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3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gutierr\Desktop\ARCHIVOS NORMATIVIDAD\19may2016Resolución N°SSPD20161300013475\"/>
    </mc:Choice>
  </mc:AlternateContent>
  <bookViews>
    <workbookView xWindow="0" yWindow="0" windowWidth="17970" windowHeight="6120" tabRatio="952"/>
  </bookViews>
  <sheets>
    <sheet name="Índice" sheetId="4" r:id="rId1"/>
    <sheet name="110000" sheetId="229" r:id="rId2"/>
    <sheet name="210000" sheetId="230" r:id="rId3"/>
    <sheet name="310000" sheetId="231" r:id="rId4"/>
    <sheet name="510000" sheetId="232" r:id="rId5"/>
    <sheet name="520000" sheetId="268" r:id="rId6"/>
    <sheet name="610000" sheetId="233" r:id="rId7"/>
    <sheet name="800100" sheetId="258" r:id="rId8"/>
    <sheet name="800200" sheetId="269" r:id="rId9"/>
    <sheet name="810000" sheetId="274" r:id="rId10"/>
    <sheet name="811000" sheetId="275" r:id="rId11"/>
    <sheet name="815000" sheetId="277" r:id="rId12"/>
    <sheet name="816000" sheetId="278" r:id="rId13"/>
    <sheet name="817000" sheetId="279" r:id="rId14"/>
    <sheet name="818000" sheetId="280" r:id="rId15"/>
    <sheet name="819100" sheetId="281" r:id="rId16"/>
    <sheet name="822100" sheetId="283" r:id="rId17"/>
    <sheet name="822390" sheetId="285" r:id="rId18"/>
    <sheet name="823180" sheetId="287" r:id="rId19"/>
    <sheet name="825100" sheetId="288" r:id="rId20"/>
    <sheet name="825480" sheetId="289" r:id="rId21"/>
    <sheet name="825500" sheetId="317" r:id="rId22"/>
    <sheet name="825600" sheetId="318" r:id="rId23"/>
    <sheet name="825900" sheetId="291" r:id="rId24"/>
    <sheet name="826380" sheetId="292" r:id="rId25"/>
    <sheet name="827570" sheetId="293" r:id="rId26"/>
    <sheet name="831110" sheetId="295" r:id="rId27"/>
    <sheet name="831400" sheetId="296" r:id="rId28"/>
    <sheet name="831710" sheetId="297" r:id="rId29"/>
    <sheet name="832410" sheetId="298" r:id="rId30"/>
    <sheet name="832600" sheetId="299" r:id="rId31"/>
    <sheet name="834120" sheetId="302" r:id="rId32"/>
    <sheet name="834480" sheetId="303" r:id="rId33"/>
    <sheet name="835110" sheetId="304" r:id="rId34"/>
    <sheet name="842000" sheetId="308" r:id="rId35"/>
    <sheet name="851100" sheetId="309" r:id="rId36"/>
    <sheet name="861200" sheetId="311" r:id="rId37"/>
    <sheet name="FC01" sheetId="282" r:id="rId38"/>
    <sheet name="FC01A" sheetId="247" r:id="rId39"/>
    <sheet name="FC02" sheetId="248" r:id="rId40"/>
    <sheet name="FC03-1" sheetId="249" r:id="rId41"/>
    <sheet name="FC03-2" sheetId="250" r:id="rId42"/>
    <sheet name="FC03-3" sheetId="251" r:id="rId43"/>
    <sheet name="FC03-4" sheetId="252" r:id="rId44"/>
    <sheet name="FC03-5" sheetId="253" r:id="rId45"/>
    <sheet name="FC03-6" sheetId="254" r:id="rId46"/>
    <sheet name="FC04" sheetId="255" r:id="rId47"/>
    <sheet name="FC05" sheetId="256" r:id="rId48"/>
    <sheet name="FC06" sheetId="257" r:id="rId49"/>
    <sheet name="FC07" sheetId="316" r:id="rId50"/>
    <sheet name="data" sheetId="187" state="hidden" r:id="rId51"/>
    <sheet name="parameters" sheetId="188" state="hidden" r:id="rId52"/>
    <sheet name="instance" sheetId="186" state="hidden" r:id="rId53"/>
  </sheets>
  <externalReferences>
    <externalReference r:id="rId54"/>
    <externalReference r:id="rId55"/>
  </externalReferences>
  <definedNames>
    <definedName name="_____________________________________xlnm._FilterDatabase">#REF!</definedName>
    <definedName name="____________________________________xlnm._FilterDatabase" localSheetId="35">'851100'!$B$6:$B$6</definedName>
    <definedName name="___________________________________xlnm._FilterDatabase" localSheetId="34">'842000'!$B$6:$B$8</definedName>
    <definedName name="___________________________xlnm._FilterDatabase" localSheetId="30">'832600'!$B$6:$B$19</definedName>
    <definedName name="__________________________xlnm._FilterDatabase" localSheetId="29">'832410'!$B$6:$B$14</definedName>
    <definedName name="_________________________xlnm._FilterDatabase" localSheetId="28">'831710'!$B$6:$B$35</definedName>
    <definedName name="________________________xlnm._FilterDatabase" localSheetId="27">'831400'!$B$6:$B$39</definedName>
    <definedName name="_______________________xlnm._FilterDatabase" localSheetId="26">'831110'!$B$6:$B$77</definedName>
    <definedName name="______________________xlnm._FilterDatabase" localSheetId="25">'827570'!$B$6:$B$73</definedName>
    <definedName name="_____________________xlnm._FilterDatabase" localSheetId="24">'826380'!$B$6:$B$91</definedName>
    <definedName name="____________________xlnm._FilterDatabase" localSheetId="23">'825900'!$B$6:$B$10</definedName>
    <definedName name="___________xlnm._FilterDatabase" localSheetId="15">'819100'!$B$6:$C$9</definedName>
    <definedName name="__________xlnm._FilterDatabase" localSheetId="14">'818000'!$A$6:$K$44</definedName>
    <definedName name="_________xlnm._FilterDatabase" localSheetId="12">'816000'!$B$6:$C$11</definedName>
    <definedName name="________xlnm._FilterDatabase" localSheetId="11">'815000'!$B$6:$C$14</definedName>
    <definedName name="______xlnm._FilterDatabase" localSheetId="10">'811000'!$B$6:$C$9</definedName>
    <definedName name="_____xlnm._FilterDatabase" localSheetId="9">'810000'!$B$6:$C$49</definedName>
    <definedName name="__xlnm._FilterDatabase" localSheetId="8">'800200'!$B$7:$C$29</definedName>
    <definedName name="__xlnm._FilterDatabase_1">'800100'!$B$6:$C$144</definedName>
    <definedName name="__xlnm._FilterDatabase_1_1">#REF!</definedName>
    <definedName name="__xlnm._FilterDatabase_10">'819100'!$B$6:$C$9</definedName>
    <definedName name="__xlnm._FilterDatabase_11" localSheetId="49">#REF!</definedName>
    <definedName name="__xlnm._FilterDatabase_11">#REF!</definedName>
    <definedName name="__xlnm._FilterDatabase_12" localSheetId="49">'[1]822200'!#REF!</definedName>
    <definedName name="__xlnm._FilterDatabase_12">'[2]822200'!#REF!</definedName>
    <definedName name="__xlnm._FilterDatabase_13" localSheetId="49">#REF!</definedName>
    <definedName name="__xlnm._FilterDatabase_13">#REF!</definedName>
    <definedName name="__xlnm._FilterDatabase_14" localSheetId="49">#REF!</definedName>
    <definedName name="__xlnm._FilterDatabase_14">#REF!</definedName>
    <definedName name="__xlnm._FilterDatabase_15" localSheetId="49">#REF!</definedName>
    <definedName name="__xlnm._FilterDatabase_15">#REF!</definedName>
    <definedName name="__xlnm._FilterDatabase_16">#REF!</definedName>
    <definedName name="__xlnm._FilterDatabase_17">#REF!</definedName>
    <definedName name="__xlnm._FilterDatabase_18">#REF!</definedName>
    <definedName name="__xlnm._FilterDatabase_19">'825900'!$B$6:$B$10</definedName>
    <definedName name="__xlnm._FilterDatabase_2">#REF!</definedName>
    <definedName name="__xlnm._FilterDatabase_20">'826380'!$B$6:$B$91</definedName>
    <definedName name="__xlnm._FilterDatabase_21">'827570'!$B$6:$B$73</definedName>
    <definedName name="__xlnm._FilterDatabase_22">'831110'!$B$6:$B$77</definedName>
    <definedName name="__xlnm._FilterDatabase_23">'831400'!$B$6:$B$39</definedName>
    <definedName name="__xlnm._FilterDatabase_24">'831710'!$B$6:$B$35</definedName>
    <definedName name="__xlnm._FilterDatabase_25">'832410'!$B$6:$B$14</definedName>
    <definedName name="__xlnm._FilterDatabase_26">'832600'!$B$6:$B$19</definedName>
    <definedName name="__xlnm._FilterDatabase_27">#REF!</definedName>
    <definedName name="__xlnm._FilterDatabase_28">#REF!</definedName>
    <definedName name="__xlnm._FilterDatabase_29" localSheetId="49">#REF!</definedName>
    <definedName name="__xlnm._FilterDatabase_29">#REF!</definedName>
    <definedName name="__xlnm._FilterDatabase_3">#REF!</definedName>
    <definedName name="__xlnm._FilterDatabase_30" localSheetId="49">#REF!</definedName>
    <definedName name="__xlnm._FilterDatabase_30">#REF!</definedName>
    <definedName name="__xlnm._FilterDatabase_31">#REF!</definedName>
    <definedName name="__xlnm._FilterDatabase_32" localSheetId="49">#REF!</definedName>
    <definedName name="__xlnm._FilterDatabase_32">#REF!</definedName>
    <definedName name="__xlnm._FilterDatabase_33">#REF!</definedName>
    <definedName name="__xlnm._FilterDatabase_34">'842000'!$B$6:$B$8</definedName>
    <definedName name="__xlnm._FilterDatabase_35">'851100'!$B$6:$B$6</definedName>
    <definedName name="__xlnm._FilterDatabase_36">#REF!</definedName>
    <definedName name="__xlnm._FilterDatabase_37">#REF!</definedName>
    <definedName name="__xlnm._FilterDatabase_38">#REF!</definedName>
    <definedName name="__xlnm._FilterDatabase_39">#REF!</definedName>
    <definedName name="__xlnm._FilterDatabase_4">#REF!</definedName>
    <definedName name="__xlnm._FilterDatabase_5">#REF!</definedName>
    <definedName name="__xlnm._FilterDatabase_6">#REF!</definedName>
    <definedName name="__xlnm._FilterDatabase_7">#REF!</definedName>
    <definedName name="__xlnm._FilterDatabase_8">'816000'!$B$6:$C$11</definedName>
    <definedName name="__xlnm._FilterDatabase_9">'818000'!$A$6:$K$44</definedName>
    <definedName name="_xlnm._FilterDatabase" localSheetId="50" hidden="1">data!$A$6:$X$87</definedName>
    <definedName name="_xlnm._FilterDatabase" localSheetId="52" hidden="1">instance!$A$1:$AB$6</definedName>
    <definedName name="A" localSheetId="7">'800100'!$B$6:$C$144</definedName>
    <definedName name="Excel_BuiltIn__FilterDatabase" localSheetId="16">'822100'!$A$13:$S$35</definedName>
  </definedNames>
  <calcPr calcId="152511" concurrentCalc="0"/>
</workbook>
</file>

<file path=xl/calcChain.xml><?xml version="1.0" encoding="utf-8"?>
<calcChain xmlns="http://schemas.openxmlformats.org/spreadsheetml/2006/main">
  <c r="C44" i="230" l="1"/>
  <c r="C46" i="230"/>
  <c r="C39" i="268"/>
  <c r="C49" i="232"/>
  <c r="C87" i="187"/>
  <c r="B99" i="188"/>
  <c r="C88" i="187"/>
  <c r="B100" i="188"/>
  <c r="C89" i="187"/>
  <c r="B101" i="188"/>
  <c r="C90" i="187"/>
  <c r="B102" i="188"/>
  <c r="C91" i="187"/>
  <c r="B103" i="188"/>
  <c r="C92" i="187"/>
  <c r="B104" i="188"/>
  <c r="C93" i="187"/>
  <c r="B105" i="188"/>
  <c r="C94" i="187"/>
  <c r="B106" i="188"/>
  <c r="C95" i="187"/>
  <c r="B107" i="188"/>
  <c r="C96" i="187"/>
  <c r="B108" i="188"/>
  <c r="C97" i="187"/>
  <c r="B109" i="188"/>
  <c r="C98" i="187"/>
  <c r="B110" i="188"/>
  <c r="C99" i="187"/>
  <c r="B111" i="188"/>
  <c r="C100" i="187"/>
  <c r="B112" i="188"/>
  <c r="C101" i="187"/>
  <c r="B113" i="188"/>
  <c r="C102" i="187"/>
  <c r="B114" i="188"/>
  <c r="C103" i="187"/>
  <c r="B115" i="188"/>
  <c r="C104" i="187"/>
  <c r="B116" i="188"/>
  <c r="C105" i="187"/>
  <c r="B117" i="188"/>
  <c r="C106" i="187"/>
  <c r="B118" i="188"/>
  <c r="C107" i="187"/>
  <c r="B119" i="188"/>
  <c r="C108" i="187"/>
  <c r="B120" i="188"/>
  <c r="C109" i="187"/>
  <c r="B121" i="188"/>
  <c r="C110" i="187"/>
  <c r="B122" i="188"/>
  <c r="C111" i="187"/>
  <c r="B123" i="188"/>
  <c r="C112" i="187"/>
  <c r="B124" i="188"/>
  <c r="C113" i="187"/>
  <c r="B125" i="188"/>
  <c r="C114" i="187"/>
  <c r="B126" i="188"/>
  <c r="C115" i="187"/>
  <c r="B127" i="188"/>
  <c r="C116" i="187"/>
  <c r="B128" i="188"/>
  <c r="C117" i="187"/>
  <c r="B129" i="188"/>
  <c r="C86" i="187"/>
  <c r="B98" i="188"/>
  <c r="J117" i="187"/>
  <c r="I117" i="187"/>
  <c r="F117" i="187"/>
  <c r="J116" i="187"/>
  <c r="I116" i="187"/>
  <c r="F116" i="187"/>
  <c r="J114" i="187"/>
  <c r="I114" i="187"/>
  <c r="C12" i="231"/>
  <c r="C21" i="231"/>
  <c r="C23" i="231"/>
  <c r="C35" i="231"/>
  <c r="F113" i="187"/>
  <c r="J113" i="187"/>
  <c r="I113" i="187"/>
  <c r="J112" i="187"/>
  <c r="I112" i="187"/>
  <c r="F112" i="187"/>
  <c r="J111" i="187"/>
  <c r="I111" i="187"/>
  <c r="F111" i="187"/>
  <c r="J110" i="187"/>
  <c r="I110" i="187"/>
  <c r="F110" i="187"/>
  <c r="J109" i="187"/>
  <c r="I109" i="187"/>
  <c r="F109" i="187"/>
  <c r="J106" i="187"/>
  <c r="I106" i="187"/>
  <c r="F106" i="187"/>
  <c r="J105" i="187"/>
  <c r="I105" i="187"/>
  <c r="F105" i="187"/>
  <c r="J103" i="187"/>
  <c r="I103" i="187"/>
  <c r="J102" i="187"/>
  <c r="I102" i="187"/>
  <c r="F102" i="187"/>
  <c r="J101" i="187"/>
  <c r="I101" i="187"/>
  <c r="J100" i="187"/>
  <c r="I100" i="187"/>
  <c r="F100" i="187"/>
  <c r="J99" i="187"/>
  <c r="I99" i="187"/>
  <c r="J98" i="187"/>
  <c r="I98" i="187"/>
  <c r="F98" i="187"/>
  <c r="J97" i="187"/>
  <c r="I97" i="187"/>
  <c r="F97" i="187"/>
  <c r="J96" i="187"/>
  <c r="I96" i="187"/>
  <c r="F96" i="187"/>
  <c r="J95" i="187"/>
  <c r="I95" i="187"/>
  <c r="F95" i="187"/>
  <c r="J94" i="187"/>
  <c r="I94" i="187"/>
  <c r="F94" i="187"/>
  <c r="J93" i="187"/>
  <c r="I93" i="187"/>
  <c r="F93" i="187"/>
  <c r="J92" i="187"/>
  <c r="I92" i="187"/>
  <c r="F92" i="187"/>
  <c r="J91" i="187"/>
  <c r="I91" i="187"/>
  <c r="F91" i="187"/>
  <c r="J90" i="187"/>
  <c r="I90" i="187"/>
  <c r="F90" i="187"/>
  <c r="J89" i="187"/>
  <c r="I89" i="187"/>
  <c r="F89" i="187"/>
  <c r="J88" i="187"/>
  <c r="I88" i="187"/>
  <c r="F88" i="187"/>
  <c r="J83" i="187"/>
  <c r="C62" i="230"/>
  <c r="F74" i="187"/>
  <c r="C51" i="230"/>
  <c r="C58" i="230"/>
  <c r="F70" i="187"/>
  <c r="J82" i="187"/>
  <c r="J81" i="187"/>
  <c r="J80" i="187"/>
  <c r="F80" i="187"/>
  <c r="J79" i="187"/>
  <c r="F79" i="187"/>
  <c r="J78" i="187"/>
  <c r="F78" i="187"/>
  <c r="J77" i="187"/>
  <c r="F77" i="187"/>
  <c r="J76" i="187"/>
  <c r="F76" i="187"/>
  <c r="J75" i="187"/>
  <c r="F75" i="187"/>
  <c r="J74" i="187"/>
  <c r="J73" i="187"/>
  <c r="F73" i="187"/>
  <c r="J72" i="187"/>
  <c r="F72" i="187"/>
  <c r="J70" i="187"/>
  <c r="J69" i="187"/>
  <c r="F69" i="187"/>
  <c r="J68" i="187"/>
  <c r="F68" i="187"/>
  <c r="J67" i="187"/>
  <c r="F67" i="187"/>
  <c r="J66" i="187"/>
  <c r="F66" i="187"/>
  <c r="J65" i="187"/>
  <c r="F65" i="187"/>
  <c r="J64" i="187"/>
  <c r="F64" i="187"/>
  <c r="J63" i="187"/>
  <c r="J62" i="187"/>
  <c r="F62" i="187"/>
  <c r="J61" i="187"/>
  <c r="F61" i="187"/>
  <c r="J58" i="187"/>
  <c r="J57" i="187"/>
  <c r="F57" i="187"/>
  <c r="J56" i="187"/>
  <c r="F56" i="187"/>
  <c r="J55" i="187"/>
  <c r="F55" i="187"/>
  <c r="J54" i="187"/>
  <c r="F54" i="187"/>
  <c r="J53" i="187"/>
  <c r="F53" i="187"/>
  <c r="J52" i="187"/>
  <c r="F52" i="187"/>
  <c r="J51" i="187"/>
  <c r="F51" i="187"/>
  <c r="J50" i="187"/>
  <c r="F50" i="187"/>
  <c r="J47" i="187"/>
  <c r="C34" i="230"/>
  <c r="C24" i="230"/>
  <c r="F36" i="187"/>
  <c r="J46" i="187"/>
  <c r="J45" i="187"/>
  <c r="F45" i="187"/>
  <c r="J44" i="187"/>
  <c r="F44" i="187"/>
  <c r="J43" i="187"/>
  <c r="F43" i="187"/>
  <c r="J42" i="187"/>
  <c r="F42" i="187"/>
  <c r="J41" i="187"/>
  <c r="F41" i="187"/>
  <c r="J40" i="187"/>
  <c r="F40" i="187"/>
  <c r="J39" i="187"/>
  <c r="F39" i="187"/>
  <c r="J38" i="187"/>
  <c r="F38" i="187"/>
  <c r="J36" i="187"/>
  <c r="J35" i="187"/>
  <c r="F35" i="187"/>
  <c r="J34" i="187"/>
  <c r="F34" i="187"/>
  <c r="J33" i="187"/>
  <c r="F33" i="187"/>
  <c r="J32" i="187"/>
  <c r="F32" i="187"/>
  <c r="J31" i="187"/>
  <c r="F31" i="187"/>
  <c r="J30" i="187"/>
  <c r="F30" i="187"/>
  <c r="J29" i="187"/>
  <c r="F29" i="187"/>
  <c r="J28" i="187"/>
  <c r="F28" i="187"/>
  <c r="J27" i="187"/>
  <c r="F27" i="187"/>
  <c r="J26" i="187"/>
  <c r="F26" i="187"/>
  <c r="J25" i="187"/>
  <c r="F25" i="187"/>
  <c r="J24" i="187"/>
  <c r="F24" i="187"/>
  <c r="J23" i="187"/>
  <c r="F23" i="187"/>
  <c r="J22" i="187"/>
  <c r="F22" i="187"/>
  <c r="AU29" i="283"/>
  <c r="F6572" i="187"/>
  <c r="F6571" i="187"/>
  <c r="F6570" i="187"/>
  <c r="F6569" i="187"/>
  <c r="F6568" i="187"/>
  <c r="F6567" i="187"/>
  <c r="F6566" i="187"/>
  <c r="F6565" i="187"/>
  <c r="F6564" i="187"/>
  <c r="F6563" i="187"/>
  <c r="F6561" i="187"/>
  <c r="F6559" i="187"/>
  <c r="F6558" i="187"/>
  <c r="F6557" i="187"/>
  <c r="AT29" i="283"/>
  <c r="AT30" i="283"/>
  <c r="F6554" i="187"/>
  <c r="F6553" i="187"/>
  <c r="F6552" i="187"/>
  <c r="F6551" i="187"/>
  <c r="F6550" i="187"/>
  <c r="F6549" i="187"/>
  <c r="F6548" i="187"/>
  <c r="F6547" i="187"/>
  <c r="F6546" i="187"/>
  <c r="F6545" i="187"/>
  <c r="F6544" i="187"/>
  <c r="F6542" i="187"/>
  <c r="F6540" i="187"/>
  <c r="F6539" i="187"/>
  <c r="F6538" i="187"/>
  <c r="AS29" i="283"/>
  <c r="F6534" i="187"/>
  <c r="AS30" i="283"/>
  <c r="F6535" i="187"/>
  <c r="F6533" i="187"/>
  <c r="F6532" i="187"/>
  <c r="F6531" i="187"/>
  <c r="F6530" i="187"/>
  <c r="F6529" i="187"/>
  <c r="F6528" i="187"/>
  <c r="F6527" i="187"/>
  <c r="F6526" i="187"/>
  <c r="F6525" i="187"/>
  <c r="F6523" i="187"/>
  <c r="F6521" i="187"/>
  <c r="F6520" i="187"/>
  <c r="F6519" i="187"/>
  <c r="AR29" i="283"/>
  <c r="F6515" i="187"/>
  <c r="AR30" i="283"/>
  <c r="F6516" i="187"/>
  <c r="F6514" i="187"/>
  <c r="F6513" i="187"/>
  <c r="F6512" i="187"/>
  <c r="F6511" i="187"/>
  <c r="F6510" i="187"/>
  <c r="F6509" i="187"/>
  <c r="F6508" i="187"/>
  <c r="F6507" i="187"/>
  <c r="F6506" i="187"/>
  <c r="F6504" i="187"/>
  <c r="F6502" i="187"/>
  <c r="F6501" i="187"/>
  <c r="F6500" i="187"/>
  <c r="AQ29" i="283"/>
  <c r="F6496" i="187"/>
  <c r="F6495" i="187"/>
  <c r="F6494" i="187"/>
  <c r="F6493" i="187"/>
  <c r="F6492" i="187"/>
  <c r="F6491" i="187"/>
  <c r="F6490" i="187"/>
  <c r="F6489" i="187"/>
  <c r="F6488" i="187"/>
  <c r="F6487" i="187"/>
  <c r="F6485" i="187"/>
  <c r="F6483" i="187"/>
  <c r="F6482" i="187"/>
  <c r="F6481" i="187"/>
  <c r="AP29" i="283"/>
  <c r="AP30" i="283"/>
  <c r="F6478" i="187"/>
  <c r="F6477" i="187"/>
  <c r="F6476" i="187"/>
  <c r="F6475" i="187"/>
  <c r="F6474" i="187"/>
  <c r="F6473" i="187"/>
  <c r="F6472" i="187"/>
  <c r="F6471" i="187"/>
  <c r="F6470" i="187"/>
  <c r="F6469" i="187"/>
  <c r="F6468" i="187"/>
  <c r="F6466" i="187"/>
  <c r="F6464" i="187"/>
  <c r="F6463" i="187"/>
  <c r="F6462" i="187"/>
  <c r="AO29" i="283"/>
  <c r="F6458" i="187"/>
  <c r="AO30" i="283"/>
  <c r="F6459" i="187"/>
  <c r="F6457" i="187"/>
  <c r="F6456" i="187"/>
  <c r="F6455" i="187"/>
  <c r="F6454" i="187"/>
  <c r="F6453" i="187"/>
  <c r="F6452" i="187"/>
  <c r="F6451" i="187"/>
  <c r="F6450" i="187"/>
  <c r="F6449" i="187"/>
  <c r="F6447" i="187"/>
  <c r="F6445" i="187"/>
  <c r="F6444" i="187"/>
  <c r="F6443" i="187"/>
  <c r="AN29" i="283"/>
  <c r="F6439" i="187"/>
  <c r="AN30" i="283"/>
  <c r="F6440" i="187"/>
  <c r="F6438" i="187"/>
  <c r="F6437" i="187"/>
  <c r="F6436" i="187"/>
  <c r="F6435" i="187"/>
  <c r="F6434" i="187"/>
  <c r="F6433" i="187"/>
  <c r="F6432" i="187"/>
  <c r="F6431" i="187"/>
  <c r="F6430" i="187"/>
  <c r="F6428" i="187"/>
  <c r="F6426" i="187"/>
  <c r="F6425" i="187"/>
  <c r="F6424" i="187"/>
  <c r="AM29" i="283"/>
  <c r="F6420" i="187"/>
  <c r="F6419" i="187"/>
  <c r="F6418" i="187"/>
  <c r="F6417" i="187"/>
  <c r="F6416" i="187"/>
  <c r="F6415" i="187"/>
  <c r="F6414" i="187"/>
  <c r="F6413" i="187"/>
  <c r="F6412" i="187"/>
  <c r="F6411" i="187"/>
  <c r="F6409" i="187"/>
  <c r="F6407" i="187"/>
  <c r="F6406" i="187"/>
  <c r="F6405" i="187"/>
  <c r="AL29" i="283"/>
  <c r="AL30" i="283"/>
  <c r="F6402" i="187"/>
  <c r="F6401" i="187"/>
  <c r="F6400" i="187"/>
  <c r="F6399" i="187"/>
  <c r="F6398" i="187"/>
  <c r="F6397" i="187"/>
  <c r="F6396" i="187"/>
  <c r="F6395" i="187"/>
  <c r="F6394" i="187"/>
  <c r="F6393" i="187"/>
  <c r="F6392" i="187"/>
  <c r="F6390" i="187"/>
  <c r="F6388" i="187"/>
  <c r="F6387" i="187"/>
  <c r="F6386" i="187"/>
  <c r="AK29" i="283"/>
  <c r="F6382" i="187"/>
  <c r="AK30" i="283"/>
  <c r="F6383" i="187"/>
  <c r="F6381" i="187"/>
  <c r="F6380" i="187"/>
  <c r="F6379" i="187"/>
  <c r="F6378" i="187"/>
  <c r="F6377" i="187"/>
  <c r="F6376" i="187"/>
  <c r="F6375" i="187"/>
  <c r="F6374" i="187"/>
  <c r="F6373" i="187"/>
  <c r="F6371" i="187"/>
  <c r="F6369" i="187"/>
  <c r="F6368" i="187"/>
  <c r="F6367" i="187"/>
  <c r="AJ29" i="283"/>
  <c r="F6363" i="187"/>
  <c r="AJ30" i="283"/>
  <c r="F6364" i="187"/>
  <c r="F6362" i="187"/>
  <c r="F6361" i="187"/>
  <c r="F6360" i="187"/>
  <c r="F6359" i="187"/>
  <c r="F6358" i="187"/>
  <c r="F6357" i="187"/>
  <c r="F6356" i="187"/>
  <c r="F6355" i="187"/>
  <c r="F6354" i="187"/>
  <c r="F6352" i="187"/>
  <c r="F6350" i="187"/>
  <c r="F6349" i="187"/>
  <c r="F6348" i="187"/>
  <c r="AI29" i="283"/>
  <c r="F6344" i="187"/>
  <c r="F6343" i="187"/>
  <c r="F6342" i="187"/>
  <c r="F6341" i="187"/>
  <c r="F6340" i="187"/>
  <c r="F6339" i="187"/>
  <c r="F6338" i="187"/>
  <c r="F6337" i="187"/>
  <c r="F6336" i="187"/>
  <c r="F6335" i="187"/>
  <c r="F6333" i="187"/>
  <c r="F6331" i="187"/>
  <c r="F6330" i="187"/>
  <c r="F6329" i="187"/>
  <c r="AH29" i="283"/>
  <c r="AH30" i="283"/>
  <c r="F6326" i="187"/>
  <c r="F6325" i="187"/>
  <c r="F6324" i="187"/>
  <c r="F6323" i="187"/>
  <c r="F6322" i="187"/>
  <c r="F6321" i="187"/>
  <c r="F6320" i="187"/>
  <c r="F6319" i="187"/>
  <c r="F6318" i="187"/>
  <c r="F6317" i="187"/>
  <c r="F6316" i="187"/>
  <c r="F6314" i="187"/>
  <c r="F6312" i="187"/>
  <c r="F6311" i="187"/>
  <c r="F6310" i="187"/>
  <c r="AG29" i="283"/>
  <c r="F6306" i="187"/>
  <c r="AG30" i="283"/>
  <c r="F6307" i="187"/>
  <c r="F6305" i="187"/>
  <c r="F6304" i="187"/>
  <c r="F6303" i="187"/>
  <c r="F6302" i="187"/>
  <c r="F6301" i="187"/>
  <c r="F6300" i="187"/>
  <c r="F6299" i="187"/>
  <c r="F6298" i="187"/>
  <c r="F6297" i="187"/>
  <c r="F6295" i="187"/>
  <c r="F6293" i="187"/>
  <c r="F6292" i="187"/>
  <c r="F6291" i="187"/>
  <c r="AF29" i="283"/>
  <c r="F6287" i="187"/>
  <c r="AF30" i="283"/>
  <c r="F6288" i="187"/>
  <c r="F6286" i="187"/>
  <c r="F6285" i="187"/>
  <c r="F6284" i="187"/>
  <c r="F6283" i="187"/>
  <c r="F6282" i="187"/>
  <c r="F6281" i="187"/>
  <c r="F6280" i="187"/>
  <c r="F6279" i="187"/>
  <c r="F6278" i="187"/>
  <c r="F6276" i="187"/>
  <c r="F6274" i="187"/>
  <c r="F6273" i="187"/>
  <c r="F6272" i="187"/>
  <c r="AE29" i="283"/>
  <c r="F6268" i="187"/>
  <c r="F6267" i="187"/>
  <c r="F6266" i="187"/>
  <c r="F6265" i="187"/>
  <c r="F6264" i="187"/>
  <c r="F6263" i="187"/>
  <c r="F6262" i="187"/>
  <c r="F6261" i="187"/>
  <c r="F6260" i="187"/>
  <c r="F6259" i="187"/>
  <c r="F6257" i="187"/>
  <c r="F6255" i="187"/>
  <c r="F6254" i="187"/>
  <c r="F6253" i="187"/>
  <c r="AD29" i="283"/>
  <c r="AD30" i="283"/>
  <c r="F6250" i="187"/>
  <c r="F6249" i="187"/>
  <c r="F6248" i="187"/>
  <c r="F6247" i="187"/>
  <c r="F6246" i="187"/>
  <c r="F6245" i="187"/>
  <c r="F6244" i="187"/>
  <c r="F6243" i="187"/>
  <c r="F6242" i="187"/>
  <c r="F6241" i="187"/>
  <c r="F6240" i="187"/>
  <c r="F6238" i="187"/>
  <c r="F6236" i="187"/>
  <c r="F6235" i="187"/>
  <c r="F6234" i="187"/>
  <c r="AC29" i="283"/>
  <c r="F6230" i="187"/>
  <c r="AC30" i="283"/>
  <c r="F6231" i="187"/>
  <c r="F6229" i="187"/>
  <c r="F6228" i="187"/>
  <c r="F6227" i="187"/>
  <c r="F6226" i="187"/>
  <c r="F6225" i="187"/>
  <c r="F6224" i="187"/>
  <c r="F6223" i="187"/>
  <c r="F6222" i="187"/>
  <c r="F6221" i="187"/>
  <c r="F6219" i="187"/>
  <c r="F6217" i="187"/>
  <c r="F6216" i="187"/>
  <c r="F6215" i="187"/>
  <c r="AB29" i="283"/>
  <c r="F6211" i="187"/>
  <c r="AB30" i="283"/>
  <c r="F6212" i="187"/>
  <c r="F6210" i="187"/>
  <c r="F6209" i="187"/>
  <c r="F6208" i="187"/>
  <c r="F6207" i="187"/>
  <c r="F6206" i="187"/>
  <c r="F6205" i="187"/>
  <c r="F6204" i="187"/>
  <c r="F6203" i="187"/>
  <c r="F6202" i="187"/>
  <c r="F6200" i="187"/>
  <c r="F6198" i="187"/>
  <c r="F6197" i="187"/>
  <c r="F6196" i="187"/>
  <c r="AA29" i="283"/>
  <c r="F6192" i="187"/>
  <c r="F6191" i="187"/>
  <c r="F6190" i="187"/>
  <c r="F6189" i="187"/>
  <c r="F6188" i="187"/>
  <c r="F6187" i="187"/>
  <c r="F6186" i="187"/>
  <c r="F6185" i="187"/>
  <c r="F6184" i="187"/>
  <c r="F6183" i="187"/>
  <c r="F6181" i="187"/>
  <c r="F6179" i="187"/>
  <c r="F6178" i="187"/>
  <c r="F6177" i="187"/>
  <c r="Z29" i="283"/>
  <c r="Z30" i="283"/>
  <c r="F6174" i="187"/>
  <c r="F6173" i="187"/>
  <c r="F6172" i="187"/>
  <c r="F6171" i="187"/>
  <c r="F6170" i="187"/>
  <c r="F6169" i="187"/>
  <c r="F6168" i="187"/>
  <c r="F6167" i="187"/>
  <c r="F6166" i="187"/>
  <c r="F6165" i="187"/>
  <c r="F6164" i="187"/>
  <c r="F6162" i="187"/>
  <c r="F6160" i="187"/>
  <c r="F6159" i="187"/>
  <c r="F6158" i="187"/>
  <c r="Y29" i="283"/>
  <c r="F6154" i="187"/>
  <c r="Y30" i="283"/>
  <c r="F6155" i="187"/>
  <c r="F6153" i="187"/>
  <c r="F6152" i="187"/>
  <c r="F6151" i="187"/>
  <c r="F6150" i="187"/>
  <c r="F6149" i="187"/>
  <c r="F6148" i="187"/>
  <c r="F6147" i="187"/>
  <c r="F6146" i="187"/>
  <c r="F6145" i="187"/>
  <c r="F6143" i="187"/>
  <c r="F6141" i="187"/>
  <c r="F6140" i="187"/>
  <c r="F6139" i="187"/>
  <c r="X29" i="283"/>
  <c r="F6135" i="187"/>
  <c r="X30" i="283"/>
  <c r="F6136" i="187"/>
  <c r="F6134" i="187"/>
  <c r="F6133" i="187"/>
  <c r="F6132" i="187"/>
  <c r="F6131" i="187"/>
  <c r="F6130" i="187"/>
  <c r="F6129" i="187"/>
  <c r="F6128" i="187"/>
  <c r="F6127" i="187"/>
  <c r="F6126" i="187"/>
  <c r="F6124" i="187"/>
  <c r="F6122" i="187"/>
  <c r="F6121" i="187"/>
  <c r="F6120" i="187"/>
  <c r="W29" i="283"/>
  <c r="F6116" i="187"/>
  <c r="F6115" i="187"/>
  <c r="F6114" i="187"/>
  <c r="F6113" i="187"/>
  <c r="F6112" i="187"/>
  <c r="F6111" i="187"/>
  <c r="F6110" i="187"/>
  <c r="F6109" i="187"/>
  <c r="F6108" i="187"/>
  <c r="F6107" i="187"/>
  <c r="F6105" i="187"/>
  <c r="F6103" i="187"/>
  <c r="F6102" i="187"/>
  <c r="F6101" i="187"/>
  <c r="V29" i="283"/>
  <c r="V30" i="283"/>
  <c r="F6098" i="187"/>
  <c r="F6097" i="187"/>
  <c r="F6096" i="187"/>
  <c r="F6095" i="187"/>
  <c r="F6094" i="187"/>
  <c r="F6093" i="187"/>
  <c r="F6092" i="187"/>
  <c r="F6091" i="187"/>
  <c r="F6090" i="187"/>
  <c r="F6089" i="187"/>
  <c r="F6088" i="187"/>
  <c r="F6086" i="187"/>
  <c r="F6084" i="187"/>
  <c r="F6083" i="187"/>
  <c r="F6082" i="187"/>
  <c r="U29" i="283"/>
  <c r="U30" i="283"/>
  <c r="F6079" i="187"/>
  <c r="F6078" i="187"/>
  <c r="F6077" i="187"/>
  <c r="F6076" i="187"/>
  <c r="F6075" i="187"/>
  <c r="F6074" i="187"/>
  <c r="F6073" i="187"/>
  <c r="F6072" i="187"/>
  <c r="F6071" i="187"/>
  <c r="F6070" i="187"/>
  <c r="F6069" i="187"/>
  <c r="F6067" i="187"/>
  <c r="F6065" i="187"/>
  <c r="F6064" i="187"/>
  <c r="F6063" i="187"/>
  <c r="T29" i="283"/>
  <c r="F6059" i="187"/>
  <c r="T30" i="283"/>
  <c r="F6060" i="187"/>
  <c r="F6058" i="187"/>
  <c r="F6057" i="187"/>
  <c r="F6056" i="187"/>
  <c r="F6055" i="187"/>
  <c r="F6054" i="187"/>
  <c r="F6053" i="187"/>
  <c r="F6052" i="187"/>
  <c r="F6051" i="187"/>
  <c r="F6050" i="187"/>
  <c r="F6048" i="187"/>
  <c r="F6046" i="187"/>
  <c r="F6045" i="187"/>
  <c r="F6044" i="187"/>
  <c r="S29" i="283"/>
  <c r="F6040" i="187"/>
  <c r="F6039" i="187"/>
  <c r="F6038" i="187"/>
  <c r="F6037" i="187"/>
  <c r="F6036" i="187"/>
  <c r="F6035" i="187"/>
  <c r="F6034" i="187"/>
  <c r="F6033" i="187"/>
  <c r="F6032" i="187"/>
  <c r="F6031" i="187"/>
  <c r="F6029" i="187"/>
  <c r="F6027" i="187"/>
  <c r="F6026" i="187"/>
  <c r="F6025" i="187"/>
  <c r="R29" i="283"/>
  <c r="R30" i="283"/>
  <c r="F6022" i="187"/>
  <c r="F6021" i="187"/>
  <c r="F6020" i="187"/>
  <c r="F6019" i="187"/>
  <c r="F6018" i="187"/>
  <c r="F6017" i="187"/>
  <c r="F6016" i="187"/>
  <c r="F6015" i="187"/>
  <c r="F6014" i="187"/>
  <c r="F6013" i="187"/>
  <c r="F6012" i="187"/>
  <c r="F6010" i="187"/>
  <c r="F6008" i="187"/>
  <c r="F6007" i="187"/>
  <c r="F6006" i="187"/>
  <c r="Q29" i="283"/>
  <c r="Q30" i="283"/>
  <c r="F6003" i="187"/>
  <c r="F6002" i="187"/>
  <c r="F6001" i="187"/>
  <c r="F6000" i="187"/>
  <c r="F5999" i="187"/>
  <c r="F5998" i="187"/>
  <c r="F5997" i="187"/>
  <c r="F5996" i="187"/>
  <c r="F5995" i="187"/>
  <c r="F5994" i="187"/>
  <c r="F5993" i="187"/>
  <c r="F5991" i="187"/>
  <c r="F5989" i="187"/>
  <c r="F5988" i="187"/>
  <c r="F5987" i="187"/>
  <c r="P29" i="283"/>
  <c r="F5983" i="187"/>
  <c r="P30" i="283"/>
  <c r="F5984" i="187"/>
  <c r="F5982" i="187"/>
  <c r="F5981" i="187"/>
  <c r="F5980" i="187"/>
  <c r="F5979" i="187"/>
  <c r="F5978" i="187"/>
  <c r="F5977" i="187"/>
  <c r="F5976" i="187"/>
  <c r="F5975" i="187"/>
  <c r="F5974" i="187"/>
  <c r="F5972" i="187"/>
  <c r="F5970" i="187"/>
  <c r="F5969" i="187"/>
  <c r="F5968" i="187"/>
  <c r="O29" i="283"/>
  <c r="F5964" i="187"/>
  <c r="F5963" i="187"/>
  <c r="F5962" i="187"/>
  <c r="F5961" i="187"/>
  <c r="F5960" i="187"/>
  <c r="F5959" i="187"/>
  <c r="F5958" i="187"/>
  <c r="F5957" i="187"/>
  <c r="F5956" i="187"/>
  <c r="F5955" i="187"/>
  <c r="F5953" i="187"/>
  <c r="F5951" i="187"/>
  <c r="F5950" i="187"/>
  <c r="F5949" i="187"/>
  <c r="N29" i="283"/>
  <c r="N30" i="283"/>
  <c r="F5946" i="187"/>
  <c r="F5945" i="187"/>
  <c r="F5944" i="187"/>
  <c r="F5943" i="187"/>
  <c r="F5942" i="187"/>
  <c r="F5941" i="187"/>
  <c r="F5940" i="187"/>
  <c r="F5939" i="187"/>
  <c r="F5938" i="187"/>
  <c r="F5937" i="187"/>
  <c r="F5936" i="187"/>
  <c r="F5934" i="187"/>
  <c r="F5932" i="187"/>
  <c r="F5931" i="187"/>
  <c r="F5930" i="187"/>
  <c r="M29" i="283"/>
  <c r="F5926" i="187"/>
  <c r="M30" i="283"/>
  <c r="F5927" i="187"/>
  <c r="F5925" i="187"/>
  <c r="F5924" i="187"/>
  <c r="F5923" i="187"/>
  <c r="F5922" i="187"/>
  <c r="F5921" i="187"/>
  <c r="F5920" i="187"/>
  <c r="F5919" i="187"/>
  <c r="F5918" i="187"/>
  <c r="F5917" i="187"/>
  <c r="F5915" i="187"/>
  <c r="F5913" i="187"/>
  <c r="F5912" i="187"/>
  <c r="F5911" i="187"/>
  <c r="L29" i="283"/>
  <c r="F5907" i="187"/>
  <c r="L30" i="283"/>
  <c r="F5908" i="187"/>
  <c r="F5906" i="187"/>
  <c r="F5905" i="187"/>
  <c r="F5904" i="187"/>
  <c r="F5903" i="187"/>
  <c r="F5902" i="187"/>
  <c r="F5901" i="187"/>
  <c r="F5900" i="187"/>
  <c r="F5899" i="187"/>
  <c r="F5898" i="187"/>
  <c r="F5896" i="187"/>
  <c r="F5894" i="187"/>
  <c r="F5893" i="187"/>
  <c r="F5892" i="187"/>
  <c r="K29" i="283"/>
  <c r="F5888" i="187"/>
  <c r="F5887" i="187"/>
  <c r="F5886" i="187"/>
  <c r="F5885" i="187"/>
  <c r="F5884" i="187"/>
  <c r="F5883" i="187"/>
  <c r="F5882" i="187"/>
  <c r="F5881" i="187"/>
  <c r="F5880" i="187"/>
  <c r="F5879" i="187"/>
  <c r="F5877" i="187"/>
  <c r="F5875" i="187"/>
  <c r="F5874" i="187"/>
  <c r="F5873" i="187"/>
  <c r="J29" i="283"/>
  <c r="J30" i="283"/>
  <c r="F5870" i="187"/>
  <c r="F5869" i="187"/>
  <c r="F5868" i="187"/>
  <c r="F5867" i="187"/>
  <c r="F5866" i="187"/>
  <c r="F5865" i="187"/>
  <c r="F5864" i="187"/>
  <c r="F5863" i="187"/>
  <c r="F5862" i="187"/>
  <c r="F5861" i="187"/>
  <c r="F5860" i="187"/>
  <c r="F5858" i="187"/>
  <c r="F5856" i="187"/>
  <c r="F5855" i="187"/>
  <c r="F5854" i="187"/>
  <c r="I29" i="283"/>
  <c r="I30" i="283"/>
  <c r="F5851" i="187"/>
  <c r="F5850" i="187"/>
  <c r="F5849" i="187"/>
  <c r="F5848" i="187"/>
  <c r="F5847" i="187"/>
  <c r="F5846" i="187"/>
  <c r="F5845" i="187"/>
  <c r="F5844" i="187"/>
  <c r="F5843" i="187"/>
  <c r="F5842" i="187"/>
  <c r="F5841" i="187"/>
  <c r="F5839" i="187"/>
  <c r="F5837" i="187"/>
  <c r="F5836" i="187"/>
  <c r="F5835" i="187"/>
  <c r="H29" i="283"/>
  <c r="F5831" i="187"/>
  <c r="H30" i="283"/>
  <c r="F5832" i="187"/>
  <c r="F5830" i="187"/>
  <c r="F5829" i="187"/>
  <c r="F5828" i="187"/>
  <c r="F5827" i="187"/>
  <c r="F5826" i="187"/>
  <c r="F5825" i="187"/>
  <c r="F5824" i="187"/>
  <c r="F5823" i="187"/>
  <c r="F5822" i="187"/>
  <c r="F5820" i="187"/>
  <c r="F5818" i="187"/>
  <c r="F5817" i="187"/>
  <c r="F5816" i="187"/>
  <c r="G29" i="283"/>
  <c r="F5812" i="187"/>
  <c r="F5811" i="187"/>
  <c r="F5810" i="187"/>
  <c r="F5809" i="187"/>
  <c r="F5808" i="187"/>
  <c r="F5807" i="187"/>
  <c r="F5806" i="187"/>
  <c r="F5805" i="187"/>
  <c r="F5804" i="187"/>
  <c r="F5803" i="187"/>
  <c r="F5801" i="187"/>
  <c r="F5799" i="187"/>
  <c r="F5798" i="187"/>
  <c r="F5797" i="187"/>
  <c r="F29" i="283"/>
  <c r="F30" i="283"/>
  <c r="F5794" i="187"/>
  <c r="F5793" i="187"/>
  <c r="F5792" i="187"/>
  <c r="F5791" i="187"/>
  <c r="F5790" i="187"/>
  <c r="F5789" i="187"/>
  <c r="F5788" i="187"/>
  <c r="F5787" i="187"/>
  <c r="F5786" i="187"/>
  <c r="F5785" i="187"/>
  <c r="F5784" i="187"/>
  <c r="F5782" i="187"/>
  <c r="F5780" i="187"/>
  <c r="F5779" i="187"/>
  <c r="F5778" i="187"/>
  <c r="E29" i="283"/>
  <c r="E30" i="283"/>
  <c r="F5775" i="187"/>
  <c r="F5774" i="187"/>
  <c r="F5773" i="187"/>
  <c r="F5772" i="187"/>
  <c r="F5771" i="187"/>
  <c r="F5770" i="187"/>
  <c r="F5769" i="187"/>
  <c r="F5768" i="187"/>
  <c r="F5767" i="187"/>
  <c r="F5766" i="187"/>
  <c r="F5765" i="187"/>
  <c r="F5763" i="187"/>
  <c r="F5761" i="187"/>
  <c r="F5760" i="187"/>
  <c r="F5759" i="187"/>
  <c r="D29" i="283"/>
  <c r="F5755" i="187"/>
  <c r="D30" i="283"/>
  <c r="F5756" i="187"/>
  <c r="F5754" i="187"/>
  <c r="F5753" i="187"/>
  <c r="F5752" i="187"/>
  <c r="F5751" i="187"/>
  <c r="F5750" i="187"/>
  <c r="F5749" i="187"/>
  <c r="F5748" i="187"/>
  <c r="F5747" i="187"/>
  <c r="F5746" i="187"/>
  <c r="F5744" i="187"/>
  <c r="F5742" i="187"/>
  <c r="F5741" i="187"/>
  <c r="F5740" i="187"/>
  <c r="J5775" i="187"/>
  <c r="C5775" i="187"/>
  <c r="J5774" i="187"/>
  <c r="I5774" i="187"/>
  <c r="C5774" i="187"/>
  <c r="J5773" i="187"/>
  <c r="I5773" i="187"/>
  <c r="C5773" i="187"/>
  <c r="J5772" i="187"/>
  <c r="I5772" i="187"/>
  <c r="C5772" i="187"/>
  <c r="J5771" i="187"/>
  <c r="I5771" i="187"/>
  <c r="C5771" i="187"/>
  <c r="J5770" i="187"/>
  <c r="I5770" i="187"/>
  <c r="C5770" i="187"/>
  <c r="J5769" i="187"/>
  <c r="I5769" i="187"/>
  <c r="C5769" i="187"/>
  <c r="J5768" i="187"/>
  <c r="I5768" i="187"/>
  <c r="C5768" i="187"/>
  <c r="J5767" i="187"/>
  <c r="I5767" i="187"/>
  <c r="C5767" i="187"/>
  <c r="J5766" i="187"/>
  <c r="I5766" i="187"/>
  <c r="C5766" i="187"/>
  <c r="J5765" i="187"/>
  <c r="I5765" i="187"/>
  <c r="C5765" i="187"/>
  <c r="J5764" i="187"/>
  <c r="I5764" i="187"/>
  <c r="C5764" i="187"/>
  <c r="J5763" i="187"/>
  <c r="C5763" i="187"/>
  <c r="C5762" i="187"/>
  <c r="J5761" i="187"/>
  <c r="I5761" i="187"/>
  <c r="C5761" i="187"/>
  <c r="J5760" i="187"/>
  <c r="I5760" i="187"/>
  <c r="C5760" i="187"/>
  <c r="J5759" i="187"/>
  <c r="I5759" i="187"/>
  <c r="C5759" i="187"/>
  <c r="C5758" i="187"/>
  <c r="J5756" i="187"/>
  <c r="C5756" i="187"/>
  <c r="J5755" i="187"/>
  <c r="I5755" i="187"/>
  <c r="C5755" i="187"/>
  <c r="J5754" i="187"/>
  <c r="I5754" i="187"/>
  <c r="C5754" i="187"/>
  <c r="J5753" i="187"/>
  <c r="I5753" i="187"/>
  <c r="C5753" i="187"/>
  <c r="J5752" i="187"/>
  <c r="I5752" i="187"/>
  <c r="C5752" i="187"/>
  <c r="J5751" i="187"/>
  <c r="I5751" i="187"/>
  <c r="C5751" i="187"/>
  <c r="J5750" i="187"/>
  <c r="I5750" i="187"/>
  <c r="C5750" i="187"/>
  <c r="J5749" i="187"/>
  <c r="I5749" i="187"/>
  <c r="C5749" i="187"/>
  <c r="J5748" i="187"/>
  <c r="I5748" i="187"/>
  <c r="C5748" i="187"/>
  <c r="J5747" i="187"/>
  <c r="I5747" i="187"/>
  <c r="C5747" i="187"/>
  <c r="J5746" i="187"/>
  <c r="I5746" i="187"/>
  <c r="C5746" i="187"/>
  <c r="J5745" i="187"/>
  <c r="I5745" i="187"/>
  <c r="C5745" i="187"/>
  <c r="J5744" i="187"/>
  <c r="C5744" i="187"/>
  <c r="C5743" i="187"/>
  <c r="J5742" i="187"/>
  <c r="I5742" i="187"/>
  <c r="C5742" i="187"/>
  <c r="J5741" i="187"/>
  <c r="I5741" i="187"/>
  <c r="C5741" i="187"/>
  <c r="J5740" i="187"/>
  <c r="I5740" i="187"/>
  <c r="C5740" i="187"/>
  <c r="C5739" i="187"/>
  <c r="J5832" i="187"/>
  <c r="C5832" i="187"/>
  <c r="J5831" i="187"/>
  <c r="I5831" i="187"/>
  <c r="C5831" i="187"/>
  <c r="J5830" i="187"/>
  <c r="I5830" i="187"/>
  <c r="C5830" i="187"/>
  <c r="J5829" i="187"/>
  <c r="I5829" i="187"/>
  <c r="C5829" i="187"/>
  <c r="J5828" i="187"/>
  <c r="I5828" i="187"/>
  <c r="C5828" i="187"/>
  <c r="J5827" i="187"/>
  <c r="I5827" i="187"/>
  <c r="C5827" i="187"/>
  <c r="J5826" i="187"/>
  <c r="I5826" i="187"/>
  <c r="C5826" i="187"/>
  <c r="J5825" i="187"/>
  <c r="I5825" i="187"/>
  <c r="C5825" i="187"/>
  <c r="J5824" i="187"/>
  <c r="I5824" i="187"/>
  <c r="C5824" i="187"/>
  <c r="J5823" i="187"/>
  <c r="I5823" i="187"/>
  <c r="C5823" i="187"/>
  <c r="J5822" i="187"/>
  <c r="I5822" i="187"/>
  <c r="C5822" i="187"/>
  <c r="J5821" i="187"/>
  <c r="I5821" i="187"/>
  <c r="C5821" i="187"/>
  <c r="J5820" i="187"/>
  <c r="C5820" i="187"/>
  <c r="C5819" i="187"/>
  <c r="J5818" i="187"/>
  <c r="I5818" i="187"/>
  <c r="C5818" i="187"/>
  <c r="J5817" i="187"/>
  <c r="I5817" i="187"/>
  <c r="C5817" i="187"/>
  <c r="J5816" i="187"/>
  <c r="I5816" i="187"/>
  <c r="C5816" i="187"/>
  <c r="C5815" i="187"/>
  <c r="J5813" i="187"/>
  <c r="C5813" i="187"/>
  <c r="J5812" i="187"/>
  <c r="I5812" i="187"/>
  <c r="C5812" i="187"/>
  <c r="J5811" i="187"/>
  <c r="I5811" i="187"/>
  <c r="C5811" i="187"/>
  <c r="J5810" i="187"/>
  <c r="I5810" i="187"/>
  <c r="C5810" i="187"/>
  <c r="J5809" i="187"/>
  <c r="I5809" i="187"/>
  <c r="C5809" i="187"/>
  <c r="J5808" i="187"/>
  <c r="I5808" i="187"/>
  <c r="C5808" i="187"/>
  <c r="J5807" i="187"/>
  <c r="I5807" i="187"/>
  <c r="C5807" i="187"/>
  <c r="J5806" i="187"/>
  <c r="I5806" i="187"/>
  <c r="C5806" i="187"/>
  <c r="J5805" i="187"/>
  <c r="I5805" i="187"/>
  <c r="C5805" i="187"/>
  <c r="J5804" i="187"/>
  <c r="I5804" i="187"/>
  <c r="C5804" i="187"/>
  <c r="J5803" i="187"/>
  <c r="I5803" i="187"/>
  <c r="C5803" i="187"/>
  <c r="J5802" i="187"/>
  <c r="I5802" i="187"/>
  <c r="C5802" i="187"/>
  <c r="J5801" i="187"/>
  <c r="C5801" i="187"/>
  <c r="C5800" i="187"/>
  <c r="J5799" i="187"/>
  <c r="I5799" i="187"/>
  <c r="C5799" i="187"/>
  <c r="J5798" i="187"/>
  <c r="I5798" i="187"/>
  <c r="C5798" i="187"/>
  <c r="J5797" i="187"/>
  <c r="I5797" i="187"/>
  <c r="C5797" i="187"/>
  <c r="C5796" i="187"/>
  <c r="J5889" i="187"/>
  <c r="C5889" i="187"/>
  <c r="J5888" i="187"/>
  <c r="I5888" i="187"/>
  <c r="C5888" i="187"/>
  <c r="J5887" i="187"/>
  <c r="I5887" i="187"/>
  <c r="C5887" i="187"/>
  <c r="J5886" i="187"/>
  <c r="I5886" i="187"/>
  <c r="C5886" i="187"/>
  <c r="J5885" i="187"/>
  <c r="I5885" i="187"/>
  <c r="C5885" i="187"/>
  <c r="J5884" i="187"/>
  <c r="I5884" i="187"/>
  <c r="C5884" i="187"/>
  <c r="J5883" i="187"/>
  <c r="I5883" i="187"/>
  <c r="C5883" i="187"/>
  <c r="J5882" i="187"/>
  <c r="I5882" i="187"/>
  <c r="C5882" i="187"/>
  <c r="J5881" i="187"/>
  <c r="I5881" i="187"/>
  <c r="C5881" i="187"/>
  <c r="J5880" i="187"/>
  <c r="I5880" i="187"/>
  <c r="C5880" i="187"/>
  <c r="J5879" i="187"/>
  <c r="I5879" i="187"/>
  <c r="C5879" i="187"/>
  <c r="J5878" i="187"/>
  <c r="I5878" i="187"/>
  <c r="C5878" i="187"/>
  <c r="J5877" i="187"/>
  <c r="C5877" i="187"/>
  <c r="C5876" i="187"/>
  <c r="J5875" i="187"/>
  <c r="I5875" i="187"/>
  <c r="C5875" i="187"/>
  <c r="J5874" i="187"/>
  <c r="I5874" i="187"/>
  <c r="C5874" i="187"/>
  <c r="J5873" i="187"/>
  <c r="I5873" i="187"/>
  <c r="C5873" i="187"/>
  <c r="C5872" i="187"/>
  <c r="J5870" i="187"/>
  <c r="C5870" i="187"/>
  <c r="J5869" i="187"/>
  <c r="I5869" i="187"/>
  <c r="C5869" i="187"/>
  <c r="J5868" i="187"/>
  <c r="I5868" i="187"/>
  <c r="C5868" i="187"/>
  <c r="J5867" i="187"/>
  <c r="I5867" i="187"/>
  <c r="C5867" i="187"/>
  <c r="J5866" i="187"/>
  <c r="I5866" i="187"/>
  <c r="C5866" i="187"/>
  <c r="J5865" i="187"/>
  <c r="I5865" i="187"/>
  <c r="C5865" i="187"/>
  <c r="J5864" i="187"/>
  <c r="I5864" i="187"/>
  <c r="C5864" i="187"/>
  <c r="J5863" i="187"/>
  <c r="I5863" i="187"/>
  <c r="C5863" i="187"/>
  <c r="J5862" i="187"/>
  <c r="I5862" i="187"/>
  <c r="C5862" i="187"/>
  <c r="J5861" i="187"/>
  <c r="I5861" i="187"/>
  <c r="C5861" i="187"/>
  <c r="J5860" i="187"/>
  <c r="I5860" i="187"/>
  <c r="C5860" i="187"/>
  <c r="J5859" i="187"/>
  <c r="I5859" i="187"/>
  <c r="C5859" i="187"/>
  <c r="J5858" i="187"/>
  <c r="C5858" i="187"/>
  <c r="C5857" i="187"/>
  <c r="J5856" i="187"/>
  <c r="I5856" i="187"/>
  <c r="C5856" i="187"/>
  <c r="J5855" i="187"/>
  <c r="I5855" i="187"/>
  <c r="C5855" i="187"/>
  <c r="J5854" i="187"/>
  <c r="I5854" i="187"/>
  <c r="C5854" i="187"/>
  <c r="C5853" i="187"/>
  <c r="J5946" i="187"/>
  <c r="C5946" i="187"/>
  <c r="J5945" i="187"/>
  <c r="I5945" i="187"/>
  <c r="C5945" i="187"/>
  <c r="J5944" i="187"/>
  <c r="I5944" i="187"/>
  <c r="C5944" i="187"/>
  <c r="J5943" i="187"/>
  <c r="I5943" i="187"/>
  <c r="C5943" i="187"/>
  <c r="J5942" i="187"/>
  <c r="I5942" i="187"/>
  <c r="C5942" i="187"/>
  <c r="J5941" i="187"/>
  <c r="I5941" i="187"/>
  <c r="C5941" i="187"/>
  <c r="J5940" i="187"/>
  <c r="I5940" i="187"/>
  <c r="C5940" i="187"/>
  <c r="J5939" i="187"/>
  <c r="I5939" i="187"/>
  <c r="C5939" i="187"/>
  <c r="J5938" i="187"/>
  <c r="I5938" i="187"/>
  <c r="C5938" i="187"/>
  <c r="J5937" i="187"/>
  <c r="I5937" i="187"/>
  <c r="C5937" i="187"/>
  <c r="J5936" i="187"/>
  <c r="I5936" i="187"/>
  <c r="C5936" i="187"/>
  <c r="J5935" i="187"/>
  <c r="I5935" i="187"/>
  <c r="C5935" i="187"/>
  <c r="J5934" i="187"/>
  <c r="C5934" i="187"/>
  <c r="C5933" i="187"/>
  <c r="J5932" i="187"/>
  <c r="I5932" i="187"/>
  <c r="C5932" i="187"/>
  <c r="J5931" i="187"/>
  <c r="I5931" i="187"/>
  <c r="C5931" i="187"/>
  <c r="J5930" i="187"/>
  <c r="I5930" i="187"/>
  <c r="C5930" i="187"/>
  <c r="C5929" i="187"/>
  <c r="J5927" i="187"/>
  <c r="C5927" i="187"/>
  <c r="J5926" i="187"/>
  <c r="I5926" i="187"/>
  <c r="C5926" i="187"/>
  <c r="J5925" i="187"/>
  <c r="I5925" i="187"/>
  <c r="C5925" i="187"/>
  <c r="J5924" i="187"/>
  <c r="I5924" i="187"/>
  <c r="C5924" i="187"/>
  <c r="J5923" i="187"/>
  <c r="I5923" i="187"/>
  <c r="C5923" i="187"/>
  <c r="J5922" i="187"/>
  <c r="I5922" i="187"/>
  <c r="C5922" i="187"/>
  <c r="J5921" i="187"/>
  <c r="I5921" i="187"/>
  <c r="C5921" i="187"/>
  <c r="J5920" i="187"/>
  <c r="I5920" i="187"/>
  <c r="C5920" i="187"/>
  <c r="J5919" i="187"/>
  <c r="I5919" i="187"/>
  <c r="C5919" i="187"/>
  <c r="J5918" i="187"/>
  <c r="I5918" i="187"/>
  <c r="C5918" i="187"/>
  <c r="J5917" i="187"/>
  <c r="I5917" i="187"/>
  <c r="C5917" i="187"/>
  <c r="J5916" i="187"/>
  <c r="I5916" i="187"/>
  <c r="C5916" i="187"/>
  <c r="J5915" i="187"/>
  <c r="C5915" i="187"/>
  <c r="C5914" i="187"/>
  <c r="J5913" i="187"/>
  <c r="I5913" i="187"/>
  <c r="C5913" i="187"/>
  <c r="J5912" i="187"/>
  <c r="I5912" i="187"/>
  <c r="C5912" i="187"/>
  <c r="J5911" i="187"/>
  <c r="I5911" i="187"/>
  <c r="C5911" i="187"/>
  <c r="C5910" i="187"/>
  <c r="J6003" i="187"/>
  <c r="C6003" i="187"/>
  <c r="J6002" i="187"/>
  <c r="I6002" i="187"/>
  <c r="C6002" i="187"/>
  <c r="J6001" i="187"/>
  <c r="I6001" i="187"/>
  <c r="C6001" i="187"/>
  <c r="J6000" i="187"/>
  <c r="I6000" i="187"/>
  <c r="C6000" i="187"/>
  <c r="J5999" i="187"/>
  <c r="I5999" i="187"/>
  <c r="C5999" i="187"/>
  <c r="J5998" i="187"/>
  <c r="I5998" i="187"/>
  <c r="C5998" i="187"/>
  <c r="J5997" i="187"/>
  <c r="I5997" i="187"/>
  <c r="C5997" i="187"/>
  <c r="J5996" i="187"/>
  <c r="I5996" i="187"/>
  <c r="C5996" i="187"/>
  <c r="J5995" i="187"/>
  <c r="I5995" i="187"/>
  <c r="C5995" i="187"/>
  <c r="J5994" i="187"/>
  <c r="I5994" i="187"/>
  <c r="C5994" i="187"/>
  <c r="J5993" i="187"/>
  <c r="I5993" i="187"/>
  <c r="C5993" i="187"/>
  <c r="J5992" i="187"/>
  <c r="I5992" i="187"/>
  <c r="C5992" i="187"/>
  <c r="J5991" i="187"/>
  <c r="C5991" i="187"/>
  <c r="C5990" i="187"/>
  <c r="J5989" i="187"/>
  <c r="I5989" i="187"/>
  <c r="C5989" i="187"/>
  <c r="J5988" i="187"/>
  <c r="I5988" i="187"/>
  <c r="C5988" i="187"/>
  <c r="J5987" i="187"/>
  <c r="I5987" i="187"/>
  <c r="C5987" i="187"/>
  <c r="C5986" i="187"/>
  <c r="J5984" i="187"/>
  <c r="C5984" i="187"/>
  <c r="J5983" i="187"/>
  <c r="I5983" i="187"/>
  <c r="C5983" i="187"/>
  <c r="J5982" i="187"/>
  <c r="I5982" i="187"/>
  <c r="C5982" i="187"/>
  <c r="J5981" i="187"/>
  <c r="I5981" i="187"/>
  <c r="C5981" i="187"/>
  <c r="J5980" i="187"/>
  <c r="I5980" i="187"/>
  <c r="C5980" i="187"/>
  <c r="J5979" i="187"/>
  <c r="I5979" i="187"/>
  <c r="C5979" i="187"/>
  <c r="J5978" i="187"/>
  <c r="I5978" i="187"/>
  <c r="C5978" i="187"/>
  <c r="J5977" i="187"/>
  <c r="I5977" i="187"/>
  <c r="C5977" i="187"/>
  <c r="J5976" i="187"/>
  <c r="I5976" i="187"/>
  <c r="C5976" i="187"/>
  <c r="J5975" i="187"/>
  <c r="I5975" i="187"/>
  <c r="C5975" i="187"/>
  <c r="J5974" i="187"/>
  <c r="I5974" i="187"/>
  <c r="C5974" i="187"/>
  <c r="J5973" i="187"/>
  <c r="I5973" i="187"/>
  <c r="C5973" i="187"/>
  <c r="J5972" i="187"/>
  <c r="C5972" i="187"/>
  <c r="C5971" i="187"/>
  <c r="J5970" i="187"/>
  <c r="I5970" i="187"/>
  <c r="C5970" i="187"/>
  <c r="J5969" i="187"/>
  <c r="I5969" i="187"/>
  <c r="C5969" i="187"/>
  <c r="J5968" i="187"/>
  <c r="I5968" i="187"/>
  <c r="C5968" i="187"/>
  <c r="C5967" i="187"/>
  <c r="J6060" i="187"/>
  <c r="C6060" i="187"/>
  <c r="J6059" i="187"/>
  <c r="I6059" i="187"/>
  <c r="C6059" i="187"/>
  <c r="J6058" i="187"/>
  <c r="I6058" i="187"/>
  <c r="C6058" i="187"/>
  <c r="J6057" i="187"/>
  <c r="I6057" i="187"/>
  <c r="C6057" i="187"/>
  <c r="J6056" i="187"/>
  <c r="I6056" i="187"/>
  <c r="C6056" i="187"/>
  <c r="J6055" i="187"/>
  <c r="I6055" i="187"/>
  <c r="C6055" i="187"/>
  <c r="J6054" i="187"/>
  <c r="I6054" i="187"/>
  <c r="C6054" i="187"/>
  <c r="J6053" i="187"/>
  <c r="I6053" i="187"/>
  <c r="C6053" i="187"/>
  <c r="J6052" i="187"/>
  <c r="I6052" i="187"/>
  <c r="C6052" i="187"/>
  <c r="J6051" i="187"/>
  <c r="I6051" i="187"/>
  <c r="C6051" i="187"/>
  <c r="J6050" i="187"/>
  <c r="I6050" i="187"/>
  <c r="C6050" i="187"/>
  <c r="J6049" i="187"/>
  <c r="I6049" i="187"/>
  <c r="C6049" i="187"/>
  <c r="J6048" i="187"/>
  <c r="C6048" i="187"/>
  <c r="C6047" i="187"/>
  <c r="J6046" i="187"/>
  <c r="I6046" i="187"/>
  <c r="C6046" i="187"/>
  <c r="J6045" i="187"/>
  <c r="I6045" i="187"/>
  <c r="C6045" i="187"/>
  <c r="J6044" i="187"/>
  <c r="I6044" i="187"/>
  <c r="C6044" i="187"/>
  <c r="C6043" i="187"/>
  <c r="J6041" i="187"/>
  <c r="C6041" i="187"/>
  <c r="J6040" i="187"/>
  <c r="I6040" i="187"/>
  <c r="C6040" i="187"/>
  <c r="J6039" i="187"/>
  <c r="I6039" i="187"/>
  <c r="C6039" i="187"/>
  <c r="J6038" i="187"/>
  <c r="I6038" i="187"/>
  <c r="C6038" i="187"/>
  <c r="J6037" i="187"/>
  <c r="I6037" i="187"/>
  <c r="C6037" i="187"/>
  <c r="J6036" i="187"/>
  <c r="I6036" i="187"/>
  <c r="C6036" i="187"/>
  <c r="J6035" i="187"/>
  <c r="I6035" i="187"/>
  <c r="C6035" i="187"/>
  <c r="J6034" i="187"/>
  <c r="I6034" i="187"/>
  <c r="C6034" i="187"/>
  <c r="J6033" i="187"/>
  <c r="I6033" i="187"/>
  <c r="C6033" i="187"/>
  <c r="J6032" i="187"/>
  <c r="I6032" i="187"/>
  <c r="C6032" i="187"/>
  <c r="J6031" i="187"/>
  <c r="I6031" i="187"/>
  <c r="C6031" i="187"/>
  <c r="J6030" i="187"/>
  <c r="I6030" i="187"/>
  <c r="C6030" i="187"/>
  <c r="J6029" i="187"/>
  <c r="C6029" i="187"/>
  <c r="C6028" i="187"/>
  <c r="J6027" i="187"/>
  <c r="I6027" i="187"/>
  <c r="C6027" i="187"/>
  <c r="J6026" i="187"/>
  <c r="I6026" i="187"/>
  <c r="C6026" i="187"/>
  <c r="J6025" i="187"/>
  <c r="I6025" i="187"/>
  <c r="C6025" i="187"/>
  <c r="C6024" i="187"/>
  <c r="J6117" i="187"/>
  <c r="C6117" i="187"/>
  <c r="J6116" i="187"/>
  <c r="I6116" i="187"/>
  <c r="C6116" i="187"/>
  <c r="J6115" i="187"/>
  <c r="I6115" i="187"/>
  <c r="C6115" i="187"/>
  <c r="J6114" i="187"/>
  <c r="I6114" i="187"/>
  <c r="C6114" i="187"/>
  <c r="J6113" i="187"/>
  <c r="I6113" i="187"/>
  <c r="C6113" i="187"/>
  <c r="J6112" i="187"/>
  <c r="I6112" i="187"/>
  <c r="C6112" i="187"/>
  <c r="J6111" i="187"/>
  <c r="I6111" i="187"/>
  <c r="C6111" i="187"/>
  <c r="J6110" i="187"/>
  <c r="I6110" i="187"/>
  <c r="C6110" i="187"/>
  <c r="J6109" i="187"/>
  <c r="I6109" i="187"/>
  <c r="C6109" i="187"/>
  <c r="J6108" i="187"/>
  <c r="I6108" i="187"/>
  <c r="C6108" i="187"/>
  <c r="J6107" i="187"/>
  <c r="I6107" i="187"/>
  <c r="C6107" i="187"/>
  <c r="J6106" i="187"/>
  <c r="I6106" i="187"/>
  <c r="C6106" i="187"/>
  <c r="J6105" i="187"/>
  <c r="C6105" i="187"/>
  <c r="C6104" i="187"/>
  <c r="J6103" i="187"/>
  <c r="I6103" i="187"/>
  <c r="C6103" i="187"/>
  <c r="J6102" i="187"/>
  <c r="I6102" i="187"/>
  <c r="C6102" i="187"/>
  <c r="J6101" i="187"/>
  <c r="I6101" i="187"/>
  <c r="C6101" i="187"/>
  <c r="C6100" i="187"/>
  <c r="J6098" i="187"/>
  <c r="C6098" i="187"/>
  <c r="J6097" i="187"/>
  <c r="I6097" i="187"/>
  <c r="C6097" i="187"/>
  <c r="J6096" i="187"/>
  <c r="I6096" i="187"/>
  <c r="C6096" i="187"/>
  <c r="J6095" i="187"/>
  <c r="I6095" i="187"/>
  <c r="C6095" i="187"/>
  <c r="J6094" i="187"/>
  <c r="I6094" i="187"/>
  <c r="C6094" i="187"/>
  <c r="J6093" i="187"/>
  <c r="I6093" i="187"/>
  <c r="C6093" i="187"/>
  <c r="J6092" i="187"/>
  <c r="I6092" i="187"/>
  <c r="C6092" i="187"/>
  <c r="J6091" i="187"/>
  <c r="I6091" i="187"/>
  <c r="C6091" i="187"/>
  <c r="J6090" i="187"/>
  <c r="I6090" i="187"/>
  <c r="C6090" i="187"/>
  <c r="J6089" i="187"/>
  <c r="I6089" i="187"/>
  <c r="C6089" i="187"/>
  <c r="J6088" i="187"/>
  <c r="I6088" i="187"/>
  <c r="C6088" i="187"/>
  <c r="J6087" i="187"/>
  <c r="I6087" i="187"/>
  <c r="C6087" i="187"/>
  <c r="J6086" i="187"/>
  <c r="C6086" i="187"/>
  <c r="C6085" i="187"/>
  <c r="J6084" i="187"/>
  <c r="I6084" i="187"/>
  <c r="C6084" i="187"/>
  <c r="J6083" i="187"/>
  <c r="I6083" i="187"/>
  <c r="C6083" i="187"/>
  <c r="J6082" i="187"/>
  <c r="I6082" i="187"/>
  <c r="C6082" i="187"/>
  <c r="C6081" i="187"/>
  <c r="J6174" i="187"/>
  <c r="C6174" i="187"/>
  <c r="J6173" i="187"/>
  <c r="I6173" i="187"/>
  <c r="C6173" i="187"/>
  <c r="J6172" i="187"/>
  <c r="I6172" i="187"/>
  <c r="C6172" i="187"/>
  <c r="J6171" i="187"/>
  <c r="I6171" i="187"/>
  <c r="C6171" i="187"/>
  <c r="J6170" i="187"/>
  <c r="I6170" i="187"/>
  <c r="C6170" i="187"/>
  <c r="J6169" i="187"/>
  <c r="I6169" i="187"/>
  <c r="C6169" i="187"/>
  <c r="J6168" i="187"/>
  <c r="I6168" i="187"/>
  <c r="C6168" i="187"/>
  <c r="J6167" i="187"/>
  <c r="I6167" i="187"/>
  <c r="C6167" i="187"/>
  <c r="J6166" i="187"/>
  <c r="I6166" i="187"/>
  <c r="C6166" i="187"/>
  <c r="J6165" i="187"/>
  <c r="I6165" i="187"/>
  <c r="C6165" i="187"/>
  <c r="J6164" i="187"/>
  <c r="I6164" i="187"/>
  <c r="C6164" i="187"/>
  <c r="J6163" i="187"/>
  <c r="I6163" i="187"/>
  <c r="C6163" i="187"/>
  <c r="J6162" i="187"/>
  <c r="C6162" i="187"/>
  <c r="C6161" i="187"/>
  <c r="J6160" i="187"/>
  <c r="I6160" i="187"/>
  <c r="C6160" i="187"/>
  <c r="J6159" i="187"/>
  <c r="I6159" i="187"/>
  <c r="C6159" i="187"/>
  <c r="J6158" i="187"/>
  <c r="I6158" i="187"/>
  <c r="C6158" i="187"/>
  <c r="C6157" i="187"/>
  <c r="J6155" i="187"/>
  <c r="C6155" i="187"/>
  <c r="J6154" i="187"/>
  <c r="I6154" i="187"/>
  <c r="C6154" i="187"/>
  <c r="J6153" i="187"/>
  <c r="I6153" i="187"/>
  <c r="C6153" i="187"/>
  <c r="J6152" i="187"/>
  <c r="I6152" i="187"/>
  <c r="C6152" i="187"/>
  <c r="J6151" i="187"/>
  <c r="I6151" i="187"/>
  <c r="C6151" i="187"/>
  <c r="J6150" i="187"/>
  <c r="I6150" i="187"/>
  <c r="C6150" i="187"/>
  <c r="J6149" i="187"/>
  <c r="I6149" i="187"/>
  <c r="C6149" i="187"/>
  <c r="J6148" i="187"/>
  <c r="I6148" i="187"/>
  <c r="C6148" i="187"/>
  <c r="J6147" i="187"/>
  <c r="I6147" i="187"/>
  <c r="C6147" i="187"/>
  <c r="J6146" i="187"/>
  <c r="I6146" i="187"/>
  <c r="C6146" i="187"/>
  <c r="J6145" i="187"/>
  <c r="I6145" i="187"/>
  <c r="C6145" i="187"/>
  <c r="J6144" i="187"/>
  <c r="I6144" i="187"/>
  <c r="C6144" i="187"/>
  <c r="J6143" i="187"/>
  <c r="C6143" i="187"/>
  <c r="C6142" i="187"/>
  <c r="J6141" i="187"/>
  <c r="I6141" i="187"/>
  <c r="C6141" i="187"/>
  <c r="J6140" i="187"/>
  <c r="I6140" i="187"/>
  <c r="C6140" i="187"/>
  <c r="J6139" i="187"/>
  <c r="I6139" i="187"/>
  <c r="C6139" i="187"/>
  <c r="C6138" i="187"/>
  <c r="J6231" i="187"/>
  <c r="C6231" i="187"/>
  <c r="J6230" i="187"/>
  <c r="I6230" i="187"/>
  <c r="C6230" i="187"/>
  <c r="J6229" i="187"/>
  <c r="I6229" i="187"/>
  <c r="C6229" i="187"/>
  <c r="J6228" i="187"/>
  <c r="I6228" i="187"/>
  <c r="C6228" i="187"/>
  <c r="J6227" i="187"/>
  <c r="I6227" i="187"/>
  <c r="C6227" i="187"/>
  <c r="J6226" i="187"/>
  <c r="I6226" i="187"/>
  <c r="C6226" i="187"/>
  <c r="J6225" i="187"/>
  <c r="I6225" i="187"/>
  <c r="C6225" i="187"/>
  <c r="J6224" i="187"/>
  <c r="I6224" i="187"/>
  <c r="C6224" i="187"/>
  <c r="J6223" i="187"/>
  <c r="I6223" i="187"/>
  <c r="C6223" i="187"/>
  <c r="J6222" i="187"/>
  <c r="I6222" i="187"/>
  <c r="C6222" i="187"/>
  <c r="J6221" i="187"/>
  <c r="I6221" i="187"/>
  <c r="C6221" i="187"/>
  <c r="J6220" i="187"/>
  <c r="I6220" i="187"/>
  <c r="C6220" i="187"/>
  <c r="J6219" i="187"/>
  <c r="C6219" i="187"/>
  <c r="C6218" i="187"/>
  <c r="J6217" i="187"/>
  <c r="I6217" i="187"/>
  <c r="C6217" i="187"/>
  <c r="J6216" i="187"/>
  <c r="I6216" i="187"/>
  <c r="C6216" i="187"/>
  <c r="J6215" i="187"/>
  <c r="I6215" i="187"/>
  <c r="C6215" i="187"/>
  <c r="C6214" i="187"/>
  <c r="J6212" i="187"/>
  <c r="C6212" i="187"/>
  <c r="J6211" i="187"/>
  <c r="I6211" i="187"/>
  <c r="C6211" i="187"/>
  <c r="J6210" i="187"/>
  <c r="I6210" i="187"/>
  <c r="C6210" i="187"/>
  <c r="J6209" i="187"/>
  <c r="I6209" i="187"/>
  <c r="C6209" i="187"/>
  <c r="J6208" i="187"/>
  <c r="I6208" i="187"/>
  <c r="C6208" i="187"/>
  <c r="J6207" i="187"/>
  <c r="I6207" i="187"/>
  <c r="C6207" i="187"/>
  <c r="J6206" i="187"/>
  <c r="I6206" i="187"/>
  <c r="C6206" i="187"/>
  <c r="J6205" i="187"/>
  <c r="I6205" i="187"/>
  <c r="C6205" i="187"/>
  <c r="J6204" i="187"/>
  <c r="I6204" i="187"/>
  <c r="C6204" i="187"/>
  <c r="J6203" i="187"/>
  <c r="I6203" i="187"/>
  <c r="C6203" i="187"/>
  <c r="J6202" i="187"/>
  <c r="I6202" i="187"/>
  <c r="C6202" i="187"/>
  <c r="J6201" i="187"/>
  <c r="I6201" i="187"/>
  <c r="C6201" i="187"/>
  <c r="J6200" i="187"/>
  <c r="C6200" i="187"/>
  <c r="C6199" i="187"/>
  <c r="J6198" i="187"/>
  <c r="I6198" i="187"/>
  <c r="C6198" i="187"/>
  <c r="J6197" i="187"/>
  <c r="I6197" i="187"/>
  <c r="C6197" i="187"/>
  <c r="J6196" i="187"/>
  <c r="I6196" i="187"/>
  <c r="C6196" i="187"/>
  <c r="C6195" i="187"/>
  <c r="J6288" i="187"/>
  <c r="C6288" i="187"/>
  <c r="J6287" i="187"/>
  <c r="I6287" i="187"/>
  <c r="C6287" i="187"/>
  <c r="J6286" i="187"/>
  <c r="I6286" i="187"/>
  <c r="C6286" i="187"/>
  <c r="J6285" i="187"/>
  <c r="I6285" i="187"/>
  <c r="C6285" i="187"/>
  <c r="J6284" i="187"/>
  <c r="I6284" i="187"/>
  <c r="C6284" i="187"/>
  <c r="J6283" i="187"/>
  <c r="I6283" i="187"/>
  <c r="C6283" i="187"/>
  <c r="J6282" i="187"/>
  <c r="I6282" i="187"/>
  <c r="C6282" i="187"/>
  <c r="J6281" i="187"/>
  <c r="I6281" i="187"/>
  <c r="C6281" i="187"/>
  <c r="J6280" i="187"/>
  <c r="I6280" i="187"/>
  <c r="C6280" i="187"/>
  <c r="J6279" i="187"/>
  <c r="I6279" i="187"/>
  <c r="C6279" i="187"/>
  <c r="J6278" i="187"/>
  <c r="I6278" i="187"/>
  <c r="C6278" i="187"/>
  <c r="J6277" i="187"/>
  <c r="I6277" i="187"/>
  <c r="C6277" i="187"/>
  <c r="J6276" i="187"/>
  <c r="C6276" i="187"/>
  <c r="C6275" i="187"/>
  <c r="J6274" i="187"/>
  <c r="I6274" i="187"/>
  <c r="C6274" i="187"/>
  <c r="J6273" i="187"/>
  <c r="I6273" i="187"/>
  <c r="C6273" i="187"/>
  <c r="J6272" i="187"/>
  <c r="I6272" i="187"/>
  <c r="C6272" i="187"/>
  <c r="C6271" i="187"/>
  <c r="J6269" i="187"/>
  <c r="C6269" i="187"/>
  <c r="J6268" i="187"/>
  <c r="I6268" i="187"/>
  <c r="C6268" i="187"/>
  <c r="J6267" i="187"/>
  <c r="I6267" i="187"/>
  <c r="C6267" i="187"/>
  <c r="J6266" i="187"/>
  <c r="I6266" i="187"/>
  <c r="C6266" i="187"/>
  <c r="J6265" i="187"/>
  <c r="I6265" i="187"/>
  <c r="C6265" i="187"/>
  <c r="J6264" i="187"/>
  <c r="I6264" i="187"/>
  <c r="C6264" i="187"/>
  <c r="J6263" i="187"/>
  <c r="I6263" i="187"/>
  <c r="C6263" i="187"/>
  <c r="J6262" i="187"/>
  <c r="I6262" i="187"/>
  <c r="C6262" i="187"/>
  <c r="J6261" i="187"/>
  <c r="I6261" i="187"/>
  <c r="C6261" i="187"/>
  <c r="J6260" i="187"/>
  <c r="I6260" i="187"/>
  <c r="C6260" i="187"/>
  <c r="J6259" i="187"/>
  <c r="I6259" i="187"/>
  <c r="C6259" i="187"/>
  <c r="J6258" i="187"/>
  <c r="I6258" i="187"/>
  <c r="C6258" i="187"/>
  <c r="J6257" i="187"/>
  <c r="C6257" i="187"/>
  <c r="C6256" i="187"/>
  <c r="J6255" i="187"/>
  <c r="I6255" i="187"/>
  <c r="C6255" i="187"/>
  <c r="J6254" i="187"/>
  <c r="I6254" i="187"/>
  <c r="C6254" i="187"/>
  <c r="J6253" i="187"/>
  <c r="I6253" i="187"/>
  <c r="C6253" i="187"/>
  <c r="C6252" i="187"/>
  <c r="J6345" i="187"/>
  <c r="C6345" i="187"/>
  <c r="J6344" i="187"/>
  <c r="I6344" i="187"/>
  <c r="C6344" i="187"/>
  <c r="J6343" i="187"/>
  <c r="I6343" i="187"/>
  <c r="C6343" i="187"/>
  <c r="J6342" i="187"/>
  <c r="I6342" i="187"/>
  <c r="C6342" i="187"/>
  <c r="J6341" i="187"/>
  <c r="I6341" i="187"/>
  <c r="C6341" i="187"/>
  <c r="J6340" i="187"/>
  <c r="I6340" i="187"/>
  <c r="C6340" i="187"/>
  <c r="J6339" i="187"/>
  <c r="I6339" i="187"/>
  <c r="C6339" i="187"/>
  <c r="J6338" i="187"/>
  <c r="I6338" i="187"/>
  <c r="C6338" i="187"/>
  <c r="J6337" i="187"/>
  <c r="I6337" i="187"/>
  <c r="C6337" i="187"/>
  <c r="J6336" i="187"/>
  <c r="I6336" i="187"/>
  <c r="C6336" i="187"/>
  <c r="J6335" i="187"/>
  <c r="I6335" i="187"/>
  <c r="C6335" i="187"/>
  <c r="J6334" i="187"/>
  <c r="I6334" i="187"/>
  <c r="C6334" i="187"/>
  <c r="J6333" i="187"/>
  <c r="C6333" i="187"/>
  <c r="C6332" i="187"/>
  <c r="J6331" i="187"/>
  <c r="I6331" i="187"/>
  <c r="C6331" i="187"/>
  <c r="J6330" i="187"/>
  <c r="I6330" i="187"/>
  <c r="C6330" i="187"/>
  <c r="J6329" i="187"/>
  <c r="I6329" i="187"/>
  <c r="C6329" i="187"/>
  <c r="C6328" i="187"/>
  <c r="J6326" i="187"/>
  <c r="C6326" i="187"/>
  <c r="J6325" i="187"/>
  <c r="I6325" i="187"/>
  <c r="C6325" i="187"/>
  <c r="J6324" i="187"/>
  <c r="I6324" i="187"/>
  <c r="C6324" i="187"/>
  <c r="J6323" i="187"/>
  <c r="I6323" i="187"/>
  <c r="C6323" i="187"/>
  <c r="J6322" i="187"/>
  <c r="I6322" i="187"/>
  <c r="C6322" i="187"/>
  <c r="J6321" i="187"/>
  <c r="I6321" i="187"/>
  <c r="C6321" i="187"/>
  <c r="J6320" i="187"/>
  <c r="I6320" i="187"/>
  <c r="C6320" i="187"/>
  <c r="J6319" i="187"/>
  <c r="I6319" i="187"/>
  <c r="C6319" i="187"/>
  <c r="J6318" i="187"/>
  <c r="I6318" i="187"/>
  <c r="C6318" i="187"/>
  <c r="J6317" i="187"/>
  <c r="I6317" i="187"/>
  <c r="C6317" i="187"/>
  <c r="J6316" i="187"/>
  <c r="I6316" i="187"/>
  <c r="C6316" i="187"/>
  <c r="J6315" i="187"/>
  <c r="I6315" i="187"/>
  <c r="C6315" i="187"/>
  <c r="J6314" i="187"/>
  <c r="C6314" i="187"/>
  <c r="C6313" i="187"/>
  <c r="J6312" i="187"/>
  <c r="I6312" i="187"/>
  <c r="C6312" i="187"/>
  <c r="J6311" i="187"/>
  <c r="I6311" i="187"/>
  <c r="C6311" i="187"/>
  <c r="J6310" i="187"/>
  <c r="I6310" i="187"/>
  <c r="C6310" i="187"/>
  <c r="C6309" i="187"/>
  <c r="J6402" i="187"/>
  <c r="C6402" i="187"/>
  <c r="J6401" i="187"/>
  <c r="I6401" i="187"/>
  <c r="C6401" i="187"/>
  <c r="J6400" i="187"/>
  <c r="I6400" i="187"/>
  <c r="C6400" i="187"/>
  <c r="J6399" i="187"/>
  <c r="I6399" i="187"/>
  <c r="C6399" i="187"/>
  <c r="J6398" i="187"/>
  <c r="I6398" i="187"/>
  <c r="C6398" i="187"/>
  <c r="J6397" i="187"/>
  <c r="I6397" i="187"/>
  <c r="C6397" i="187"/>
  <c r="J6396" i="187"/>
  <c r="I6396" i="187"/>
  <c r="C6396" i="187"/>
  <c r="J6395" i="187"/>
  <c r="I6395" i="187"/>
  <c r="C6395" i="187"/>
  <c r="J6394" i="187"/>
  <c r="I6394" i="187"/>
  <c r="C6394" i="187"/>
  <c r="J6393" i="187"/>
  <c r="I6393" i="187"/>
  <c r="C6393" i="187"/>
  <c r="J6392" i="187"/>
  <c r="I6392" i="187"/>
  <c r="C6392" i="187"/>
  <c r="J6391" i="187"/>
  <c r="I6391" i="187"/>
  <c r="C6391" i="187"/>
  <c r="J6390" i="187"/>
  <c r="C6390" i="187"/>
  <c r="C6389" i="187"/>
  <c r="J6388" i="187"/>
  <c r="I6388" i="187"/>
  <c r="C6388" i="187"/>
  <c r="J6387" i="187"/>
  <c r="I6387" i="187"/>
  <c r="C6387" i="187"/>
  <c r="J6386" i="187"/>
  <c r="I6386" i="187"/>
  <c r="C6386" i="187"/>
  <c r="C6385" i="187"/>
  <c r="J6383" i="187"/>
  <c r="C6383" i="187"/>
  <c r="J6382" i="187"/>
  <c r="I6382" i="187"/>
  <c r="C6382" i="187"/>
  <c r="J6381" i="187"/>
  <c r="I6381" i="187"/>
  <c r="C6381" i="187"/>
  <c r="J6380" i="187"/>
  <c r="I6380" i="187"/>
  <c r="C6380" i="187"/>
  <c r="J6379" i="187"/>
  <c r="I6379" i="187"/>
  <c r="C6379" i="187"/>
  <c r="J6378" i="187"/>
  <c r="I6378" i="187"/>
  <c r="C6378" i="187"/>
  <c r="J6377" i="187"/>
  <c r="I6377" i="187"/>
  <c r="C6377" i="187"/>
  <c r="J6376" i="187"/>
  <c r="I6376" i="187"/>
  <c r="C6376" i="187"/>
  <c r="J6375" i="187"/>
  <c r="I6375" i="187"/>
  <c r="C6375" i="187"/>
  <c r="J6374" i="187"/>
  <c r="I6374" i="187"/>
  <c r="C6374" i="187"/>
  <c r="J6373" i="187"/>
  <c r="I6373" i="187"/>
  <c r="C6373" i="187"/>
  <c r="J6372" i="187"/>
  <c r="I6372" i="187"/>
  <c r="C6372" i="187"/>
  <c r="J6371" i="187"/>
  <c r="C6371" i="187"/>
  <c r="C6370" i="187"/>
  <c r="J6369" i="187"/>
  <c r="I6369" i="187"/>
  <c r="C6369" i="187"/>
  <c r="J6368" i="187"/>
  <c r="I6368" i="187"/>
  <c r="C6368" i="187"/>
  <c r="J6367" i="187"/>
  <c r="I6367" i="187"/>
  <c r="C6367" i="187"/>
  <c r="C6366" i="187"/>
  <c r="J6459" i="187"/>
  <c r="C6459" i="187"/>
  <c r="J6458" i="187"/>
  <c r="I6458" i="187"/>
  <c r="C6458" i="187"/>
  <c r="J6457" i="187"/>
  <c r="I6457" i="187"/>
  <c r="C6457" i="187"/>
  <c r="J6456" i="187"/>
  <c r="I6456" i="187"/>
  <c r="C6456" i="187"/>
  <c r="J6455" i="187"/>
  <c r="I6455" i="187"/>
  <c r="C6455" i="187"/>
  <c r="J6454" i="187"/>
  <c r="I6454" i="187"/>
  <c r="C6454" i="187"/>
  <c r="J6453" i="187"/>
  <c r="I6453" i="187"/>
  <c r="C6453" i="187"/>
  <c r="J6452" i="187"/>
  <c r="I6452" i="187"/>
  <c r="C6452" i="187"/>
  <c r="J6451" i="187"/>
  <c r="I6451" i="187"/>
  <c r="C6451" i="187"/>
  <c r="J6450" i="187"/>
  <c r="I6450" i="187"/>
  <c r="C6450" i="187"/>
  <c r="J6449" i="187"/>
  <c r="I6449" i="187"/>
  <c r="C6449" i="187"/>
  <c r="J6448" i="187"/>
  <c r="I6448" i="187"/>
  <c r="C6448" i="187"/>
  <c r="J6447" i="187"/>
  <c r="C6447" i="187"/>
  <c r="C6446" i="187"/>
  <c r="J6445" i="187"/>
  <c r="I6445" i="187"/>
  <c r="C6445" i="187"/>
  <c r="J6444" i="187"/>
  <c r="I6444" i="187"/>
  <c r="C6444" i="187"/>
  <c r="J6443" i="187"/>
  <c r="I6443" i="187"/>
  <c r="C6443" i="187"/>
  <c r="C6442" i="187"/>
  <c r="J6440" i="187"/>
  <c r="C6440" i="187"/>
  <c r="J6439" i="187"/>
  <c r="I6439" i="187"/>
  <c r="C6439" i="187"/>
  <c r="J6438" i="187"/>
  <c r="I6438" i="187"/>
  <c r="C6438" i="187"/>
  <c r="J6437" i="187"/>
  <c r="I6437" i="187"/>
  <c r="C6437" i="187"/>
  <c r="J6436" i="187"/>
  <c r="I6436" i="187"/>
  <c r="C6436" i="187"/>
  <c r="J6435" i="187"/>
  <c r="I6435" i="187"/>
  <c r="C6435" i="187"/>
  <c r="J6434" i="187"/>
  <c r="I6434" i="187"/>
  <c r="C6434" i="187"/>
  <c r="J6433" i="187"/>
  <c r="I6433" i="187"/>
  <c r="C6433" i="187"/>
  <c r="J6432" i="187"/>
  <c r="I6432" i="187"/>
  <c r="C6432" i="187"/>
  <c r="J6431" i="187"/>
  <c r="I6431" i="187"/>
  <c r="C6431" i="187"/>
  <c r="J6430" i="187"/>
  <c r="I6430" i="187"/>
  <c r="C6430" i="187"/>
  <c r="J6429" i="187"/>
  <c r="I6429" i="187"/>
  <c r="C6429" i="187"/>
  <c r="J6428" i="187"/>
  <c r="C6428" i="187"/>
  <c r="C6427" i="187"/>
  <c r="J6426" i="187"/>
  <c r="I6426" i="187"/>
  <c r="C6426" i="187"/>
  <c r="J6425" i="187"/>
  <c r="I6425" i="187"/>
  <c r="C6425" i="187"/>
  <c r="J6424" i="187"/>
  <c r="I6424" i="187"/>
  <c r="C6424" i="187"/>
  <c r="C6423" i="187"/>
  <c r="J6516" i="187"/>
  <c r="C6516" i="187"/>
  <c r="J6515" i="187"/>
  <c r="I6515" i="187"/>
  <c r="C6515" i="187"/>
  <c r="J6514" i="187"/>
  <c r="I6514" i="187"/>
  <c r="C6514" i="187"/>
  <c r="J6513" i="187"/>
  <c r="I6513" i="187"/>
  <c r="C6513" i="187"/>
  <c r="J6512" i="187"/>
  <c r="I6512" i="187"/>
  <c r="C6512" i="187"/>
  <c r="J6511" i="187"/>
  <c r="I6511" i="187"/>
  <c r="C6511" i="187"/>
  <c r="J6510" i="187"/>
  <c r="I6510" i="187"/>
  <c r="C6510" i="187"/>
  <c r="J6509" i="187"/>
  <c r="I6509" i="187"/>
  <c r="C6509" i="187"/>
  <c r="J6508" i="187"/>
  <c r="I6508" i="187"/>
  <c r="C6508" i="187"/>
  <c r="J6507" i="187"/>
  <c r="I6507" i="187"/>
  <c r="C6507" i="187"/>
  <c r="J6506" i="187"/>
  <c r="I6506" i="187"/>
  <c r="C6506" i="187"/>
  <c r="J6505" i="187"/>
  <c r="I6505" i="187"/>
  <c r="C6505" i="187"/>
  <c r="J6504" i="187"/>
  <c r="C6504" i="187"/>
  <c r="C6503" i="187"/>
  <c r="J6502" i="187"/>
  <c r="I6502" i="187"/>
  <c r="C6502" i="187"/>
  <c r="J6501" i="187"/>
  <c r="I6501" i="187"/>
  <c r="C6501" i="187"/>
  <c r="J6500" i="187"/>
  <c r="I6500" i="187"/>
  <c r="C6500" i="187"/>
  <c r="C6499" i="187"/>
  <c r="J6497" i="187"/>
  <c r="C6497" i="187"/>
  <c r="J6496" i="187"/>
  <c r="I6496" i="187"/>
  <c r="C6496" i="187"/>
  <c r="J6495" i="187"/>
  <c r="I6495" i="187"/>
  <c r="C6495" i="187"/>
  <c r="J6494" i="187"/>
  <c r="I6494" i="187"/>
  <c r="C6494" i="187"/>
  <c r="J6493" i="187"/>
  <c r="I6493" i="187"/>
  <c r="C6493" i="187"/>
  <c r="J6492" i="187"/>
  <c r="I6492" i="187"/>
  <c r="C6492" i="187"/>
  <c r="J6491" i="187"/>
  <c r="I6491" i="187"/>
  <c r="C6491" i="187"/>
  <c r="J6490" i="187"/>
  <c r="I6490" i="187"/>
  <c r="C6490" i="187"/>
  <c r="J6489" i="187"/>
  <c r="I6489" i="187"/>
  <c r="C6489" i="187"/>
  <c r="J6488" i="187"/>
  <c r="I6488" i="187"/>
  <c r="C6488" i="187"/>
  <c r="J6487" i="187"/>
  <c r="I6487" i="187"/>
  <c r="C6487" i="187"/>
  <c r="J6486" i="187"/>
  <c r="I6486" i="187"/>
  <c r="C6486" i="187"/>
  <c r="J6485" i="187"/>
  <c r="C6485" i="187"/>
  <c r="C6484" i="187"/>
  <c r="J6483" i="187"/>
  <c r="I6483" i="187"/>
  <c r="C6483" i="187"/>
  <c r="J6482" i="187"/>
  <c r="I6482" i="187"/>
  <c r="C6482" i="187"/>
  <c r="J6481" i="187"/>
  <c r="I6481" i="187"/>
  <c r="C6481" i="187"/>
  <c r="C6480" i="187"/>
  <c r="J6573" i="187"/>
  <c r="C6573" i="187"/>
  <c r="J6572" i="187"/>
  <c r="I6572" i="187"/>
  <c r="C6572" i="187"/>
  <c r="J6571" i="187"/>
  <c r="I6571" i="187"/>
  <c r="C6571" i="187"/>
  <c r="J6570" i="187"/>
  <c r="I6570" i="187"/>
  <c r="C6570" i="187"/>
  <c r="J6569" i="187"/>
  <c r="I6569" i="187"/>
  <c r="C6569" i="187"/>
  <c r="J6568" i="187"/>
  <c r="I6568" i="187"/>
  <c r="C6568" i="187"/>
  <c r="J6567" i="187"/>
  <c r="I6567" i="187"/>
  <c r="C6567" i="187"/>
  <c r="J6566" i="187"/>
  <c r="I6566" i="187"/>
  <c r="C6566" i="187"/>
  <c r="J6565" i="187"/>
  <c r="I6565" i="187"/>
  <c r="C6565" i="187"/>
  <c r="J6564" i="187"/>
  <c r="I6564" i="187"/>
  <c r="C6564" i="187"/>
  <c r="J6563" i="187"/>
  <c r="I6563" i="187"/>
  <c r="C6563" i="187"/>
  <c r="J6562" i="187"/>
  <c r="I6562" i="187"/>
  <c r="C6562" i="187"/>
  <c r="J6561" i="187"/>
  <c r="C6561" i="187"/>
  <c r="C6560" i="187"/>
  <c r="J6559" i="187"/>
  <c r="I6559" i="187"/>
  <c r="C6559" i="187"/>
  <c r="J6558" i="187"/>
  <c r="I6558" i="187"/>
  <c r="C6558" i="187"/>
  <c r="J6557" i="187"/>
  <c r="I6557" i="187"/>
  <c r="C6557" i="187"/>
  <c r="C6556" i="187"/>
  <c r="J6554" i="187"/>
  <c r="C6554" i="187"/>
  <c r="J6553" i="187"/>
  <c r="I6553" i="187"/>
  <c r="C6553" i="187"/>
  <c r="J6552" i="187"/>
  <c r="I6552" i="187"/>
  <c r="C6552" i="187"/>
  <c r="J6551" i="187"/>
  <c r="I6551" i="187"/>
  <c r="C6551" i="187"/>
  <c r="J6550" i="187"/>
  <c r="I6550" i="187"/>
  <c r="C6550" i="187"/>
  <c r="J6549" i="187"/>
  <c r="I6549" i="187"/>
  <c r="C6549" i="187"/>
  <c r="J6548" i="187"/>
  <c r="I6548" i="187"/>
  <c r="C6548" i="187"/>
  <c r="J6547" i="187"/>
  <c r="I6547" i="187"/>
  <c r="C6547" i="187"/>
  <c r="J6546" i="187"/>
  <c r="I6546" i="187"/>
  <c r="C6546" i="187"/>
  <c r="J6545" i="187"/>
  <c r="I6545" i="187"/>
  <c r="C6545" i="187"/>
  <c r="J6544" i="187"/>
  <c r="I6544" i="187"/>
  <c r="C6544" i="187"/>
  <c r="J6543" i="187"/>
  <c r="I6543" i="187"/>
  <c r="C6543" i="187"/>
  <c r="J6542" i="187"/>
  <c r="C6542" i="187"/>
  <c r="C6541" i="187"/>
  <c r="J6540" i="187"/>
  <c r="I6540" i="187"/>
  <c r="C6540" i="187"/>
  <c r="J6539" i="187"/>
  <c r="I6539" i="187"/>
  <c r="C6539" i="187"/>
  <c r="J6538" i="187"/>
  <c r="I6538" i="187"/>
  <c r="C6538" i="187"/>
  <c r="C6537" i="187"/>
  <c r="AI26" i="287"/>
  <c r="F7245" i="187"/>
  <c r="F7244" i="187"/>
  <c r="F7243" i="187"/>
  <c r="F7242" i="187"/>
  <c r="F7241" i="187"/>
  <c r="F7240" i="187"/>
  <c r="F7239" i="187"/>
  <c r="F7238" i="187"/>
  <c r="F7237" i="187"/>
  <c r="F7235" i="187"/>
  <c r="F7233" i="187"/>
  <c r="F7232" i="187"/>
  <c r="F7231" i="187"/>
  <c r="AH26" i="287"/>
  <c r="F7227" i="187"/>
  <c r="F7226" i="187"/>
  <c r="F7225" i="187"/>
  <c r="F7224" i="187"/>
  <c r="F7223" i="187"/>
  <c r="F7222" i="187"/>
  <c r="F7221" i="187"/>
  <c r="F7220" i="187"/>
  <c r="F7219" i="187"/>
  <c r="F7217" i="187"/>
  <c r="F7215" i="187"/>
  <c r="F7214" i="187"/>
  <c r="F7213" i="187"/>
  <c r="AG26" i="287"/>
  <c r="F7209" i="187"/>
  <c r="F7208" i="187"/>
  <c r="F7207" i="187"/>
  <c r="F7206" i="187"/>
  <c r="F7205" i="187"/>
  <c r="F7204" i="187"/>
  <c r="F7203" i="187"/>
  <c r="F7202" i="187"/>
  <c r="F7201" i="187"/>
  <c r="F7199" i="187"/>
  <c r="F7197" i="187"/>
  <c r="F7196" i="187"/>
  <c r="F7195" i="187"/>
  <c r="AF26" i="287"/>
  <c r="F7191" i="187"/>
  <c r="F7190" i="187"/>
  <c r="F7189" i="187"/>
  <c r="F7188" i="187"/>
  <c r="F7187" i="187"/>
  <c r="F7186" i="187"/>
  <c r="F7185" i="187"/>
  <c r="F7184" i="187"/>
  <c r="F7183" i="187"/>
  <c r="F7181" i="187"/>
  <c r="F7179" i="187"/>
  <c r="F7178" i="187"/>
  <c r="F7177" i="187"/>
  <c r="AE26" i="287"/>
  <c r="F7173" i="187"/>
  <c r="F7172" i="187"/>
  <c r="F7171" i="187"/>
  <c r="F7170" i="187"/>
  <c r="F7169" i="187"/>
  <c r="F7168" i="187"/>
  <c r="F7167" i="187"/>
  <c r="F7166" i="187"/>
  <c r="F7165" i="187"/>
  <c r="F7163" i="187"/>
  <c r="F7161" i="187"/>
  <c r="F7160" i="187"/>
  <c r="F7159" i="187"/>
  <c r="AD26" i="287"/>
  <c r="F7155" i="187"/>
  <c r="F7154" i="187"/>
  <c r="F7153" i="187"/>
  <c r="F7152" i="187"/>
  <c r="F7151" i="187"/>
  <c r="F7150" i="187"/>
  <c r="F7149" i="187"/>
  <c r="F7148" i="187"/>
  <c r="F7147" i="187"/>
  <c r="F7145" i="187"/>
  <c r="F7143" i="187"/>
  <c r="F7142" i="187"/>
  <c r="F7141" i="187"/>
  <c r="AC26" i="287"/>
  <c r="F7137" i="187"/>
  <c r="F7136" i="187"/>
  <c r="F7135" i="187"/>
  <c r="F7134" i="187"/>
  <c r="F7133" i="187"/>
  <c r="F7132" i="187"/>
  <c r="F7131" i="187"/>
  <c r="F7130" i="187"/>
  <c r="F7129" i="187"/>
  <c r="F7127" i="187"/>
  <c r="F7125" i="187"/>
  <c r="F7124" i="187"/>
  <c r="F7123" i="187"/>
  <c r="AB26" i="287"/>
  <c r="F7119" i="187"/>
  <c r="F7118" i="187"/>
  <c r="F7117" i="187"/>
  <c r="F7116" i="187"/>
  <c r="F7115" i="187"/>
  <c r="F7114" i="187"/>
  <c r="F7113" i="187"/>
  <c r="F7112" i="187"/>
  <c r="F7111" i="187"/>
  <c r="F7109" i="187"/>
  <c r="F7107" i="187"/>
  <c r="F7106" i="187"/>
  <c r="F7105" i="187"/>
  <c r="AA26" i="287"/>
  <c r="F7101" i="187"/>
  <c r="F7100" i="187"/>
  <c r="F7099" i="187"/>
  <c r="F7098" i="187"/>
  <c r="F7097" i="187"/>
  <c r="F7096" i="187"/>
  <c r="F7095" i="187"/>
  <c r="F7094" i="187"/>
  <c r="F7093" i="187"/>
  <c r="F7091" i="187"/>
  <c r="F7089" i="187"/>
  <c r="F7088" i="187"/>
  <c r="F7087" i="187"/>
  <c r="Z26" i="287"/>
  <c r="F7083" i="187"/>
  <c r="F7082" i="187"/>
  <c r="F7081" i="187"/>
  <c r="F7080" i="187"/>
  <c r="F7079" i="187"/>
  <c r="F7078" i="187"/>
  <c r="F7077" i="187"/>
  <c r="F7076" i="187"/>
  <c r="F7075" i="187"/>
  <c r="F7073" i="187"/>
  <c r="F7071" i="187"/>
  <c r="F7070" i="187"/>
  <c r="F7069" i="187"/>
  <c r="Y26" i="287"/>
  <c r="F7065" i="187"/>
  <c r="F7064" i="187"/>
  <c r="F7063" i="187"/>
  <c r="F7062" i="187"/>
  <c r="F7061" i="187"/>
  <c r="F7060" i="187"/>
  <c r="F7059" i="187"/>
  <c r="F7058" i="187"/>
  <c r="F7057" i="187"/>
  <c r="F7055" i="187"/>
  <c r="F7053" i="187"/>
  <c r="F7052" i="187"/>
  <c r="F7051" i="187"/>
  <c r="X26" i="287"/>
  <c r="F7047" i="187"/>
  <c r="F7046" i="187"/>
  <c r="F7045" i="187"/>
  <c r="F7044" i="187"/>
  <c r="F7043" i="187"/>
  <c r="F7042" i="187"/>
  <c r="F7041" i="187"/>
  <c r="F7040" i="187"/>
  <c r="F7039" i="187"/>
  <c r="F7037" i="187"/>
  <c r="F7035" i="187"/>
  <c r="F7034" i="187"/>
  <c r="F7033" i="187"/>
  <c r="W26" i="287"/>
  <c r="F7029" i="187"/>
  <c r="F7028" i="187"/>
  <c r="F7027" i="187"/>
  <c r="F7026" i="187"/>
  <c r="F7025" i="187"/>
  <c r="F7024" i="187"/>
  <c r="F7023" i="187"/>
  <c r="F7022" i="187"/>
  <c r="F7021" i="187"/>
  <c r="F7019" i="187"/>
  <c r="F7017" i="187"/>
  <c r="F7016" i="187"/>
  <c r="F7015" i="187"/>
  <c r="V26" i="287"/>
  <c r="F7011" i="187"/>
  <c r="F7010" i="187"/>
  <c r="F7009" i="187"/>
  <c r="F7008" i="187"/>
  <c r="F7007" i="187"/>
  <c r="F7006" i="187"/>
  <c r="F7005" i="187"/>
  <c r="F7004" i="187"/>
  <c r="F7003" i="187"/>
  <c r="F7001" i="187"/>
  <c r="F6999" i="187"/>
  <c r="F6998" i="187"/>
  <c r="F6997" i="187"/>
  <c r="U26" i="287"/>
  <c r="F6993" i="187"/>
  <c r="F6992" i="187"/>
  <c r="F6991" i="187"/>
  <c r="F6990" i="187"/>
  <c r="F6989" i="187"/>
  <c r="F6988" i="187"/>
  <c r="F6987" i="187"/>
  <c r="F6986" i="187"/>
  <c r="F6985" i="187"/>
  <c r="F6983" i="187"/>
  <c r="F6981" i="187"/>
  <c r="F6980" i="187"/>
  <c r="F6979" i="187"/>
  <c r="T26" i="287"/>
  <c r="F6975" i="187"/>
  <c r="F6974" i="187"/>
  <c r="F6973" i="187"/>
  <c r="F6972" i="187"/>
  <c r="F6971" i="187"/>
  <c r="F6970" i="187"/>
  <c r="F6969" i="187"/>
  <c r="F6968" i="187"/>
  <c r="F6967" i="187"/>
  <c r="F6965" i="187"/>
  <c r="F6963" i="187"/>
  <c r="F6962" i="187"/>
  <c r="F6961" i="187"/>
  <c r="S26" i="287"/>
  <c r="F6957" i="187"/>
  <c r="F6956" i="187"/>
  <c r="F6955" i="187"/>
  <c r="F6954" i="187"/>
  <c r="F6953" i="187"/>
  <c r="F6952" i="187"/>
  <c r="F6951" i="187"/>
  <c r="F6950" i="187"/>
  <c r="F6949" i="187"/>
  <c r="F6947" i="187"/>
  <c r="F6945" i="187"/>
  <c r="F6944" i="187"/>
  <c r="F6943" i="187"/>
  <c r="R26" i="287"/>
  <c r="F6938" i="187"/>
  <c r="F6937" i="187"/>
  <c r="F6936" i="187"/>
  <c r="F6935" i="187"/>
  <c r="F6934" i="187"/>
  <c r="F6933" i="187"/>
  <c r="F6932" i="187"/>
  <c r="F6931" i="187"/>
  <c r="F6929" i="187"/>
  <c r="F6927" i="187"/>
  <c r="F6926" i="187"/>
  <c r="F6925" i="187"/>
  <c r="Q26" i="287"/>
  <c r="F6920" i="187"/>
  <c r="F6919" i="187"/>
  <c r="F6918" i="187"/>
  <c r="F6917" i="187"/>
  <c r="F6916" i="187"/>
  <c r="F6915" i="187"/>
  <c r="F6914" i="187"/>
  <c r="F6913" i="187"/>
  <c r="F6911" i="187"/>
  <c r="F6909" i="187"/>
  <c r="F6908" i="187"/>
  <c r="F6907" i="187"/>
  <c r="P26" i="287"/>
  <c r="F6902" i="187"/>
  <c r="F6901" i="187"/>
  <c r="F6900" i="187"/>
  <c r="F6899" i="187"/>
  <c r="F6898" i="187"/>
  <c r="F6897" i="187"/>
  <c r="F6896" i="187"/>
  <c r="F6895" i="187"/>
  <c r="F6893" i="187"/>
  <c r="F6891" i="187"/>
  <c r="F6890" i="187"/>
  <c r="F6889" i="187"/>
  <c r="O26" i="287"/>
  <c r="F6884" i="187"/>
  <c r="F6883" i="187"/>
  <c r="F6882" i="187"/>
  <c r="F6881" i="187"/>
  <c r="F6880" i="187"/>
  <c r="F6879" i="187"/>
  <c r="F6878" i="187"/>
  <c r="F6877" i="187"/>
  <c r="F6875" i="187"/>
  <c r="F6873" i="187"/>
  <c r="F6872" i="187"/>
  <c r="F6871" i="187"/>
  <c r="N26" i="287"/>
  <c r="F6866" i="187"/>
  <c r="F6865" i="187"/>
  <c r="F6864" i="187"/>
  <c r="F6863" i="187"/>
  <c r="F6862" i="187"/>
  <c r="F6861" i="187"/>
  <c r="F6860" i="187"/>
  <c r="F6859" i="187"/>
  <c r="F6857" i="187"/>
  <c r="F6855" i="187"/>
  <c r="F6854" i="187"/>
  <c r="F6853" i="187"/>
  <c r="M26" i="287"/>
  <c r="F6848" i="187"/>
  <c r="F6847" i="187"/>
  <c r="F6846" i="187"/>
  <c r="F6845" i="187"/>
  <c r="F6844" i="187"/>
  <c r="F6843" i="187"/>
  <c r="F6842" i="187"/>
  <c r="F6841" i="187"/>
  <c r="F6839" i="187"/>
  <c r="F6837" i="187"/>
  <c r="F6836" i="187"/>
  <c r="F6835" i="187"/>
  <c r="J7246" i="187"/>
  <c r="C7246" i="187"/>
  <c r="J7245" i="187"/>
  <c r="I7245" i="187"/>
  <c r="C7245" i="187"/>
  <c r="J7244" i="187"/>
  <c r="I7244" i="187"/>
  <c r="C7244" i="187"/>
  <c r="J7243" i="187"/>
  <c r="I7243" i="187"/>
  <c r="C7243" i="187"/>
  <c r="J7242" i="187"/>
  <c r="I7242" i="187"/>
  <c r="C7242" i="187"/>
  <c r="J7241" i="187"/>
  <c r="I7241" i="187"/>
  <c r="C7241" i="187"/>
  <c r="J7240" i="187"/>
  <c r="I7240" i="187"/>
  <c r="C7240" i="187"/>
  <c r="J7239" i="187"/>
  <c r="I7239" i="187"/>
  <c r="C7239" i="187"/>
  <c r="J7238" i="187"/>
  <c r="I7238" i="187"/>
  <c r="C7238" i="187"/>
  <c r="J7237" i="187"/>
  <c r="I7237" i="187"/>
  <c r="C7237" i="187"/>
  <c r="J7236" i="187"/>
  <c r="I7236" i="187"/>
  <c r="C7236" i="187"/>
  <c r="J7235" i="187"/>
  <c r="C7235" i="187"/>
  <c r="C7234" i="187"/>
  <c r="J7233" i="187"/>
  <c r="I7233" i="187"/>
  <c r="C7233" i="187"/>
  <c r="J7232" i="187"/>
  <c r="I7232" i="187"/>
  <c r="C7232" i="187"/>
  <c r="J7231" i="187"/>
  <c r="I7231" i="187"/>
  <c r="C7231" i="187"/>
  <c r="C7230" i="187"/>
  <c r="J7228" i="187"/>
  <c r="C7228" i="187"/>
  <c r="J7227" i="187"/>
  <c r="I7227" i="187"/>
  <c r="C7227" i="187"/>
  <c r="J7226" i="187"/>
  <c r="I7226" i="187"/>
  <c r="C7226" i="187"/>
  <c r="J7225" i="187"/>
  <c r="I7225" i="187"/>
  <c r="C7225" i="187"/>
  <c r="J7224" i="187"/>
  <c r="I7224" i="187"/>
  <c r="C7224" i="187"/>
  <c r="J7223" i="187"/>
  <c r="I7223" i="187"/>
  <c r="C7223" i="187"/>
  <c r="J7222" i="187"/>
  <c r="I7222" i="187"/>
  <c r="C7222" i="187"/>
  <c r="J7221" i="187"/>
  <c r="I7221" i="187"/>
  <c r="C7221" i="187"/>
  <c r="J7220" i="187"/>
  <c r="I7220" i="187"/>
  <c r="C7220" i="187"/>
  <c r="J7219" i="187"/>
  <c r="I7219" i="187"/>
  <c r="C7219" i="187"/>
  <c r="J7218" i="187"/>
  <c r="I7218" i="187"/>
  <c r="C7218" i="187"/>
  <c r="J7217" i="187"/>
  <c r="C7217" i="187"/>
  <c r="C7216" i="187"/>
  <c r="J7215" i="187"/>
  <c r="I7215" i="187"/>
  <c r="C7215" i="187"/>
  <c r="J7214" i="187"/>
  <c r="I7214" i="187"/>
  <c r="C7214" i="187"/>
  <c r="J7213" i="187"/>
  <c r="I7213" i="187"/>
  <c r="C7213" i="187"/>
  <c r="C7212" i="187"/>
  <c r="J7192" i="187"/>
  <c r="C7192" i="187"/>
  <c r="J7191" i="187"/>
  <c r="I7191" i="187"/>
  <c r="C7191" i="187"/>
  <c r="J7190" i="187"/>
  <c r="I7190" i="187"/>
  <c r="C7190" i="187"/>
  <c r="J7189" i="187"/>
  <c r="I7189" i="187"/>
  <c r="C7189" i="187"/>
  <c r="J7188" i="187"/>
  <c r="I7188" i="187"/>
  <c r="C7188" i="187"/>
  <c r="J7187" i="187"/>
  <c r="I7187" i="187"/>
  <c r="C7187" i="187"/>
  <c r="J7186" i="187"/>
  <c r="I7186" i="187"/>
  <c r="C7186" i="187"/>
  <c r="J7185" i="187"/>
  <c r="I7185" i="187"/>
  <c r="C7185" i="187"/>
  <c r="J7184" i="187"/>
  <c r="I7184" i="187"/>
  <c r="C7184" i="187"/>
  <c r="J7183" i="187"/>
  <c r="I7183" i="187"/>
  <c r="C7183" i="187"/>
  <c r="J7182" i="187"/>
  <c r="I7182" i="187"/>
  <c r="C7182" i="187"/>
  <c r="J7181" i="187"/>
  <c r="C7181" i="187"/>
  <c r="C7180" i="187"/>
  <c r="J7179" i="187"/>
  <c r="I7179" i="187"/>
  <c r="C7179" i="187"/>
  <c r="J7178" i="187"/>
  <c r="I7178" i="187"/>
  <c r="C7178" i="187"/>
  <c r="J7177" i="187"/>
  <c r="I7177" i="187"/>
  <c r="C7177" i="187"/>
  <c r="C7176" i="187"/>
  <c r="J7174" i="187"/>
  <c r="C7174" i="187"/>
  <c r="J7173" i="187"/>
  <c r="I7173" i="187"/>
  <c r="C7173" i="187"/>
  <c r="J7172" i="187"/>
  <c r="I7172" i="187"/>
  <c r="C7172" i="187"/>
  <c r="J7171" i="187"/>
  <c r="I7171" i="187"/>
  <c r="C7171" i="187"/>
  <c r="J7170" i="187"/>
  <c r="I7170" i="187"/>
  <c r="C7170" i="187"/>
  <c r="J7169" i="187"/>
  <c r="I7169" i="187"/>
  <c r="C7169" i="187"/>
  <c r="J7168" i="187"/>
  <c r="I7168" i="187"/>
  <c r="C7168" i="187"/>
  <c r="J7167" i="187"/>
  <c r="I7167" i="187"/>
  <c r="C7167" i="187"/>
  <c r="J7166" i="187"/>
  <c r="I7166" i="187"/>
  <c r="C7166" i="187"/>
  <c r="J7165" i="187"/>
  <c r="I7165" i="187"/>
  <c r="C7165" i="187"/>
  <c r="J7164" i="187"/>
  <c r="I7164" i="187"/>
  <c r="C7164" i="187"/>
  <c r="J7163" i="187"/>
  <c r="C7163" i="187"/>
  <c r="C7162" i="187"/>
  <c r="J7161" i="187"/>
  <c r="I7161" i="187"/>
  <c r="C7161" i="187"/>
  <c r="J7160" i="187"/>
  <c r="I7160" i="187"/>
  <c r="C7160" i="187"/>
  <c r="J7159" i="187"/>
  <c r="I7159" i="187"/>
  <c r="C7159" i="187"/>
  <c r="C7158" i="187"/>
  <c r="J7138" i="187"/>
  <c r="C7138" i="187"/>
  <c r="J7137" i="187"/>
  <c r="I7137" i="187"/>
  <c r="C7137" i="187"/>
  <c r="J7136" i="187"/>
  <c r="I7136" i="187"/>
  <c r="C7136" i="187"/>
  <c r="J7135" i="187"/>
  <c r="I7135" i="187"/>
  <c r="C7135" i="187"/>
  <c r="J7134" i="187"/>
  <c r="I7134" i="187"/>
  <c r="C7134" i="187"/>
  <c r="J7133" i="187"/>
  <c r="I7133" i="187"/>
  <c r="C7133" i="187"/>
  <c r="J7132" i="187"/>
  <c r="I7132" i="187"/>
  <c r="C7132" i="187"/>
  <c r="J7131" i="187"/>
  <c r="I7131" i="187"/>
  <c r="C7131" i="187"/>
  <c r="J7130" i="187"/>
  <c r="I7130" i="187"/>
  <c r="C7130" i="187"/>
  <c r="J7129" i="187"/>
  <c r="I7129" i="187"/>
  <c r="C7129" i="187"/>
  <c r="J7128" i="187"/>
  <c r="I7128" i="187"/>
  <c r="C7128" i="187"/>
  <c r="J7127" i="187"/>
  <c r="C7127" i="187"/>
  <c r="C7126" i="187"/>
  <c r="J7125" i="187"/>
  <c r="I7125" i="187"/>
  <c r="C7125" i="187"/>
  <c r="J7124" i="187"/>
  <c r="I7124" i="187"/>
  <c r="C7124" i="187"/>
  <c r="J7123" i="187"/>
  <c r="I7123" i="187"/>
  <c r="C7123" i="187"/>
  <c r="C7122" i="187"/>
  <c r="J7120" i="187"/>
  <c r="C7120" i="187"/>
  <c r="J7119" i="187"/>
  <c r="I7119" i="187"/>
  <c r="C7119" i="187"/>
  <c r="J7118" i="187"/>
  <c r="I7118" i="187"/>
  <c r="C7118" i="187"/>
  <c r="J7117" i="187"/>
  <c r="I7117" i="187"/>
  <c r="C7117" i="187"/>
  <c r="J7116" i="187"/>
  <c r="I7116" i="187"/>
  <c r="C7116" i="187"/>
  <c r="J7115" i="187"/>
  <c r="I7115" i="187"/>
  <c r="C7115" i="187"/>
  <c r="J7114" i="187"/>
  <c r="I7114" i="187"/>
  <c r="C7114" i="187"/>
  <c r="J7113" i="187"/>
  <c r="I7113" i="187"/>
  <c r="C7113" i="187"/>
  <c r="J7112" i="187"/>
  <c r="I7112" i="187"/>
  <c r="C7112" i="187"/>
  <c r="J7111" i="187"/>
  <c r="I7111" i="187"/>
  <c r="C7111" i="187"/>
  <c r="J7110" i="187"/>
  <c r="I7110" i="187"/>
  <c r="C7110" i="187"/>
  <c r="J7109" i="187"/>
  <c r="C7109" i="187"/>
  <c r="C7108" i="187"/>
  <c r="J7107" i="187"/>
  <c r="I7107" i="187"/>
  <c r="C7107" i="187"/>
  <c r="J7106" i="187"/>
  <c r="I7106" i="187"/>
  <c r="C7106" i="187"/>
  <c r="J7105" i="187"/>
  <c r="I7105" i="187"/>
  <c r="C7105" i="187"/>
  <c r="C7104" i="187"/>
  <c r="J7084" i="187"/>
  <c r="C7084" i="187"/>
  <c r="J7083" i="187"/>
  <c r="I7083" i="187"/>
  <c r="C7083" i="187"/>
  <c r="J7082" i="187"/>
  <c r="I7082" i="187"/>
  <c r="C7082" i="187"/>
  <c r="J7081" i="187"/>
  <c r="I7081" i="187"/>
  <c r="C7081" i="187"/>
  <c r="J7080" i="187"/>
  <c r="I7080" i="187"/>
  <c r="C7080" i="187"/>
  <c r="J7079" i="187"/>
  <c r="I7079" i="187"/>
  <c r="C7079" i="187"/>
  <c r="J7078" i="187"/>
  <c r="I7078" i="187"/>
  <c r="C7078" i="187"/>
  <c r="J7077" i="187"/>
  <c r="I7077" i="187"/>
  <c r="C7077" i="187"/>
  <c r="J7076" i="187"/>
  <c r="I7076" i="187"/>
  <c r="C7076" i="187"/>
  <c r="J7075" i="187"/>
  <c r="I7075" i="187"/>
  <c r="C7075" i="187"/>
  <c r="J7074" i="187"/>
  <c r="I7074" i="187"/>
  <c r="C7074" i="187"/>
  <c r="J7073" i="187"/>
  <c r="C7073" i="187"/>
  <c r="C7072" i="187"/>
  <c r="J7071" i="187"/>
  <c r="I7071" i="187"/>
  <c r="C7071" i="187"/>
  <c r="J7070" i="187"/>
  <c r="I7070" i="187"/>
  <c r="C7070" i="187"/>
  <c r="J7069" i="187"/>
  <c r="I7069" i="187"/>
  <c r="C7069" i="187"/>
  <c r="C7068" i="187"/>
  <c r="J7066" i="187"/>
  <c r="C7066" i="187"/>
  <c r="J7065" i="187"/>
  <c r="I7065" i="187"/>
  <c r="C7065" i="187"/>
  <c r="J7064" i="187"/>
  <c r="I7064" i="187"/>
  <c r="C7064" i="187"/>
  <c r="J7063" i="187"/>
  <c r="I7063" i="187"/>
  <c r="C7063" i="187"/>
  <c r="J7062" i="187"/>
  <c r="I7062" i="187"/>
  <c r="C7062" i="187"/>
  <c r="J7061" i="187"/>
  <c r="I7061" i="187"/>
  <c r="C7061" i="187"/>
  <c r="J7060" i="187"/>
  <c r="I7060" i="187"/>
  <c r="C7060" i="187"/>
  <c r="J7059" i="187"/>
  <c r="I7059" i="187"/>
  <c r="C7059" i="187"/>
  <c r="J7058" i="187"/>
  <c r="I7058" i="187"/>
  <c r="C7058" i="187"/>
  <c r="J7057" i="187"/>
  <c r="I7057" i="187"/>
  <c r="C7057" i="187"/>
  <c r="J7056" i="187"/>
  <c r="I7056" i="187"/>
  <c r="C7056" i="187"/>
  <c r="J7055" i="187"/>
  <c r="C7055" i="187"/>
  <c r="C7054" i="187"/>
  <c r="J7053" i="187"/>
  <c r="I7053" i="187"/>
  <c r="C7053" i="187"/>
  <c r="J7052" i="187"/>
  <c r="I7052" i="187"/>
  <c r="C7052" i="187"/>
  <c r="J7051" i="187"/>
  <c r="I7051" i="187"/>
  <c r="C7051" i="187"/>
  <c r="C7050" i="187"/>
  <c r="J7030" i="187"/>
  <c r="C7030" i="187"/>
  <c r="J7029" i="187"/>
  <c r="I7029" i="187"/>
  <c r="C7029" i="187"/>
  <c r="J7028" i="187"/>
  <c r="I7028" i="187"/>
  <c r="C7028" i="187"/>
  <c r="J7027" i="187"/>
  <c r="I7027" i="187"/>
  <c r="C7027" i="187"/>
  <c r="J7026" i="187"/>
  <c r="I7026" i="187"/>
  <c r="C7026" i="187"/>
  <c r="J7025" i="187"/>
  <c r="I7025" i="187"/>
  <c r="C7025" i="187"/>
  <c r="J7024" i="187"/>
  <c r="I7024" i="187"/>
  <c r="C7024" i="187"/>
  <c r="J7023" i="187"/>
  <c r="I7023" i="187"/>
  <c r="C7023" i="187"/>
  <c r="J7022" i="187"/>
  <c r="I7022" i="187"/>
  <c r="C7022" i="187"/>
  <c r="J7021" i="187"/>
  <c r="I7021" i="187"/>
  <c r="C7021" i="187"/>
  <c r="J7020" i="187"/>
  <c r="I7020" i="187"/>
  <c r="C7020" i="187"/>
  <c r="J7019" i="187"/>
  <c r="C7019" i="187"/>
  <c r="C7018" i="187"/>
  <c r="J7017" i="187"/>
  <c r="I7017" i="187"/>
  <c r="C7017" i="187"/>
  <c r="J7016" i="187"/>
  <c r="I7016" i="187"/>
  <c r="C7016" i="187"/>
  <c r="J7015" i="187"/>
  <c r="I7015" i="187"/>
  <c r="C7015" i="187"/>
  <c r="C7014" i="187"/>
  <c r="J7012" i="187"/>
  <c r="C7012" i="187"/>
  <c r="J7011" i="187"/>
  <c r="I7011" i="187"/>
  <c r="C7011" i="187"/>
  <c r="J7010" i="187"/>
  <c r="I7010" i="187"/>
  <c r="C7010" i="187"/>
  <c r="J7009" i="187"/>
  <c r="I7009" i="187"/>
  <c r="C7009" i="187"/>
  <c r="J7008" i="187"/>
  <c r="I7008" i="187"/>
  <c r="C7008" i="187"/>
  <c r="J7007" i="187"/>
  <c r="I7007" i="187"/>
  <c r="C7007" i="187"/>
  <c r="J7006" i="187"/>
  <c r="I7006" i="187"/>
  <c r="C7006" i="187"/>
  <c r="J7005" i="187"/>
  <c r="I7005" i="187"/>
  <c r="C7005" i="187"/>
  <c r="J7004" i="187"/>
  <c r="I7004" i="187"/>
  <c r="C7004" i="187"/>
  <c r="J7003" i="187"/>
  <c r="I7003" i="187"/>
  <c r="C7003" i="187"/>
  <c r="J7002" i="187"/>
  <c r="I7002" i="187"/>
  <c r="C7002" i="187"/>
  <c r="J7001" i="187"/>
  <c r="C7001" i="187"/>
  <c r="C7000" i="187"/>
  <c r="J6999" i="187"/>
  <c r="I6999" i="187"/>
  <c r="C6999" i="187"/>
  <c r="J6998" i="187"/>
  <c r="I6998" i="187"/>
  <c r="C6998" i="187"/>
  <c r="J6997" i="187"/>
  <c r="I6997" i="187"/>
  <c r="C6997" i="187"/>
  <c r="C6996" i="187"/>
  <c r="J6976" i="187"/>
  <c r="C6976" i="187"/>
  <c r="J6975" i="187"/>
  <c r="I6975" i="187"/>
  <c r="C6975" i="187"/>
  <c r="J6974" i="187"/>
  <c r="I6974" i="187"/>
  <c r="C6974" i="187"/>
  <c r="J6973" i="187"/>
  <c r="I6973" i="187"/>
  <c r="C6973" i="187"/>
  <c r="J6972" i="187"/>
  <c r="I6972" i="187"/>
  <c r="C6972" i="187"/>
  <c r="J6971" i="187"/>
  <c r="I6971" i="187"/>
  <c r="C6971" i="187"/>
  <c r="J6970" i="187"/>
  <c r="I6970" i="187"/>
  <c r="C6970" i="187"/>
  <c r="J6969" i="187"/>
  <c r="I6969" i="187"/>
  <c r="C6969" i="187"/>
  <c r="J6968" i="187"/>
  <c r="I6968" i="187"/>
  <c r="C6968" i="187"/>
  <c r="J6967" i="187"/>
  <c r="I6967" i="187"/>
  <c r="C6967" i="187"/>
  <c r="J6966" i="187"/>
  <c r="I6966" i="187"/>
  <c r="C6966" i="187"/>
  <c r="J6965" i="187"/>
  <c r="C6965" i="187"/>
  <c r="C6964" i="187"/>
  <c r="J6963" i="187"/>
  <c r="I6963" i="187"/>
  <c r="C6963" i="187"/>
  <c r="J6962" i="187"/>
  <c r="I6962" i="187"/>
  <c r="C6962" i="187"/>
  <c r="J6961" i="187"/>
  <c r="I6961" i="187"/>
  <c r="C6961" i="187"/>
  <c r="C6960" i="187"/>
  <c r="J6958" i="187"/>
  <c r="C6958" i="187"/>
  <c r="J6957" i="187"/>
  <c r="I6957" i="187"/>
  <c r="C6957" i="187"/>
  <c r="J6956" i="187"/>
  <c r="I6956" i="187"/>
  <c r="C6956" i="187"/>
  <c r="J6955" i="187"/>
  <c r="I6955" i="187"/>
  <c r="C6955" i="187"/>
  <c r="J6954" i="187"/>
  <c r="I6954" i="187"/>
  <c r="C6954" i="187"/>
  <c r="J6953" i="187"/>
  <c r="I6953" i="187"/>
  <c r="C6953" i="187"/>
  <c r="J6952" i="187"/>
  <c r="I6952" i="187"/>
  <c r="C6952" i="187"/>
  <c r="J6951" i="187"/>
  <c r="I6951" i="187"/>
  <c r="C6951" i="187"/>
  <c r="J6950" i="187"/>
  <c r="I6950" i="187"/>
  <c r="C6950" i="187"/>
  <c r="J6949" i="187"/>
  <c r="I6949" i="187"/>
  <c r="C6949" i="187"/>
  <c r="J6948" i="187"/>
  <c r="I6948" i="187"/>
  <c r="C6948" i="187"/>
  <c r="J6947" i="187"/>
  <c r="C6947" i="187"/>
  <c r="C6946" i="187"/>
  <c r="J6945" i="187"/>
  <c r="I6945" i="187"/>
  <c r="C6945" i="187"/>
  <c r="J6944" i="187"/>
  <c r="I6944" i="187"/>
  <c r="C6944" i="187"/>
  <c r="J6943" i="187"/>
  <c r="I6943" i="187"/>
  <c r="C6943" i="187"/>
  <c r="C6942" i="187"/>
  <c r="J6922" i="187"/>
  <c r="C6922" i="187"/>
  <c r="J6921" i="187"/>
  <c r="I6921" i="187"/>
  <c r="C6921" i="187"/>
  <c r="J6920" i="187"/>
  <c r="I6920" i="187"/>
  <c r="C6920" i="187"/>
  <c r="J6919" i="187"/>
  <c r="I6919" i="187"/>
  <c r="C6919" i="187"/>
  <c r="J6918" i="187"/>
  <c r="I6918" i="187"/>
  <c r="C6918" i="187"/>
  <c r="J6917" i="187"/>
  <c r="I6917" i="187"/>
  <c r="C6917" i="187"/>
  <c r="J6916" i="187"/>
  <c r="I6916" i="187"/>
  <c r="C6916" i="187"/>
  <c r="J6915" i="187"/>
  <c r="I6915" i="187"/>
  <c r="C6915" i="187"/>
  <c r="J6914" i="187"/>
  <c r="I6914" i="187"/>
  <c r="C6914" i="187"/>
  <c r="J6913" i="187"/>
  <c r="I6913" i="187"/>
  <c r="C6913" i="187"/>
  <c r="J6912" i="187"/>
  <c r="I6912" i="187"/>
  <c r="C6912" i="187"/>
  <c r="J6911" i="187"/>
  <c r="C6911" i="187"/>
  <c r="C6910" i="187"/>
  <c r="J6909" i="187"/>
  <c r="I6909" i="187"/>
  <c r="C6909" i="187"/>
  <c r="J6908" i="187"/>
  <c r="I6908" i="187"/>
  <c r="C6908" i="187"/>
  <c r="J6907" i="187"/>
  <c r="I6907" i="187"/>
  <c r="C6907" i="187"/>
  <c r="C6906" i="187"/>
  <c r="J6904" i="187"/>
  <c r="C6904" i="187"/>
  <c r="J6903" i="187"/>
  <c r="I6903" i="187"/>
  <c r="C6903" i="187"/>
  <c r="J6902" i="187"/>
  <c r="I6902" i="187"/>
  <c r="C6902" i="187"/>
  <c r="J6901" i="187"/>
  <c r="I6901" i="187"/>
  <c r="C6901" i="187"/>
  <c r="J6900" i="187"/>
  <c r="I6900" i="187"/>
  <c r="C6900" i="187"/>
  <c r="J6899" i="187"/>
  <c r="I6899" i="187"/>
  <c r="C6899" i="187"/>
  <c r="J6898" i="187"/>
  <c r="I6898" i="187"/>
  <c r="C6898" i="187"/>
  <c r="J6897" i="187"/>
  <c r="I6897" i="187"/>
  <c r="C6897" i="187"/>
  <c r="J6896" i="187"/>
  <c r="I6896" i="187"/>
  <c r="C6896" i="187"/>
  <c r="J6895" i="187"/>
  <c r="I6895" i="187"/>
  <c r="C6895" i="187"/>
  <c r="J6894" i="187"/>
  <c r="I6894" i="187"/>
  <c r="C6894" i="187"/>
  <c r="J6893" i="187"/>
  <c r="C6893" i="187"/>
  <c r="C6892" i="187"/>
  <c r="J6891" i="187"/>
  <c r="I6891" i="187"/>
  <c r="C6891" i="187"/>
  <c r="J6890" i="187"/>
  <c r="I6890" i="187"/>
  <c r="C6890" i="187"/>
  <c r="J6889" i="187"/>
  <c r="I6889" i="187"/>
  <c r="C6889" i="187"/>
  <c r="C6888" i="187"/>
  <c r="J6868" i="187"/>
  <c r="C6868" i="187"/>
  <c r="J6867" i="187"/>
  <c r="I6867" i="187"/>
  <c r="C6867" i="187"/>
  <c r="J6866" i="187"/>
  <c r="I6866" i="187"/>
  <c r="C6866" i="187"/>
  <c r="J6865" i="187"/>
  <c r="I6865" i="187"/>
  <c r="C6865" i="187"/>
  <c r="J6864" i="187"/>
  <c r="I6864" i="187"/>
  <c r="C6864" i="187"/>
  <c r="J6863" i="187"/>
  <c r="I6863" i="187"/>
  <c r="C6863" i="187"/>
  <c r="J6862" i="187"/>
  <c r="I6862" i="187"/>
  <c r="C6862" i="187"/>
  <c r="J6861" i="187"/>
  <c r="I6861" i="187"/>
  <c r="C6861" i="187"/>
  <c r="J6860" i="187"/>
  <c r="I6860" i="187"/>
  <c r="C6860" i="187"/>
  <c r="J6859" i="187"/>
  <c r="I6859" i="187"/>
  <c r="C6859" i="187"/>
  <c r="J6858" i="187"/>
  <c r="I6858" i="187"/>
  <c r="C6858" i="187"/>
  <c r="J6857" i="187"/>
  <c r="C6857" i="187"/>
  <c r="C6856" i="187"/>
  <c r="J6855" i="187"/>
  <c r="I6855" i="187"/>
  <c r="C6855" i="187"/>
  <c r="J6854" i="187"/>
  <c r="I6854" i="187"/>
  <c r="C6854" i="187"/>
  <c r="J6853" i="187"/>
  <c r="I6853" i="187"/>
  <c r="C6853" i="187"/>
  <c r="C6852" i="187"/>
  <c r="J6850" i="187"/>
  <c r="C6850" i="187"/>
  <c r="J6849" i="187"/>
  <c r="I6849" i="187"/>
  <c r="C6849" i="187"/>
  <c r="J6848" i="187"/>
  <c r="I6848" i="187"/>
  <c r="C6848" i="187"/>
  <c r="J6847" i="187"/>
  <c r="I6847" i="187"/>
  <c r="C6847" i="187"/>
  <c r="J6846" i="187"/>
  <c r="I6846" i="187"/>
  <c r="C6846" i="187"/>
  <c r="J6845" i="187"/>
  <c r="I6845" i="187"/>
  <c r="C6845" i="187"/>
  <c r="J6844" i="187"/>
  <c r="I6844" i="187"/>
  <c r="C6844" i="187"/>
  <c r="J6843" i="187"/>
  <c r="I6843" i="187"/>
  <c r="C6843" i="187"/>
  <c r="J6842" i="187"/>
  <c r="I6842" i="187"/>
  <c r="C6842" i="187"/>
  <c r="J6841" i="187"/>
  <c r="I6841" i="187"/>
  <c r="C6841" i="187"/>
  <c r="J6840" i="187"/>
  <c r="I6840" i="187"/>
  <c r="C6840" i="187"/>
  <c r="J6839" i="187"/>
  <c r="C6839" i="187"/>
  <c r="C6838" i="187"/>
  <c r="J6837" i="187"/>
  <c r="I6837" i="187"/>
  <c r="C6837" i="187"/>
  <c r="J6836" i="187"/>
  <c r="I6836" i="187"/>
  <c r="C6836" i="187"/>
  <c r="J6835" i="187"/>
  <c r="I6835" i="187"/>
  <c r="C6835" i="187"/>
  <c r="C6834" i="187"/>
  <c r="K26" i="287"/>
  <c r="K27" i="287"/>
  <c r="F6814" i="187"/>
  <c r="F6813" i="187"/>
  <c r="F6812" i="187"/>
  <c r="F6811" i="187"/>
  <c r="F6810" i="187"/>
  <c r="F6809" i="187"/>
  <c r="F6808" i="187"/>
  <c r="F6807" i="187"/>
  <c r="F6806" i="187"/>
  <c r="F6805" i="187"/>
  <c r="F6803" i="187"/>
  <c r="F6801" i="187"/>
  <c r="F6800" i="187"/>
  <c r="F6799" i="187"/>
  <c r="J26" i="287"/>
  <c r="J27" i="287"/>
  <c r="F6796" i="187"/>
  <c r="F6795" i="187"/>
  <c r="F6794" i="187"/>
  <c r="F6793" i="187"/>
  <c r="F6792" i="187"/>
  <c r="F6791" i="187"/>
  <c r="F6790" i="187"/>
  <c r="F6789" i="187"/>
  <c r="F6788" i="187"/>
  <c r="F6787" i="187"/>
  <c r="F6785" i="187"/>
  <c r="F6783" i="187"/>
  <c r="F6782" i="187"/>
  <c r="F6781" i="187"/>
  <c r="J6814" i="187"/>
  <c r="C6814" i="187"/>
  <c r="J6813" i="187"/>
  <c r="I6813" i="187"/>
  <c r="C6813" i="187"/>
  <c r="J6812" i="187"/>
  <c r="I6812" i="187"/>
  <c r="C6812" i="187"/>
  <c r="J6811" i="187"/>
  <c r="I6811" i="187"/>
  <c r="C6811" i="187"/>
  <c r="J6810" i="187"/>
  <c r="I6810" i="187"/>
  <c r="C6810" i="187"/>
  <c r="J6809" i="187"/>
  <c r="I6809" i="187"/>
  <c r="C6809" i="187"/>
  <c r="J6808" i="187"/>
  <c r="I6808" i="187"/>
  <c r="C6808" i="187"/>
  <c r="J6807" i="187"/>
  <c r="I6807" i="187"/>
  <c r="C6807" i="187"/>
  <c r="J6806" i="187"/>
  <c r="I6806" i="187"/>
  <c r="C6806" i="187"/>
  <c r="J6805" i="187"/>
  <c r="I6805" i="187"/>
  <c r="C6805" i="187"/>
  <c r="J6804" i="187"/>
  <c r="I6804" i="187"/>
  <c r="C6804" i="187"/>
  <c r="J6803" i="187"/>
  <c r="C6803" i="187"/>
  <c r="C6802" i="187"/>
  <c r="J6801" i="187"/>
  <c r="I6801" i="187"/>
  <c r="C6801" i="187"/>
  <c r="J6800" i="187"/>
  <c r="I6800" i="187"/>
  <c r="C6800" i="187"/>
  <c r="J6799" i="187"/>
  <c r="I6799" i="187"/>
  <c r="C6799" i="187"/>
  <c r="C6798" i="187"/>
  <c r="J6796" i="187"/>
  <c r="C6796" i="187"/>
  <c r="J6795" i="187"/>
  <c r="I6795" i="187"/>
  <c r="C6795" i="187"/>
  <c r="J6794" i="187"/>
  <c r="I6794" i="187"/>
  <c r="C6794" i="187"/>
  <c r="J6793" i="187"/>
  <c r="I6793" i="187"/>
  <c r="C6793" i="187"/>
  <c r="J6792" i="187"/>
  <c r="I6792" i="187"/>
  <c r="C6792" i="187"/>
  <c r="J6791" i="187"/>
  <c r="I6791" i="187"/>
  <c r="C6791" i="187"/>
  <c r="J6790" i="187"/>
  <c r="I6790" i="187"/>
  <c r="C6790" i="187"/>
  <c r="J6789" i="187"/>
  <c r="I6789" i="187"/>
  <c r="C6789" i="187"/>
  <c r="J6788" i="187"/>
  <c r="I6788" i="187"/>
  <c r="C6788" i="187"/>
  <c r="J6787" i="187"/>
  <c r="I6787" i="187"/>
  <c r="C6787" i="187"/>
  <c r="J6786" i="187"/>
  <c r="I6786" i="187"/>
  <c r="C6786" i="187"/>
  <c r="J6785" i="187"/>
  <c r="C6785" i="187"/>
  <c r="C6784" i="187"/>
  <c r="J6783" i="187"/>
  <c r="I6783" i="187"/>
  <c r="C6783" i="187"/>
  <c r="J6782" i="187"/>
  <c r="I6782" i="187"/>
  <c r="C6782" i="187"/>
  <c r="J6781" i="187"/>
  <c r="I6781" i="187"/>
  <c r="C6781" i="187"/>
  <c r="C6780" i="187"/>
  <c r="H26" i="287"/>
  <c r="H27" i="287"/>
  <c r="F6760" i="187"/>
  <c r="F6759" i="187"/>
  <c r="F6758" i="187"/>
  <c r="F6757" i="187"/>
  <c r="F6756" i="187"/>
  <c r="F6755" i="187"/>
  <c r="F6754" i="187"/>
  <c r="F6753" i="187"/>
  <c r="F6752" i="187"/>
  <c r="F6751" i="187"/>
  <c r="F6749" i="187"/>
  <c r="F6747" i="187"/>
  <c r="F6746" i="187"/>
  <c r="F6745" i="187"/>
  <c r="G26" i="287"/>
  <c r="G27" i="287"/>
  <c r="F6742" i="187"/>
  <c r="F6741" i="187"/>
  <c r="F6740" i="187"/>
  <c r="F6739" i="187"/>
  <c r="F6738" i="187"/>
  <c r="F6737" i="187"/>
  <c r="F6736" i="187"/>
  <c r="F6735" i="187"/>
  <c r="F6734" i="187"/>
  <c r="F6733" i="187"/>
  <c r="F6731" i="187"/>
  <c r="F6729" i="187"/>
  <c r="F6728" i="187"/>
  <c r="F6727" i="187"/>
  <c r="J6760" i="187"/>
  <c r="C6760" i="187"/>
  <c r="J6759" i="187"/>
  <c r="I6759" i="187"/>
  <c r="C6759" i="187"/>
  <c r="J6758" i="187"/>
  <c r="I6758" i="187"/>
  <c r="C6758" i="187"/>
  <c r="J6757" i="187"/>
  <c r="I6757" i="187"/>
  <c r="C6757" i="187"/>
  <c r="J6756" i="187"/>
  <c r="I6756" i="187"/>
  <c r="C6756" i="187"/>
  <c r="J6755" i="187"/>
  <c r="I6755" i="187"/>
  <c r="C6755" i="187"/>
  <c r="J6754" i="187"/>
  <c r="I6754" i="187"/>
  <c r="C6754" i="187"/>
  <c r="J6753" i="187"/>
  <c r="I6753" i="187"/>
  <c r="C6753" i="187"/>
  <c r="J6752" i="187"/>
  <c r="I6752" i="187"/>
  <c r="C6752" i="187"/>
  <c r="J6751" i="187"/>
  <c r="I6751" i="187"/>
  <c r="C6751" i="187"/>
  <c r="J6750" i="187"/>
  <c r="I6750" i="187"/>
  <c r="C6750" i="187"/>
  <c r="J6749" i="187"/>
  <c r="C6749" i="187"/>
  <c r="C6748" i="187"/>
  <c r="J6747" i="187"/>
  <c r="I6747" i="187"/>
  <c r="C6747" i="187"/>
  <c r="J6746" i="187"/>
  <c r="I6746" i="187"/>
  <c r="C6746" i="187"/>
  <c r="J6745" i="187"/>
  <c r="I6745" i="187"/>
  <c r="C6745" i="187"/>
  <c r="C6744" i="187"/>
  <c r="J6742" i="187"/>
  <c r="C6742" i="187"/>
  <c r="J6741" i="187"/>
  <c r="I6741" i="187"/>
  <c r="C6741" i="187"/>
  <c r="J6740" i="187"/>
  <c r="I6740" i="187"/>
  <c r="C6740" i="187"/>
  <c r="J6739" i="187"/>
  <c r="I6739" i="187"/>
  <c r="C6739" i="187"/>
  <c r="J6738" i="187"/>
  <c r="I6738" i="187"/>
  <c r="C6738" i="187"/>
  <c r="J6737" i="187"/>
  <c r="I6737" i="187"/>
  <c r="C6737" i="187"/>
  <c r="J6736" i="187"/>
  <c r="I6736" i="187"/>
  <c r="C6736" i="187"/>
  <c r="J6735" i="187"/>
  <c r="I6735" i="187"/>
  <c r="C6735" i="187"/>
  <c r="J6734" i="187"/>
  <c r="I6734" i="187"/>
  <c r="C6734" i="187"/>
  <c r="J6733" i="187"/>
  <c r="I6733" i="187"/>
  <c r="C6733" i="187"/>
  <c r="J6732" i="187"/>
  <c r="I6732" i="187"/>
  <c r="C6732" i="187"/>
  <c r="J6731" i="187"/>
  <c r="C6731" i="187"/>
  <c r="C6730" i="187"/>
  <c r="J6729" i="187"/>
  <c r="I6729" i="187"/>
  <c r="C6729" i="187"/>
  <c r="J6728" i="187"/>
  <c r="I6728" i="187"/>
  <c r="C6728" i="187"/>
  <c r="J6727" i="187"/>
  <c r="I6727" i="187"/>
  <c r="C6727" i="187"/>
  <c r="C6726" i="187"/>
  <c r="E26" i="287"/>
  <c r="E27" i="287"/>
  <c r="F6706" i="187"/>
  <c r="F6705" i="187"/>
  <c r="F6704" i="187"/>
  <c r="F6703" i="187"/>
  <c r="F6702" i="187"/>
  <c r="F6701" i="187"/>
  <c r="F6700" i="187"/>
  <c r="F6699" i="187"/>
  <c r="F6698" i="187"/>
  <c r="F6697" i="187"/>
  <c r="F6695" i="187"/>
  <c r="F6693" i="187"/>
  <c r="F6692" i="187"/>
  <c r="F6691" i="187"/>
  <c r="D26" i="287"/>
  <c r="D27" i="287"/>
  <c r="F6688" i="187"/>
  <c r="F6687" i="187"/>
  <c r="F6686" i="187"/>
  <c r="F6685" i="187"/>
  <c r="F6684" i="187"/>
  <c r="F6683" i="187"/>
  <c r="F6682" i="187"/>
  <c r="F6681" i="187"/>
  <c r="F6680" i="187"/>
  <c r="F6679" i="187"/>
  <c r="F6677" i="187"/>
  <c r="F6675" i="187"/>
  <c r="F6674" i="187"/>
  <c r="F6673" i="187"/>
  <c r="J6706" i="187"/>
  <c r="C6706" i="187"/>
  <c r="J6705" i="187"/>
  <c r="I6705" i="187"/>
  <c r="C6705" i="187"/>
  <c r="J6704" i="187"/>
  <c r="I6704" i="187"/>
  <c r="C6704" i="187"/>
  <c r="J6703" i="187"/>
  <c r="I6703" i="187"/>
  <c r="C6703" i="187"/>
  <c r="J6702" i="187"/>
  <c r="I6702" i="187"/>
  <c r="C6702" i="187"/>
  <c r="J6701" i="187"/>
  <c r="I6701" i="187"/>
  <c r="C6701" i="187"/>
  <c r="J6700" i="187"/>
  <c r="I6700" i="187"/>
  <c r="C6700" i="187"/>
  <c r="J6699" i="187"/>
  <c r="I6699" i="187"/>
  <c r="C6699" i="187"/>
  <c r="J6698" i="187"/>
  <c r="I6698" i="187"/>
  <c r="C6698" i="187"/>
  <c r="J6697" i="187"/>
  <c r="I6697" i="187"/>
  <c r="C6697" i="187"/>
  <c r="J6696" i="187"/>
  <c r="I6696" i="187"/>
  <c r="C6696" i="187"/>
  <c r="J6695" i="187"/>
  <c r="C6695" i="187"/>
  <c r="C6694" i="187"/>
  <c r="J6693" i="187"/>
  <c r="I6693" i="187"/>
  <c r="C6693" i="187"/>
  <c r="J6692" i="187"/>
  <c r="I6692" i="187"/>
  <c r="C6692" i="187"/>
  <c r="J6691" i="187"/>
  <c r="I6691" i="187"/>
  <c r="C6691" i="187"/>
  <c r="C6690" i="187"/>
  <c r="J6688" i="187"/>
  <c r="C6688" i="187"/>
  <c r="J6687" i="187"/>
  <c r="I6687" i="187"/>
  <c r="C6687" i="187"/>
  <c r="J6686" i="187"/>
  <c r="I6686" i="187"/>
  <c r="C6686" i="187"/>
  <c r="J6685" i="187"/>
  <c r="I6685" i="187"/>
  <c r="C6685" i="187"/>
  <c r="J6684" i="187"/>
  <c r="I6684" i="187"/>
  <c r="C6684" i="187"/>
  <c r="J6683" i="187"/>
  <c r="I6683" i="187"/>
  <c r="C6683" i="187"/>
  <c r="J6682" i="187"/>
  <c r="I6682" i="187"/>
  <c r="C6682" i="187"/>
  <c r="J6681" i="187"/>
  <c r="I6681" i="187"/>
  <c r="C6681" i="187"/>
  <c r="J6680" i="187"/>
  <c r="I6680" i="187"/>
  <c r="C6680" i="187"/>
  <c r="J6679" i="187"/>
  <c r="I6679" i="187"/>
  <c r="C6679" i="187"/>
  <c r="J6678" i="187"/>
  <c r="I6678" i="187"/>
  <c r="C6678" i="187"/>
  <c r="J6677" i="187"/>
  <c r="C6677" i="187"/>
  <c r="C6676" i="187"/>
  <c r="J6675" i="187"/>
  <c r="I6675" i="187"/>
  <c r="C6675" i="187"/>
  <c r="J6674" i="187"/>
  <c r="I6674" i="187"/>
  <c r="C6674" i="187"/>
  <c r="J6673" i="187"/>
  <c r="I6673" i="187"/>
  <c r="C6673" i="187"/>
  <c r="C6672" i="187"/>
  <c r="H20" i="288"/>
  <c r="F7336" i="187"/>
  <c r="H21" i="288"/>
  <c r="F7337" i="187"/>
  <c r="F7335" i="187"/>
  <c r="F7334" i="187"/>
  <c r="F7333" i="187"/>
  <c r="F7332" i="187"/>
  <c r="F7331" i="187"/>
  <c r="F7330" i="187"/>
  <c r="F7329" i="187"/>
  <c r="F7328" i="187"/>
  <c r="G20" i="288"/>
  <c r="F7324" i="187"/>
  <c r="G21" i="288"/>
  <c r="F7325" i="187"/>
  <c r="F7323" i="187"/>
  <c r="F7322" i="187"/>
  <c r="F7321" i="187"/>
  <c r="F7320" i="187"/>
  <c r="F7319" i="187"/>
  <c r="F7318" i="187"/>
  <c r="F7317" i="187"/>
  <c r="F7316" i="187"/>
  <c r="J7337" i="187"/>
  <c r="C7337" i="187"/>
  <c r="J7336" i="187"/>
  <c r="I7336" i="187"/>
  <c r="C7336" i="187"/>
  <c r="J7335" i="187"/>
  <c r="I7335" i="187"/>
  <c r="C7335" i="187"/>
  <c r="J7334" i="187"/>
  <c r="I7334" i="187"/>
  <c r="C7334" i="187"/>
  <c r="J7333" i="187"/>
  <c r="I7333" i="187"/>
  <c r="C7333" i="187"/>
  <c r="J7332" i="187"/>
  <c r="I7332" i="187"/>
  <c r="C7332" i="187"/>
  <c r="J7331" i="187"/>
  <c r="I7331" i="187"/>
  <c r="C7331" i="187"/>
  <c r="J7330" i="187"/>
  <c r="I7330" i="187"/>
  <c r="C7330" i="187"/>
  <c r="J7329" i="187"/>
  <c r="I7329" i="187"/>
  <c r="C7329" i="187"/>
  <c r="J7328" i="187"/>
  <c r="C7328" i="187"/>
  <c r="C7327" i="187"/>
  <c r="J7325" i="187"/>
  <c r="C7325" i="187"/>
  <c r="J7324" i="187"/>
  <c r="I7324" i="187"/>
  <c r="C7324" i="187"/>
  <c r="J7323" i="187"/>
  <c r="I7323" i="187"/>
  <c r="C7323" i="187"/>
  <c r="J7322" i="187"/>
  <c r="I7322" i="187"/>
  <c r="C7322" i="187"/>
  <c r="J7321" i="187"/>
  <c r="I7321" i="187"/>
  <c r="C7321" i="187"/>
  <c r="J7320" i="187"/>
  <c r="I7320" i="187"/>
  <c r="C7320" i="187"/>
  <c r="J7319" i="187"/>
  <c r="I7319" i="187"/>
  <c r="C7319" i="187"/>
  <c r="J7318" i="187"/>
  <c r="I7318" i="187"/>
  <c r="C7318" i="187"/>
  <c r="J7317" i="187"/>
  <c r="I7317" i="187"/>
  <c r="C7317" i="187"/>
  <c r="J7316" i="187"/>
  <c r="C7316" i="187"/>
  <c r="C7315" i="187"/>
  <c r="F20" i="288"/>
  <c r="F21" i="288"/>
  <c r="F7313" i="187"/>
  <c r="F7312" i="187"/>
  <c r="F7311" i="187"/>
  <c r="F7310" i="187"/>
  <c r="F7309" i="187"/>
  <c r="F7308" i="187"/>
  <c r="F7307" i="187"/>
  <c r="F7306" i="187"/>
  <c r="F7305" i="187"/>
  <c r="F7304" i="187"/>
  <c r="E20" i="288"/>
  <c r="E21" i="288"/>
  <c r="F7301" i="187"/>
  <c r="F7300" i="187"/>
  <c r="F7299" i="187"/>
  <c r="F7298" i="187"/>
  <c r="F7297" i="187"/>
  <c r="F7296" i="187"/>
  <c r="F7295" i="187"/>
  <c r="F7294" i="187"/>
  <c r="F7293" i="187"/>
  <c r="F7292" i="187"/>
  <c r="D20" i="288"/>
  <c r="D21" i="288"/>
  <c r="F7289" i="187"/>
  <c r="F7288" i="187"/>
  <c r="F7287" i="187"/>
  <c r="F7286" i="187"/>
  <c r="F7285" i="187"/>
  <c r="F7284" i="187"/>
  <c r="F7283" i="187"/>
  <c r="F7282" i="187"/>
  <c r="F7281" i="187"/>
  <c r="F7280" i="187"/>
  <c r="C20" i="288"/>
  <c r="C21" i="288"/>
  <c r="F7277" i="187"/>
  <c r="F7276" i="187"/>
  <c r="F7275" i="187"/>
  <c r="F7274" i="187"/>
  <c r="F7273" i="187"/>
  <c r="F7272" i="187"/>
  <c r="F7271" i="187"/>
  <c r="F7270" i="187"/>
  <c r="F7269" i="187"/>
  <c r="F7268" i="187"/>
  <c r="J7301" i="187"/>
  <c r="C7301" i="187"/>
  <c r="J7300" i="187"/>
  <c r="I7300" i="187"/>
  <c r="C7300" i="187"/>
  <c r="J7299" i="187"/>
  <c r="I7299" i="187"/>
  <c r="C7299" i="187"/>
  <c r="J7298" i="187"/>
  <c r="I7298" i="187"/>
  <c r="C7298" i="187"/>
  <c r="J7297" i="187"/>
  <c r="I7297" i="187"/>
  <c r="C7297" i="187"/>
  <c r="J7296" i="187"/>
  <c r="I7296" i="187"/>
  <c r="C7296" i="187"/>
  <c r="J7295" i="187"/>
  <c r="I7295" i="187"/>
  <c r="C7295" i="187"/>
  <c r="J7294" i="187"/>
  <c r="I7294" i="187"/>
  <c r="C7294" i="187"/>
  <c r="J7293" i="187"/>
  <c r="I7293" i="187"/>
  <c r="C7293" i="187"/>
  <c r="J7292" i="187"/>
  <c r="C7292" i="187"/>
  <c r="C7291" i="187"/>
  <c r="J7289" i="187"/>
  <c r="C7289" i="187"/>
  <c r="J7288" i="187"/>
  <c r="I7288" i="187"/>
  <c r="C7288" i="187"/>
  <c r="J7287" i="187"/>
  <c r="I7287" i="187"/>
  <c r="C7287" i="187"/>
  <c r="J7286" i="187"/>
  <c r="I7286" i="187"/>
  <c r="C7286" i="187"/>
  <c r="J7285" i="187"/>
  <c r="I7285" i="187"/>
  <c r="C7285" i="187"/>
  <c r="J7284" i="187"/>
  <c r="I7284" i="187"/>
  <c r="C7284" i="187"/>
  <c r="J7283" i="187"/>
  <c r="I7283" i="187"/>
  <c r="C7283" i="187"/>
  <c r="J7282" i="187"/>
  <c r="I7282" i="187"/>
  <c r="C7282" i="187"/>
  <c r="J7281" i="187"/>
  <c r="I7281" i="187"/>
  <c r="C7281" i="187"/>
  <c r="J7280" i="187"/>
  <c r="C7280" i="187"/>
  <c r="C7279" i="187"/>
  <c r="F7634" i="187"/>
  <c r="F7633" i="187"/>
  <c r="F7632" i="187"/>
  <c r="F7631" i="187"/>
  <c r="F7630" i="187"/>
  <c r="F7628" i="187"/>
  <c r="F7627" i="187"/>
  <c r="F7625" i="187"/>
  <c r="F7624" i="187"/>
  <c r="F7623" i="187"/>
  <c r="F7622" i="187"/>
  <c r="F7621" i="187"/>
  <c r="F7619" i="187"/>
  <c r="F7618" i="187"/>
  <c r="F7620" i="187"/>
  <c r="J7634" i="187"/>
  <c r="C7634" i="187"/>
  <c r="J7633" i="187"/>
  <c r="C7633" i="187"/>
  <c r="J7631" i="187"/>
  <c r="C7631" i="187"/>
  <c r="J7630" i="187"/>
  <c r="C7630" i="187"/>
  <c r="J7628" i="187"/>
  <c r="C7628" i="187"/>
  <c r="J7627" i="187"/>
  <c r="C7627" i="187"/>
  <c r="J7625" i="187"/>
  <c r="C7625" i="187"/>
  <c r="J7624" i="187"/>
  <c r="C7624" i="187"/>
  <c r="J7622" i="187"/>
  <c r="C7622" i="187"/>
  <c r="J7621" i="187"/>
  <c r="C7621" i="187"/>
  <c r="J7619" i="187"/>
  <c r="C7619" i="187"/>
  <c r="J7618" i="187"/>
  <c r="C7618" i="187"/>
  <c r="C22" i="309"/>
  <c r="C7718" i="187"/>
  <c r="B1337" i="188"/>
  <c r="J7718" i="187"/>
  <c r="I7718" i="187"/>
  <c r="F7718" i="187"/>
  <c r="F6594" i="187"/>
  <c r="F6593" i="187"/>
  <c r="E8" i="257"/>
  <c r="E9" i="257"/>
  <c r="E10" i="257"/>
  <c r="E7" i="257"/>
  <c r="J6612" i="187"/>
  <c r="I6612" i="187"/>
  <c r="F7993" i="187"/>
  <c r="C7993" i="187"/>
  <c r="B1513" i="188"/>
  <c r="B1512" i="188"/>
  <c r="J7993" i="187"/>
  <c r="I7993" i="187"/>
  <c r="C7989" i="187"/>
  <c r="B1511" i="188"/>
  <c r="C7985" i="187"/>
  <c r="B1507" i="188"/>
  <c r="C7986" i="187"/>
  <c r="B1508" i="188"/>
  <c r="C7987" i="187"/>
  <c r="B1509" i="188"/>
  <c r="C7988" i="187"/>
  <c r="B1510" i="188"/>
  <c r="C7970" i="187"/>
  <c r="B1492" i="188"/>
  <c r="C7973" i="187"/>
  <c r="B1495" i="188"/>
  <c r="C7974" i="187"/>
  <c r="B1496" i="188"/>
  <c r="C7975" i="187"/>
  <c r="B1497" i="188"/>
  <c r="C7976" i="187"/>
  <c r="B1498" i="188"/>
  <c r="C7977" i="187"/>
  <c r="B1499" i="188"/>
  <c r="C7978" i="187"/>
  <c r="B1500" i="188"/>
  <c r="C7979" i="187"/>
  <c r="B1501" i="188"/>
  <c r="C7980" i="187"/>
  <c r="B1502" i="188"/>
  <c r="C7981" i="187"/>
  <c r="B1503" i="188"/>
  <c r="C7982" i="187"/>
  <c r="B1504" i="188"/>
  <c r="C7983" i="187"/>
  <c r="B1505" i="188"/>
  <c r="C7984" i="187"/>
  <c r="B1506" i="188"/>
  <c r="J7984" i="187"/>
  <c r="J7983" i="187"/>
  <c r="J7980" i="187"/>
  <c r="I7980" i="187"/>
  <c r="J7981" i="187"/>
  <c r="J7979" i="187"/>
  <c r="J7976" i="187"/>
  <c r="J7975" i="187"/>
  <c r="J7974" i="187"/>
  <c r="J7973" i="187"/>
  <c r="J7982" i="187"/>
  <c r="I7982" i="187"/>
  <c r="J7977" i="187"/>
  <c r="I7977" i="187"/>
  <c r="F7974" i="187"/>
  <c r="F7975" i="187"/>
  <c r="F7976" i="187"/>
  <c r="F7977" i="187"/>
  <c r="F7979" i="187"/>
  <c r="F7980" i="187"/>
  <c r="C19" i="311"/>
  <c r="F7981" i="187"/>
  <c r="F7982" i="187"/>
  <c r="F7983" i="187"/>
  <c r="F7984" i="187"/>
  <c r="F7973" i="187"/>
  <c r="J7986" i="187"/>
  <c r="I7986" i="187"/>
  <c r="F7986" i="187"/>
  <c r="F7991" i="187"/>
  <c r="F7990" i="187"/>
  <c r="F7989" i="187"/>
  <c r="J7991" i="187"/>
  <c r="I7991" i="187"/>
  <c r="J7990" i="187"/>
  <c r="I7990" i="187"/>
  <c r="J7989" i="187"/>
  <c r="I7989" i="187"/>
  <c r="C7990" i="187"/>
  <c r="C7991" i="187"/>
  <c r="C7969" i="187"/>
  <c r="C7971" i="187"/>
  <c r="C7972" i="187"/>
  <c r="C11" i="309"/>
  <c r="C7939" i="187"/>
  <c r="B1461" i="188"/>
  <c r="C7940" i="187"/>
  <c r="B1462" i="188"/>
  <c r="C7938" i="187"/>
  <c r="B1460" i="188"/>
  <c r="C7904" i="187"/>
  <c r="B1453" i="188"/>
  <c r="C7905" i="187"/>
  <c r="B1454" i="188"/>
  <c r="C7906" i="187"/>
  <c r="B1455" i="188"/>
  <c r="C7907" i="187"/>
  <c r="B1456" i="188"/>
  <c r="C7908" i="187"/>
  <c r="B1457" i="188"/>
  <c r="C7909" i="187"/>
  <c r="B1458" i="188"/>
  <c r="C7910" i="187"/>
  <c r="B1459" i="188"/>
  <c r="C7876" i="187"/>
  <c r="B1425" i="188"/>
  <c r="C7877" i="187"/>
  <c r="B1426" i="188"/>
  <c r="C7878" i="187"/>
  <c r="B1427" i="188"/>
  <c r="C7879" i="187"/>
  <c r="B1428" i="188"/>
  <c r="C7880" i="187"/>
  <c r="B1429" i="188"/>
  <c r="C7881" i="187"/>
  <c r="B1430" i="188"/>
  <c r="C7882" i="187"/>
  <c r="B1431" i="188"/>
  <c r="C7883" i="187"/>
  <c r="B1432" i="188"/>
  <c r="C7884" i="187"/>
  <c r="B1433" i="188"/>
  <c r="C7885" i="187"/>
  <c r="B1434" i="188"/>
  <c r="C7886" i="187"/>
  <c r="B1435" i="188"/>
  <c r="C7887" i="187"/>
  <c r="B1436" i="188"/>
  <c r="C7888" i="187"/>
  <c r="B1437" i="188"/>
  <c r="C7889" i="187"/>
  <c r="B1438" i="188"/>
  <c r="C7890" i="187"/>
  <c r="B1439" i="188"/>
  <c r="C7891" i="187"/>
  <c r="B1440" i="188"/>
  <c r="C7892" i="187"/>
  <c r="B1441" i="188"/>
  <c r="C7893" i="187"/>
  <c r="B1442" i="188"/>
  <c r="C7894" i="187"/>
  <c r="B1443" i="188"/>
  <c r="C7895" i="187"/>
  <c r="B1444" i="188"/>
  <c r="C7896" i="187"/>
  <c r="B1445" i="188"/>
  <c r="C7897" i="187"/>
  <c r="B1446" i="188"/>
  <c r="C7898" i="187"/>
  <c r="B1447" i="188"/>
  <c r="C7899" i="187"/>
  <c r="B1448" i="188"/>
  <c r="C7900" i="187"/>
  <c r="B1449" i="188"/>
  <c r="C7901" i="187"/>
  <c r="B1450" i="188"/>
  <c r="B1451" i="188"/>
  <c r="C7903" i="187"/>
  <c r="B1452" i="188"/>
  <c r="F7939" i="187"/>
  <c r="F7940" i="187"/>
  <c r="J7940" i="187"/>
  <c r="I7940" i="187"/>
  <c r="J7939" i="187"/>
  <c r="I7939" i="187"/>
  <c r="F7937" i="187"/>
  <c r="F7936" i="187"/>
  <c r="F7935" i="187"/>
  <c r="F7934" i="187"/>
  <c r="F38" i="304"/>
  <c r="F7933" i="187"/>
  <c r="F7932" i="187"/>
  <c r="F7931" i="187"/>
  <c r="F7928" i="187"/>
  <c r="F7927" i="187"/>
  <c r="F7926" i="187"/>
  <c r="F7925" i="187"/>
  <c r="E38" i="304"/>
  <c r="F7924" i="187"/>
  <c r="F7923" i="187"/>
  <c r="F7922" i="187"/>
  <c r="F7919" i="187"/>
  <c r="F7918" i="187"/>
  <c r="F7917" i="187"/>
  <c r="F7916" i="187"/>
  <c r="D38" i="304"/>
  <c r="F7915" i="187"/>
  <c r="F7914" i="187"/>
  <c r="F7913" i="187"/>
  <c r="F7910" i="187"/>
  <c r="F7909" i="187"/>
  <c r="F7908" i="187"/>
  <c r="F7907" i="187"/>
  <c r="C38" i="304"/>
  <c r="F7906" i="187"/>
  <c r="F7905" i="187"/>
  <c r="F7904" i="187"/>
  <c r="J7937" i="187"/>
  <c r="I7937" i="187"/>
  <c r="C7937" i="187"/>
  <c r="J7936" i="187"/>
  <c r="I7936" i="187"/>
  <c r="C7936" i="187"/>
  <c r="J7935" i="187"/>
  <c r="I7935" i="187"/>
  <c r="C7935" i="187"/>
  <c r="J7934" i="187"/>
  <c r="C7934" i="187"/>
  <c r="J7933" i="187"/>
  <c r="C7933" i="187"/>
  <c r="J7932" i="187"/>
  <c r="C7932" i="187"/>
  <c r="J7931" i="187"/>
  <c r="C7931" i="187"/>
  <c r="C7930" i="187"/>
  <c r="J7928" i="187"/>
  <c r="I7928" i="187"/>
  <c r="C7928" i="187"/>
  <c r="J7927" i="187"/>
  <c r="I7927" i="187"/>
  <c r="C7927" i="187"/>
  <c r="J7926" i="187"/>
  <c r="I7926" i="187"/>
  <c r="C7926" i="187"/>
  <c r="J7925" i="187"/>
  <c r="C7925" i="187"/>
  <c r="J7924" i="187"/>
  <c r="C7924" i="187"/>
  <c r="J7923" i="187"/>
  <c r="C7923" i="187"/>
  <c r="J7922" i="187"/>
  <c r="C7922" i="187"/>
  <c r="C7921" i="187"/>
  <c r="J7919" i="187"/>
  <c r="I7919" i="187"/>
  <c r="C7919" i="187"/>
  <c r="J7918" i="187"/>
  <c r="I7918" i="187"/>
  <c r="C7918" i="187"/>
  <c r="J7917" i="187"/>
  <c r="I7917" i="187"/>
  <c r="C7917" i="187"/>
  <c r="J7916" i="187"/>
  <c r="C7916" i="187"/>
  <c r="J7915" i="187"/>
  <c r="C7915" i="187"/>
  <c r="J7914" i="187"/>
  <c r="C7914" i="187"/>
  <c r="J7913" i="187"/>
  <c r="C7913" i="187"/>
  <c r="C7912" i="187"/>
  <c r="J7907" i="187"/>
  <c r="J7906" i="187"/>
  <c r="J7905" i="187"/>
  <c r="J7904" i="187"/>
  <c r="J7910" i="187"/>
  <c r="I7910" i="187"/>
  <c r="J7909" i="187"/>
  <c r="I7909" i="187"/>
  <c r="J7908" i="187"/>
  <c r="I7908" i="187"/>
  <c r="F7878" i="187"/>
  <c r="F7879" i="187"/>
  <c r="F7880" i="187"/>
  <c r="F7881" i="187"/>
  <c r="F7882" i="187"/>
  <c r="F7883" i="187"/>
  <c r="F7884" i="187"/>
  <c r="F7885" i="187"/>
  <c r="F7886" i="187"/>
  <c r="F7887" i="187"/>
  <c r="F7888" i="187"/>
  <c r="C20" i="304"/>
  <c r="F7889" i="187"/>
  <c r="F7891" i="187"/>
  <c r="F7892" i="187"/>
  <c r="F7893" i="187"/>
  <c r="F7894" i="187"/>
  <c r="C26" i="304"/>
  <c r="F7895" i="187"/>
  <c r="F7896" i="187"/>
  <c r="F7897" i="187"/>
  <c r="F7898" i="187"/>
  <c r="F7877" i="187"/>
  <c r="J7896" i="187"/>
  <c r="I7896" i="187"/>
  <c r="J7895" i="187"/>
  <c r="I7895" i="187"/>
  <c r="J7894" i="187"/>
  <c r="I7894" i="187"/>
  <c r="J7893" i="187"/>
  <c r="I7893" i="187"/>
  <c r="J7892" i="187"/>
  <c r="I7892" i="187"/>
  <c r="J7891" i="187"/>
  <c r="I7891" i="187"/>
  <c r="J7889" i="187"/>
  <c r="I7889" i="187"/>
  <c r="J7888" i="187"/>
  <c r="I7888" i="187"/>
  <c r="J7887" i="187"/>
  <c r="I7887" i="187"/>
  <c r="J7886" i="187"/>
  <c r="I7886" i="187"/>
  <c r="J7885" i="187"/>
  <c r="I7885" i="187"/>
  <c r="J7884" i="187"/>
  <c r="I7884" i="187"/>
  <c r="J7883" i="187"/>
  <c r="I7883" i="187"/>
  <c r="J7882" i="187"/>
  <c r="I7882" i="187"/>
  <c r="J7881" i="187"/>
  <c r="I7881" i="187"/>
  <c r="J7880" i="187"/>
  <c r="I7880" i="187"/>
  <c r="J7879" i="187"/>
  <c r="I7879" i="187"/>
  <c r="J7878" i="187"/>
  <c r="I7878" i="187"/>
  <c r="J7877" i="187"/>
  <c r="I7877" i="187"/>
  <c r="J7898" i="187"/>
  <c r="I7898" i="187"/>
  <c r="J7897" i="187"/>
  <c r="I7897" i="187"/>
  <c r="C7869" i="187"/>
  <c r="B1418" i="188"/>
  <c r="C7870" i="187"/>
  <c r="B1419" i="188"/>
  <c r="C7871" i="187"/>
  <c r="B1420" i="188"/>
  <c r="C7872" i="187"/>
  <c r="B1421" i="188"/>
  <c r="C7873" i="187"/>
  <c r="B1422" i="188"/>
  <c r="C7860" i="187"/>
  <c r="B1409" i="188"/>
  <c r="C7861" i="187"/>
  <c r="B1410" i="188"/>
  <c r="C7862" i="187"/>
  <c r="B1411" i="188"/>
  <c r="C7863" i="187"/>
  <c r="B1412" i="188"/>
  <c r="C7864" i="187"/>
  <c r="B1413" i="188"/>
  <c r="C7865" i="187"/>
  <c r="B1414" i="188"/>
  <c r="C7866" i="187"/>
  <c r="B1415" i="188"/>
  <c r="C7867" i="187"/>
  <c r="B1416" i="188"/>
  <c r="C7868" i="187"/>
  <c r="B1417" i="188"/>
  <c r="C7859" i="187"/>
  <c r="B1408" i="188"/>
  <c r="C7788" i="187"/>
  <c r="B1407" i="188"/>
  <c r="C7779" i="187"/>
  <c r="B1398" i="188"/>
  <c r="C7780" i="187"/>
  <c r="B1399" i="188"/>
  <c r="C7781" i="187"/>
  <c r="B1400" i="188"/>
  <c r="C7782" i="187"/>
  <c r="B1401" i="188"/>
  <c r="C7783" i="187"/>
  <c r="B1402" i="188"/>
  <c r="C7784" i="187"/>
  <c r="B1403" i="188"/>
  <c r="C7785" i="187"/>
  <c r="B1404" i="188"/>
  <c r="C7786" i="187"/>
  <c r="B1405" i="188"/>
  <c r="C7787" i="187"/>
  <c r="B1406" i="188"/>
  <c r="C7768" i="187"/>
  <c r="B1387" i="188"/>
  <c r="C7769" i="187"/>
  <c r="B1388" i="188"/>
  <c r="C7770" i="187"/>
  <c r="B1389" i="188"/>
  <c r="C7771" i="187"/>
  <c r="B1390" i="188"/>
  <c r="C7772" i="187"/>
  <c r="B1391" i="188"/>
  <c r="C7773" i="187"/>
  <c r="B1392" i="188"/>
  <c r="C7774" i="187"/>
  <c r="B1393" i="188"/>
  <c r="C7775" i="187"/>
  <c r="B1394" i="188"/>
  <c r="C7776" i="187"/>
  <c r="B1395" i="188"/>
  <c r="C7777" i="187"/>
  <c r="B1396" i="188"/>
  <c r="C7778" i="187"/>
  <c r="B1397" i="188"/>
  <c r="C7756" i="187"/>
  <c r="B1375" i="188"/>
  <c r="C7757" i="187"/>
  <c r="B1376" i="188"/>
  <c r="C7758" i="187"/>
  <c r="B1377" i="188"/>
  <c r="C7759" i="187"/>
  <c r="B1378" i="188"/>
  <c r="C7760" i="187"/>
  <c r="B1379" i="188"/>
  <c r="C7761" i="187"/>
  <c r="B1380" i="188"/>
  <c r="C7762" i="187"/>
  <c r="B1381" i="188"/>
  <c r="C7763" i="187"/>
  <c r="B1382" i="188"/>
  <c r="C7764" i="187"/>
  <c r="B1383" i="188"/>
  <c r="C7765" i="187"/>
  <c r="B1384" i="188"/>
  <c r="C7766" i="187"/>
  <c r="B1385" i="188"/>
  <c r="C7767" i="187"/>
  <c r="B1386" i="188"/>
  <c r="C7717" i="187"/>
  <c r="B1336" i="188"/>
  <c r="B1338" i="188"/>
  <c r="C7720" i="187"/>
  <c r="B1339" i="188"/>
  <c r="C7721" i="187"/>
  <c r="B1340" i="188"/>
  <c r="C7722" i="187"/>
  <c r="B1341" i="188"/>
  <c r="C7723" i="187"/>
  <c r="B1342" i="188"/>
  <c r="C7724" i="187"/>
  <c r="B1343" i="188"/>
  <c r="C7725" i="187"/>
  <c r="B1344" i="188"/>
  <c r="C7726" i="187"/>
  <c r="B1345" i="188"/>
  <c r="C7727" i="187"/>
  <c r="B1346" i="188"/>
  <c r="C7728" i="187"/>
  <c r="B1347" i="188"/>
  <c r="C7729" i="187"/>
  <c r="B1348" i="188"/>
  <c r="C7730" i="187"/>
  <c r="B1349" i="188"/>
  <c r="C7731" i="187"/>
  <c r="B1350" i="188"/>
  <c r="C7732" i="187"/>
  <c r="B1351" i="188"/>
  <c r="C7733" i="187"/>
  <c r="B1352" i="188"/>
  <c r="C7734" i="187"/>
  <c r="B1353" i="188"/>
  <c r="C7735" i="187"/>
  <c r="B1354" i="188"/>
  <c r="C7736" i="187"/>
  <c r="B1355" i="188"/>
  <c r="C7737" i="187"/>
  <c r="B1356" i="188"/>
  <c r="C7738" i="187"/>
  <c r="B1357" i="188"/>
  <c r="C7739" i="187"/>
  <c r="B1358" i="188"/>
  <c r="C7740" i="187"/>
  <c r="B1359" i="188"/>
  <c r="C7741" i="187"/>
  <c r="B1360" i="188"/>
  <c r="C7742" i="187"/>
  <c r="B1361" i="188"/>
  <c r="C7743" i="187"/>
  <c r="B1362" i="188"/>
  <c r="C7744" i="187"/>
  <c r="B1363" i="188"/>
  <c r="C7745" i="187"/>
  <c r="B1364" i="188"/>
  <c r="C7746" i="187"/>
  <c r="B1365" i="188"/>
  <c r="C7747" i="187"/>
  <c r="B1366" i="188"/>
  <c r="C7748" i="187"/>
  <c r="B1367" i="188"/>
  <c r="C7749" i="187"/>
  <c r="B1368" i="188"/>
  <c r="C7750" i="187"/>
  <c r="B1369" i="188"/>
  <c r="C7751" i="187"/>
  <c r="B1370" i="188"/>
  <c r="C7752" i="187"/>
  <c r="B1371" i="188"/>
  <c r="C7753" i="187"/>
  <c r="B1372" i="188"/>
  <c r="C7754" i="187"/>
  <c r="B1373" i="188"/>
  <c r="C7755" i="187"/>
  <c r="B1374" i="188"/>
  <c r="J7860" i="187"/>
  <c r="I7860" i="187"/>
  <c r="J7864" i="187"/>
  <c r="I7864" i="187"/>
  <c r="J7863" i="187"/>
  <c r="J7862" i="187"/>
  <c r="I7862" i="187"/>
  <c r="J7866" i="187"/>
  <c r="I7866" i="187"/>
  <c r="J7871" i="187"/>
  <c r="I7871" i="187"/>
  <c r="J7870" i="187"/>
  <c r="J7869" i="187"/>
  <c r="I7869" i="187"/>
  <c r="J7868" i="187"/>
  <c r="I7868" i="187"/>
  <c r="J7873" i="187"/>
  <c r="I7873" i="187"/>
  <c r="F7860" i="187"/>
  <c r="F7862" i="187"/>
  <c r="F7863" i="187"/>
  <c r="F7864" i="187"/>
  <c r="F7866" i="187"/>
  <c r="F7868" i="187"/>
  <c r="F7869" i="187"/>
  <c r="F7870" i="187"/>
  <c r="F7871" i="187"/>
  <c r="F7873" i="187"/>
  <c r="C7858" i="187"/>
  <c r="F7858" i="187"/>
  <c r="F7857" i="187"/>
  <c r="F7856" i="187"/>
  <c r="F7855" i="187"/>
  <c r="F7854" i="187"/>
  <c r="F7853" i="187"/>
  <c r="F7852" i="187"/>
  <c r="F7851" i="187"/>
  <c r="F7850" i="187"/>
  <c r="F7849" i="187"/>
  <c r="F7848" i="187"/>
  <c r="F7847" i="187"/>
  <c r="F7846" i="187"/>
  <c r="F7845" i="187"/>
  <c r="F7844" i="187"/>
  <c r="F7843" i="187"/>
  <c r="F7842" i="187"/>
  <c r="F7841" i="187"/>
  <c r="F7840" i="187"/>
  <c r="F7839" i="187"/>
  <c r="F7838" i="187"/>
  <c r="D58" i="303"/>
  <c r="F7835" i="187"/>
  <c r="F7834" i="187"/>
  <c r="F7833" i="187"/>
  <c r="F7832" i="187"/>
  <c r="F7831" i="187"/>
  <c r="F7830" i="187"/>
  <c r="F7829" i="187"/>
  <c r="F7828" i="187"/>
  <c r="F7826" i="187"/>
  <c r="D46" i="303"/>
  <c r="D47" i="303"/>
  <c r="F7825" i="187"/>
  <c r="F7824" i="187"/>
  <c r="F7823" i="187"/>
  <c r="F7822" i="187"/>
  <c r="F7821" i="187"/>
  <c r="F7820" i="187"/>
  <c r="F7819" i="187"/>
  <c r="F7818" i="187"/>
  <c r="F7817" i="187"/>
  <c r="F7816" i="187"/>
  <c r="F7814" i="187"/>
  <c r="D33" i="303"/>
  <c r="F7811" i="187"/>
  <c r="F7810" i="187"/>
  <c r="F7809" i="187"/>
  <c r="F7808" i="187"/>
  <c r="F7807" i="187"/>
  <c r="F7806" i="187"/>
  <c r="F7805" i="187"/>
  <c r="F7804" i="187"/>
  <c r="F7803" i="187"/>
  <c r="F7802" i="187"/>
  <c r="F7801" i="187"/>
  <c r="F7799" i="187"/>
  <c r="F7797" i="187"/>
  <c r="F7796" i="187"/>
  <c r="F7795" i="187"/>
  <c r="F7794" i="187"/>
  <c r="F7793" i="187"/>
  <c r="F7792" i="187"/>
  <c r="F7791" i="187"/>
  <c r="J7858" i="187"/>
  <c r="J7857" i="187"/>
  <c r="C7857" i="187"/>
  <c r="J7856" i="187"/>
  <c r="C7856" i="187"/>
  <c r="J7855" i="187"/>
  <c r="C7855" i="187"/>
  <c r="J7854" i="187"/>
  <c r="C7854" i="187"/>
  <c r="J7853" i="187"/>
  <c r="I7853" i="187"/>
  <c r="C7853" i="187"/>
  <c r="J7852" i="187"/>
  <c r="C7852" i="187"/>
  <c r="J7851" i="187"/>
  <c r="C7851" i="187"/>
  <c r="J7850" i="187"/>
  <c r="C7850" i="187"/>
  <c r="J7849" i="187"/>
  <c r="C7849" i="187"/>
  <c r="J7848" i="187"/>
  <c r="C7848" i="187"/>
  <c r="J7847" i="187"/>
  <c r="C7847" i="187"/>
  <c r="J7846" i="187"/>
  <c r="C7846" i="187"/>
  <c r="J7845" i="187"/>
  <c r="C7845" i="187"/>
  <c r="J7844" i="187"/>
  <c r="C7844" i="187"/>
  <c r="J7843" i="187"/>
  <c r="C7843" i="187"/>
  <c r="J7842" i="187"/>
  <c r="C7842" i="187"/>
  <c r="J7841" i="187"/>
  <c r="I7841" i="187"/>
  <c r="C7841" i="187"/>
  <c r="J7840" i="187"/>
  <c r="I7840" i="187"/>
  <c r="C7840" i="187"/>
  <c r="J7839" i="187"/>
  <c r="I7839" i="187"/>
  <c r="C7839" i="187"/>
  <c r="J7838" i="187"/>
  <c r="I7838" i="187"/>
  <c r="C7838" i="187"/>
  <c r="J7837" i="187"/>
  <c r="C7837" i="187"/>
  <c r="J7836" i="187"/>
  <c r="I7836" i="187"/>
  <c r="C7836" i="187"/>
  <c r="J7835" i="187"/>
  <c r="I7835" i="187"/>
  <c r="C7835" i="187"/>
  <c r="J7834" i="187"/>
  <c r="I7834" i="187"/>
  <c r="C7834" i="187"/>
  <c r="J7833" i="187"/>
  <c r="I7833" i="187"/>
  <c r="C7833" i="187"/>
  <c r="J7832" i="187"/>
  <c r="I7832" i="187"/>
  <c r="C7832" i="187"/>
  <c r="J7831" i="187"/>
  <c r="I7831" i="187"/>
  <c r="C7831" i="187"/>
  <c r="J7830" i="187"/>
  <c r="I7830" i="187"/>
  <c r="C7830" i="187"/>
  <c r="J7829" i="187"/>
  <c r="I7829" i="187"/>
  <c r="C7829" i="187"/>
  <c r="J7828" i="187"/>
  <c r="I7828" i="187"/>
  <c r="C7828" i="187"/>
  <c r="C7827" i="187"/>
  <c r="J7826" i="187"/>
  <c r="C7826" i="187"/>
  <c r="J7825" i="187"/>
  <c r="C7825" i="187"/>
  <c r="J7824" i="187"/>
  <c r="I7824" i="187"/>
  <c r="C7824" i="187"/>
  <c r="J7823" i="187"/>
  <c r="I7823" i="187"/>
  <c r="C7823" i="187"/>
  <c r="J7822" i="187"/>
  <c r="I7822" i="187"/>
  <c r="C7822" i="187"/>
  <c r="J7821" i="187"/>
  <c r="I7821" i="187"/>
  <c r="C7821" i="187"/>
  <c r="J7820" i="187"/>
  <c r="I7820" i="187"/>
  <c r="C7820" i="187"/>
  <c r="J7819" i="187"/>
  <c r="I7819" i="187"/>
  <c r="C7819" i="187"/>
  <c r="J7818" i="187"/>
  <c r="I7818" i="187"/>
  <c r="C7818" i="187"/>
  <c r="J7817" i="187"/>
  <c r="I7817" i="187"/>
  <c r="C7817" i="187"/>
  <c r="J7816" i="187"/>
  <c r="I7816" i="187"/>
  <c r="C7816" i="187"/>
  <c r="C7815" i="187"/>
  <c r="J7814" i="187"/>
  <c r="C7814" i="187"/>
  <c r="C7813" i="187"/>
  <c r="J7812" i="187"/>
  <c r="C7812" i="187"/>
  <c r="J7811" i="187"/>
  <c r="I7811" i="187"/>
  <c r="C7811" i="187"/>
  <c r="J7810" i="187"/>
  <c r="I7810" i="187"/>
  <c r="C7810" i="187"/>
  <c r="J7809" i="187"/>
  <c r="I7809" i="187"/>
  <c r="C7809" i="187"/>
  <c r="J7808" i="187"/>
  <c r="I7808" i="187"/>
  <c r="C7808" i="187"/>
  <c r="J7807" i="187"/>
  <c r="I7807" i="187"/>
  <c r="C7807" i="187"/>
  <c r="J7806" i="187"/>
  <c r="I7806" i="187"/>
  <c r="C7806" i="187"/>
  <c r="J7805" i="187"/>
  <c r="I7805" i="187"/>
  <c r="C7805" i="187"/>
  <c r="J7804" i="187"/>
  <c r="I7804" i="187"/>
  <c r="C7804" i="187"/>
  <c r="J7803" i="187"/>
  <c r="I7803" i="187"/>
  <c r="C7803" i="187"/>
  <c r="J7802" i="187"/>
  <c r="I7802" i="187"/>
  <c r="C7802" i="187"/>
  <c r="J7801" i="187"/>
  <c r="I7801" i="187"/>
  <c r="C7801" i="187"/>
  <c r="C7800" i="187"/>
  <c r="J7799" i="187"/>
  <c r="C7799" i="187"/>
  <c r="C7798" i="187"/>
  <c r="J7797" i="187"/>
  <c r="I7797" i="187"/>
  <c r="C7797" i="187"/>
  <c r="J7796" i="187"/>
  <c r="C7796" i="187"/>
  <c r="J7795" i="187"/>
  <c r="I7795" i="187"/>
  <c r="C7795" i="187"/>
  <c r="J7794" i="187"/>
  <c r="I7794" i="187"/>
  <c r="C7794" i="187"/>
  <c r="J7793" i="187"/>
  <c r="I7793" i="187"/>
  <c r="C7793" i="187"/>
  <c r="J7792" i="187"/>
  <c r="I7792" i="187"/>
  <c r="C7792" i="187"/>
  <c r="J7791" i="187"/>
  <c r="I7791" i="187"/>
  <c r="C7791" i="187"/>
  <c r="C7790" i="187"/>
  <c r="J7788" i="187"/>
  <c r="J7787" i="187"/>
  <c r="J7786" i="187"/>
  <c r="J7785" i="187"/>
  <c r="J7784" i="187"/>
  <c r="J7782" i="187"/>
  <c r="J7781" i="187"/>
  <c r="J7783" i="187"/>
  <c r="I7783" i="187"/>
  <c r="J7780" i="187"/>
  <c r="J7779" i="187"/>
  <c r="J7778" i="187"/>
  <c r="J7777" i="187"/>
  <c r="J7776" i="187"/>
  <c r="J7775" i="187"/>
  <c r="J7774" i="187"/>
  <c r="J7773" i="187"/>
  <c r="J7772" i="187"/>
  <c r="J7771" i="187"/>
  <c r="I7771" i="187"/>
  <c r="J7770" i="187"/>
  <c r="I7770" i="187"/>
  <c r="J7769" i="187"/>
  <c r="I7769" i="187"/>
  <c r="J7768" i="187"/>
  <c r="I7768" i="187"/>
  <c r="J7766" i="187"/>
  <c r="I7766" i="187"/>
  <c r="J7765" i="187"/>
  <c r="I7765" i="187"/>
  <c r="J7764" i="187"/>
  <c r="I7764" i="187"/>
  <c r="J7763" i="187"/>
  <c r="I7763" i="187"/>
  <c r="J7762" i="187"/>
  <c r="I7762" i="187"/>
  <c r="J7761" i="187"/>
  <c r="I7761" i="187"/>
  <c r="J7760" i="187"/>
  <c r="I7760" i="187"/>
  <c r="J7759" i="187"/>
  <c r="I7759" i="187"/>
  <c r="J7758" i="187"/>
  <c r="I7758" i="187"/>
  <c r="J7754" i="187"/>
  <c r="I7754" i="187"/>
  <c r="J7753" i="187"/>
  <c r="I7753" i="187"/>
  <c r="J7752" i="187"/>
  <c r="I7752" i="187"/>
  <c r="J7751" i="187"/>
  <c r="I7751" i="187"/>
  <c r="J7750" i="187"/>
  <c r="I7750" i="187"/>
  <c r="J7749" i="187"/>
  <c r="I7749" i="187"/>
  <c r="J7748" i="187"/>
  <c r="I7748" i="187"/>
  <c r="J7747" i="187"/>
  <c r="I7747" i="187"/>
  <c r="J7746" i="187"/>
  <c r="I7746" i="187"/>
  <c r="J7741" i="187"/>
  <c r="I7741" i="187"/>
  <c r="J7740" i="187"/>
  <c r="I7740" i="187"/>
  <c r="J7739" i="187"/>
  <c r="I7739" i="187"/>
  <c r="J7738" i="187"/>
  <c r="I7738" i="187"/>
  <c r="J7737" i="187"/>
  <c r="I7737" i="187"/>
  <c r="J7736" i="187"/>
  <c r="I7736" i="187"/>
  <c r="J7735" i="187"/>
  <c r="I7735" i="187"/>
  <c r="J7734" i="187"/>
  <c r="I7734" i="187"/>
  <c r="J7733" i="187"/>
  <c r="I7733" i="187"/>
  <c r="J7732" i="187"/>
  <c r="I7732" i="187"/>
  <c r="J7731" i="187"/>
  <c r="I7731" i="187"/>
  <c r="J7767" i="187"/>
  <c r="J7755" i="187"/>
  <c r="J7742" i="187"/>
  <c r="J7756" i="187"/>
  <c r="J7744" i="187"/>
  <c r="J7729" i="187"/>
  <c r="J7727" i="187"/>
  <c r="I7727" i="187"/>
  <c r="J7726" i="187"/>
  <c r="J7725" i="187"/>
  <c r="I7725" i="187"/>
  <c r="J7724" i="187"/>
  <c r="I7724" i="187"/>
  <c r="J7723" i="187"/>
  <c r="I7723" i="187"/>
  <c r="J7722" i="187"/>
  <c r="I7722" i="187"/>
  <c r="J7721" i="187"/>
  <c r="I7721" i="187"/>
  <c r="F7788" i="187"/>
  <c r="F7787" i="187"/>
  <c r="F7786" i="187"/>
  <c r="F7785" i="187"/>
  <c r="F7784" i="187"/>
  <c r="F7783" i="187"/>
  <c r="F7782" i="187"/>
  <c r="F7781" i="187"/>
  <c r="F7780" i="187"/>
  <c r="F7779" i="187"/>
  <c r="F7778" i="187"/>
  <c r="F7777" i="187"/>
  <c r="F7776" i="187"/>
  <c r="F7775" i="187"/>
  <c r="F7774" i="187"/>
  <c r="F7773" i="187"/>
  <c r="F7772" i="187"/>
  <c r="F7771" i="187"/>
  <c r="F7770" i="187"/>
  <c r="F7769" i="187"/>
  <c r="F7768" i="187"/>
  <c r="C58" i="303"/>
  <c r="C59" i="303"/>
  <c r="F7767" i="187"/>
  <c r="F7766" i="187"/>
  <c r="F7765" i="187"/>
  <c r="F7764" i="187"/>
  <c r="F7763" i="187"/>
  <c r="F7762" i="187"/>
  <c r="F7761" i="187"/>
  <c r="F7760" i="187"/>
  <c r="F7759" i="187"/>
  <c r="F7758" i="187"/>
  <c r="F7756" i="187"/>
  <c r="C46" i="303"/>
  <c r="F7753" i="187"/>
  <c r="F7752" i="187"/>
  <c r="F7751" i="187"/>
  <c r="F7750" i="187"/>
  <c r="F7749" i="187"/>
  <c r="F7748" i="187"/>
  <c r="F7747" i="187"/>
  <c r="F7746" i="187"/>
  <c r="F7744" i="187"/>
  <c r="C33" i="303"/>
  <c r="C34" i="303"/>
  <c r="F7742" i="187"/>
  <c r="F7741" i="187"/>
  <c r="F7740" i="187"/>
  <c r="F7739" i="187"/>
  <c r="F7738" i="187"/>
  <c r="F7737" i="187"/>
  <c r="F7736" i="187"/>
  <c r="F7735" i="187"/>
  <c r="F7734" i="187"/>
  <c r="F7733" i="187"/>
  <c r="F7732" i="187"/>
  <c r="F7731" i="187"/>
  <c r="F7729" i="187"/>
  <c r="F7727" i="187"/>
  <c r="F7726" i="187"/>
  <c r="F7725" i="187"/>
  <c r="F7724" i="187"/>
  <c r="F7723" i="187"/>
  <c r="F7722" i="187"/>
  <c r="F7721" i="187"/>
  <c r="J7702" i="187"/>
  <c r="J7695" i="187"/>
  <c r="F7612" i="187"/>
  <c r="I12" i="298"/>
  <c r="F7611" i="187"/>
  <c r="F7610" i="187"/>
  <c r="I10" i="298"/>
  <c r="F7609" i="187"/>
  <c r="C6575" i="187"/>
  <c r="B1049" i="188"/>
  <c r="C6576" i="187"/>
  <c r="B1050" i="188"/>
  <c r="C6577" i="187"/>
  <c r="B1051" i="188"/>
  <c r="C6578" i="187"/>
  <c r="B1052" i="188"/>
  <c r="C6574" i="187"/>
  <c r="B1048" i="188"/>
  <c r="C5717" i="187"/>
  <c r="B1027" i="188"/>
  <c r="C5718" i="187"/>
  <c r="B1028" i="188"/>
  <c r="F6576" i="187"/>
  <c r="F6577" i="187"/>
  <c r="F6578" i="187"/>
  <c r="F6575" i="187"/>
  <c r="J6575" i="187"/>
  <c r="J6578" i="187"/>
  <c r="J6577" i="187"/>
  <c r="J6576" i="187"/>
  <c r="I6576" i="187"/>
  <c r="C29" i="283"/>
  <c r="F5736" i="187"/>
  <c r="F5735" i="187"/>
  <c r="F5734" i="187"/>
  <c r="F5733" i="187"/>
  <c r="F5732" i="187"/>
  <c r="F5731" i="187"/>
  <c r="F5730" i="187"/>
  <c r="F5729" i="187"/>
  <c r="F5728" i="187"/>
  <c r="F5727" i="187"/>
  <c r="F5725" i="187"/>
  <c r="F5723" i="187"/>
  <c r="F5722" i="187"/>
  <c r="F5721" i="187"/>
  <c r="J6535" i="187"/>
  <c r="C6535" i="187"/>
  <c r="J6534" i="187"/>
  <c r="I6534" i="187"/>
  <c r="C6534" i="187"/>
  <c r="J6533" i="187"/>
  <c r="I6533" i="187"/>
  <c r="C6533" i="187"/>
  <c r="J6532" i="187"/>
  <c r="I6532" i="187"/>
  <c r="C6532" i="187"/>
  <c r="J6531" i="187"/>
  <c r="I6531" i="187"/>
  <c r="C6531" i="187"/>
  <c r="J6530" i="187"/>
  <c r="I6530" i="187"/>
  <c r="C6530" i="187"/>
  <c r="J6529" i="187"/>
  <c r="I6529" i="187"/>
  <c r="C6529" i="187"/>
  <c r="J6528" i="187"/>
  <c r="I6528" i="187"/>
  <c r="C6528" i="187"/>
  <c r="J6527" i="187"/>
  <c r="I6527" i="187"/>
  <c r="C6527" i="187"/>
  <c r="J6526" i="187"/>
  <c r="I6526" i="187"/>
  <c r="C6526" i="187"/>
  <c r="J6525" i="187"/>
  <c r="I6525" i="187"/>
  <c r="C6525" i="187"/>
  <c r="J6524" i="187"/>
  <c r="I6524" i="187"/>
  <c r="C6524" i="187"/>
  <c r="J6523" i="187"/>
  <c r="C6523" i="187"/>
  <c r="C6522" i="187"/>
  <c r="J6521" i="187"/>
  <c r="I6521" i="187"/>
  <c r="C6521" i="187"/>
  <c r="J6520" i="187"/>
  <c r="I6520" i="187"/>
  <c r="C6520" i="187"/>
  <c r="J6519" i="187"/>
  <c r="I6519" i="187"/>
  <c r="C6519" i="187"/>
  <c r="C6518" i="187"/>
  <c r="J6478" i="187"/>
  <c r="C6478" i="187"/>
  <c r="J6477" i="187"/>
  <c r="I6477" i="187"/>
  <c r="C6477" i="187"/>
  <c r="J6476" i="187"/>
  <c r="I6476" i="187"/>
  <c r="C6476" i="187"/>
  <c r="J6475" i="187"/>
  <c r="I6475" i="187"/>
  <c r="C6475" i="187"/>
  <c r="J6474" i="187"/>
  <c r="I6474" i="187"/>
  <c r="C6474" i="187"/>
  <c r="J6473" i="187"/>
  <c r="I6473" i="187"/>
  <c r="C6473" i="187"/>
  <c r="J6472" i="187"/>
  <c r="I6472" i="187"/>
  <c r="C6472" i="187"/>
  <c r="J6471" i="187"/>
  <c r="I6471" i="187"/>
  <c r="C6471" i="187"/>
  <c r="J6470" i="187"/>
  <c r="I6470" i="187"/>
  <c r="C6470" i="187"/>
  <c r="J6469" i="187"/>
  <c r="I6469" i="187"/>
  <c r="C6469" i="187"/>
  <c r="J6468" i="187"/>
  <c r="I6468" i="187"/>
  <c r="C6468" i="187"/>
  <c r="J6467" i="187"/>
  <c r="I6467" i="187"/>
  <c r="C6467" i="187"/>
  <c r="J6466" i="187"/>
  <c r="C6466" i="187"/>
  <c r="C6465" i="187"/>
  <c r="J6464" i="187"/>
  <c r="I6464" i="187"/>
  <c r="C6464" i="187"/>
  <c r="J6463" i="187"/>
  <c r="I6463" i="187"/>
  <c r="C6463" i="187"/>
  <c r="J6462" i="187"/>
  <c r="I6462" i="187"/>
  <c r="C6462" i="187"/>
  <c r="C6461" i="187"/>
  <c r="J6421" i="187"/>
  <c r="C6421" i="187"/>
  <c r="J6420" i="187"/>
  <c r="I6420" i="187"/>
  <c r="C6420" i="187"/>
  <c r="J6419" i="187"/>
  <c r="I6419" i="187"/>
  <c r="C6419" i="187"/>
  <c r="J6418" i="187"/>
  <c r="I6418" i="187"/>
  <c r="C6418" i="187"/>
  <c r="J6417" i="187"/>
  <c r="I6417" i="187"/>
  <c r="C6417" i="187"/>
  <c r="J6416" i="187"/>
  <c r="I6416" i="187"/>
  <c r="C6416" i="187"/>
  <c r="J6415" i="187"/>
  <c r="I6415" i="187"/>
  <c r="C6415" i="187"/>
  <c r="J6414" i="187"/>
  <c r="I6414" i="187"/>
  <c r="C6414" i="187"/>
  <c r="J6413" i="187"/>
  <c r="I6413" i="187"/>
  <c r="C6413" i="187"/>
  <c r="J6412" i="187"/>
  <c r="I6412" i="187"/>
  <c r="C6412" i="187"/>
  <c r="J6411" i="187"/>
  <c r="I6411" i="187"/>
  <c r="C6411" i="187"/>
  <c r="J6410" i="187"/>
  <c r="I6410" i="187"/>
  <c r="C6410" i="187"/>
  <c r="J6409" i="187"/>
  <c r="C6409" i="187"/>
  <c r="C6408" i="187"/>
  <c r="J6407" i="187"/>
  <c r="I6407" i="187"/>
  <c r="C6407" i="187"/>
  <c r="J6406" i="187"/>
  <c r="I6406" i="187"/>
  <c r="C6406" i="187"/>
  <c r="J6405" i="187"/>
  <c r="I6405" i="187"/>
  <c r="C6405" i="187"/>
  <c r="C6404" i="187"/>
  <c r="J6364" i="187"/>
  <c r="C6364" i="187"/>
  <c r="J6363" i="187"/>
  <c r="I6363" i="187"/>
  <c r="C6363" i="187"/>
  <c r="J6362" i="187"/>
  <c r="I6362" i="187"/>
  <c r="C6362" i="187"/>
  <c r="J6361" i="187"/>
  <c r="I6361" i="187"/>
  <c r="C6361" i="187"/>
  <c r="J6360" i="187"/>
  <c r="I6360" i="187"/>
  <c r="C6360" i="187"/>
  <c r="J6359" i="187"/>
  <c r="I6359" i="187"/>
  <c r="C6359" i="187"/>
  <c r="J6358" i="187"/>
  <c r="I6358" i="187"/>
  <c r="C6358" i="187"/>
  <c r="J6357" i="187"/>
  <c r="I6357" i="187"/>
  <c r="C6357" i="187"/>
  <c r="J6356" i="187"/>
  <c r="I6356" i="187"/>
  <c r="C6356" i="187"/>
  <c r="J6355" i="187"/>
  <c r="I6355" i="187"/>
  <c r="C6355" i="187"/>
  <c r="J6354" i="187"/>
  <c r="I6354" i="187"/>
  <c r="C6354" i="187"/>
  <c r="J6353" i="187"/>
  <c r="I6353" i="187"/>
  <c r="C6353" i="187"/>
  <c r="J6352" i="187"/>
  <c r="C6352" i="187"/>
  <c r="C6351" i="187"/>
  <c r="J6350" i="187"/>
  <c r="I6350" i="187"/>
  <c r="C6350" i="187"/>
  <c r="J6349" i="187"/>
  <c r="I6349" i="187"/>
  <c r="C6349" i="187"/>
  <c r="J6348" i="187"/>
  <c r="I6348" i="187"/>
  <c r="C6348" i="187"/>
  <c r="C6347" i="187"/>
  <c r="J6307" i="187"/>
  <c r="C6307" i="187"/>
  <c r="J6306" i="187"/>
  <c r="I6306" i="187"/>
  <c r="C6306" i="187"/>
  <c r="J6305" i="187"/>
  <c r="I6305" i="187"/>
  <c r="C6305" i="187"/>
  <c r="J6304" i="187"/>
  <c r="I6304" i="187"/>
  <c r="C6304" i="187"/>
  <c r="J6303" i="187"/>
  <c r="I6303" i="187"/>
  <c r="C6303" i="187"/>
  <c r="J6302" i="187"/>
  <c r="I6302" i="187"/>
  <c r="C6302" i="187"/>
  <c r="J6301" i="187"/>
  <c r="I6301" i="187"/>
  <c r="C6301" i="187"/>
  <c r="J6300" i="187"/>
  <c r="I6300" i="187"/>
  <c r="C6300" i="187"/>
  <c r="J6299" i="187"/>
  <c r="I6299" i="187"/>
  <c r="C6299" i="187"/>
  <c r="J6298" i="187"/>
  <c r="I6298" i="187"/>
  <c r="C6298" i="187"/>
  <c r="J6297" i="187"/>
  <c r="I6297" i="187"/>
  <c r="C6297" i="187"/>
  <c r="J6296" i="187"/>
  <c r="I6296" i="187"/>
  <c r="C6296" i="187"/>
  <c r="J6295" i="187"/>
  <c r="C6295" i="187"/>
  <c r="C6294" i="187"/>
  <c r="J6293" i="187"/>
  <c r="I6293" i="187"/>
  <c r="C6293" i="187"/>
  <c r="J6292" i="187"/>
  <c r="I6292" i="187"/>
  <c r="C6292" i="187"/>
  <c r="J6291" i="187"/>
  <c r="I6291" i="187"/>
  <c r="C6291" i="187"/>
  <c r="C6290" i="187"/>
  <c r="J6250" i="187"/>
  <c r="C6250" i="187"/>
  <c r="J6249" i="187"/>
  <c r="I6249" i="187"/>
  <c r="C6249" i="187"/>
  <c r="J6248" i="187"/>
  <c r="I6248" i="187"/>
  <c r="C6248" i="187"/>
  <c r="J6247" i="187"/>
  <c r="I6247" i="187"/>
  <c r="C6247" i="187"/>
  <c r="J6246" i="187"/>
  <c r="I6246" i="187"/>
  <c r="C6246" i="187"/>
  <c r="J6245" i="187"/>
  <c r="I6245" i="187"/>
  <c r="C6245" i="187"/>
  <c r="J6244" i="187"/>
  <c r="I6244" i="187"/>
  <c r="C6244" i="187"/>
  <c r="J6243" i="187"/>
  <c r="I6243" i="187"/>
  <c r="C6243" i="187"/>
  <c r="J6242" i="187"/>
  <c r="I6242" i="187"/>
  <c r="C6242" i="187"/>
  <c r="J6241" i="187"/>
  <c r="I6241" i="187"/>
  <c r="C6241" i="187"/>
  <c r="J6240" i="187"/>
  <c r="I6240" i="187"/>
  <c r="C6240" i="187"/>
  <c r="J6239" i="187"/>
  <c r="I6239" i="187"/>
  <c r="C6239" i="187"/>
  <c r="J6238" i="187"/>
  <c r="C6238" i="187"/>
  <c r="C6237" i="187"/>
  <c r="J6236" i="187"/>
  <c r="I6236" i="187"/>
  <c r="C6236" i="187"/>
  <c r="J6235" i="187"/>
  <c r="I6235" i="187"/>
  <c r="C6235" i="187"/>
  <c r="J6234" i="187"/>
  <c r="I6234" i="187"/>
  <c r="C6234" i="187"/>
  <c r="C6233" i="187"/>
  <c r="J6193" i="187"/>
  <c r="C6193" i="187"/>
  <c r="J6192" i="187"/>
  <c r="I6192" i="187"/>
  <c r="C6192" i="187"/>
  <c r="J6191" i="187"/>
  <c r="I6191" i="187"/>
  <c r="C6191" i="187"/>
  <c r="J6190" i="187"/>
  <c r="I6190" i="187"/>
  <c r="C6190" i="187"/>
  <c r="J6189" i="187"/>
  <c r="I6189" i="187"/>
  <c r="C6189" i="187"/>
  <c r="J6188" i="187"/>
  <c r="I6188" i="187"/>
  <c r="C6188" i="187"/>
  <c r="J6187" i="187"/>
  <c r="I6187" i="187"/>
  <c r="C6187" i="187"/>
  <c r="J6186" i="187"/>
  <c r="I6186" i="187"/>
  <c r="C6186" i="187"/>
  <c r="J6185" i="187"/>
  <c r="I6185" i="187"/>
  <c r="C6185" i="187"/>
  <c r="J6184" i="187"/>
  <c r="I6184" i="187"/>
  <c r="C6184" i="187"/>
  <c r="J6183" i="187"/>
  <c r="I6183" i="187"/>
  <c r="C6183" i="187"/>
  <c r="J6182" i="187"/>
  <c r="I6182" i="187"/>
  <c r="C6182" i="187"/>
  <c r="J6181" i="187"/>
  <c r="C6181" i="187"/>
  <c r="C6180" i="187"/>
  <c r="J6179" i="187"/>
  <c r="I6179" i="187"/>
  <c r="C6179" i="187"/>
  <c r="J6178" i="187"/>
  <c r="I6178" i="187"/>
  <c r="C6178" i="187"/>
  <c r="J6177" i="187"/>
  <c r="I6177" i="187"/>
  <c r="C6177" i="187"/>
  <c r="C6176" i="187"/>
  <c r="J6136" i="187"/>
  <c r="C6136" i="187"/>
  <c r="J6135" i="187"/>
  <c r="I6135" i="187"/>
  <c r="C6135" i="187"/>
  <c r="J6134" i="187"/>
  <c r="I6134" i="187"/>
  <c r="C6134" i="187"/>
  <c r="J6133" i="187"/>
  <c r="I6133" i="187"/>
  <c r="C6133" i="187"/>
  <c r="J6132" i="187"/>
  <c r="I6132" i="187"/>
  <c r="C6132" i="187"/>
  <c r="J6131" i="187"/>
  <c r="I6131" i="187"/>
  <c r="C6131" i="187"/>
  <c r="J6130" i="187"/>
  <c r="I6130" i="187"/>
  <c r="C6130" i="187"/>
  <c r="J6129" i="187"/>
  <c r="I6129" i="187"/>
  <c r="C6129" i="187"/>
  <c r="J6128" i="187"/>
  <c r="I6128" i="187"/>
  <c r="C6128" i="187"/>
  <c r="J6127" i="187"/>
  <c r="I6127" i="187"/>
  <c r="C6127" i="187"/>
  <c r="J6126" i="187"/>
  <c r="I6126" i="187"/>
  <c r="C6126" i="187"/>
  <c r="J6125" i="187"/>
  <c r="I6125" i="187"/>
  <c r="C6125" i="187"/>
  <c r="J6124" i="187"/>
  <c r="C6124" i="187"/>
  <c r="C6123" i="187"/>
  <c r="J6122" i="187"/>
  <c r="I6122" i="187"/>
  <c r="C6122" i="187"/>
  <c r="J6121" i="187"/>
  <c r="I6121" i="187"/>
  <c r="C6121" i="187"/>
  <c r="J6120" i="187"/>
  <c r="I6120" i="187"/>
  <c r="C6120" i="187"/>
  <c r="C6119" i="187"/>
  <c r="J6079" i="187"/>
  <c r="C6079" i="187"/>
  <c r="J6078" i="187"/>
  <c r="I6078" i="187"/>
  <c r="C6078" i="187"/>
  <c r="J6077" i="187"/>
  <c r="I6077" i="187"/>
  <c r="C6077" i="187"/>
  <c r="J6076" i="187"/>
  <c r="I6076" i="187"/>
  <c r="C6076" i="187"/>
  <c r="J6075" i="187"/>
  <c r="I6075" i="187"/>
  <c r="C6075" i="187"/>
  <c r="J6074" i="187"/>
  <c r="I6074" i="187"/>
  <c r="C6074" i="187"/>
  <c r="J6073" i="187"/>
  <c r="I6073" i="187"/>
  <c r="C6073" i="187"/>
  <c r="J6072" i="187"/>
  <c r="I6072" i="187"/>
  <c r="C6072" i="187"/>
  <c r="J6071" i="187"/>
  <c r="I6071" i="187"/>
  <c r="C6071" i="187"/>
  <c r="J6070" i="187"/>
  <c r="I6070" i="187"/>
  <c r="C6070" i="187"/>
  <c r="J6069" i="187"/>
  <c r="I6069" i="187"/>
  <c r="C6069" i="187"/>
  <c r="J6068" i="187"/>
  <c r="I6068" i="187"/>
  <c r="C6068" i="187"/>
  <c r="J6067" i="187"/>
  <c r="C6067" i="187"/>
  <c r="C6066" i="187"/>
  <c r="J6065" i="187"/>
  <c r="I6065" i="187"/>
  <c r="C6065" i="187"/>
  <c r="J6064" i="187"/>
  <c r="I6064" i="187"/>
  <c r="C6064" i="187"/>
  <c r="J6063" i="187"/>
  <c r="I6063" i="187"/>
  <c r="C6063" i="187"/>
  <c r="C6062" i="187"/>
  <c r="J6022" i="187"/>
  <c r="C6022" i="187"/>
  <c r="J6021" i="187"/>
  <c r="I6021" i="187"/>
  <c r="C6021" i="187"/>
  <c r="J6020" i="187"/>
  <c r="I6020" i="187"/>
  <c r="C6020" i="187"/>
  <c r="J6019" i="187"/>
  <c r="I6019" i="187"/>
  <c r="C6019" i="187"/>
  <c r="J6018" i="187"/>
  <c r="I6018" i="187"/>
  <c r="C6018" i="187"/>
  <c r="J6017" i="187"/>
  <c r="I6017" i="187"/>
  <c r="C6017" i="187"/>
  <c r="J6016" i="187"/>
  <c r="I6016" i="187"/>
  <c r="C6016" i="187"/>
  <c r="J6015" i="187"/>
  <c r="I6015" i="187"/>
  <c r="C6015" i="187"/>
  <c r="J6014" i="187"/>
  <c r="I6014" i="187"/>
  <c r="C6014" i="187"/>
  <c r="J6013" i="187"/>
  <c r="I6013" i="187"/>
  <c r="C6013" i="187"/>
  <c r="J6012" i="187"/>
  <c r="I6012" i="187"/>
  <c r="C6012" i="187"/>
  <c r="J6011" i="187"/>
  <c r="I6011" i="187"/>
  <c r="C6011" i="187"/>
  <c r="J6010" i="187"/>
  <c r="C6010" i="187"/>
  <c r="C6009" i="187"/>
  <c r="J6008" i="187"/>
  <c r="I6008" i="187"/>
  <c r="C6008" i="187"/>
  <c r="J6007" i="187"/>
  <c r="I6007" i="187"/>
  <c r="C6007" i="187"/>
  <c r="J6006" i="187"/>
  <c r="I6006" i="187"/>
  <c r="C6006" i="187"/>
  <c r="C6005" i="187"/>
  <c r="J5965" i="187"/>
  <c r="C5965" i="187"/>
  <c r="J5964" i="187"/>
  <c r="I5964" i="187"/>
  <c r="C5964" i="187"/>
  <c r="J5963" i="187"/>
  <c r="I5963" i="187"/>
  <c r="C5963" i="187"/>
  <c r="J5962" i="187"/>
  <c r="I5962" i="187"/>
  <c r="C5962" i="187"/>
  <c r="J5961" i="187"/>
  <c r="I5961" i="187"/>
  <c r="C5961" i="187"/>
  <c r="J5960" i="187"/>
  <c r="I5960" i="187"/>
  <c r="C5960" i="187"/>
  <c r="J5959" i="187"/>
  <c r="I5959" i="187"/>
  <c r="C5959" i="187"/>
  <c r="J5958" i="187"/>
  <c r="I5958" i="187"/>
  <c r="C5958" i="187"/>
  <c r="J5957" i="187"/>
  <c r="I5957" i="187"/>
  <c r="C5957" i="187"/>
  <c r="J5956" i="187"/>
  <c r="I5956" i="187"/>
  <c r="C5956" i="187"/>
  <c r="J5955" i="187"/>
  <c r="I5955" i="187"/>
  <c r="C5955" i="187"/>
  <c r="J5954" i="187"/>
  <c r="I5954" i="187"/>
  <c r="C5954" i="187"/>
  <c r="J5953" i="187"/>
  <c r="C5953" i="187"/>
  <c r="C5952" i="187"/>
  <c r="J5951" i="187"/>
  <c r="I5951" i="187"/>
  <c r="C5951" i="187"/>
  <c r="J5950" i="187"/>
  <c r="I5950" i="187"/>
  <c r="C5950" i="187"/>
  <c r="J5949" i="187"/>
  <c r="I5949" i="187"/>
  <c r="C5949" i="187"/>
  <c r="C5948" i="187"/>
  <c r="J5908" i="187"/>
  <c r="C5908" i="187"/>
  <c r="J5907" i="187"/>
  <c r="I5907" i="187"/>
  <c r="C5907" i="187"/>
  <c r="J5906" i="187"/>
  <c r="I5906" i="187"/>
  <c r="C5906" i="187"/>
  <c r="J5905" i="187"/>
  <c r="I5905" i="187"/>
  <c r="C5905" i="187"/>
  <c r="J5904" i="187"/>
  <c r="I5904" i="187"/>
  <c r="C5904" i="187"/>
  <c r="J5903" i="187"/>
  <c r="I5903" i="187"/>
  <c r="C5903" i="187"/>
  <c r="J5902" i="187"/>
  <c r="I5902" i="187"/>
  <c r="C5902" i="187"/>
  <c r="J5901" i="187"/>
  <c r="I5901" i="187"/>
  <c r="C5901" i="187"/>
  <c r="J5900" i="187"/>
  <c r="I5900" i="187"/>
  <c r="C5900" i="187"/>
  <c r="J5899" i="187"/>
  <c r="I5899" i="187"/>
  <c r="C5899" i="187"/>
  <c r="J5898" i="187"/>
  <c r="I5898" i="187"/>
  <c r="C5898" i="187"/>
  <c r="J5897" i="187"/>
  <c r="I5897" i="187"/>
  <c r="C5897" i="187"/>
  <c r="J5896" i="187"/>
  <c r="C5896" i="187"/>
  <c r="C5895" i="187"/>
  <c r="J5894" i="187"/>
  <c r="I5894" i="187"/>
  <c r="C5894" i="187"/>
  <c r="J5893" i="187"/>
  <c r="I5893" i="187"/>
  <c r="C5893" i="187"/>
  <c r="J5892" i="187"/>
  <c r="I5892" i="187"/>
  <c r="C5892" i="187"/>
  <c r="C5891" i="187"/>
  <c r="J5851" i="187"/>
  <c r="C5851" i="187"/>
  <c r="J5850" i="187"/>
  <c r="I5850" i="187"/>
  <c r="C5850" i="187"/>
  <c r="J5849" i="187"/>
  <c r="I5849" i="187"/>
  <c r="C5849" i="187"/>
  <c r="J5848" i="187"/>
  <c r="I5848" i="187"/>
  <c r="C5848" i="187"/>
  <c r="J5847" i="187"/>
  <c r="I5847" i="187"/>
  <c r="C5847" i="187"/>
  <c r="J5846" i="187"/>
  <c r="I5846" i="187"/>
  <c r="C5846" i="187"/>
  <c r="J5845" i="187"/>
  <c r="I5845" i="187"/>
  <c r="C5845" i="187"/>
  <c r="J5844" i="187"/>
  <c r="I5844" i="187"/>
  <c r="C5844" i="187"/>
  <c r="J5843" i="187"/>
  <c r="I5843" i="187"/>
  <c r="C5843" i="187"/>
  <c r="J5842" i="187"/>
  <c r="I5842" i="187"/>
  <c r="C5842" i="187"/>
  <c r="J5841" i="187"/>
  <c r="I5841" i="187"/>
  <c r="C5841" i="187"/>
  <c r="J5840" i="187"/>
  <c r="I5840" i="187"/>
  <c r="C5840" i="187"/>
  <c r="J5839" i="187"/>
  <c r="C5839" i="187"/>
  <c r="C5838" i="187"/>
  <c r="J5837" i="187"/>
  <c r="I5837" i="187"/>
  <c r="C5837" i="187"/>
  <c r="J5836" i="187"/>
  <c r="I5836" i="187"/>
  <c r="C5836" i="187"/>
  <c r="J5835" i="187"/>
  <c r="I5835" i="187"/>
  <c r="C5835" i="187"/>
  <c r="C5834" i="187"/>
  <c r="J5794" i="187"/>
  <c r="C5794" i="187"/>
  <c r="J5793" i="187"/>
  <c r="I5793" i="187"/>
  <c r="C5793" i="187"/>
  <c r="J5792" i="187"/>
  <c r="I5792" i="187"/>
  <c r="C5792" i="187"/>
  <c r="J5791" i="187"/>
  <c r="I5791" i="187"/>
  <c r="C5791" i="187"/>
  <c r="J5790" i="187"/>
  <c r="I5790" i="187"/>
  <c r="C5790" i="187"/>
  <c r="J5789" i="187"/>
  <c r="I5789" i="187"/>
  <c r="C5789" i="187"/>
  <c r="J5788" i="187"/>
  <c r="I5788" i="187"/>
  <c r="C5788" i="187"/>
  <c r="J5787" i="187"/>
  <c r="I5787" i="187"/>
  <c r="C5787" i="187"/>
  <c r="J5786" i="187"/>
  <c r="I5786" i="187"/>
  <c r="C5786" i="187"/>
  <c r="J5785" i="187"/>
  <c r="I5785" i="187"/>
  <c r="C5785" i="187"/>
  <c r="J5784" i="187"/>
  <c r="I5784" i="187"/>
  <c r="C5784" i="187"/>
  <c r="J5783" i="187"/>
  <c r="I5783" i="187"/>
  <c r="C5783" i="187"/>
  <c r="J5782" i="187"/>
  <c r="C5782" i="187"/>
  <c r="C5781" i="187"/>
  <c r="J5780" i="187"/>
  <c r="I5780" i="187"/>
  <c r="C5780" i="187"/>
  <c r="J5779" i="187"/>
  <c r="I5779" i="187"/>
  <c r="C5779" i="187"/>
  <c r="J5778" i="187"/>
  <c r="I5778" i="187"/>
  <c r="C5778" i="187"/>
  <c r="C5777" i="187"/>
  <c r="J5736" i="187"/>
  <c r="I5736" i="187"/>
  <c r="J5735" i="187"/>
  <c r="I5735" i="187"/>
  <c r="J5734" i="187"/>
  <c r="I5734" i="187"/>
  <c r="J5733" i="187"/>
  <c r="I5733" i="187"/>
  <c r="J5732" i="187"/>
  <c r="I5732" i="187"/>
  <c r="J5731" i="187"/>
  <c r="I5731" i="187"/>
  <c r="J5730" i="187"/>
  <c r="I5730" i="187"/>
  <c r="J5729" i="187"/>
  <c r="I5729" i="187"/>
  <c r="J5728" i="187"/>
  <c r="I5728" i="187"/>
  <c r="J5727" i="187"/>
  <c r="I5727" i="187"/>
  <c r="J5726" i="187"/>
  <c r="I5726" i="187"/>
  <c r="J5737" i="187"/>
  <c r="J5725" i="187"/>
  <c r="J5723" i="187"/>
  <c r="I5723" i="187"/>
  <c r="J5722" i="187"/>
  <c r="I5722" i="187"/>
  <c r="J5721" i="187"/>
  <c r="I5721" i="187"/>
  <c r="C5737" i="187"/>
  <c r="C5736" i="187"/>
  <c r="C5735" i="187"/>
  <c r="C5734" i="187"/>
  <c r="C5733" i="187"/>
  <c r="C5732" i="187"/>
  <c r="C5731" i="187"/>
  <c r="C5730" i="187"/>
  <c r="C5729" i="187"/>
  <c r="C5728" i="187"/>
  <c r="C5727" i="187"/>
  <c r="C5726" i="187"/>
  <c r="C5725" i="187"/>
  <c r="C5724" i="187"/>
  <c r="C5723" i="187"/>
  <c r="C5722" i="187"/>
  <c r="C5721" i="187"/>
  <c r="C5720" i="187"/>
  <c r="F5718" i="187"/>
  <c r="F5717" i="187"/>
  <c r="J5718" i="187"/>
  <c r="I5718" i="187"/>
  <c r="J5717" i="187"/>
  <c r="I5717" i="187"/>
  <c r="F7562" i="187"/>
  <c r="F7563" i="187"/>
  <c r="F7564" i="187"/>
  <c r="F7565" i="187"/>
  <c r="F7566" i="187"/>
  <c r="C7562" i="187"/>
  <c r="C7563" i="187"/>
  <c r="C7564" i="187"/>
  <c r="C7565" i="187"/>
  <c r="C7566" i="187"/>
  <c r="J7505" i="187"/>
  <c r="I7505" i="187"/>
  <c r="F7505" i="187"/>
  <c r="C7505" i="187"/>
  <c r="F7444" i="187"/>
  <c r="F7460" i="187"/>
  <c r="F7476" i="187"/>
  <c r="I14" i="293"/>
  <c r="F7492" i="187"/>
  <c r="F7428" i="187"/>
  <c r="F7412" i="187"/>
  <c r="F7396" i="187"/>
  <c r="D19" i="293"/>
  <c r="E19" i="293"/>
  <c r="F19" i="293"/>
  <c r="G19" i="293"/>
  <c r="H19" i="293"/>
  <c r="I15" i="293"/>
  <c r="I16" i="293"/>
  <c r="I17" i="293"/>
  <c r="I18" i="293"/>
  <c r="I19" i="293"/>
  <c r="C19" i="293"/>
  <c r="C7375" i="187"/>
  <c r="B1197" i="188"/>
  <c r="C7376" i="187"/>
  <c r="B1198" i="188"/>
  <c r="C7377" i="187"/>
  <c r="B1199" i="188"/>
  <c r="C7378" i="187"/>
  <c r="B1200" i="188"/>
  <c r="F7375" i="187"/>
  <c r="F7376" i="187"/>
  <c r="F7377" i="187"/>
  <c r="F7378" i="187"/>
  <c r="B1187" i="188"/>
  <c r="C7366" i="187"/>
  <c r="B1188" i="188"/>
  <c r="C7367" i="187"/>
  <c r="B1189" i="188"/>
  <c r="C7368" i="187"/>
  <c r="B1190" i="188"/>
  <c r="C7369" i="187"/>
  <c r="B1191" i="188"/>
  <c r="C7370" i="187"/>
  <c r="B1192" i="188"/>
  <c r="C7371" i="187"/>
  <c r="B1193" i="188"/>
  <c r="C7372" i="187"/>
  <c r="B1194" i="188"/>
  <c r="F7367" i="187"/>
  <c r="F7368" i="187"/>
  <c r="F7369" i="187"/>
  <c r="F7370" i="187"/>
  <c r="F7371" i="187"/>
  <c r="F7372" i="187"/>
  <c r="F7366" i="187"/>
  <c r="J7368" i="187"/>
  <c r="J7371" i="187"/>
  <c r="J7372" i="187"/>
  <c r="I7372" i="187"/>
  <c r="J7370" i="187"/>
  <c r="I7370" i="187"/>
  <c r="J7369" i="187"/>
  <c r="I7369" i="187"/>
  <c r="J7367" i="187"/>
  <c r="I7367" i="187"/>
  <c r="J7366" i="187"/>
  <c r="I7366" i="187"/>
  <c r="C7358" i="187"/>
  <c r="B1180" i="188"/>
  <c r="C7359" i="187"/>
  <c r="B1181" i="188"/>
  <c r="C7360" i="187"/>
  <c r="B1182" i="188"/>
  <c r="C7361" i="187"/>
  <c r="B1183" i="188"/>
  <c r="C7362" i="187"/>
  <c r="B1184" i="188"/>
  <c r="C7363" i="187"/>
  <c r="B1185" i="188"/>
  <c r="C7364" i="187"/>
  <c r="B1186" i="188"/>
  <c r="B1179" i="188"/>
  <c r="J7364" i="187"/>
  <c r="J7363" i="187"/>
  <c r="I7363" i="187"/>
  <c r="J7362" i="187"/>
  <c r="I7362" i="187"/>
  <c r="J7361" i="187"/>
  <c r="J7360" i="187"/>
  <c r="J7359" i="187"/>
  <c r="I7359" i="187"/>
  <c r="J7358" i="187"/>
  <c r="I7358" i="187"/>
  <c r="F7359" i="187"/>
  <c r="F7360" i="187"/>
  <c r="F7361" i="187"/>
  <c r="F7362" i="187"/>
  <c r="F7363" i="187"/>
  <c r="F7364" i="187"/>
  <c r="F7358" i="187"/>
  <c r="C7346" i="187"/>
  <c r="B1168" i="188"/>
  <c r="C7347" i="187"/>
  <c r="B1169" i="188"/>
  <c r="C7348" i="187"/>
  <c r="B1170" i="188"/>
  <c r="C7349" i="187"/>
  <c r="B1171" i="188"/>
  <c r="C7350" i="187"/>
  <c r="B1172" i="188"/>
  <c r="C7351" i="187"/>
  <c r="B1173" i="188"/>
  <c r="C7352" i="187"/>
  <c r="B1174" i="188"/>
  <c r="C7353" i="187"/>
  <c r="B1175" i="188"/>
  <c r="C7354" i="187"/>
  <c r="B1176" i="188"/>
  <c r="C7355" i="187"/>
  <c r="B1177" i="188"/>
  <c r="C7356" i="187"/>
  <c r="B1178" i="188"/>
  <c r="F7346" i="187"/>
  <c r="F7347" i="187"/>
  <c r="F7348" i="187"/>
  <c r="F7349" i="187"/>
  <c r="F7350" i="187"/>
  <c r="F7351" i="187"/>
  <c r="F7352" i="187"/>
  <c r="F7353" i="187"/>
  <c r="F7354" i="187"/>
  <c r="F7355" i="187"/>
  <c r="F7356" i="187"/>
  <c r="C7340" i="187"/>
  <c r="B1162" i="188"/>
  <c r="C7341" i="187"/>
  <c r="B1163" i="188"/>
  <c r="C7342" i="187"/>
  <c r="B1164" i="188"/>
  <c r="C7343" i="187"/>
  <c r="B1165" i="188"/>
  <c r="C7338" i="187"/>
  <c r="B1160" i="188"/>
  <c r="F7340" i="187"/>
  <c r="F7341" i="187"/>
  <c r="F7342" i="187"/>
  <c r="F7343" i="187"/>
  <c r="F7339" i="187"/>
  <c r="C7339" i="187"/>
  <c r="C7248" i="187"/>
  <c r="B1130" i="188"/>
  <c r="C7249" i="187"/>
  <c r="B1131" i="188"/>
  <c r="C7250" i="187"/>
  <c r="B1132" i="188"/>
  <c r="C7251" i="187"/>
  <c r="B1133" i="188"/>
  <c r="C7252" i="187"/>
  <c r="B1134" i="188"/>
  <c r="C7253" i="187"/>
  <c r="B1135" i="188"/>
  <c r="C7254" i="187"/>
  <c r="B1136" i="188"/>
  <c r="C7255" i="187"/>
  <c r="B1137" i="188"/>
  <c r="C7256" i="187"/>
  <c r="B1138" i="188"/>
  <c r="C7257" i="187"/>
  <c r="B1139" i="188"/>
  <c r="C7258" i="187"/>
  <c r="B1140" i="188"/>
  <c r="C7259" i="187"/>
  <c r="B1141" i="188"/>
  <c r="C7260" i="187"/>
  <c r="B1142" i="188"/>
  <c r="C7261" i="187"/>
  <c r="B1143" i="188"/>
  <c r="C7247" i="187"/>
  <c r="B1129" i="188"/>
  <c r="J7261" i="187"/>
  <c r="I7261" i="187"/>
  <c r="J7260" i="187"/>
  <c r="J7259" i="187"/>
  <c r="J7258" i="187"/>
  <c r="J7257" i="187"/>
  <c r="J7256" i="187"/>
  <c r="J7248" i="187"/>
  <c r="I7248" i="187"/>
  <c r="J7254" i="187"/>
  <c r="J7253" i="187"/>
  <c r="J7252" i="187"/>
  <c r="I7252" i="187"/>
  <c r="F7248" i="187"/>
  <c r="F7252" i="187"/>
  <c r="F7253" i="187"/>
  <c r="F7254" i="187"/>
  <c r="F7256" i="187"/>
  <c r="F7257" i="187"/>
  <c r="F7258" i="187"/>
  <c r="F7259" i="187"/>
  <c r="F7260" i="187"/>
  <c r="F7261" i="187"/>
  <c r="C7210" i="187"/>
  <c r="L26" i="287"/>
  <c r="F6830" i="187"/>
  <c r="F6829" i="187"/>
  <c r="F6828" i="187"/>
  <c r="F6827" i="187"/>
  <c r="F6826" i="187"/>
  <c r="F6825" i="187"/>
  <c r="F6824" i="187"/>
  <c r="F6823" i="187"/>
  <c r="F6821" i="187"/>
  <c r="F6819" i="187"/>
  <c r="F6818" i="187"/>
  <c r="F6817" i="187"/>
  <c r="I26" i="287"/>
  <c r="F6776" i="187"/>
  <c r="F6775" i="187"/>
  <c r="F6774" i="187"/>
  <c r="F6773" i="187"/>
  <c r="F6772" i="187"/>
  <c r="F6771" i="187"/>
  <c r="F6770" i="187"/>
  <c r="F6769" i="187"/>
  <c r="F6767" i="187"/>
  <c r="F6765" i="187"/>
  <c r="F6764" i="187"/>
  <c r="F6763" i="187"/>
  <c r="F26" i="287"/>
  <c r="F6722" i="187"/>
  <c r="F6721" i="187"/>
  <c r="F6720" i="187"/>
  <c r="F6719" i="187"/>
  <c r="F6718" i="187"/>
  <c r="F6717" i="187"/>
  <c r="F6716" i="187"/>
  <c r="F6715" i="187"/>
  <c r="F6713" i="187"/>
  <c r="F6711" i="187"/>
  <c r="F6710" i="187"/>
  <c r="F6709" i="187"/>
  <c r="C26" i="287"/>
  <c r="F6668" i="187"/>
  <c r="F6667" i="187"/>
  <c r="F6666" i="187"/>
  <c r="F6665" i="187"/>
  <c r="F6664" i="187"/>
  <c r="F6663" i="187"/>
  <c r="F6662" i="187"/>
  <c r="F6661" i="187"/>
  <c r="F6659" i="187"/>
  <c r="F6657" i="187"/>
  <c r="F6656" i="187"/>
  <c r="F6655" i="187"/>
  <c r="J7210" i="187"/>
  <c r="J7209" i="187"/>
  <c r="I7209" i="187"/>
  <c r="C7209" i="187"/>
  <c r="J7208" i="187"/>
  <c r="I7208" i="187"/>
  <c r="C7208" i="187"/>
  <c r="J7207" i="187"/>
  <c r="I7207" i="187"/>
  <c r="C7207" i="187"/>
  <c r="J7206" i="187"/>
  <c r="I7206" i="187"/>
  <c r="C7206" i="187"/>
  <c r="J7205" i="187"/>
  <c r="I7205" i="187"/>
  <c r="C7205" i="187"/>
  <c r="J7204" i="187"/>
  <c r="I7204" i="187"/>
  <c r="C7204" i="187"/>
  <c r="J7203" i="187"/>
  <c r="I7203" i="187"/>
  <c r="C7203" i="187"/>
  <c r="J7202" i="187"/>
  <c r="I7202" i="187"/>
  <c r="C7202" i="187"/>
  <c r="J7201" i="187"/>
  <c r="I7201" i="187"/>
  <c r="C7201" i="187"/>
  <c r="J7200" i="187"/>
  <c r="I7200" i="187"/>
  <c r="C7200" i="187"/>
  <c r="J7199" i="187"/>
  <c r="C7199" i="187"/>
  <c r="C7198" i="187"/>
  <c r="J7197" i="187"/>
  <c r="I7197" i="187"/>
  <c r="C7197" i="187"/>
  <c r="J7196" i="187"/>
  <c r="I7196" i="187"/>
  <c r="C7196" i="187"/>
  <c r="J7195" i="187"/>
  <c r="I7195" i="187"/>
  <c r="C7195" i="187"/>
  <c r="C7194" i="187"/>
  <c r="J7156" i="187"/>
  <c r="C7156" i="187"/>
  <c r="J7155" i="187"/>
  <c r="I7155" i="187"/>
  <c r="C7155" i="187"/>
  <c r="J7154" i="187"/>
  <c r="I7154" i="187"/>
  <c r="C7154" i="187"/>
  <c r="J7153" i="187"/>
  <c r="I7153" i="187"/>
  <c r="C7153" i="187"/>
  <c r="J7152" i="187"/>
  <c r="I7152" i="187"/>
  <c r="C7152" i="187"/>
  <c r="J7151" i="187"/>
  <c r="I7151" i="187"/>
  <c r="C7151" i="187"/>
  <c r="J7150" i="187"/>
  <c r="I7150" i="187"/>
  <c r="C7150" i="187"/>
  <c r="J7149" i="187"/>
  <c r="I7149" i="187"/>
  <c r="C7149" i="187"/>
  <c r="J7148" i="187"/>
  <c r="I7148" i="187"/>
  <c r="C7148" i="187"/>
  <c r="J7147" i="187"/>
  <c r="I7147" i="187"/>
  <c r="C7147" i="187"/>
  <c r="J7146" i="187"/>
  <c r="I7146" i="187"/>
  <c r="C7146" i="187"/>
  <c r="J7145" i="187"/>
  <c r="C7145" i="187"/>
  <c r="C7144" i="187"/>
  <c r="J7143" i="187"/>
  <c r="I7143" i="187"/>
  <c r="C7143" i="187"/>
  <c r="J7142" i="187"/>
  <c r="I7142" i="187"/>
  <c r="C7142" i="187"/>
  <c r="J7141" i="187"/>
  <c r="I7141" i="187"/>
  <c r="C7141" i="187"/>
  <c r="C7140" i="187"/>
  <c r="J7102" i="187"/>
  <c r="C7102" i="187"/>
  <c r="J7101" i="187"/>
  <c r="I7101" i="187"/>
  <c r="C7101" i="187"/>
  <c r="J7100" i="187"/>
  <c r="I7100" i="187"/>
  <c r="C7100" i="187"/>
  <c r="J7099" i="187"/>
  <c r="I7099" i="187"/>
  <c r="C7099" i="187"/>
  <c r="J7098" i="187"/>
  <c r="I7098" i="187"/>
  <c r="C7098" i="187"/>
  <c r="J7097" i="187"/>
  <c r="I7097" i="187"/>
  <c r="C7097" i="187"/>
  <c r="J7096" i="187"/>
  <c r="I7096" i="187"/>
  <c r="C7096" i="187"/>
  <c r="J7095" i="187"/>
  <c r="I7095" i="187"/>
  <c r="C7095" i="187"/>
  <c r="J7094" i="187"/>
  <c r="I7094" i="187"/>
  <c r="C7094" i="187"/>
  <c r="J7093" i="187"/>
  <c r="I7093" i="187"/>
  <c r="C7093" i="187"/>
  <c r="J7092" i="187"/>
  <c r="I7092" i="187"/>
  <c r="C7092" i="187"/>
  <c r="J7091" i="187"/>
  <c r="C7091" i="187"/>
  <c r="C7090" i="187"/>
  <c r="J7089" i="187"/>
  <c r="I7089" i="187"/>
  <c r="C7089" i="187"/>
  <c r="J7088" i="187"/>
  <c r="I7088" i="187"/>
  <c r="C7088" i="187"/>
  <c r="J7087" i="187"/>
  <c r="I7087" i="187"/>
  <c r="C7087" i="187"/>
  <c r="C7086" i="187"/>
  <c r="J7048" i="187"/>
  <c r="C7048" i="187"/>
  <c r="J7047" i="187"/>
  <c r="I7047" i="187"/>
  <c r="C7047" i="187"/>
  <c r="J7046" i="187"/>
  <c r="I7046" i="187"/>
  <c r="C7046" i="187"/>
  <c r="J7045" i="187"/>
  <c r="I7045" i="187"/>
  <c r="C7045" i="187"/>
  <c r="J7044" i="187"/>
  <c r="I7044" i="187"/>
  <c r="C7044" i="187"/>
  <c r="J7043" i="187"/>
  <c r="I7043" i="187"/>
  <c r="C7043" i="187"/>
  <c r="J7042" i="187"/>
  <c r="I7042" i="187"/>
  <c r="C7042" i="187"/>
  <c r="J7041" i="187"/>
  <c r="I7041" i="187"/>
  <c r="C7041" i="187"/>
  <c r="J7040" i="187"/>
  <c r="I7040" i="187"/>
  <c r="C7040" i="187"/>
  <c r="J7039" i="187"/>
  <c r="I7039" i="187"/>
  <c r="C7039" i="187"/>
  <c r="J7038" i="187"/>
  <c r="I7038" i="187"/>
  <c r="C7038" i="187"/>
  <c r="J7037" i="187"/>
  <c r="C7037" i="187"/>
  <c r="C7036" i="187"/>
  <c r="J7035" i="187"/>
  <c r="I7035" i="187"/>
  <c r="C7035" i="187"/>
  <c r="J7034" i="187"/>
  <c r="I7034" i="187"/>
  <c r="C7034" i="187"/>
  <c r="J7033" i="187"/>
  <c r="I7033" i="187"/>
  <c r="C7033" i="187"/>
  <c r="C7032" i="187"/>
  <c r="J6994" i="187"/>
  <c r="C6994" i="187"/>
  <c r="J6993" i="187"/>
  <c r="I6993" i="187"/>
  <c r="C6993" i="187"/>
  <c r="J6992" i="187"/>
  <c r="I6992" i="187"/>
  <c r="C6992" i="187"/>
  <c r="J6991" i="187"/>
  <c r="I6991" i="187"/>
  <c r="C6991" i="187"/>
  <c r="J6990" i="187"/>
  <c r="I6990" i="187"/>
  <c r="C6990" i="187"/>
  <c r="J6989" i="187"/>
  <c r="I6989" i="187"/>
  <c r="C6989" i="187"/>
  <c r="J6988" i="187"/>
  <c r="I6988" i="187"/>
  <c r="C6988" i="187"/>
  <c r="J6987" i="187"/>
  <c r="I6987" i="187"/>
  <c r="C6987" i="187"/>
  <c r="J6986" i="187"/>
  <c r="I6986" i="187"/>
  <c r="C6986" i="187"/>
  <c r="J6985" i="187"/>
  <c r="I6985" i="187"/>
  <c r="C6985" i="187"/>
  <c r="J6984" i="187"/>
  <c r="I6984" i="187"/>
  <c r="C6984" i="187"/>
  <c r="J6983" i="187"/>
  <c r="C6983" i="187"/>
  <c r="C6982" i="187"/>
  <c r="J6981" i="187"/>
  <c r="I6981" i="187"/>
  <c r="C6981" i="187"/>
  <c r="J6980" i="187"/>
  <c r="I6980" i="187"/>
  <c r="C6980" i="187"/>
  <c r="J6979" i="187"/>
  <c r="I6979" i="187"/>
  <c r="C6979" i="187"/>
  <c r="C6978" i="187"/>
  <c r="J6940" i="187"/>
  <c r="C6940" i="187"/>
  <c r="J6939" i="187"/>
  <c r="I6939" i="187"/>
  <c r="C6939" i="187"/>
  <c r="J6938" i="187"/>
  <c r="I6938" i="187"/>
  <c r="C6938" i="187"/>
  <c r="J6937" i="187"/>
  <c r="I6937" i="187"/>
  <c r="C6937" i="187"/>
  <c r="J6936" i="187"/>
  <c r="I6936" i="187"/>
  <c r="C6936" i="187"/>
  <c r="J6935" i="187"/>
  <c r="I6935" i="187"/>
  <c r="C6935" i="187"/>
  <c r="J6934" i="187"/>
  <c r="I6934" i="187"/>
  <c r="C6934" i="187"/>
  <c r="J6933" i="187"/>
  <c r="I6933" i="187"/>
  <c r="C6933" i="187"/>
  <c r="J6932" i="187"/>
  <c r="I6932" i="187"/>
  <c r="C6932" i="187"/>
  <c r="J6931" i="187"/>
  <c r="I6931" i="187"/>
  <c r="C6931" i="187"/>
  <c r="J6930" i="187"/>
  <c r="I6930" i="187"/>
  <c r="C6930" i="187"/>
  <c r="J6929" i="187"/>
  <c r="C6929" i="187"/>
  <c r="C6928" i="187"/>
  <c r="J6927" i="187"/>
  <c r="I6927" i="187"/>
  <c r="C6927" i="187"/>
  <c r="J6926" i="187"/>
  <c r="I6926" i="187"/>
  <c r="C6926" i="187"/>
  <c r="J6925" i="187"/>
  <c r="I6925" i="187"/>
  <c r="C6925" i="187"/>
  <c r="C6924" i="187"/>
  <c r="J6886" i="187"/>
  <c r="C6886" i="187"/>
  <c r="J6885" i="187"/>
  <c r="I6885" i="187"/>
  <c r="C6885" i="187"/>
  <c r="J6884" i="187"/>
  <c r="I6884" i="187"/>
  <c r="C6884" i="187"/>
  <c r="J6883" i="187"/>
  <c r="I6883" i="187"/>
  <c r="C6883" i="187"/>
  <c r="J6882" i="187"/>
  <c r="I6882" i="187"/>
  <c r="C6882" i="187"/>
  <c r="J6881" i="187"/>
  <c r="I6881" i="187"/>
  <c r="C6881" i="187"/>
  <c r="J6880" i="187"/>
  <c r="I6880" i="187"/>
  <c r="C6880" i="187"/>
  <c r="J6879" i="187"/>
  <c r="I6879" i="187"/>
  <c r="C6879" i="187"/>
  <c r="J6878" i="187"/>
  <c r="I6878" i="187"/>
  <c r="C6878" i="187"/>
  <c r="J6877" i="187"/>
  <c r="I6877" i="187"/>
  <c r="C6877" i="187"/>
  <c r="J6876" i="187"/>
  <c r="I6876" i="187"/>
  <c r="C6876" i="187"/>
  <c r="J6875" i="187"/>
  <c r="C6875" i="187"/>
  <c r="C6874" i="187"/>
  <c r="J6873" i="187"/>
  <c r="I6873" i="187"/>
  <c r="C6873" i="187"/>
  <c r="J6872" i="187"/>
  <c r="I6872" i="187"/>
  <c r="C6872" i="187"/>
  <c r="J6871" i="187"/>
  <c r="I6871" i="187"/>
  <c r="C6871" i="187"/>
  <c r="C6870" i="187"/>
  <c r="J6832" i="187"/>
  <c r="C6832" i="187"/>
  <c r="J6831" i="187"/>
  <c r="I6831" i="187"/>
  <c r="C6831" i="187"/>
  <c r="J6830" i="187"/>
  <c r="I6830" i="187"/>
  <c r="C6830" i="187"/>
  <c r="J6829" i="187"/>
  <c r="I6829" i="187"/>
  <c r="C6829" i="187"/>
  <c r="J6828" i="187"/>
  <c r="I6828" i="187"/>
  <c r="C6828" i="187"/>
  <c r="J6827" i="187"/>
  <c r="I6827" i="187"/>
  <c r="C6827" i="187"/>
  <c r="J6826" i="187"/>
  <c r="I6826" i="187"/>
  <c r="C6826" i="187"/>
  <c r="J6825" i="187"/>
  <c r="I6825" i="187"/>
  <c r="C6825" i="187"/>
  <c r="J6824" i="187"/>
  <c r="I6824" i="187"/>
  <c r="C6824" i="187"/>
  <c r="J6823" i="187"/>
  <c r="I6823" i="187"/>
  <c r="C6823" i="187"/>
  <c r="J6822" i="187"/>
  <c r="I6822" i="187"/>
  <c r="C6822" i="187"/>
  <c r="J6821" i="187"/>
  <c r="C6821" i="187"/>
  <c r="C6820" i="187"/>
  <c r="J6819" i="187"/>
  <c r="I6819" i="187"/>
  <c r="C6819" i="187"/>
  <c r="J6818" i="187"/>
  <c r="I6818" i="187"/>
  <c r="C6818" i="187"/>
  <c r="J6817" i="187"/>
  <c r="I6817" i="187"/>
  <c r="C6817" i="187"/>
  <c r="C6816" i="187"/>
  <c r="J6778" i="187"/>
  <c r="C6778" i="187"/>
  <c r="J6777" i="187"/>
  <c r="I6777" i="187"/>
  <c r="C6777" i="187"/>
  <c r="J6776" i="187"/>
  <c r="I6776" i="187"/>
  <c r="C6776" i="187"/>
  <c r="J6775" i="187"/>
  <c r="I6775" i="187"/>
  <c r="C6775" i="187"/>
  <c r="J6774" i="187"/>
  <c r="I6774" i="187"/>
  <c r="C6774" i="187"/>
  <c r="J6773" i="187"/>
  <c r="I6773" i="187"/>
  <c r="C6773" i="187"/>
  <c r="J6772" i="187"/>
  <c r="I6772" i="187"/>
  <c r="C6772" i="187"/>
  <c r="J6771" i="187"/>
  <c r="I6771" i="187"/>
  <c r="C6771" i="187"/>
  <c r="J6770" i="187"/>
  <c r="I6770" i="187"/>
  <c r="C6770" i="187"/>
  <c r="J6769" i="187"/>
  <c r="I6769" i="187"/>
  <c r="C6769" i="187"/>
  <c r="J6768" i="187"/>
  <c r="I6768" i="187"/>
  <c r="C6768" i="187"/>
  <c r="J6767" i="187"/>
  <c r="C6767" i="187"/>
  <c r="C6766" i="187"/>
  <c r="J6765" i="187"/>
  <c r="I6765" i="187"/>
  <c r="C6765" i="187"/>
  <c r="J6764" i="187"/>
  <c r="I6764" i="187"/>
  <c r="C6764" i="187"/>
  <c r="J6763" i="187"/>
  <c r="I6763" i="187"/>
  <c r="C6763" i="187"/>
  <c r="C6762" i="187"/>
  <c r="J6724" i="187"/>
  <c r="C6724" i="187"/>
  <c r="J6723" i="187"/>
  <c r="I6723" i="187"/>
  <c r="C6723" i="187"/>
  <c r="J6722" i="187"/>
  <c r="I6722" i="187"/>
  <c r="C6722" i="187"/>
  <c r="J6721" i="187"/>
  <c r="I6721" i="187"/>
  <c r="C6721" i="187"/>
  <c r="J6720" i="187"/>
  <c r="I6720" i="187"/>
  <c r="C6720" i="187"/>
  <c r="J6719" i="187"/>
  <c r="I6719" i="187"/>
  <c r="C6719" i="187"/>
  <c r="J6718" i="187"/>
  <c r="I6718" i="187"/>
  <c r="C6718" i="187"/>
  <c r="J6717" i="187"/>
  <c r="I6717" i="187"/>
  <c r="C6717" i="187"/>
  <c r="J6716" i="187"/>
  <c r="I6716" i="187"/>
  <c r="C6716" i="187"/>
  <c r="J6715" i="187"/>
  <c r="I6715" i="187"/>
  <c r="C6715" i="187"/>
  <c r="J6714" i="187"/>
  <c r="I6714" i="187"/>
  <c r="C6714" i="187"/>
  <c r="J6713" i="187"/>
  <c r="C6713" i="187"/>
  <c r="C6712" i="187"/>
  <c r="J6711" i="187"/>
  <c r="I6711" i="187"/>
  <c r="C6711" i="187"/>
  <c r="J6710" i="187"/>
  <c r="I6710" i="187"/>
  <c r="C6710" i="187"/>
  <c r="J6709" i="187"/>
  <c r="I6709" i="187"/>
  <c r="C6709" i="187"/>
  <c r="C6708" i="187"/>
  <c r="C6670" i="187"/>
  <c r="C6669" i="187"/>
  <c r="C6668" i="187"/>
  <c r="C6667" i="187"/>
  <c r="C6666" i="187"/>
  <c r="C6665" i="187"/>
  <c r="C6664" i="187"/>
  <c r="C6663" i="187"/>
  <c r="C6662" i="187"/>
  <c r="C6661" i="187"/>
  <c r="C6660" i="187"/>
  <c r="C6659" i="187"/>
  <c r="C6658" i="187"/>
  <c r="C6657" i="187"/>
  <c r="C6656" i="187"/>
  <c r="C6655" i="187"/>
  <c r="C6654" i="187"/>
  <c r="J6669" i="187"/>
  <c r="I6669" i="187"/>
  <c r="J6668" i="187"/>
  <c r="I6668" i="187"/>
  <c r="J6667" i="187"/>
  <c r="I6667" i="187"/>
  <c r="J6666" i="187"/>
  <c r="I6666" i="187"/>
  <c r="J6665" i="187"/>
  <c r="I6665" i="187"/>
  <c r="J6664" i="187"/>
  <c r="I6664" i="187"/>
  <c r="J6663" i="187"/>
  <c r="I6663" i="187"/>
  <c r="J6662" i="187"/>
  <c r="I6662" i="187"/>
  <c r="J6661" i="187"/>
  <c r="I6661" i="187"/>
  <c r="J6660" i="187"/>
  <c r="I6660" i="187"/>
  <c r="J6670" i="187"/>
  <c r="J6659" i="187"/>
  <c r="J6657" i="187"/>
  <c r="I6657" i="187"/>
  <c r="J6656" i="187"/>
  <c r="I6656" i="187"/>
  <c r="J6655" i="187"/>
  <c r="I6655" i="187"/>
  <c r="J6652" i="187"/>
  <c r="I6652" i="187"/>
  <c r="F6652" i="187"/>
  <c r="C6652" i="187"/>
  <c r="C6640" i="187"/>
  <c r="B1098" i="188"/>
  <c r="C6641" i="187"/>
  <c r="B1099" i="188"/>
  <c r="C6642" i="187"/>
  <c r="B1100" i="188"/>
  <c r="C6643" i="187"/>
  <c r="B1101" i="188"/>
  <c r="C6644" i="187"/>
  <c r="B1102" i="188"/>
  <c r="C6645" i="187"/>
  <c r="B1103" i="188"/>
  <c r="C6646" i="187"/>
  <c r="B1104" i="188"/>
  <c r="C6647" i="187"/>
  <c r="B1105" i="188"/>
  <c r="C6648" i="187"/>
  <c r="B1106" i="188"/>
  <c r="C6649" i="187"/>
  <c r="B1107" i="188"/>
  <c r="C6639" i="187"/>
  <c r="B1097" i="188"/>
  <c r="C6615" i="187"/>
  <c r="B1089" i="188"/>
  <c r="C6616" i="187"/>
  <c r="B1090" i="188"/>
  <c r="C6617" i="187"/>
  <c r="B1091" i="188"/>
  <c r="C6618" i="187"/>
  <c r="B1092" i="188"/>
  <c r="C6619" i="187"/>
  <c r="B1093" i="188"/>
  <c r="C6620" i="187"/>
  <c r="B1094" i="188"/>
  <c r="C6621" i="187"/>
  <c r="B1095" i="188"/>
  <c r="C6622" i="187"/>
  <c r="B1096" i="188"/>
  <c r="C6581" i="187"/>
  <c r="B1055" i="188"/>
  <c r="C6582" i="187"/>
  <c r="B1056" i="188"/>
  <c r="C6583" i="187"/>
  <c r="B1057" i="188"/>
  <c r="C6584" i="187"/>
  <c r="B1058" i="188"/>
  <c r="C6585" i="187"/>
  <c r="B1059" i="188"/>
  <c r="C6586" i="187"/>
  <c r="B1060" i="188"/>
  <c r="C6587" i="187"/>
  <c r="B1061" i="188"/>
  <c r="C6588" i="187"/>
  <c r="B1062" i="188"/>
  <c r="C6589" i="187"/>
  <c r="B1063" i="188"/>
  <c r="C6590" i="187"/>
  <c r="B1064" i="188"/>
  <c r="C6591" i="187"/>
  <c r="B1065" i="188"/>
  <c r="C6592" i="187"/>
  <c r="B1066" i="188"/>
  <c r="C6593" i="187"/>
  <c r="B1067" i="188"/>
  <c r="C6594" i="187"/>
  <c r="B1068" i="188"/>
  <c r="C6595" i="187"/>
  <c r="B1069" i="188"/>
  <c r="C6596" i="187"/>
  <c r="B1070" i="188"/>
  <c r="C6597" i="187"/>
  <c r="B1071" i="188"/>
  <c r="C6598" i="187"/>
  <c r="B1072" i="188"/>
  <c r="C6599" i="187"/>
  <c r="B1073" i="188"/>
  <c r="C6600" i="187"/>
  <c r="B1074" i="188"/>
  <c r="C6601" i="187"/>
  <c r="B1075" i="188"/>
  <c r="C6602" i="187"/>
  <c r="B1076" i="188"/>
  <c r="C6603" i="187"/>
  <c r="B1077" i="188"/>
  <c r="C6604" i="187"/>
  <c r="B1078" i="188"/>
  <c r="C6605" i="187"/>
  <c r="B1079" i="188"/>
  <c r="C6606" i="187"/>
  <c r="B1080" i="188"/>
  <c r="C6607" i="187"/>
  <c r="B1081" i="188"/>
  <c r="C6608" i="187"/>
  <c r="B1082" i="188"/>
  <c r="C6609" i="187"/>
  <c r="B1083" i="188"/>
  <c r="C6610" i="187"/>
  <c r="B1084" i="188"/>
  <c r="C6611" i="187"/>
  <c r="B1085" i="188"/>
  <c r="C6612" i="187"/>
  <c r="B1086" i="188"/>
  <c r="C6613" i="187"/>
  <c r="B1087" i="188"/>
  <c r="C6614" i="187"/>
  <c r="B1088" i="188"/>
  <c r="F6641" i="187"/>
  <c r="F6642" i="187"/>
  <c r="F6643" i="187"/>
  <c r="F6644" i="187"/>
  <c r="F6645" i="187"/>
  <c r="F6646" i="187"/>
  <c r="F6647" i="187"/>
  <c r="F6648" i="187"/>
  <c r="F6649" i="187"/>
  <c r="F6640" i="187"/>
  <c r="J6648" i="187"/>
  <c r="I6648" i="187"/>
  <c r="J6647" i="187"/>
  <c r="I6647" i="187"/>
  <c r="J6646" i="187"/>
  <c r="I6646" i="187"/>
  <c r="J6645" i="187"/>
  <c r="I6645" i="187"/>
  <c r="J6644" i="187"/>
  <c r="I6644" i="187"/>
  <c r="J6643" i="187"/>
  <c r="I6643" i="187"/>
  <c r="J6642" i="187"/>
  <c r="I6642" i="187"/>
  <c r="J6641" i="187"/>
  <c r="I6641" i="187"/>
  <c r="J6640" i="187"/>
  <c r="I6640" i="187"/>
  <c r="J6649" i="187"/>
  <c r="I6649" i="187"/>
  <c r="F6638" i="187"/>
  <c r="F6637" i="187"/>
  <c r="F6636" i="187"/>
  <c r="F6635" i="187"/>
  <c r="J6638" i="187"/>
  <c r="I6638" i="187"/>
  <c r="C6638" i="187"/>
  <c r="J6637" i="187"/>
  <c r="C6637" i="187"/>
  <c r="J6636" i="187"/>
  <c r="I6636" i="187"/>
  <c r="C6636" i="187"/>
  <c r="J6635" i="187"/>
  <c r="I6635" i="187"/>
  <c r="C6635" i="187"/>
  <c r="F6616" i="187"/>
  <c r="F6617" i="187"/>
  <c r="J6617" i="187"/>
  <c r="I6617" i="187"/>
  <c r="J6616" i="187"/>
  <c r="I6616" i="187"/>
  <c r="F6614" i="187"/>
  <c r="J6614" i="187"/>
  <c r="I6614" i="187"/>
  <c r="F6599" i="187"/>
  <c r="F6600" i="187"/>
  <c r="F6601" i="187"/>
  <c r="F6602" i="187"/>
  <c r="F6605" i="187"/>
  <c r="F6606" i="187"/>
  <c r="F6607" i="187"/>
  <c r="F6608" i="187"/>
  <c r="F6609" i="187"/>
  <c r="F6610" i="187"/>
  <c r="F6611" i="187"/>
  <c r="F6612" i="187"/>
  <c r="F6598" i="187"/>
  <c r="J6611" i="187"/>
  <c r="I6611" i="187"/>
  <c r="J6610" i="187"/>
  <c r="I6610" i="187"/>
  <c r="J6608" i="187"/>
  <c r="I6608" i="187"/>
  <c r="J6607" i="187"/>
  <c r="I6607" i="187"/>
  <c r="J6606" i="187"/>
  <c r="I6606" i="187"/>
  <c r="J6605" i="187"/>
  <c r="I6605" i="187"/>
  <c r="J6602" i="187"/>
  <c r="I6602" i="187"/>
  <c r="J6600" i="187"/>
  <c r="I6600" i="187"/>
  <c r="J6599" i="187"/>
  <c r="I6599" i="187"/>
  <c r="J6601" i="187"/>
  <c r="J6598" i="187"/>
  <c r="J6594" i="187"/>
  <c r="I6594" i="187"/>
  <c r="J6593" i="187"/>
  <c r="I6593" i="187"/>
  <c r="J6590" i="187"/>
  <c r="I6590" i="187"/>
  <c r="J6589" i="187"/>
  <c r="I6589" i="187"/>
  <c r="J6588" i="187"/>
  <c r="I6588" i="187"/>
  <c r="J6587" i="187"/>
  <c r="J6586" i="187"/>
  <c r="J6585" i="187"/>
  <c r="J6584" i="187"/>
  <c r="J6583" i="187"/>
  <c r="J6582" i="187"/>
  <c r="F6581" i="187"/>
  <c r="F6582" i="187"/>
  <c r="F6583" i="187"/>
  <c r="F6584" i="187"/>
  <c r="F6585" i="187"/>
  <c r="F6586" i="187"/>
  <c r="F6587" i="187"/>
  <c r="F6588" i="187"/>
  <c r="F6589" i="187"/>
  <c r="F6590" i="187"/>
  <c r="C5529" i="187"/>
  <c r="B998" i="188"/>
  <c r="C5530" i="187"/>
  <c r="B999" i="188"/>
  <c r="C5531" i="187"/>
  <c r="B1000" i="188"/>
  <c r="C5532" i="187"/>
  <c r="B1001" i="188"/>
  <c r="C5533" i="187"/>
  <c r="B1002" i="188"/>
  <c r="C5534" i="187"/>
  <c r="B1003" i="188"/>
  <c r="C5535" i="187"/>
  <c r="B1004" i="188"/>
  <c r="C5536" i="187"/>
  <c r="B1005" i="188"/>
  <c r="C5537" i="187"/>
  <c r="B1006" i="188"/>
  <c r="C5538" i="187"/>
  <c r="B1007" i="188"/>
  <c r="C5516" i="187"/>
  <c r="B985" i="188"/>
  <c r="C5517" i="187"/>
  <c r="B986" i="188"/>
  <c r="C5518" i="187"/>
  <c r="B987" i="188"/>
  <c r="C5519" i="187"/>
  <c r="B988" i="188"/>
  <c r="C5520" i="187"/>
  <c r="B989" i="188"/>
  <c r="C5521" i="187"/>
  <c r="B990" i="188"/>
  <c r="C5522" i="187"/>
  <c r="B991" i="188"/>
  <c r="C5523" i="187"/>
  <c r="B992" i="188"/>
  <c r="C5524" i="187"/>
  <c r="B993" i="188"/>
  <c r="C5525" i="187"/>
  <c r="B994" i="188"/>
  <c r="C5526" i="187"/>
  <c r="B995" i="188"/>
  <c r="C5527" i="187"/>
  <c r="B996" i="188"/>
  <c r="C5528" i="187"/>
  <c r="B997" i="188"/>
  <c r="C5513" i="187"/>
  <c r="B982" i="188"/>
  <c r="F5513" i="187"/>
  <c r="J5513" i="187"/>
  <c r="I5513" i="187"/>
  <c r="F5498" i="187"/>
  <c r="F5499" i="187"/>
  <c r="F5500" i="187"/>
  <c r="F5501" i="187"/>
  <c r="F5502" i="187"/>
  <c r="F5503" i="187"/>
  <c r="C39" i="279"/>
  <c r="F5504" i="187"/>
  <c r="C40" i="279"/>
  <c r="F5505" i="187"/>
  <c r="F5496" i="187"/>
  <c r="C5503" i="187"/>
  <c r="B972" i="188"/>
  <c r="C5504" i="187"/>
  <c r="B973" i="188"/>
  <c r="C5505" i="187"/>
  <c r="B974" i="188"/>
  <c r="F5493" i="187"/>
  <c r="F5492" i="187"/>
  <c r="D24" i="279"/>
  <c r="F5491" i="187"/>
  <c r="F5490" i="187"/>
  <c r="F5489" i="187"/>
  <c r="F5488" i="187"/>
  <c r="F5487" i="187"/>
  <c r="F5486" i="187"/>
  <c r="F5485" i="187"/>
  <c r="F5484" i="187"/>
  <c r="F5483" i="187"/>
  <c r="F5482" i="187"/>
  <c r="F5481" i="187"/>
  <c r="F5480" i="187"/>
  <c r="F5479" i="187"/>
  <c r="F5478" i="187"/>
  <c r="F5477" i="187"/>
  <c r="F5475" i="187"/>
  <c r="F5474" i="187"/>
  <c r="C24" i="279"/>
  <c r="F5473" i="187"/>
  <c r="F5472" i="187"/>
  <c r="F5471" i="187"/>
  <c r="F5470" i="187"/>
  <c r="F5469" i="187"/>
  <c r="F5468" i="187"/>
  <c r="F5467" i="187"/>
  <c r="F5466" i="187"/>
  <c r="F5465" i="187"/>
  <c r="F5464" i="187"/>
  <c r="F5463" i="187"/>
  <c r="F5462" i="187"/>
  <c r="F5461" i="187"/>
  <c r="F5460" i="187"/>
  <c r="F5459" i="187"/>
  <c r="J5493" i="187"/>
  <c r="I5493" i="187"/>
  <c r="J5492" i="187"/>
  <c r="I5492" i="187"/>
  <c r="J5491" i="187"/>
  <c r="J5490" i="187"/>
  <c r="J5489" i="187"/>
  <c r="J5488" i="187"/>
  <c r="J5487" i="187"/>
  <c r="J5486" i="187"/>
  <c r="J5485" i="187"/>
  <c r="J5483" i="187"/>
  <c r="I5483" i="187"/>
  <c r="J5482" i="187"/>
  <c r="I5482" i="187"/>
  <c r="J5481" i="187"/>
  <c r="J5480" i="187"/>
  <c r="J5479" i="187"/>
  <c r="I5479" i="187"/>
  <c r="J5478" i="187"/>
  <c r="I5478" i="187"/>
  <c r="J5473" i="187"/>
  <c r="J5472" i="187"/>
  <c r="J5471" i="187"/>
  <c r="J5470" i="187"/>
  <c r="J5469" i="187"/>
  <c r="J5468" i="187"/>
  <c r="J5467" i="187"/>
  <c r="J5475" i="187"/>
  <c r="I5475" i="187"/>
  <c r="J5474" i="187"/>
  <c r="I5474" i="187"/>
  <c r="J5465" i="187"/>
  <c r="I5465" i="187"/>
  <c r="J5464" i="187"/>
  <c r="I5464" i="187"/>
  <c r="J5463" i="187"/>
  <c r="J5462" i="187"/>
  <c r="J5461" i="187"/>
  <c r="I5461" i="187"/>
  <c r="J5460" i="187"/>
  <c r="I5460" i="187"/>
  <c r="J5504" i="187"/>
  <c r="I5504" i="187"/>
  <c r="J5503" i="187"/>
  <c r="I5503" i="187"/>
  <c r="J5502" i="187"/>
  <c r="I5502" i="187"/>
  <c r="J5501" i="187"/>
  <c r="I5501" i="187"/>
  <c r="J5500" i="187"/>
  <c r="I5500" i="187"/>
  <c r="J5499" i="187"/>
  <c r="I5499" i="187"/>
  <c r="J5498" i="187"/>
  <c r="I5498" i="187"/>
  <c r="J5505" i="187"/>
  <c r="J5496" i="187"/>
  <c r="C5496" i="187"/>
  <c r="C5497" i="187"/>
  <c r="C5498" i="187"/>
  <c r="C5499" i="187"/>
  <c r="C5500" i="187"/>
  <c r="C5501" i="187"/>
  <c r="C5502" i="187"/>
  <c r="C5493" i="187"/>
  <c r="C5492" i="187"/>
  <c r="C5491" i="187"/>
  <c r="C5490" i="187"/>
  <c r="C5489" i="187"/>
  <c r="C5488" i="187"/>
  <c r="C5487" i="187"/>
  <c r="C5486" i="187"/>
  <c r="C5485" i="187"/>
  <c r="C5484" i="187"/>
  <c r="C5483" i="187"/>
  <c r="C5482" i="187"/>
  <c r="C5481" i="187"/>
  <c r="C5480" i="187"/>
  <c r="C5479" i="187"/>
  <c r="C5478" i="187"/>
  <c r="C5477" i="187"/>
  <c r="C5475" i="187"/>
  <c r="C5474" i="187"/>
  <c r="C5473" i="187"/>
  <c r="C5472" i="187"/>
  <c r="C5471" i="187"/>
  <c r="C5470" i="187"/>
  <c r="C5469" i="187"/>
  <c r="C5468" i="187"/>
  <c r="C5467" i="187"/>
  <c r="C5466" i="187"/>
  <c r="C5465" i="187"/>
  <c r="C5464" i="187"/>
  <c r="C5463" i="187"/>
  <c r="C5462" i="187"/>
  <c r="C5461" i="187"/>
  <c r="C5460" i="187"/>
  <c r="C5459" i="187"/>
  <c r="C5410" i="187"/>
  <c r="B923" i="188"/>
  <c r="C5411" i="187"/>
  <c r="B924" i="188"/>
  <c r="J5411" i="187"/>
  <c r="I5411" i="187"/>
  <c r="J5410" i="187"/>
  <c r="I5410" i="187"/>
  <c r="F5411" i="187"/>
  <c r="F5410" i="187"/>
  <c r="C5387" i="187"/>
  <c r="B900" i="188"/>
  <c r="C5376" i="187"/>
  <c r="B889" i="188"/>
  <c r="C5358" i="187"/>
  <c r="B871" i="188"/>
  <c r="C5359" i="187"/>
  <c r="B872" i="188"/>
  <c r="C5360" i="187"/>
  <c r="B873" i="188"/>
  <c r="C5361" i="187"/>
  <c r="B874" i="188"/>
  <c r="C5362" i="187"/>
  <c r="B875" i="188"/>
  <c r="C5363" i="187"/>
  <c r="B876" i="188"/>
  <c r="C5364" i="187"/>
  <c r="B877" i="188"/>
  <c r="C5365" i="187"/>
  <c r="B878" i="188"/>
  <c r="C5366" i="187"/>
  <c r="B879" i="188"/>
  <c r="C5367" i="187"/>
  <c r="B880" i="188"/>
  <c r="C5368" i="187"/>
  <c r="B881" i="188"/>
  <c r="C5369" i="187"/>
  <c r="B882" i="188"/>
  <c r="C5370" i="187"/>
  <c r="B883" i="188"/>
  <c r="C5371" i="187"/>
  <c r="B884" i="188"/>
  <c r="C5372" i="187"/>
  <c r="B885" i="188"/>
  <c r="C5373" i="187"/>
  <c r="B886" i="188"/>
  <c r="C5374" i="187"/>
  <c r="B887" i="188"/>
  <c r="C5375" i="187"/>
  <c r="B888" i="188"/>
  <c r="J5387" i="187"/>
  <c r="I5387" i="187"/>
  <c r="F5385" i="187"/>
  <c r="F5386" i="187"/>
  <c r="F5387" i="187"/>
  <c r="C5386" i="187"/>
  <c r="F5358" i="187"/>
  <c r="F5359" i="187"/>
  <c r="F5360" i="187"/>
  <c r="F5361" i="187"/>
  <c r="F5362" i="187"/>
  <c r="F5363" i="187"/>
  <c r="F5364" i="187"/>
  <c r="F5365" i="187"/>
  <c r="F5366" i="187"/>
  <c r="F5367" i="187"/>
  <c r="F5368" i="187"/>
  <c r="F5369" i="187"/>
  <c r="F5370" i="187"/>
  <c r="F5371" i="187"/>
  <c r="F5372" i="187"/>
  <c r="F5373" i="187"/>
  <c r="F5374" i="187"/>
  <c r="F5375" i="187"/>
  <c r="F5376" i="187"/>
  <c r="C5336" i="187"/>
  <c r="B849" i="188"/>
  <c r="C5337" i="187"/>
  <c r="B850" i="188"/>
  <c r="C5338" i="187"/>
  <c r="B851" i="188"/>
  <c r="C5339" i="187"/>
  <c r="B852" i="188"/>
  <c r="C5340" i="187"/>
  <c r="B853" i="188"/>
  <c r="C5341" i="187"/>
  <c r="B854" i="188"/>
  <c r="C5342" i="187"/>
  <c r="B855" i="188"/>
  <c r="C5343" i="187"/>
  <c r="B856" i="188"/>
  <c r="C5344" i="187"/>
  <c r="B857" i="188"/>
  <c r="C5345" i="187"/>
  <c r="B858" i="188"/>
  <c r="C5346" i="187"/>
  <c r="B859" i="188"/>
  <c r="C5347" i="187"/>
  <c r="B860" i="188"/>
  <c r="C5348" i="187"/>
  <c r="B861" i="188"/>
  <c r="C5349" i="187"/>
  <c r="B862" i="188"/>
  <c r="C5350" i="187"/>
  <c r="B863" i="188"/>
  <c r="C5351" i="187"/>
  <c r="B864" i="188"/>
  <c r="C5352" i="187"/>
  <c r="B865" i="188"/>
  <c r="C5353" i="187"/>
  <c r="B866" i="188"/>
  <c r="C5354" i="187"/>
  <c r="B867" i="188"/>
  <c r="C5355" i="187"/>
  <c r="B868" i="188"/>
  <c r="F5336" i="187"/>
  <c r="F5337" i="187"/>
  <c r="F5338" i="187"/>
  <c r="F5339" i="187"/>
  <c r="F5340" i="187"/>
  <c r="F5341" i="187"/>
  <c r="F5342" i="187"/>
  <c r="F5343" i="187"/>
  <c r="F5344" i="187"/>
  <c r="C19" i="269"/>
  <c r="F5345" i="187"/>
  <c r="F5347" i="187"/>
  <c r="F5348" i="187"/>
  <c r="F5349" i="187"/>
  <c r="F5350" i="187"/>
  <c r="F5351" i="187"/>
  <c r="F5352" i="187"/>
  <c r="F5353" i="187"/>
  <c r="F5354" i="187"/>
  <c r="C29" i="269"/>
  <c r="F5355" i="187"/>
  <c r="F5335" i="187"/>
  <c r="A843" i="188"/>
  <c r="A836" i="188"/>
  <c r="A829" i="188"/>
  <c r="A822" i="188"/>
  <c r="A816" i="188"/>
  <c r="A810" i="188"/>
  <c r="A804" i="188"/>
  <c r="A800" i="188"/>
  <c r="A796" i="188"/>
  <c r="A792" i="188"/>
  <c r="A788" i="188"/>
  <c r="A784" i="188"/>
  <c r="A780" i="188"/>
  <c r="A776" i="188"/>
  <c r="A775" i="188"/>
  <c r="A768" i="188"/>
  <c r="A764" i="188"/>
  <c r="A763" i="188"/>
  <c r="A758" i="188"/>
  <c r="A753" i="188"/>
  <c r="A748" i="188"/>
  <c r="A743" i="188"/>
  <c r="A729" i="188"/>
  <c r="A728" i="188"/>
  <c r="A716" i="188"/>
  <c r="A711" i="188"/>
  <c r="A710" i="188"/>
  <c r="A709" i="188"/>
  <c r="A708" i="188"/>
  <c r="C5326" i="187"/>
  <c r="B839" i="188"/>
  <c r="C5327" i="187"/>
  <c r="B840" i="188"/>
  <c r="C5328" i="187"/>
  <c r="B841" i="188"/>
  <c r="C5329" i="187"/>
  <c r="B842" i="188"/>
  <c r="C5330" i="187"/>
  <c r="B843" i="188"/>
  <c r="C5331" i="187"/>
  <c r="B844" i="188"/>
  <c r="C5332" i="187"/>
  <c r="B845" i="188"/>
  <c r="C5333" i="187"/>
  <c r="B846" i="188"/>
  <c r="C5305" i="187"/>
  <c r="B818" i="188"/>
  <c r="C5306" i="187"/>
  <c r="B819" i="188"/>
  <c r="C5307" i="187"/>
  <c r="B820" i="188"/>
  <c r="C5308" i="187"/>
  <c r="B821" i="188"/>
  <c r="C5309" i="187"/>
  <c r="B822" i="188"/>
  <c r="C5310" i="187"/>
  <c r="B823" i="188"/>
  <c r="C5311" i="187"/>
  <c r="B824" i="188"/>
  <c r="C5312" i="187"/>
  <c r="B825" i="188"/>
  <c r="C5313" i="187"/>
  <c r="B826" i="188"/>
  <c r="C5314" i="187"/>
  <c r="B827" i="188"/>
  <c r="C5315" i="187"/>
  <c r="B828" i="188"/>
  <c r="C5316" i="187"/>
  <c r="B829" i="188"/>
  <c r="C5317" i="187"/>
  <c r="B830" i="188"/>
  <c r="C5318" i="187"/>
  <c r="B831" i="188"/>
  <c r="C5319" i="187"/>
  <c r="B832" i="188"/>
  <c r="C5320" i="187"/>
  <c r="B833" i="188"/>
  <c r="C5321" i="187"/>
  <c r="B834" i="188"/>
  <c r="C5322" i="187"/>
  <c r="B835" i="188"/>
  <c r="C5323" i="187"/>
  <c r="B836" i="188"/>
  <c r="C5324" i="187"/>
  <c r="B837" i="188"/>
  <c r="C5325" i="187"/>
  <c r="B838" i="188"/>
  <c r="C5271" i="187"/>
  <c r="B784" i="188"/>
  <c r="C5272" i="187"/>
  <c r="B785" i="188"/>
  <c r="C5273" i="187"/>
  <c r="B786" i="188"/>
  <c r="C5274" i="187"/>
  <c r="B787" i="188"/>
  <c r="C5275" i="187"/>
  <c r="B788" i="188"/>
  <c r="C5276" i="187"/>
  <c r="B789" i="188"/>
  <c r="C5277" i="187"/>
  <c r="B790" i="188"/>
  <c r="C5278" i="187"/>
  <c r="B791" i="188"/>
  <c r="C5279" i="187"/>
  <c r="B792" i="188"/>
  <c r="C5280" i="187"/>
  <c r="B793" i="188"/>
  <c r="C5281" i="187"/>
  <c r="B794" i="188"/>
  <c r="C5282" i="187"/>
  <c r="B795" i="188"/>
  <c r="C5283" i="187"/>
  <c r="B796" i="188"/>
  <c r="C5284" i="187"/>
  <c r="B797" i="188"/>
  <c r="C5285" i="187"/>
  <c r="B798" i="188"/>
  <c r="C5286" i="187"/>
  <c r="B799" i="188"/>
  <c r="C5287" i="187"/>
  <c r="B800" i="188"/>
  <c r="C5288" i="187"/>
  <c r="B801" i="188"/>
  <c r="C5289" i="187"/>
  <c r="B802" i="188"/>
  <c r="C5290" i="187"/>
  <c r="B803" i="188"/>
  <c r="C5291" i="187"/>
  <c r="B804" i="188"/>
  <c r="C5292" i="187"/>
  <c r="B805" i="188"/>
  <c r="C5293" i="187"/>
  <c r="B806" i="188"/>
  <c r="C5294" i="187"/>
  <c r="B807" i="188"/>
  <c r="C5295" i="187"/>
  <c r="B808" i="188"/>
  <c r="C5296" i="187"/>
  <c r="B809" i="188"/>
  <c r="C5297" i="187"/>
  <c r="B810" i="188"/>
  <c r="C5298" i="187"/>
  <c r="B811" i="188"/>
  <c r="C5299" i="187"/>
  <c r="B812" i="188"/>
  <c r="C5300" i="187"/>
  <c r="B813" i="188"/>
  <c r="C5301" i="187"/>
  <c r="B814" i="188"/>
  <c r="C5302" i="187"/>
  <c r="B815" i="188"/>
  <c r="C5303" i="187"/>
  <c r="B816" i="188"/>
  <c r="C5304" i="187"/>
  <c r="B817" i="188"/>
  <c r="C5241" i="187"/>
  <c r="B754" i="188"/>
  <c r="C5242" i="187"/>
  <c r="B755" i="188"/>
  <c r="C5243" i="187"/>
  <c r="B756" i="188"/>
  <c r="C5244" i="187"/>
  <c r="B757" i="188"/>
  <c r="C5245" i="187"/>
  <c r="B758" i="188"/>
  <c r="C5246" i="187"/>
  <c r="B759" i="188"/>
  <c r="C5247" i="187"/>
  <c r="B760" i="188"/>
  <c r="C5248" i="187"/>
  <c r="B761" i="188"/>
  <c r="C5249" i="187"/>
  <c r="B762" i="188"/>
  <c r="C5250" i="187"/>
  <c r="B763" i="188"/>
  <c r="C5251" i="187"/>
  <c r="B764" i="188"/>
  <c r="C5252" i="187"/>
  <c r="B765" i="188"/>
  <c r="C5253" i="187"/>
  <c r="B766" i="188"/>
  <c r="C5254" i="187"/>
  <c r="B767" i="188"/>
  <c r="C5255" i="187"/>
  <c r="B768" i="188"/>
  <c r="C5256" i="187"/>
  <c r="B769" i="188"/>
  <c r="C5257" i="187"/>
  <c r="B770" i="188"/>
  <c r="C5258" i="187"/>
  <c r="B771" i="188"/>
  <c r="C5259" i="187"/>
  <c r="B772" i="188"/>
  <c r="C5260" i="187"/>
  <c r="B773" i="188"/>
  <c r="C5261" i="187"/>
  <c r="B774" i="188"/>
  <c r="C5262" i="187"/>
  <c r="B775" i="188"/>
  <c r="C5263" i="187"/>
  <c r="B776" i="188"/>
  <c r="C5264" i="187"/>
  <c r="B777" i="188"/>
  <c r="C5265" i="187"/>
  <c r="B778" i="188"/>
  <c r="C5266" i="187"/>
  <c r="B779" i="188"/>
  <c r="C5267" i="187"/>
  <c r="B780" i="188"/>
  <c r="C5268" i="187"/>
  <c r="B781" i="188"/>
  <c r="C5269" i="187"/>
  <c r="B782" i="188"/>
  <c r="C5270" i="187"/>
  <c r="B783" i="188"/>
  <c r="C5197" i="187"/>
  <c r="B710" i="188"/>
  <c r="C5198" i="187"/>
  <c r="B711" i="188"/>
  <c r="C5199" i="187"/>
  <c r="B712" i="188"/>
  <c r="C5200" i="187"/>
  <c r="B713" i="188"/>
  <c r="C5201" i="187"/>
  <c r="B714" i="188"/>
  <c r="C5202" i="187"/>
  <c r="B715" i="188"/>
  <c r="C5203" i="187"/>
  <c r="B716" i="188"/>
  <c r="C5204" i="187"/>
  <c r="B717" i="188"/>
  <c r="C5205" i="187"/>
  <c r="B718" i="188"/>
  <c r="C5206" i="187"/>
  <c r="B719" i="188"/>
  <c r="C5207" i="187"/>
  <c r="B720" i="188"/>
  <c r="C5208" i="187"/>
  <c r="B721" i="188"/>
  <c r="C5209" i="187"/>
  <c r="B722" i="188"/>
  <c r="C5210" i="187"/>
  <c r="B723" i="188"/>
  <c r="C5211" i="187"/>
  <c r="B724" i="188"/>
  <c r="C5212" i="187"/>
  <c r="B725" i="188"/>
  <c r="C5213" i="187"/>
  <c r="B726" i="188"/>
  <c r="C5214" i="187"/>
  <c r="B727" i="188"/>
  <c r="C5215" i="187"/>
  <c r="B728" i="188"/>
  <c r="C5216" i="187"/>
  <c r="B729" i="188"/>
  <c r="C5217" i="187"/>
  <c r="B730" i="188"/>
  <c r="C5218" i="187"/>
  <c r="B731" i="188"/>
  <c r="C5219" i="187"/>
  <c r="B732" i="188"/>
  <c r="C5220" i="187"/>
  <c r="B733" i="188"/>
  <c r="C5221" i="187"/>
  <c r="B734" i="188"/>
  <c r="C5222" i="187"/>
  <c r="B735" i="188"/>
  <c r="C5223" i="187"/>
  <c r="B736" i="188"/>
  <c r="C5224" i="187"/>
  <c r="B737" i="188"/>
  <c r="C5225" i="187"/>
  <c r="B738" i="188"/>
  <c r="C5226" i="187"/>
  <c r="B739" i="188"/>
  <c r="C5227" i="187"/>
  <c r="B740" i="188"/>
  <c r="C5228" i="187"/>
  <c r="B741" i="188"/>
  <c r="C5229" i="187"/>
  <c r="B742" i="188"/>
  <c r="C5230" i="187"/>
  <c r="B743" i="188"/>
  <c r="C5231" i="187"/>
  <c r="B744" i="188"/>
  <c r="C5232" i="187"/>
  <c r="B745" i="188"/>
  <c r="C5233" i="187"/>
  <c r="B746" i="188"/>
  <c r="C5234" i="187"/>
  <c r="B747" i="188"/>
  <c r="C5235" i="187"/>
  <c r="B748" i="188"/>
  <c r="C5236" i="187"/>
  <c r="B749" i="188"/>
  <c r="C5237" i="187"/>
  <c r="B750" i="188"/>
  <c r="C5238" i="187"/>
  <c r="B751" i="188"/>
  <c r="C5239" i="187"/>
  <c r="B752" i="188"/>
  <c r="C5240" i="187"/>
  <c r="B753" i="188"/>
  <c r="J5331" i="187"/>
  <c r="J5327" i="187"/>
  <c r="J5320" i="187"/>
  <c r="J5315" i="187"/>
  <c r="J5306" i="187"/>
  <c r="J5295" i="187"/>
  <c r="J5294" i="187"/>
  <c r="J5282" i="187"/>
  <c r="J5270" i="187"/>
  <c r="J5254" i="187"/>
  <c r="J5242" i="187"/>
  <c r="J5233" i="187"/>
  <c r="J5214" i="187"/>
  <c r="F5199" i="187"/>
  <c r="F5200" i="187"/>
  <c r="C12" i="258"/>
  <c r="F5201" i="187"/>
  <c r="F5202" i="187"/>
  <c r="F5204" i="187"/>
  <c r="F5205" i="187"/>
  <c r="F5206" i="187"/>
  <c r="C18" i="258"/>
  <c r="F5207" i="187"/>
  <c r="F5208" i="187"/>
  <c r="F5209" i="187"/>
  <c r="F5210" i="187"/>
  <c r="F5211" i="187"/>
  <c r="F5212" i="187"/>
  <c r="F5213" i="187"/>
  <c r="F5217" i="187"/>
  <c r="F5218" i="187"/>
  <c r="F5219" i="187"/>
  <c r="F5220" i="187"/>
  <c r="F5221" i="187"/>
  <c r="F5222" i="187"/>
  <c r="F5223" i="187"/>
  <c r="F5224" i="187"/>
  <c r="F5225" i="187"/>
  <c r="F5226" i="187"/>
  <c r="C38" i="258"/>
  <c r="C40" i="258"/>
  <c r="F5229" i="187"/>
  <c r="F5228" i="187"/>
  <c r="F5231" i="187"/>
  <c r="F5232" i="187"/>
  <c r="F5233" i="187"/>
  <c r="C45" i="258"/>
  <c r="F5234" i="187"/>
  <c r="F5236" i="187"/>
  <c r="F5237" i="187"/>
  <c r="F5238" i="187"/>
  <c r="C50" i="258"/>
  <c r="F5239" i="187"/>
  <c r="F5241" i="187"/>
  <c r="F5242" i="187"/>
  <c r="F5243" i="187"/>
  <c r="C55" i="258"/>
  <c r="F5244" i="187"/>
  <c r="F5246" i="187"/>
  <c r="F5247" i="187"/>
  <c r="F5248" i="187"/>
  <c r="C60" i="258"/>
  <c r="F5249" i="187"/>
  <c r="F5252" i="187"/>
  <c r="F5253" i="187"/>
  <c r="C65" i="258"/>
  <c r="F5254" i="187"/>
  <c r="F5256" i="187"/>
  <c r="F5257" i="187"/>
  <c r="F5258" i="187"/>
  <c r="C70" i="258"/>
  <c r="F5259" i="187"/>
  <c r="F5260" i="187"/>
  <c r="F5264" i="187"/>
  <c r="F5265" i="187"/>
  <c r="C77" i="258"/>
  <c r="F5266" i="187"/>
  <c r="F5268" i="187"/>
  <c r="F5269" i="187"/>
  <c r="C81" i="258"/>
  <c r="F5270" i="187"/>
  <c r="F5272" i="187"/>
  <c r="F5273" i="187"/>
  <c r="C85" i="258"/>
  <c r="F5274" i="187"/>
  <c r="F5276" i="187"/>
  <c r="F5277" i="187"/>
  <c r="C89" i="258"/>
  <c r="F5278" i="187"/>
  <c r="F5280" i="187"/>
  <c r="F5281" i="187"/>
  <c r="C93" i="258"/>
  <c r="F5282" i="187"/>
  <c r="F5284" i="187"/>
  <c r="F5285" i="187"/>
  <c r="C97" i="258"/>
  <c r="F5286" i="187"/>
  <c r="F5288" i="187"/>
  <c r="F5289" i="187"/>
  <c r="C101" i="258"/>
  <c r="F5290" i="187"/>
  <c r="F5292" i="187"/>
  <c r="F5293" i="187"/>
  <c r="F5294" i="187"/>
  <c r="F5295" i="187"/>
  <c r="C107" i="258"/>
  <c r="F5296" i="187"/>
  <c r="F5298" i="187"/>
  <c r="F5299" i="187"/>
  <c r="F5300" i="187"/>
  <c r="F5301" i="187"/>
  <c r="C113" i="258"/>
  <c r="F5302" i="187"/>
  <c r="F5304" i="187"/>
  <c r="F5305" i="187"/>
  <c r="F5306" i="187"/>
  <c r="F5307" i="187"/>
  <c r="C119" i="258"/>
  <c r="F5308" i="187"/>
  <c r="F5310" i="187"/>
  <c r="F5311" i="187"/>
  <c r="F5312" i="187"/>
  <c r="F5313" i="187"/>
  <c r="F5314" i="187"/>
  <c r="F5315" i="187"/>
  <c r="F5317" i="187"/>
  <c r="F5318" i="187"/>
  <c r="F5319" i="187"/>
  <c r="F5320" i="187"/>
  <c r="F5321" i="187"/>
  <c r="F5322" i="187"/>
  <c r="F5324" i="187"/>
  <c r="F5325" i="187"/>
  <c r="F5326" i="187"/>
  <c r="F5327" i="187"/>
  <c r="F5328" i="187"/>
  <c r="F5329" i="187"/>
  <c r="F5331" i="187"/>
  <c r="F5332" i="187"/>
  <c r="C144" i="258"/>
  <c r="F5333" i="187"/>
  <c r="M14" i="233"/>
  <c r="M23" i="233"/>
  <c r="C14" i="233"/>
  <c r="C23" i="233"/>
  <c r="L14" i="233"/>
  <c r="L23" i="233"/>
  <c r="L24" i="233"/>
  <c r="D14" i="233"/>
  <c r="D23" i="233"/>
  <c r="D24" i="233"/>
  <c r="F292" i="187"/>
  <c r="E14" i="233"/>
  <c r="E23" i="233"/>
  <c r="F14" i="233"/>
  <c r="F23" i="233"/>
  <c r="F24" i="233"/>
  <c r="F326" i="187"/>
  <c r="G14" i="233"/>
  <c r="G23" i="233"/>
  <c r="H14" i="233"/>
  <c r="H23" i="233"/>
  <c r="F359" i="187"/>
  <c r="I14" i="233"/>
  <c r="I23" i="233"/>
  <c r="J14" i="233"/>
  <c r="J23" i="233"/>
  <c r="J24" i="233"/>
  <c r="F394" i="187"/>
  <c r="K14" i="233"/>
  <c r="K23" i="233"/>
  <c r="C187" i="187"/>
  <c r="B199" i="188"/>
  <c r="C188" i="187"/>
  <c r="B200" i="188"/>
  <c r="C201" i="187"/>
  <c r="B213" i="188"/>
  <c r="C202" i="187"/>
  <c r="B214" i="188"/>
  <c r="J202" i="187"/>
  <c r="I202" i="187"/>
  <c r="J201" i="187"/>
  <c r="I201" i="187"/>
  <c r="F201" i="187"/>
  <c r="F202" i="187"/>
  <c r="F187" i="187"/>
  <c r="F188" i="187"/>
  <c r="J188" i="187"/>
  <c r="I188" i="187"/>
  <c r="J187" i="187"/>
  <c r="I187" i="187"/>
  <c r="C75" i="268"/>
  <c r="F251" i="187"/>
  <c r="C31" i="268"/>
  <c r="C62" i="268"/>
  <c r="C26" i="232"/>
  <c r="C63" i="232"/>
  <c r="F176" i="187"/>
  <c r="C62" i="232"/>
  <c r="C83" i="187"/>
  <c r="B96" i="188"/>
  <c r="C58" i="187"/>
  <c r="B71" i="188"/>
  <c r="C59" i="187"/>
  <c r="B72" i="188"/>
  <c r="C60" i="187"/>
  <c r="B73" i="188"/>
  <c r="C61" i="187"/>
  <c r="B74" i="188"/>
  <c r="C62" i="187"/>
  <c r="B75" i="188"/>
  <c r="C63" i="187"/>
  <c r="B76" i="188"/>
  <c r="C64" i="187"/>
  <c r="B77" i="188"/>
  <c r="C65" i="187"/>
  <c r="B78" i="188"/>
  <c r="C66" i="187"/>
  <c r="B79" i="188"/>
  <c r="C67" i="187"/>
  <c r="B80" i="188"/>
  <c r="C68" i="187"/>
  <c r="B81" i="188"/>
  <c r="C69" i="187"/>
  <c r="B82" i="188"/>
  <c r="C70" i="187"/>
  <c r="B83" i="188"/>
  <c r="C71" i="187"/>
  <c r="B84" i="188"/>
  <c r="C72" i="187"/>
  <c r="B85" i="188"/>
  <c r="C73" i="187"/>
  <c r="B86" i="188"/>
  <c r="C74" i="187"/>
  <c r="B87" i="188"/>
  <c r="C75" i="187"/>
  <c r="B88" i="188"/>
  <c r="C76" i="187"/>
  <c r="B89" i="188"/>
  <c r="C77" i="187"/>
  <c r="B90" i="188"/>
  <c r="C78" i="187"/>
  <c r="B91" i="188"/>
  <c r="C79" i="187"/>
  <c r="B92" i="188"/>
  <c r="C80" i="187"/>
  <c r="B93" i="188"/>
  <c r="C81" i="187"/>
  <c r="B94" i="188"/>
  <c r="C82" i="187"/>
  <c r="B95" i="188"/>
  <c r="C21" i="187"/>
  <c r="B34" i="188"/>
  <c r="C22" i="187"/>
  <c r="B35" i="188"/>
  <c r="C23" i="187"/>
  <c r="B36" i="188"/>
  <c r="C24" i="187"/>
  <c r="B37" i="188"/>
  <c r="C25" i="187"/>
  <c r="B38" i="188"/>
  <c r="C26" i="187"/>
  <c r="B39" i="188"/>
  <c r="C27" i="187"/>
  <c r="B40" i="188"/>
  <c r="C28" i="187"/>
  <c r="B41" i="188"/>
  <c r="C29" i="187"/>
  <c r="B42" i="188"/>
  <c r="C30" i="187"/>
  <c r="B43" i="188"/>
  <c r="C31" i="187"/>
  <c r="B44" i="188"/>
  <c r="C32" i="187"/>
  <c r="B45" i="188"/>
  <c r="C33" i="187"/>
  <c r="B46" i="188"/>
  <c r="C34" i="187"/>
  <c r="B47" i="188"/>
  <c r="C35" i="187"/>
  <c r="B48" i="188"/>
  <c r="C36" i="187"/>
  <c r="B49" i="188"/>
  <c r="C37" i="187"/>
  <c r="B50" i="188"/>
  <c r="C38" i="187"/>
  <c r="B51" i="188"/>
  <c r="C39" i="187"/>
  <c r="B52" i="188"/>
  <c r="C40" i="187"/>
  <c r="B53" i="188"/>
  <c r="C41" i="187"/>
  <c r="B54" i="188"/>
  <c r="C42" i="187"/>
  <c r="B55" i="188"/>
  <c r="C43" i="187"/>
  <c r="B56" i="188"/>
  <c r="C44" i="187"/>
  <c r="B57" i="188"/>
  <c r="C45" i="187"/>
  <c r="B58" i="188"/>
  <c r="C46" i="187"/>
  <c r="B59" i="188"/>
  <c r="C47" i="187"/>
  <c r="B60" i="188"/>
  <c r="C48" i="187"/>
  <c r="B61" i="188"/>
  <c r="C49" i="187"/>
  <c r="B62" i="188"/>
  <c r="C50" i="187"/>
  <c r="B63" i="188"/>
  <c r="C51" i="187"/>
  <c r="B64" i="188"/>
  <c r="C52" i="187"/>
  <c r="B65" i="188"/>
  <c r="C53" i="187"/>
  <c r="B66" i="188"/>
  <c r="C54" i="187"/>
  <c r="B67" i="188"/>
  <c r="C55" i="187"/>
  <c r="B68" i="188"/>
  <c r="C56" i="187"/>
  <c r="B69" i="188"/>
  <c r="C57" i="187"/>
  <c r="B70" i="188"/>
  <c r="C20" i="187"/>
  <c r="E12" i="248"/>
  <c r="E17" i="248"/>
  <c r="E18" i="248"/>
  <c r="L8" i="249"/>
  <c r="L9" i="249"/>
  <c r="L11" i="249"/>
  <c r="L21" i="249"/>
  <c r="L22" i="249"/>
  <c r="L12" i="249"/>
  <c r="L13" i="249"/>
  <c r="L14" i="249"/>
  <c r="L15" i="249"/>
  <c r="L16" i="249"/>
  <c r="L17" i="249"/>
  <c r="L18" i="249"/>
  <c r="L19" i="249"/>
  <c r="L20" i="249"/>
  <c r="E52" i="248"/>
  <c r="E39" i="248"/>
  <c r="E34" i="248"/>
  <c r="E29" i="248"/>
  <c r="E24" i="248"/>
  <c r="N15" i="282"/>
  <c r="N14" i="282"/>
  <c r="X11" i="282"/>
  <c r="T11" i="282"/>
  <c r="J11" i="282"/>
  <c r="O11" i="282"/>
  <c r="N11" i="282"/>
  <c r="F7615" i="187"/>
  <c r="F7614" i="187"/>
  <c r="F7636" i="187"/>
  <c r="G20" i="188"/>
  <c r="B11" i="188"/>
  <c r="J7694" i="187"/>
  <c r="I7694" i="187"/>
  <c r="J7655" i="187"/>
  <c r="I7655" i="187"/>
  <c r="J7636" i="187"/>
  <c r="I7636" i="187"/>
  <c r="C7968" i="187"/>
  <c r="B1490" i="188"/>
  <c r="B1489" i="188"/>
  <c r="J7968" i="187"/>
  <c r="I7968" i="187"/>
  <c r="J7970" i="187"/>
  <c r="I7970" i="187"/>
  <c r="F7970" i="187"/>
  <c r="F7968" i="187"/>
  <c r="C7965" i="187"/>
  <c r="B1487" i="188"/>
  <c r="C7966" i="187"/>
  <c r="B1488" i="188"/>
  <c r="C7961" i="187"/>
  <c r="B1483" i="188"/>
  <c r="C7962" i="187"/>
  <c r="B1484" i="188"/>
  <c r="C7963" i="187"/>
  <c r="B1485" i="188"/>
  <c r="C7964" i="187"/>
  <c r="B1486" i="188"/>
  <c r="C7950" i="187"/>
  <c r="B1472" i="188"/>
  <c r="C7951" i="187"/>
  <c r="B1473" i="188"/>
  <c r="C7952" i="187"/>
  <c r="B1474" i="188"/>
  <c r="C7953" i="187"/>
  <c r="B1475" i="188"/>
  <c r="C7954" i="187"/>
  <c r="B1476" i="188"/>
  <c r="C7955" i="187"/>
  <c r="B1477" i="188"/>
  <c r="C7956" i="187"/>
  <c r="B1478" i="188"/>
  <c r="C7957" i="187"/>
  <c r="B1479" i="188"/>
  <c r="C7958" i="187"/>
  <c r="B1480" i="188"/>
  <c r="C7959" i="187"/>
  <c r="B1481" i="188"/>
  <c r="C7960" i="187"/>
  <c r="B1482" i="188"/>
  <c r="B1471" i="188"/>
  <c r="F7952" i="187"/>
  <c r="F7953" i="187"/>
  <c r="F7954" i="187"/>
  <c r="F7955" i="187"/>
  <c r="F7956" i="187"/>
  <c r="F7957" i="187"/>
  <c r="F7958" i="187"/>
  <c r="F7959" i="187"/>
  <c r="F7960" i="187"/>
  <c r="F7961" i="187"/>
  <c r="F7963" i="187"/>
  <c r="F7964" i="187"/>
  <c r="F7965" i="187"/>
  <c r="F7966" i="187"/>
  <c r="F7950" i="187"/>
  <c r="J7966" i="187"/>
  <c r="I7966" i="187"/>
  <c r="J7965" i="187"/>
  <c r="I7965" i="187"/>
  <c r="J7964" i="187"/>
  <c r="I7964" i="187"/>
  <c r="J7963" i="187"/>
  <c r="I7963" i="187"/>
  <c r="J7961" i="187"/>
  <c r="I7961" i="187"/>
  <c r="J7960" i="187"/>
  <c r="J7959" i="187"/>
  <c r="I7959" i="187"/>
  <c r="J7958" i="187"/>
  <c r="I7958" i="187"/>
  <c r="J7957" i="187"/>
  <c r="I7957" i="187"/>
  <c r="J7956" i="187"/>
  <c r="I7956" i="187"/>
  <c r="J7955" i="187"/>
  <c r="J7954" i="187"/>
  <c r="J7953" i="187"/>
  <c r="J7952" i="187"/>
  <c r="J7950" i="187"/>
  <c r="I7950" i="187"/>
  <c r="C7942" i="187"/>
  <c r="B1464" i="188"/>
  <c r="C7943" i="187"/>
  <c r="B1465" i="188"/>
  <c r="C7944" i="187"/>
  <c r="B1466" i="188"/>
  <c r="C7945" i="187"/>
  <c r="B1467" i="188"/>
  <c r="C7946" i="187"/>
  <c r="B1468" i="188"/>
  <c r="C7947" i="187"/>
  <c r="B1469" i="188"/>
  <c r="C7948" i="187"/>
  <c r="B1470" i="188"/>
  <c r="B1463" i="188"/>
  <c r="F7943" i="187"/>
  <c r="F7944" i="187"/>
  <c r="F7945" i="187"/>
  <c r="F7946" i="187"/>
  <c r="F7947" i="187"/>
  <c r="F7948" i="187"/>
  <c r="F7942" i="187"/>
  <c r="J7947" i="187"/>
  <c r="I7947" i="187"/>
  <c r="J7946" i="187"/>
  <c r="I7946" i="187"/>
  <c r="J7945" i="187"/>
  <c r="I7945" i="187"/>
  <c r="J7944" i="187"/>
  <c r="I7944" i="187"/>
  <c r="J7943" i="187"/>
  <c r="I7943" i="187"/>
  <c r="J7942" i="187"/>
  <c r="I7942" i="187"/>
  <c r="J7948" i="187"/>
  <c r="C7875" i="187"/>
  <c r="B1424" i="188"/>
  <c r="B1423" i="188"/>
  <c r="J7900" i="187"/>
  <c r="I7900" i="187"/>
  <c r="J7875" i="187"/>
  <c r="I7875" i="187"/>
  <c r="F7899" i="187"/>
  <c r="F7900" i="187"/>
  <c r="F7875" i="187"/>
  <c r="C7716" i="187"/>
  <c r="B1335" i="188"/>
  <c r="B1334" i="188"/>
  <c r="J7717" i="187"/>
  <c r="I7717" i="187"/>
  <c r="J7716" i="187"/>
  <c r="I7716" i="187"/>
  <c r="F7717" i="187"/>
  <c r="F7716" i="187"/>
  <c r="C7714" i="187"/>
  <c r="B1333" i="188"/>
  <c r="C7710" i="187"/>
  <c r="B1329" i="188"/>
  <c r="C7711" i="187"/>
  <c r="B1330" i="188"/>
  <c r="C7712" i="187"/>
  <c r="B1331" i="188"/>
  <c r="C7713" i="187"/>
  <c r="B1332" i="188"/>
  <c r="C7709" i="187"/>
  <c r="B1328" i="188"/>
  <c r="C7698" i="187"/>
  <c r="B1317" i="188"/>
  <c r="C7699" i="187"/>
  <c r="B1318" i="188"/>
  <c r="C7700" i="187"/>
  <c r="B1319" i="188"/>
  <c r="C7701" i="187"/>
  <c r="B1320" i="188"/>
  <c r="C7702" i="187"/>
  <c r="B1321" i="188"/>
  <c r="C7703" i="187"/>
  <c r="B1322" i="188"/>
  <c r="C7704" i="187"/>
  <c r="B1323" i="188"/>
  <c r="C7705" i="187"/>
  <c r="B1324" i="188"/>
  <c r="C7706" i="187"/>
  <c r="B1325" i="188"/>
  <c r="C7707" i="187"/>
  <c r="B1326" i="188"/>
  <c r="C7708" i="187"/>
  <c r="B1327" i="188"/>
  <c r="C7686" i="187"/>
  <c r="B1305" i="188"/>
  <c r="C7687" i="187"/>
  <c r="B1306" i="188"/>
  <c r="C7688" i="187"/>
  <c r="B1307" i="188"/>
  <c r="C7689" i="187"/>
  <c r="B1308" i="188"/>
  <c r="C7690" i="187"/>
  <c r="B1309" i="188"/>
  <c r="C7691" i="187"/>
  <c r="B1310" i="188"/>
  <c r="C7692" i="187"/>
  <c r="B1311" i="188"/>
  <c r="C7693" i="187"/>
  <c r="B1312" i="188"/>
  <c r="C7694" i="187"/>
  <c r="B1313" i="188"/>
  <c r="C7695" i="187"/>
  <c r="B1314" i="188"/>
  <c r="C7696" i="187"/>
  <c r="B1315" i="188"/>
  <c r="C7697" i="187"/>
  <c r="B1316" i="188"/>
  <c r="B1304" i="188"/>
  <c r="J7701" i="187"/>
  <c r="J7700" i="187"/>
  <c r="J7699" i="187"/>
  <c r="I7699" i="187"/>
  <c r="J7698" i="187"/>
  <c r="I7698" i="187"/>
  <c r="J7697" i="187"/>
  <c r="I7697" i="187"/>
  <c r="J7696" i="187"/>
  <c r="I7696" i="187"/>
  <c r="J7708" i="187"/>
  <c r="J7707" i="187"/>
  <c r="J7706" i="187"/>
  <c r="I7706" i="187"/>
  <c r="J7705" i="187"/>
  <c r="I7705" i="187"/>
  <c r="J7704" i="187"/>
  <c r="I7704" i="187"/>
  <c r="J7703" i="187"/>
  <c r="I7703" i="187"/>
  <c r="J7714" i="187"/>
  <c r="J7713" i="187"/>
  <c r="I7713" i="187"/>
  <c r="J7712" i="187"/>
  <c r="I7712" i="187"/>
  <c r="J7711" i="187"/>
  <c r="I7711" i="187"/>
  <c r="J7710" i="187"/>
  <c r="I7710" i="187"/>
  <c r="J7709" i="187"/>
  <c r="I7709" i="187"/>
  <c r="J7692" i="187"/>
  <c r="I7692" i="187"/>
  <c r="J7691" i="187"/>
  <c r="I7691" i="187"/>
  <c r="J7690" i="187"/>
  <c r="I7690" i="187"/>
  <c r="J7689" i="187"/>
  <c r="I7689" i="187"/>
  <c r="J7687" i="187"/>
  <c r="I7687" i="187"/>
  <c r="J7686" i="187"/>
  <c r="I7686" i="187"/>
  <c r="F7687" i="187"/>
  <c r="F7688" i="187"/>
  <c r="F7689" i="187"/>
  <c r="F7690" i="187"/>
  <c r="F7691" i="187"/>
  <c r="F7692" i="187"/>
  <c r="F7693" i="187"/>
  <c r="F7694" i="187"/>
  <c r="F7695" i="187"/>
  <c r="F7696" i="187"/>
  <c r="F7697" i="187"/>
  <c r="F7698" i="187"/>
  <c r="F7699" i="187"/>
  <c r="F7700" i="187"/>
  <c r="F7701" i="187"/>
  <c r="F7702" i="187"/>
  <c r="F7703" i="187"/>
  <c r="F7704" i="187"/>
  <c r="F7705" i="187"/>
  <c r="F7706" i="187"/>
  <c r="F7707" i="187"/>
  <c r="F7708" i="187"/>
  <c r="F7709" i="187"/>
  <c r="F7710" i="187"/>
  <c r="F7711" i="187"/>
  <c r="F7712" i="187"/>
  <c r="F7713" i="187"/>
  <c r="F7714" i="187"/>
  <c r="F7686" i="187"/>
  <c r="C7684" i="187"/>
  <c r="B1303" i="188"/>
  <c r="C7678" i="187"/>
  <c r="B1297" i="188"/>
  <c r="C7679" i="187"/>
  <c r="B1298" i="188"/>
  <c r="C7680" i="187"/>
  <c r="B1299" i="188"/>
  <c r="C7681" i="187"/>
  <c r="B1300" i="188"/>
  <c r="C7682" i="187"/>
  <c r="B1301" i="188"/>
  <c r="C7683" i="187"/>
  <c r="B1302" i="188"/>
  <c r="C7677" i="187"/>
  <c r="B1296" i="188"/>
  <c r="B1291" i="188"/>
  <c r="C7658" i="187"/>
  <c r="B1292" i="188"/>
  <c r="C7659" i="187"/>
  <c r="B1293" i="188"/>
  <c r="C7660" i="187"/>
  <c r="B1294" i="188"/>
  <c r="C7661" i="187"/>
  <c r="B1295" i="188"/>
  <c r="C7655" i="187"/>
  <c r="B1289" i="188"/>
  <c r="C7656" i="187"/>
  <c r="B1290" i="188"/>
  <c r="C7652" i="187"/>
  <c r="B1286" i="188"/>
  <c r="C7653" i="187"/>
  <c r="B1287" i="188"/>
  <c r="C7654" i="187"/>
  <c r="B1288" i="188"/>
  <c r="C7651" i="187"/>
  <c r="B1285" i="188"/>
  <c r="C7650" i="187"/>
  <c r="B1284" i="188"/>
  <c r="C7636" i="187"/>
  <c r="B1279" i="188"/>
  <c r="C7637" i="187"/>
  <c r="B1280" i="188"/>
  <c r="B1281" i="188"/>
  <c r="C7639" i="187"/>
  <c r="B1282" i="188"/>
  <c r="C7640" i="187"/>
  <c r="B1283" i="188"/>
  <c r="C7635" i="187"/>
  <c r="B1278" i="188"/>
  <c r="C7614" i="187"/>
  <c r="B1274" i="188"/>
  <c r="C7615" i="187"/>
  <c r="B1275" i="188"/>
  <c r="C7616" i="187"/>
  <c r="B1276" i="188"/>
  <c r="C7617" i="187"/>
  <c r="B1277" i="188"/>
  <c r="B1273" i="188"/>
  <c r="J7680" i="187"/>
  <c r="I7680" i="187"/>
  <c r="J7679" i="187"/>
  <c r="I7679" i="187"/>
  <c r="J7678" i="187"/>
  <c r="I7678" i="187"/>
  <c r="F7679" i="187"/>
  <c r="C35" i="299"/>
  <c r="F7680" i="187"/>
  <c r="F7681" i="187"/>
  <c r="F7682" i="187"/>
  <c r="F7683" i="187"/>
  <c r="F7684" i="187"/>
  <c r="F7678" i="187"/>
  <c r="J7682" i="187"/>
  <c r="J7681" i="187"/>
  <c r="I7681" i="187"/>
  <c r="J7683" i="187"/>
  <c r="I7683" i="187"/>
  <c r="J7684" i="187"/>
  <c r="I7684" i="187"/>
  <c r="F30" i="299"/>
  <c r="F7676" i="187"/>
  <c r="F29" i="299"/>
  <c r="F7675" i="187"/>
  <c r="F28" i="299"/>
  <c r="F7674" i="187"/>
  <c r="F27" i="299"/>
  <c r="F7673" i="187"/>
  <c r="F7671" i="187"/>
  <c r="F7670" i="187"/>
  <c r="F7669" i="187"/>
  <c r="F7668" i="187"/>
  <c r="F7666" i="187"/>
  <c r="F7665" i="187"/>
  <c r="F7664" i="187"/>
  <c r="F7663" i="187"/>
  <c r="F7661" i="187"/>
  <c r="F7660" i="187"/>
  <c r="F7659" i="187"/>
  <c r="F7658" i="187"/>
  <c r="J7676" i="187"/>
  <c r="C7676" i="187"/>
  <c r="J7675" i="187"/>
  <c r="C7675" i="187"/>
  <c r="J7674" i="187"/>
  <c r="C7674" i="187"/>
  <c r="J7673" i="187"/>
  <c r="C7673" i="187"/>
  <c r="J7671" i="187"/>
  <c r="C7671" i="187"/>
  <c r="J7670" i="187"/>
  <c r="C7670" i="187"/>
  <c r="J7669" i="187"/>
  <c r="C7669" i="187"/>
  <c r="J7668" i="187"/>
  <c r="C7668" i="187"/>
  <c r="J7666" i="187"/>
  <c r="C7666" i="187"/>
  <c r="J7665" i="187"/>
  <c r="C7665" i="187"/>
  <c r="J7664" i="187"/>
  <c r="C7664" i="187"/>
  <c r="J7663" i="187"/>
  <c r="C7663" i="187"/>
  <c r="J7661" i="187"/>
  <c r="J7660" i="187"/>
  <c r="J7659" i="187"/>
  <c r="J7658" i="187"/>
  <c r="F7655" i="187"/>
  <c r="F7651" i="187"/>
  <c r="F7652" i="187"/>
  <c r="F7653" i="187"/>
  <c r="J7653" i="187"/>
  <c r="I7653" i="187"/>
  <c r="J7652" i="187"/>
  <c r="I7652" i="187"/>
  <c r="J7651" i="187"/>
  <c r="I7651" i="187"/>
  <c r="F17" i="299"/>
  <c r="F7649" i="187"/>
  <c r="F16" i="299"/>
  <c r="F7648" i="187"/>
  <c r="F7646" i="187"/>
  <c r="F7645" i="187"/>
  <c r="F7643" i="187"/>
  <c r="F7642" i="187"/>
  <c r="F7640" i="187"/>
  <c r="F7639" i="187"/>
  <c r="J7649" i="187"/>
  <c r="C7649" i="187"/>
  <c r="J7648" i="187"/>
  <c r="C7648" i="187"/>
  <c r="J7646" i="187"/>
  <c r="C7646" i="187"/>
  <c r="J7645" i="187"/>
  <c r="C7645" i="187"/>
  <c r="J7643" i="187"/>
  <c r="C7643" i="187"/>
  <c r="J7642" i="187"/>
  <c r="C7642" i="187"/>
  <c r="J7640" i="187"/>
  <c r="J7639" i="187"/>
  <c r="F7629" i="187"/>
  <c r="F7626" i="187"/>
  <c r="F7617" i="187"/>
  <c r="J7632" i="187"/>
  <c r="J7629" i="187"/>
  <c r="J7626" i="187"/>
  <c r="J7623" i="187"/>
  <c r="J7620" i="187"/>
  <c r="J7617" i="187"/>
  <c r="C7632" i="187"/>
  <c r="C7629" i="187"/>
  <c r="C7626" i="187"/>
  <c r="C7623" i="187"/>
  <c r="C7620" i="187"/>
  <c r="J7615" i="187"/>
  <c r="I7615" i="187"/>
  <c r="J7614" i="187"/>
  <c r="I7614" i="187"/>
  <c r="C13" i="187"/>
  <c r="B27" i="188"/>
  <c r="F13" i="187"/>
  <c r="F7607" i="187"/>
  <c r="F7606" i="187"/>
  <c r="F7605" i="187"/>
  <c r="F7604" i="187"/>
  <c r="F7602" i="187"/>
  <c r="F7601" i="187"/>
  <c r="F7600" i="187"/>
  <c r="F7599" i="187"/>
  <c r="F7597" i="187"/>
  <c r="F7596" i="187"/>
  <c r="F7595" i="187"/>
  <c r="F7594" i="187"/>
  <c r="F7592" i="187"/>
  <c r="F7591" i="187"/>
  <c r="F7590" i="187"/>
  <c r="F7589" i="187"/>
  <c r="F7587" i="187"/>
  <c r="F7586" i="187"/>
  <c r="F7585" i="187"/>
  <c r="F7584" i="187"/>
  <c r="F7582" i="187"/>
  <c r="F7581" i="187"/>
  <c r="F7580" i="187"/>
  <c r="F7579" i="187"/>
  <c r="F7576" i="187"/>
  <c r="F7575" i="187"/>
  <c r="C7580" i="187"/>
  <c r="B1270" i="188"/>
  <c r="C7581" i="187"/>
  <c r="B1271" i="188"/>
  <c r="C7582" i="187"/>
  <c r="B1272" i="188"/>
  <c r="C7575" i="187"/>
  <c r="B1265" i="188"/>
  <c r="C7576" i="187"/>
  <c r="B1266" i="188"/>
  <c r="C7577" i="187"/>
  <c r="B1267" i="188"/>
  <c r="B1268" i="188"/>
  <c r="C7579" i="187"/>
  <c r="B1269" i="188"/>
  <c r="B1264" i="188"/>
  <c r="J7612" i="187"/>
  <c r="I7612" i="187"/>
  <c r="C7612" i="187"/>
  <c r="J7611" i="187"/>
  <c r="I7611" i="187"/>
  <c r="C7611" i="187"/>
  <c r="J7610" i="187"/>
  <c r="I7610" i="187"/>
  <c r="C7610" i="187"/>
  <c r="J7609" i="187"/>
  <c r="I7609" i="187"/>
  <c r="C7609" i="187"/>
  <c r="J7607" i="187"/>
  <c r="I7607" i="187"/>
  <c r="C7607" i="187"/>
  <c r="J7606" i="187"/>
  <c r="I7606" i="187"/>
  <c r="C7606" i="187"/>
  <c r="J7605" i="187"/>
  <c r="I7605" i="187"/>
  <c r="C7605" i="187"/>
  <c r="J7604" i="187"/>
  <c r="I7604" i="187"/>
  <c r="C7604" i="187"/>
  <c r="J7602" i="187"/>
  <c r="I7602" i="187"/>
  <c r="C7602" i="187"/>
  <c r="J7601" i="187"/>
  <c r="I7601" i="187"/>
  <c r="C7601" i="187"/>
  <c r="J7600" i="187"/>
  <c r="I7600" i="187"/>
  <c r="C7600" i="187"/>
  <c r="J7599" i="187"/>
  <c r="I7599" i="187"/>
  <c r="C7599" i="187"/>
  <c r="J7597" i="187"/>
  <c r="I7597" i="187"/>
  <c r="C7597" i="187"/>
  <c r="J7596" i="187"/>
  <c r="I7596" i="187"/>
  <c r="C7596" i="187"/>
  <c r="J7595" i="187"/>
  <c r="I7595" i="187"/>
  <c r="C7595" i="187"/>
  <c r="J7594" i="187"/>
  <c r="I7594" i="187"/>
  <c r="C7594" i="187"/>
  <c r="J7592" i="187"/>
  <c r="I7592" i="187"/>
  <c r="C7592" i="187"/>
  <c r="J7591" i="187"/>
  <c r="I7591" i="187"/>
  <c r="C7591" i="187"/>
  <c r="J7590" i="187"/>
  <c r="I7590" i="187"/>
  <c r="C7590" i="187"/>
  <c r="J7589" i="187"/>
  <c r="I7589" i="187"/>
  <c r="C7589" i="187"/>
  <c r="J7587" i="187"/>
  <c r="I7587" i="187"/>
  <c r="C7587" i="187"/>
  <c r="J7586" i="187"/>
  <c r="I7586" i="187"/>
  <c r="C7586" i="187"/>
  <c r="J7585" i="187"/>
  <c r="I7585" i="187"/>
  <c r="C7585" i="187"/>
  <c r="J7584" i="187"/>
  <c r="I7584" i="187"/>
  <c r="C7584" i="187"/>
  <c r="J7582" i="187"/>
  <c r="I7582" i="187"/>
  <c r="J7581" i="187"/>
  <c r="I7581" i="187"/>
  <c r="J7579" i="187"/>
  <c r="I7579" i="187"/>
  <c r="J7580" i="187"/>
  <c r="I7580" i="187"/>
  <c r="J7576" i="187"/>
  <c r="I7576" i="187"/>
  <c r="J7575" i="187"/>
  <c r="I7575" i="187"/>
  <c r="C7573" i="187"/>
  <c r="B1263" i="188"/>
  <c r="C7568" i="187"/>
  <c r="B1258" i="188"/>
  <c r="C7569" i="187"/>
  <c r="B1259" i="188"/>
  <c r="C7570" i="187"/>
  <c r="B1260" i="188"/>
  <c r="C7571" i="187"/>
  <c r="B1261" i="188"/>
  <c r="C7572" i="187"/>
  <c r="B1262" i="188"/>
  <c r="B1257" i="188"/>
  <c r="F7569" i="187"/>
  <c r="F7570" i="187"/>
  <c r="F7571" i="187"/>
  <c r="F7572" i="187"/>
  <c r="F7573" i="187"/>
  <c r="F7568" i="187"/>
  <c r="J7573" i="187"/>
  <c r="J7572" i="187"/>
  <c r="J7571" i="187"/>
  <c r="I7571" i="187"/>
  <c r="J7570" i="187"/>
  <c r="I7570" i="187"/>
  <c r="J7569" i="187"/>
  <c r="I7569" i="187"/>
  <c r="J7568" i="187"/>
  <c r="I7568" i="187"/>
  <c r="B1256" i="188"/>
  <c r="C7561" i="187"/>
  <c r="B1251" i="188"/>
  <c r="B1252" i="188"/>
  <c r="B1253" i="188"/>
  <c r="B1254" i="188"/>
  <c r="B1255" i="188"/>
  <c r="B1250" i="188"/>
  <c r="J7566" i="187"/>
  <c r="I7566" i="187"/>
  <c r="J7565" i="187"/>
  <c r="I7565" i="187"/>
  <c r="J7564" i="187"/>
  <c r="I7564" i="187"/>
  <c r="J7563" i="187"/>
  <c r="J7562" i="187"/>
  <c r="I7562" i="187"/>
  <c r="J7561" i="187"/>
  <c r="I7561" i="187"/>
  <c r="F7561" i="187"/>
  <c r="C7558" i="187"/>
  <c r="B1248" i="188"/>
  <c r="C7559" i="187"/>
  <c r="B1249" i="188"/>
  <c r="B1247" i="188"/>
  <c r="J7559" i="187"/>
  <c r="I7559" i="187"/>
  <c r="J7558" i="187"/>
  <c r="I7558" i="187"/>
  <c r="F7559" i="187"/>
  <c r="F7558" i="187"/>
  <c r="C7554" i="187"/>
  <c r="B1244" i="188"/>
  <c r="C7555" i="187"/>
  <c r="B1245" i="188"/>
  <c r="C7556" i="187"/>
  <c r="B1246" i="188"/>
  <c r="C7549" i="187"/>
  <c r="B1239" i="188"/>
  <c r="C7550" i="187"/>
  <c r="B1240" i="188"/>
  <c r="C7551" i="187"/>
  <c r="B1241" i="188"/>
  <c r="C7552" i="187"/>
  <c r="B1242" i="188"/>
  <c r="C7553" i="187"/>
  <c r="B1243" i="188"/>
  <c r="C7548" i="187"/>
  <c r="B1238" i="188"/>
  <c r="B1231" i="188"/>
  <c r="B1232" i="188"/>
  <c r="C7507" i="187"/>
  <c r="B1233" i="188"/>
  <c r="C7508" i="187"/>
  <c r="B1234" i="188"/>
  <c r="C7509" i="187"/>
  <c r="B1235" i="188"/>
  <c r="C7510" i="187"/>
  <c r="B1236" i="188"/>
  <c r="C7511" i="187"/>
  <c r="B1237" i="188"/>
  <c r="C7504" i="187"/>
  <c r="B1230" i="188"/>
  <c r="F7550" i="187"/>
  <c r="F7551" i="187"/>
  <c r="F7552" i="187"/>
  <c r="F7553" i="187"/>
  <c r="F7554" i="187"/>
  <c r="F7555" i="187"/>
  <c r="F7556" i="187"/>
  <c r="F7549" i="187"/>
  <c r="J7556" i="187"/>
  <c r="I7556" i="187"/>
  <c r="J7555" i="187"/>
  <c r="I7555" i="187"/>
  <c r="J7554" i="187"/>
  <c r="I7554" i="187"/>
  <c r="J7553" i="187"/>
  <c r="I7553" i="187"/>
  <c r="J7552" i="187"/>
  <c r="I7552" i="187"/>
  <c r="J7551" i="187"/>
  <c r="J7550" i="187"/>
  <c r="I7550" i="187"/>
  <c r="J7549" i="187"/>
  <c r="I7549" i="187"/>
  <c r="F7547" i="187"/>
  <c r="F7546" i="187"/>
  <c r="I33" i="293"/>
  <c r="F7545" i="187"/>
  <c r="F7544" i="187"/>
  <c r="F7543" i="187"/>
  <c r="F7541" i="187"/>
  <c r="F7540" i="187"/>
  <c r="F7539" i="187"/>
  <c r="F7538" i="187"/>
  <c r="F7537" i="187"/>
  <c r="F7535" i="187"/>
  <c r="F7534" i="187"/>
  <c r="F7533" i="187"/>
  <c r="F7532" i="187"/>
  <c r="F7531" i="187"/>
  <c r="F7529" i="187"/>
  <c r="F7528" i="187"/>
  <c r="F7527" i="187"/>
  <c r="F7526" i="187"/>
  <c r="F7525" i="187"/>
  <c r="F7523" i="187"/>
  <c r="F7522" i="187"/>
  <c r="F7521" i="187"/>
  <c r="F7520" i="187"/>
  <c r="F7519" i="187"/>
  <c r="F7517" i="187"/>
  <c r="F7516" i="187"/>
  <c r="F7515" i="187"/>
  <c r="F7514" i="187"/>
  <c r="F7513" i="187"/>
  <c r="F7511" i="187"/>
  <c r="F7510" i="187"/>
  <c r="F7509" i="187"/>
  <c r="F7508" i="187"/>
  <c r="F7507" i="187"/>
  <c r="J7547" i="187"/>
  <c r="I7547" i="187"/>
  <c r="C7547" i="187"/>
  <c r="J7546" i="187"/>
  <c r="I7546" i="187"/>
  <c r="C7546" i="187"/>
  <c r="J7545" i="187"/>
  <c r="C7545" i="187"/>
  <c r="J7544" i="187"/>
  <c r="I7544" i="187"/>
  <c r="C7544" i="187"/>
  <c r="J7543" i="187"/>
  <c r="I7543" i="187"/>
  <c r="C7543" i="187"/>
  <c r="J7541" i="187"/>
  <c r="I7541" i="187"/>
  <c r="C7541" i="187"/>
  <c r="J7540" i="187"/>
  <c r="I7540" i="187"/>
  <c r="C7540" i="187"/>
  <c r="J7539" i="187"/>
  <c r="C7539" i="187"/>
  <c r="J7538" i="187"/>
  <c r="I7538" i="187"/>
  <c r="C7538" i="187"/>
  <c r="J7537" i="187"/>
  <c r="I7537" i="187"/>
  <c r="C7537" i="187"/>
  <c r="J7535" i="187"/>
  <c r="I7535" i="187"/>
  <c r="C7535" i="187"/>
  <c r="J7534" i="187"/>
  <c r="I7534" i="187"/>
  <c r="C7534" i="187"/>
  <c r="J7533" i="187"/>
  <c r="C7533" i="187"/>
  <c r="J7532" i="187"/>
  <c r="I7532" i="187"/>
  <c r="C7532" i="187"/>
  <c r="J7531" i="187"/>
  <c r="I7531" i="187"/>
  <c r="C7531" i="187"/>
  <c r="J7529" i="187"/>
  <c r="I7529" i="187"/>
  <c r="C7529" i="187"/>
  <c r="J7528" i="187"/>
  <c r="I7528" i="187"/>
  <c r="C7528" i="187"/>
  <c r="J7527" i="187"/>
  <c r="C7527" i="187"/>
  <c r="J7526" i="187"/>
  <c r="I7526" i="187"/>
  <c r="C7526" i="187"/>
  <c r="J7525" i="187"/>
  <c r="I7525" i="187"/>
  <c r="C7525" i="187"/>
  <c r="J7523" i="187"/>
  <c r="I7523" i="187"/>
  <c r="C7523" i="187"/>
  <c r="J7522" i="187"/>
  <c r="I7522" i="187"/>
  <c r="C7522" i="187"/>
  <c r="J7521" i="187"/>
  <c r="C7521" i="187"/>
  <c r="J7520" i="187"/>
  <c r="I7520" i="187"/>
  <c r="C7520" i="187"/>
  <c r="J7519" i="187"/>
  <c r="I7519" i="187"/>
  <c r="C7519" i="187"/>
  <c r="J7517" i="187"/>
  <c r="I7517" i="187"/>
  <c r="C7517" i="187"/>
  <c r="J7516" i="187"/>
  <c r="I7516" i="187"/>
  <c r="C7516" i="187"/>
  <c r="J7515" i="187"/>
  <c r="C7515" i="187"/>
  <c r="J7514" i="187"/>
  <c r="I7514" i="187"/>
  <c r="C7514" i="187"/>
  <c r="J7513" i="187"/>
  <c r="I7513" i="187"/>
  <c r="C7513" i="187"/>
  <c r="J7511" i="187"/>
  <c r="I7511" i="187"/>
  <c r="J7510" i="187"/>
  <c r="I7510" i="187"/>
  <c r="J7509" i="187"/>
  <c r="J7508" i="187"/>
  <c r="I7508" i="187"/>
  <c r="J7507" i="187"/>
  <c r="I7507" i="187"/>
  <c r="I25" i="293"/>
  <c r="F7503" i="187"/>
  <c r="I24" i="293"/>
  <c r="F7502" i="187"/>
  <c r="F7501" i="187"/>
  <c r="F7500" i="187"/>
  <c r="F7499" i="187"/>
  <c r="I20" i="293"/>
  <c r="F7498" i="187"/>
  <c r="F7497" i="187"/>
  <c r="F7496" i="187"/>
  <c r="F7495" i="187"/>
  <c r="F7494" i="187"/>
  <c r="F7493" i="187"/>
  <c r="I12" i="293"/>
  <c r="F7490" i="187"/>
  <c r="F7487" i="187"/>
  <c r="F7486" i="187"/>
  <c r="F7485" i="187"/>
  <c r="F7484" i="187"/>
  <c r="F7483" i="187"/>
  <c r="F7482" i="187"/>
  <c r="F7481" i="187"/>
  <c r="F7480" i="187"/>
  <c r="F7479" i="187"/>
  <c r="F7478" i="187"/>
  <c r="F7477" i="187"/>
  <c r="F7474" i="187"/>
  <c r="F7471" i="187"/>
  <c r="F7470" i="187"/>
  <c r="F7469" i="187"/>
  <c r="F7468" i="187"/>
  <c r="F7467" i="187"/>
  <c r="F7466" i="187"/>
  <c r="F7465" i="187"/>
  <c r="F7464" i="187"/>
  <c r="F7463" i="187"/>
  <c r="F7462" i="187"/>
  <c r="F7461" i="187"/>
  <c r="F7458" i="187"/>
  <c r="F7455" i="187"/>
  <c r="F7454" i="187"/>
  <c r="F7453" i="187"/>
  <c r="F7452" i="187"/>
  <c r="F7451" i="187"/>
  <c r="F7450" i="187"/>
  <c r="F7449" i="187"/>
  <c r="F7448" i="187"/>
  <c r="F7447" i="187"/>
  <c r="F7446" i="187"/>
  <c r="F7445" i="187"/>
  <c r="F7442" i="187"/>
  <c r="F7439" i="187"/>
  <c r="F7438" i="187"/>
  <c r="F7437" i="187"/>
  <c r="F7436" i="187"/>
  <c r="F7435" i="187"/>
  <c r="F7434" i="187"/>
  <c r="F7433" i="187"/>
  <c r="F7432" i="187"/>
  <c r="F7431" i="187"/>
  <c r="F7430" i="187"/>
  <c r="F7429" i="187"/>
  <c r="F7426" i="187"/>
  <c r="F7423" i="187"/>
  <c r="F7422" i="187"/>
  <c r="F7421" i="187"/>
  <c r="F7420" i="187"/>
  <c r="F7419" i="187"/>
  <c r="F7418" i="187"/>
  <c r="F7417" i="187"/>
  <c r="F7416" i="187"/>
  <c r="F7415" i="187"/>
  <c r="F7414" i="187"/>
  <c r="F7413" i="187"/>
  <c r="F7410" i="187"/>
  <c r="F7407" i="187"/>
  <c r="F7406" i="187"/>
  <c r="F7405" i="187"/>
  <c r="F7404" i="187"/>
  <c r="F7403" i="187"/>
  <c r="F7402" i="187"/>
  <c r="F7401" i="187"/>
  <c r="F7400" i="187"/>
  <c r="F7399" i="187"/>
  <c r="F7398" i="187"/>
  <c r="F7397" i="187"/>
  <c r="F7394" i="187"/>
  <c r="F7390" i="187"/>
  <c r="F7388" i="187"/>
  <c r="J7503" i="187"/>
  <c r="C7503" i="187"/>
  <c r="J7502" i="187"/>
  <c r="C7502" i="187"/>
  <c r="J7501" i="187"/>
  <c r="I7501" i="187"/>
  <c r="C7501" i="187"/>
  <c r="J7500" i="187"/>
  <c r="I7500" i="187"/>
  <c r="C7500" i="187"/>
  <c r="J7499" i="187"/>
  <c r="I7499" i="187"/>
  <c r="C7499" i="187"/>
  <c r="J7498" i="187"/>
  <c r="C7498" i="187"/>
  <c r="J7497" i="187"/>
  <c r="I7497" i="187"/>
  <c r="C7497" i="187"/>
  <c r="J7496" i="187"/>
  <c r="I7496" i="187"/>
  <c r="C7496" i="187"/>
  <c r="J7495" i="187"/>
  <c r="I7495" i="187"/>
  <c r="C7495" i="187"/>
  <c r="J7494" i="187"/>
  <c r="I7494" i="187"/>
  <c r="C7494" i="187"/>
  <c r="J7493" i="187"/>
  <c r="I7493" i="187"/>
  <c r="C7493" i="187"/>
  <c r="J7492" i="187"/>
  <c r="I7492" i="187"/>
  <c r="C7492" i="187"/>
  <c r="C7491" i="187"/>
  <c r="J7490" i="187"/>
  <c r="C7490" i="187"/>
  <c r="C7489" i="187"/>
  <c r="J7487" i="187"/>
  <c r="C7487" i="187"/>
  <c r="J7486" i="187"/>
  <c r="C7486" i="187"/>
  <c r="J7485" i="187"/>
  <c r="I7485" i="187"/>
  <c r="C7485" i="187"/>
  <c r="J7484" i="187"/>
  <c r="I7484" i="187"/>
  <c r="C7484" i="187"/>
  <c r="J7483" i="187"/>
  <c r="I7483" i="187"/>
  <c r="C7483" i="187"/>
  <c r="J7482" i="187"/>
  <c r="C7482" i="187"/>
  <c r="J7481" i="187"/>
  <c r="I7481" i="187"/>
  <c r="C7481" i="187"/>
  <c r="J7480" i="187"/>
  <c r="I7480" i="187"/>
  <c r="C7480" i="187"/>
  <c r="J7479" i="187"/>
  <c r="I7479" i="187"/>
  <c r="C7479" i="187"/>
  <c r="J7478" i="187"/>
  <c r="I7478" i="187"/>
  <c r="C7478" i="187"/>
  <c r="J7477" i="187"/>
  <c r="I7477" i="187"/>
  <c r="C7477" i="187"/>
  <c r="J7476" i="187"/>
  <c r="I7476" i="187"/>
  <c r="C7476" i="187"/>
  <c r="C7475" i="187"/>
  <c r="J7474" i="187"/>
  <c r="C7474" i="187"/>
  <c r="C7473" i="187"/>
  <c r="J7471" i="187"/>
  <c r="C7471" i="187"/>
  <c r="J7470" i="187"/>
  <c r="C7470" i="187"/>
  <c r="J7469" i="187"/>
  <c r="I7469" i="187"/>
  <c r="C7469" i="187"/>
  <c r="J7468" i="187"/>
  <c r="I7468" i="187"/>
  <c r="C7468" i="187"/>
  <c r="J7467" i="187"/>
  <c r="I7467" i="187"/>
  <c r="C7467" i="187"/>
  <c r="J7466" i="187"/>
  <c r="C7466" i="187"/>
  <c r="J7465" i="187"/>
  <c r="I7465" i="187"/>
  <c r="C7465" i="187"/>
  <c r="J7464" i="187"/>
  <c r="I7464" i="187"/>
  <c r="C7464" i="187"/>
  <c r="J7463" i="187"/>
  <c r="I7463" i="187"/>
  <c r="C7463" i="187"/>
  <c r="J7462" i="187"/>
  <c r="I7462" i="187"/>
  <c r="C7462" i="187"/>
  <c r="J7461" i="187"/>
  <c r="I7461" i="187"/>
  <c r="C7461" i="187"/>
  <c r="J7460" i="187"/>
  <c r="I7460" i="187"/>
  <c r="C7460" i="187"/>
  <c r="C7459" i="187"/>
  <c r="J7458" i="187"/>
  <c r="C7458" i="187"/>
  <c r="C7457" i="187"/>
  <c r="J7455" i="187"/>
  <c r="C7455" i="187"/>
  <c r="J7454" i="187"/>
  <c r="C7454" i="187"/>
  <c r="J7453" i="187"/>
  <c r="I7453" i="187"/>
  <c r="C7453" i="187"/>
  <c r="J7452" i="187"/>
  <c r="I7452" i="187"/>
  <c r="C7452" i="187"/>
  <c r="J7451" i="187"/>
  <c r="I7451" i="187"/>
  <c r="C7451" i="187"/>
  <c r="J7450" i="187"/>
  <c r="C7450" i="187"/>
  <c r="J7449" i="187"/>
  <c r="I7449" i="187"/>
  <c r="C7449" i="187"/>
  <c r="J7448" i="187"/>
  <c r="I7448" i="187"/>
  <c r="C7448" i="187"/>
  <c r="J7447" i="187"/>
  <c r="I7447" i="187"/>
  <c r="C7447" i="187"/>
  <c r="J7446" i="187"/>
  <c r="I7446" i="187"/>
  <c r="C7446" i="187"/>
  <c r="J7445" i="187"/>
  <c r="I7445" i="187"/>
  <c r="C7445" i="187"/>
  <c r="J7444" i="187"/>
  <c r="I7444" i="187"/>
  <c r="C7444" i="187"/>
  <c r="C7443" i="187"/>
  <c r="J7442" i="187"/>
  <c r="C7442" i="187"/>
  <c r="C7441" i="187"/>
  <c r="J7439" i="187"/>
  <c r="C7439" i="187"/>
  <c r="J7438" i="187"/>
  <c r="C7438" i="187"/>
  <c r="J7437" i="187"/>
  <c r="I7437" i="187"/>
  <c r="C7437" i="187"/>
  <c r="J7436" i="187"/>
  <c r="I7436" i="187"/>
  <c r="C7436" i="187"/>
  <c r="J7435" i="187"/>
  <c r="I7435" i="187"/>
  <c r="C7435" i="187"/>
  <c r="J7434" i="187"/>
  <c r="C7434" i="187"/>
  <c r="J7433" i="187"/>
  <c r="I7433" i="187"/>
  <c r="C7433" i="187"/>
  <c r="J7432" i="187"/>
  <c r="I7432" i="187"/>
  <c r="C7432" i="187"/>
  <c r="J7431" i="187"/>
  <c r="I7431" i="187"/>
  <c r="C7431" i="187"/>
  <c r="J7430" i="187"/>
  <c r="I7430" i="187"/>
  <c r="C7430" i="187"/>
  <c r="J7429" i="187"/>
  <c r="I7429" i="187"/>
  <c r="C7429" i="187"/>
  <c r="J7428" i="187"/>
  <c r="I7428" i="187"/>
  <c r="C7428" i="187"/>
  <c r="C7427" i="187"/>
  <c r="J7426" i="187"/>
  <c r="C7426" i="187"/>
  <c r="C7425" i="187"/>
  <c r="J7423" i="187"/>
  <c r="C7423" i="187"/>
  <c r="J7422" i="187"/>
  <c r="C7422" i="187"/>
  <c r="J7421" i="187"/>
  <c r="I7421" i="187"/>
  <c r="C7421" i="187"/>
  <c r="J7420" i="187"/>
  <c r="I7420" i="187"/>
  <c r="C7420" i="187"/>
  <c r="J7419" i="187"/>
  <c r="I7419" i="187"/>
  <c r="C7419" i="187"/>
  <c r="J7418" i="187"/>
  <c r="C7418" i="187"/>
  <c r="J7417" i="187"/>
  <c r="I7417" i="187"/>
  <c r="C7417" i="187"/>
  <c r="J7416" i="187"/>
  <c r="I7416" i="187"/>
  <c r="C7416" i="187"/>
  <c r="J7415" i="187"/>
  <c r="I7415" i="187"/>
  <c r="C7415" i="187"/>
  <c r="J7414" i="187"/>
  <c r="I7414" i="187"/>
  <c r="C7414" i="187"/>
  <c r="J7413" i="187"/>
  <c r="I7413" i="187"/>
  <c r="C7413" i="187"/>
  <c r="J7412" i="187"/>
  <c r="I7412" i="187"/>
  <c r="C7412" i="187"/>
  <c r="C7411" i="187"/>
  <c r="J7410" i="187"/>
  <c r="C7410" i="187"/>
  <c r="C7409" i="187"/>
  <c r="C7406" i="187"/>
  <c r="B1228" i="188"/>
  <c r="C7407" i="187"/>
  <c r="B1229" i="188"/>
  <c r="C7403" i="187"/>
  <c r="B1225" i="188"/>
  <c r="C7404" i="187"/>
  <c r="B1226" i="188"/>
  <c r="C7405" i="187"/>
  <c r="B1227" i="188"/>
  <c r="C7397" i="187"/>
  <c r="B1219" i="188"/>
  <c r="C7398" i="187"/>
  <c r="B1220" i="188"/>
  <c r="C7399" i="187"/>
  <c r="B1221" i="188"/>
  <c r="C7400" i="187"/>
  <c r="B1222" i="188"/>
  <c r="C7401" i="187"/>
  <c r="B1223" i="188"/>
  <c r="C7402" i="187"/>
  <c r="B1224" i="188"/>
  <c r="C7388" i="187"/>
  <c r="B1210" i="188"/>
  <c r="C7389" i="187"/>
  <c r="B1211" i="188"/>
  <c r="C7390" i="187"/>
  <c r="B1212" i="188"/>
  <c r="C7391" i="187"/>
  <c r="B1213" i="188"/>
  <c r="B1214" i="188"/>
  <c r="C7393" i="187"/>
  <c r="B1215" i="188"/>
  <c r="C7394" i="187"/>
  <c r="B1216" i="188"/>
  <c r="C7395" i="187"/>
  <c r="B1217" i="188"/>
  <c r="C7396" i="187"/>
  <c r="B1218" i="188"/>
  <c r="B1209" i="188"/>
  <c r="J7407" i="187"/>
  <c r="J7406" i="187"/>
  <c r="J7405" i="187"/>
  <c r="I7405" i="187"/>
  <c r="J7404" i="187"/>
  <c r="I7404" i="187"/>
  <c r="J7403" i="187"/>
  <c r="I7403" i="187"/>
  <c r="J7390" i="187"/>
  <c r="I7390" i="187"/>
  <c r="J7388" i="187"/>
  <c r="I7388" i="187"/>
  <c r="J7401" i="187"/>
  <c r="I7401" i="187"/>
  <c r="J7400" i="187"/>
  <c r="I7400" i="187"/>
  <c r="J7399" i="187"/>
  <c r="I7399" i="187"/>
  <c r="J7398" i="187"/>
  <c r="I7398" i="187"/>
  <c r="J7397" i="187"/>
  <c r="I7397" i="187"/>
  <c r="J7396" i="187"/>
  <c r="I7396" i="187"/>
  <c r="J7402" i="187"/>
  <c r="J7394" i="187"/>
  <c r="C7380" i="187"/>
  <c r="B1202" i="188"/>
  <c r="C7381" i="187"/>
  <c r="B1203" i="188"/>
  <c r="C7382" i="187"/>
  <c r="B1204" i="188"/>
  <c r="C7383" i="187"/>
  <c r="B1205" i="188"/>
  <c r="C7384" i="187"/>
  <c r="B1206" i="188"/>
  <c r="C7385" i="187"/>
  <c r="B1207" i="188"/>
  <c r="C7386" i="187"/>
  <c r="B1208" i="188"/>
  <c r="B1201" i="188"/>
  <c r="F7381" i="187"/>
  <c r="F7382" i="187"/>
  <c r="F7383" i="187"/>
  <c r="F7384" i="187"/>
  <c r="F7385" i="187"/>
  <c r="F7386" i="187"/>
  <c r="F7380" i="187"/>
  <c r="J7386" i="187"/>
  <c r="J7385" i="187"/>
  <c r="I7385" i="187"/>
  <c r="J7384" i="187"/>
  <c r="I7384" i="187"/>
  <c r="J7383" i="187"/>
  <c r="I7383" i="187"/>
  <c r="J7382" i="187"/>
  <c r="I7382" i="187"/>
  <c r="J7381" i="187"/>
  <c r="I7381" i="187"/>
  <c r="J7380" i="187"/>
  <c r="I7380" i="187"/>
  <c r="C7374" i="187"/>
  <c r="B1196" i="188"/>
  <c r="B1195" i="188"/>
  <c r="J7378" i="187"/>
  <c r="J7377" i="187"/>
  <c r="J7376" i="187"/>
  <c r="I7376" i="187"/>
  <c r="J7375" i="187"/>
  <c r="I7375" i="187"/>
  <c r="J7374" i="187"/>
  <c r="I7374" i="187"/>
  <c r="F7374" i="187"/>
  <c r="C7345" i="187"/>
  <c r="B1167" i="188"/>
  <c r="B1166" i="188"/>
  <c r="J7356" i="187"/>
  <c r="I7356" i="187"/>
  <c r="J7355" i="187"/>
  <c r="I7355" i="187"/>
  <c r="J7354" i="187"/>
  <c r="I7354" i="187"/>
  <c r="J7353" i="187"/>
  <c r="I7353" i="187"/>
  <c r="J7352" i="187"/>
  <c r="I7352" i="187"/>
  <c r="J7351" i="187"/>
  <c r="I7351" i="187"/>
  <c r="J7350" i="187"/>
  <c r="I7350" i="187"/>
  <c r="J7349" i="187"/>
  <c r="I7349" i="187"/>
  <c r="J7348" i="187"/>
  <c r="I7348" i="187"/>
  <c r="J7347" i="187"/>
  <c r="J7346" i="187"/>
  <c r="I7346" i="187"/>
  <c r="J7345" i="187"/>
  <c r="I7345" i="187"/>
  <c r="F7345" i="187"/>
  <c r="B1161" i="188"/>
  <c r="C7271" i="187"/>
  <c r="B1153" i="188"/>
  <c r="C7272" i="187"/>
  <c r="B1154" i="188"/>
  <c r="C7273" i="187"/>
  <c r="B1155" i="188"/>
  <c r="C7274" i="187"/>
  <c r="B1156" i="188"/>
  <c r="C7275" i="187"/>
  <c r="B1157" i="188"/>
  <c r="C7276" i="187"/>
  <c r="B1158" i="188"/>
  <c r="C7277" i="187"/>
  <c r="B1159" i="188"/>
  <c r="C7263" i="187"/>
  <c r="B1145" i="188"/>
  <c r="C7264" i="187"/>
  <c r="B1146" i="188"/>
  <c r="C7265" i="187"/>
  <c r="B1147" i="188"/>
  <c r="B1148" i="188"/>
  <c r="C7267" i="187"/>
  <c r="B1149" i="188"/>
  <c r="C7268" i="187"/>
  <c r="B1150" i="188"/>
  <c r="C7269" i="187"/>
  <c r="B1151" i="188"/>
  <c r="C7270" i="187"/>
  <c r="B1152" i="188"/>
  <c r="B1144" i="188"/>
  <c r="J7343" i="187"/>
  <c r="I7343" i="187"/>
  <c r="J7342" i="187"/>
  <c r="J7341" i="187"/>
  <c r="I7341" i="187"/>
  <c r="J7340" i="187"/>
  <c r="I7340" i="187"/>
  <c r="J7339" i="187"/>
  <c r="I7339" i="187"/>
  <c r="J7313" i="187"/>
  <c r="C7313" i="187"/>
  <c r="J7312" i="187"/>
  <c r="I7312" i="187"/>
  <c r="C7312" i="187"/>
  <c r="J7311" i="187"/>
  <c r="I7311" i="187"/>
  <c r="C7311" i="187"/>
  <c r="J7310" i="187"/>
  <c r="I7310" i="187"/>
  <c r="C7310" i="187"/>
  <c r="J7309" i="187"/>
  <c r="I7309" i="187"/>
  <c r="C7309" i="187"/>
  <c r="J7308" i="187"/>
  <c r="I7308" i="187"/>
  <c r="C7308" i="187"/>
  <c r="J7307" i="187"/>
  <c r="I7307" i="187"/>
  <c r="C7307" i="187"/>
  <c r="J7306" i="187"/>
  <c r="I7306" i="187"/>
  <c r="C7306" i="187"/>
  <c r="J7305" i="187"/>
  <c r="I7305" i="187"/>
  <c r="C7305" i="187"/>
  <c r="J7304" i="187"/>
  <c r="C7304" i="187"/>
  <c r="C7303" i="187"/>
  <c r="J7276" i="187"/>
  <c r="I7276" i="187"/>
  <c r="J7275" i="187"/>
  <c r="I7275" i="187"/>
  <c r="J7274" i="187"/>
  <c r="I7274" i="187"/>
  <c r="J7273" i="187"/>
  <c r="I7273" i="187"/>
  <c r="J7272" i="187"/>
  <c r="I7272" i="187"/>
  <c r="J7271" i="187"/>
  <c r="I7271" i="187"/>
  <c r="J7270" i="187"/>
  <c r="I7270" i="187"/>
  <c r="J7269" i="187"/>
  <c r="I7269" i="187"/>
  <c r="J7277" i="187"/>
  <c r="J7268" i="187"/>
  <c r="F7264" i="187"/>
  <c r="F7263" i="187"/>
  <c r="J7264" i="187"/>
  <c r="I7264" i="187"/>
  <c r="J7263" i="187"/>
  <c r="I7263" i="187"/>
  <c r="B1119" i="188"/>
  <c r="B1120" i="188"/>
  <c r="B1121" i="188"/>
  <c r="B1122" i="188"/>
  <c r="B1123" i="188"/>
  <c r="B1124" i="188"/>
  <c r="B1125" i="188"/>
  <c r="B1126" i="188"/>
  <c r="B1127" i="188"/>
  <c r="B1128" i="188"/>
  <c r="C6651" i="187"/>
  <c r="B1109" i="188"/>
  <c r="B1110" i="188"/>
  <c r="B1111" i="188"/>
  <c r="B1112" i="188"/>
  <c r="B1113" i="188"/>
  <c r="B1114" i="188"/>
  <c r="B1115" i="188"/>
  <c r="B1116" i="188"/>
  <c r="B1117" i="188"/>
  <c r="B1118" i="188"/>
  <c r="B1108" i="188"/>
  <c r="J6651" i="187"/>
  <c r="I6651" i="187"/>
  <c r="F6651" i="187"/>
  <c r="C6580" i="187"/>
  <c r="B1054" i="188"/>
  <c r="B1053" i="188"/>
  <c r="F6634" i="187"/>
  <c r="F6633" i="187"/>
  <c r="F6632" i="187"/>
  <c r="F6631" i="187"/>
  <c r="F6630" i="187"/>
  <c r="F6629" i="187"/>
  <c r="F6628" i="187"/>
  <c r="F6627" i="187"/>
  <c r="F6626" i="187"/>
  <c r="F6625" i="187"/>
  <c r="F6624" i="187"/>
  <c r="F6623" i="187"/>
  <c r="F6622" i="187"/>
  <c r="F6621" i="187"/>
  <c r="F6620" i="187"/>
  <c r="F6619" i="187"/>
  <c r="J6634" i="187"/>
  <c r="I6634" i="187"/>
  <c r="J6633" i="187"/>
  <c r="J6632" i="187"/>
  <c r="I6632" i="187"/>
  <c r="J6631" i="187"/>
  <c r="I6631" i="187"/>
  <c r="J6630" i="187"/>
  <c r="I6630" i="187"/>
  <c r="J6629" i="187"/>
  <c r="J6628" i="187"/>
  <c r="I6628" i="187"/>
  <c r="J6627" i="187"/>
  <c r="I6627" i="187"/>
  <c r="J6626" i="187"/>
  <c r="I6626" i="187"/>
  <c r="J6625" i="187"/>
  <c r="J6624" i="187"/>
  <c r="I6624" i="187"/>
  <c r="J6623" i="187"/>
  <c r="I6623" i="187"/>
  <c r="J6622" i="187"/>
  <c r="I6622" i="187"/>
  <c r="J6621" i="187"/>
  <c r="J6620" i="187"/>
  <c r="I6620" i="187"/>
  <c r="J6619" i="187"/>
  <c r="I6619" i="187"/>
  <c r="C6634" i="187"/>
  <c r="C6633" i="187"/>
  <c r="C6632" i="187"/>
  <c r="C6631" i="187"/>
  <c r="C6630" i="187"/>
  <c r="C6629" i="187"/>
  <c r="C6628" i="187"/>
  <c r="C6627" i="187"/>
  <c r="C6626" i="187"/>
  <c r="C6625" i="187"/>
  <c r="C6624" i="187"/>
  <c r="C6623" i="187"/>
  <c r="F6596" i="187"/>
  <c r="F6595" i="187"/>
  <c r="J6596" i="187"/>
  <c r="J6595" i="187"/>
  <c r="F6580" i="187"/>
  <c r="J6580" i="187"/>
  <c r="I6580" i="187"/>
  <c r="J5699" i="187"/>
  <c r="I5699" i="187"/>
  <c r="J5698" i="187"/>
  <c r="J5697" i="187"/>
  <c r="I5697" i="187"/>
  <c r="J5696" i="187"/>
  <c r="I5696" i="187"/>
  <c r="J5695" i="187"/>
  <c r="J5694" i="187"/>
  <c r="J5668" i="187"/>
  <c r="I5668" i="187"/>
  <c r="J5667" i="187"/>
  <c r="J5666" i="187"/>
  <c r="I5666" i="187"/>
  <c r="J5665" i="187"/>
  <c r="I5665" i="187"/>
  <c r="J5664" i="187"/>
  <c r="J5663" i="187"/>
  <c r="J5637" i="187"/>
  <c r="I5637" i="187"/>
  <c r="J5636" i="187"/>
  <c r="J5635" i="187"/>
  <c r="I5635" i="187"/>
  <c r="J5634" i="187"/>
  <c r="I5634" i="187"/>
  <c r="J5633" i="187"/>
  <c r="J5632" i="187"/>
  <c r="J5606" i="187"/>
  <c r="I5606" i="187"/>
  <c r="J5605" i="187"/>
  <c r="J5604" i="187"/>
  <c r="I5604" i="187"/>
  <c r="J5603" i="187"/>
  <c r="I5603" i="187"/>
  <c r="J5602" i="187"/>
  <c r="J5601" i="187"/>
  <c r="J5575" i="187"/>
  <c r="I5575" i="187"/>
  <c r="J5574" i="187"/>
  <c r="J5573" i="187"/>
  <c r="I5573" i="187"/>
  <c r="J5572" i="187"/>
  <c r="I5572" i="187"/>
  <c r="J5571" i="187"/>
  <c r="J5570" i="187"/>
  <c r="B1029" i="188"/>
  <c r="B1026" i="188"/>
  <c r="B1047" i="188"/>
  <c r="B1046" i="188"/>
  <c r="B1045" i="188"/>
  <c r="B1044" i="188"/>
  <c r="B1043" i="188"/>
  <c r="B1042" i="188"/>
  <c r="B1041" i="188"/>
  <c r="B1040" i="188"/>
  <c r="B1039" i="188"/>
  <c r="B1038" i="188"/>
  <c r="B1037" i="188"/>
  <c r="B1036" i="188"/>
  <c r="B1035" i="188"/>
  <c r="B1034" i="188"/>
  <c r="B1033" i="188"/>
  <c r="B1032" i="188"/>
  <c r="B1031" i="188"/>
  <c r="B1030" i="188"/>
  <c r="B1014" i="188"/>
  <c r="F5713" i="187"/>
  <c r="F5714" i="187"/>
  <c r="F5715" i="187"/>
  <c r="F5703" i="187"/>
  <c r="F5701" i="187"/>
  <c r="F5712" i="187"/>
  <c r="F5710" i="187"/>
  <c r="F5709" i="187"/>
  <c r="F5708" i="187"/>
  <c r="F5707" i="187"/>
  <c r="F5706" i="187"/>
  <c r="F5705" i="187"/>
  <c r="J5710" i="187"/>
  <c r="I5710" i="187"/>
  <c r="J5709" i="187"/>
  <c r="J5708" i="187"/>
  <c r="I5708" i="187"/>
  <c r="J5707" i="187"/>
  <c r="J5706" i="187"/>
  <c r="I5706" i="187"/>
  <c r="J5705" i="187"/>
  <c r="J5715" i="187"/>
  <c r="I5715" i="187"/>
  <c r="J5714" i="187"/>
  <c r="I5714" i="187"/>
  <c r="J5713" i="187"/>
  <c r="I5713" i="187"/>
  <c r="J5712" i="187"/>
  <c r="I5712" i="187"/>
  <c r="J5703" i="187"/>
  <c r="I5703" i="187"/>
  <c r="J5701" i="187"/>
  <c r="I5701" i="187"/>
  <c r="C5712" i="187"/>
  <c r="B1022" i="188"/>
  <c r="C5713" i="187"/>
  <c r="B1023" i="188"/>
  <c r="C5714" i="187"/>
  <c r="B1024" i="188"/>
  <c r="C5715" i="187"/>
  <c r="B1025" i="188"/>
  <c r="C5711" i="187"/>
  <c r="B1021" i="188"/>
  <c r="C5710" i="187"/>
  <c r="C5709" i="187"/>
  <c r="C5708" i="187"/>
  <c r="C5707" i="187"/>
  <c r="C5706" i="187"/>
  <c r="B1020" i="188"/>
  <c r="C5705" i="187"/>
  <c r="B1019" i="188"/>
  <c r="C5702" i="187"/>
  <c r="B1016" i="188"/>
  <c r="C5703" i="187"/>
  <c r="B1017" i="188"/>
  <c r="C5704" i="187"/>
  <c r="B1018" i="188"/>
  <c r="C5701" i="187"/>
  <c r="B1015" i="188"/>
  <c r="F5699" i="187"/>
  <c r="F5698" i="187"/>
  <c r="F5697" i="187"/>
  <c r="F5696" i="187"/>
  <c r="F5695" i="187"/>
  <c r="F5694" i="187"/>
  <c r="F5692" i="187"/>
  <c r="F5691" i="187"/>
  <c r="F5690" i="187"/>
  <c r="F5689" i="187"/>
  <c r="F5688" i="187"/>
  <c r="F5687" i="187"/>
  <c r="F5686" i="187"/>
  <c r="F5685" i="187"/>
  <c r="F5684" i="187"/>
  <c r="F5683" i="187"/>
  <c r="F5682" i="187"/>
  <c r="F5681" i="187"/>
  <c r="F5680" i="187"/>
  <c r="F5679" i="187"/>
  <c r="F5678" i="187"/>
  <c r="F5677" i="187"/>
  <c r="F5676" i="187"/>
  <c r="F5675" i="187"/>
  <c r="F5674" i="187"/>
  <c r="F5672" i="187"/>
  <c r="F5671" i="187"/>
  <c r="F5668" i="187"/>
  <c r="F5667" i="187"/>
  <c r="F5666" i="187"/>
  <c r="F5665" i="187"/>
  <c r="F5664" i="187"/>
  <c r="F5663" i="187"/>
  <c r="F5661" i="187"/>
  <c r="F5660" i="187"/>
  <c r="F5659" i="187"/>
  <c r="F5658" i="187"/>
  <c r="F5657" i="187"/>
  <c r="F5656" i="187"/>
  <c r="F5655" i="187"/>
  <c r="F5654" i="187"/>
  <c r="F5653" i="187"/>
  <c r="F5652" i="187"/>
  <c r="F5651" i="187"/>
  <c r="F5650" i="187"/>
  <c r="F5649" i="187"/>
  <c r="F5648" i="187"/>
  <c r="F5647" i="187"/>
  <c r="F5646" i="187"/>
  <c r="F5645" i="187"/>
  <c r="F5644" i="187"/>
  <c r="F5643" i="187"/>
  <c r="F5641" i="187"/>
  <c r="F5640" i="187"/>
  <c r="F5637" i="187"/>
  <c r="F5636" i="187"/>
  <c r="F5635" i="187"/>
  <c r="F5634" i="187"/>
  <c r="F5633" i="187"/>
  <c r="F5632" i="187"/>
  <c r="F5630" i="187"/>
  <c r="F5629" i="187"/>
  <c r="F5628" i="187"/>
  <c r="F5627" i="187"/>
  <c r="F5626" i="187"/>
  <c r="F5625" i="187"/>
  <c r="F5624" i="187"/>
  <c r="F5623" i="187"/>
  <c r="F5622" i="187"/>
  <c r="F5621" i="187"/>
  <c r="F5620" i="187"/>
  <c r="F5619" i="187"/>
  <c r="F5618" i="187"/>
  <c r="F5617" i="187"/>
  <c r="F5616" i="187"/>
  <c r="F5615" i="187"/>
  <c r="F5614" i="187"/>
  <c r="F5613" i="187"/>
  <c r="F5612" i="187"/>
  <c r="F5610" i="187"/>
  <c r="F5609" i="187"/>
  <c r="F5606" i="187"/>
  <c r="F5605" i="187"/>
  <c r="F5604" i="187"/>
  <c r="F5603" i="187"/>
  <c r="F5602" i="187"/>
  <c r="F5601" i="187"/>
  <c r="F5599" i="187"/>
  <c r="F5598" i="187"/>
  <c r="F5597" i="187"/>
  <c r="F5596" i="187"/>
  <c r="F5595" i="187"/>
  <c r="F5594" i="187"/>
  <c r="F5593" i="187"/>
  <c r="F5592" i="187"/>
  <c r="F5591" i="187"/>
  <c r="F5590" i="187"/>
  <c r="F5589" i="187"/>
  <c r="F5588" i="187"/>
  <c r="F5587" i="187"/>
  <c r="F5586" i="187"/>
  <c r="F5585" i="187"/>
  <c r="F5584" i="187"/>
  <c r="F5583" i="187"/>
  <c r="F5582" i="187"/>
  <c r="F5581" i="187"/>
  <c r="F5579" i="187"/>
  <c r="F5578" i="187"/>
  <c r="F5575" i="187"/>
  <c r="F5574" i="187"/>
  <c r="F5573" i="187"/>
  <c r="F5572" i="187"/>
  <c r="F5571" i="187"/>
  <c r="F5570" i="187"/>
  <c r="F5568" i="187"/>
  <c r="F5567" i="187"/>
  <c r="F5566" i="187"/>
  <c r="F5565" i="187"/>
  <c r="F5564" i="187"/>
  <c r="F5563" i="187"/>
  <c r="F5562" i="187"/>
  <c r="F5561" i="187"/>
  <c r="F5560" i="187"/>
  <c r="F5559" i="187"/>
  <c r="F5558" i="187"/>
  <c r="F5557" i="187"/>
  <c r="F5556" i="187"/>
  <c r="F5555" i="187"/>
  <c r="F5554" i="187"/>
  <c r="F5553" i="187"/>
  <c r="F5552" i="187"/>
  <c r="F5551" i="187"/>
  <c r="F5550" i="187"/>
  <c r="F5548" i="187"/>
  <c r="F5547" i="187"/>
  <c r="F5544" i="187"/>
  <c r="F5543" i="187"/>
  <c r="F5542" i="187"/>
  <c r="F5541" i="187"/>
  <c r="F5540" i="187"/>
  <c r="F5539" i="187"/>
  <c r="F5537" i="187"/>
  <c r="F5536" i="187"/>
  <c r="F5535" i="187"/>
  <c r="F5534" i="187"/>
  <c r="F5533" i="187"/>
  <c r="F5532" i="187"/>
  <c r="F5531" i="187"/>
  <c r="F5530" i="187"/>
  <c r="F5529" i="187"/>
  <c r="F5528" i="187"/>
  <c r="F5527" i="187"/>
  <c r="F5526" i="187"/>
  <c r="F5525" i="187"/>
  <c r="F5524" i="187"/>
  <c r="F5523" i="187"/>
  <c r="F5522" i="187"/>
  <c r="F5521" i="187"/>
  <c r="F5520" i="187"/>
  <c r="F5519" i="187"/>
  <c r="F5517" i="187"/>
  <c r="F5516" i="187"/>
  <c r="C5699" i="187"/>
  <c r="C5698" i="187"/>
  <c r="C5697" i="187"/>
  <c r="C5696" i="187"/>
  <c r="C5695" i="187"/>
  <c r="C5694" i="187"/>
  <c r="C5693" i="187"/>
  <c r="J5692" i="187"/>
  <c r="I5692" i="187"/>
  <c r="C5692" i="187"/>
  <c r="J5691" i="187"/>
  <c r="I5691" i="187"/>
  <c r="C5691" i="187"/>
  <c r="J5690" i="187"/>
  <c r="I5690" i="187"/>
  <c r="C5690" i="187"/>
  <c r="J5689" i="187"/>
  <c r="I5689" i="187"/>
  <c r="C5689" i="187"/>
  <c r="J5688" i="187"/>
  <c r="I5688" i="187"/>
  <c r="C5688" i="187"/>
  <c r="J5687" i="187"/>
  <c r="I5687" i="187"/>
  <c r="C5687" i="187"/>
  <c r="J5686" i="187"/>
  <c r="I5686" i="187"/>
  <c r="C5686" i="187"/>
  <c r="J5685" i="187"/>
  <c r="I5685" i="187"/>
  <c r="C5685" i="187"/>
  <c r="J5684" i="187"/>
  <c r="I5684" i="187"/>
  <c r="C5684" i="187"/>
  <c r="J5683" i="187"/>
  <c r="I5683" i="187"/>
  <c r="C5683" i="187"/>
  <c r="J5682" i="187"/>
  <c r="I5682" i="187"/>
  <c r="C5682" i="187"/>
  <c r="J5681" i="187"/>
  <c r="I5681" i="187"/>
  <c r="C5681" i="187"/>
  <c r="J5680" i="187"/>
  <c r="I5680" i="187"/>
  <c r="C5680" i="187"/>
  <c r="J5679" i="187"/>
  <c r="I5679" i="187"/>
  <c r="C5679" i="187"/>
  <c r="J5678" i="187"/>
  <c r="I5678" i="187"/>
  <c r="C5678" i="187"/>
  <c r="J5677" i="187"/>
  <c r="I5677" i="187"/>
  <c r="C5677" i="187"/>
  <c r="J5676" i="187"/>
  <c r="I5676" i="187"/>
  <c r="C5676" i="187"/>
  <c r="J5675" i="187"/>
  <c r="I5675" i="187"/>
  <c r="C5675" i="187"/>
  <c r="J5674" i="187"/>
  <c r="I5674" i="187"/>
  <c r="C5674" i="187"/>
  <c r="C5673" i="187"/>
  <c r="J5672" i="187"/>
  <c r="I5672" i="187"/>
  <c r="C5672" i="187"/>
  <c r="J5671" i="187"/>
  <c r="I5671" i="187"/>
  <c r="C5671" i="187"/>
  <c r="C5670" i="187"/>
  <c r="C5668" i="187"/>
  <c r="C5667" i="187"/>
  <c r="C5666" i="187"/>
  <c r="C5665" i="187"/>
  <c r="C5664" i="187"/>
  <c r="C5663" i="187"/>
  <c r="C5662" i="187"/>
  <c r="J5661" i="187"/>
  <c r="I5661" i="187"/>
  <c r="C5661" i="187"/>
  <c r="J5660" i="187"/>
  <c r="I5660" i="187"/>
  <c r="C5660" i="187"/>
  <c r="J5659" i="187"/>
  <c r="I5659" i="187"/>
  <c r="C5659" i="187"/>
  <c r="J5658" i="187"/>
  <c r="I5658" i="187"/>
  <c r="C5658" i="187"/>
  <c r="J5657" i="187"/>
  <c r="I5657" i="187"/>
  <c r="C5657" i="187"/>
  <c r="J5656" i="187"/>
  <c r="I5656" i="187"/>
  <c r="C5656" i="187"/>
  <c r="J5655" i="187"/>
  <c r="I5655" i="187"/>
  <c r="C5655" i="187"/>
  <c r="J5654" i="187"/>
  <c r="I5654" i="187"/>
  <c r="C5654" i="187"/>
  <c r="J5653" i="187"/>
  <c r="I5653" i="187"/>
  <c r="C5653" i="187"/>
  <c r="J5652" i="187"/>
  <c r="I5652" i="187"/>
  <c r="C5652" i="187"/>
  <c r="J5651" i="187"/>
  <c r="I5651" i="187"/>
  <c r="C5651" i="187"/>
  <c r="J5650" i="187"/>
  <c r="I5650" i="187"/>
  <c r="C5650" i="187"/>
  <c r="J5649" i="187"/>
  <c r="I5649" i="187"/>
  <c r="C5649" i="187"/>
  <c r="J5648" i="187"/>
  <c r="I5648" i="187"/>
  <c r="C5648" i="187"/>
  <c r="J5647" i="187"/>
  <c r="I5647" i="187"/>
  <c r="C5647" i="187"/>
  <c r="J5646" i="187"/>
  <c r="I5646" i="187"/>
  <c r="C5646" i="187"/>
  <c r="J5645" i="187"/>
  <c r="I5645" i="187"/>
  <c r="C5645" i="187"/>
  <c r="J5644" i="187"/>
  <c r="I5644" i="187"/>
  <c r="C5644" i="187"/>
  <c r="J5643" i="187"/>
  <c r="I5643" i="187"/>
  <c r="C5643" i="187"/>
  <c r="C5642" i="187"/>
  <c r="J5641" i="187"/>
  <c r="I5641" i="187"/>
  <c r="C5641" i="187"/>
  <c r="J5640" i="187"/>
  <c r="I5640" i="187"/>
  <c r="C5640" i="187"/>
  <c r="C5639" i="187"/>
  <c r="C5637" i="187"/>
  <c r="C5636" i="187"/>
  <c r="C5635" i="187"/>
  <c r="C5634" i="187"/>
  <c r="C5633" i="187"/>
  <c r="C5632" i="187"/>
  <c r="C5631" i="187"/>
  <c r="J5630" i="187"/>
  <c r="I5630" i="187"/>
  <c r="C5630" i="187"/>
  <c r="J5629" i="187"/>
  <c r="I5629" i="187"/>
  <c r="C5629" i="187"/>
  <c r="J5628" i="187"/>
  <c r="I5628" i="187"/>
  <c r="C5628" i="187"/>
  <c r="J5627" i="187"/>
  <c r="I5627" i="187"/>
  <c r="C5627" i="187"/>
  <c r="J5626" i="187"/>
  <c r="I5626" i="187"/>
  <c r="C5626" i="187"/>
  <c r="J5625" i="187"/>
  <c r="I5625" i="187"/>
  <c r="C5625" i="187"/>
  <c r="J5624" i="187"/>
  <c r="I5624" i="187"/>
  <c r="C5624" i="187"/>
  <c r="J5623" i="187"/>
  <c r="I5623" i="187"/>
  <c r="C5623" i="187"/>
  <c r="J5622" i="187"/>
  <c r="I5622" i="187"/>
  <c r="C5622" i="187"/>
  <c r="J5621" i="187"/>
  <c r="I5621" i="187"/>
  <c r="C5621" i="187"/>
  <c r="J5620" i="187"/>
  <c r="I5620" i="187"/>
  <c r="C5620" i="187"/>
  <c r="J5619" i="187"/>
  <c r="I5619" i="187"/>
  <c r="C5619" i="187"/>
  <c r="J5618" i="187"/>
  <c r="I5618" i="187"/>
  <c r="C5618" i="187"/>
  <c r="J5617" i="187"/>
  <c r="I5617" i="187"/>
  <c r="C5617" i="187"/>
  <c r="J5616" i="187"/>
  <c r="I5616" i="187"/>
  <c r="C5616" i="187"/>
  <c r="J5615" i="187"/>
  <c r="I5615" i="187"/>
  <c r="C5615" i="187"/>
  <c r="J5614" i="187"/>
  <c r="I5614" i="187"/>
  <c r="C5614" i="187"/>
  <c r="J5613" i="187"/>
  <c r="I5613" i="187"/>
  <c r="C5613" i="187"/>
  <c r="J5612" i="187"/>
  <c r="I5612" i="187"/>
  <c r="C5612" i="187"/>
  <c r="C5611" i="187"/>
  <c r="J5610" i="187"/>
  <c r="I5610" i="187"/>
  <c r="C5610" i="187"/>
  <c r="J5609" i="187"/>
  <c r="I5609" i="187"/>
  <c r="C5609" i="187"/>
  <c r="C5608" i="187"/>
  <c r="C5606" i="187"/>
  <c r="C5605" i="187"/>
  <c r="C5604" i="187"/>
  <c r="C5603" i="187"/>
  <c r="C5602" i="187"/>
  <c r="C5601" i="187"/>
  <c r="C5600" i="187"/>
  <c r="J5599" i="187"/>
  <c r="I5599" i="187"/>
  <c r="C5599" i="187"/>
  <c r="J5598" i="187"/>
  <c r="I5598" i="187"/>
  <c r="C5598" i="187"/>
  <c r="J5597" i="187"/>
  <c r="I5597" i="187"/>
  <c r="C5597" i="187"/>
  <c r="J5596" i="187"/>
  <c r="I5596" i="187"/>
  <c r="C5596" i="187"/>
  <c r="J5595" i="187"/>
  <c r="I5595" i="187"/>
  <c r="C5595" i="187"/>
  <c r="J5594" i="187"/>
  <c r="I5594" i="187"/>
  <c r="C5594" i="187"/>
  <c r="J5593" i="187"/>
  <c r="I5593" i="187"/>
  <c r="C5593" i="187"/>
  <c r="J5592" i="187"/>
  <c r="I5592" i="187"/>
  <c r="C5592" i="187"/>
  <c r="J5591" i="187"/>
  <c r="I5591" i="187"/>
  <c r="C5591" i="187"/>
  <c r="J5590" i="187"/>
  <c r="I5590" i="187"/>
  <c r="C5590" i="187"/>
  <c r="J5589" i="187"/>
  <c r="I5589" i="187"/>
  <c r="C5589" i="187"/>
  <c r="J5588" i="187"/>
  <c r="I5588" i="187"/>
  <c r="C5588" i="187"/>
  <c r="J5587" i="187"/>
  <c r="I5587" i="187"/>
  <c r="C5587" i="187"/>
  <c r="J5586" i="187"/>
  <c r="I5586" i="187"/>
  <c r="C5586" i="187"/>
  <c r="J5585" i="187"/>
  <c r="I5585" i="187"/>
  <c r="C5585" i="187"/>
  <c r="J5584" i="187"/>
  <c r="I5584" i="187"/>
  <c r="C5584" i="187"/>
  <c r="J5583" i="187"/>
  <c r="I5583" i="187"/>
  <c r="C5583" i="187"/>
  <c r="J5582" i="187"/>
  <c r="I5582" i="187"/>
  <c r="C5582" i="187"/>
  <c r="J5581" i="187"/>
  <c r="I5581" i="187"/>
  <c r="C5581" i="187"/>
  <c r="C5580" i="187"/>
  <c r="J5579" i="187"/>
  <c r="I5579" i="187"/>
  <c r="C5579" i="187"/>
  <c r="J5578" i="187"/>
  <c r="I5578" i="187"/>
  <c r="C5578" i="187"/>
  <c r="C5577" i="187"/>
  <c r="C5575" i="187"/>
  <c r="C5574" i="187"/>
  <c r="C5573" i="187"/>
  <c r="C5572" i="187"/>
  <c r="C5571" i="187"/>
  <c r="C5570" i="187"/>
  <c r="C5569" i="187"/>
  <c r="J5568" i="187"/>
  <c r="I5568" i="187"/>
  <c r="C5568" i="187"/>
  <c r="J5567" i="187"/>
  <c r="I5567" i="187"/>
  <c r="C5567" i="187"/>
  <c r="J5566" i="187"/>
  <c r="I5566" i="187"/>
  <c r="C5566" i="187"/>
  <c r="J5565" i="187"/>
  <c r="I5565" i="187"/>
  <c r="C5565" i="187"/>
  <c r="J5564" i="187"/>
  <c r="I5564" i="187"/>
  <c r="C5564" i="187"/>
  <c r="J5563" i="187"/>
  <c r="I5563" i="187"/>
  <c r="C5563" i="187"/>
  <c r="J5562" i="187"/>
  <c r="I5562" i="187"/>
  <c r="C5562" i="187"/>
  <c r="J5561" i="187"/>
  <c r="I5561" i="187"/>
  <c r="C5561" i="187"/>
  <c r="J5560" i="187"/>
  <c r="I5560" i="187"/>
  <c r="C5560" i="187"/>
  <c r="J5559" i="187"/>
  <c r="I5559" i="187"/>
  <c r="C5559" i="187"/>
  <c r="J5558" i="187"/>
  <c r="I5558" i="187"/>
  <c r="C5558" i="187"/>
  <c r="J5557" i="187"/>
  <c r="I5557" i="187"/>
  <c r="C5557" i="187"/>
  <c r="J5556" i="187"/>
  <c r="I5556" i="187"/>
  <c r="C5556" i="187"/>
  <c r="J5555" i="187"/>
  <c r="I5555" i="187"/>
  <c r="C5555" i="187"/>
  <c r="J5554" i="187"/>
  <c r="I5554" i="187"/>
  <c r="C5554" i="187"/>
  <c r="J5553" i="187"/>
  <c r="I5553" i="187"/>
  <c r="C5553" i="187"/>
  <c r="J5552" i="187"/>
  <c r="I5552" i="187"/>
  <c r="C5552" i="187"/>
  <c r="J5551" i="187"/>
  <c r="I5551" i="187"/>
  <c r="C5551" i="187"/>
  <c r="J5550" i="187"/>
  <c r="I5550" i="187"/>
  <c r="C5550" i="187"/>
  <c r="C5549" i="187"/>
  <c r="J5548" i="187"/>
  <c r="I5548" i="187"/>
  <c r="C5548" i="187"/>
  <c r="J5547" i="187"/>
  <c r="I5547" i="187"/>
  <c r="C5547" i="187"/>
  <c r="C5546" i="187"/>
  <c r="C5544" i="187"/>
  <c r="B1013" i="188"/>
  <c r="C5543" i="187"/>
  <c r="B1012" i="188"/>
  <c r="C5542" i="187"/>
  <c r="C5541" i="187"/>
  <c r="B1010" i="188"/>
  <c r="C5540" i="187"/>
  <c r="B1009" i="188"/>
  <c r="C5539" i="187"/>
  <c r="B1008" i="188"/>
  <c r="C5515" i="187"/>
  <c r="B984" i="188"/>
  <c r="F5508" i="187"/>
  <c r="F5509" i="187"/>
  <c r="F5510" i="187"/>
  <c r="F5511" i="187"/>
  <c r="F5512" i="187"/>
  <c r="F5507" i="187"/>
  <c r="B1011" i="188"/>
  <c r="B983" i="188"/>
  <c r="B975" i="188"/>
  <c r="J5512" i="187"/>
  <c r="I5512" i="187"/>
  <c r="J5511" i="187"/>
  <c r="I5511" i="187"/>
  <c r="J5510" i="187"/>
  <c r="I5510" i="187"/>
  <c r="J5509" i="187"/>
  <c r="I5509" i="187"/>
  <c r="J5508" i="187"/>
  <c r="I5508" i="187"/>
  <c r="J5507" i="187"/>
  <c r="I5507" i="187"/>
  <c r="J5544" i="187"/>
  <c r="I5544" i="187"/>
  <c r="J5543" i="187"/>
  <c r="J5542" i="187"/>
  <c r="I5542" i="187"/>
  <c r="J5541" i="187"/>
  <c r="I5541" i="187"/>
  <c r="J5540" i="187"/>
  <c r="J5539" i="187"/>
  <c r="J5537" i="187"/>
  <c r="I5537" i="187"/>
  <c r="J5536" i="187"/>
  <c r="I5536" i="187"/>
  <c r="J5535" i="187"/>
  <c r="I5535" i="187"/>
  <c r="J5534" i="187"/>
  <c r="I5534" i="187"/>
  <c r="J5533" i="187"/>
  <c r="I5533" i="187"/>
  <c r="J5532" i="187"/>
  <c r="I5532" i="187"/>
  <c r="J5531" i="187"/>
  <c r="I5531" i="187"/>
  <c r="J5530" i="187"/>
  <c r="I5530" i="187"/>
  <c r="J5529" i="187"/>
  <c r="I5529" i="187"/>
  <c r="J5528" i="187"/>
  <c r="I5528" i="187"/>
  <c r="J5527" i="187"/>
  <c r="I5527" i="187"/>
  <c r="J5526" i="187"/>
  <c r="I5526" i="187"/>
  <c r="J5525" i="187"/>
  <c r="I5525" i="187"/>
  <c r="J5524" i="187"/>
  <c r="I5524" i="187"/>
  <c r="J5523" i="187"/>
  <c r="I5523" i="187"/>
  <c r="J5522" i="187"/>
  <c r="I5522" i="187"/>
  <c r="J5521" i="187"/>
  <c r="I5521" i="187"/>
  <c r="J5520" i="187"/>
  <c r="I5520" i="187"/>
  <c r="J5519" i="187"/>
  <c r="I5519" i="187"/>
  <c r="J5517" i="187"/>
  <c r="I5517" i="187"/>
  <c r="J5516" i="187"/>
  <c r="I5516" i="187"/>
  <c r="C5508" i="187"/>
  <c r="B977" i="188"/>
  <c r="C5509" i="187"/>
  <c r="B978" i="188"/>
  <c r="C5510" i="187"/>
  <c r="B979" i="188"/>
  <c r="C5511" i="187"/>
  <c r="B980" i="188"/>
  <c r="C5512" i="187"/>
  <c r="B981" i="188"/>
  <c r="C5507" i="187"/>
  <c r="B976" i="188"/>
  <c r="J5455" i="187"/>
  <c r="I5455" i="187"/>
  <c r="J5418" i="187"/>
  <c r="I5418" i="187"/>
  <c r="B944" i="188"/>
  <c r="B945" i="188"/>
  <c r="B941" i="188"/>
  <c r="B971" i="188"/>
  <c r="B970" i="188"/>
  <c r="B969" i="188"/>
  <c r="B968" i="188"/>
  <c r="B967" i="188"/>
  <c r="B966" i="188"/>
  <c r="B965" i="188"/>
  <c r="C5494" i="187"/>
  <c r="B963" i="188"/>
  <c r="C5495" i="187"/>
  <c r="B964" i="188"/>
  <c r="F5456" i="187"/>
  <c r="F5455" i="187"/>
  <c r="F5449" i="187"/>
  <c r="F5450" i="187"/>
  <c r="F5451" i="187"/>
  <c r="F5452" i="187"/>
  <c r="F5453" i="187"/>
  <c r="F5448" i="187"/>
  <c r="F5446" i="187"/>
  <c r="F5445" i="187"/>
  <c r="F5444" i="187"/>
  <c r="F5443" i="187"/>
  <c r="F5442" i="187"/>
  <c r="F5441" i="187"/>
  <c r="F5440" i="187"/>
  <c r="F5439" i="187"/>
  <c r="F5438" i="187"/>
  <c r="F5437" i="187"/>
  <c r="F5436" i="187"/>
  <c r="F5435" i="187"/>
  <c r="F5434" i="187"/>
  <c r="F5433" i="187"/>
  <c r="F5432" i="187"/>
  <c r="F5431" i="187"/>
  <c r="F5430" i="187"/>
  <c r="F5429" i="187"/>
  <c r="F5428" i="187"/>
  <c r="F5427" i="187"/>
  <c r="F5426" i="187"/>
  <c r="F5425" i="187"/>
  <c r="F5424" i="187"/>
  <c r="F5423" i="187"/>
  <c r="F5422" i="187"/>
  <c r="F5421" i="187"/>
  <c r="F5420" i="187"/>
  <c r="F5419" i="187"/>
  <c r="F5414" i="187"/>
  <c r="F5415" i="187"/>
  <c r="F5416" i="187"/>
  <c r="F5418" i="187"/>
  <c r="F5413" i="187"/>
  <c r="B962" i="188"/>
  <c r="B961" i="188"/>
  <c r="B960" i="188"/>
  <c r="B959" i="188"/>
  <c r="B958" i="188"/>
  <c r="B957" i="188"/>
  <c r="B956" i="188"/>
  <c r="B955" i="188"/>
  <c r="B954" i="188"/>
  <c r="B953" i="188"/>
  <c r="B952" i="188"/>
  <c r="B951" i="188"/>
  <c r="B950" i="188"/>
  <c r="B949" i="188"/>
  <c r="B948" i="188"/>
  <c r="B947" i="188"/>
  <c r="B946" i="188"/>
  <c r="J5456" i="187"/>
  <c r="I5456" i="187"/>
  <c r="C5456" i="187"/>
  <c r="B943" i="188"/>
  <c r="C5455" i="187"/>
  <c r="B942" i="188"/>
  <c r="B934" i="188"/>
  <c r="J5453" i="187"/>
  <c r="I5453" i="187"/>
  <c r="J5452" i="187"/>
  <c r="I5452" i="187"/>
  <c r="J5450" i="187"/>
  <c r="I5450" i="187"/>
  <c r="J5449" i="187"/>
  <c r="I5449" i="187"/>
  <c r="J5448" i="187"/>
  <c r="I5448" i="187"/>
  <c r="J5451" i="187"/>
  <c r="C5449" i="187"/>
  <c r="B936" i="188"/>
  <c r="C5450" i="187"/>
  <c r="B937" i="188"/>
  <c r="C5451" i="187"/>
  <c r="B938" i="188"/>
  <c r="C5452" i="187"/>
  <c r="B939" i="188"/>
  <c r="C5453" i="187"/>
  <c r="B940" i="188"/>
  <c r="C5448" i="187"/>
  <c r="B935" i="188"/>
  <c r="B925" i="188"/>
  <c r="J5416" i="187"/>
  <c r="I5416" i="187"/>
  <c r="J5415" i="187"/>
  <c r="J5414" i="187"/>
  <c r="I5414" i="187"/>
  <c r="J5413" i="187"/>
  <c r="I5413" i="187"/>
  <c r="J5446" i="187"/>
  <c r="I5446" i="187"/>
  <c r="J5445" i="187"/>
  <c r="I5445" i="187"/>
  <c r="J5444" i="187"/>
  <c r="I5444" i="187"/>
  <c r="J5443" i="187"/>
  <c r="I5443" i="187"/>
  <c r="J5442" i="187"/>
  <c r="I5442" i="187"/>
  <c r="J5441" i="187"/>
  <c r="I5441" i="187"/>
  <c r="J5440" i="187"/>
  <c r="I5440" i="187"/>
  <c r="J5439" i="187"/>
  <c r="I5439" i="187"/>
  <c r="J5438" i="187"/>
  <c r="I5438" i="187"/>
  <c r="J5437" i="187"/>
  <c r="I5437" i="187"/>
  <c r="J5436" i="187"/>
  <c r="I5436" i="187"/>
  <c r="J5435" i="187"/>
  <c r="I5435" i="187"/>
  <c r="J5434" i="187"/>
  <c r="I5434" i="187"/>
  <c r="J5433" i="187"/>
  <c r="I5433" i="187"/>
  <c r="J5432" i="187"/>
  <c r="I5432" i="187"/>
  <c r="J5431" i="187"/>
  <c r="I5431" i="187"/>
  <c r="J5430" i="187"/>
  <c r="I5430" i="187"/>
  <c r="J5429" i="187"/>
  <c r="I5429" i="187"/>
  <c r="J5428" i="187"/>
  <c r="I5428" i="187"/>
  <c r="J5427" i="187"/>
  <c r="I5427" i="187"/>
  <c r="J5426" i="187"/>
  <c r="I5426" i="187"/>
  <c r="J5425" i="187"/>
  <c r="I5425" i="187"/>
  <c r="J5424" i="187"/>
  <c r="I5424" i="187"/>
  <c r="J5423" i="187"/>
  <c r="I5423" i="187"/>
  <c r="J5422" i="187"/>
  <c r="I5422" i="187"/>
  <c r="J5421" i="187"/>
  <c r="I5421" i="187"/>
  <c r="J5420" i="187"/>
  <c r="I5420" i="187"/>
  <c r="J5419" i="187"/>
  <c r="I5419" i="187"/>
  <c r="C5446" i="187"/>
  <c r="C5445" i="187"/>
  <c r="C5444" i="187"/>
  <c r="C5443" i="187"/>
  <c r="C5442" i="187"/>
  <c r="C5441" i="187"/>
  <c r="C5440" i="187"/>
  <c r="C5439" i="187"/>
  <c r="C5438" i="187"/>
  <c r="C5437" i="187"/>
  <c r="C5436" i="187"/>
  <c r="C5435" i="187"/>
  <c r="C5434" i="187"/>
  <c r="C5433" i="187"/>
  <c r="C5432" i="187"/>
  <c r="C5431" i="187"/>
  <c r="C5430" i="187"/>
  <c r="C5429" i="187"/>
  <c r="C5428" i="187"/>
  <c r="C5427" i="187"/>
  <c r="C5426" i="187"/>
  <c r="C5425" i="187"/>
  <c r="C5424" i="187"/>
  <c r="C5423" i="187"/>
  <c r="C5422" i="187"/>
  <c r="C5421" i="187"/>
  <c r="C5420" i="187"/>
  <c r="B933" i="188"/>
  <c r="C5419" i="187"/>
  <c r="B932" i="188"/>
  <c r="C5414" i="187"/>
  <c r="B927" i="188"/>
  <c r="C5415" i="187"/>
  <c r="B928" i="188"/>
  <c r="C5416" i="187"/>
  <c r="B929" i="188"/>
  <c r="C5417" i="187"/>
  <c r="B930" i="188"/>
  <c r="C5418" i="187"/>
  <c r="B931" i="188"/>
  <c r="C5413" i="187"/>
  <c r="B926" i="188"/>
  <c r="B917" i="188"/>
  <c r="B913" i="188"/>
  <c r="B915" i="188"/>
  <c r="B910" i="188"/>
  <c r="J5408" i="187"/>
  <c r="I5408" i="187"/>
  <c r="J5409" i="187"/>
  <c r="I5409" i="187"/>
  <c r="J5407" i="187"/>
  <c r="I5407" i="187"/>
  <c r="J5405" i="187"/>
  <c r="I5405" i="187"/>
  <c r="J5403" i="187"/>
  <c r="I5403" i="187"/>
  <c r="J5401" i="187"/>
  <c r="I5401" i="187"/>
  <c r="J5399" i="187"/>
  <c r="I5399" i="187"/>
  <c r="J5398" i="187"/>
  <c r="I5398" i="187"/>
  <c r="F5403" i="187"/>
  <c r="F5405" i="187"/>
  <c r="F5407" i="187"/>
  <c r="F5408" i="187"/>
  <c r="F5409" i="187"/>
  <c r="F5401" i="187"/>
  <c r="F5399" i="187"/>
  <c r="F5398" i="187"/>
  <c r="C5405" i="187"/>
  <c r="B918" i="188"/>
  <c r="C5406" i="187"/>
  <c r="B919" i="188"/>
  <c r="C5407" i="187"/>
  <c r="B920" i="188"/>
  <c r="C5408" i="187"/>
  <c r="B921" i="188"/>
  <c r="C5409" i="187"/>
  <c r="B922" i="188"/>
  <c r="C5399" i="187"/>
  <c r="B912" i="188"/>
  <c r="C5401" i="187"/>
  <c r="B914" i="188"/>
  <c r="C5403" i="187"/>
  <c r="B916" i="188"/>
  <c r="C5398" i="187"/>
  <c r="B911" i="188"/>
  <c r="B905" i="188"/>
  <c r="B901" i="188"/>
  <c r="B903" i="188"/>
  <c r="B869" i="188"/>
  <c r="J5377" i="187"/>
  <c r="I5377" i="187"/>
  <c r="J5391" i="187"/>
  <c r="I5391" i="187"/>
  <c r="J5389" i="187"/>
  <c r="I5389" i="187"/>
  <c r="J5386" i="187"/>
  <c r="I5386" i="187"/>
  <c r="J5385" i="187"/>
  <c r="I5385" i="187"/>
  <c r="J5384" i="187"/>
  <c r="I5384" i="187"/>
  <c r="J5383" i="187"/>
  <c r="I5383" i="187"/>
  <c r="J5380" i="187"/>
  <c r="I5380" i="187"/>
  <c r="J5396" i="187"/>
  <c r="J5395" i="187"/>
  <c r="J5394" i="187"/>
  <c r="I5394" i="187"/>
  <c r="J5393" i="187"/>
  <c r="I5393" i="187"/>
  <c r="J5382" i="187"/>
  <c r="I5382" i="187"/>
  <c r="J5381" i="187"/>
  <c r="I5381" i="187"/>
  <c r="J5379" i="187"/>
  <c r="I5379" i="187"/>
  <c r="J5376" i="187"/>
  <c r="I5376" i="187"/>
  <c r="J5375" i="187"/>
  <c r="I5375" i="187"/>
  <c r="J5374" i="187"/>
  <c r="I5374" i="187"/>
  <c r="J5373" i="187"/>
  <c r="I5373" i="187"/>
  <c r="J5372" i="187"/>
  <c r="I5372" i="187"/>
  <c r="J5371" i="187"/>
  <c r="I5371" i="187"/>
  <c r="J5370" i="187"/>
  <c r="I5370" i="187"/>
  <c r="J5369" i="187"/>
  <c r="I5369" i="187"/>
  <c r="J5368" i="187"/>
  <c r="I5368" i="187"/>
  <c r="J5367" i="187"/>
  <c r="I5367" i="187"/>
  <c r="J5366" i="187"/>
  <c r="I5366" i="187"/>
  <c r="J5365" i="187"/>
  <c r="I5365" i="187"/>
  <c r="J5364" i="187"/>
  <c r="I5364" i="187"/>
  <c r="J5363" i="187"/>
  <c r="I5363" i="187"/>
  <c r="J5362" i="187"/>
  <c r="I5362" i="187"/>
  <c r="J5361" i="187"/>
  <c r="I5361" i="187"/>
  <c r="J5360" i="187"/>
  <c r="I5360" i="187"/>
  <c r="J5359" i="187"/>
  <c r="I5359" i="187"/>
  <c r="J5358" i="187"/>
  <c r="I5358" i="187"/>
  <c r="J5357" i="187"/>
  <c r="I5357" i="187"/>
  <c r="F5384" i="187"/>
  <c r="F5389" i="187"/>
  <c r="F5391" i="187"/>
  <c r="F5393" i="187"/>
  <c r="F5394" i="187"/>
  <c r="F5395" i="187"/>
  <c r="F5396" i="187"/>
  <c r="F5383" i="187"/>
  <c r="C5396" i="187"/>
  <c r="B909" i="188"/>
  <c r="C5384" i="187"/>
  <c r="B897" i="188"/>
  <c r="C5385" i="187"/>
  <c r="B898" i="188"/>
  <c r="B899" i="188"/>
  <c r="C5389" i="187"/>
  <c r="B902" i="188"/>
  <c r="C5391" i="187"/>
  <c r="B904" i="188"/>
  <c r="C5393" i="187"/>
  <c r="B906" i="188"/>
  <c r="C5394" i="187"/>
  <c r="B907" i="188"/>
  <c r="C5395" i="187"/>
  <c r="B908" i="188"/>
  <c r="C5383" i="187"/>
  <c r="B896" i="188"/>
  <c r="F5381" i="187"/>
  <c r="F5382" i="187"/>
  <c r="F5380" i="187"/>
  <c r="F5379" i="187"/>
  <c r="F5377" i="187"/>
  <c r="F5357" i="187"/>
  <c r="C5377" i="187"/>
  <c r="B890" i="188"/>
  <c r="C5378" i="187"/>
  <c r="B891" i="188"/>
  <c r="C5379" i="187"/>
  <c r="B892" i="188"/>
  <c r="C5380" i="187"/>
  <c r="B893" i="188"/>
  <c r="C5381" i="187"/>
  <c r="B894" i="188"/>
  <c r="C5382" i="187"/>
  <c r="B895" i="188"/>
  <c r="C5357" i="187"/>
  <c r="B870" i="188"/>
  <c r="B847" i="188"/>
  <c r="J5355" i="187"/>
  <c r="I5355" i="187"/>
  <c r="J5354" i="187"/>
  <c r="I5354" i="187"/>
  <c r="J5353" i="187"/>
  <c r="I5353" i="187"/>
  <c r="J5352" i="187"/>
  <c r="I5352" i="187"/>
  <c r="J5351" i="187"/>
  <c r="I5351" i="187"/>
  <c r="J5350" i="187"/>
  <c r="I5350" i="187"/>
  <c r="J5349" i="187"/>
  <c r="I5349" i="187"/>
  <c r="J5348" i="187"/>
  <c r="I5348" i="187"/>
  <c r="J5347" i="187"/>
  <c r="I5347" i="187"/>
  <c r="J5345" i="187"/>
  <c r="I5345" i="187"/>
  <c r="J5344" i="187"/>
  <c r="I5344" i="187"/>
  <c r="J5343" i="187"/>
  <c r="I5343" i="187"/>
  <c r="J5342" i="187"/>
  <c r="I5342" i="187"/>
  <c r="J5341" i="187"/>
  <c r="I5341" i="187"/>
  <c r="J5340" i="187"/>
  <c r="I5340" i="187"/>
  <c r="J5339" i="187"/>
  <c r="I5339" i="187"/>
  <c r="J5338" i="187"/>
  <c r="I5338" i="187"/>
  <c r="J5337" i="187"/>
  <c r="I5337" i="187"/>
  <c r="J5336" i="187"/>
  <c r="I5336" i="187"/>
  <c r="J5335" i="187"/>
  <c r="I5335" i="187"/>
  <c r="C5335" i="187"/>
  <c r="B848" i="188"/>
  <c r="E53" i="248"/>
  <c r="J5194" i="187"/>
  <c r="I5194" i="187"/>
  <c r="J5193" i="187"/>
  <c r="I5193" i="187"/>
  <c r="J5192" i="187"/>
  <c r="I5192" i="187"/>
  <c r="J5191" i="187"/>
  <c r="I5191" i="187"/>
  <c r="J5190" i="187"/>
  <c r="I5190" i="187"/>
  <c r="J5188" i="187"/>
  <c r="I5188" i="187"/>
  <c r="J5187" i="187"/>
  <c r="I5187" i="187"/>
  <c r="J5186" i="187"/>
  <c r="I5186" i="187"/>
  <c r="J5185" i="187"/>
  <c r="I5185" i="187"/>
  <c r="J5184" i="187"/>
  <c r="I5184" i="187"/>
  <c r="J5183" i="187"/>
  <c r="I5183" i="187"/>
  <c r="J5181" i="187"/>
  <c r="I5181" i="187"/>
  <c r="J5180" i="187"/>
  <c r="I5180" i="187"/>
  <c r="J5179" i="187"/>
  <c r="I5179" i="187"/>
  <c r="J5178" i="187"/>
  <c r="I5178" i="187"/>
  <c r="J5177" i="187"/>
  <c r="J5176" i="187"/>
  <c r="I5176" i="187"/>
  <c r="A688" i="188"/>
  <c r="A695" i="188"/>
  <c r="A702" i="188"/>
  <c r="A687" i="188"/>
  <c r="B687" i="188"/>
  <c r="F5177" i="187"/>
  <c r="F5178" i="187"/>
  <c r="F5179" i="187"/>
  <c r="F5180" i="187"/>
  <c r="F5181" i="187"/>
  <c r="F5183" i="187"/>
  <c r="F5184" i="187"/>
  <c r="F5185" i="187"/>
  <c r="F5186" i="187"/>
  <c r="F5187" i="187"/>
  <c r="F5188" i="187"/>
  <c r="F5190" i="187"/>
  <c r="F5191" i="187"/>
  <c r="F5192" i="187"/>
  <c r="F5193" i="187"/>
  <c r="F5194" i="187"/>
  <c r="F5176" i="187"/>
  <c r="C5194" i="187"/>
  <c r="B707" i="188"/>
  <c r="C5190" i="187"/>
  <c r="B703" i="188"/>
  <c r="C5191" i="187"/>
  <c r="B704" i="188"/>
  <c r="C5192" i="187"/>
  <c r="B705" i="188"/>
  <c r="C5193" i="187"/>
  <c r="B706" i="188"/>
  <c r="C5176" i="187"/>
  <c r="B689" i="188"/>
  <c r="C5177" i="187"/>
  <c r="B690" i="188"/>
  <c r="C5178" i="187"/>
  <c r="B691" i="188"/>
  <c r="C5179" i="187"/>
  <c r="B692" i="188"/>
  <c r="C5180" i="187"/>
  <c r="B693" i="188"/>
  <c r="C5181" i="187"/>
  <c r="B694" i="188"/>
  <c r="C5182" i="187"/>
  <c r="B695" i="188"/>
  <c r="C5183" i="187"/>
  <c r="B696" i="188"/>
  <c r="C5184" i="187"/>
  <c r="B697" i="188"/>
  <c r="C5185" i="187"/>
  <c r="B698" i="188"/>
  <c r="C5186" i="187"/>
  <c r="B699" i="188"/>
  <c r="C5187" i="187"/>
  <c r="B700" i="188"/>
  <c r="C5188" i="187"/>
  <c r="B701" i="188"/>
  <c r="C5189" i="187"/>
  <c r="B702" i="188"/>
  <c r="C5175" i="187"/>
  <c r="B688" i="188"/>
  <c r="X45" i="282"/>
  <c r="X46" i="282"/>
  <c r="X40" i="282"/>
  <c r="X41" i="282"/>
  <c r="F1718" i="187"/>
  <c r="X42" i="282"/>
  <c r="X43" i="282"/>
  <c r="X44" i="282"/>
  <c r="X47" i="282"/>
  <c r="F1724" i="187"/>
  <c r="X48" i="282"/>
  <c r="X49" i="282"/>
  <c r="X50" i="282"/>
  <c r="X39" i="282"/>
  <c r="J9" i="282"/>
  <c r="O9" i="282"/>
  <c r="Y9" i="282"/>
  <c r="N9" i="282"/>
  <c r="F1157" i="187"/>
  <c r="T9" i="282"/>
  <c r="X9" i="282"/>
  <c r="J10" i="282"/>
  <c r="N10" i="282"/>
  <c r="T10" i="282"/>
  <c r="X10" i="282"/>
  <c r="F1689" i="187"/>
  <c r="J14" i="282"/>
  <c r="O14" i="282"/>
  <c r="T14" i="282"/>
  <c r="X14" i="282"/>
  <c r="J15" i="282"/>
  <c r="O15" i="282"/>
  <c r="T15" i="282"/>
  <c r="F1458" i="187"/>
  <c r="X15" i="282"/>
  <c r="J20" i="282"/>
  <c r="F871" i="187"/>
  <c r="N20" i="282"/>
  <c r="T20" i="282"/>
  <c r="X20" i="282"/>
  <c r="F1697" i="187"/>
  <c r="J21" i="282"/>
  <c r="N21" i="282"/>
  <c r="O21" i="282"/>
  <c r="Y21" i="282"/>
  <c r="F1757" i="187"/>
  <c r="T21" i="282"/>
  <c r="X21" i="282"/>
  <c r="F1698" i="187"/>
  <c r="J22" i="282"/>
  <c r="N22" i="282"/>
  <c r="T22" i="282"/>
  <c r="X22" i="282"/>
  <c r="F1699" i="187"/>
  <c r="J23" i="282"/>
  <c r="N23" i="282"/>
  <c r="O23" i="282"/>
  <c r="Y23" i="282"/>
  <c r="T23" i="282"/>
  <c r="X23" i="282"/>
  <c r="F1700" i="187"/>
  <c r="J24" i="282"/>
  <c r="F875" i="187"/>
  <c r="N24" i="282"/>
  <c r="T24" i="282"/>
  <c r="X24" i="282"/>
  <c r="F1701" i="187"/>
  <c r="J25" i="282"/>
  <c r="F876" i="187"/>
  <c r="N25" i="282"/>
  <c r="T25" i="282"/>
  <c r="X25" i="282"/>
  <c r="F1702" i="187"/>
  <c r="J1980" i="187"/>
  <c r="I1980" i="187"/>
  <c r="C1980" i="187"/>
  <c r="J1979" i="187"/>
  <c r="I1979" i="187"/>
  <c r="C1979" i="187"/>
  <c r="J1978" i="187"/>
  <c r="I1978" i="187"/>
  <c r="C1978" i="187"/>
  <c r="J1977" i="187"/>
  <c r="I1977" i="187"/>
  <c r="C1977" i="187"/>
  <c r="J1976" i="187"/>
  <c r="I1976" i="187"/>
  <c r="C1976" i="187"/>
  <c r="J1975" i="187"/>
  <c r="I1975" i="187"/>
  <c r="C1975" i="187"/>
  <c r="J1974" i="187"/>
  <c r="I1974" i="187"/>
  <c r="C1974" i="187"/>
  <c r="J1973" i="187"/>
  <c r="I1973" i="187"/>
  <c r="C1973" i="187"/>
  <c r="J1972" i="187"/>
  <c r="I1972" i="187"/>
  <c r="C1972" i="187"/>
  <c r="J1971" i="187"/>
  <c r="I1971" i="187"/>
  <c r="C1971" i="187"/>
  <c r="J1970" i="187"/>
  <c r="I1970" i="187"/>
  <c r="C1970" i="187"/>
  <c r="J1969" i="187"/>
  <c r="I1969" i="187"/>
  <c r="C1969" i="187"/>
  <c r="J1968" i="187"/>
  <c r="I1968" i="187"/>
  <c r="C1968" i="187"/>
  <c r="J1967" i="187"/>
  <c r="I1967" i="187"/>
  <c r="C1967" i="187"/>
  <c r="J1966" i="187"/>
  <c r="I1966" i="187"/>
  <c r="C1966" i="187"/>
  <c r="J1965" i="187"/>
  <c r="I1965" i="187"/>
  <c r="C1965" i="187"/>
  <c r="J1964" i="187"/>
  <c r="I1964" i="187"/>
  <c r="C1964" i="187"/>
  <c r="J1963" i="187"/>
  <c r="I1963" i="187"/>
  <c r="C1963" i="187"/>
  <c r="J1962" i="187"/>
  <c r="I1962" i="187"/>
  <c r="C1962" i="187"/>
  <c r="J1961" i="187"/>
  <c r="I1961" i="187"/>
  <c r="C1961" i="187"/>
  <c r="J1960" i="187"/>
  <c r="I1960" i="187"/>
  <c r="C1960" i="187"/>
  <c r="J1959" i="187"/>
  <c r="I1959" i="187"/>
  <c r="C1959" i="187"/>
  <c r="J1958" i="187"/>
  <c r="I1958" i="187"/>
  <c r="C1958" i="187"/>
  <c r="J1957" i="187"/>
  <c r="I1957" i="187"/>
  <c r="C1957" i="187"/>
  <c r="J1956" i="187"/>
  <c r="I1956" i="187"/>
  <c r="C1956" i="187"/>
  <c r="J1955" i="187"/>
  <c r="I1955" i="187"/>
  <c r="C1955" i="187"/>
  <c r="J1954" i="187"/>
  <c r="I1954" i="187"/>
  <c r="C1954" i="187"/>
  <c r="J1953" i="187"/>
  <c r="I1953" i="187"/>
  <c r="C1953" i="187"/>
  <c r="J1952" i="187"/>
  <c r="I1952" i="187"/>
  <c r="C1952" i="187"/>
  <c r="J1951" i="187"/>
  <c r="I1951" i="187"/>
  <c r="C1951" i="187"/>
  <c r="J1950" i="187"/>
  <c r="I1950" i="187"/>
  <c r="C1950" i="187"/>
  <c r="J1949" i="187"/>
  <c r="I1949" i="187"/>
  <c r="C1949" i="187"/>
  <c r="J1948" i="187"/>
  <c r="I1948" i="187"/>
  <c r="C1948" i="187"/>
  <c r="J1947" i="187"/>
  <c r="I1947" i="187"/>
  <c r="C1947" i="187"/>
  <c r="J1946" i="187"/>
  <c r="I1946" i="187"/>
  <c r="C1946" i="187"/>
  <c r="J1945" i="187"/>
  <c r="I1945" i="187"/>
  <c r="C1945" i="187"/>
  <c r="J1944" i="187"/>
  <c r="I1944" i="187"/>
  <c r="C1944" i="187"/>
  <c r="J1943" i="187"/>
  <c r="I1943" i="187"/>
  <c r="C1943" i="187"/>
  <c r="J1942" i="187"/>
  <c r="I1942" i="187"/>
  <c r="C1942" i="187"/>
  <c r="J1941" i="187"/>
  <c r="I1941" i="187"/>
  <c r="C1941" i="187"/>
  <c r="J1940" i="187"/>
  <c r="I1940" i="187"/>
  <c r="C1940" i="187"/>
  <c r="J1939" i="187"/>
  <c r="I1939" i="187"/>
  <c r="C1939" i="187"/>
  <c r="J1938" i="187"/>
  <c r="I1938" i="187"/>
  <c r="C1938" i="187"/>
  <c r="J1937" i="187"/>
  <c r="I1937" i="187"/>
  <c r="C1937" i="187"/>
  <c r="J1936" i="187"/>
  <c r="I1936" i="187"/>
  <c r="C1936" i="187"/>
  <c r="J1935" i="187"/>
  <c r="I1935" i="187"/>
  <c r="C1935" i="187"/>
  <c r="J1934" i="187"/>
  <c r="I1934" i="187"/>
  <c r="C1934" i="187"/>
  <c r="J1933" i="187"/>
  <c r="I1933" i="187"/>
  <c r="C1933" i="187"/>
  <c r="F1932" i="187"/>
  <c r="C1932" i="187"/>
  <c r="J1931" i="187"/>
  <c r="I1931" i="187"/>
  <c r="C1931" i="187"/>
  <c r="J1930" i="187"/>
  <c r="I1930" i="187"/>
  <c r="C1930" i="187"/>
  <c r="J1929" i="187"/>
  <c r="I1929" i="187"/>
  <c r="C1929" i="187"/>
  <c r="F1928" i="187"/>
  <c r="C1928" i="187"/>
  <c r="J1927" i="187"/>
  <c r="I1927" i="187"/>
  <c r="C1927" i="187"/>
  <c r="J1926" i="187"/>
  <c r="I1926" i="187"/>
  <c r="C1926" i="187"/>
  <c r="J1925" i="187"/>
  <c r="I1925" i="187"/>
  <c r="C1925" i="187"/>
  <c r="J1924" i="187"/>
  <c r="I1924" i="187"/>
  <c r="C1924" i="187"/>
  <c r="F1923" i="187"/>
  <c r="C1923" i="187"/>
  <c r="J1921" i="187"/>
  <c r="I1921" i="187"/>
  <c r="C1921" i="187"/>
  <c r="J1920" i="187"/>
  <c r="I1920" i="187"/>
  <c r="F1920" i="187"/>
  <c r="C1920" i="187"/>
  <c r="J1919" i="187"/>
  <c r="I1919" i="187"/>
  <c r="F1919" i="187"/>
  <c r="C1919" i="187"/>
  <c r="J1918" i="187"/>
  <c r="I1918" i="187"/>
  <c r="F1918" i="187"/>
  <c r="C1918" i="187"/>
  <c r="J1917" i="187"/>
  <c r="I1917" i="187"/>
  <c r="F1917" i="187"/>
  <c r="C1917" i="187"/>
  <c r="J1916" i="187"/>
  <c r="I1916" i="187"/>
  <c r="F1916" i="187"/>
  <c r="C1916" i="187"/>
  <c r="J1915" i="187"/>
  <c r="I1915" i="187"/>
  <c r="F1915" i="187"/>
  <c r="C1915" i="187"/>
  <c r="J1914" i="187"/>
  <c r="I1914" i="187"/>
  <c r="F1914" i="187"/>
  <c r="C1914" i="187"/>
  <c r="J1913" i="187"/>
  <c r="I1913" i="187"/>
  <c r="F1913" i="187"/>
  <c r="C1913" i="187"/>
  <c r="J1912" i="187"/>
  <c r="I1912" i="187"/>
  <c r="F1912" i="187"/>
  <c r="C1912" i="187"/>
  <c r="J1911" i="187"/>
  <c r="I1911" i="187"/>
  <c r="F1911" i="187"/>
  <c r="C1911" i="187"/>
  <c r="J1910" i="187"/>
  <c r="I1910" i="187"/>
  <c r="F1910" i="187"/>
  <c r="C1910" i="187"/>
  <c r="J1909" i="187"/>
  <c r="I1909" i="187"/>
  <c r="F1909" i="187"/>
  <c r="C1909" i="187"/>
  <c r="J1908" i="187"/>
  <c r="I1908" i="187"/>
  <c r="F1908" i="187"/>
  <c r="C1908" i="187"/>
  <c r="J1907" i="187"/>
  <c r="I1907" i="187"/>
  <c r="F1907" i="187"/>
  <c r="C1907" i="187"/>
  <c r="J1906" i="187"/>
  <c r="I1906" i="187"/>
  <c r="F1906" i="187"/>
  <c r="C1906" i="187"/>
  <c r="J1905" i="187"/>
  <c r="I1905" i="187"/>
  <c r="C1905" i="187"/>
  <c r="J1904" i="187"/>
  <c r="I1904" i="187"/>
  <c r="F1904" i="187"/>
  <c r="C1904" i="187"/>
  <c r="J1903" i="187"/>
  <c r="I1903" i="187"/>
  <c r="F1903" i="187"/>
  <c r="C1903" i="187"/>
  <c r="J1902" i="187"/>
  <c r="I1902" i="187"/>
  <c r="F1902" i="187"/>
  <c r="C1902" i="187"/>
  <c r="J1901" i="187"/>
  <c r="I1901" i="187"/>
  <c r="F1901" i="187"/>
  <c r="C1901" i="187"/>
  <c r="J1900" i="187"/>
  <c r="I1900" i="187"/>
  <c r="F1900" i="187"/>
  <c r="C1900" i="187"/>
  <c r="J1899" i="187"/>
  <c r="I1899" i="187"/>
  <c r="F1899" i="187"/>
  <c r="C1899" i="187"/>
  <c r="J1898" i="187"/>
  <c r="I1898" i="187"/>
  <c r="F1898" i="187"/>
  <c r="C1898" i="187"/>
  <c r="J1897" i="187"/>
  <c r="I1897" i="187"/>
  <c r="F1897" i="187"/>
  <c r="C1897" i="187"/>
  <c r="J1896" i="187"/>
  <c r="I1896" i="187"/>
  <c r="F1896" i="187"/>
  <c r="C1896" i="187"/>
  <c r="J1895" i="187"/>
  <c r="I1895" i="187"/>
  <c r="F1895" i="187"/>
  <c r="C1895" i="187"/>
  <c r="J1894" i="187"/>
  <c r="I1894" i="187"/>
  <c r="F1894" i="187"/>
  <c r="C1894" i="187"/>
  <c r="J1893" i="187"/>
  <c r="I1893" i="187"/>
  <c r="C1893" i="187"/>
  <c r="J1892" i="187"/>
  <c r="I1892" i="187"/>
  <c r="F1892" i="187"/>
  <c r="C1892" i="187"/>
  <c r="J1891" i="187"/>
  <c r="I1891" i="187"/>
  <c r="F1891" i="187"/>
  <c r="C1891" i="187"/>
  <c r="J1890" i="187"/>
  <c r="I1890" i="187"/>
  <c r="F1890" i="187"/>
  <c r="C1890" i="187"/>
  <c r="J1889" i="187"/>
  <c r="I1889" i="187"/>
  <c r="F1889" i="187"/>
  <c r="C1889" i="187"/>
  <c r="J1888" i="187"/>
  <c r="I1888" i="187"/>
  <c r="F1888" i="187"/>
  <c r="C1888" i="187"/>
  <c r="J1887" i="187"/>
  <c r="I1887" i="187"/>
  <c r="F1887" i="187"/>
  <c r="C1887" i="187"/>
  <c r="J1886" i="187"/>
  <c r="I1886" i="187"/>
  <c r="F1886" i="187"/>
  <c r="C1886" i="187"/>
  <c r="J1885" i="187"/>
  <c r="I1885" i="187"/>
  <c r="F1885" i="187"/>
  <c r="C1885" i="187"/>
  <c r="J1884" i="187"/>
  <c r="I1884" i="187"/>
  <c r="F1884" i="187"/>
  <c r="C1884" i="187"/>
  <c r="J1883" i="187"/>
  <c r="I1883" i="187"/>
  <c r="F1883" i="187"/>
  <c r="C1883" i="187"/>
  <c r="J1882" i="187"/>
  <c r="I1882" i="187"/>
  <c r="F1882" i="187"/>
  <c r="C1882" i="187"/>
  <c r="J1881" i="187"/>
  <c r="I1881" i="187"/>
  <c r="F1881" i="187"/>
  <c r="C1881" i="187"/>
  <c r="J1880" i="187"/>
  <c r="I1880" i="187"/>
  <c r="C1880" i="187"/>
  <c r="J1879" i="187"/>
  <c r="I1879" i="187"/>
  <c r="F1879" i="187"/>
  <c r="C1879" i="187"/>
  <c r="J1878" i="187"/>
  <c r="I1878" i="187"/>
  <c r="F1878" i="187"/>
  <c r="C1878" i="187"/>
  <c r="J1877" i="187"/>
  <c r="I1877" i="187"/>
  <c r="F1877" i="187"/>
  <c r="C1877" i="187"/>
  <c r="J1876" i="187"/>
  <c r="I1876" i="187"/>
  <c r="F1876" i="187"/>
  <c r="C1876" i="187"/>
  <c r="J1875" i="187"/>
  <c r="I1875" i="187"/>
  <c r="F1875" i="187"/>
  <c r="C1875" i="187"/>
  <c r="J1874" i="187"/>
  <c r="I1874" i="187"/>
  <c r="F1874" i="187"/>
  <c r="C1874" i="187"/>
  <c r="F1873" i="187"/>
  <c r="C1873" i="187"/>
  <c r="J1872" i="187"/>
  <c r="I1872" i="187"/>
  <c r="C1872" i="187"/>
  <c r="J1871" i="187"/>
  <c r="I1871" i="187"/>
  <c r="F1871" i="187"/>
  <c r="C1871" i="187"/>
  <c r="J1870" i="187"/>
  <c r="I1870" i="187"/>
  <c r="F1870" i="187"/>
  <c r="C1870" i="187"/>
  <c r="F1869" i="187"/>
  <c r="C1869" i="187"/>
  <c r="J1868" i="187"/>
  <c r="I1868" i="187"/>
  <c r="C1868" i="187"/>
  <c r="J1867" i="187"/>
  <c r="I1867" i="187"/>
  <c r="F1867" i="187"/>
  <c r="C1867" i="187"/>
  <c r="J1866" i="187"/>
  <c r="I1866" i="187"/>
  <c r="F1866" i="187"/>
  <c r="C1866" i="187"/>
  <c r="J1865" i="187"/>
  <c r="I1865" i="187"/>
  <c r="F1865" i="187"/>
  <c r="C1865" i="187"/>
  <c r="F1864" i="187"/>
  <c r="C1864" i="187"/>
  <c r="J1862" i="187"/>
  <c r="I1862" i="187"/>
  <c r="C1862" i="187"/>
  <c r="J1861" i="187"/>
  <c r="I1861" i="187"/>
  <c r="F1861" i="187"/>
  <c r="C1861" i="187"/>
  <c r="J1860" i="187"/>
  <c r="I1860" i="187"/>
  <c r="F1860" i="187"/>
  <c r="C1860" i="187"/>
  <c r="J1859" i="187"/>
  <c r="I1859" i="187"/>
  <c r="F1859" i="187"/>
  <c r="C1859" i="187"/>
  <c r="J1858" i="187"/>
  <c r="I1858" i="187"/>
  <c r="F1858" i="187"/>
  <c r="C1858" i="187"/>
  <c r="J1857" i="187"/>
  <c r="I1857" i="187"/>
  <c r="F1857" i="187"/>
  <c r="C1857" i="187"/>
  <c r="J1856" i="187"/>
  <c r="I1856" i="187"/>
  <c r="F1856" i="187"/>
  <c r="C1856" i="187"/>
  <c r="J1855" i="187"/>
  <c r="I1855" i="187"/>
  <c r="F1855" i="187"/>
  <c r="C1855" i="187"/>
  <c r="J1854" i="187"/>
  <c r="I1854" i="187"/>
  <c r="F1854" i="187"/>
  <c r="C1854" i="187"/>
  <c r="J1853" i="187"/>
  <c r="I1853" i="187"/>
  <c r="F1853" i="187"/>
  <c r="C1853" i="187"/>
  <c r="J1852" i="187"/>
  <c r="I1852" i="187"/>
  <c r="F1852" i="187"/>
  <c r="C1852" i="187"/>
  <c r="J1851" i="187"/>
  <c r="I1851" i="187"/>
  <c r="F1851" i="187"/>
  <c r="C1851" i="187"/>
  <c r="J1850" i="187"/>
  <c r="I1850" i="187"/>
  <c r="F1850" i="187"/>
  <c r="C1850" i="187"/>
  <c r="J1849" i="187"/>
  <c r="I1849" i="187"/>
  <c r="F1849" i="187"/>
  <c r="C1849" i="187"/>
  <c r="J1848" i="187"/>
  <c r="I1848" i="187"/>
  <c r="F1848" i="187"/>
  <c r="C1848" i="187"/>
  <c r="J1847" i="187"/>
  <c r="I1847" i="187"/>
  <c r="F1847" i="187"/>
  <c r="C1847" i="187"/>
  <c r="J1846" i="187"/>
  <c r="I1846" i="187"/>
  <c r="C1846" i="187"/>
  <c r="J1845" i="187"/>
  <c r="I1845" i="187"/>
  <c r="F1845" i="187"/>
  <c r="C1845" i="187"/>
  <c r="J1844" i="187"/>
  <c r="I1844" i="187"/>
  <c r="F1844" i="187"/>
  <c r="C1844" i="187"/>
  <c r="J1843" i="187"/>
  <c r="I1843" i="187"/>
  <c r="F1843" i="187"/>
  <c r="C1843" i="187"/>
  <c r="J1842" i="187"/>
  <c r="I1842" i="187"/>
  <c r="F1842" i="187"/>
  <c r="C1842" i="187"/>
  <c r="J1841" i="187"/>
  <c r="I1841" i="187"/>
  <c r="F1841" i="187"/>
  <c r="C1841" i="187"/>
  <c r="J1840" i="187"/>
  <c r="I1840" i="187"/>
  <c r="F1840" i="187"/>
  <c r="C1840" i="187"/>
  <c r="J1839" i="187"/>
  <c r="I1839" i="187"/>
  <c r="F1839" i="187"/>
  <c r="C1839" i="187"/>
  <c r="J1838" i="187"/>
  <c r="I1838" i="187"/>
  <c r="F1838" i="187"/>
  <c r="C1838" i="187"/>
  <c r="J1837" i="187"/>
  <c r="I1837" i="187"/>
  <c r="F1837" i="187"/>
  <c r="C1837" i="187"/>
  <c r="J1836" i="187"/>
  <c r="I1836" i="187"/>
  <c r="F1836" i="187"/>
  <c r="C1836" i="187"/>
  <c r="J1835" i="187"/>
  <c r="I1835" i="187"/>
  <c r="F1835" i="187"/>
  <c r="C1835" i="187"/>
  <c r="J1834" i="187"/>
  <c r="I1834" i="187"/>
  <c r="C1834" i="187"/>
  <c r="J1833" i="187"/>
  <c r="I1833" i="187"/>
  <c r="F1833" i="187"/>
  <c r="C1833" i="187"/>
  <c r="J1832" i="187"/>
  <c r="I1832" i="187"/>
  <c r="F1832" i="187"/>
  <c r="C1832" i="187"/>
  <c r="J1831" i="187"/>
  <c r="I1831" i="187"/>
  <c r="F1831" i="187"/>
  <c r="C1831" i="187"/>
  <c r="J1830" i="187"/>
  <c r="I1830" i="187"/>
  <c r="F1830" i="187"/>
  <c r="C1830" i="187"/>
  <c r="J1829" i="187"/>
  <c r="I1829" i="187"/>
  <c r="F1829" i="187"/>
  <c r="C1829" i="187"/>
  <c r="J1828" i="187"/>
  <c r="I1828" i="187"/>
  <c r="F1828" i="187"/>
  <c r="C1828" i="187"/>
  <c r="J1827" i="187"/>
  <c r="I1827" i="187"/>
  <c r="F1827" i="187"/>
  <c r="C1827" i="187"/>
  <c r="J1826" i="187"/>
  <c r="I1826" i="187"/>
  <c r="F1826" i="187"/>
  <c r="C1826" i="187"/>
  <c r="J1825" i="187"/>
  <c r="I1825" i="187"/>
  <c r="F1825" i="187"/>
  <c r="C1825" i="187"/>
  <c r="J1824" i="187"/>
  <c r="I1824" i="187"/>
  <c r="F1824" i="187"/>
  <c r="C1824" i="187"/>
  <c r="J1823" i="187"/>
  <c r="I1823" i="187"/>
  <c r="F1823" i="187"/>
  <c r="C1823" i="187"/>
  <c r="J1822" i="187"/>
  <c r="I1822" i="187"/>
  <c r="F1822" i="187"/>
  <c r="C1822" i="187"/>
  <c r="J1821" i="187"/>
  <c r="I1821" i="187"/>
  <c r="C1821" i="187"/>
  <c r="J1820" i="187"/>
  <c r="I1820" i="187"/>
  <c r="F1820" i="187"/>
  <c r="C1820" i="187"/>
  <c r="J1819" i="187"/>
  <c r="I1819" i="187"/>
  <c r="F1819" i="187"/>
  <c r="C1819" i="187"/>
  <c r="J1818" i="187"/>
  <c r="I1818" i="187"/>
  <c r="F1818" i="187"/>
  <c r="C1818" i="187"/>
  <c r="J1817" i="187"/>
  <c r="I1817" i="187"/>
  <c r="F1817" i="187"/>
  <c r="C1817" i="187"/>
  <c r="J1816" i="187"/>
  <c r="I1816" i="187"/>
  <c r="F1816" i="187"/>
  <c r="C1816" i="187"/>
  <c r="J1815" i="187"/>
  <c r="I1815" i="187"/>
  <c r="F1815" i="187"/>
  <c r="C1815" i="187"/>
  <c r="F1814" i="187"/>
  <c r="C1814" i="187"/>
  <c r="J1813" i="187"/>
  <c r="I1813" i="187"/>
  <c r="C1813" i="187"/>
  <c r="J1812" i="187"/>
  <c r="I1812" i="187"/>
  <c r="F1812" i="187"/>
  <c r="C1812" i="187"/>
  <c r="J1811" i="187"/>
  <c r="I1811" i="187"/>
  <c r="F1811" i="187"/>
  <c r="C1811" i="187"/>
  <c r="F1810" i="187"/>
  <c r="C1810" i="187"/>
  <c r="J1809" i="187"/>
  <c r="I1809" i="187"/>
  <c r="C1809" i="187"/>
  <c r="J1808" i="187"/>
  <c r="I1808" i="187"/>
  <c r="F1808" i="187"/>
  <c r="C1808" i="187"/>
  <c r="J1807" i="187"/>
  <c r="I1807" i="187"/>
  <c r="F1807" i="187"/>
  <c r="C1807" i="187"/>
  <c r="J1806" i="187"/>
  <c r="I1806" i="187"/>
  <c r="F1806" i="187"/>
  <c r="C1806" i="187"/>
  <c r="F1805" i="187"/>
  <c r="C1805" i="187"/>
  <c r="J1803" i="187"/>
  <c r="I1803" i="187"/>
  <c r="C1803" i="187"/>
  <c r="J1802" i="187"/>
  <c r="I1802" i="187"/>
  <c r="C1802" i="187"/>
  <c r="J1801" i="187"/>
  <c r="I1801" i="187"/>
  <c r="C1801" i="187"/>
  <c r="J1800" i="187"/>
  <c r="I1800" i="187"/>
  <c r="C1800" i="187"/>
  <c r="J1799" i="187"/>
  <c r="I1799" i="187"/>
  <c r="C1799" i="187"/>
  <c r="J1798" i="187"/>
  <c r="I1798" i="187"/>
  <c r="C1798" i="187"/>
  <c r="J1797" i="187"/>
  <c r="I1797" i="187"/>
  <c r="C1797" i="187"/>
  <c r="J1796" i="187"/>
  <c r="I1796" i="187"/>
  <c r="C1796" i="187"/>
  <c r="J1795" i="187"/>
  <c r="I1795" i="187"/>
  <c r="C1795" i="187"/>
  <c r="J1794" i="187"/>
  <c r="I1794" i="187"/>
  <c r="C1794" i="187"/>
  <c r="J1793" i="187"/>
  <c r="I1793" i="187"/>
  <c r="C1793" i="187"/>
  <c r="J1792" i="187"/>
  <c r="I1792" i="187"/>
  <c r="C1792" i="187"/>
  <c r="J1791" i="187"/>
  <c r="I1791" i="187"/>
  <c r="C1791" i="187"/>
  <c r="J1790" i="187"/>
  <c r="I1790" i="187"/>
  <c r="C1790" i="187"/>
  <c r="J1789" i="187"/>
  <c r="I1789" i="187"/>
  <c r="C1789" i="187"/>
  <c r="J1788" i="187"/>
  <c r="I1788" i="187"/>
  <c r="C1788" i="187"/>
  <c r="J1787" i="187"/>
  <c r="I1787" i="187"/>
  <c r="C1787" i="187"/>
  <c r="J1786" i="187"/>
  <c r="I1786" i="187"/>
  <c r="C1786" i="187"/>
  <c r="J1785" i="187"/>
  <c r="I1785" i="187"/>
  <c r="C1785" i="187"/>
  <c r="J1784" i="187"/>
  <c r="I1784" i="187"/>
  <c r="C1784" i="187"/>
  <c r="J1783" i="187"/>
  <c r="I1783" i="187"/>
  <c r="C1783" i="187"/>
  <c r="J1782" i="187"/>
  <c r="I1782" i="187"/>
  <c r="C1782" i="187"/>
  <c r="J1781" i="187"/>
  <c r="I1781" i="187"/>
  <c r="C1781" i="187"/>
  <c r="J1780" i="187"/>
  <c r="I1780" i="187"/>
  <c r="C1780" i="187"/>
  <c r="J1779" i="187"/>
  <c r="I1779" i="187"/>
  <c r="C1779" i="187"/>
  <c r="J1778" i="187"/>
  <c r="I1778" i="187"/>
  <c r="C1778" i="187"/>
  <c r="J1777" i="187"/>
  <c r="I1777" i="187"/>
  <c r="C1777" i="187"/>
  <c r="J1776" i="187"/>
  <c r="I1776" i="187"/>
  <c r="C1776" i="187"/>
  <c r="J1775" i="187"/>
  <c r="I1775" i="187"/>
  <c r="C1775" i="187"/>
  <c r="J1774" i="187"/>
  <c r="I1774" i="187"/>
  <c r="C1774" i="187"/>
  <c r="J1773" i="187"/>
  <c r="I1773" i="187"/>
  <c r="C1773" i="187"/>
  <c r="J1772" i="187"/>
  <c r="I1772" i="187"/>
  <c r="C1772" i="187"/>
  <c r="J1771" i="187"/>
  <c r="I1771" i="187"/>
  <c r="C1771" i="187"/>
  <c r="J1770" i="187"/>
  <c r="I1770" i="187"/>
  <c r="C1770" i="187"/>
  <c r="J1769" i="187"/>
  <c r="I1769" i="187"/>
  <c r="C1769" i="187"/>
  <c r="J1768" i="187"/>
  <c r="I1768" i="187"/>
  <c r="C1768" i="187"/>
  <c r="J1767" i="187"/>
  <c r="I1767" i="187"/>
  <c r="C1767" i="187"/>
  <c r="J1766" i="187"/>
  <c r="I1766" i="187"/>
  <c r="C1766" i="187"/>
  <c r="J1765" i="187"/>
  <c r="I1765" i="187"/>
  <c r="C1765" i="187"/>
  <c r="J1764" i="187"/>
  <c r="I1764" i="187"/>
  <c r="C1764" i="187"/>
  <c r="J1763" i="187"/>
  <c r="I1763" i="187"/>
  <c r="C1763" i="187"/>
  <c r="J1762" i="187"/>
  <c r="I1762" i="187"/>
  <c r="C1762" i="187"/>
  <c r="J1761" i="187"/>
  <c r="I1761" i="187"/>
  <c r="C1761" i="187"/>
  <c r="J1760" i="187"/>
  <c r="I1760" i="187"/>
  <c r="C1760" i="187"/>
  <c r="J1759" i="187"/>
  <c r="I1759" i="187"/>
  <c r="C1759" i="187"/>
  <c r="J1758" i="187"/>
  <c r="I1758" i="187"/>
  <c r="C1758" i="187"/>
  <c r="J1757" i="187"/>
  <c r="I1757" i="187"/>
  <c r="C1757" i="187"/>
  <c r="J1756" i="187"/>
  <c r="I1756" i="187"/>
  <c r="C1756" i="187"/>
  <c r="F1755" i="187"/>
  <c r="C1755" i="187"/>
  <c r="J1754" i="187"/>
  <c r="I1754" i="187"/>
  <c r="C1754" i="187"/>
  <c r="J1753" i="187"/>
  <c r="I1753" i="187"/>
  <c r="C1753" i="187"/>
  <c r="J1752" i="187"/>
  <c r="I1752" i="187"/>
  <c r="C1752" i="187"/>
  <c r="F1751" i="187"/>
  <c r="C1751" i="187"/>
  <c r="J1750" i="187"/>
  <c r="I1750" i="187"/>
  <c r="C1750" i="187"/>
  <c r="J1749" i="187"/>
  <c r="I1749" i="187"/>
  <c r="C1749" i="187"/>
  <c r="J1748" i="187"/>
  <c r="I1748" i="187"/>
  <c r="C1748" i="187"/>
  <c r="J1747" i="187"/>
  <c r="I1747" i="187"/>
  <c r="C1747" i="187"/>
  <c r="F1746" i="187"/>
  <c r="C1746" i="187"/>
  <c r="J1744" i="187"/>
  <c r="I1744" i="187"/>
  <c r="C1744" i="187"/>
  <c r="J1743" i="187"/>
  <c r="I1743" i="187"/>
  <c r="C1743" i="187"/>
  <c r="J1742" i="187"/>
  <c r="I1742" i="187"/>
  <c r="C1742" i="187"/>
  <c r="J1741" i="187"/>
  <c r="I1741" i="187"/>
  <c r="C1741" i="187"/>
  <c r="J1740" i="187"/>
  <c r="I1740" i="187"/>
  <c r="C1740" i="187"/>
  <c r="J1739" i="187"/>
  <c r="I1739" i="187"/>
  <c r="C1739" i="187"/>
  <c r="J1738" i="187"/>
  <c r="I1738" i="187"/>
  <c r="C1738" i="187"/>
  <c r="J1737" i="187"/>
  <c r="I1737" i="187"/>
  <c r="C1737" i="187"/>
  <c r="J1736" i="187"/>
  <c r="I1736" i="187"/>
  <c r="C1736" i="187"/>
  <c r="J1735" i="187"/>
  <c r="I1735" i="187"/>
  <c r="C1735" i="187"/>
  <c r="J1734" i="187"/>
  <c r="I1734" i="187"/>
  <c r="C1734" i="187"/>
  <c r="J1733" i="187"/>
  <c r="I1733" i="187"/>
  <c r="C1733" i="187"/>
  <c r="J1732" i="187"/>
  <c r="I1732" i="187"/>
  <c r="C1732" i="187"/>
  <c r="J1731" i="187"/>
  <c r="I1731" i="187"/>
  <c r="C1731" i="187"/>
  <c r="J1730" i="187"/>
  <c r="I1730" i="187"/>
  <c r="C1730" i="187"/>
  <c r="J1729" i="187"/>
  <c r="I1729" i="187"/>
  <c r="C1729" i="187"/>
  <c r="J1728" i="187"/>
  <c r="I1728" i="187"/>
  <c r="C1728" i="187"/>
  <c r="J1727" i="187"/>
  <c r="I1727" i="187"/>
  <c r="C1727" i="187"/>
  <c r="J1726" i="187"/>
  <c r="I1726" i="187"/>
  <c r="C1726" i="187"/>
  <c r="J1725" i="187"/>
  <c r="I1725" i="187"/>
  <c r="F1725" i="187"/>
  <c r="C1725" i="187"/>
  <c r="J1724" i="187"/>
  <c r="I1724" i="187"/>
  <c r="C1724" i="187"/>
  <c r="J1723" i="187"/>
  <c r="I1723" i="187"/>
  <c r="F1723" i="187"/>
  <c r="C1723" i="187"/>
  <c r="J1722" i="187"/>
  <c r="I1722" i="187"/>
  <c r="F1722" i="187"/>
  <c r="C1722" i="187"/>
  <c r="J1721" i="187"/>
  <c r="I1721" i="187"/>
  <c r="C1721" i="187"/>
  <c r="J1720" i="187"/>
  <c r="I1720" i="187"/>
  <c r="C1720" i="187"/>
  <c r="J1719" i="187"/>
  <c r="I1719" i="187"/>
  <c r="C1719" i="187"/>
  <c r="J1718" i="187"/>
  <c r="I1718" i="187"/>
  <c r="C1718" i="187"/>
  <c r="J1717" i="187"/>
  <c r="I1717" i="187"/>
  <c r="C1717" i="187"/>
  <c r="J1716" i="187"/>
  <c r="I1716" i="187"/>
  <c r="C1716" i="187"/>
  <c r="J1715" i="187"/>
  <c r="I1715" i="187"/>
  <c r="C1715" i="187"/>
  <c r="J1714" i="187"/>
  <c r="I1714" i="187"/>
  <c r="C1714" i="187"/>
  <c r="J1713" i="187"/>
  <c r="I1713" i="187"/>
  <c r="C1713" i="187"/>
  <c r="J1712" i="187"/>
  <c r="I1712" i="187"/>
  <c r="C1712" i="187"/>
  <c r="J1711" i="187"/>
  <c r="I1711" i="187"/>
  <c r="C1711" i="187"/>
  <c r="J1710" i="187"/>
  <c r="I1710" i="187"/>
  <c r="C1710" i="187"/>
  <c r="J1709" i="187"/>
  <c r="I1709" i="187"/>
  <c r="C1709" i="187"/>
  <c r="J1708" i="187"/>
  <c r="I1708" i="187"/>
  <c r="C1708" i="187"/>
  <c r="J1707" i="187"/>
  <c r="I1707" i="187"/>
  <c r="C1707" i="187"/>
  <c r="J1706" i="187"/>
  <c r="I1706" i="187"/>
  <c r="C1706" i="187"/>
  <c r="J1705" i="187"/>
  <c r="I1705" i="187"/>
  <c r="C1705" i="187"/>
  <c r="J1704" i="187"/>
  <c r="I1704" i="187"/>
  <c r="C1704" i="187"/>
  <c r="J1703" i="187"/>
  <c r="I1703" i="187"/>
  <c r="C1703" i="187"/>
  <c r="J1702" i="187"/>
  <c r="I1702" i="187"/>
  <c r="C1702" i="187"/>
  <c r="J1701" i="187"/>
  <c r="I1701" i="187"/>
  <c r="C1701" i="187"/>
  <c r="J1700" i="187"/>
  <c r="I1700" i="187"/>
  <c r="C1700" i="187"/>
  <c r="J1699" i="187"/>
  <c r="I1699" i="187"/>
  <c r="C1699" i="187"/>
  <c r="J1698" i="187"/>
  <c r="I1698" i="187"/>
  <c r="C1698" i="187"/>
  <c r="J1697" i="187"/>
  <c r="I1697" i="187"/>
  <c r="C1697" i="187"/>
  <c r="F1696" i="187"/>
  <c r="C1696" i="187"/>
  <c r="J1695" i="187"/>
  <c r="I1695" i="187"/>
  <c r="C1695" i="187"/>
  <c r="J1694" i="187"/>
  <c r="I1694" i="187"/>
  <c r="F1694" i="187"/>
  <c r="C1694" i="187"/>
  <c r="J1693" i="187"/>
  <c r="I1693" i="187"/>
  <c r="C1693" i="187"/>
  <c r="F1692" i="187"/>
  <c r="C1692" i="187"/>
  <c r="J1691" i="187"/>
  <c r="I1691" i="187"/>
  <c r="C1691" i="187"/>
  <c r="J1690" i="187"/>
  <c r="I1690" i="187"/>
  <c r="F1690" i="187"/>
  <c r="C1690" i="187"/>
  <c r="J1689" i="187"/>
  <c r="I1689" i="187"/>
  <c r="C1689" i="187"/>
  <c r="J1688" i="187"/>
  <c r="I1688" i="187"/>
  <c r="F1688" i="187"/>
  <c r="C1688" i="187"/>
  <c r="F1687" i="187"/>
  <c r="C1687" i="187"/>
  <c r="J1685" i="187"/>
  <c r="I1685" i="187"/>
  <c r="C1685" i="187"/>
  <c r="J1684" i="187"/>
  <c r="I1684" i="187"/>
  <c r="F1684" i="187"/>
  <c r="C1684" i="187"/>
  <c r="J1683" i="187"/>
  <c r="I1683" i="187"/>
  <c r="F1683" i="187"/>
  <c r="C1683" i="187"/>
  <c r="J1682" i="187"/>
  <c r="I1682" i="187"/>
  <c r="F1682" i="187"/>
  <c r="C1682" i="187"/>
  <c r="J1681" i="187"/>
  <c r="I1681" i="187"/>
  <c r="F1681" i="187"/>
  <c r="C1681" i="187"/>
  <c r="J1680" i="187"/>
  <c r="I1680" i="187"/>
  <c r="F1680" i="187"/>
  <c r="C1680" i="187"/>
  <c r="J1679" i="187"/>
  <c r="I1679" i="187"/>
  <c r="F1679" i="187"/>
  <c r="C1679" i="187"/>
  <c r="J1678" i="187"/>
  <c r="I1678" i="187"/>
  <c r="F1678" i="187"/>
  <c r="C1678" i="187"/>
  <c r="J1677" i="187"/>
  <c r="I1677" i="187"/>
  <c r="F1677" i="187"/>
  <c r="C1677" i="187"/>
  <c r="J1676" i="187"/>
  <c r="I1676" i="187"/>
  <c r="F1676" i="187"/>
  <c r="C1676" i="187"/>
  <c r="J1675" i="187"/>
  <c r="I1675" i="187"/>
  <c r="F1675" i="187"/>
  <c r="C1675" i="187"/>
  <c r="J1674" i="187"/>
  <c r="I1674" i="187"/>
  <c r="F1674" i="187"/>
  <c r="C1674" i="187"/>
  <c r="J1673" i="187"/>
  <c r="I1673" i="187"/>
  <c r="F1673" i="187"/>
  <c r="C1673" i="187"/>
  <c r="J1672" i="187"/>
  <c r="I1672" i="187"/>
  <c r="F1672" i="187"/>
  <c r="C1672" i="187"/>
  <c r="J1671" i="187"/>
  <c r="I1671" i="187"/>
  <c r="F1671" i="187"/>
  <c r="C1671" i="187"/>
  <c r="J1670" i="187"/>
  <c r="I1670" i="187"/>
  <c r="F1670" i="187"/>
  <c r="C1670" i="187"/>
  <c r="J1669" i="187"/>
  <c r="I1669" i="187"/>
  <c r="C1669" i="187"/>
  <c r="J1668" i="187"/>
  <c r="I1668" i="187"/>
  <c r="F1668" i="187"/>
  <c r="C1668" i="187"/>
  <c r="J1667" i="187"/>
  <c r="I1667" i="187"/>
  <c r="F1667" i="187"/>
  <c r="C1667" i="187"/>
  <c r="J1666" i="187"/>
  <c r="I1666" i="187"/>
  <c r="F1666" i="187"/>
  <c r="C1666" i="187"/>
  <c r="J1665" i="187"/>
  <c r="I1665" i="187"/>
  <c r="F1665" i="187"/>
  <c r="C1665" i="187"/>
  <c r="J1664" i="187"/>
  <c r="I1664" i="187"/>
  <c r="F1664" i="187"/>
  <c r="C1664" i="187"/>
  <c r="J1663" i="187"/>
  <c r="I1663" i="187"/>
  <c r="F1663" i="187"/>
  <c r="C1663" i="187"/>
  <c r="J1662" i="187"/>
  <c r="I1662" i="187"/>
  <c r="F1662" i="187"/>
  <c r="C1662" i="187"/>
  <c r="J1661" i="187"/>
  <c r="I1661" i="187"/>
  <c r="F1661" i="187"/>
  <c r="C1661" i="187"/>
  <c r="J1660" i="187"/>
  <c r="I1660" i="187"/>
  <c r="F1660" i="187"/>
  <c r="C1660" i="187"/>
  <c r="J1659" i="187"/>
  <c r="I1659" i="187"/>
  <c r="F1659" i="187"/>
  <c r="C1659" i="187"/>
  <c r="J1658" i="187"/>
  <c r="I1658" i="187"/>
  <c r="F1658" i="187"/>
  <c r="C1658" i="187"/>
  <c r="J1657" i="187"/>
  <c r="I1657" i="187"/>
  <c r="C1657" i="187"/>
  <c r="J1656" i="187"/>
  <c r="I1656" i="187"/>
  <c r="F1656" i="187"/>
  <c r="C1656" i="187"/>
  <c r="J1655" i="187"/>
  <c r="I1655" i="187"/>
  <c r="F1655" i="187"/>
  <c r="C1655" i="187"/>
  <c r="J1654" i="187"/>
  <c r="I1654" i="187"/>
  <c r="F1654" i="187"/>
  <c r="C1654" i="187"/>
  <c r="J1653" i="187"/>
  <c r="I1653" i="187"/>
  <c r="F1653" i="187"/>
  <c r="C1653" i="187"/>
  <c r="J1652" i="187"/>
  <c r="I1652" i="187"/>
  <c r="F1652" i="187"/>
  <c r="C1652" i="187"/>
  <c r="J1651" i="187"/>
  <c r="I1651" i="187"/>
  <c r="F1651" i="187"/>
  <c r="C1651" i="187"/>
  <c r="J1650" i="187"/>
  <c r="I1650" i="187"/>
  <c r="F1650" i="187"/>
  <c r="C1650" i="187"/>
  <c r="J1649" i="187"/>
  <c r="I1649" i="187"/>
  <c r="F1649" i="187"/>
  <c r="C1649" i="187"/>
  <c r="J1648" i="187"/>
  <c r="I1648" i="187"/>
  <c r="F1648" i="187"/>
  <c r="C1648" i="187"/>
  <c r="J1647" i="187"/>
  <c r="I1647" i="187"/>
  <c r="F1647" i="187"/>
  <c r="C1647" i="187"/>
  <c r="J1646" i="187"/>
  <c r="I1646" i="187"/>
  <c r="F1646" i="187"/>
  <c r="C1646" i="187"/>
  <c r="J1645" i="187"/>
  <c r="I1645" i="187"/>
  <c r="F1645" i="187"/>
  <c r="C1645" i="187"/>
  <c r="J1644" i="187"/>
  <c r="I1644" i="187"/>
  <c r="C1644" i="187"/>
  <c r="J1643" i="187"/>
  <c r="I1643" i="187"/>
  <c r="F1643" i="187"/>
  <c r="C1643" i="187"/>
  <c r="J1642" i="187"/>
  <c r="I1642" i="187"/>
  <c r="F1642" i="187"/>
  <c r="C1642" i="187"/>
  <c r="J1641" i="187"/>
  <c r="I1641" i="187"/>
  <c r="F1641" i="187"/>
  <c r="C1641" i="187"/>
  <c r="J1640" i="187"/>
  <c r="I1640" i="187"/>
  <c r="F1640" i="187"/>
  <c r="C1640" i="187"/>
  <c r="J1639" i="187"/>
  <c r="I1639" i="187"/>
  <c r="F1639" i="187"/>
  <c r="C1639" i="187"/>
  <c r="J1638" i="187"/>
  <c r="I1638" i="187"/>
  <c r="F1638" i="187"/>
  <c r="C1638" i="187"/>
  <c r="F1637" i="187"/>
  <c r="C1637" i="187"/>
  <c r="J1636" i="187"/>
  <c r="I1636" i="187"/>
  <c r="C1636" i="187"/>
  <c r="J1635" i="187"/>
  <c r="I1635" i="187"/>
  <c r="F1635" i="187"/>
  <c r="C1635" i="187"/>
  <c r="J1634" i="187"/>
  <c r="I1634" i="187"/>
  <c r="F1634" i="187"/>
  <c r="C1634" i="187"/>
  <c r="F1633" i="187"/>
  <c r="C1633" i="187"/>
  <c r="J1632" i="187"/>
  <c r="I1632" i="187"/>
  <c r="C1632" i="187"/>
  <c r="J1631" i="187"/>
  <c r="I1631" i="187"/>
  <c r="F1631" i="187"/>
  <c r="C1631" i="187"/>
  <c r="J1630" i="187"/>
  <c r="I1630" i="187"/>
  <c r="F1630" i="187"/>
  <c r="C1630" i="187"/>
  <c r="J1629" i="187"/>
  <c r="I1629" i="187"/>
  <c r="F1629" i="187"/>
  <c r="C1629" i="187"/>
  <c r="F1628" i="187"/>
  <c r="C1628" i="187"/>
  <c r="J1626" i="187"/>
  <c r="I1626" i="187"/>
  <c r="C1626" i="187"/>
  <c r="J1625" i="187"/>
  <c r="I1625" i="187"/>
  <c r="F1625" i="187"/>
  <c r="C1625" i="187"/>
  <c r="J1624" i="187"/>
  <c r="I1624" i="187"/>
  <c r="F1624" i="187"/>
  <c r="C1624" i="187"/>
  <c r="J1623" i="187"/>
  <c r="I1623" i="187"/>
  <c r="F1623" i="187"/>
  <c r="C1623" i="187"/>
  <c r="J1622" i="187"/>
  <c r="I1622" i="187"/>
  <c r="F1622" i="187"/>
  <c r="C1622" i="187"/>
  <c r="J1621" i="187"/>
  <c r="I1621" i="187"/>
  <c r="F1621" i="187"/>
  <c r="C1621" i="187"/>
  <c r="J1620" i="187"/>
  <c r="I1620" i="187"/>
  <c r="F1620" i="187"/>
  <c r="C1620" i="187"/>
  <c r="J1619" i="187"/>
  <c r="I1619" i="187"/>
  <c r="F1619" i="187"/>
  <c r="C1619" i="187"/>
  <c r="J1618" i="187"/>
  <c r="I1618" i="187"/>
  <c r="F1618" i="187"/>
  <c r="C1618" i="187"/>
  <c r="J1617" i="187"/>
  <c r="I1617" i="187"/>
  <c r="F1617" i="187"/>
  <c r="C1617" i="187"/>
  <c r="J1616" i="187"/>
  <c r="I1616" i="187"/>
  <c r="F1616" i="187"/>
  <c r="C1616" i="187"/>
  <c r="J1615" i="187"/>
  <c r="I1615" i="187"/>
  <c r="F1615" i="187"/>
  <c r="C1615" i="187"/>
  <c r="J1614" i="187"/>
  <c r="I1614" i="187"/>
  <c r="F1614" i="187"/>
  <c r="C1614" i="187"/>
  <c r="J1613" i="187"/>
  <c r="I1613" i="187"/>
  <c r="F1613" i="187"/>
  <c r="C1613" i="187"/>
  <c r="J1612" i="187"/>
  <c r="I1612" i="187"/>
  <c r="F1612" i="187"/>
  <c r="C1612" i="187"/>
  <c r="J1611" i="187"/>
  <c r="I1611" i="187"/>
  <c r="F1611" i="187"/>
  <c r="C1611" i="187"/>
  <c r="J1610" i="187"/>
  <c r="I1610" i="187"/>
  <c r="C1610" i="187"/>
  <c r="J1609" i="187"/>
  <c r="I1609" i="187"/>
  <c r="F1609" i="187"/>
  <c r="C1609" i="187"/>
  <c r="J1608" i="187"/>
  <c r="I1608" i="187"/>
  <c r="F1608" i="187"/>
  <c r="C1608" i="187"/>
  <c r="J1607" i="187"/>
  <c r="I1607" i="187"/>
  <c r="F1607" i="187"/>
  <c r="C1607" i="187"/>
  <c r="J1606" i="187"/>
  <c r="I1606" i="187"/>
  <c r="F1606" i="187"/>
  <c r="C1606" i="187"/>
  <c r="J1605" i="187"/>
  <c r="I1605" i="187"/>
  <c r="F1605" i="187"/>
  <c r="C1605" i="187"/>
  <c r="J1604" i="187"/>
  <c r="I1604" i="187"/>
  <c r="F1604" i="187"/>
  <c r="C1604" i="187"/>
  <c r="J1603" i="187"/>
  <c r="I1603" i="187"/>
  <c r="F1603" i="187"/>
  <c r="C1603" i="187"/>
  <c r="J1602" i="187"/>
  <c r="I1602" i="187"/>
  <c r="F1602" i="187"/>
  <c r="C1602" i="187"/>
  <c r="J1601" i="187"/>
  <c r="I1601" i="187"/>
  <c r="F1601" i="187"/>
  <c r="C1601" i="187"/>
  <c r="J1600" i="187"/>
  <c r="I1600" i="187"/>
  <c r="F1600" i="187"/>
  <c r="C1600" i="187"/>
  <c r="J1599" i="187"/>
  <c r="I1599" i="187"/>
  <c r="F1599" i="187"/>
  <c r="C1599" i="187"/>
  <c r="J1598" i="187"/>
  <c r="I1598" i="187"/>
  <c r="C1598" i="187"/>
  <c r="J1597" i="187"/>
  <c r="I1597" i="187"/>
  <c r="F1597" i="187"/>
  <c r="C1597" i="187"/>
  <c r="J1596" i="187"/>
  <c r="I1596" i="187"/>
  <c r="F1596" i="187"/>
  <c r="C1596" i="187"/>
  <c r="J1595" i="187"/>
  <c r="I1595" i="187"/>
  <c r="F1595" i="187"/>
  <c r="C1595" i="187"/>
  <c r="J1594" i="187"/>
  <c r="I1594" i="187"/>
  <c r="F1594" i="187"/>
  <c r="C1594" i="187"/>
  <c r="J1593" i="187"/>
  <c r="I1593" i="187"/>
  <c r="F1593" i="187"/>
  <c r="C1593" i="187"/>
  <c r="J1592" i="187"/>
  <c r="I1592" i="187"/>
  <c r="F1592" i="187"/>
  <c r="C1592" i="187"/>
  <c r="J1591" i="187"/>
  <c r="I1591" i="187"/>
  <c r="F1591" i="187"/>
  <c r="C1591" i="187"/>
  <c r="J1590" i="187"/>
  <c r="I1590" i="187"/>
  <c r="F1590" i="187"/>
  <c r="C1590" i="187"/>
  <c r="J1589" i="187"/>
  <c r="I1589" i="187"/>
  <c r="F1589" i="187"/>
  <c r="C1589" i="187"/>
  <c r="J1588" i="187"/>
  <c r="I1588" i="187"/>
  <c r="F1588" i="187"/>
  <c r="C1588" i="187"/>
  <c r="J1587" i="187"/>
  <c r="I1587" i="187"/>
  <c r="F1587" i="187"/>
  <c r="C1587" i="187"/>
  <c r="J1586" i="187"/>
  <c r="I1586" i="187"/>
  <c r="F1586" i="187"/>
  <c r="C1586" i="187"/>
  <c r="J1585" i="187"/>
  <c r="I1585" i="187"/>
  <c r="C1585" i="187"/>
  <c r="J1584" i="187"/>
  <c r="I1584" i="187"/>
  <c r="F1584" i="187"/>
  <c r="C1584" i="187"/>
  <c r="J1583" i="187"/>
  <c r="I1583" i="187"/>
  <c r="F1583" i="187"/>
  <c r="C1583" i="187"/>
  <c r="J1582" i="187"/>
  <c r="I1582" i="187"/>
  <c r="F1582" i="187"/>
  <c r="C1582" i="187"/>
  <c r="J1581" i="187"/>
  <c r="I1581" i="187"/>
  <c r="F1581" i="187"/>
  <c r="C1581" i="187"/>
  <c r="J1580" i="187"/>
  <c r="I1580" i="187"/>
  <c r="F1580" i="187"/>
  <c r="C1580" i="187"/>
  <c r="J1579" i="187"/>
  <c r="I1579" i="187"/>
  <c r="F1579" i="187"/>
  <c r="C1579" i="187"/>
  <c r="F1578" i="187"/>
  <c r="C1578" i="187"/>
  <c r="J1577" i="187"/>
  <c r="I1577" i="187"/>
  <c r="C1577" i="187"/>
  <c r="J1576" i="187"/>
  <c r="I1576" i="187"/>
  <c r="F1576" i="187"/>
  <c r="C1576" i="187"/>
  <c r="J1575" i="187"/>
  <c r="I1575" i="187"/>
  <c r="F1575" i="187"/>
  <c r="C1575" i="187"/>
  <c r="F1574" i="187"/>
  <c r="C1574" i="187"/>
  <c r="J1573" i="187"/>
  <c r="I1573" i="187"/>
  <c r="C1573" i="187"/>
  <c r="J1572" i="187"/>
  <c r="I1572" i="187"/>
  <c r="F1572" i="187"/>
  <c r="C1572" i="187"/>
  <c r="J1571" i="187"/>
  <c r="I1571" i="187"/>
  <c r="F1571" i="187"/>
  <c r="C1571" i="187"/>
  <c r="J1570" i="187"/>
  <c r="I1570" i="187"/>
  <c r="F1570" i="187"/>
  <c r="C1570" i="187"/>
  <c r="F1569" i="187"/>
  <c r="C1569" i="187"/>
  <c r="J1567" i="187"/>
  <c r="I1567" i="187"/>
  <c r="C1567" i="187"/>
  <c r="J1566" i="187"/>
  <c r="I1566" i="187"/>
  <c r="F1566" i="187"/>
  <c r="C1566" i="187"/>
  <c r="J1565" i="187"/>
  <c r="I1565" i="187"/>
  <c r="F1565" i="187"/>
  <c r="C1565" i="187"/>
  <c r="J1564" i="187"/>
  <c r="I1564" i="187"/>
  <c r="F1564" i="187"/>
  <c r="C1564" i="187"/>
  <c r="J1563" i="187"/>
  <c r="I1563" i="187"/>
  <c r="F1563" i="187"/>
  <c r="C1563" i="187"/>
  <c r="J1562" i="187"/>
  <c r="I1562" i="187"/>
  <c r="F1562" i="187"/>
  <c r="C1562" i="187"/>
  <c r="J1561" i="187"/>
  <c r="I1561" i="187"/>
  <c r="F1561" i="187"/>
  <c r="C1561" i="187"/>
  <c r="J1560" i="187"/>
  <c r="I1560" i="187"/>
  <c r="F1560" i="187"/>
  <c r="C1560" i="187"/>
  <c r="J1559" i="187"/>
  <c r="I1559" i="187"/>
  <c r="F1559" i="187"/>
  <c r="C1559" i="187"/>
  <c r="J1558" i="187"/>
  <c r="I1558" i="187"/>
  <c r="F1558" i="187"/>
  <c r="C1558" i="187"/>
  <c r="J1557" i="187"/>
  <c r="I1557" i="187"/>
  <c r="F1557" i="187"/>
  <c r="C1557" i="187"/>
  <c r="J1556" i="187"/>
  <c r="I1556" i="187"/>
  <c r="F1556" i="187"/>
  <c r="C1556" i="187"/>
  <c r="J1555" i="187"/>
  <c r="I1555" i="187"/>
  <c r="F1555" i="187"/>
  <c r="C1555" i="187"/>
  <c r="J1554" i="187"/>
  <c r="I1554" i="187"/>
  <c r="F1554" i="187"/>
  <c r="C1554" i="187"/>
  <c r="J1553" i="187"/>
  <c r="I1553" i="187"/>
  <c r="F1553" i="187"/>
  <c r="C1553" i="187"/>
  <c r="J1552" i="187"/>
  <c r="I1552" i="187"/>
  <c r="F1552" i="187"/>
  <c r="C1552" i="187"/>
  <c r="J1551" i="187"/>
  <c r="I1551" i="187"/>
  <c r="C1551" i="187"/>
  <c r="J1550" i="187"/>
  <c r="I1550" i="187"/>
  <c r="F1550" i="187"/>
  <c r="C1550" i="187"/>
  <c r="J1549" i="187"/>
  <c r="I1549" i="187"/>
  <c r="F1549" i="187"/>
  <c r="C1549" i="187"/>
  <c r="J1548" i="187"/>
  <c r="I1548" i="187"/>
  <c r="F1548" i="187"/>
  <c r="C1548" i="187"/>
  <c r="J1547" i="187"/>
  <c r="I1547" i="187"/>
  <c r="F1547" i="187"/>
  <c r="C1547" i="187"/>
  <c r="J1546" i="187"/>
  <c r="I1546" i="187"/>
  <c r="F1546" i="187"/>
  <c r="C1546" i="187"/>
  <c r="J1545" i="187"/>
  <c r="I1545" i="187"/>
  <c r="F1545" i="187"/>
  <c r="C1545" i="187"/>
  <c r="J1544" i="187"/>
  <c r="I1544" i="187"/>
  <c r="F1544" i="187"/>
  <c r="C1544" i="187"/>
  <c r="J1543" i="187"/>
  <c r="I1543" i="187"/>
  <c r="F1543" i="187"/>
  <c r="C1543" i="187"/>
  <c r="J1542" i="187"/>
  <c r="I1542" i="187"/>
  <c r="F1542" i="187"/>
  <c r="C1542" i="187"/>
  <c r="J1541" i="187"/>
  <c r="I1541" i="187"/>
  <c r="F1541" i="187"/>
  <c r="C1541" i="187"/>
  <c r="J1540" i="187"/>
  <c r="I1540" i="187"/>
  <c r="F1540" i="187"/>
  <c r="C1540" i="187"/>
  <c r="J1539" i="187"/>
  <c r="I1539" i="187"/>
  <c r="C1539" i="187"/>
  <c r="J1538" i="187"/>
  <c r="I1538" i="187"/>
  <c r="F1538" i="187"/>
  <c r="C1538" i="187"/>
  <c r="J1537" i="187"/>
  <c r="I1537" i="187"/>
  <c r="F1537" i="187"/>
  <c r="C1537" i="187"/>
  <c r="J1536" i="187"/>
  <c r="I1536" i="187"/>
  <c r="F1536" i="187"/>
  <c r="C1536" i="187"/>
  <c r="J1535" i="187"/>
  <c r="I1535" i="187"/>
  <c r="F1535" i="187"/>
  <c r="C1535" i="187"/>
  <c r="J1534" i="187"/>
  <c r="I1534" i="187"/>
  <c r="F1534" i="187"/>
  <c r="C1534" i="187"/>
  <c r="J1533" i="187"/>
  <c r="I1533" i="187"/>
  <c r="F1533" i="187"/>
  <c r="C1533" i="187"/>
  <c r="J1532" i="187"/>
  <c r="I1532" i="187"/>
  <c r="F1532" i="187"/>
  <c r="C1532" i="187"/>
  <c r="J1531" i="187"/>
  <c r="I1531" i="187"/>
  <c r="F1531" i="187"/>
  <c r="C1531" i="187"/>
  <c r="J1530" i="187"/>
  <c r="I1530" i="187"/>
  <c r="F1530" i="187"/>
  <c r="C1530" i="187"/>
  <c r="J1529" i="187"/>
  <c r="I1529" i="187"/>
  <c r="F1529" i="187"/>
  <c r="C1529" i="187"/>
  <c r="J1528" i="187"/>
  <c r="I1528" i="187"/>
  <c r="F1528" i="187"/>
  <c r="C1528" i="187"/>
  <c r="J1527" i="187"/>
  <c r="I1527" i="187"/>
  <c r="F1527" i="187"/>
  <c r="C1527" i="187"/>
  <c r="J1526" i="187"/>
  <c r="I1526" i="187"/>
  <c r="C1526" i="187"/>
  <c r="J1525" i="187"/>
  <c r="I1525" i="187"/>
  <c r="F1525" i="187"/>
  <c r="C1525" i="187"/>
  <c r="J1524" i="187"/>
  <c r="I1524" i="187"/>
  <c r="F1524" i="187"/>
  <c r="C1524" i="187"/>
  <c r="J1523" i="187"/>
  <c r="I1523" i="187"/>
  <c r="F1523" i="187"/>
  <c r="C1523" i="187"/>
  <c r="J1522" i="187"/>
  <c r="I1522" i="187"/>
  <c r="F1522" i="187"/>
  <c r="C1522" i="187"/>
  <c r="J1521" i="187"/>
  <c r="I1521" i="187"/>
  <c r="F1521" i="187"/>
  <c r="C1521" i="187"/>
  <c r="J1520" i="187"/>
  <c r="I1520" i="187"/>
  <c r="F1520" i="187"/>
  <c r="C1520" i="187"/>
  <c r="F1519" i="187"/>
  <c r="C1519" i="187"/>
  <c r="J1518" i="187"/>
  <c r="I1518" i="187"/>
  <c r="C1518" i="187"/>
  <c r="J1517" i="187"/>
  <c r="I1517" i="187"/>
  <c r="F1517" i="187"/>
  <c r="C1517" i="187"/>
  <c r="J1516" i="187"/>
  <c r="I1516" i="187"/>
  <c r="F1516" i="187"/>
  <c r="C1516" i="187"/>
  <c r="F1515" i="187"/>
  <c r="C1515" i="187"/>
  <c r="J1514" i="187"/>
  <c r="I1514" i="187"/>
  <c r="C1514" i="187"/>
  <c r="J1513" i="187"/>
  <c r="I1513" i="187"/>
  <c r="F1513" i="187"/>
  <c r="C1513" i="187"/>
  <c r="J1512" i="187"/>
  <c r="I1512" i="187"/>
  <c r="F1512" i="187"/>
  <c r="C1512" i="187"/>
  <c r="J1511" i="187"/>
  <c r="I1511" i="187"/>
  <c r="F1511" i="187"/>
  <c r="C1511" i="187"/>
  <c r="F1510" i="187"/>
  <c r="C1510" i="187"/>
  <c r="J1508" i="187"/>
  <c r="I1508" i="187"/>
  <c r="C1508" i="187"/>
  <c r="J1507" i="187"/>
  <c r="I1507" i="187"/>
  <c r="C1507" i="187"/>
  <c r="J1506" i="187"/>
  <c r="I1506" i="187"/>
  <c r="C1506" i="187"/>
  <c r="J1505" i="187"/>
  <c r="I1505" i="187"/>
  <c r="C1505" i="187"/>
  <c r="J1504" i="187"/>
  <c r="I1504" i="187"/>
  <c r="C1504" i="187"/>
  <c r="J1503" i="187"/>
  <c r="I1503" i="187"/>
  <c r="C1503" i="187"/>
  <c r="J1502" i="187"/>
  <c r="I1502" i="187"/>
  <c r="C1502" i="187"/>
  <c r="J1501" i="187"/>
  <c r="I1501" i="187"/>
  <c r="C1501" i="187"/>
  <c r="J1500" i="187"/>
  <c r="I1500" i="187"/>
  <c r="C1500" i="187"/>
  <c r="J1499" i="187"/>
  <c r="I1499" i="187"/>
  <c r="C1499" i="187"/>
  <c r="J1498" i="187"/>
  <c r="I1498" i="187"/>
  <c r="C1498" i="187"/>
  <c r="J1497" i="187"/>
  <c r="I1497" i="187"/>
  <c r="C1497" i="187"/>
  <c r="J1496" i="187"/>
  <c r="I1496" i="187"/>
  <c r="C1496" i="187"/>
  <c r="J1495" i="187"/>
  <c r="I1495" i="187"/>
  <c r="C1495" i="187"/>
  <c r="J1494" i="187"/>
  <c r="I1494" i="187"/>
  <c r="C1494" i="187"/>
  <c r="J1493" i="187"/>
  <c r="I1493" i="187"/>
  <c r="C1493" i="187"/>
  <c r="J1492" i="187"/>
  <c r="I1492" i="187"/>
  <c r="C1492" i="187"/>
  <c r="J1491" i="187"/>
  <c r="I1491" i="187"/>
  <c r="C1491" i="187"/>
  <c r="J1490" i="187"/>
  <c r="I1490" i="187"/>
  <c r="C1490" i="187"/>
  <c r="J1489" i="187"/>
  <c r="I1489" i="187"/>
  <c r="C1489" i="187"/>
  <c r="J1488" i="187"/>
  <c r="I1488" i="187"/>
  <c r="C1488" i="187"/>
  <c r="J1487" i="187"/>
  <c r="I1487" i="187"/>
  <c r="C1487" i="187"/>
  <c r="J1486" i="187"/>
  <c r="I1486" i="187"/>
  <c r="C1486" i="187"/>
  <c r="J1485" i="187"/>
  <c r="I1485" i="187"/>
  <c r="C1485" i="187"/>
  <c r="J1484" i="187"/>
  <c r="I1484" i="187"/>
  <c r="C1484" i="187"/>
  <c r="J1483" i="187"/>
  <c r="I1483" i="187"/>
  <c r="C1483" i="187"/>
  <c r="J1482" i="187"/>
  <c r="I1482" i="187"/>
  <c r="C1482" i="187"/>
  <c r="J1481" i="187"/>
  <c r="I1481" i="187"/>
  <c r="C1481" i="187"/>
  <c r="J1480" i="187"/>
  <c r="I1480" i="187"/>
  <c r="C1480" i="187"/>
  <c r="J1479" i="187"/>
  <c r="I1479" i="187"/>
  <c r="C1479" i="187"/>
  <c r="J1478" i="187"/>
  <c r="I1478" i="187"/>
  <c r="C1478" i="187"/>
  <c r="J1477" i="187"/>
  <c r="I1477" i="187"/>
  <c r="C1477" i="187"/>
  <c r="J1476" i="187"/>
  <c r="I1476" i="187"/>
  <c r="C1476" i="187"/>
  <c r="J1475" i="187"/>
  <c r="I1475" i="187"/>
  <c r="C1475" i="187"/>
  <c r="J1474" i="187"/>
  <c r="I1474" i="187"/>
  <c r="C1474" i="187"/>
  <c r="J1473" i="187"/>
  <c r="I1473" i="187"/>
  <c r="C1473" i="187"/>
  <c r="J1472" i="187"/>
  <c r="I1472" i="187"/>
  <c r="C1472" i="187"/>
  <c r="J1471" i="187"/>
  <c r="I1471" i="187"/>
  <c r="C1471" i="187"/>
  <c r="J1470" i="187"/>
  <c r="I1470" i="187"/>
  <c r="C1470" i="187"/>
  <c r="J1469" i="187"/>
  <c r="I1469" i="187"/>
  <c r="C1469" i="187"/>
  <c r="J1468" i="187"/>
  <c r="I1468" i="187"/>
  <c r="C1468" i="187"/>
  <c r="J1467" i="187"/>
  <c r="I1467" i="187"/>
  <c r="C1467" i="187"/>
  <c r="J1466" i="187"/>
  <c r="I1466" i="187"/>
  <c r="F1466" i="187"/>
  <c r="C1466" i="187"/>
  <c r="J1465" i="187"/>
  <c r="I1465" i="187"/>
  <c r="F1465" i="187"/>
  <c r="C1465" i="187"/>
  <c r="J1464" i="187"/>
  <c r="I1464" i="187"/>
  <c r="F1464" i="187"/>
  <c r="C1464" i="187"/>
  <c r="J1463" i="187"/>
  <c r="I1463" i="187"/>
  <c r="F1463" i="187"/>
  <c r="C1463" i="187"/>
  <c r="J1462" i="187"/>
  <c r="I1462" i="187"/>
  <c r="F1462" i="187"/>
  <c r="C1462" i="187"/>
  <c r="J1461" i="187"/>
  <c r="I1461" i="187"/>
  <c r="F1461" i="187"/>
  <c r="C1461" i="187"/>
  <c r="F1460" i="187"/>
  <c r="C1460" i="187"/>
  <c r="J1459" i="187"/>
  <c r="I1459" i="187"/>
  <c r="C1459" i="187"/>
  <c r="J1458" i="187"/>
  <c r="I1458" i="187"/>
  <c r="C1458" i="187"/>
  <c r="J1457" i="187"/>
  <c r="I1457" i="187"/>
  <c r="F1457" i="187"/>
  <c r="C1457" i="187"/>
  <c r="F1456" i="187"/>
  <c r="C1456" i="187"/>
  <c r="J1455" i="187"/>
  <c r="I1455" i="187"/>
  <c r="C1455" i="187"/>
  <c r="J1454" i="187"/>
  <c r="I1454" i="187"/>
  <c r="F1454" i="187"/>
  <c r="C1454" i="187"/>
  <c r="J1453" i="187"/>
  <c r="I1453" i="187"/>
  <c r="F1453" i="187"/>
  <c r="C1453" i="187"/>
  <c r="J1452" i="187"/>
  <c r="I1452" i="187"/>
  <c r="F1452" i="187"/>
  <c r="C1452" i="187"/>
  <c r="F1451" i="187"/>
  <c r="C1451" i="187"/>
  <c r="J1449" i="187"/>
  <c r="I1449" i="187"/>
  <c r="C1449" i="187"/>
  <c r="J1448" i="187"/>
  <c r="I1448" i="187"/>
  <c r="F1448" i="187"/>
  <c r="C1448" i="187"/>
  <c r="J1447" i="187"/>
  <c r="I1447" i="187"/>
  <c r="F1447" i="187"/>
  <c r="C1447" i="187"/>
  <c r="J1446" i="187"/>
  <c r="I1446" i="187"/>
  <c r="F1446" i="187"/>
  <c r="C1446" i="187"/>
  <c r="J1445" i="187"/>
  <c r="I1445" i="187"/>
  <c r="F1445" i="187"/>
  <c r="C1445" i="187"/>
  <c r="J1444" i="187"/>
  <c r="I1444" i="187"/>
  <c r="F1444" i="187"/>
  <c r="C1444" i="187"/>
  <c r="J1443" i="187"/>
  <c r="I1443" i="187"/>
  <c r="F1443" i="187"/>
  <c r="C1443" i="187"/>
  <c r="J1442" i="187"/>
  <c r="I1442" i="187"/>
  <c r="F1442" i="187"/>
  <c r="C1442" i="187"/>
  <c r="J1441" i="187"/>
  <c r="I1441" i="187"/>
  <c r="F1441" i="187"/>
  <c r="C1441" i="187"/>
  <c r="J1440" i="187"/>
  <c r="I1440" i="187"/>
  <c r="F1440" i="187"/>
  <c r="C1440" i="187"/>
  <c r="J1439" i="187"/>
  <c r="I1439" i="187"/>
  <c r="F1439" i="187"/>
  <c r="C1439" i="187"/>
  <c r="J1438" i="187"/>
  <c r="I1438" i="187"/>
  <c r="F1438" i="187"/>
  <c r="C1438" i="187"/>
  <c r="J1437" i="187"/>
  <c r="I1437" i="187"/>
  <c r="F1437" i="187"/>
  <c r="C1437" i="187"/>
  <c r="J1436" i="187"/>
  <c r="I1436" i="187"/>
  <c r="F1436" i="187"/>
  <c r="C1436" i="187"/>
  <c r="J1435" i="187"/>
  <c r="I1435" i="187"/>
  <c r="F1435" i="187"/>
  <c r="C1435" i="187"/>
  <c r="J1434" i="187"/>
  <c r="I1434" i="187"/>
  <c r="F1434" i="187"/>
  <c r="C1434" i="187"/>
  <c r="J1433" i="187"/>
  <c r="I1433" i="187"/>
  <c r="C1433" i="187"/>
  <c r="J1432" i="187"/>
  <c r="I1432" i="187"/>
  <c r="F1432" i="187"/>
  <c r="C1432" i="187"/>
  <c r="J1431" i="187"/>
  <c r="I1431" i="187"/>
  <c r="F1431" i="187"/>
  <c r="C1431" i="187"/>
  <c r="J1430" i="187"/>
  <c r="I1430" i="187"/>
  <c r="F1430" i="187"/>
  <c r="C1430" i="187"/>
  <c r="J1429" i="187"/>
  <c r="I1429" i="187"/>
  <c r="F1429" i="187"/>
  <c r="C1429" i="187"/>
  <c r="J1428" i="187"/>
  <c r="I1428" i="187"/>
  <c r="F1428" i="187"/>
  <c r="C1428" i="187"/>
  <c r="J1427" i="187"/>
  <c r="I1427" i="187"/>
  <c r="F1427" i="187"/>
  <c r="C1427" i="187"/>
  <c r="J1426" i="187"/>
  <c r="I1426" i="187"/>
  <c r="F1426" i="187"/>
  <c r="C1426" i="187"/>
  <c r="J1425" i="187"/>
  <c r="I1425" i="187"/>
  <c r="F1425" i="187"/>
  <c r="C1425" i="187"/>
  <c r="J1424" i="187"/>
  <c r="I1424" i="187"/>
  <c r="F1424" i="187"/>
  <c r="C1424" i="187"/>
  <c r="J1423" i="187"/>
  <c r="I1423" i="187"/>
  <c r="F1423" i="187"/>
  <c r="C1423" i="187"/>
  <c r="J1422" i="187"/>
  <c r="I1422" i="187"/>
  <c r="F1422" i="187"/>
  <c r="C1422" i="187"/>
  <c r="J1421" i="187"/>
  <c r="I1421" i="187"/>
  <c r="C1421" i="187"/>
  <c r="J1420" i="187"/>
  <c r="I1420" i="187"/>
  <c r="F1420" i="187"/>
  <c r="C1420" i="187"/>
  <c r="J1419" i="187"/>
  <c r="I1419" i="187"/>
  <c r="F1419" i="187"/>
  <c r="C1419" i="187"/>
  <c r="J1418" i="187"/>
  <c r="I1418" i="187"/>
  <c r="F1418" i="187"/>
  <c r="C1418" i="187"/>
  <c r="J1417" i="187"/>
  <c r="I1417" i="187"/>
  <c r="F1417" i="187"/>
  <c r="C1417" i="187"/>
  <c r="J1416" i="187"/>
  <c r="I1416" i="187"/>
  <c r="F1416" i="187"/>
  <c r="C1416" i="187"/>
  <c r="J1415" i="187"/>
  <c r="I1415" i="187"/>
  <c r="F1415" i="187"/>
  <c r="C1415" i="187"/>
  <c r="J1414" i="187"/>
  <c r="I1414" i="187"/>
  <c r="F1414" i="187"/>
  <c r="C1414" i="187"/>
  <c r="J1413" i="187"/>
  <c r="I1413" i="187"/>
  <c r="F1413" i="187"/>
  <c r="C1413" i="187"/>
  <c r="J1412" i="187"/>
  <c r="I1412" i="187"/>
  <c r="F1412" i="187"/>
  <c r="C1412" i="187"/>
  <c r="J1411" i="187"/>
  <c r="I1411" i="187"/>
  <c r="F1411" i="187"/>
  <c r="C1411" i="187"/>
  <c r="J1410" i="187"/>
  <c r="I1410" i="187"/>
  <c r="F1410" i="187"/>
  <c r="C1410" i="187"/>
  <c r="J1409" i="187"/>
  <c r="I1409" i="187"/>
  <c r="F1409" i="187"/>
  <c r="C1409" i="187"/>
  <c r="J1408" i="187"/>
  <c r="I1408" i="187"/>
  <c r="C1408" i="187"/>
  <c r="J1407" i="187"/>
  <c r="I1407" i="187"/>
  <c r="F1407" i="187"/>
  <c r="C1407" i="187"/>
  <c r="J1406" i="187"/>
  <c r="I1406" i="187"/>
  <c r="F1406" i="187"/>
  <c r="C1406" i="187"/>
  <c r="J1405" i="187"/>
  <c r="I1405" i="187"/>
  <c r="F1405" i="187"/>
  <c r="C1405" i="187"/>
  <c r="J1404" i="187"/>
  <c r="I1404" i="187"/>
  <c r="F1404" i="187"/>
  <c r="C1404" i="187"/>
  <c r="J1403" i="187"/>
  <c r="I1403" i="187"/>
  <c r="F1403" i="187"/>
  <c r="C1403" i="187"/>
  <c r="J1402" i="187"/>
  <c r="I1402" i="187"/>
  <c r="F1402" i="187"/>
  <c r="C1402" i="187"/>
  <c r="F1401" i="187"/>
  <c r="C1401" i="187"/>
  <c r="J1400" i="187"/>
  <c r="I1400" i="187"/>
  <c r="C1400" i="187"/>
  <c r="J1399" i="187"/>
  <c r="I1399" i="187"/>
  <c r="F1399" i="187"/>
  <c r="C1399" i="187"/>
  <c r="J1398" i="187"/>
  <c r="I1398" i="187"/>
  <c r="F1398" i="187"/>
  <c r="C1398" i="187"/>
  <c r="F1397" i="187"/>
  <c r="C1397" i="187"/>
  <c r="J1396" i="187"/>
  <c r="I1396" i="187"/>
  <c r="C1396" i="187"/>
  <c r="J1395" i="187"/>
  <c r="I1395" i="187"/>
  <c r="F1395" i="187"/>
  <c r="C1395" i="187"/>
  <c r="J1394" i="187"/>
  <c r="I1394" i="187"/>
  <c r="F1394" i="187"/>
  <c r="C1394" i="187"/>
  <c r="J1393" i="187"/>
  <c r="I1393" i="187"/>
  <c r="F1393" i="187"/>
  <c r="C1393" i="187"/>
  <c r="F1392" i="187"/>
  <c r="C1392" i="187"/>
  <c r="J1390" i="187"/>
  <c r="I1390" i="187"/>
  <c r="C1390" i="187"/>
  <c r="J1389" i="187"/>
  <c r="I1389" i="187"/>
  <c r="F1389" i="187"/>
  <c r="C1389" i="187"/>
  <c r="J1388" i="187"/>
  <c r="I1388" i="187"/>
  <c r="F1388" i="187"/>
  <c r="C1388" i="187"/>
  <c r="J1387" i="187"/>
  <c r="I1387" i="187"/>
  <c r="F1387" i="187"/>
  <c r="C1387" i="187"/>
  <c r="J1386" i="187"/>
  <c r="I1386" i="187"/>
  <c r="F1386" i="187"/>
  <c r="C1386" i="187"/>
  <c r="J1385" i="187"/>
  <c r="I1385" i="187"/>
  <c r="F1385" i="187"/>
  <c r="C1385" i="187"/>
  <c r="J1384" i="187"/>
  <c r="I1384" i="187"/>
  <c r="F1384" i="187"/>
  <c r="C1384" i="187"/>
  <c r="J1383" i="187"/>
  <c r="I1383" i="187"/>
  <c r="F1383" i="187"/>
  <c r="C1383" i="187"/>
  <c r="J1382" i="187"/>
  <c r="I1382" i="187"/>
  <c r="F1382" i="187"/>
  <c r="C1382" i="187"/>
  <c r="J1381" i="187"/>
  <c r="I1381" i="187"/>
  <c r="F1381" i="187"/>
  <c r="C1381" i="187"/>
  <c r="J1380" i="187"/>
  <c r="I1380" i="187"/>
  <c r="F1380" i="187"/>
  <c r="C1380" i="187"/>
  <c r="J1379" i="187"/>
  <c r="I1379" i="187"/>
  <c r="F1379" i="187"/>
  <c r="C1379" i="187"/>
  <c r="J1378" i="187"/>
  <c r="I1378" i="187"/>
  <c r="F1378" i="187"/>
  <c r="C1378" i="187"/>
  <c r="J1377" i="187"/>
  <c r="I1377" i="187"/>
  <c r="F1377" i="187"/>
  <c r="C1377" i="187"/>
  <c r="J1376" i="187"/>
  <c r="I1376" i="187"/>
  <c r="F1376" i="187"/>
  <c r="C1376" i="187"/>
  <c r="J1375" i="187"/>
  <c r="I1375" i="187"/>
  <c r="F1375" i="187"/>
  <c r="C1375" i="187"/>
  <c r="J1374" i="187"/>
  <c r="I1374" i="187"/>
  <c r="C1374" i="187"/>
  <c r="J1373" i="187"/>
  <c r="I1373" i="187"/>
  <c r="F1373" i="187"/>
  <c r="C1373" i="187"/>
  <c r="J1372" i="187"/>
  <c r="I1372" i="187"/>
  <c r="F1372" i="187"/>
  <c r="C1372" i="187"/>
  <c r="J1371" i="187"/>
  <c r="I1371" i="187"/>
  <c r="F1371" i="187"/>
  <c r="C1371" i="187"/>
  <c r="J1370" i="187"/>
  <c r="I1370" i="187"/>
  <c r="F1370" i="187"/>
  <c r="C1370" i="187"/>
  <c r="J1369" i="187"/>
  <c r="I1369" i="187"/>
  <c r="F1369" i="187"/>
  <c r="C1369" i="187"/>
  <c r="J1368" i="187"/>
  <c r="I1368" i="187"/>
  <c r="F1368" i="187"/>
  <c r="C1368" i="187"/>
  <c r="J1367" i="187"/>
  <c r="I1367" i="187"/>
  <c r="F1367" i="187"/>
  <c r="C1367" i="187"/>
  <c r="J1366" i="187"/>
  <c r="I1366" i="187"/>
  <c r="F1366" i="187"/>
  <c r="C1366" i="187"/>
  <c r="J1365" i="187"/>
  <c r="I1365" i="187"/>
  <c r="F1365" i="187"/>
  <c r="C1365" i="187"/>
  <c r="J1364" i="187"/>
  <c r="I1364" i="187"/>
  <c r="F1364" i="187"/>
  <c r="C1364" i="187"/>
  <c r="J1363" i="187"/>
  <c r="I1363" i="187"/>
  <c r="F1363" i="187"/>
  <c r="C1363" i="187"/>
  <c r="J1362" i="187"/>
  <c r="I1362" i="187"/>
  <c r="C1362" i="187"/>
  <c r="J1361" i="187"/>
  <c r="I1361" i="187"/>
  <c r="F1361" i="187"/>
  <c r="C1361" i="187"/>
  <c r="J1360" i="187"/>
  <c r="I1360" i="187"/>
  <c r="F1360" i="187"/>
  <c r="C1360" i="187"/>
  <c r="J1359" i="187"/>
  <c r="I1359" i="187"/>
  <c r="F1359" i="187"/>
  <c r="C1359" i="187"/>
  <c r="J1358" i="187"/>
  <c r="I1358" i="187"/>
  <c r="F1358" i="187"/>
  <c r="C1358" i="187"/>
  <c r="J1357" i="187"/>
  <c r="I1357" i="187"/>
  <c r="F1357" i="187"/>
  <c r="C1357" i="187"/>
  <c r="J1356" i="187"/>
  <c r="I1356" i="187"/>
  <c r="F1356" i="187"/>
  <c r="C1356" i="187"/>
  <c r="J1355" i="187"/>
  <c r="I1355" i="187"/>
  <c r="F1355" i="187"/>
  <c r="C1355" i="187"/>
  <c r="J1354" i="187"/>
  <c r="I1354" i="187"/>
  <c r="F1354" i="187"/>
  <c r="C1354" i="187"/>
  <c r="J1353" i="187"/>
  <c r="I1353" i="187"/>
  <c r="F1353" i="187"/>
  <c r="C1353" i="187"/>
  <c r="J1352" i="187"/>
  <c r="I1352" i="187"/>
  <c r="F1352" i="187"/>
  <c r="C1352" i="187"/>
  <c r="J1351" i="187"/>
  <c r="I1351" i="187"/>
  <c r="F1351" i="187"/>
  <c r="C1351" i="187"/>
  <c r="J1350" i="187"/>
  <c r="I1350" i="187"/>
  <c r="F1350" i="187"/>
  <c r="C1350" i="187"/>
  <c r="J1349" i="187"/>
  <c r="I1349" i="187"/>
  <c r="C1349" i="187"/>
  <c r="J1348" i="187"/>
  <c r="I1348" i="187"/>
  <c r="F1348" i="187"/>
  <c r="C1348" i="187"/>
  <c r="J1347" i="187"/>
  <c r="I1347" i="187"/>
  <c r="F1347" i="187"/>
  <c r="C1347" i="187"/>
  <c r="J1346" i="187"/>
  <c r="I1346" i="187"/>
  <c r="F1346" i="187"/>
  <c r="C1346" i="187"/>
  <c r="J1345" i="187"/>
  <c r="I1345" i="187"/>
  <c r="F1345" i="187"/>
  <c r="C1345" i="187"/>
  <c r="J1344" i="187"/>
  <c r="I1344" i="187"/>
  <c r="F1344" i="187"/>
  <c r="C1344" i="187"/>
  <c r="J1343" i="187"/>
  <c r="I1343" i="187"/>
  <c r="F1343" i="187"/>
  <c r="C1343" i="187"/>
  <c r="F1342" i="187"/>
  <c r="C1342" i="187"/>
  <c r="J1341" i="187"/>
  <c r="I1341" i="187"/>
  <c r="C1341" i="187"/>
  <c r="J1340" i="187"/>
  <c r="I1340" i="187"/>
  <c r="F1340" i="187"/>
  <c r="C1340" i="187"/>
  <c r="J1339" i="187"/>
  <c r="I1339" i="187"/>
  <c r="F1339" i="187"/>
  <c r="C1339" i="187"/>
  <c r="F1338" i="187"/>
  <c r="C1338" i="187"/>
  <c r="J1337" i="187"/>
  <c r="I1337" i="187"/>
  <c r="C1337" i="187"/>
  <c r="J1336" i="187"/>
  <c r="I1336" i="187"/>
  <c r="F1336" i="187"/>
  <c r="C1336" i="187"/>
  <c r="J1335" i="187"/>
  <c r="I1335" i="187"/>
  <c r="F1335" i="187"/>
  <c r="C1335" i="187"/>
  <c r="J1334" i="187"/>
  <c r="I1334" i="187"/>
  <c r="F1334" i="187"/>
  <c r="C1334" i="187"/>
  <c r="F1333" i="187"/>
  <c r="C1333" i="187"/>
  <c r="J1331" i="187"/>
  <c r="I1331" i="187"/>
  <c r="C1331" i="187"/>
  <c r="J1330" i="187"/>
  <c r="I1330" i="187"/>
  <c r="F1330" i="187"/>
  <c r="C1330" i="187"/>
  <c r="J1329" i="187"/>
  <c r="I1329" i="187"/>
  <c r="F1329" i="187"/>
  <c r="C1329" i="187"/>
  <c r="J1328" i="187"/>
  <c r="I1328" i="187"/>
  <c r="F1328" i="187"/>
  <c r="C1328" i="187"/>
  <c r="J1327" i="187"/>
  <c r="I1327" i="187"/>
  <c r="F1327" i="187"/>
  <c r="C1327" i="187"/>
  <c r="J1326" i="187"/>
  <c r="I1326" i="187"/>
  <c r="F1326" i="187"/>
  <c r="C1326" i="187"/>
  <c r="J1325" i="187"/>
  <c r="I1325" i="187"/>
  <c r="F1325" i="187"/>
  <c r="C1325" i="187"/>
  <c r="J1324" i="187"/>
  <c r="I1324" i="187"/>
  <c r="F1324" i="187"/>
  <c r="C1324" i="187"/>
  <c r="J1323" i="187"/>
  <c r="I1323" i="187"/>
  <c r="F1323" i="187"/>
  <c r="C1323" i="187"/>
  <c r="J1322" i="187"/>
  <c r="I1322" i="187"/>
  <c r="F1322" i="187"/>
  <c r="C1322" i="187"/>
  <c r="J1321" i="187"/>
  <c r="I1321" i="187"/>
  <c r="F1321" i="187"/>
  <c r="C1321" i="187"/>
  <c r="J1320" i="187"/>
  <c r="I1320" i="187"/>
  <c r="F1320" i="187"/>
  <c r="C1320" i="187"/>
  <c r="J1319" i="187"/>
  <c r="I1319" i="187"/>
  <c r="F1319" i="187"/>
  <c r="C1319" i="187"/>
  <c r="J1318" i="187"/>
  <c r="I1318" i="187"/>
  <c r="F1318" i="187"/>
  <c r="C1318" i="187"/>
  <c r="J1317" i="187"/>
  <c r="I1317" i="187"/>
  <c r="F1317" i="187"/>
  <c r="C1317" i="187"/>
  <c r="J1316" i="187"/>
  <c r="I1316" i="187"/>
  <c r="F1316" i="187"/>
  <c r="C1316" i="187"/>
  <c r="J1315" i="187"/>
  <c r="I1315" i="187"/>
  <c r="C1315" i="187"/>
  <c r="J1314" i="187"/>
  <c r="I1314" i="187"/>
  <c r="F1314" i="187"/>
  <c r="C1314" i="187"/>
  <c r="J1313" i="187"/>
  <c r="I1313" i="187"/>
  <c r="F1313" i="187"/>
  <c r="C1313" i="187"/>
  <c r="J1312" i="187"/>
  <c r="I1312" i="187"/>
  <c r="F1312" i="187"/>
  <c r="C1312" i="187"/>
  <c r="J1311" i="187"/>
  <c r="I1311" i="187"/>
  <c r="F1311" i="187"/>
  <c r="C1311" i="187"/>
  <c r="J1310" i="187"/>
  <c r="I1310" i="187"/>
  <c r="F1310" i="187"/>
  <c r="C1310" i="187"/>
  <c r="J1309" i="187"/>
  <c r="I1309" i="187"/>
  <c r="F1309" i="187"/>
  <c r="C1309" i="187"/>
  <c r="J1308" i="187"/>
  <c r="I1308" i="187"/>
  <c r="F1308" i="187"/>
  <c r="C1308" i="187"/>
  <c r="J1307" i="187"/>
  <c r="I1307" i="187"/>
  <c r="F1307" i="187"/>
  <c r="C1307" i="187"/>
  <c r="J1306" i="187"/>
  <c r="I1306" i="187"/>
  <c r="F1306" i="187"/>
  <c r="C1306" i="187"/>
  <c r="J1305" i="187"/>
  <c r="I1305" i="187"/>
  <c r="F1305" i="187"/>
  <c r="C1305" i="187"/>
  <c r="J1304" i="187"/>
  <c r="I1304" i="187"/>
  <c r="F1304" i="187"/>
  <c r="C1304" i="187"/>
  <c r="J1303" i="187"/>
  <c r="I1303" i="187"/>
  <c r="C1303" i="187"/>
  <c r="J1302" i="187"/>
  <c r="I1302" i="187"/>
  <c r="F1302" i="187"/>
  <c r="C1302" i="187"/>
  <c r="J1301" i="187"/>
  <c r="I1301" i="187"/>
  <c r="F1301" i="187"/>
  <c r="C1301" i="187"/>
  <c r="J1300" i="187"/>
  <c r="I1300" i="187"/>
  <c r="F1300" i="187"/>
  <c r="C1300" i="187"/>
  <c r="J1299" i="187"/>
  <c r="I1299" i="187"/>
  <c r="F1299" i="187"/>
  <c r="C1299" i="187"/>
  <c r="J1298" i="187"/>
  <c r="I1298" i="187"/>
  <c r="F1298" i="187"/>
  <c r="C1298" i="187"/>
  <c r="J1297" i="187"/>
  <c r="I1297" i="187"/>
  <c r="F1297" i="187"/>
  <c r="C1297" i="187"/>
  <c r="J1296" i="187"/>
  <c r="I1296" i="187"/>
  <c r="F1296" i="187"/>
  <c r="C1296" i="187"/>
  <c r="J1295" i="187"/>
  <c r="I1295" i="187"/>
  <c r="F1295" i="187"/>
  <c r="C1295" i="187"/>
  <c r="J1294" i="187"/>
  <c r="I1294" i="187"/>
  <c r="F1294" i="187"/>
  <c r="C1294" i="187"/>
  <c r="J1293" i="187"/>
  <c r="I1293" i="187"/>
  <c r="F1293" i="187"/>
  <c r="C1293" i="187"/>
  <c r="J1292" i="187"/>
  <c r="I1292" i="187"/>
  <c r="F1292" i="187"/>
  <c r="C1292" i="187"/>
  <c r="J1291" i="187"/>
  <c r="I1291" i="187"/>
  <c r="F1291" i="187"/>
  <c r="C1291" i="187"/>
  <c r="J1290" i="187"/>
  <c r="I1290" i="187"/>
  <c r="C1290" i="187"/>
  <c r="J1289" i="187"/>
  <c r="I1289" i="187"/>
  <c r="F1289" i="187"/>
  <c r="C1289" i="187"/>
  <c r="J1288" i="187"/>
  <c r="I1288" i="187"/>
  <c r="F1288" i="187"/>
  <c r="C1288" i="187"/>
  <c r="J1287" i="187"/>
  <c r="I1287" i="187"/>
  <c r="F1287" i="187"/>
  <c r="C1287" i="187"/>
  <c r="J1286" i="187"/>
  <c r="I1286" i="187"/>
  <c r="F1286" i="187"/>
  <c r="C1286" i="187"/>
  <c r="J1285" i="187"/>
  <c r="I1285" i="187"/>
  <c r="F1285" i="187"/>
  <c r="C1285" i="187"/>
  <c r="J1284" i="187"/>
  <c r="I1284" i="187"/>
  <c r="F1284" i="187"/>
  <c r="C1284" i="187"/>
  <c r="F1283" i="187"/>
  <c r="C1283" i="187"/>
  <c r="J1282" i="187"/>
  <c r="I1282" i="187"/>
  <c r="C1282" i="187"/>
  <c r="J1281" i="187"/>
  <c r="I1281" i="187"/>
  <c r="F1281" i="187"/>
  <c r="C1281" i="187"/>
  <c r="J1280" i="187"/>
  <c r="I1280" i="187"/>
  <c r="F1280" i="187"/>
  <c r="C1280" i="187"/>
  <c r="F1279" i="187"/>
  <c r="C1279" i="187"/>
  <c r="J1278" i="187"/>
  <c r="I1278" i="187"/>
  <c r="C1278" i="187"/>
  <c r="J1277" i="187"/>
  <c r="I1277" i="187"/>
  <c r="F1277" i="187"/>
  <c r="C1277" i="187"/>
  <c r="J1276" i="187"/>
  <c r="I1276" i="187"/>
  <c r="F1276" i="187"/>
  <c r="C1276" i="187"/>
  <c r="J1275" i="187"/>
  <c r="I1275" i="187"/>
  <c r="F1275" i="187"/>
  <c r="C1275" i="187"/>
  <c r="F1274" i="187"/>
  <c r="C1274" i="187"/>
  <c r="J1272" i="187"/>
  <c r="I1272" i="187"/>
  <c r="C1272" i="187"/>
  <c r="J1271" i="187"/>
  <c r="I1271" i="187"/>
  <c r="F1271" i="187"/>
  <c r="C1271" i="187"/>
  <c r="J1270" i="187"/>
  <c r="I1270" i="187"/>
  <c r="F1270" i="187"/>
  <c r="C1270" i="187"/>
  <c r="J1269" i="187"/>
  <c r="I1269" i="187"/>
  <c r="F1269" i="187"/>
  <c r="C1269" i="187"/>
  <c r="J1268" i="187"/>
  <c r="I1268" i="187"/>
  <c r="F1268" i="187"/>
  <c r="C1268" i="187"/>
  <c r="J1267" i="187"/>
  <c r="I1267" i="187"/>
  <c r="F1267" i="187"/>
  <c r="C1267" i="187"/>
  <c r="J1266" i="187"/>
  <c r="I1266" i="187"/>
  <c r="F1266" i="187"/>
  <c r="C1266" i="187"/>
  <c r="J1265" i="187"/>
  <c r="I1265" i="187"/>
  <c r="F1265" i="187"/>
  <c r="C1265" i="187"/>
  <c r="J1264" i="187"/>
  <c r="I1264" i="187"/>
  <c r="F1264" i="187"/>
  <c r="C1264" i="187"/>
  <c r="J1263" i="187"/>
  <c r="I1263" i="187"/>
  <c r="F1263" i="187"/>
  <c r="C1263" i="187"/>
  <c r="J1262" i="187"/>
  <c r="I1262" i="187"/>
  <c r="F1262" i="187"/>
  <c r="C1262" i="187"/>
  <c r="J1261" i="187"/>
  <c r="I1261" i="187"/>
  <c r="F1261" i="187"/>
  <c r="C1261" i="187"/>
  <c r="J1260" i="187"/>
  <c r="I1260" i="187"/>
  <c r="F1260" i="187"/>
  <c r="C1260" i="187"/>
  <c r="J1259" i="187"/>
  <c r="I1259" i="187"/>
  <c r="F1259" i="187"/>
  <c r="C1259" i="187"/>
  <c r="J1258" i="187"/>
  <c r="I1258" i="187"/>
  <c r="F1258" i="187"/>
  <c r="C1258" i="187"/>
  <c r="J1257" i="187"/>
  <c r="I1257" i="187"/>
  <c r="F1257" i="187"/>
  <c r="C1257" i="187"/>
  <c r="J1256" i="187"/>
  <c r="I1256" i="187"/>
  <c r="C1256" i="187"/>
  <c r="J1255" i="187"/>
  <c r="I1255" i="187"/>
  <c r="F1255" i="187"/>
  <c r="C1255" i="187"/>
  <c r="J1254" i="187"/>
  <c r="I1254" i="187"/>
  <c r="F1254" i="187"/>
  <c r="C1254" i="187"/>
  <c r="J1253" i="187"/>
  <c r="I1253" i="187"/>
  <c r="F1253" i="187"/>
  <c r="C1253" i="187"/>
  <c r="J1252" i="187"/>
  <c r="I1252" i="187"/>
  <c r="F1252" i="187"/>
  <c r="C1252" i="187"/>
  <c r="J1251" i="187"/>
  <c r="I1251" i="187"/>
  <c r="F1251" i="187"/>
  <c r="C1251" i="187"/>
  <c r="J1250" i="187"/>
  <c r="I1250" i="187"/>
  <c r="F1250" i="187"/>
  <c r="C1250" i="187"/>
  <c r="J1249" i="187"/>
  <c r="I1249" i="187"/>
  <c r="F1249" i="187"/>
  <c r="C1249" i="187"/>
  <c r="J1248" i="187"/>
  <c r="I1248" i="187"/>
  <c r="F1248" i="187"/>
  <c r="C1248" i="187"/>
  <c r="J1247" i="187"/>
  <c r="I1247" i="187"/>
  <c r="F1247" i="187"/>
  <c r="C1247" i="187"/>
  <c r="J1246" i="187"/>
  <c r="I1246" i="187"/>
  <c r="F1246" i="187"/>
  <c r="C1246" i="187"/>
  <c r="J1245" i="187"/>
  <c r="I1245" i="187"/>
  <c r="F1245" i="187"/>
  <c r="C1245" i="187"/>
  <c r="J1244" i="187"/>
  <c r="I1244" i="187"/>
  <c r="C1244" i="187"/>
  <c r="J1243" i="187"/>
  <c r="I1243" i="187"/>
  <c r="F1243" i="187"/>
  <c r="C1243" i="187"/>
  <c r="J1242" i="187"/>
  <c r="I1242" i="187"/>
  <c r="F1242" i="187"/>
  <c r="C1242" i="187"/>
  <c r="J1241" i="187"/>
  <c r="I1241" i="187"/>
  <c r="F1241" i="187"/>
  <c r="C1241" i="187"/>
  <c r="J1240" i="187"/>
  <c r="I1240" i="187"/>
  <c r="F1240" i="187"/>
  <c r="C1240" i="187"/>
  <c r="J1239" i="187"/>
  <c r="I1239" i="187"/>
  <c r="F1239" i="187"/>
  <c r="C1239" i="187"/>
  <c r="J1238" i="187"/>
  <c r="I1238" i="187"/>
  <c r="F1238" i="187"/>
  <c r="C1238" i="187"/>
  <c r="J1237" i="187"/>
  <c r="I1237" i="187"/>
  <c r="F1237" i="187"/>
  <c r="C1237" i="187"/>
  <c r="J1236" i="187"/>
  <c r="I1236" i="187"/>
  <c r="F1236" i="187"/>
  <c r="C1236" i="187"/>
  <c r="J1235" i="187"/>
  <c r="I1235" i="187"/>
  <c r="F1235" i="187"/>
  <c r="C1235" i="187"/>
  <c r="J1234" i="187"/>
  <c r="I1234" i="187"/>
  <c r="F1234" i="187"/>
  <c r="C1234" i="187"/>
  <c r="J1233" i="187"/>
  <c r="I1233" i="187"/>
  <c r="F1233" i="187"/>
  <c r="C1233" i="187"/>
  <c r="J1232" i="187"/>
  <c r="I1232" i="187"/>
  <c r="F1232" i="187"/>
  <c r="C1232" i="187"/>
  <c r="J1231" i="187"/>
  <c r="I1231" i="187"/>
  <c r="C1231" i="187"/>
  <c r="J1230" i="187"/>
  <c r="I1230" i="187"/>
  <c r="F1230" i="187"/>
  <c r="C1230" i="187"/>
  <c r="J1229" i="187"/>
  <c r="I1229" i="187"/>
  <c r="F1229" i="187"/>
  <c r="C1229" i="187"/>
  <c r="J1228" i="187"/>
  <c r="I1228" i="187"/>
  <c r="F1228" i="187"/>
  <c r="C1228" i="187"/>
  <c r="J1227" i="187"/>
  <c r="I1227" i="187"/>
  <c r="F1227" i="187"/>
  <c r="C1227" i="187"/>
  <c r="J1226" i="187"/>
  <c r="I1226" i="187"/>
  <c r="F1226" i="187"/>
  <c r="C1226" i="187"/>
  <c r="J1225" i="187"/>
  <c r="I1225" i="187"/>
  <c r="F1225" i="187"/>
  <c r="C1225" i="187"/>
  <c r="F1224" i="187"/>
  <c r="C1224" i="187"/>
  <c r="J1223" i="187"/>
  <c r="I1223" i="187"/>
  <c r="C1223" i="187"/>
  <c r="J1222" i="187"/>
  <c r="I1222" i="187"/>
  <c r="F1222" i="187"/>
  <c r="C1222" i="187"/>
  <c r="J1221" i="187"/>
  <c r="I1221" i="187"/>
  <c r="F1221" i="187"/>
  <c r="C1221" i="187"/>
  <c r="F1220" i="187"/>
  <c r="C1220" i="187"/>
  <c r="J1219" i="187"/>
  <c r="I1219" i="187"/>
  <c r="C1219" i="187"/>
  <c r="J1218" i="187"/>
  <c r="I1218" i="187"/>
  <c r="F1218" i="187"/>
  <c r="C1218" i="187"/>
  <c r="J1217" i="187"/>
  <c r="I1217" i="187"/>
  <c r="F1217" i="187"/>
  <c r="C1217" i="187"/>
  <c r="J1216" i="187"/>
  <c r="I1216" i="187"/>
  <c r="F1216" i="187"/>
  <c r="C1216" i="187"/>
  <c r="F1215" i="187"/>
  <c r="C1215" i="187"/>
  <c r="J1213" i="187"/>
  <c r="I1213" i="187"/>
  <c r="C1213" i="187"/>
  <c r="J1212" i="187"/>
  <c r="I1212" i="187"/>
  <c r="C1212" i="187"/>
  <c r="J1211" i="187"/>
  <c r="I1211" i="187"/>
  <c r="C1211" i="187"/>
  <c r="J1210" i="187"/>
  <c r="I1210" i="187"/>
  <c r="C1210" i="187"/>
  <c r="J1209" i="187"/>
  <c r="I1209" i="187"/>
  <c r="C1209" i="187"/>
  <c r="J1208" i="187"/>
  <c r="I1208" i="187"/>
  <c r="C1208" i="187"/>
  <c r="J1207" i="187"/>
  <c r="I1207" i="187"/>
  <c r="C1207" i="187"/>
  <c r="J1206" i="187"/>
  <c r="I1206" i="187"/>
  <c r="C1206" i="187"/>
  <c r="J1205" i="187"/>
  <c r="I1205" i="187"/>
  <c r="C1205" i="187"/>
  <c r="J1204" i="187"/>
  <c r="I1204" i="187"/>
  <c r="C1204" i="187"/>
  <c r="J1203" i="187"/>
  <c r="I1203" i="187"/>
  <c r="C1203" i="187"/>
  <c r="J1202" i="187"/>
  <c r="I1202" i="187"/>
  <c r="C1202" i="187"/>
  <c r="J1201" i="187"/>
  <c r="I1201" i="187"/>
  <c r="C1201" i="187"/>
  <c r="J1200" i="187"/>
  <c r="I1200" i="187"/>
  <c r="C1200" i="187"/>
  <c r="J1199" i="187"/>
  <c r="I1199" i="187"/>
  <c r="C1199" i="187"/>
  <c r="J1198" i="187"/>
  <c r="I1198" i="187"/>
  <c r="C1198" i="187"/>
  <c r="J1197" i="187"/>
  <c r="I1197" i="187"/>
  <c r="C1197" i="187"/>
  <c r="J1196" i="187"/>
  <c r="I1196" i="187"/>
  <c r="C1196" i="187"/>
  <c r="J1195" i="187"/>
  <c r="I1195" i="187"/>
  <c r="C1195" i="187"/>
  <c r="J1194" i="187"/>
  <c r="I1194" i="187"/>
  <c r="C1194" i="187"/>
  <c r="J1193" i="187"/>
  <c r="I1193" i="187"/>
  <c r="C1193" i="187"/>
  <c r="J1192" i="187"/>
  <c r="I1192" i="187"/>
  <c r="C1192" i="187"/>
  <c r="J1191" i="187"/>
  <c r="I1191" i="187"/>
  <c r="C1191" i="187"/>
  <c r="J1190" i="187"/>
  <c r="I1190" i="187"/>
  <c r="C1190" i="187"/>
  <c r="J1189" i="187"/>
  <c r="I1189" i="187"/>
  <c r="C1189" i="187"/>
  <c r="J1188" i="187"/>
  <c r="I1188" i="187"/>
  <c r="C1188" i="187"/>
  <c r="J1187" i="187"/>
  <c r="I1187" i="187"/>
  <c r="C1187" i="187"/>
  <c r="J1186" i="187"/>
  <c r="I1186" i="187"/>
  <c r="C1186" i="187"/>
  <c r="J1185" i="187"/>
  <c r="I1185" i="187"/>
  <c r="C1185" i="187"/>
  <c r="J1184" i="187"/>
  <c r="I1184" i="187"/>
  <c r="C1184" i="187"/>
  <c r="J1183" i="187"/>
  <c r="I1183" i="187"/>
  <c r="C1183" i="187"/>
  <c r="J1182" i="187"/>
  <c r="I1182" i="187"/>
  <c r="C1182" i="187"/>
  <c r="J1181" i="187"/>
  <c r="I1181" i="187"/>
  <c r="C1181" i="187"/>
  <c r="J1180" i="187"/>
  <c r="I1180" i="187"/>
  <c r="C1180" i="187"/>
  <c r="J1179" i="187"/>
  <c r="I1179" i="187"/>
  <c r="C1179" i="187"/>
  <c r="J1178" i="187"/>
  <c r="I1178" i="187"/>
  <c r="C1178" i="187"/>
  <c r="J1177" i="187"/>
  <c r="I1177" i="187"/>
  <c r="C1177" i="187"/>
  <c r="J1176" i="187"/>
  <c r="I1176" i="187"/>
  <c r="C1176" i="187"/>
  <c r="J1175" i="187"/>
  <c r="I1175" i="187"/>
  <c r="C1175" i="187"/>
  <c r="J1174" i="187"/>
  <c r="I1174" i="187"/>
  <c r="C1174" i="187"/>
  <c r="J1173" i="187"/>
  <c r="I1173" i="187"/>
  <c r="C1173" i="187"/>
  <c r="J1172" i="187"/>
  <c r="I1172" i="187"/>
  <c r="C1172" i="187"/>
  <c r="J1171" i="187"/>
  <c r="I1171" i="187"/>
  <c r="C1171" i="187"/>
  <c r="J1170" i="187"/>
  <c r="I1170" i="187"/>
  <c r="C1170" i="187"/>
  <c r="J1169" i="187"/>
  <c r="I1169" i="187"/>
  <c r="C1169" i="187"/>
  <c r="J1168" i="187"/>
  <c r="I1168" i="187"/>
  <c r="C1168" i="187"/>
  <c r="J1167" i="187"/>
  <c r="I1167" i="187"/>
  <c r="C1167" i="187"/>
  <c r="J1166" i="187"/>
  <c r="I1166" i="187"/>
  <c r="C1166" i="187"/>
  <c r="F1165" i="187"/>
  <c r="C1165" i="187"/>
  <c r="J1164" i="187"/>
  <c r="I1164" i="187"/>
  <c r="C1164" i="187"/>
  <c r="J1163" i="187"/>
  <c r="I1163" i="187"/>
  <c r="C1163" i="187"/>
  <c r="J1162" i="187"/>
  <c r="I1162" i="187"/>
  <c r="C1162" i="187"/>
  <c r="F1161" i="187"/>
  <c r="C1161" i="187"/>
  <c r="J1160" i="187"/>
  <c r="I1160" i="187"/>
  <c r="C1160" i="187"/>
  <c r="J1159" i="187"/>
  <c r="I1159" i="187"/>
  <c r="C1159" i="187"/>
  <c r="J1158" i="187"/>
  <c r="I1158" i="187"/>
  <c r="C1158" i="187"/>
  <c r="J1157" i="187"/>
  <c r="I1157" i="187"/>
  <c r="C1157" i="187"/>
  <c r="F1156" i="187"/>
  <c r="C1156" i="187"/>
  <c r="J1154" i="187"/>
  <c r="I1154" i="187"/>
  <c r="C1154" i="187"/>
  <c r="J1153" i="187"/>
  <c r="I1153" i="187"/>
  <c r="C1153" i="187"/>
  <c r="J1152" i="187"/>
  <c r="I1152" i="187"/>
  <c r="C1152" i="187"/>
  <c r="J1151" i="187"/>
  <c r="I1151" i="187"/>
  <c r="C1151" i="187"/>
  <c r="J1150" i="187"/>
  <c r="I1150" i="187"/>
  <c r="C1150" i="187"/>
  <c r="J1149" i="187"/>
  <c r="I1149" i="187"/>
  <c r="C1149" i="187"/>
  <c r="J1148" i="187"/>
  <c r="I1148" i="187"/>
  <c r="C1148" i="187"/>
  <c r="J1147" i="187"/>
  <c r="I1147" i="187"/>
  <c r="C1147" i="187"/>
  <c r="J1146" i="187"/>
  <c r="I1146" i="187"/>
  <c r="C1146" i="187"/>
  <c r="J1145" i="187"/>
  <c r="I1145" i="187"/>
  <c r="C1145" i="187"/>
  <c r="J1144" i="187"/>
  <c r="I1144" i="187"/>
  <c r="C1144" i="187"/>
  <c r="J1143" i="187"/>
  <c r="I1143" i="187"/>
  <c r="C1143" i="187"/>
  <c r="J1142" i="187"/>
  <c r="I1142" i="187"/>
  <c r="C1142" i="187"/>
  <c r="J1141" i="187"/>
  <c r="I1141" i="187"/>
  <c r="C1141" i="187"/>
  <c r="J1140" i="187"/>
  <c r="I1140" i="187"/>
  <c r="C1140" i="187"/>
  <c r="J1139" i="187"/>
  <c r="I1139" i="187"/>
  <c r="C1139" i="187"/>
  <c r="J1138" i="187"/>
  <c r="I1138" i="187"/>
  <c r="C1138" i="187"/>
  <c r="J1137" i="187"/>
  <c r="I1137" i="187"/>
  <c r="C1137" i="187"/>
  <c r="J1136" i="187"/>
  <c r="I1136" i="187"/>
  <c r="C1136" i="187"/>
  <c r="J1135" i="187"/>
  <c r="I1135" i="187"/>
  <c r="C1135" i="187"/>
  <c r="J1134" i="187"/>
  <c r="I1134" i="187"/>
  <c r="C1134" i="187"/>
  <c r="J1133" i="187"/>
  <c r="I1133" i="187"/>
  <c r="C1133" i="187"/>
  <c r="J1132" i="187"/>
  <c r="I1132" i="187"/>
  <c r="C1132" i="187"/>
  <c r="J1131" i="187"/>
  <c r="I1131" i="187"/>
  <c r="C1131" i="187"/>
  <c r="J1130" i="187"/>
  <c r="I1130" i="187"/>
  <c r="C1130" i="187"/>
  <c r="J1129" i="187"/>
  <c r="I1129" i="187"/>
  <c r="C1129" i="187"/>
  <c r="J1128" i="187"/>
  <c r="I1128" i="187"/>
  <c r="C1128" i="187"/>
  <c r="J1127" i="187"/>
  <c r="I1127" i="187"/>
  <c r="C1127" i="187"/>
  <c r="J1126" i="187"/>
  <c r="I1126" i="187"/>
  <c r="C1126" i="187"/>
  <c r="J1125" i="187"/>
  <c r="I1125" i="187"/>
  <c r="C1125" i="187"/>
  <c r="J1124" i="187"/>
  <c r="I1124" i="187"/>
  <c r="C1124" i="187"/>
  <c r="J1123" i="187"/>
  <c r="I1123" i="187"/>
  <c r="C1123" i="187"/>
  <c r="J1122" i="187"/>
  <c r="I1122" i="187"/>
  <c r="C1122" i="187"/>
  <c r="J1121" i="187"/>
  <c r="I1121" i="187"/>
  <c r="C1121" i="187"/>
  <c r="J1120" i="187"/>
  <c r="I1120" i="187"/>
  <c r="C1120" i="187"/>
  <c r="J1119" i="187"/>
  <c r="I1119" i="187"/>
  <c r="C1119" i="187"/>
  <c r="J1118" i="187"/>
  <c r="I1118" i="187"/>
  <c r="C1118" i="187"/>
  <c r="J1117" i="187"/>
  <c r="I1117" i="187"/>
  <c r="C1117" i="187"/>
  <c r="J1116" i="187"/>
  <c r="I1116" i="187"/>
  <c r="C1116" i="187"/>
  <c r="J1115" i="187"/>
  <c r="I1115" i="187"/>
  <c r="C1115" i="187"/>
  <c r="J1114" i="187"/>
  <c r="I1114" i="187"/>
  <c r="C1114" i="187"/>
  <c r="J1113" i="187"/>
  <c r="I1113" i="187"/>
  <c r="C1113" i="187"/>
  <c r="J1112" i="187"/>
  <c r="I1112" i="187"/>
  <c r="C1112" i="187"/>
  <c r="J1111" i="187"/>
  <c r="I1111" i="187"/>
  <c r="F1111" i="187"/>
  <c r="C1111" i="187"/>
  <c r="J1110" i="187"/>
  <c r="I1110" i="187"/>
  <c r="F1110" i="187"/>
  <c r="C1110" i="187"/>
  <c r="J1109" i="187"/>
  <c r="I1109" i="187"/>
  <c r="F1109" i="187"/>
  <c r="C1109" i="187"/>
  <c r="J1108" i="187"/>
  <c r="I1108" i="187"/>
  <c r="F1108" i="187"/>
  <c r="C1108" i="187"/>
  <c r="J1107" i="187"/>
  <c r="I1107" i="187"/>
  <c r="C1107" i="187"/>
  <c r="F1106" i="187"/>
  <c r="C1106" i="187"/>
  <c r="J1105" i="187"/>
  <c r="I1105" i="187"/>
  <c r="C1105" i="187"/>
  <c r="J1104" i="187"/>
  <c r="I1104" i="187"/>
  <c r="F1104" i="187"/>
  <c r="C1104" i="187"/>
  <c r="J1103" i="187"/>
  <c r="I1103" i="187"/>
  <c r="F1103" i="187"/>
  <c r="C1103" i="187"/>
  <c r="F1102" i="187"/>
  <c r="C1102" i="187"/>
  <c r="J1101" i="187"/>
  <c r="I1101" i="187"/>
  <c r="C1101" i="187"/>
  <c r="J1100" i="187"/>
  <c r="I1100" i="187"/>
  <c r="F1100" i="187"/>
  <c r="C1100" i="187"/>
  <c r="J1099" i="187"/>
  <c r="I1099" i="187"/>
  <c r="F1099" i="187"/>
  <c r="C1099" i="187"/>
  <c r="J1098" i="187"/>
  <c r="I1098" i="187"/>
  <c r="F1098" i="187"/>
  <c r="C1098" i="187"/>
  <c r="F1097" i="187"/>
  <c r="C1097" i="187"/>
  <c r="J1095" i="187"/>
  <c r="I1095" i="187"/>
  <c r="C1095" i="187"/>
  <c r="J1094" i="187"/>
  <c r="I1094" i="187"/>
  <c r="F1094" i="187"/>
  <c r="C1094" i="187"/>
  <c r="J1093" i="187"/>
  <c r="I1093" i="187"/>
  <c r="F1093" i="187"/>
  <c r="C1093" i="187"/>
  <c r="J1092" i="187"/>
  <c r="I1092" i="187"/>
  <c r="F1092" i="187"/>
  <c r="C1092" i="187"/>
  <c r="J1091" i="187"/>
  <c r="I1091" i="187"/>
  <c r="F1091" i="187"/>
  <c r="C1091" i="187"/>
  <c r="J1090" i="187"/>
  <c r="I1090" i="187"/>
  <c r="F1090" i="187"/>
  <c r="C1090" i="187"/>
  <c r="J1089" i="187"/>
  <c r="I1089" i="187"/>
  <c r="F1089" i="187"/>
  <c r="C1089" i="187"/>
  <c r="J1088" i="187"/>
  <c r="I1088" i="187"/>
  <c r="F1088" i="187"/>
  <c r="C1088" i="187"/>
  <c r="J1087" i="187"/>
  <c r="I1087" i="187"/>
  <c r="F1087" i="187"/>
  <c r="C1087" i="187"/>
  <c r="J1086" i="187"/>
  <c r="I1086" i="187"/>
  <c r="F1086" i="187"/>
  <c r="C1086" i="187"/>
  <c r="J1085" i="187"/>
  <c r="I1085" i="187"/>
  <c r="F1085" i="187"/>
  <c r="C1085" i="187"/>
  <c r="J1084" i="187"/>
  <c r="I1084" i="187"/>
  <c r="F1084" i="187"/>
  <c r="C1084" i="187"/>
  <c r="J1083" i="187"/>
  <c r="I1083" i="187"/>
  <c r="F1083" i="187"/>
  <c r="C1083" i="187"/>
  <c r="J1082" i="187"/>
  <c r="I1082" i="187"/>
  <c r="F1082" i="187"/>
  <c r="C1082" i="187"/>
  <c r="J1081" i="187"/>
  <c r="I1081" i="187"/>
  <c r="F1081" i="187"/>
  <c r="C1081" i="187"/>
  <c r="J1080" i="187"/>
  <c r="I1080" i="187"/>
  <c r="F1080" i="187"/>
  <c r="C1080" i="187"/>
  <c r="J1079" i="187"/>
  <c r="I1079" i="187"/>
  <c r="C1079" i="187"/>
  <c r="J1078" i="187"/>
  <c r="I1078" i="187"/>
  <c r="F1078" i="187"/>
  <c r="C1078" i="187"/>
  <c r="J1077" i="187"/>
  <c r="I1077" i="187"/>
  <c r="F1077" i="187"/>
  <c r="C1077" i="187"/>
  <c r="J1076" i="187"/>
  <c r="I1076" i="187"/>
  <c r="F1076" i="187"/>
  <c r="C1076" i="187"/>
  <c r="J1075" i="187"/>
  <c r="I1075" i="187"/>
  <c r="F1075" i="187"/>
  <c r="C1075" i="187"/>
  <c r="J1074" i="187"/>
  <c r="I1074" i="187"/>
  <c r="F1074" i="187"/>
  <c r="C1074" i="187"/>
  <c r="J1073" i="187"/>
  <c r="I1073" i="187"/>
  <c r="F1073" i="187"/>
  <c r="C1073" i="187"/>
  <c r="J1072" i="187"/>
  <c r="I1072" i="187"/>
  <c r="F1072" i="187"/>
  <c r="C1072" i="187"/>
  <c r="J1071" i="187"/>
  <c r="I1071" i="187"/>
  <c r="F1071" i="187"/>
  <c r="C1071" i="187"/>
  <c r="J1070" i="187"/>
  <c r="I1070" i="187"/>
  <c r="F1070" i="187"/>
  <c r="C1070" i="187"/>
  <c r="J1069" i="187"/>
  <c r="I1069" i="187"/>
  <c r="F1069" i="187"/>
  <c r="C1069" i="187"/>
  <c r="J1068" i="187"/>
  <c r="I1068" i="187"/>
  <c r="F1068" i="187"/>
  <c r="C1068" i="187"/>
  <c r="J1067" i="187"/>
  <c r="I1067" i="187"/>
  <c r="C1067" i="187"/>
  <c r="J1066" i="187"/>
  <c r="I1066" i="187"/>
  <c r="F1066" i="187"/>
  <c r="C1066" i="187"/>
  <c r="J1065" i="187"/>
  <c r="I1065" i="187"/>
  <c r="F1065" i="187"/>
  <c r="C1065" i="187"/>
  <c r="J1064" i="187"/>
  <c r="I1064" i="187"/>
  <c r="F1064" i="187"/>
  <c r="C1064" i="187"/>
  <c r="J1063" i="187"/>
  <c r="I1063" i="187"/>
  <c r="F1063" i="187"/>
  <c r="C1063" i="187"/>
  <c r="J1062" i="187"/>
  <c r="I1062" i="187"/>
  <c r="F1062" i="187"/>
  <c r="C1062" i="187"/>
  <c r="J1061" i="187"/>
  <c r="I1061" i="187"/>
  <c r="F1061" i="187"/>
  <c r="C1061" i="187"/>
  <c r="J1060" i="187"/>
  <c r="I1060" i="187"/>
  <c r="F1060" i="187"/>
  <c r="C1060" i="187"/>
  <c r="J1059" i="187"/>
  <c r="I1059" i="187"/>
  <c r="F1059" i="187"/>
  <c r="C1059" i="187"/>
  <c r="J1058" i="187"/>
  <c r="I1058" i="187"/>
  <c r="F1058" i="187"/>
  <c r="C1058" i="187"/>
  <c r="J1057" i="187"/>
  <c r="I1057" i="187"/>
  <c r="F1057" i="187"/>
  <c r="C1057" i="187"/>
  <c r="J1056" i="187"/>
  <c r="I1056" i="187"/>
  <c r="F1056" i="187"/>
  <c r="C1056" i="187"/>
  <c r="J1055" i="187"/>
  <c r="I1055" i="187"/>
  <c r="F1055" i="187"/>
  <c r="C1055" i="187"/>
  <c r="J1054" i="187"/>
  <c r="I1054" i="187"/>
  <c r="C1054" i="187"/>
  <c r="J1053" i="187"/>
  <c r="I1053" i="187"/>
  <c r="F1053" i="187"/>
  <c r="C1053" i="187"/>
  <c r="J1052" i="187"/>
  <c r="I1052" i="187"/>
  <c r="F1052" i="187"/>
  <c r="C1052" i="187"/>
  <c r="J1051" i="187"/>
  <c r="I1051" i="187"/>
  <c r="F1051" i="187"/>
  <c r="C1051" i="187"/>
  <c r="J1050" i="187"/>
  <c r="I1050" i="187"/>
  <c r="F1050" i="187"/>
  <c r="C1050" i="187"/>
  <c r="J1049" i="187"/>
  <c r="I1049" i="187"/>
  <c r="F1049" i="187"/>
  <c r="C1049" i="187"/>
  <c r="J1048" i="187"/>
  <c r="I1048" i="187"/>
  <c r="F1048" i="187"/>
  <c r="C1048" i="187"/>
  <c r="F1047" i="187"/>
  <c r="C1047" i="187"/>
  <c r="J1046" i="187"/>
  <c r="I1046" i="187"/>
  <c r="C1046" i="187"/>
  <c r="J1045" i="187"/>
  <c r="I1045" i="187"/>
  <c r="F1045" i="187"/>
  <c r="C1045" i="187"/>
  <c r="J1044" i="187"/>
  <c r="I1044" i="187"/>
  <c r="F1044" i="187"/>
  <c r="C1044" i="187"/>
  <c r="F1043" i="187"/>
  <c r="C1043" i="187"/>
  <c r="J1042" i="187"/>
  <c r="I1042" i="187"/>
  <c r="C1042" i="187"/>
  <c r="J1041" i="187"/>
  <c r="I1041" i="187"/>
  <c r="F1041" i="187"/>
  <c r="C1041" i="187"/>
  <c r="J1040" i="187"/>
  <c r="I1040" i="187"/>
  <c r="F1040" i="187"/>
  <c r="C1040" i="187"/>
  <c r="J1039" i="187"/>
  <c r="I1039" i="187"/>
  <c r="F1039" i="187"/>
  <c r="C1039" i="187"/>
  <c r="F1038" i="187"/>
  <c r="C1038" i="187"/>
  <c r="J1036" i="187"/>
  <c r="I1036" i="187"/>
  <c r="C1036" i="187"/>
  <c r="J1035" i="187"/>
  <c r="I1035" i="187"/>
  <c r="F1035" i="187"/>
  <c r="C1035" i="187"/>
  <c r="J1034" i="187"/>
  <c r="I1034" i="187"/>
  <c r="F1034" i="187"/>
  <c r="C1034" i="187"/>
  <c r="J1033" i="187"/>
  <c r="I1033" i="187"/>
  <c r="F1033" i="187"/>
  <c r="C1033" i="187"/>
  <c r="J1032" i="187"/>
  <c r="I1032" i="187"/>
  <c r="F1032" i="187"/>
  <c r="C1032" i="187"/>
  <c r="J1031" i="187"/>
  <c r="I1031" i="187"/>
  <c r="F1031" i="187"/>
  <c r="C1031" i="187"/>
  <c r="J1030" i="187"/>
  <c r="I1030" i="187"/>
  <c r="F1030" i="187"/>
  <c r="C1030" i="187"/>
  <c r="J1029" i="187"/>
  <c r="I1029" i="187"/>
  <c r="F1029" i="187"/>
  <c r="C1029" i="187"/>
  <c r="J1028" i="187"/>
  <c r="I1028" i="187"/>
  <c r="F1028" i="187"/>
  <c r="C1028" i="187"/>
  <c r="J1027" i="187"/>
  <c r="I1027" i="187"/>
  <c r="F1027" i="187"/>
  <c r="C1027" i="187"/>
  <c r="J1026" i="187"/>
  <c r="I1026" i="187"/>
  <c r="F1026" i="187"/>
  <c r="C1026" i="187"/>
  <c r="J1025" i="187"/>
  <c r="I1025" i="187"/>
  <c r="F1025" i="187"/>
  <c r="C1025" i="187"/>
  <c r="J1024" i="187"/>
  <c r="I1024" i="187"/>
  <c r="F1024" i="187"/>
  <c r="C1024" i="187"/>
  <c r="J1023" i="187"/>
  <c r="I1023" i="187"/>
  <c r="F1023" i="187"/>
  <c r="C1023" i="187"/>
  <c r="J1022" i="187"/>
  <c r="I1022" i="187"/>
  <c r="F1022" i="187"/>
  <c r="C1022" i="187"/>
  <c r="J1021" i="187"/>
  <c r="I1021" i="187"/>
  <c r="F1021" i="187"/>
  <c r="C1021" i="187"/>
  <c r="J1020" i="187"/>
  <c r="I1020" i="187"/>
  <c r="C1020" i="187"/>
  <c r="J1019" i="187"/>
  <c r="I1019" i="187"/>
  <c r="F1019" i="187"/>
  <c r="C1019" i="187"/>
  <c r="J1018" i="187"/>
  <c r="I1018" i="187"/>
  <c r="F1018" i="187"/>
  <c r="C1018" i="187"/>
  <c r="J1017" i="187"/>
  <c r="I1017" i="187"/>
  <c r="F1017" i="187"/>
  <c r="C1017" i="187"/>
  <c r="J1016" i="187"/>
  <c r="I1016" i="187"/>
  <c r="F1016" i="187"/>
  <c r="C1016" i="187"/>
  <c r="J1015" i="187"/>
  <c r="I1015" i="187"/>
  <c r="F1015" i="187"/>
  <c r="C1015" i="187"/>
  <c r="J1014" i="187"/>
  <c r="I1014" i="187"/>
  <c r="F1014" i="187"/>
  <c r="C1014" i="187"/>
  <c r="J1013" i="187"/>
  <c r="I1013" i="187"/>
  <c r="F1013" i="187"/>
  <c r="C1013" i="187"/>
  <c r="J1012" i="187"/>
  <c r="I1012" i="187"/>
  <c r="F1012" i="187"/>
  <c r="C1012" i="187"/>
  <c r="J1011" i="187"/>
  <c r="I1011" i="187"/>
  <c r="F1011" i="187"/>
  <c r="C1011" i="187"/>
  <c r="J1010" i="187"/>
  <c r="I1010" i="187"/>
  <c r="F1010" i="187"/>
  <c r="C1010" i="187"/>
  <c r="J1009" i="187"/>
  <c r="I1009" i="187"/>
  <c r="F1009" i="187"/>
  <c r="C1009" i="187"/>
  <c r="J1008" i="187"/>
  <c r="I1008" i="187"/>
  <c r="C1008" i="187"/>
  <c r="J1007" i="187"/>
  <c r="I1007" i="187"/>
  <c r="F1007" i="187"/>
  <c r="C1007" i="187"/>
  <c r="J1006" i="187"/>
  <c r="I1006" i="187"/>
  <c r="F1006" i="187"/>
  <c r="C1006" i="187"/>
  <c r="J1005" i="187"/>
  <c r="I1005" i="187"/>
  <c r="F1005" i="187"/>
  <c r="C1005" i="187"/>
  <c r="J1004" i="187"/>
  <c r="I1004" i="187"/>
  <c r="F1004" i="187"/>
  <c r="C1004" i="187"/>
  <c r="J1003" i="187"/>
  <c r="I1003" i="187"/>
  <c r="F1003" i="187"/>
  <c r="C1003" i="187"/>
  <c r="J1002" i="187"/>
  <c r="I1002" i="187"/>
  <c r="F1002" i="187"/>
  <c r="C1002" i="187"/>
  <c r="J1001" i="187"/>
  <c r="I1001" i="187"/>
  <c r="F1001" i="187"/>
  <c r="C1001" i="187"/>
  <c r="J1000" i="187"/>
  <c r="I1000" i="187"/>
  <c r="F1000" i="187"/>
  <c r="C1000" i="187"/>
  <c r="J999" i="187"/>
  <c r="I999" i="187"/>
  <c r="F999" i="187"/>
  <c r="C999" i="187"/>
  <c r="J998" i="187"/>
  <c r="I998" i="187"/>
  <c r="F998" i="187"/>
  <c r="C998" i="187"/>
  <c r="J997" i="187"/>
  <c r="I997" i="187"/>
  <c r="F997" i="187"/>
  <c r="C997" i="187"/>
  <c r="J996" i="187"/>
  <c r="I996" i="187"/>
  <c r="F996" i="187"/>
  <c r="C996" i="187"/>
  <c r="J995" i="187"/>
  <c r="I995" i="187"/>
  <c r="C995" i="187"/>
  <c r="J994" i="187"/>
  <c r="I994" i="187"/>
  <c r="F994" i="187"/>
  <c r="C994" i="187"/>
  <c r="J993" i="187"/>
  <c r="I993" i="187"/>
  <c r="F993" i="187"/>
  <c r="C993" i="187"/>
  <c r="J992" i="187"/>
  <c r="I992" i="187"/>
  <c r="F992" i="187"/>
  <c r="C992" i="187"/>
  <c r="J991" i="187"/>
  <c r="I991" i="187"/>
  <c r="F991" i="187"/>
  <c r="C991" i="187"/>
  <c r="J990" i="187"/>
  <c r="I990" i="187"/>
  <c r="F990" i="187"/>
  <c r="C990" i="187"/>
  <c r="J989" i="187"/>
  <c r="I989" i="187"/>
  <c r="F989" i="187"/>
  <c r="C989" i="187"/>
  <c r="F988" i="187"/>
  <c r="C988" i="187"/>
  <c r="J987" i="187"/>
  <c r="I987" i="187"/>
  <c r="C987" i="187"/>
  <c r="J986" i="187"/>
  <c r="I986" i="187"/>
  <c r="F986" i="187"/>
  <c r="C986" i="187"/>
  <c r="J985" i="187"/>
  <c r="I985" i="187"/>
  <c r="F985" i="187"/>
  <c r="C985" i="187"/>
  <c r="F984" i="187"/>
  <c r="C984" i="187"/>
  <c r="J983" i="187"/>
  <c r="I983" i="187"/>
  <c r="C983" i="187"/>
  <c r="J982" i="187"/>
  <c r="I982" i="187"/>
  <c r="F982" i="187"/>
  <c r="C982" i="187"/>
  <c r="J981" i="187"/>
  <c r="I981" i="187"/>
  <c r="F981" i="187"/>
  <c r="C981" i="187"/>
  <c r="J980" i="187"/>
  <c r="I980" i="187"/>
  <c r="F980" i="187"/>
  <c r="C980" i="187"/>
  <c r="F979" i="187"/>
  <c r="C979" i="187"/>
  <c r="J977" i="187"/>
  <c r="I977" i="187"/>
  <c r="C977" i="187"/>
  <c r="J976" i="187"/>
  <c r="I976" i="187"/>
  <c r="F976" i="187"/>
  <c r="C976" i="187"/>
  <c r="J975" i="187"/>
  <c r="I975" i="187"/>
  <c r="F975" i="187"/>
  <c r="C975" i="187"/>
  <c r="J974" i="187"/>
  <c r="I974" i="187"/>
  <c r="F974" i="187"/>
  <c r="C974" i="187"/>
  <c r="J973" i="187"/>
  <c r="I973" i="187"/>
  <c r="F973" i="187"/>
  <c r="C973" i="187"/>
  <c r="J972" i="187"/>
  <c r="I972" i="187"/>
  <c r="F972" i="187"/>
  <c r="C972" i="187"/>
  <c r="J971" i="187"/>
  <c r="I971" i="187"/>
  <c r="F971" i="187"/>
  <c r="C971" i="187"/>
  <c r="J970" i="187"/>
  <c r="I970" i="187"/>
  <c r="F970" i="187"/>
  <c r="C970" i="187"/>
  <c r="J969" i="187"/>
  <c r="I969" i="187"/>
  <c r="F969" i="187"/>
  <c r="C969" i="187"/>
  <c r="J968" i="187"/>
  <c r="I968" i="187"/>
  <c r="F968" i="187"/>
  <c r="C968" i="187"/>
  <c r="J967" i="187"/>
  <c r="I967" i="187"/>
  <c r="F967" i="187"/>
  <c r="C967" i="187"/>
  <c r="J966" i="187"/>
  <c r="I966" i="187"/>
  <c r="F966" i="187"/>
  <c r="C966" i="187"/>
  <c r="J965" i="187"/>
  <c r="I965" i="187"/>
  <c r="F965" i="187"/>
  <c r="C965" i="187"/>
  <c r="J964" i="187"/>
  <c r="I964" i="187"/>
  <c r="F964" i="187"/>
  <c r="C964" i="187"/>
  <c r="J963" i="187"/>
  <c r="I963" i="187"/>
  <c r="F963" i="187"/>
  <c r="C963" i="187"/>
  <c r="J962" i="187"/>
  <c r="I962" i="187"/>
  <c r="F962" i="187"/>
  <c r="C962" i="187"/>
  <c r="J961" i="187"/>
  <c r="I961" i="187"/>
  <c r="C961" i="187"/>
  <c r="J960" i="187"/>
  <c r="I960" i="187"/>
  <c r="F960" i="187"/>
  <c r="C960" i="187"/>
  <c r="J959" i="187"/>
  <c r="I959" i="187"/>
  <c r="F959" i="187"/>
  <c r="C959" i="187"/>
  <c r="J958" i="187"/>
  <c r="I958" i="187"/>
  <c r="F958" i="187"/>
  <c r="C958" i="187"/>
  <c r="J957" i="187"/>
  <c r="I957" i="187"/>
  <c r="F957" i="187"/>
  <c r="C957" i="187"/>
  <c r="J956" i="187"/>
  <c r="I956" i="187"/>
  <c r="F956" i="187"/>
  <c r="C956" i="187"/>
  <c r="J955" i="187"/>
  <c r="I955" i="187"/>
  <c r="F955" i="187"/>
  <c r="C955" i="187"/>
  <c r="J954" i="187"/>
  <c r="I954" i="187"/>
  <c r="F954" i="187"/>
  <c r="C954" i="187"/>
  <c r="J953" i="187"/>
  <c r="I953" i="187"/>
  <c r="F953" i="187"/>
  <c r="C953" i="187"/>
  <c r="J952" i="187"/>
  <c r="I952" i="187"/>
  <c r="F952" i="187"/>
  <c r="C952" i="187"/>
  <c r="J951" i="187"/>
  <c r="I951" i="187"/>
  <c r="F951" i="187"/>
  <c r="C951" i="187"/>
  <c r="J950" i="187"/>
  <c r="I950" i="187"/>
  <c r="F950" i="187"/>
  <c r="C950" i="187"/>
  <c r="J949" i="187"/>
  <c r="I949" i="187"/>
  <c r="C949" i="187"/>
  <c r="J948" i="187"/>
  <c r="I948" i="187"/>
  <c r="F948" i="187"/>
  <c r="C948" i="187"/>
  <c r="J947" i="187"/>
  <c r="I947" i="187"/>
  <c r="F947" i="187"/>
  <c r="C947" i="187"/>
  <c r="J946" i="187"/>
  <c r="I946" i="187"/>
  <c r="F946" i="187"/>
  <c r="C946" i="187"/>
  <c r="J945" i="187"/>
  <c r="I945" i="187"/>
  <c r="F945" i="187"/>
  <c r="C945" i="187"/>
  <c r="J944" i="187"/>
  <c r="I944" i="187"/>
  <c r="F944" i="187"/>
  <c r="C944" i="187"/>
  <c r="J943" i="187"/>
  <c r="I943" i="187"/>
  <c r="F943" i="187"/>
  <c r="C943" i="187"/>
  <c r="J942" i="187"/>
  <c r="I942" i="187"/>
  <c r="F942" i="187"/>
  <c r="C942" i="187"/>
  <c r="J941" i="187"/>
  <c r="I941" i="187"/>
  <c r="F941" i="187"/>
  <c r="C941" i="187"/>
  <c r="J940" i="187"/>
  <c r="I940" i="187"/>
  <c r="F940" i="187"/>
  <c r="C940" i="187"/>
  <c r="J939" i="187"/>
  <c r="I939" i="187"/>
  <c r="F939" i="187"/>
  <c r="C939" i="187"/>
  <c r="J938" i="187"/>
  <c r="I938" i="187"/>
  <c r="F938" i="187"/>
  <c r="C938" i="187"/>
  <c r="J937" i="187"/>
  <c r="I937" i="187"/>
  <c r="F937" i="187"/>
  <c r="C937" i="187"/>
  <c r="J936" i="187"/>
  <c r="I936" i="187"/>
  <c r="C936" i="187"/>
  <c r="J935" i="187"/>
  <c r="I935" i="187"/>
  <c r="F935" i="187"/>
  <c r="C935" i="187"/>
  <c r="J934" i="187"/>
  <c r="I934" i="187"/>
  <c r="F934" i="187"/>
  <c r="C934" i="187"/>
  <c r="J933" i="187"/>
  <c r="I933" i="187"/>
  <c r="F933" i="187"/>
  <c r="C933" i="187"/>
  <c r="J932" i="187"/>
  <c r="I932" i="187"/>
  <c r="F932" i="187"/>
  <c r="C932" i="187"/>
  <c r="J931" i="187"/>
  <c r="I931" i="187"/>
  <c r="F931" i="187"/>
  <c r="C931" i="187"/>
  <c r="J930" i="187"/>
  <c r="I930" i="187"/>
  <c r="F930" i="187"/>
  <c r="C930" i="187"/>
  <c r="F929" i="187"/>
  <c r="C929" i="187"/>
  <c r="J928" i="187"/>
  <c r="I928" i="187"/>
  <c r="C928" i="187"/>
  <c r="J927" i="187"/>
  <c r="I927" i="187"/>
  <c r="F927" i="187"/>
  <c r="C927" i="187"/>
  <c r="J926" i="187"/>
  <c r="I926" i="187"/>
  <c r="F926" i="187"/>
  <c r="C926" i="187"/>
  <c r="F925" i="187"/>
  <c r="C925" i="187"/>
  <c r="J924" i="187"/>
  <c r="I924" i="187"/>
  <c r="C924" i="187"/>
  <c r="J923" i="187"/>
  <c r="I923" i="187"/>
  <c r="F923" i="187"/>
  <c r="C923" i="187"/>
  <c r="J922" i="187"/>
  <c r="I922" i="187"/>
  <c r="F922" i="187"/>
  <c r="C922" i="187"/>
  <c r="J921" i="187"/>
  <c r="I921" i="187"/>
  <c r="F921" i="187"/>
  <c r="C921" i="187"/>
  <c r="F920" i="187"/>
  <c r="C920" i="187"/>
  <c r="J918" i="187"/>
  <c r="I918" i="187"/>
  <c r="C918" i="187"/>
  <c r="J917" i="187"/>
  <c r="I917" i="187"/>
  <c r="C917" i="187"/>
  <c r="J916" i="187"/>
  <c r="I916" i="187"/>
  <c r="C916" i="187"/>
  <c r="J915" i="187"/>
  <c r="I915" i="187"/>
  <c r="C915" i="187"/>
  <c r="J914" i="187"/>
  <c r="I914" i="187"/>
  <c r="C914" i="187"/>
  <c r="J913" i="187"/>
  <c r="I913" i="187"/>
  <c r="C913" i="187"/>
  <c r="J912" i="187"/>
  <c r="I912" i="187"/>
  <c r="C912" i="187"/>
  <c r="J911" i="187"/>
  <c r="I911" i="187"/>
  <c r="C911" i="187"/>
  <c r="J910" i="187"/>
  <c r="I910" i="187"/>
  <c r="C910" i="187"/>
  <c r="J909" i="187"/>
  <c r="I909" i="187"/>
  <c r="C909" i="187"/>
  <c r="J908" i="187"/>
  <c r="I908" i="187"/>
  <c r="C908" i="187"/>
  <c r="J907" i="187"/>
  <c r="I907" i="187"/>
  <c r="C907" i="187"/>
  <c r="J906" i="187"/>
  <c r="I906" i="187"/>
  <c r="C906" i="187"/>
  <c r="J905" i="187"/>
  <c r="I905" i="187"/>
  <c r="C905" i="187"/>
  <c r="J904" i="187"/>
  <c r="I904" i="187"/>
  <c r="C904" i="187"/>
  <c r="J903" i="187"/>
  <c r="I903" i="187"/>
  <c r="C903" i="187"/>
  <c r="J902" i="187"/>
  <c r="I902" i="187"/>
  <c r="C902" i="187"/>
  <c r="J901" i="187"/>
  <c r="I901" i="187"/>
  <c r="C901" i="187"/>
  <c r="J900" i="187"/>
  <c r="I900" i="187"/>
  <c r="C900" i="187"/>
  <c r="J899" i="187"/>
  <c r="I899" i="187"/>
  <c r="C899" i="187"/>
  <c r="J898" i="187"/>
  <c r="I898" i="187"/>
  <c r="C898" i="187"/>
  <c r="J897" i="187"/>
  <c r="I897" i="187"/>
  <c r="C897" i="187"/>
  <c r="J896" i="187"/>
  <c r="I896" i="187"/>
  <c r="C896" i="187"/>
  <c r="J895" i="187"/>
  <c r="I895" i="187"/>
  <c r="C895" i="187"/>
  <c r="J894" i="187"/>
  <c r="I894" i="187"/>
  <c r="C894" i="187"/>
  <c r="J893" i="187"/>
  <c r="I893" i="187"/>
  <c r="C893" i="187"/>
  <c r="J892" i="187"/>
  <c r="I892" i="187"/>
  <c r="C892" i="187"/>
  <c r="J891" i="187"/>
  <c r="I891" i="187"/>
  <c r="C891" i="187"/>
  <c r="J890" i="187"/>
  <c r="I890" i="187"/>
  <c r="C890" i="187"/>
  <c r="J889" i="187"/>
  <c r="I889" i="187"/>
  <c r="C889" i="187"/>
  <c r="J888" i="187"/>
  <c r="I888" i="187"/>
  <c r="C888" i="187"/>
  <c r="J887" i="187"/>
  <c r="I887" i="187"/>
  <c r="C887" i="187"/>
  <c r="J886" i="187"/>
  <c r="I886" i="187"/>
  <c r="C886" i="187"/>
  <c r="J885" i="187"/>
  <c r="I885" i="187"/>
  <c r="C885" i="187"/>
  <c r="J884" i="187"/>
  <c r="I884" i="187"/>
  <c r="C884" i="187"/>
  <c r="J883" i="187"/>
  <c r="I883" i="187"/>
  <c r="C883" i="187"/>
  <c r="J882" i="187"/>
  <c r="I882" i="187"/>
  <c r="C882" i="187"/>
  <c r="J881" i="187"/>
  <c r="I881" i="187"/>
  <c r="C881" i="187"/>
  <c r="J880" i="187"/>
  <c r="I880" i="187"/>
  <c r="C880" i="187"/>
  <c r="J879" i="187"/>
  <c r="I879" i="187"/>
  <c r="C879" i="187"/>
  <c r="J878" i="187"/>
  <c r="I878" i="187"/>
  <c r="C878" i="187"/>
  <c r="J877" i="187"/>
  <c r="I877" i="187"/>
  <c r="C877" i="187"/>
  <c r="J876" i="187"/>
  <c r="I876" i="187"/>
  <c r="C876" i="187"/>
  <c r="J875" i="187"/>
  <c r="I875" i="187"/>
  <c r="C875" i="187"/>
  <c r="J874" i="187"/>
  <c r="I874" i="187"/>
  <c r="F874" i="187"/>
  <c r="C874" i="187"/>
  <c r="J873" i="187"/>
  <c r="I873" i="187"/>
  <c r="C873" i="187"/>
  <c r="J872" i="187"/>
  <c r="I872" i="187"/>
  <c r="F872" i="187"/>
  <c r="C872" i="187"/>
  <c r="J871" i="187"/>
  <c r="I871" i="187"/>
  <c r="C871" i="187"/>
  <c r="F870" i="187"/>
  <c r="C870" i="187"/>
  <c r="J869" i="187"/>
  <c r="I869" i="187"/>
  <c r="C869" i="187"/>
  <c r="J868" i="187"/>
  <c r="I868" i="187"/>
  <c r="F868" i="187"/>
  <c r="C868" i="187"/>
  <c r="J867" i="187"/>
  <c r="I867" i="187"/>
  <c r="F867" i="187"/>
  <c r="C867" i="187"/>
  <c r="F866" i="187"/>
  <c r="C866" i="187"/>
  <c r="J865" i="187"/>
  <c r="I865" i="187"/>
  <c r="C865" i="187"/>
  <c r="J864" i="187"/>
  <c r="I864" i="187"/>
  <c r="F864" i="187"/>
  <c r="C864" i="187"/>
  <c r="J863" i="187"/>
  <c r="I863" i="187"/>
  <c r="F863" i="187"/>
  <c r="C863" i="187"/>
  <c r="J862" i="187"/>
  <c r="I862" i="187"/>
  <c r="F862" i="187"/>
  <c r="C862" i="187"/>
  <c r="F861" i="187"/>
  <c r="C861" i="187"/>
  <c r="J859" i="187"/>
  <c r="I859" i="187"/>
  <c r="C859" i="187"/>
  <c r="J858" i="187"/>
  <c r="I858" i="187"/>
  <c r="F858" i="187"/>
  <c r="C858" i="187"/>
  <c r="J857" i="187"/>
  <c r="I857" i="187"/>
  <c r="F857" i="187"/>
  <c r="C857" i="187"/>
  <c r="J856" i="187"/>
  <c r="I856" i="187"/>
  <c r="F856" i="187"/>
  <c r="C856" i="187"/>
  <c r="J855" i="187"/>
  <c r="I855" i="187"/>
  <c r="F855" i="187"/>
  <c r="C855" i="187"/>
  <c r="J854" i="187"/>
  <c r="I854" i="187"/>
  <c r="F854" i="187"/>
  <c r="C854" i="187"/>
  <c r="J853" i="187"/>
  <c r="I853" i="187"/>
  <c r="F853" i="187"/>
  <c r="C853" i="187"/>
  <c r="J852" i="187"/>
  <c r="I852" i="187"/>
  <c r="F852" i="187"/>
  <c r="C852" i="187"/>
  <c r="J851" i="187"/>
  <c r="I851" i="187"/>
  <c r="F851" i="187"/>
  <c r="C851" i="187"/>
  <c r="J850" i="187"/>
  <c r="I850" i="187"/>
  <c r="F850" i="187"/>
  <c r="C850" i="187"/>
  <c r="J849" i="187"/>
  <c r="I849" i="187"/>
  <c r="F849" i="187"/>
  <c r="C849" i="187"/>
  <c r="J848" i="187"/>
  <c r="I848" i="187"/>
  <c r="F848" i="187"/>
  <c r="C848" i="187"/>
  <c r="J847" i="187"/>
  <c r="I847" i="187"/>
  <c r="F847" i="187"/>
  <c r="C847" i="187"/>
  <c r="J846" i="187"/>
  <c r="I846" i="187"/>
  <c r="F846" i="187"/>
  <c r="C846" i="187"/>
  <c r="J845" i="187"/>
  <c r="I845" i="187"/>
  <c r="F845" i="187"/>
  <c r="C845" i="187"/>
  <c r="J844" i="187"/>
  <c r="I844" i="187"/>
  <c r="F844" i="187"/>
  <c r="C844" i="187"/>
  <c r="J843" i="187"/>
  <c r="I843" i="187"/>
  <c r="C843" i="187"/>
  <c r="J842" i="187"/>
  <c r="I842" i="187"/>
  <c r="F842" i="187"/>
  <c r="C842" i="187"/>
  <c r="J841" i="187"/>
  <c r="I841" i="187"/>
  <c r="F841" i="187"/>
  <c r="C841" i="187"/>
  <c r="J840" i="187"/>
  <c r="I840" i="187"/>
  <c r="F840" i="187"/>
  <c r="C840" i="187"/>
  <c r="J839" i="187"/>
  <c r="I839" i="187"/>
  <c r="F839" i="187"/>
  <c r="C839" i="187"/>
  <c r="J838" i="187"/>
  <c r="I838" i="187"/>
  <c r="F838" i="187"/>
  <c r="C838" i="187"/>
  <c r="J837" i="187"/>
  <c r="I837" i="187"/>
  <c r="F837" i="187"/>
  <c r="C837" i="187"/>
  <c r="J836" i="187"/>
  <c r="I836" i="187"/>
  <c r="F836" i="187"/>
  <c r="C836" i="187"/>
  <c r="J835" i="187"/>
  <c r="I835" i="187"/>
  <c r="F835" i="187"/>
  <c r="C835" i="187"/>
  <c r="J834" i="187"/>
  <c r="I834" i="187"/>
  <c r="F834" i="187"/>
  <c r="C834" i="187"/>
  <c r="J833" i="187"/>
  <c r="I833" i="187"/>
  <c r="F833" i="187"/>
  <c r="C833" i="187"/>
  <c r="J832" i="187"/>
  <c r="I832" i="187"/>
  <c r="F832" i="187"/>
  <c r="C832" i="187"/>
  <c r="J831" i="187"/>
  <c r="I831" i="187"/>
  <c r="C831" i="187"/>
  <c r="J830" i="187"/>
  <c r="I830" i="187"/>
  <c r="F830" i="187"/>
  <c r="C830" i="187"/>
  <c r="J829" i="187"/>
  <c r="I829" i="187"/>
  <c r="F829" i="187"/>
  <c r="C829" i="187"/>
  <c r="J828" i="187"/>
  <c r="I828" i="187"/>
  <c r="F828" i="187"/>
  <c r="C828" i="187"/>
  <c r="J827" i="187"/>
  <c r="I827" i="187"/>
  <c r="F827" i="187"/>
  <c r="C827" i="187"/>
  <c r="J826" i="187"/>
  <c r="I826" i="187"/>
  <c r="F826" i="187"/>
  <c r="C826" i="187"/>
  <c r="J825" i="187"/>
  <c r="I825" i="187"/>
  <c r="F825" i="187"/>
  <c r="C825" i="187"/>
  <c r="J824" i="187"/>
  <c r="I824" i="187"/>
  <c r="F824" i="187"/>
  <c r="C824" i="187"/>
  <c r="J823" i="187"/>
  <c r="I823" i="187"/>
  <c r="F823" i="187"/>
  <c r="C823" i="187"/>
  <c r="J822" i="187"/>
  <c r="I822" i="187"/>
  <c r="F822" i="187"/>
  <c r="C822" i="187"/>
  <c r="J821" i="187"/>
  <c r="I821" i="187"/>
  <c r="F821" i="187"/>
  <c r="C821" i="187"/>
  <c r="J820" i="187"/>
  <c r="I820" i="187"/>
  <c r="F820" i="187"/>
  <c r="C820" i="187"/>
  <c r="J819" i="187"/>
  <c r="I819" i="187"/>
  <c r="F819" i="187"/>
  <c r="C819" i="187"/>
  <c r="J818" i="187"/>
  <c r="I818" i="187"/>
  <c r="C818" i="187"/>
  <c r="J817" i="187"/>
  <c r="I817" i="187"/>
  <c r="F817" i="187"/>
  <c r="C817" i="187"/>
  <c r="J816" i="187"/>
  <c r="I816" i="187"/>
  <c r="F816" i="187"/>
  <c r="C816" i="187"/>
  <c r="J815" i="187"/>
  <c r="I815" i="187"/>
  <c r="F815" i="187"/>
  <c r="C815" i="187"/>
  <c r="J814" i="187"/>
  <c r="I814" i="187"/>
  <c r="F814" i="187"/>
  <c r="C814" i="187"/>
  <c r="J813" i="187"/>
  <c r="I813" i="187"/>
  <c r="F813" i="187"/>
  <c r="C813" i="187"/>
  <c r="J812" i="187"/>
  <c r="I812" i="187"/>
  <c r="F812" i="187"/>
  <c r="C812" i="187"/>
  <c r="F811" i="187"/>
  <c r="C811" i="187"/>
  <c r="J810" i="187"/>
  <c r="I810" i="187"/>
  <c r="C810" i="187"/>
  <c r="J809" i="187"/>
  <c r="I809" i="187"/>
  <c r="F809" i="187"/>
  <c r="C809" i="187"/>
  <c r="J808" i="187"/>
  <c r="I808" i="187"/>
  <c r="F808" i="187"/>
  <c r="C808" i="187"/>
  <c r="F807" i="187"/>
  <c r="C807" i="187"/>
  <c r="J806" i="187"/>
  <c r="I806" i="187"/>
  <c r="C806" i="187"/>
  <c r="J805" i="187"/>
  <c r="I805" i="187"/>
  <c r="F805" i="187"/>
  <c r="C805" i="187"/>
  <c r="J804" i="187"/>
  <c r="I804" i="187"/>
  <c r="F804" i="187"/>
  <c r="C804" i="187"/>
  <c r="J803" i="187"/>
  <c r="I803" i="187"/>
  <c r="F803" i="187"/>
  <c r="C803" i="187"/>
  <c r="F802" i="187"/>
  <c r="C802" i="187"/>
  <c r="J800" i="187"/>
  <c r="I800" i="187"/>
  <c r="C800" i="187"/>
  <c r="J799" i="187"/>
  <c r="I799" i="187"/>
  <c r="F799" i="187"/>
  <c r="C799" i="187"/>
  <c r="J798" i="187"/>
  <c r="I798" i="187"/>
  <c r="F798" i="187"/>
  <c r="C798" i="187"/>
  <c r="J797" i="187"/>
  <c r="I797" i="187"/>
  <c r="F797" i="187"/>
  <c r="C797" i="187"/>
  <c r="J796" i="187"/>
  <c r="I796" i="187"/>
  <c r="F796" i="187"/>
  <c r="C796" i="187"/>
  <c r="J795" i="187"/>
  <c r="I795" i="187"/>
  <c r="F795" i="187"/>
  <c r="C795" i="187"/>
  <c r="J794" i="187"/>
  <c r="I794" i="187"/>
  <c r="F794" i="187"/>
  <c r="C794" i="187"/>
  <c r="J793" i="187"/>
  <c r="I793" i="187"/>
  <c r="F793" i="187"/>
  <c r="C793" i="187"/>
  <c r="J792" i="187"/>
  <c r="I792" i="187"/>
  <c r="F792" i="187"/>
  <c r="C792" i="187"/>
  <c r="J791" i="187"/>
  <c r="I791" i="187"/>
  <c r="F791" i="187"/>
  <c r="C791" i="187"/>
  <c r="J790" i="187"/>
  <c r="I790" i="187"/>
  <c r="F790" i="187"/>
  <c r="C790" i="187"/>
  <c r="J789" i="187"/>
  <c r="I789" i="187"/>
  <c r="F789" i="187"/>
  <c r="C789" i="187"/>
  <c r="J788" i="187"/>
  <c r="I788" i="187"/>
  <c r="F788" i="187"/>
  <c r="C788" i="187"/>
  <c r="J787" i="187"/>
  <c r="I787" i="187"/>
  <c r="F787" i="187"/>
  <c r="C787" i="187"/>
  <c r="J786" i="187"/>
  <c r="I786" i="187"/>
  <c r="F786" i="187"/>
  <c r="C786" i="187"/>
  <c r="J785" i="187"/>
  <c r="I785" i="187"/>
  <c r="F785" i="187"/>
  <c r="C785" i="187"/>
  <c r="J784" i="187"/>
  <c r="I784" i="187"/>
  <c r="C784" i="187"/>
  <c r="J783" i="187"/>
  <c r="I783" i="187"/>
  <c r="F783" i="187"/>
  <c r="C783" i="187"/>
  <c r="J782" i="187"/>
  <c r="I782" i="187"/>
  <c r="F782" i="187"/>
  <c r="C782" i="187"/>
  <c r="J781" i="187"/>
  <c r="I781" i="187"/>
  <c r="F781" i="187"/>
  <c r="C781" i="187"/>
  <c r="J780" i="187"/>
  <c r="I780" i="187"/>
  <c r="F780" i="187"/>
  <c r="C780" i="187"/>
  <c r="J779" i="187"/>
  <c r="I779" i="187"/>
  <c r="F779" i="187"/>
  <c r="C779" i="187"/>
  <c r="J778" i="187"/>
  <c r="I778" i="187"/>
  <c r="F778" i="187"/>
  <c r="C778" i="187"/>
  <c r="J777" i="187"/>
  <c r="I777" i="187"/>
  <c r="F777" i="187"/>
  <c r="C777" i="187"/>
  <c r="J776" i="187"/>
  <c r="I776" i="187"/>
  <c r="F776" i="187"/>
  <c r="C776" i="187"/>
  <c r="J775" i="187"/>
  <c r="I775" i="187"/>
  <c r="F775" i="187"/>
  <c r="C775" i="187"/>
  <c r="J774" i="187"/>
  <c r="I774" i="187"/>
  <c r="F774" i="187"/>
  <c r="C774" i="187"/>
  <c r="J773" i="187"/>
  <c r="I773" i="187"/>
  <c r="F773" i="187"/>
  <c r="C773" i="187"/>
  <c r="J772" i="187"/>
  <c r="I772" i="187"/>
  <c r="C772" i="187"/>
  <c r="J771" i="187"/>
  <c r="I771" i="187"/>
  <c r="F771" i="187"/>
  <c r="C771" i="187"/>
  <c r="J770" i="187"/>
  <c r="I770" i="187"/>
  <c r="F770" i="187"/>
  <c r="C770" i="187"/>
  <c r="J769" i="187"/>
  <c r="I769" i="187"/>
  <c r="F769" i="187"/>
  <c r="C769" i="187"/>
  <c r="J768" i="187"/>
  <c r="I768" i="187"/>
  <c r="F768" i="187"/>
  <c r="C768" i="187"/>
  <c r="J767" i="187"/>
  <c r="I767" i="187"/>
  <c r="F767" i="187"/>
  <c r="C767" i="187"/>
  <c r="J766" i="187"/>
  <c r="I766" i="187"/>
  <c r="F766" i="187"/>
  <c r="C766" i="187"/>
  <c r="J765" i="187"/>
  <c r="I765" i="187"/>
  <c r="F765" i="187"/>
  <c r="C765" i="187"/>
  <c r="J764" i="187"/>
  <c r="I764" i="187"/>
  <c r="F764" i="187"/>
  <c r="C764" i="187"/>
  <c r="J763" i="187"/>
  <c r="I763" i="187"/>
  <c r="F763" i="187"/>
  <c r="C763" i="187"/>
  <c r="J762" i="187"/>
  <c r="I762" i="187"/>
  <c r="F762" i="187"/>
  <c r="C762" i="187"/>
  <c r="J761" i="187"/>
  <c r="I761" i="187"/>
  <c r="F761" i="187"/>
  <c r="C761" i="187"/>
  <c r="J760" i="187"/>
  <c r="I760" i="187"/>
  <c r="F760" i="187"/>
  <c r="C760" i="187"/>
  <c r="J759" i="187"/>
  <c r="I759" i="187"/>
  <c r="C759" i="187"/>
  <c r="J758" i="187"/>
  <c r="I758" i="187"/>
  <c r="F758" i="187"/>
  <c r="C758" i="187"/>
  <c r="J757" i="187"/>
  <c r="I757" i="187"/>
  <c r="F757" i="187"/>
  <c r="C757" i="187"/>
  <c r="J756" i="187"/>
  <c r="I756" i="187"/>
  <c r="F756" i="187"/>
  <c r="C756" i="187"/>
  <c r="J755" i="187"/>
  <c r="I755" i="187"/>
  <c r="F755" i="187"/>
  <c r="C755" i="187"/>
  <c r="J754" i="187"/>
  <c r="I754" i="187"/>
  <c r="F754" i="187"/>
  <c r="C754" i="187"/>
  <c r="J753" i="187"/>
  <c r="I753" i="187"/>
  <c r="F753" i="187"/>
  <c r="C753" i="187"/>
  <c r="F752" i="187"/>
  <c r="C752" i="187"/>
  <c r="J751" i="187"/>
  <c r="I751" i="187"/>
  <c r="C751" i="187"/>
  <c r="J750" i="187"/>
  <c r="I750" i="187"/>
  <c r="F750" i="187"/>
  <c r="C750" i="187"/>
  <c r="J749" i="187"/>
  <c r="I749" i="187"/>
  <c r="F749" i="187"/>
  <c r="C749" i="187"/>
  <c r="F748" i="187"/>
  <c r="C748" i="187"/>
  <c r="J747" i="187"/>
  <c r="I747" i="187"/>
  <c r="C747" i="187"/>
  <c r="J746" i="187"/>
  <c r="I746" i="187"/>
  <c r="F746" i="187"/>
  <c r="C746" i="187"/>
  <c r="J745" i="187"/>
  <c r="I745" i="187"/>
  <c r="F745" i="187"/>
  <c r="C745" i="187"/>
  <c r="J744" i="187"/>
  <c r="I744" i="187"/>
  <c r="F744" i="187"/>
  <c r="C744" i="187"/>
  <c r="F743" i="187"/>
  <c r="C743" i="187"/>
  <c r="J741" i="187"/>
  <c r="I741" i="187"/>
  <c r="C741" i="187"/>
  <c r="J740" i="187"/>
  <c r="I740" i="187"/>
  <c r="F740" i="187"/>
  <c r="C740" i="187"/>
  <c r="J739" i="187"/>
  <c r="I739" i="187"/>
  <c r="F739" i="187"/>
  <c r="C739" i="187"/>
  <c r="J738" i="187"/>
  <c r="I738" i="187"/>
  <c r="F738" i="187"/>
  <c r="C738" i="187"/>
  <c r="J737" i="187"/>
  <c r="I737" i="187"/>
  <c r="F737" i="187"/>
  <c r="C737" i="187"/>
  <c r="J736" i="187"/>
  <c r="I736" i="187"/>
  <c r="F736" i="187"/>
  <c r="C736" i="187"/>
  <c r="J735" i="187"/>
  <c r="I735" i="187"/>
  <c r="F735" i="187"/>
  <c r="C735" i="187"/>
  <c r="J734" i="187"/>
  <c r="I734" i="187"/>
  <c r="F734" i="187"/>
  <c r="C734" i="187"/>
  <c r="J733" i="187"/>
  <c r="I733" i="187"/>
  <c r="F733" i="187"/>
  <c r="C733" i="187"/>
  <c r="J732" i="187"/>
  <c r="I732" i="187"/>
  <c r="F732" i="187"/>
  <c r="C732" i="187"/>
  <c r="J731" i="187"/>
  <c r="I731" i="187"/>
  <c r="F731" i="187"/>
  <c r="C731" i="187"/>
  <c r="J730" i="187"/>
  <c r="I730" i="187"/>
  <c r="F730" i="187"/>
  <c r="C730" i="187"/>
  <c r="J729" i="187"/>
  <c r="I729" i="187"/>
  <c r="F729" i="187"/>
  <c r="C729" i="187"/>
  <c r="J728" i="187"/>
  <c r="I728" i="187"/>
  <c r="F728" i="187"/>
  <c r="C728" i="187"/>
  <c r="J727" i="187"/>
  <c r="I727" i="187"/>
  <c r="F727" i="187"/>
  <c r="C727" i="187"/>
  <c r="J726" i="187"/>
  <c r="I726" i="187"/>
  <c r="F726" i="187"/>
  <c r="C726" i="187"/>
  <c r="J725" i="187"/>
  <c r="I725" i="187"/>
  <c r="C725" i="187"/>
  <c r="J724" i="187"/>
  <c r="I724" i="187"/>
  <c r="F724" i="187"/>
  <c r="C724" i="187"/>
  <c r="J723" i="187"/>
  <c r="I723" i="187"/>
  <c r="F723" i="187"/>
  <c r="C723" i="187"/>
  <c r="J722" i="187"/>
  <c r="I722" i="187"/>
  <c r="F722" i="187"/>
  <c r="C722" i="187"/>
  <c r="J721" i="187"/>
  <c r="I721" i="187"/>
  <c r="F721" i="187"/>
  <c r="C721" i="187"/>
  <c r="J720" i="187"/>
  <c r="I720" i="187"/>
  <c r="F720" i="187"/>
  <c r="C720" i="187"/>
  <c r="J719" i="187"/>
  <c r="I719" i="187"/>
  <c r="F719" i="187"/>
  <c r="C719" i="187"/>
  <c r="J718" i="187"/>
  <c r="I718" i="187"/>
  <c r="F718" i="187"/>
  <c r="C718" i="187"/>
  <c r="J717" i="187"/>
  <c r="I717" i="187"/>
  <c r="F717" i="187"/>
  <c r="C717" i="187"/>
  <c r="J716" i="187"/>
  <c r="I716" i="187"/>
  <c r="F716" i="187"/>
  <c r="C716" i="187"/>
  <c r="J715" i="187"/>
  <c r="I715" i="187"/>
  <c r="F715" i="187"/>
  <c r="C715" i="187"/>
  <c r="J714" i="187"/>
  <c r="I714" i="187"/>
  <c r="F714" i="187"/>
  <c r="C714" i="187"/>
  <c r="J713" i="187"/>
  <c r="I713" i="187"/>
  <c r="C713" i="187"/>
  <c r="J712" i="187"/>
  <c r="I712" i="187"/>
  <c r="F712" i="187"/>
  <c r="C712" i="187"/>
  <c r="J711" i="187"/>
  <c r="I711" i="187"/>
  <c r="F711" i="187"/>
  <c r="C711" i="187"/>
  <c r="J710" i="187"/>
  <c r="I710" i="187"/>
  <c r="F710" i="187"/>
  <c r="C710" i="187"/>
  <c r="J709" i="187"/>
  <c r="I709" i="187"/>
  <c r="F709" i="187"/>
  <c r="C709" i="187"/>
  <c r="J708" i="187"/>
  <c r="I708" i="187"/>
  <c r="F708" i="187"/>
  <c r="C708" i="187"/>
  <c r="J707" i="187"/>
  <c r="I707" i="187"/>
  <c r="F707" i="187"/>
  <c r="C707" i="187"/>
  <c r="J706" i="187"/>
  <c r="I706" i="187"/>
  <c r="F706" i="187"/>
  <c r="C706" i="187"/>
  <c r="J705" i="187"/>
  <c r="I705" i="187"/>
  <c r="F705" i="187"/>
  <c r="C705" i="187"/>
  <c r="J704" i="187"/>
  <c r="I704" i="187"/>
  <c r="F704" i="187"/>
  <c r="C704" i="187"/>
  <c r="J703" i="187"/>
  <c r="I703" i="187"/>
  <c r="F703" i="187"/>
  <c r="C703" i="187"/>
  <c r="J702" i="187"/>
  <c r="I702" i="187"/>
  <c r="F702" i="187"/>
  <c r="C702" i="187"/>
  <c r="J701" i="187"/>
  <c r="I701" i="187"/>
  <c r="F701" i="187"/>
  <c r="C701" i="187"/>
  <c r="J700" i="187"/>
  <c r="I700" i="187"/>
  <c r="C700" i="187"/>
  <c r="J699" i="187"/>
  <c r="I699" i="187"/>
  <c r="F699" i="187"/>
  <c r="C699" i="187"/>
  <c r="J698" i="187"/>
  <c r="I698" i="187"/>
  <c r="F698" i="187"/>
  <c r="C698" i="187"/>
  <c r="J697" i="187"/>
  <c r="I697" i="187"/>
  <c r="F697" i="187"/>
  <c r="C697" i="187"/>
  <c r="J696" i="187"/>
  <c r="I696" i="187"/>
  <c r="F696" i="187"/>
  <c r="C696" i="187"/>
  <c r="J695" i="187"/>
  <c r="I695" i="187"/>
  <c r="F695" i="187"/>
  <c r="C695" i="187"/>
  <c r="J694" i="187"/>
  <c r="I694" i="187"/>
  <c r="F694" i="187"/>
  <c r="C694" i="187"/>
  <c r="F693" i="187"/>
  <c r="C693" i="187"/>
  <c r="J692" i="187"/>
  <c r="I692" i="187"/>
  <c r="C692" i="187"/>
  <c r="J691" i="187"/>
  <c r="I691" i="187"/>
  <c r="F691" i="187"/>
  <c r="C691" i="187"/>
  <c r="J690" i="187"/>
  <c r="I690" i="187"/>
  <c r="F690" i="187"/>
  <c r="C690" i="187"/>
  <c r="F689" i="187"/>
  <c r="C689" i="187"/>
  <c r="J688" i="187"/>
  <c r="I688" i="187"/>
  <c r="C688" i="187"/>
  <c r="J687" i="187"/>
  <c r="I687" i="187"/>
  <c r="F687" i="187"/>
  <c r="C687" i="187"/>
  <c r="J686" i="187"/>
  <c r="I686" i="187"/>
  <c r="F686" i="187"/>
  <c r="C686" i="187"/>
  <c r="J685" i="187"/>
  <c r="I685" i="187"/>
  <c r="F685" i="187"/>
  <c r="C685" i="187"/>
  <c r="F684" i="187"/>
  <c r="C684" i="187"/>
  <c r="J682" i="187"/>
  <c r="I682" i="187"/>
  <c r="C682" i="187"/>
  <c r="J681" i="187"/>
  <c r="I681" i="187"/>
  <c r="F681" i="187"/>
  <c r="C681" i="187"/>
  <c r="J680" i="187"/>
  <c r="I680" i="187"/>
  <c r="F680" i="187"/>
  <c r="C680" i="187"/>
  <c r="J679" i="187"/>
  <c r="I679" i="187"/>
  <c r="F679" i="187"/>
  <c r="C679" i="187"/>
  <c r="J678" i="187"/>
  <c r="I678" i="187"/>
  <c r="F678" i="187"/>
  <c r="C678" i="187"/>
  <c r="J677" i="187"/>
  <c r="I677" i="187"/>
  <c r="F677" i="187"/>
  <c r="C677" i="187"/>
  <c r="J676" i="187"/>
  <c r="I676" i="187"/>
  <c r="F676" i="187"/>
  <c r="C676" i="187"/>
  <c r="J675" i="187"/>
  <c r="I675" i="187"/>
  <c r="F675" i="187"/>
  <c r="C675" i="187"/>
  <c r="J674" i="187"/>
  <c r="I674" i="187"/>
  <c r="F674" i="187"/>
  <c r="C674" i="187"/>
  <c r="J673" i="187"/>
  <c r="I673" i="187"/>
  <c r="F673" i="187"/>
  <c r="C673" i="187"/>
  <c r="J672" i="187"/>
  <c r="I672" i="187"/>
  <c r="F672" i="187"/>
  <c r="C672" i="187"/>
  <c r="J671" i="187"/>
  <c r="I671" i="187"/>
  <c r="F671" i="187"/>
  <c r="C671" i="187"/>
  <c r="J670" i="187"/>
  <c r="I670" i="187"/>
  <c r="F670" i="187"/>
  <c r="C670" i="187"/>
  <c r="J669" i="187"/>
  <c r="I669" i="187"/>
  <c r="F669" i="187"/>
  <c r="C669" i="187"/>
  <c r="J668" i="187"/>
  <c r="I668" i="187"/>
  <c r="F668" i="187"/>
  <c r="C668" i="187"/>
  <c r="J667" i="187"/>
  <c r="I667" i="187"/>
  <c r="F667" i="187"/>
  <c r="C667" i="187"/>
  <c r="J666" i="187"/>
  <c r="I666" i="187"/>
  <c r="C666" i="187"/>
  <c r="J665" i="187"/>
  <c r="I665" i="187"/>
  <c r="F665" i="187"/>
  <c r="C665" i="187"/>
  <c r="J664" i="187"/>
  <c r="I664" i="187"/>
  <c r="F664" i="187"/>
  <c r="C664" i="187"/>
  <c r="J663" i="187"/>
  <c r="I663" i="187"/>
  <c r="F663" i="187"/>
  <c r="C663" i="187"/>
  <c r="J662" i="187"/>
  <c r="I662" i="187"/>
  <c r="F662" i="187"/>
  <c r="C662" i="187"/>
  <c r="J661" i="187"/>
  <c r="I661" i="187"/>
  <c r="F661" i="187"/>
  <c r="C661" i="187"/>
  <c r="J660" i="187"/>
  <c r="I660" i="187"/>
  <c r="F660" i="187"/>
  <c r="C660" i="187"/>
  <c r="J659" i="187"/>
  <c r="I659" i="187"/>
  <c r="F659" i="187"/>
  <c r="C659" i="187"/>
  <c r="J658" i="187"/>
  <c r="I658" i="187"/>
  <c r="F658" i="187"/>
  <c r="C658" i="187"/>
  <c r="J657" i="187"/>
  <c r="I657" i="187"/>
  <c r="F657" i="187"/>
  <c r="C657" i="187"/>
  <c r="J656" i="187"/>
  <c r="I656" i="187"/>
  <c r="F656" i="187"/>
  <c r="C656" i="187"/>
  <c r="J655" i="187"/>
  <c r="I655" i="187"/>
  <c r="F655" i="187"/>
  <c r="C655" i="187"/>
  <c r="J654" i="187"/>
  <c r="I654" i="187"/>
  <c r="C654" i="187"/>
  <c r="J653" i="187"/>
  <c r="I653" i="187"/>
  <c r="F653" i="187"/>
  <c r="C653" i="187"/>
  <c r="J652" i="187"/>
  <c r="I652" i="187"/>
  <c r="F652" i="187"/>
  <c r="C652" i="187"/>
  <c r="J651" i="187"/>
  <c r="I651" i="187"/>
  <c r="F651" i="187"/>
  <c r="C651" i="187"/>
  <c r="J650" i="187"/>
  <c r="I650" i="187"/>
  <c r="F650" i="187"/>
  <c r="C650" i="187"/>
  <c r="J649" i="187"/>
  <c r="I649" i="187"/>
  <c r="F649" i="187"/>
  <c r="C649" i="187"/>
  <c r="J648" i="187"/>
  <c r="I648" i="187"/>
  <c r="F648" i="187"/>
  <c r="C648" i="187"/>
  <c r="J647" i="187"/>
  <c r="I647" i="187"/>
  <c r="F647" i="187"/>
  <c r="C647" i="187"/>
  <c r="J646" i="187"/>
  <c r="I646" i="187"/>
  <c r="F646" i="187"/>
  <c r="C646" i="187"/>
  <c r="J645" i="187"/>
  <c r="I645" i="187"/>
  <c r="F645" i="187"/>
  <c r="C645" i="187"/>
  <c r="J644" i="187"/>
  <c r="I644" i="187"/>
  <c r="F644" i="187"/>
  <c r="C644" i="187"/>
  <c r="J643" i="187"/>
  <c r="I643" i="187"/>
  <c r="F643" i="187"/>
  <c r="C643" i="187"/>
  <c r="J642" i="187"/>
  <c r="I642" i="187"/>
  <c r="F642" i="187"/>
  <c r="C642" i="187"/>
  <c r="J641" i="187"/>
  <c r="I641" i="187"/>
  <c r="C641" i="187"/>
  <c r="J640" i="187"/>
  <c r="I640" i="187"/>
  <c r="F640" i="187"/>
  <c r="C640" i="187"/>
  <c r="J639" i="187"/>
  <c r="I639" i="187"/>
  <c r="F639" i="187"/>
  <c r="C639" i="187"/>
  <c r="J638" i="187"/>
  <c r="I638" i="187"/>
  <c r="F638" i="187"/>
  <c r="C638" i="187"/>
  <c r="J637" i="187"/>
  <c r="I637" i="187"/>
  <c r="F637" i="187"/>
  <c r="C637" i="187"/>
  <c r="J636" i="187"/>
  <c r="I636" i="187"/>
  <c r="F636" i="187"/>
  <c r="C636" i="187"/>
  <c r="J635" i="187"/>
  <c r="I635" i="187"/>
  <c r="F635" i="187"/>
  <c r="C635" i="187"/>
  <c r="F634" i="187"/>
  <c r="C634" i="187"/>
  <c r="J633" i="187"/>
  <c r="I633" i="187"/>
  <c r="C633" i="187"/>
  <c r="J632" i="187"/>
  <c r="I632" i="187"/>
  <c r="F632" i="187"/>
  <c r="C632" i="187"/>
  <c r="J631" i="187"/>
  <c r="I631" i="187"/>
  <c r="F631" i="187"/>
  <c r="C631" i="187"/>
  <c r="F630" i="187"/>
  <c r="C630" i="187"/>
  <c r="J629" i="187"/>
  <c r="I629" i="187"/>
  <c r="C629" i="187"/>
  <c r="J628" i="187"/>
  <c r="I628" i="187"/>
  <c r="F628" i="187"/>
  <c r="C628" i="187"/>
  <c r="J627" i="187"/>
  <c r="I627" i="187"/>
  <c r="F627" i="187"/>
  <c r="C627" i="187"/>
  <c r="J626" i="187"/>
  <c r="I626" i="187"/>
  <c r="F626" i="187"/>
  <c r="C626" i="187"/>
  <c r="F625" i="187"/>
  <c r="C625" i="187"/>
  <c r="J623" i="187"/>
  <c r="I623" i="187"/>
  <c r="C623" i="187"/>
  <c r="J622" i="187"/>
  <c r="I622" i="187"/>
  <c r="F622" i="187"/>
  <c r="C622" i="187"/>
  <c r="J621" i="187"/>
  <c r="I621" i="187"/>
  <c r="F621" i="187"/>
  <c r="C621" i="187"/>
  <c r="J620" i="187"/>
  <c r="I620" i="187"/>
  <c r="F620" i="187"/>
  <c r="C620" i="187"/>
  <c r="J619" i="187"/>
  <c r="I619" i="187"/>
  <c r="F619" i="187"/>
  <c r="C619" i="187"/>
  <c r="J618" i="187"/>
  <c r="I618" i="187"/>
  <c r="F618" i="187"/>
  <c r="C618" i="187"/>
  <c r="J617" i="187"/>
  <c r="I617" i="187"/>
  <c r="F617" i="187"/>
  <c r="C617" i="187"/>
  <c r="J616" i="187"/>
  <c r="I616" i="187"/>
  <c r="F616" i="187"/>
  <c r="C616" i="187"/>
  <c r="J615" i="187"/>
  <c r="I615" i="187"/>
  <c r="F615" i="187"/>
  <c r="C615" i="187"/>
  <c r="J614" i="187"/>
  <c r="I614" i="187"/>
  <c r="F614" i="187"/>
  <c r="C614" i="187"/>
  <c r="J613" i="187"/>
  <c r="I613" i="187"/>
  <c r="F613" i="187"/>
  <c r="C613" i="187"/>
  <c r="J612" i="187"/>
  <c r="I612" i="187"/>
  <c r="F612" i="187"/>
  <c r="C612" i="187"/>
  <c r="J611" i="187"/>
  <c r="I611" i="187"/>
  <c r="F611" i="187"/>
  <c r="C611" i="187"/>
  <c r="J610" i="187"/>
  <c r="I610" i="187"/>
  <c r="F610" i="187"/>
  <c r="C610" i="187"/>
  <c r="J609" i="187"/>
  <c r="I609" i="187"/>
  <c r="F609" i="187"/>
  <c r="C609" i="187"/>
  <c r="J608" i="187"/>
  <c r="I608" i="187"/>
  <c r="F608" i="187"/>
  <c r="C608" i="187"/>
  <c r="J607" i="187"/>
  <c r="I607" i="187"/>
  <c r="C607" i="187"/>
  <c r="J606" i="187"/>
  <c r="I606" i="187"/>
  <c r="F606" i="187"/>
  <c r="C606" i="187"/>
  <c r="J605" i="187"/>
  <c r="I605" i="187"/>
  <c r="F605" i="187"/>
  <c r="C605" i="187"/>
  <c r="J604" i="187"/>
  <c r="I604" i="187"/>
  <c r="F604" i="187"/>
  <c r="C604" i="187"/>
  <c r="J603" i="187"/>
  <c r="I603" i="187"/>
  <c r="F603" i="187"/>
  <c r="C603" i="187"/>
  <c r="J602" i="187"/>
  <c r="I602" i="187"/>
  <c r="F602" i="187"/>
  <c r="C602" i="187"/>
  <c r="J601" i="187"/>
  <c r="I601" i="187"/>
  <c r="F601" i="187"/>
  <c r="C601" i="187"/>
  <c r="J600" i="187"/>
  <c r="I600" i="187"/>
  <c r="F600" i="187"/>
  <c r="C600" i="187"/>
  <c r="J599" i="187"/>
  <c r="I599" i="187"/>
  <c r="F599" i="187"/>
  <c r="C599" i="187"/>
  <c r="J598" i="187"/>
  <c r="I598" i="187"/>
  <c r="F598" i="187"/>
  <c r="C598" i="187"/>
  <c r="J597" i="187"/>
  <c r="I597" i="187"/>
  <c r="F597" i="187"/>
  <c r="C597" i="187"/>
  <c r="J596" i="187"/>
  <c r="I596" i="187"/>
  <c r="F596" i="187"/>
  <c r="C596" i="187"/>
  <c r="J595" i="187"/>
  <c r="I595" i="187"/>
  <c r="C595" i="187"/>
  <c r="J594" i="187"/>
  <c r="I594" i="187"/>
  <c r="F594" i="187"/>
  <c r="C594" i="187"/>
  <c r="J593" i="187"/>
  <c r="I593" i="187"/>
  <c r="F593" i="187"/>
  <c r="C593" i="187"/>
  <c r="J592" i="187"/>
  <c r="I592" i="187"/>
  <c r="F592" i="187"/>
  <c r="C592" i="187"/>
  <c r="J591" i="187"/>
  <c r="I591" i="187"/>
  <c r="F591" i="187"/>
  <c r="C591" i="187"/>
  <c r="J590" i="187"/>
  <c r="I590" i="187"/>
  <c r="F590" i="187"/>
  <c r="C590" i="187"/>
  <c r="J589" i="187"/>
  <c r="I589" i="187"/>
  <c r="F589" i="187"/>
  <c r="C589" i="187"/>
  <c r="J588" i="187"/>
  <c r="I588" i="187"/>
  <c r="F588" i="187"/>
  <c r="C588" i="187"/>
  <c r="J587" i="187"/>
  <c r="I587" i="187"/>
  <c r="F587" i="187"/>
  <c r="C587" i="187"/>
  <c r="J586" i="187"/>
  <c r="I586" i="187"/>
  <c r="F586" i="187"/>
  <c r="C586" i="187"/>
  <c r="J585" i="187"/>
  <c r="I585" i="187"/>
  <c r="F585" i="187"/>
  <c r="C585" i="187"/>
  <c r="J584" i="187"/>
  <c r="I584" i="187"/>
  <c r="F584" i="187"/>
  <c r="C584" i="187"/>
  <c r="J583" i="187"/>
  <c r="I583" i="187"/>
  <c r="F583" i="187"/>
  <c r="C583" i="187"/>
  <c r="J582" i="187"/>
  <c r="I582" i="187"/>
  <c r="C582" i="187"/>
  <c r="J581" i="187"/>
  <c r="I581" i="187"/>
  <c r="F581" i="187"/>
  <c r="C581" i="187"/>
  <c r="J580" i="187"/>
  <c r="I580" i="187"/>
  <c r="F580" i="187"/>
  <c r="C580" i="187"/>
  <c r="J579" i="187"/>
  <c r="I579" i="187"/>
  <c r="F579" i="187"/>
  <c r="C579" i="187"/>
  <c r="J578" i="187"/>
  <c r="I578" i="187"/>
  <c r="F578" i="187"/>
  <c r="C578" i="187"/>
  <c r="J577" i="187"/>
  <c r="I577" i="187"/>
  <c r="F577" i="187"/>
  <c r="C577" i="187"/>
  <c r="J576" i="187"/>
  <c r="I576" i="187"/>
  <c r="F576" i="187"/>
  <c r="C576" i="187"/>
  <c r="F575" i="187"/>
  <c r="C575" i="187"/>
  <c r="J574" i="187"/>
  <c r="I574" i="187"/>
  <c r="C574" i="187"/>
  <c r="J573" i="187"/>
  <c r="I573" i="187"/>
  <c r="F573" i="187"/>
  <c r="C573" i="187"/>
  <c r="J572" i="187"/>
  <c r="I572" i="187"/>
  <c r="F572" i="187"/>
  <c r="C572" i="187"/>
  <c r="F571" i="187"/>
  <c r="C571" i="187"/>
  <c r="J570" i="187"/>
  <c r="I570" i="187"/>
  <c r="C570" i="187"/>
  <c r="J569" i="187"/>
  <c r="I569" i="187"/>
  <c r="F569" i="187"/>
  <c r="C569" i="187"/>
  <c r="J568" i="187"/>
  <c r="I568" i="187"/>
  <c r="F568" i="187"/>
  <c r="C568" i="187"/>
  <c r="J567" i="187"/>
  <c r="I567" i="187"/>
  <c r="F567" i="187"/>
  <c r="C567" i="187"/>
  <c r="F566" i="187"/>
  <c r="C566" i="187"/>
  <c r="J564" i="187"/>
  <c r="I564" i="187"/>
  <c r="C564" i="187"/>
  <c r="J563" i="187"/>
  <c r="I563" i="187"/>
  <c r="F563" i="187"/>
  <c r="C563" i="187"/>
  <c r="J562" i="187"/>
  <c r="I562" i="187"/>
  <c r="F562" i="187"/>
  <c r="C562" i="187"/>
  <c r="J561" i="187"/>
  <c r="I561" i="187"/>
  <c r="F561" i="187"/>
  <c r="C561" i="187"/>
  <c r="J560" i="187"/>
  <c r="I560" i="187"/>
  <c r="F560" i="187"/>
  <c r="C560" i="187"/>
  <c r="J559" i="187"/>
  <c r="I559" i="187"/>
  <c r="F559" i="187"/>
  <c r="C559" i="187"/>
  <c r="J558" i="187"/>
  <c r="I558" i="187"/>
  <c r="F558" i="187"/>
  <c r="C558" i="187"/>
  <c r="J557" i="187"/>
  <c r="I557" i="187"/>
  <c r="F557" i="187"/>
  <c r="C557" i="187"/>
  <c r="J556" i="187"/>
  <c r="I556" i="187"/>
  <c r="F556" i="187"/>
  <c r="C556" i="187"/>
  <c r="J555" i="187"/>
  <c r="I555" i="187"/>
  <c r="F555" i="187"/>
  <c r="C555" i="187"/>
  <c r="J554" i="187"/>
  <c r="I554" i="187"/>
  <c r="F554" i="187"/>
  <c r="C554" i="187"/>
  <c r="J553" i="187"/>
  <c r="I553" i="187"/>
  <c r="F553" i="187"/>
  <c r="C553" i="187"/>
  <c r="J552" i="187"/>
  <c r="I552" i="187"/>
  <c r="F552" i="187"/>
  <c r="C552" i="187"/>
  <c r="J551" i="187"/>
  <c r="I551" i="187"/>
  <c r="F551" i="187"/>
  <c r="C551" i="187"/>
  <c r="J550" i="187"/>
  <c r="I550" i="187"/>
  <c r="F550" i="187"/>
  <c r="C550" i="187"/>
  <c r="J549" i="187"/>
  <c r="I549" i="187"/>
  <c r="F549" i="187"/>
  <c r="C549" i="187"/>
  <c r="J548" i="187"/>
  <c r="I548" i="187"/>
  <c r="C548" i="187"/>
  <c r="J547" i="187"/>
  <c r="I547" i="187"/>
  <c r="F547" i="187"/>
  <c r="C547" i="187"/>
  <c r="J546" i="187"/>
  <c r="I546" i="187"/>
  <c r="F546" i="187"/>
  <c r="C546" i="187"/>
  <c r="J545" i="187"/>
  <c r="I545" i="187"/>
  <c r="F545" i="187"/>
  <c r="C545" i="187"/>
  <c r="J544" i="187"/>
  <c r="I544" i="187"/>
  <c r="F544" i="187"/>
  <c r="C544" i="187"/>
  <c r="J543" i="187"/>
  <c r="I543" i="187"/>
  <c r="F543" i="187"/>
  <c r="C543" i="187"/>
  <c r="J542" i="187"/>
  <c r="I542" i="187"/>
  <c r="F542" i="187"/>
  <c r="C542" i="187"/>
  <c r="J541" i="187"/>
  <c r="I541" i="187"/>
  <c r="F541" i="187"/>
  <c r="C541" i="187"/>
  <c r="J540" i="187"/>
  <c r="I540" i="187"/>
  <c r="F540" i="187"/>
  <c r="C540" i="187"/>
  <c r="J539" i="187"/>
  <c r="I539" i="187"/>
  <c r="F539" i="187"/>
  <c r="C539" i="187"/>
  <c r="J538" i="187"/>
  <c r="I538" i="187"/>
  <c r="F538" i="187"/>
  <c r="C538" i="187"/>
  <c r="J537" i="187"/>
  <c r="I537" i="187"/>
  <c r="F537" i="187"/>
  <c r="C537" i="187"/>
  <c r="J536" i="187"/>
  <c r="I536" i="187"/>
  <c r="C536" i="187"/>
  <c r="J535" i="187"/>
  <c r="I535" i="187"/>
  <c r="F535" i="187"/>
  <c r="C535" i="187"/>
  <c r="J534" i="187"/>
  <c r="I534" i="187"/>
  <c r="F534" i="187"/>
  <c r="C534" i="187"/>
  <c r="J533" i="187"/>
  <c r="I533" i="187"/>
  <c r="F533" i="187"/>
  <c r="C533" i="187"/>
  <c r="J532" i="187"/>
  <c r="I532" i="187"/>
  <c r="F532" i="187"/>
  <c r="C532" i="187"/>
  <c r="J531" i="187"/>
  <c r="I531" i="187"/>
  <c r="F531" i="187"/>
  <c r="C531" i="187"/>
  <c r="J530" i="187"/>
  <c r="I530" i="187"/>
  <c r="F530" i="187"/>
  <c r="C530" i="187"/>
  <c r="J529" i="187"/>
  <c r="I529" i="187"/>
  <c r="F529" i="187"/>
  <c r="C529" i="187"/>
  <c r="J528" i="187"/>
  <c r="I528" i="187"/>
  <c r="F528" i="187"/>
  <c r="C528" i="187"/>
  <c r="J527" i="187"/>
  <c r="I527" i="187"/>
  <c r="F527" i="187"/>
  <c r="C527" i="187"/>
  <c r="J526" i="187"/>
  <c r="I526" i="187"/>
  <c r="F526" i="187"/>
  <c r="C526" i="187"/>
  <c r="J525" i="187"/>
  <c r="I525" i="187"/>
  <c r="F525" i="187"/>
  <c r="C525" i="187"/>
  <c r="J524" i="187"/>
  <c r="I524" i="187"/>
  <c r="F524" i="187"/>
  <c r="C524" i="187"/>
  <c r="J523" i="187"/>
  <c r="I523" i="187"/>
  <c r="C523" i="187"/>
  <c r="J522" i="187"/>
  <c r="I522" i="187"/>
  <c r="F522" i="187"/>
  <c r="C522" i="187"/>
  <c r="J521" i="187"/>
  <c r="I521" i="187"/>
  <c r="F521" i="187"/>
  <c r="C521" i="187"/>
  <c r="J520" i="187"/>
  <c r="I520" i="187"/>
  <c r="F520" i="187"/>
  <c r="C520" i="187"/>
  <c r="J519" i="187"/>
  <c r="I519" i="187"/>
  <c r="F519" i="187"/>
  <c r="C519" i="187"/>
  <c r="J518" i="187"/>
  <c r="I518" i="187"/>
  <c r="F518" i="187"/>
  <c r="C518" i="187"/>
  <c r="J517" i="187"/>
  <c r="I517" i="187"/>
  <c r="F517" i="187"/>
  <c r="C517" i="187"/>
  <c r="F516" i="187"/>
  <c r="C516" i="187"/>
  <c r="J515" i="187"/>
  <c r="I515" i="187"/>
  <c r="C515" i="187"/>
  <c r="J514" i="187"/>
  <c r="I514" i="187"/>
  <c r="F514" i="187"/>
  <c r="C514" i="187"/>
  <c r="J513" i="187"/>
  <c r="I513" i="187"/>
  <c r="F513" i="187"/>
  <c r="C513" i="187"/>
  <c r="F512" i="187"/>
  <c r="C512" i="187"/>
  <c r="J511" i="187"/>
  <c r="I511" i="187"/>
  <c r="C511" i="187"/>
  <c r="J510" i="187"/>
  <c r="I510" i="187"/>
  <c r="F510" i="187"/>
  <c r="C510" i="187"/>
  <c r="J509" i="187"/>
  <c r="I509" i="187"/>
  <c r="F509" i="187"/>
  <c r="C509" i="187"/>
  <c r="J508" i="187"/>
  <c r="I508" i="187"/>
  <c r="F508" i="187"/>
  <c r="C508" i="187"/>
  <c r="F507" i="187"/>
  <c r="C507" i="187"/>
  <c r="J505" i="187"/>
  <c r="I505" i="187"/>
  <c r="C505" i="187"/>
  <c r="B347" i="188"/>
  <c r="J504" i="187"/>
  <c r="I504" i="187"/>
  <c r="F504" i="187"/>
  <c r="C504" i="187"/>
  <c r="B346" i="188"/>
  <c r="J503" i="187"/>
  <c r="I503" i="187"/>
  <c r="F503" i="187"/>
  <c r="C503" i="187"/>
  <c r="B345" i="188"/>
  <c r="J502" i="187"/>
  <c r="I502" i="187"/>
  <c r="F502" i="187"/>
  <c r="C502" i="187"/>
  <c r="B344" i="188"/>
  <c r="J501" i="187"/>
  <c r="I501" i="187"/>
  <c r="F501" i="187"/>
  <c r="C501" i="187"/>
  <c r="B343" i="188"/>
  <c r="J500" i="187"/>
  <c r="I500" i="187"/>
  <c r="F500" i="187"/>
  <c r="C500" i="187"/>
  <c r="B342" i="188"/>
  <c r="J499" i="187"/>
  <c r="I499" i="187"/>
  <c r="F499" i="187"/>
  <c r="C499" i="187"/>
  <c r="B341" i="188"/>
  <c r="J498" i="187"/>
  <c r="I498" i="187"/>
  <c r="F498" i="187"/>
  <c r="C498" i="187"/>
  <c r="B340" i="188"/>
  <c r="J497" i="187"/>
  <c r="I497" i="187"/>
  <c r="F497" i="187"/>
  <c r="C497" i="187"/>
  <c r="B339" i="188"/>
  <c r="J496" i="187"/>
  <c r="I496" i="187"/>
  <c r="F496" i="187"/>
  <c r="C496" i="187"/>
  <c r="B338" i="188"/>
  <c r="J495" i="187"/>
  <c r="I495" i="187"/>
  <c r="F495" i="187"/>
  <c r="C495" i="187"/>
  <c r="J494" i="187"/>
  <c r="I494" i="187"/>
  <c r="F494" i="187"/>
  <c r="C494" i="187"/>
  <c r="J493" i="187"/>
  <c r="I493" i="187"/>
  <c r="F493" i="187"/>
  <c r="C493" i="187"/>
  <c r="J492" i="187"/>
  <c r="I492" i="187"/>
  <c r="F492" i="187"/>
  <c r="C492" i="187"/>
  <c r="J491" i="187"/>
  <c r="I491" i="187"/>
  <c r="F491" i="187"/>
  <c r="C491" i="187"/>
  <c r="J490" i="187"/>
  <c r="I490" i="187"/>
  <c r="F490" i="187"/>
  <c r="C490" i="187"/>
  <c r="J489" i="187"/>
  <c r="I489" i="187"/>
  <c r="C489" i="187"/>
  <c r="J488" i="187"/>
  <c r="I488" i="187"/>
  <c r="F488" i="187"/>
  <c r="C488" i="187"/>
  <c r="J487" i="187"/>
  <c r="I487" i="187"/>
  <c r="F487" i="187"/>
  <c r="C487" i="187"/>
  <c r="J486" i="187"/>
  <c r="I486" i="187"/>
  <c r="F486" i="187"/>
  <c r="C486" i="187"/>
  <c r="J485" i="187"/>
  <c r="I485" i="187"/>
  <c r="F485" i="187"/>
  <c r="C485" i="187"/>
  <c r="J484" i="187"/>
  <c r="I484" i="187"/>
  <c r="F484" i="187"/>
  <c r="C484" i="187"/>
  <c r="J483" i="187"/>
  <c r="I483" i="187"/>
  <c r="F483" i="187"/>
  <c r="C483" i="187"/>
  <c r="J482" i="187"/>
  <c r="I482" i="187"/>
  <c r="F482" i="187"/>
  <c r="C482" i="187"/>
  <c r="J481" i="187"/>
  <c r="I481" i="187"/>
  <c r="F481" i="187"/>
  <c r="C481" i="187"/>
  <c r="J480" i="187"/>
  <c r="I480" i="187"/>
  <c r="F480" i="187"/>
  <c r="C480" i="187"/>
  <c r="J479" i="187"/>
  <c r="I479" i="187"/>
  <c r="F479" i="187"/>
  <c r="C479" i="187"/>
  <c r="J478" i="187"/>
  <c r="I478" i="187"/>
  <c r="F478" i="187"/>
  <c r="C478" i="187"/>
  <c r="J477" i="187"/>
  <c r="I477" i="187"/>
  <c r="C477" i="187"/>
  <c r="J476" i="187"/>
  <c r="I476" i="187"/>
  <c r="F476" i="187"/>
  <c r="C476" i="187"/>
  <c r="J475" i="187"/>
  <c r="I475" i="187"/>
  <c r="F475" i="187"/>
  <c r="C475" i="187"/>
  <c r="J474" i="187"/>
  <c r="I474" i="187"/>
  <c r="F474" i="187"/>
  <c r="C474" i="187"/>
  <c r="J473" i="187"/>
  <c r="I473" i="187"/>
  <c r="F473" i="187"/>
  <c r="C473" i="187"/>
  <c r="J472" i="187"/>
  <c r="I472" i="187"/>
  <c r="F472" i="187"/>
  <c r="C472" i="187"/>
  <c r="J471" i="187"/>
  <c r="I471" i="187"/>
  <c r="F471" i="187"/>
  <c r="C471" i="187"/>
  <c r="J470" i="187"/>
  <c r="I470" i="187"/>
  <c r="F470" i="187"/>
  <c r="C470" i="187"/>
  <c r="J469" i="187"/>
  <c r="I469" i="187"/>
  <c r="F469" i="187"/>
  <c r="C469" i="187"/>
  <c r="J468" i="187"/>
  <c r="I468" i="187"/>
  <c r="F468" i="187"/>
  <c r="C468" i="187"/>
  <c r="J467" i="187"/>
  <c r="I467" i="187"/>
  <c r="F467" i="187"/>
  <c r="C467" i="187"/>
  <c r="J466" i="187"/>
  <c r="I466" i="187"/>
  <c r="F466" i="187"/>
  <c r="C466" i="187"/>
  <c r="J465" i="187"/>
  <c r="I465" i="187"/>
  <c r="F465" i="187"/>
  <c r="C465" i="187"/>
  <c r="J464" i="187"/>
  <c r="I464" i="187"/>
  <c r="C464" i="187"/>
  <c r="J463" i="187"/>
  <c r="I463" i="187"/>
  <c r="F463" i="187"/>
  <c r="C463" i="187"/>
  <c r="J462" i="187"/>
  <c r="I462" i="187"/>
  <c r="F462" i="187"/>
  <c r="C462" i="187"/>
  <c r="B304" i="188"/>
  <c r="J461" i="187"/>
  <c r="I461" i="187"/>
  <c r="F461" i="187"/>
  <c r="C461" i="187"/>
  <c r="J460" i="187"/>
  <c r="I460" i="187"/>
  <c r="F460" i="187"/>
  <c r="C460" i="187"/>
  <c r="J459" i="187"/>
  <c r="I459" i="187"/>
  <c r="F459" i="187"/>
  <c r="C459" i="187"/>
  <c r="J458" i="187"/>
  <c r="I458" i="187"/>
  <c r="F458" i="187"/>
  <c r="C458" i="187"/>
  <c r="B300" i="188"/>
  <c r="F457" i="187"/>
  <c r="C457" i="187"/>
  <c r="J456" i="187"/>
  <c r="I456" i="187"/>
  <c r="C456" i="187"/>
  <c r="J455" i="187"/>
  <c r="I455" i="187"/>
  <c r="F455" i="187"/>
  <c r="C455" i="187"/>
  <c r="J454" i="187"/>
  <c r="I454" i="187"/>
  <c r="F454" i="187"/>
  <c r="C454" i="187"/>
  <c r="F453" i="187"/>
  <c r="C453" i="187"/>
  <c r="J452" i="187"/>
  <c r="I452" i="187"/>
  <c r="C452" i="187"/>
  <c r="J451" i="187"/>
  <c r="I451" i="187"/>
  <c r="F451" i="187"/>
  <c r="C451" i="187"/>
  <c r="J450" i="187"/>
  <c r="I450" i="187"/>
  <c r="F450" i="187"/>
  <c r="C450" i="187"/>
  <c r="J449" i="187"/>
  <c r="I449" i="187"/>
  <c r="F449" i="187"/>
  <c r="C449" i="187"/>
  <c r="F448" i="187"/>
  <c r="C448" i="187"/>
  <c r="X66" i="282"/>
  <c r="F1743" i="187"/>
  <c r="T66" i="282"/>
  <c r="F1507" i="187"/>
  <c r="N66" i="282"/>
  <c r="F1153" i="187"/>
  <c r="J66" i="282"/>
  <c r="O66" i="282"/>
  <c r="X65" i="282"/>
  <c r="F1742" i="187"/>
  <c r="T65" i="282"/>
  <c r="F1506" i="187"/>
  <c r="N65" i="282"/>
  <c r="J65" i="282"/>
  <c r="X64" i="282"/>
  <c r="F1741" i="187"/>
  <c r="T64" i="282"/>
  <c r="F1505" i="187"/>
  <c r="N64" i="282"/>
  <c r="F1151" i="187"/>
  <c r="J64" i="282"/>
  <c r="O64" i="282"/>
  <c r="X63" i="282"/>
  <c r="F1740" i="187"/>
  <c r="T63" i="282"/>
  <c r="F1504" i="187"/>
  <c r="N63" i="282"/>
  <c r="F1150" i="187"/>
  <c r="J63" i="282"/>
  <c r="X62" i="282"/>
  <c r="F1739" i="187"/>
  <c r="T62" i="282"/>
  <c r="F1503" i="187"/>
  <c r="N62" i="282"/>
  <c r="F1149" i="187"/>
  <c r="J62" i="282"/>
  <c r="X61" i="282"/>
  <c r="F1738" i="187"/>
  <c r="T61" i="282"/>
  <c r="F1502" i="187"/>
  <c r="N61" i="282"/>
  <c r="J61" i="282"/>
  <c r="X60" i="282"/>
  <c r="F1737" i="187"/>
  <c r="T60" i="282"/>
  <c r="F1501" i="187"/>
  <c r="N60" i="282"/>
  <c r="F1147" i="187"/>
  <c r="J60" i="282"/>
  <c r="O60" i="282"/>
  <c r="F1206" i="187"/>
  <c r="X59" i="282"/>
  <c r="F1736" i="187"/>
  <c r="T59" i="282"/>
  <c r="F1500" i="187"/>
  <c r="N59" i="282"/>
  <c r="F1146" i="187"/>
  <c r="J59" i="282"/>
  <c r="O59" i="282"/>
  <c r="X58" i="282"/>
  <c r="F1735" i="187"/>
  <c r="T58" i="282"/>
  <c r="Y58" i="282"/>
  <c r="F1499" i="187"/>
  <c r="N58" i="282"/>
  <c r="F1145" i="187"/>
  <c r="J58" i="282"/>
  <c r="O58" i="282"/>
  <c r="X57" i="282"/>
  <c r="F1734" i="187"/>
  <c r="T57" i="282"/>
  <c r="F1498" i="187"/>
  <c r="N57" i="282"/>
  <c r="J57" i="282"/>
  <c r="X56" i="282"/>
  <c r="F1733" i="187"/>
  <c r="T56" i="282"/>
  <c r="F1497" i="187"/>
  <c r="N56" i="282"/>
  <c r="F1143" i="187"/>
  <c r="J56" i="282"/>
  <c r="X55" i="282"/>
  <c r="F1732" i="187"/>
  <c r="T55" i="282"/>
  <c r="F1496" i="187"/>
  <c r="N55" i="282"/>
  <c r="F1142" i="187"/>
  <c r="J55" i="282"/>
  <c r="O55" i="282"/>
  <c r="F1201" i="187"/>
  <c r="X54" i="282"/>
  <c r="F1731" i="187"/>
  <c r="T54" i="282"/>
  <c r="F1495" i="187"/>
  <c r="N54" i="282"/>
  <c r="F1141" i="187"/>
  <c r="J54" i="282"/>
  <c r="X53" i="282"/>
  <c r="F1730" i="187"/>
  <c r="T53" i="282"/>
  <c r="F1494" i="187"/>
  <c r="N53" i="282"/>
  <c r="J53" i="282"/>
  <c r="X52" i="282"/>
  <c r="F1729" i="187"/>
  <c r="T52" i="282"/>
  <c r="F1493" i="187"/>
  <c r="N52" i="282"/>
  <c r="J52" i="282"/>
  <c r="F903" i="187"/>
  <c r="AA51" i="282"/>
  <c r="F1905" i="187"/>
  <c r="Z51" i="282"/>
  <c r="F1846" i="187"/>
  <c r="W51" i="282"/>
  <c r="F1669" i="187"/>
  <c r="V51" i="282"/>
  <c r="F1610" i="187"/>
  <c r="U51" i="282"/>
  <c r="S51" i="282"/>
  <c r="F1433" i="187"/>
  <c r="R51" i="282"/>
  <c r="F1374" i="187"/>
  <c r="Q51" i="282"/>
  <c r="F1315" i="187"/>
  <c r="P51" i="282"/>
  <c r="F1256" i="187"/>
  <c r="M51" i="282"/>
  <c r="F1079" i="187"/>
  <c r="L51" i="282"/>
  <c r="K51" i="282"/>
  <c r="F961" i="187"/>
  <c r="J51" i="282"/>
  <c r="F902" i="187"/>
  <c r="I51" i="282"/>
  <c r="F843" i="187"/>
  <c r="H51" i="282"/>
  <c r="F784" i="187"/>
  <c r="G51" i="282"/>
  <c r="F725" i="187"/>
  <c r="F51" i="282"/>
  <c r="F666" i="187"/>
  <c r="E51" i="282"/>
  <c r="F607" i="187"/>
  <c r="D51" i="282"/>
  <c r="C51" i="282"/>
  <c r="F489" i="187"/>
  <c r="F1727" i="187"/>
  <c r="T50" i="282"/>
  <c r="F1491" i="187"/>
  <c r="N50" i="282"/>
  <c r="O50" i="282"/>
  <c r="F1196" i="187"/>
  <c r="J50" i="282"/>
  <c r="F901" i="187"/>
  <c r="F1726" i="187"/>
  <c r="T49" i="282"/>
  <c r="F1490" i="187"/>
  <c r="N49" i="282"/>
  <c r="F1136" i="187"/>
  <c r="J49" i="282"/>
  <c r="T48" i="282"/>
  <c r="F1489" i="187"/>
  <c r="N48" i="282"/>
  <c r="F1135" i="187"/>
  <c r="J48" i="282"/>
  <c r="T47" i="282"/>
  <c r="F1488" i="187"/>
  <c r="N47" i="282"/>
  <c r="F1134" i="187"/>
  <c r="J47" i="282"/>
  <c r="O47" i="282"/>
  <c r="T46" i="282"/>
  <c r="F1487" i="187"/>
  <c r="N46" i="282"/>
  <c r="F1133" i="187"/>
  <c r="J46" i="282"/>
  <c r="T45" i="282"/>
  <c r="F1486" i="187"/>
  <c r="N45" i="282"/>
  <c r="F1132" i="187"/>
  <c r="J45" i="282"/>
  <c r="O45" i="282"/>
  <c r="Y45" i="282"/>
  <c r="F1721" i="187"/>
  <c r="T44" i="282"/>
  <c r="F1485" i="187"/>
  <c r="N44" i="282"/>
  <c r="F1131" i="187"/>
  <c r="J44" i="282"/>
  <c r="F1720" i="187"/>
  <c r="T43" i="282"/>
  <c r="N43" i="282"/>
  <c r="F1130" i="187"/>
  <c r="J43" i="282"/>
  <c r="O43" i="282"/>
  <c r="F1719" i="187"/>
  <c r="T42" i="282"/>
  <c r="N42" i="282"/>
  <c r="F1129" i="187"/>
  <c r="J42" i="282"/>
  <c r="O42" i="282"/>
  <c r="T41" i="282"/>
  <c r="F1482" i="187"/>
  <c r="N41" i="282"/>
  <c r="J41" i="282"/>
  <c r="F1717" i="187"/>
  <c r="T40" i="282"/>
  <c r="F1481" i="187"/>
  <c r="N40" i="282"/>
  <c r="J40" i="282"/>
  <c r="AA39" i="282"/>
  <c r="Z39" i="282"/>
  <c r="F1834" i="187"/>
  <c r="W39" i="282"/>
  <c r="V39" i="282"/>
  <c r="U39" i="282"/>
  <c r="S39" i="282"/>
  <c r="R39" i="282"/>
  <c r="Q39" i="282"/>
  <c r="P39" i="282"/>
  <c r="P67" i="282"/>
  <c r="F1272" i="187"/>
  <c r="M39" i="282"/>
  <c r="L39" i="282"/>
  <c r="K39" i="282"/>
  <c r="I39" i="282"/>
  <c r="F831" i="187"/>
  <c r="H39" i="282"/>
  <c r="G39" i="282"/>
  <c r="F713" i="187"/>
  <c r="F39" i="282"/>
  <c r="E39" i="282"/>
  <c r="F595" i="187"/>
  <c r="D39" i="282"/>
  <c r="F536" i="187"/>
  <c r="C39" i="282"/>
  <c r="F477" i="187"/>
  <c r="X38" i="282"/>
  <c r="F1715" i="187"/>
  <c r="T38" i="282"/>
  <c r="F1479" i="187"/>
  <c r="N38" i="282"/>
  <c r="F1125" i="187"/>
  <c r="J38" i="282"/>
  <c r="F889" i="187"/>
  <c r="X37" i="282"/>
  <c r="F1714" i="187"/>
  <c r="T37" i="282"/>
  <c r="F1478" i="187"/>
  <c r="N37" i="282"/>
  <c r="F1124" i="187"/>
  <c r="J37" i="282"/>
  <c r="X36" i="282"/>
  <c r="F1713" i="187"/>
  <c r="T36" i="282"/>
  <c r="F1477" i="187"/>
  <c r="N36" i="282"/>
  <c r="F1123" i="187"/>
  <c r="J36" i="282"/>
  <c r="O36" i="282"/>
  <c r="X35" i="282"/>
  <c r="F1712" i="187"/>
  <c r="T35" i="282"/>
  <c r="F1476" i="187"/>
  <c r="N35" i="282"/>
  <c r="F1122" i="187"/>
  <c r="J35" i="282"/>
  <c r="X34" i="282"/>
  <c r="F1711" i="187"/>
  <c r="T34" i="282"/>
  <c r="F1475" i="187"/>
  <c r="N34" i="282"/>
  <c r="F1121" i="187"/>
  <c r="J34" i="282"/>
  <c r="F885" i="187"/>
  <c r="X33" i="282"/>
  <c r="F1710" i="187"/>
  <c r="T33" i="282"/>
  <c r="F1474" i="187"/>
  <c r="N33" i="282"/>
  <c r="F1120" i="187"/>
  <c r="J33" i="282"/>
  <c r="X32" i="282"/>
  <c r="F1709" i="187"/>
  <c r="T32" i="282"/>
  <c r="F1473" i="187"/>
  <c r="N32" i="282"/>
  <c r="F1119" i="187"/>
  <c r="J32" i="282"/>
  <c r="X31" i="282"/>
  <c r="F1708" i="187"/>
  <c r="T31" i="282"/>
  <c r="F1472" i="187"/>
  <c r="N31" i="282"/>
  <c r="F1118" i="187"/>
  <c r="J31" i="282"/>
  <c r="X30" i="282"/>
  <c r="F1707" i="187"/>
  <c r="T30" i="282"/>
  <c r="F1471" i="187"/>
  <c r="N30" i="282"/>
  <c r="F1117" i="187"/>
  <c r="J30" i="282"/>
  <c r="F881" i="187"/>
  <c r="X29" i="282"/>
  <c r="F1706" i="187"/>
  <c r="T29" i="282"/>
  <c r="F1470" i="187"/>
  <c r="N29" i="282"/>
  <c r="F1116" i="187"/>
  <c r="J29" i="282"/>
  <c r="X28" i="282"/>
  <c r="F1705" i="187"/>
  <c r="T28" i="282"/>
  <c r="F1469" i="187"/>
  <c r="N28" i="282"/>
  <c r="F1115" i="187"/>
  <c r="J28" i="282"/>
  <c r="O28" i="282"/>
  <c r="F1174" i="187"/>
  <c r="X27" i="282"/>
  <c r="F1704" i="187"/>
  <c r="T27" i="282"/>
  <c r="N27" i="282"/>
  <c r="F1114" i="187"/>
  <c r="J27" i="282"/>
  <c r="AA26" i="282"/>
  <c r="F1880" i="187"/>
  <c r="Z26" i="282"/>
  <c r="F1821" i="187"/>
  <c r="X26" i="282"/>
  <c r="F1703" i="187"/>
  <c r="W26" i="282"/>
  <c r="F1644" i="187"/>
  <c r="V26" i="282"/>
  <c r="F1585" i="187"/>
  <c r="U26" i="282"/>
  <c r="F1526" i="187"/>
  <c r="S26" i="282"/>
  <c r="F1408" i="187"/>
  <c r="R26" i="282"/>
  <c r="F1349" i="187"/>
  <c r="Q26" i="282"/>
  <c r="F1290" i="187"/>
  <c r="P26" i="282"/>
  <c r="F1231" i="187"/>
  <c r="M26" i="282"/>
  <c r="L26" i="282"/>
  <c r="F995" i="187"/>
  <c r="K26" i="282"/>
  <c r="F936" i="187"/>
  <c r="I26" i="282"/>
  <c r="H26" i="282"/>
  <c r="F759" i="187"/>
  <c r="G26" i="282"/>
  <c r="F26" i="282"/>
  <c r="F641" i="187"/>
  <c r="E26" i="282"/>
  <c r="F582" i="187"/>
  <c r="D26" i="282"/>
  <c r="F523" i="187"/>
  <c r="C26" i="282"/>
  <c r="F464" i="187"/>
  <c r="AA16" i="282"/>
  <c r="F1872" i="187"/>
  <c r="Z16" i="282"/>
  <c r="F1813" i="187"/>
  <c r="W16" i="282"/>
  <c r="F1636" i="187"/>
  <c r="V16" i="282"/>
  <c r="F1577" i="187"/>
  <c r="U16" i="282"/>
  <c r="F1518" i="187"/>
  <c r="T16" i="282"/>
  <c r="F1459" i="187"/>
  <c r="S16" i="282"/>
  <c r="F1400" i="187"/>
  <c r="R16" i="282"/>
  <c r="F1341" i="187"/>
  <c r="Q16" i="282"/>
  <c r="F1282" i="187"/>
  <c r="P16" i="282"/>
  <c r="F1223" i="187"/>
  <c r="N16" i="282"/>
  <c r="F1105" i="187"/>
  <c r="M16" i="282"/>
  <c r="F1046" i="187"/>
  <c r="L16" i="282"/>
  <c r="F987" i="187"/>
  <c r="K16" i="282"/>
  <c r="F928" i="187"/>
  <c r="J16" i="282"/>
  <c r="F869" i="187"/>
  <c r="I16" i="282"/>
  <c r="F810" i="187"/>
  <c r="H16" i="282"/>
  <c r="F751" i="187"/>
  <c r="G16" i="282"/>
  <c r="F692" i="187"/>
  <c r="F16" i="282"/>
  <c r="F633" i="187"/>
  <c r="E16" i="282"/>
  <c r="F574" i="187"/>
  <c r="D16" i="282"/>
  <c r="F515" i="187"/>
  <c r="C16" i="282"/>
  <c r="F456" i="187"/>
  <c r="AA12" i="282"/>
  <c r="F1868" i="187"/>
  <c r="Z12" i="282"/>
  <c r="F1809" i="187"/>
  <c r="W12" i="282"/>
  <c r="F1632" i="187"/>
  <c r="V12" i="282"/>
  <c r="F1573" i="187"/>
  <c r="U12" i="282"/>
  <c r="F1514" i="187"/>
  <c r="S12" i="282"/>
  <c r="F1396" i="187"/>
  <c r="R12" i="282"/>
  <c r="F1337" i="187"/>
  <c r="Q12" i="282"/>
  <c r="F1278" i="187"/>
  <c r="P12" i="282"/>
  <c r="F1219" i="187"/>
  <c r="M12" i="282"/>
  <c r="F1042" i="187"/>
  <c r="L12" i="282"/>
  <c r="F983" i="187"/>
  <c r="K12" i="282"/>
  <c r="F924" i="187"/>
  <c r="I12" i="282"/>
  <c r="F806" i="187"/>
  <c r="H12" i="282"/>
  <c r="F747" i="187"/>
  <c r="G12" i="282"/>
  <c r="F688" i="187"/>
  <c r="F12" i="282"/>
  <c r="F629" i="187"/>
  <c r="E12" i="282"/>
  <c r="F570" i="187"/>
  <c r="D12" i="282"/>
  <c r="F511" i="187"/>
  <c r="C12" i="282"/>
  <c r="F452" i="187"/>
  <c r="X12" i="282"/>
  <c r="F1691" i="187"/>
  <c r="J12" i="282"/>
  <c r="F865" i="187"/>
  <c r="T12" i="282"/>
  <c r="F1455" i="187"/>
  <c r="R67" i="282"/>
  <c r="F1390" i="187"/>
  <c r="F1468" i="187"/>
  <c r="S67" i="282"/>
  <c r="F1449" i="187"/>
  <c r="T51" i="282"/>
  <c r="F1492" i="187"/>
  <c r="F1244" i="187"/>
  <c r="F1362" i="187"/>
  <c r="F1421" i="187"/>
  <c r="V67" i="282"/>
  <c r="F1626" i="187"/>
  <c r="F1598" i="187"/>
  <c r="Z67" i="282"/>
  <c r="F1862" i="187"/>
  <c r="Y50" i="282"/>
  <c r="AB50" i="282"/>
  <c r="F1963" i="187"/>
  <c r="F1539" i="187"/>
  <c r="F1657" i="187"/>
  <c r="F1169" i="187"/>
  <c r="AB23" i="282"/>
  <c r="F1936" i="187"/>
  <c r="Y28" i="282"/>
  <c r="O30" i="282"/>
  <c r="O31" i="282"/>
  <c r="O33" i="282"/>
  <c r="Y33" i="282"/>
  <c r="O34" i="282"/>
  <c r="O35" i="282"/>
  <c r="F1181" i="187"/>
  <c r="Y35" i="282"/>
  <c r="K67" i="282"/>
  <c r="F977" i="187"/>
  <c r="F949" i="187"/>
  <c r="F1008" i="187"/>
  <c r="F1067" i="187"/>
  <c r="O52" i="282"/>
  <c r="F1198" i="187"/>
  <c r="Y55" i="282"/>
  <c r="Y59" i="282"/>
  <c r="Y60" i="282"/>
  <c r="AB60" i="282"/>
  <c r="F1973" i="187"/>
  <c r="Y64" i="282"/>
  <c r="F1800" i="187"/>
  <c r="Y66" i="282"/>
  <c r="AB66" i="282"/>
  <c r="F1979" i="187"/>
  <c r="F1204" i="187"/>
  <c r="F1205" i="187"/>
  <c r="F1210" i="187"/>
  <c r="F1212" i="187"/>
  <c r="F1796" i="187"/>
  <c r="F1802" i="187"/>
  <c r="F904" i="187"/>
  <c r="F906" i="187"/>
  <c r="F908" i="187"/>
  <c r="F909" i="187"/>
  <c r="F912" i="187"/>
  <c r="F916" i="187"/>
  <c r="F917" i="187"/>
  <c r="F1189" i="187"/>
  <c r="F1193" i="187"/>
  <c r="F1786" i="187"/>
  <c r="F891" i="187"/>
  <c r="F892" i="187"/>
  <c r="F894" i="187"/>
  <c r="F895" i="187"/>
  <c r="F896" i="187"/>
  <c r="F897" i="187"/>
  <c r="F898" i="187"/>
  <c r="F882" i="187"/>
  <c r="F884" i="187"/>
  <c r="F886" i="187"/>
  <c r="F887" i="187"/>
  <c r="C67" i="282"/>
  <c r="F505" i="187"/>
  <c r="E67" i="282"/>
  <c r="F623" i="187"/>
  <c r="O24" i="282"/>
  <c r="Y24" i="282"/>
  <c r="F1162" i="187"/>
  <c r="AB21" i="282"/>
  <c r="F1934" i="187"/>
  <c r="F1167" i="187"/>
  <c r="F1170" i="187"/>
  <c r="F1747" i="187"/>
  <c r="Y52" i="282"/>
  <c r="F1759" i="187"/>
  <c r="AB9" i="282"/>
  <c r="A194" i="188"/>
  <c r="A196" i="188"/>
  <c r="A220" i="188"/>
  <c r="A228" i="188"/>
  <c r="A251" i="188"/>
  <c r="A265" i="188"/>
  <c r="B194" i="188"/>
  <c r="J257" i="187"/>
  <c r="J256" i="187"/>
  <c r="J255" i="187"/>
  <c r="I255" i="187"/>
  <c r="J254" i="187"/>
  <c r="I254" i="187"/>
  <c r="J252" i="187"/>
  <c r="I252" i="187"/>
  <c r="J251" i="187"/>
  <c r="I251" i="187"/>
  <c r="J250" i="187"/>
  <c r="I250" i="187"/>
  <c r="J249" i="187"/>
  <c r="I249" i="187"/>
  <c r="J248" i="187"/>
  <c r="I248" i="187"/>
  <c r="J247" i="187"/>
  <c r="I247" i="187"/>
  <c r="J246" i="187"/>
  <c r="I246" i="187"/>
  <c r="J245" i="187"/>
  <c r="I245" i="187"/>
  <c r="J244" i="187"/>
  <c r="I244" i="187"/>
  <c r="J243" i="187"/>
  <c r="I243" i="187"/>
  <c r="J242" i="187"/>
  <c r="I242" i="187"/>
  <c r="J241" i="187"/>
  <c r="I241" i="187"/>
  <c r="J240" i="187"/>
  <c r="I240" i="187"/>
  <c r="J238" i="187"/>
  <c r="I238" i="187"/>
  <c r="J237" i="187"/>
  <c r="I237" i="187"/>
  <c r="J236" i="187"/>
  <c r="I236" i="187"/>
  <c r="J235" i="187"/>
  <c r="I235" i="187"/>
  <c r="J234" i="187"/>
  <c r="I234" i="187"/>
  <c r="J233" i="187"/>
  <c r="I233" i="187"/>
  <c r="J232" i="187"/>
  <c r="I232" i="187"/>
  <c r="J231" i="187"/>
  <c r="I231" i="187"/>
  <c r="J230" i="187"/>
  <c r="I230" i="187"/>
  <c r="J229" i="187"/>
  <c r="I229" i="187"/>
  <c r="J228" i="187"/>
  <c r="I228" i="187"/>
  <c r="J227" i="187"/>
  <c r="I227" i="187"/>
  <c r="J226" i="187"/>
  <c r="I226" i="187"/>
  <c r="J225" i="187"/>
  <c r="I225" i="187"/>
  <c r="J224" i="187"/>
  <c r="I224" i="187"/>
  <c r="J223" i="187"/>
  <c r="I223" i="187"/>
  <c r="J222" i="187"/>
  <c r="I222" i="187"/>
  <c r="J221" i="187"/>
  <c r="I221" i="187"/>
  <c r="J220" i="187"/>
  <c r="I220" i="187"/>
  <c r="J219" i="187"/>
  <c r="I219" i="187"/>
  <c r="J218" i="187"/>
  <c r="I218" i="187"/>
  <c r="J217" i="187"/>
  <c r="I217" i="187"/>
  <c r="J215" i="187"/>
  <c r="I215" i="187"/>
  <c r="J214" i="187"/>
  <c r="I214" i="187"/>
  <c r="J213" i="187"/>
  <c r="I213" i="187"/>
  <c r="J212" i="187"/>
  <c r="I212" i="187"/>
  <c r="J211" i="187"/>
  <c r="I211" i="187"/>
  <c r="J210" i="187"/>
  <c r="I210" i="187"/>
  <c r="J209" i="187"/>
  <c r="I209" i="187"/>
  <c r="J207" i="187"/>
  <c r="I207" i="187"/>
  <c r="J206" i="187"/>
  <c r="I206" i="187"/>
  <c r="J205" i="187"/>
  <c r="I205" i="187"/>
  <c r="J204" i="187"/>
  <c r="I204" i="187"/>
  <c r="J203" i="187"/>
  <c r="I203" i="187"/>
  <c r="J200" i="187"/>
  <c r="I200" i="187"/>
  <c r="J199" i="187"/>
  <c r="I199" i="187"/>
  <c r="J198" i="187"/>
  <c r="I198" i="187"/>
  <c r="J197" i="187"/>
  <c r="I197" i="187"/>
  <c r="J196" i="187"/>
  <c r="I196" i="187"/>
  <c r="J195" i="187"/>
  <c r="I195" i="187"/>
  <c r="J194" i="187"/>
  <c r="I194" i="187"/>
  <c r="J193" i="187"/>
  <c r="I193" i="187"/>
  <c r="J192" i="187"/>
  <c r="I192" i="187"/>
  <c r="J191" i="187"/>
  <c r="I191" i="187"/>
  <c r="J190" i="187"/>
  <c r="I190" i="187"/>
  <c r="J189" i="187"/>
  <c r="I189" i="187"/>
  <c r="J186" i="187"/>
  <c r="I186" i="187"/>
  <c r="J185" i="187"/>
  <c r="I185" i="187"/>
  <c r="J183" i="187"/>
  <c r="I183" i="187"/>
  <c r="F184" i="187"/>
  <c r="F185" i="187"/>
  <c r="F186" i="187"/>
  <c r="F189" i="187"/>
  <c r="F190" i="187"/>
  <c r="F191" i="187"/>
  <c r="F192" i="187"/>
  <c r="F193" i="187"/>
  <c r="F194" i="187"/>
  <c r="F195" i="187"/>
  <c r="F196" i="187"/>
  <c r="F197" i="187"/>
  <c r="F198" i="187"/>
  <c r="F199" i="187"/>
  <c r="F200" i="187"/>
  <c r="F203" i="187"/>
  <c r="F204" i="187"/>
  <c r="F205" i="187"/>
  <c r="F206" i="187"/>
  <c r="F207" i="187"/>
  <c r="F209" i="187"/>
  <c r="F210" i="187"/>
  <c r="F211" i="187"/>
  <c r="F212" i="187"/>
  <c r="F213" i="187"/>
  <c r="F214" i="187"/>
  <c r="F217" i="187"/>
  <c r="F218" i="187"/>
  <c r="F219" i="187"/>
  <c r="F220" i="187"/>
  <c r="F221" i="187"/>
  <c r="F222" i="187"/>
  <c r="F223" i="187"/>
  <c r="F224" i="187"/>
  <c r="F225" i="187"/>
  <c r="F226" i="187"/>
  <c r="F227" i="187"/>
  <c r="F228" i="187"/>
  <c r="F229" i="187"/>
  <c r="F230" i="187"/>
  <c r="F231" i="187"/>
  <c r="F232" i="187"/>
  <c r="F233" i="187"/>
  <c r="F234" i="187"/>
  <c r="F235" i="187"/>
  <c r="F236" i="187"/>
  <c r="F237" i="187"/>
  <c r="F238" i="187"/>
  <c r="F240" i="187"/>
  <c r="F241" i="187"/>
  <c r="F242" i="187"/>
  <c r="F243" i="187"/>
  <c r="F244" i="187"/>
  <c r="F245" i="187"/>
  <c r="F246" i="187"/>
  <c r="F247" i="187"/>
  <c r="F248" i="187"/>
  <c r="F249" i="187"/>
  <c r="F250" i="187"/>
  <c r="F254" i="187"/>
  <c r="F256" i="187"/>
  <c r="F183" i="187"/>
  <c r="C184" i="187"/>
  <c r="B196" i="188"/>
  <c r="C185" i="187"/>
  <c r="B197" i="188"/>
  <c r="C186" i="187"/>
  <c r="B198" i="188"/>
  <c r="C189" i="187"/>
  <c r="B201" i="188"/>
  <c r="C190" i="187"/>
  <c r="B202" i="188"/>
  <c r="C191" i="187"/>
  <c r="B203" i="188"/>
  <c r="C192" i="187"/>
  <c r="B204" i="188"/>
  <c r="C193" i="187"/>
  <c r="B205" i="188"/>
  <c r="C194" i="187"/>
  <c r="B206" i="188"/>
  <c r="C195" i="187"/>
  <c r="B207" i="188"/>
  <c r="C196" i="187"/>
  <c r="B208" i="188"/>
  <c r="C197" i="187"/>
  <c r="B209" i="188"/>
  <c r="C198" i="187"/>
  <c r="B210" i="188"/>
  <c r="C199" i="187"/>
  <c r="B211" i="188"/>
  <c r="C200" i="187"/>
  <c r="B212" i="188"/>
  <c r="C203" i="187"/>
  <c r="B215" i="188"/>
  <c r="C204" i="187"/>
  <c r="B216" i="188"/>
  <c r="C205" i="187"/>
  <c r="B217" i="188"/>
  <c r="C206" i="187"/>
  <c r="B218" i="188"/>
  <c r="C207" i="187"/>
  <c r="B219" i="188"/>
  <c r="C208" i="187"/>
  <c r="B220" i="188"/>
  <c r="C209" i="187"/>
  <c r="B221" i="188"/>
  <c r="C210" i="187"/>
  <c r="B222" i="188"/>
  <c r="C211" i="187"/>
  <c r="B223" i="188"/>
  <c r="C212" i="187"/>
  <c r="B224" i="188"/>
  <c r="C213" i="187"/>
  <c r="B225" i="188"/>
  <c r="C214" i="187"/>
  <c r="B226" i="188"/>
  <c r="C215" i="187"/>
  <c r="B227" i="188"/>
  <c r="C216" i="187"/>
  <c r="B228" i="188"/>
  <c r="C217" i="187"/>
  <c r="B229" i="188"/>
  <c r="C218" i="187"/>
  <c r="B230" i="188"/>
  <c r="C219" i="187"/>
  <c r="B231" i="188"/>
  <c r="C220" i="187"/>
  <c r="B232" i="188"/>
  <c r="C221" i="187"/>
  <c r="B233" i="188"/>
  <c r="C222" i="187"/>
  <c r="B234" i="188"/>
  <c r="C223" i="187"/>
  <c r="B235" i="188"/>
  <c r="C224" i="187"/>
  <c r="B236" i="188"/>
  <c r="C225" i="187"/>
  <c r="B237" i="188"/>
  <c r="C226" i="187"/>
  <c r="B238" i="188"/>
  <c r="C227" i="187"/>
  <c r="B239" i="188"/>
  <c r="C228" i="187"/>
  <c r="B240" i="188"/>
  <c r="C229" i="187"/>
  <c r="B241" i="188"/>
  <c r="C230" i="187"/>
  <c r="B242" i="188"/>
  <c r="C231" i="187"/>
  <c r="B243" i="188"/>
  <c r="C232" i="187"/>
  <c r="B244" i="188"/>
  <c r="C233" i="187"/>
  <c r="B245" i="188"/>
  <c r="C234" i="187"/>
  <c r="B246" i="188"/>
  <c r="C235" i="187"/>
  <c r="B247" i="188"/>
  <c r="C236" i="187"/>
  <c r="B248" i="188"/>
  <c r="C237" i="187"/>
  <c r="B249" i="188"/>
  <c r="C238" i="187"/>
  <c r="B250" i="188"/>
  <c r="C239" i="187"/>
  <c r="B251" i="188"/>
  <c r="C240" i="187"/>
  <c r="B252" i="188"/>
  <c r="C241" i="187"/>
  <c r="B253" i="188"/>
  <c r="C242" i="187"/>
  <c r="B254" i="188"/>
  <c r="C243" i="187"/>
  <c r="B255" i="188"/>
  <c r="C244" i="187"/>
  <c r="B256" i="188"/>
  <c r="C245" i="187"/>
  <c r="B257" i="188"/>
  <c r="C246" i="187"/>
  <c r="B258" i="188"/>
  <c r="C247" i="187"/>
  <c r="B259" i="188"/>
  <c r="C248" i="187"/>
  <c r="B260" i="188"/>
  <c r="C249" i="187"/>
  <c r="B261" i="188"/>
  <c r="C250" i="187"/>
  <c r="B262" i="188"/>
  <c r="C251" i="187"/>
  <c r="B263" i="188"/>
  <c r="C252" i="187"/>
  <c r="B264" i="188"/>
  <c r="C253" i="187"/>
  <c r="B265" i="188"/>
  <c r="C254" i="187"/>
  <c r="B266" i="188"/>
  <c r="C255" i="187"/>
  <c r="B267" i="188"/>
  <c r="C256" i="187"/>
  <c r="B268" i="188"/>
  <c r="C257" i="187"/>
  <c r="B269" i="188"/>
  <c r="C183" i="187"/>
  <c r="B195" i="188"/>
  <c r="B708" i="188"/>
  <c r="J5333" i="187"/>
  <c r="J5332" i="187"/>
  <c r="J5329" i="187"/>
  <c r="J5328" i="187"/>
  <c r="J5326" i="187"/>
  <c r="J5325" i="187"/>
  <c r="J5324" i="187"/>
  <c r="J5322" i="187"/>
  <c r="J5321" i="187"/>
  <c r="J5319" i="187"/>
  <c r="J5318" i="187"/>
  <c r="J5317" i="187"/>
  <c r="J5314" i="187"/>
  <c r="J5313" i="187"/>
  <c r="J5312" i="187"/>
  <c r="J5311" i="187"/>
  <c r="J5310" i="187"/>
  <c r="J5308" i="187"/>
  <c r="J5307" i="187"/>
  <c r="J5305" i="187"/>
  <c r="J5304" i="187"/>
  <c r="J5302" i="187"/>
  <c r="J5301" i="187"/>
  <c r="J5300" i="187"/>
  <c r="J5299" i="187"/>
  <c r="J5298" i="187"/>
  <c r="J5296" i="187"/>
  <c r="J5293" i="187"/>
  <c r="J5292" i="187"/>
  <c r="J5290" i="187"/>
  <c r="J5289" i="187"/>
  <c r="J5288" i="187"/>
  <c r="J5286" i="187"/>
  <c r="J5285" i="187"/>
  <c r="J5284" i="187"/>
  <c r="J5281" i="187"/>
  <c r="J5280" i="187"/>
  <c r="J5278" i="187"/>
  <c r="J5277" i="187"/>
  <c r="J5276" i="187"/>
  <c r="J5274" i="187"/>
  <c r="J5273" i="187"/>
  <c r="J5272" i="187"/>
  <c r="J5269" i="187"/>
  <c r="J5268" i="187"/>
  <c r="J5266" i="187"/>
  <c r="J5265" i="187"/>
  <c r="J5264" i="187"/>
  <c r="J5261" i="187"/>
  <c r="J5260" i="187"/>
  <c r="J5259" i="187"/>
  <c r="J5258" i="187"/>
  <c r="J5257" i="187"/>
  <c r="J5256" i="187"/>
  <c r="J5253" i="187"/>
  <c r="J5252" i="187"/>
  <c r="J5249" i="187"/>
  <c r="J5248" i="187"/>
  <c r="J5247" i="187"/>
  <c r="J5246" i="187"/>
  <c r="J5244" i="187"/>
  <c r="J5243" i="187"/>
  <c r="J5241" i="187"/>
  <c r="J5239" i="187"/>
  <c r="J5238" i="187"/>
  <c r="J5237" i="187"/>
  <c r="J5236" i="187"/>
  <c r="J5234" i="187"/>
  <c r="J5232" i="187"/>
  <c r="J5231" i="187"/>
  <c r="J5229" i="187"/>
  <c r="J5228" i="187"/>
  <c r="J5227" i="187"/>
  <c r="J5226" i="187"/>
  <c r="J5225" i="187"/>
  <c r="J5224" i="187"/>
  <c r="J5223" i="187"/>
  <c r="J5222" i="187"/>
  <c r="J5221" i="187"/>
  <c r="J5220" i="187"/>
  <c r="J5219" i="187"/>
  <c r="J5218" i="187"/>
  <c r="J5217" i="187"/>
  <c r="J5213" i="187"/>
  <c r="J5212" i="187"/>
  <c r="J5211" i="187"/>
  <c r="J5210" i="187"/>
  <c r="J5209" i="187"/>
  <c r="J5208" i="187"/>
  <c r="J5207" i="187"/>
  <c r="J5206" i="187"/>
  <c r="J5205" i="187"/>
  <c r="J5204" i="187"/>
  <c r="J5202" i="187"/>
  <c r="J5201" i="187"/>
  <c r="J5200" i="187"/>
  <c r="J5199" i="187"/>
  <c r="C5196" i="187"/>
  <c r="B709" i="188"/>
  <c r="B683" i="188"/>
  <c r="B681" i="188"/>
  <c r="B675" i="188"/>
  <c r="B672" i="188"/>
  <c r="B654" i="188"/>
  <c r="B653" i="188"/>
  <c r="B598" i="188"/>
  <c r="B597" i="188"/>
  <c r="B538" i="188"/>
  <c r="B537" i="188"/>
  <c r="B468" i="188"/>
  <c r="B467" i="188"/>
  <c r="B422" i="188"/>
  <c r="B421" i="188"/>
  <c r="B388" i="188"/>
  <c r="B387" i="188"/>
  <c r="B354" i="188"/>
  <c r="B353" i="188"/>
  <c r="B351" i="188"/>
  <c r="B348" i="188"/>
  <c r="B289" i="188"/>
  <c r="B288" i="188"/>
  <c r="B337" i="188"/>
  <c r="B336" i="188"/>
  <c r="B335" i="188"/>
  <c r="B334" i="188"/>
  <c r="B333" i="188"/>
  <c r="B332" i="188"/>
  <c r="B331" i="188"/>
  <c r="B330" i="188"/>
  <c r="B329" i="188"/>
  <c r="B328" i="188"/>
  <c r="B327" i="188"/>
  <c r="B326" i="188"/>
  <c r="B325" i="188"/>
  <c r="B324" i="188"/>
  <c r="B323" i="188"/>
  <c r="B322" i="188"/>
  <c r="B321" i="188"/>
  <c r="B320" i="188"/>
  <c r="B319" i="188"/>
  <c r="B318" i="188"/>
  <c r="B317" i="188"/>
  <c r="B316" i="188"/>
  <c r="B315" i="188"/>
  <c r="B314" i="188"/>
  <c r="B313" i="188"/>
  <c r="B312" i="188"/>
  <c r="B311" i="188"/>
  <c r="B310" i="188"/>
  <c r="B309" i="188"/>
  <c r="B308" i="188"/>
  <c r="B307" i="188"/>
  <c r="B306" i="188"/>
  <c r="B305" i="188"/>
  <c r="B303" i="188"/>
  <c r="B302" i="188"/>
  <c r="B301" i="188"/>
  <c r="B299" i="188"/>
  <c r="B298" i="188"/>
  <c r="B297" i="188"/>
  <c r="B296" i="188"/>
  <c r="B295" i="188"/>
  <c r="B294" i="188"/>
  <c r="B293" i="188"/>
  <c r="B292" i="188"/>
  <c r="B291" i="188"/>
  <c r="B290" i="188"/>
  <c r="F2004" i="187"/>
  <c r="F2005" i="187"/>
  <c r="F2006" i="187"/>
  <c r="F2007" i="187"/>
  <c r="F2009" i="187"/>
  <c r="F2010" i="187"/>
  <c r="F2011" i="187"/>
  <c r="F2012" i="187"/>
  <c r="F2015" i="187"/>
  <c r="F2016" i="187"/>
  <c r="F2017" i="187"/>
  <c r="F2018" i="187"/>
  <c r="F2019" i="187"/>
  <c r="F2021" i="187"/>
  <c r="F2022" i="187"/>
  <c r="F2023" i="187"/>
  <c r="F2024" i="187"/>
  <c r="F2026" i="187"/>
  <c r="F2027" i="187"/>
  <c r="F2028" i="187"/>
  <c r="F2029" i="187"/>
  <c r="F2031" i="187"/>
  <c r="F2032" i="187"/>
  <c r="F2033" i="187"/>
  <c r="F2034" i="187"/>
  <c r="F2036" i="187"/>
  <c r="F2037" i="187"/>
  <c r="F2038" i="187"/>
  <c r="F2039" i="187"/>
  <c r="F2040" i="187"/>
  <c r="F2041" i="187"/>
  <c r="F2042" i="187"/>
  <c r="F2043" i="187"/>
  <c r="F2044" i="187"/>
  <c r="F2045" i="187"/>
  <c r="F2046" i="187"/>
  <c r="F2047" i="187"/>
  <c r="F2003" i="187"/>
  <c r="C2004" i="187"/>
  <c r="C2005" i="187"/>
  <c r="C2006" i="187"/>
  <c r="C2007" i="187"/>
  <c r="C2008" i="187"/>
  <c r="C2009" i="187"/>
  <c r="C2010" i="187"/>
  <c r="C2011" i="187"/>
  <c r="C2012" i="187"/>
  <c r="C2013" i="187"/>
  <c r="C2014" i="187"/>
  <c r="C2015" i="187"/>
  <c r="C2016" i="187"/>
  <c r="C2017" i="187"/>
  <c r="C2018" i="187"/>
  <c r="C2019" i="187"/>
  <c r="C2020" i="187"/>
  <c r="C2021" i="187"/>
  <c r="C2022" i="187"/>
  <c r="C2023" i="187"/>
  <c r="C2024" i="187"/>
  <c r="C2025" i="187"/>
  <c r="C2026" i="187"/>
  <c r="C2027" i="187"/>
  <c r="C2028" i="187"/>
  <c r="C2029" i="187"/>
  <c r="C2030" i="187"/>
  <c r="C2031" i="187"/>
  <c r="C2032" i="187"/>
  <c r="C2033" i="187"/>
  <c r="C2034" i="187"/>
  <c r="C2035" i="187"/>
  <c r="C2036" i="187"/>
  <c r="C2037" i="187"/>
  <c r="C2038" i="187"/>
  <c r="C2039" i="187"/>
  <c r="C2040" i="187"/>
  <c r="C2041" i="187"/>
  <c r="C2042" i="187"/>
  <c r="C2043" i="187"/>
  <c r="C2044" i="187"/>
  <c r="C2045" i="187"/>
  <c r="C2046" i="187"/>
  <c r="C2047" i="187"/>
  <c r="C2048" i="187"/>
  <c r="C2049" i="187"/>
  <c r="C2050" i="187"/>
  <c r="C2051" i="187"/>
  <c r="C2003" i="187"/>
  <c r="B352" i="188"/>
  <c r="C5107" i="187"/>
  <c r="B674" i="188"/>
  <c r="C5106" i="187"/>
  <c r="B673" i="188"/>
  <c r="F5172" i="187"/>
  <c r="F5171" i="187"/>
  <c r="F5168" i="187"/>
  <c r="F5167" i="187"/>
  <c r="F5164" i="187"/>
  <c r="F5163" i="187"/>
  <c r="F5160" i="187"/>
  <c r="F5159" i="187"/>
  <c r="J5173" i="187"/>
  <c r="I5173" i="187"/>
  <c r="C5173" i="187"/>
  <c r="J5172" i="187"/>
  <c r="I5172" i="187"/>
  <c r="C5172" i="187"/>
  <c r="J5171" i="187"/>
  <c r="I5171" i="187"/>
  <c r="C5171" i="187"/>
  <c r="J5169" i="187"/>
  <c r="I5169" i="187"/>
  <c r="C5169" i="187"/>
  <c r="J5168" i="187"/>
  <c r="I5168" i="187"/>
  <c r="C5168" i="187"/>
  <c r="J5167" i="187"/>
  <c r="I5167" i="187"/>
  <c r="C5167" i="187"/>
  <c r="J5165" i="187"/>
  <c r="I5165" i="187"/>
  <c r="C5165" i="187"/>
  <c r="J5164" i="187"/>
  <c r="I5164" i="187"/>
  <c r="C5164" i="187"/>
  <c r="J5163" i="187"/>
  <c r="I5163" i="187"/>
  <c r="C5163" i="187"/>
  <c r="J5161" i="187"/>
  <c r="I5161" i="187"/>
  <c r="C5161" i="187"/>
  <c r="B686" i="188"/>
  <c r="J5160" i="187"/>
  <c r="I5160" i="187"/>
  <c r="C5160" i="187"/>
  <c r="B685" i="188"/>
  <c r="J5159" i="187"/>
  <c r="I5159" i="187"/>
  <c r="C5159" i="187"/>
  <c r="B684" i="188"/>
  <c r="C5157" i="187"/>
  <c r="B682" i="188"/>
  <c r="J5155" i="187"/>
  <c r="C5155" i="187"/>
  <c r="J5154" i="187"/>
  <c r="C5154" i="187"/>
  <c r="J5153" i="187"/>
  <c r="C5153" i="187"/>
  <c r="J5152" i="187"/>
  <c r="C5152" i="187"/>
  <c r="J5151" i="187"/>
  <c r="C5151" i="187"/>
  <c r="J5149" i="187"/>
  <c r="C5149" i="187"/>
  <c r="J5148" i="187"/>
  <c r="F5148" i="187"/>
  <c r="C5148" i="187"/>
  <c r="J5147" i="187"/>
  <c r="F5147" i="187"/>
  <c r="C5147" i="187"/>
  <c r="J5146" i="187"/>
  <c r="F5146" i="187"/>
  <c r="C5146" i="187"/>
  <c r="J5145" i="187"/>
  <c r="F5145" i="187"/>
  <c r="C5145" i="187"/>
  <c r="J5143" i="187"/>
  <c r="C5143" i="187"/>
  <c r="J5142" i="187"/>
  <c r="F5142" i="187"/>
  <c r="C5142" i="187"/>
  <c r="J5141" i="187"/>
  <c r="F5141" i="187"/>
  <c r="C5141" i="187"/>
  <c r="J5140" i="187"/>
  <c r="F5140" i="187"/>
  <c r="C5140" i="187"/>
  <c r="J5139" i="187"/>
  <c r="F5139" i="187"/>
  <c r="C5139" i="187"/>
  <c r="J5137" i="187"/>
  <c r="C5137" i="187"/>
  <c r="J5136" i="187"/>
  <c r="F5136" i="187"/>
  <c r="C5136" i="187"/>
  <c r="J5135" i="187"/>
  <c r="F5135" i="187"/>
  <c r="C5135" i="187"/>
  <c r="J5134" i="187"/>
  <c r="F5134" i="187"/>
  <c r="C5134" i="187"/>
  <c r="J5133" i="187"/>
  <c r="F5133" i="187"/>
  <c r="C5133" i="187"/>
  <c r="J5131" i="187"/>
  <c r="C5131" i="187"/>
  <c r="J5130" i="187"/>
  <c r="F5130" i="187"/>
  <c r="C5130" i="187"/>
  <c r="J5129" i="187"/>
  <c r="F5129" i="187"/>
  <c r="C5129" i="187"/>
  <c r="J5128" i="187"/>
  <c r="F5128" i="187"/>
  <c r="C5128" i="187"/>
  <c r="J5127" i="187"/>
  <c r="F5127" i="187"/>
  <c r="C5127" i="187"/>
  <c r="J5125" i="187"/>
  <c r="C5125" i="187"/>
  <c r="J5124" i="187"/>
  <c r="F5124" i="187"/>
  <c r="C5124" i="187"/>
  <c r="J5123" i="187"/>
  <c r="F5123" i="187"/>
  <c r="C5123" i="187"/>
  <c r="J5122" i="187"/>
  <c r="F5122" i="187"/>
  <c r="C5122" i="187"/>
  <c r="J5121" i="187"/>
  <c r="F5121" i="187"/>
  <c r="C5121" i="187"/>
  <c r="J5119" i="187"/>
  <c r="C5119" i="187"/>
  <c r="J5118" i="187"/>
  <c r="F5118" i="187"/>
  <c r="C5118" i="187"/>
  <c r="J5117" i="187"/>
  <c r="F5117" i="187"/>
  <c r="C5117" i="187"/>
  <c r="J5116" i="187"/>
  <c r="F5116" i="187"/>
  <c r="C5116" i="187"/>
  <c r="J5115" i="187"/>
  <c r="F5115" i="187"/>
  <c r="C5115" i="187"/>
  <c r="J5113" i="187"/>
  <c r="C5113" i="187"/>
  <c r="B680" i="188"/>
  <c r="J5112" i="187"/>
  <c r="F5112" i="187"/>
  <c r="C5112" i="187"/>
  <c r="B679" i="188"/>
  <c r="J5111" i="187"/>
  <c r="F5111" i="187"/>
  <c r="C5111" i="187"/>
  <c r="B678" i="188"/>
  <c r="J5110" i="187"/>
  <c r="F5110" i="187"/>
  <c r="C5110" i="187"/>
  <c r="B677" i="188"/>
  <c r="J5109" i="187"/>
  <c r="F5109" i="187"/>
  <c r="C5109" i="187"/>
  <c r="B676" i="188"/>
  <c r="J5106" i="187"/>
  <c r="I5106" i="187"/>
  <c r="F5106" i="187"/>
  <c r="J5104" i="187"/>
  <c r="I5104" i="187"/>
  <c r="C5104" i="187"/>
  <c r="J5103" i="187"/>
  <c r="I5103" i="187"/>
  <c r="C5103" i="187"/>
  <c r="J5102" i="187"/>
  <c r="I5102" i="187"/>
  <c r="C5102" i="187"/>
  <c r="J5101" i="187"/>
  <c r="I5101" i="187"/>
  <c r="C5101" i="187"/>
  <c r="J5100" i="187"/>
  <c r="I5100" i="187"/>
  <c r="C5100" i="187"/>
  <c r="J5099" i="187"/>
  <c r="I5099" i="187"/>
  <c r="C5099" i="187"/>
  <c r="J5098" i="187"/>
  <c r="I5098" i="187"/>
  <c r="C5098" i="187"/>
  <c r="J5097" i="187"/>
  <c r="I5097" i="187"/>
  <c r="C5097" i="187"/>
  <c r="J5096" i="187"/>
  <c r="I5096" i="187"/>
  <c r="C5096" i="187"/>
  <c r="J5095" i="187"/>
  <c r="I5095" i="187"/>
  <c r="C5095" i="187"/>
  <c r="J5094" i="187"/>
  <c r="I5094" i="187"/>
  <c r="C5094" i="187"/>
  <c r="C5093" i="187"/>
  <c r="J5092" i="187"/>
  <c r="I5092" i="187"/>
  <c r="C5092" i="187"/>
  <c r="J5091" i="187"/>
  <c r="I5091" i="187"/>
  <c r="C5091" i="187"/>
  <c r="J5090" i="187"/>
  <c r="I5090" i="187"/>
  <c r="C5090" i="187"/>
  <c r="J5089" i="187"/>
  <c r="I5089" i="187"/>
  <c r="C5089" i="187"/>
  <c r="C5088" i="187"/>
  <c r="J5086" i="187"/>
  <c r="I5086" i="187"/>
  <c r="F5086" i="187"/>
  <c r="C5086" i="187"/>
  <c r="J5085" i="187"/>
  <c r="I5085" i="187"/>
  <c r="C5085" i="187"/>
  <c r="J5084" i="187"/>
  <c r="I5084" i="187"/>
  <c r="C5084" i="187"/>
  <c r="J5083" i="187"/>
  <c r="I5083" i="187"/>
  <c r="F5083" i="187"/>
  <c r="C5083" i="187"/>
  <c r="J5082" i="187"/>
  <c r="I5082" i="187"/>
  <c r="F5082" i="187"/>
  <c r="C5082" i="187"/>
  <c r="J5081" i="187"/>
  <c r="I5081" i="187"/>
  <c r="F5081" i="187"/>
  <c r="C5081" i="187"/>
  <c r="J5080" i="187"/>
  <c r="I5080" i="187"/>
  <c r="F5080" i="187"/>
  <c r="C5080" i="187"/>
  <c r="C5079" i="187"/>
  <c r="J5078" i="187"/>
  <c r="I5078" i="187"/>
  <c r="C5078" i="187"/>
  <c r="J5077" i="187"/>
  <c r="I5077" i="187"/>
  <c r="F5077" i="187"/>
  <c r="C5077" i="187"/>
  <c r="J5076" i="187"/>
  <c r="I5076" i="187"/>
  <c r="F5076" i="187"/>
  <c r="C5076" i="187"/>
  <c r="J5075" i="187"/>
  <c r="I5075" i="187"/>
  <c r="F5075" i="187"/>
  <c r="C5075" i="187"/>
  <c r="C5074" i="187"/>
  <c r="J5072" i="187"/>
  <c r="I5072" i="187"/>
  <c r="F5072" i="187"/>
  <c r="C5072" i="187"/>
  <c r="J5071" i="187"/>
  <c r="I5071" i="187"/>
  <c r="C5071" i="187"/>
  <c r="J5070" i="187"/>
  <c r="I5070" i="187"/>
  <c r="C5070" i="187"/>
  <c r="J5069" i="187"/>
  <c r="I5069" i="187"/>
  <c r="F5069" i="187"/>
  <c r="C5069" i="187"/>
  <c r="J5068" i="187"/>
  <c r="I5068" i="187"/>
  <c r="F5068" i="187"/>
  <c r="C5068" i="187"/>
  <c r="J5067" i="187"/>
  <c r="I5067" i="187"/>
  <c r="F5067" i="187"/>
  <c r="C5067" i="187"/>
  <c r="J5066" i="187"/>
  <c r="I5066" i="187"/>
  <c r="F5066" i="187"/>
  <c r="C5066" i="187"/>
  <c r="C5065" i="187"/>
  <c r="J5064" i="187"/>
  <c r="I5064" i="187"/>
  <c r="C5064" i="187"/>
  <c r="J5063" i="187"/>
  <c r="I5063" i="187"/>
  <c r="F5063" i="187"/>
  <c r="C5063" i="187"/>
  <c r="J5062" i="187"/>
  <c r="I5062" i="187"/>
  <c r="F5062" i="187"/>
  <c r="C5062" i="187"/>
  <c r="J5061" i="187"/>
  <c r="I5061" i="187"/>
  <c r="F5061" i="187"/>
  <c r="C5061" i="187"/>
  <c r="C5060" i="187"/>
  <c r="J5058" i="187"/>
  <c r="I5058" i="187"/>
  <c r="F5058" i="187"/>
  <c r="C5058" i="187"/>
  <c r="B671" i="188"/>
  <c r="J5057" i="187"/>
  <c r="I5057" i="187"/>
  <c r="F5057" i="187"/>
  <c r="C5057" i="187"/>
  <c r="B670" i="188"/>
  <c r="J5056" i="187"/>
  <c r="I5056" i="187"/>
  <c r="F5056" i="187"/>
  <c r="C5056" i="187"/>
  <c r="B669" i="188"/>
  <c r="J5055" i="187"/>
  <c r="I5055" i="187"/>
  <c r="F5055" i="187"/>
  <c r="C5055" i="187"/>
  <c r="B668" i="188"/>
  <c r="J5054" i="187"/>
  <c r="I5054" i="187"/>
  <c r="F5054" i="187"/>
  <c r="C5054" i="187"/>
  <c r="J5053" i="187"/>
  <c r="I5053" i="187"/>
  <c r="C5053" i="187"/>
  <c r="J5052" i="187"/>
  <c r="I5052" i="187"/>
  <c r="C5052" i="187"/>
  <c r="J5051" i="187"/>
  <c r="I5051" i="187"/>
  <c r="F5051" i="187"/>
  <c r="C5051" i="187"/>
  <c r="J5050" i="187"/>
  <c r="I5050" i="187"/>
  <c r="F5050" i="187"/>
  <c r="C5050" i="187"/>
  <c r="J5049" i="187"/>
  <c r="I5049" i="187"/>
  <c r="F5049" i="187"/>
  <c r="C5049" i="187"/>
  <c r="J5048" i="187"/>
  <c r="I5048" i="187"/>
  <c r="F5048" i="187"/>
  <c r="C5048" i="187"/>
  <c r="C5047" i="187"/>
  <c r="J5046" i="187"/>
  <c r="I5046" i="187"/>
  <c r="C5046" i="187"/>
  <c r="J5045" i="187"/>
  <c r="I5045" i="187"/>
  <c r="F5045" i="187"/>
  <c r="C5045" i="187"/>
  <c r="J5044" i="187"/>
  <c r="I5044" i="187"/>
  <c r="F5044" i="187"/>
  <c r="C5044" i="187"/>
  <c r="J5043" i="187"/>
  <c r="I5043" i="187"/>
  <c r="F5043" i="187"/>
  <c r="C5043" i="187"/>
  <c r="C5042" i="187"/>
  <c r="J5040" i="187"/>
  <c r="I5040" i="187"/>
  <c r="F5040" i="187"/>
  <c r="C5040" i="187"/>
  <c r="J5039" i="187"/>
  <c r="I5039" i="187"/>
  <c r="C5039" i="187"/>
  <c r="J5038" i="187"/>
  <c r="I5038" i="187"/>
  <c r="C5038" i="187"/>
  <c r="J5037" i="187"/>
  <c r="I5037" i="187"/>
  <c r="F5037" i="187"/>
  <c r="C5037" i="187"/>
  <c r="J5036" i="187"/>
  <c r="I5036" i="187"/>
  <c r="F5036" i="187"/>
  <c r="C5036" i="187"/>
  <c r="J5035" i="187"/>
  <c r="I5035" i="187"/>
  <c r="F5035" i="187"/>
  <c r="C5035" i="187"/>
  <c r="J5034" i="187"/>
  <c r="I5034" i="187"/>
  <c r="F5034" i="187"/>
  <c r="C5034" i="187"/>
  <c r="C5033" i="187"/>
  <c r="J5032" i="187"/>
  <c r="I5032" i="187"/>
  <c r="C5032" i="187"/>
  <c r="J5031" i="187"/>
  <c r="I5031" i="187"/>
  <c r="F5031" i="187"/>
  <c r="C5031" i="187"/>
  <c r="J5030" i="187"/>
  <c r="I5030" i="187"/>
  <c r="F5030" i="187"/>
  <c r="C5030" i="187"/>
  <c r="J5029" i="187"/>
  <c r="I5029" i="187"/>
  <c r="F5029" i="187"/>
  <c r="C5029" i="187"/>
  <c r="C5028" i="187"/>
  <c r="J5026" i="187"/>
  <c r="I5026" i="187"/>
  <c r="F5026" i="187"/>
  <c r="C5026" i="187"/>
  <c r="J5025" i="187"/>
  <c r="I5025" i="187"/>
  <c r="C5025" i="187"/>
  <c r="J5024" i="187"/>
  <c r="I5024" i="187"/>
  <c r="C5024" i="187"/>
  <c r="J5023" i="187"/>
  <c r="I5023" i="187"/>
  <c r="F5023" i="187"/>
  <c r="C5023" i="187"/>
  <c r="J5022" i="187"/>
  <c r="I5022" i="187"/>
  <c r="F5022" i="187"/>
  <c r="C5022" i="187"/>
  <c r="J5021" i="187"/>
  <c r="I5021" i="187"/>
  <c r="F5021" i="187"/>
  <c r="C5021" i="187"/>
  <c r="J5020" i="187"/>
  <c r="I5020" i="187"/>
  <c r="F5020" i="187"/>
  <c r="C5020" i="187"/>
  <c r="C5019" i="187"/>
  <c r="J5018" i="187"/>
  <c r="I5018" i="187"/>
  <c r="C5018" i="187"/>
  <c r="J5017" i="187"/>
  <c r="I5017" i="187"/>
  <c r="F5017" i="187"/>
  <c r="C5017" i="187"/>
  <c r="J5016" i="187"/>
  <c r="I5016" i="187"/>
  <c r="F5016" i="187"/>
  <c r="C5016" i="187"/>
  <c r="J5015" i="187"/>
  <c r="I5015" i="187"/>
  <c r="F5015" i="187"/>
  <c r="C5015" i="187"/>
  <c r="C5014" i="187"/>
  <c r="J5012" i="187"/>
  <c r="I5012" i="187"/>
  <c r="F5012" i="187"/>
  <c r="C5012" i="187"/>
  <c r="B667" i="188"/>
  <c r="J5011" i="187"/>
  <c r="I5011" i="187"/>
  <c r="C5011" i="187"/>
  <c r="B666" i="188"/>
  <c r="J5010" i="187"/>
  <c r="I5010" i="187"/>
  <c r="C5010" i="187"/>
  <c r="B665" i="188"/>
  <c r="J5009" i="187"/>
  <c r="I5009" i="187"/>
  <c r="F5009" i="187"/>
  <c r="C5009" i="187"/>
  <c r="B664" i="188"/>
  <c r="J5008" i="187"/>
  <c r="I5008" i="187"/>
  <c r="F5008" i="187"/>
  <c r="C5008" i="187"/>
  <c r="B663" i="188"/>
  <c r="J5007" i="187"/>
  <c r="I5007" i="187"/>
  <c r="F5007" i="187"/>
  <c r="C5007" i="187"/>
  <c r="B662" i="188"/>
  <c r="J5006" i="187"/>
  <c r="I5006" i="187"/>
  <c r="F5006" i="187"/>
  <c r="C5006" i="187"/>
  <c r="B661" i="188"/>
  <c r="C5005" i="187"/>
  <c r="B660" i="188"/>
  <c r="J5004" i="187"/>
  <c r="I5004" i="187"/>
  <c r="C5004" i="187"/>
  <c r="B659" i="188"/>
  <c r="J5003" i="187"/>
  <c r="I5003" i="187"/>
  <c r="F5003" i="187"/>
  <c r="C5003" i="187"/>
  <c r="B658" i="188"/>
  <c r="J5002" i="187"/>
  <c r="I5002" i="187"/>
  <c r="F5002" i="187"/>
  <c r="C5002" i="187"/>
  <c r="B657" i="188"/>
  <c r="J5001" i="187"/>
  <c r="I5001" i="187"/>
  <c r="F5001" i="187"/>
  <c r="C5001" i="187"/>
  <c r="B656" i="188"/>
  <c r="C5000" i="187"/>
  <c r="B655" i="188"/>
  <c r="J4997" i="187"/>
  <c r="I4997" i="187"/>
  <c r="C4997" i="187"/>
  <c r="J4996" i="187"/>
  <c r="I4996" i="187"/>
  <c r="C4996" i="187"/>
  <c r="J4995" i="187"/>
  <c r="I4995" i="187"/>
  <c r="C4995" i="187"/>
  <c r="J4994" i="187"/>
  <c r="I4994" i="187"/>
  <c r="C4994" i="187"/>
  <c r="J4993" i="187"/>
  <c r="I4993" i="187"/>
  <c r="C4993" i="187"/>
  <c r="J4992" i="187"/>
  <c r="I4992" i="187"/>
  <c r="C4992" i="187"/>
  <c r="C4991" i="187"/>
  <c r="J4990" i="187"/>
  <c r="I4990" i="187"/>
  <c r="C4990" i="187"/>
  <c r="J4989" i="187"/>
  <c r="I4989" i="187"/>
  <c r="C4989" i="187"/>
  <c r="J4988" i="187"/>
  <c r="I4988" i="187"/>
  <c r="C4988" i="187"/>
  <c r="J4987" i="187"/>
  <c r="I4987" i="187"/>
  <c r="C4987" i="187"/>
  <c r="J4986" i="187"/>
  <c r="I4986" i="187"/>
  <c r="C4986" i="187"/>
  <c r="J4985" i="187"/>
  <c r="I4985" i="187"/>
  <c r="C4985" i="187"/>
  <c r="J4984" i="187"/>
  <c r="I4984" i="187"/>
  <c r="C4984" i="187"/>
  <c r="C4983" i="187"/>
  <c r="J4982" i="187"/>
  <c r="I4982" i="187"/>
  <c r="C4982" i="187"/>
  <c r="J4981" i="187"/>
  <c r="I4981" i="187"/>
  <c r="C4981" i="187"/>
  <c r="J4980" i="187"/>
  <c r="I4980" i="187"/>
  <c r="C4980" i="187"/>
  <c r="J4979" i="187"/>
  <c r="I4979" i="187"/>
  <c r="C4979" i="187"/>
  <c r="J4978" i="187"/>
  <c r="I4978" i="187"/>
  <c r="C4978" i="187"/>
  <c r="C4977" i="187"/>
  <c r="J4976" i="187"/>
  <c r="I4976" i="187"/>
  <c r="C4976" i="187"/>
  <c r="J4975" i="187"/>
  <c r="I4975" i="187"/>
  <c r="C4975" i="187"/>
  <c r="J4974" i="187"/>
  <c r="I4974" i="187"/>
  <c r="C4974" i="187"/>
  <c r="J4973" i="187"/>
  <c r="I4973" i="187"/>
  <c r="C4973" i="187"/>
  <c r="C4972" i="187"/>
  <c r="C4971" i="187"/>
  <c r="J4970" i="187"/>
  <c r="I4970" i="187"/>
  <c r="C4970" i="187"/>
  <c r="J4969" i="187"/>
  <c r="I4969" i="187"/>
  <c r="C4969" i="187"/>
  <c r="J4968" i="187"/>
  <c r="I4968" i="187"/>
  <c r="C4968" i="187"/>
  <c r="J4967" i="187"/>
  <c r="I4967" i="187"/>
  <c r="C4967" i="187"/>
  <c r="J4966" i="187"/>
  <c r="I4966" i="187"/>
  <c r="C4966" i="187"/>
  <c r="J4965" i="187"/>
  <c r="I4965" i="187"/>
  <c r="C4965" i="187"/>
  <c r="C4964" i="187"/>
  <c r="J4963" i="187"/>
  <c r="I4963" i="187"/>
  <c r="C4963" i="187"/>
  <c r="J4962" i="187"/>
  <c r="I4962" i="187"/>
  <c r="C4962" i="187"/>
  <c r="J4961" i="187"/>
  <c r="I4961" i="187"/>
  <c r="C4961" i="187"/>
  <c r="J4960" i="187"/>
  <c r="I4960" i="187"/>
  <c r="C4960" i="187"/>
  <c r="J4959" i="187"/>
  <c r="I4959" i="187"/>
  <c r="C4959" i="187"/>
  <c r="J4958" i="187"/>
  <c r="I4958" i="187"/>
  <c r="C4958" i="187"/>
  <c r="J4957" i="187"/>
  <c r="I4957" i="187"/>
  <c r="C4957" i="187"/>
  <c r="C4956" i="187"/>
  <c r="J4955" i="187"/>
  <c r="I4955" i="187"/>
  <c r="C4955" i="187"/>
  <c r="J4954" i="187"/>
  <c r="I4954" i="187"/>
  <c r="C4954" i="187"/>
  <c r="J4953" i="187"/>
  <c r="I4953" i="187"/>
  <c r="C4953" i="187"/>
  <c r="J4952" i="187"/>
  <c r="I4952" i="187"/>
  <c r="C4952" i="187"/>
  <c r="J4951" i="187"/>
  <c r="I4951" i="187"/>
  <c r="C4951" i="187"/>
  <c r="C4950" i="187"/>
  <c r="J4949" i="187"/>
  <c r="I4949" i="187"/>
  <c r="C4949" i="187"/>
  <c r="J4948" i="187"/>
  <c r="I4948" i="187"/>
  <c r="C4948" i="187"/>
  <c r="J4947" i="187"/>
  <c r="I4947" i="187"/>
  <c r="C4947" i="187"/>
  <c r="J4946" i="187"/>
  <c r="I4946" i="187"/>
  <c r="C4946" i="187"/>
  <c r="C4945" i="187"/>
  <c r="C4944" i="187"/>
  <c r="J4942" i="187"/>
  <c r="I4942" i="187"/>
  <c r="C4942" i="187"/>
  <c r="J4941" i="187"/>
  <c r="I4941" i="187"/>
  <c r="C4941" i="187"/>
  <c r="J4940" i="187"/>
  <c r="I4940" i="187"/>
  <c r="F4940" i="187"/>
  <c r="C4940" i="187"/>
  <c r="J4939" i="187"/>
  <c r="I4939" i="187"/>
  <c r="F4939" i="187"/>
  <c r="C4939" i="187"/>
  <c r="J4938" i="187"/>
  <c r="I4938" i="187"/>
  <c r="F4938" i="187"/>
  <c r="C4938" i="187"/>
  <c r="J4937" i="187"/>
  <c r="I4937" i="187"/>
  <c r="F4937" i="187"/>
  <c r="C4937" i="187"/>
  <c r="C4936" i="187"/>
  <c r="J4935" i="187"/>
  <c r="I4935" i="187"/>
  <c r="C4935" i="187"/>
  <c r="J4934" i="187"/>
  <c r="I4934" i="187"/>
  <c r="F4934" i="187"/>
  <c r="C4934" i="187"/>
  <c r="J4933" i="187"/>
  <c r="I4933" i="187"/>
  <c r="F4933" i="187"/>
  <c r="C4933" i="187"/>
  <c r="J4932" i="187"/>
  <c r="I4932" i="187"/>
  <c r="F4932" i="187"/>
  <c r="C4932" i="187"/>
  <c r="J4931" i="187"/>
  <c r="I4931" i="187"/>
  <c r="F4931" i="187"/>
  <c r="C4931" i="187"/>
  <c r="J4930" i="187"/>
  <c r="I4930" i="187"/>
  <c r="F4930" i="187"/>
  <c r="C4930" i="187"/>
  <c r="J4929" i="187"/>
  <c r="I4929" i="187"/>
  <c r="F4929" i="187"/>
  <c r="C4929" i="187"/>
  <c r="C4928" i="187"/>
  <c r="J4927" i="187"/>
  <c r="I4927" i="187"/>
  <c r="C4927" i="187"/>
  <c r="J4926" i="187"/>
  <c r="I4926" i="187"/>
  <c r="F4926" i="187"/>
  <c r="C4926" i="187"/>
  <c r="J4925" i="187"/>
  <c r="I4925" i="187"/>
  <c r="F4925" i="187"/>
  <c r="C4925" i="187"/>
  <c r="J4924" i="187"/>
  <c r="I4924" i="187"/>
  <c r="F4924" i="187"/>
  <c r="C4924" i="187"/>
  <c r="J4923" i="187"/>
  <c r="I4923" i="187"/>
  <c r="F4923" i="187"/>
  <c r="C4923" i="187"/>
  <c r="C4922" i="187"/>
  <c r="J4921" i="187"/>
  <c r="I4921" i="187"/>
  <c r="C4921" i="187"/>
  <c r="J4920" i="187"/>
  <c r="I4920" i="187"/>
  <c r="F4920" i="187"/>
  <c r="C4920" i="187"/>
  <c r="J4919" i="187"/>
  <c r="I4919" i="187"/>
  <c r="F4919" i="187"/>
  <c r="C4919" i="187"/>
  <c r="J4918" i="187"/>
  <c r="I4918" i="187"/>
  <c r="F4918" i="187"/>
  <c r="C4918" i="187"/>
  <c r="C4917" i="187"/>
  <c r="C4916" i="187"/>
  <c r="J4915" i="187"/>
  <c r="I4915" i="187"/>
  <c r="C4915" i="187"/>
  <c r="J4914" i="187"/>
  <c r="I4914" i="187"/>
  <c r="C4914" i="187"/>
  <c r="J4913" i="187"/>
  <c r="I4913" i="187"/>
  <c r="F4913" i="187"/>
  <c r="C4913" i="187"/>
  <c r="J4912" i="187"/>
  <c r="I4912" i="187"/>
  <c r="F4912" i="187"/>
  <c r="C4912" i="187"/>
  <c r="J4911" i="187"/>
  <c r="I4911" i="187"/>
  <c r="F4911" i="187"/>
  <c r="C4911" i="187"/>
  <c r="J4910" i="187"/>
  <c r="I4910" i="187"/>
  <c r="F4910" i="187"/>
  <c r="C4910" i="187"/>
  <c r="C4909" i="187"/>
  <c r="J4908" i="187"/>
  <c r="I4908" i="187"/>
  <c r="C4908" i="187"/>
  <c r="J4907" i="187"/>
  <c r="I4907" i="187"/>
  <c r="F4907" i="187"/>
  <c r="C4907" i="187"/>
  <c r="J4906" i="187"/>
  <c r="I4906" i="187"/>
  <c r="F4906" i="187"/>
  <c r="C4906" i="187"/>
  <c r="J4905" i="187"/>
  <c r="I4905" i="187"/>
  <c r="F4905" i="187"/>
  <c r="C4905" i="187"/>
  <c r="J4904" i="187"/>
  <c r="I4904" i="187"/>
  <c r="F4904" i="187"/>
  <c r="C4904" i="187"/>
  <c r="J4903" i="187"/>
  <c r="I4903" i="187"/>
  <c r="F4903" i="187"/>
  <c r="C4903" i="187"/>
  <c r="J4902" i="187"/>
  <c r="I4902" i="187"/>
  <c r="F4902" i="187"/>
  <c r="C4902" i="187"/>
  <c r="C4901" i="187"/>
  <c r="J4900" i="187"/>
  <c r="I4900" i="187"/>
  <c r="C4900" i="187"/>
  <c r="J4899" i="187"/>
  <c r="I4899" i="187"/>
  <c r="F4899" i="187"/>
  <c r="C4899" i="187"/>
  <c r="J4898" i="187"/>
  <c r="I4898" i="187"/>
  <c r="F4898" i="187"/>
  <c r="C4898" i="187"/>
  <c r="J4897" i="187"/>
  <c r="I4897" i="187"/>
  <c r="F4897" i="187"/>
  <c r="C4897" i="187"/>
  <c r="J4896" i="187"/>
  <c r="I4896" i="187"/>
  <c r="F4896" i="187"/>
  <c r="C4896" i="187"/>
  <c r="C4895" i="187"/>
  <c r="J4894" i="187"/>
  <c r="I4894" i="187"/>
  <c r="C4894" i="187"/>
  <c r="J4893" i="187"/>
  <c r="I4893" i="187"/>
  <c r="F4893" i="187"/>
  <c r="C4893" i="187"/>
  <c r="J4892" i="187"/>
  <c r="I4892" i="187"/>
  <c r="F4892" i="187"/>
  <c r="C4892" i="187"/>
  <c r="J4891" i="187"/>
  <c r="I4891" i="187"/>
  <c r="F4891" i="187"/>
  <c r="C4891" i="187"/>
  <c r="C4890" i="187"/>
  <c r="C4889" i="187"/>
  <c r="J4887" i="187"/>
  <c r="I4887" i="187"/>
  <c r="C4887" i="187"/>
  <c r="J4886" i="187"/>
  <c r="I4886" i="187"/>
  <c r="C4886" i="187"/>
  <c r="J4885" i="187"/>
  <c r="I4885" i="187"/>
  <c r="F4885" i="187"/>
  <c r="C4885" i="187"/>
  <c r="J4884" i="187"/>
  <c r="I4884" i="187"/>
  <c r="F4884" i="187"/>
  <c r="C4884" i="187"/>
  <c r="J4883" i="187"/>
  <c r="I4883" i="187"/>
  <c r="F4883" i="187"/>
  <c r="C4883" i="187"/>
  <c r="J4882" i="187"/>
  <c r="I4882" i="187"/>
  <c r="F4882" i="187"/>
  <c r="C4882" i="187"/>
  <c r="C4881" i="187"/>
  <c r="J4880" i="187"/>
  <c r="I4880" i="187"/>
  <c r="C4880" i="187"/>
  <c r="J4879" i="187"/>
  <c r="I4879" i="187"/>
  <c r="F4879" i="187"/>
  <c r="C4879" i="187"/>
  <c r="J4878" i="187"/>
  <c r="I4878" i="187"/>
  <c r="F4878" i="187"/>
  <c r="C4878" i="187"/>
  <c r="J4877" i="187"/>
  <c r="I4877" i="187"/>
  <c r="F4877" i="187"/>
  <c r="C4877" i="187"/>
  <c r="J4876" i="187"/>
  <c r="I4876" i="187"/>
  <c r="F4876" i="187"/>
  <c r="C4876" i="187"/>
  <c r="J4875" i="187"/>
  <c r="I4875" i="187"/>
  <c r="F4875" i="187"/>
  <c r="C4875" i="187"/>
  <c r="J4874" i="187"/>
  <c r="I4874" i="187"/>
  <c r="F4874" i="187"/>
  <c r="C4874" i="187"/>
  <c r="C4873" i="187"/>
  <c r="J4872" i="187"/>
  <c r="I4872" i="187"/>
  <c r="C4872" i="187"/>
  <c r="J4871" i="187"/>
  <c r="I4871" i="187"/>
  <c r="F4871" i="187"/>
  <c r="C4871" i="187"/>
  <c r="J4870" i="187"/>
  <c r="I4870" i="187"/>
  <c r="F4870" i="187"/>
  <c r="C4870" i="187"/>
  <c r="J4869" i="187"/>
  <c r="I4869" i="187"/>
  <c r="F4869" i="187"/>
  <c r="C4869" i="187"/>
  <c r="J4868" i="187"/>
  <c r="I4868" i="187"/>
  <c r="F4868" i="187"/>
  <c r="C4868" i="187"/>
  <c r="C4867" i="187"/>
  <c r="J4866" i="187"/>
  <c r="I4866" i="187"/>
  <c r="C4866" i="187"/>
  <c r="J4865" i="187"/>
  <c r="I4865" i="187"/>
  <c r="F4865" i="187"/>
  <c r="C4865" i="187"/>
  <c r="J4864" i="187"/>
  <c r="I4864" i="187"/>
  <c r="F4864" i="187"/>
  <c r="C4864" i="187"/>
  <c r="J4863" i="187"/>
  <c r="I4863" i="187"/>
  <c r="F4863" i="187"/>
  <c r="C4863" i="187"/>
  <c r="C4862" i="187"/>
  <c r="C4861" i="187"/>
  <c r="J4860" i="187"/>
  <c r="I4860" i="187"/>
  <c r="C4860" i="187"/>
  <c r="J4859" i="187"/>
  <c r="I4859" i="187"/>
  <c r="C4859" i="187"/>
  <c r="J4858" i="187"/>
  <c r="I4858" i="187"/>
  <c r="F4858" i="187"/>
  <c r="C4858" i="187"/>
  <c r="J4857" i="187"/>
  <c r="I4857" i="187"/>
  <c r="F4857" i="187"/>
  <c r="C4857" i="187"/>
  <c r="J4856" i="187"/>
  <c r="I4856" i="187"/>
  <c r="F4856" i="187"/>
  <c r="C4856" i="187"/>
  <c r="J4855" i="187"/>
  <c r="I4855" i="187"/>
  <c r="F4855" i="187"/>
  <c r="C4855" i="187"/>
  <c r="C4854" i="187"/>
  <c r="J4853" i="187"/>
  <c r="I4853" i="187"/>
  <c r="C4853" i="187"/>
  <c r="J4852" i="187"/>
  <c r="I4852" i="187"/>
  <c r="F4852" i="187"/>
  <c r="C4852" i="187"/>
  <c r="J4851" i="187"/>
  <c r="I4851" i="187"/>
  <c r="F4851" i="187"/>
  <c r="C4851" i="187"/>
  <c r="J4850" i="187"/>
  <c r="I4850" i="187"/>
  <c r="F4850" i="187"/>
  <c r="C4850" i="187"/>
  <c r="J4849" i="187"/>
  <c r="I4849" i="187"/>
  <c r="F4849" i="187"/>
  <c r="C4849" i="187"/>
  <c r="J4848" i="187"/>
  <c r="I4848" i="187"/>
  <c r="F4848" i="187"/>
  <c r="C4848" i="187"/>
  <c r="J4847" i="187"/>
  <c r="I4847" i="187"/>
  <c r="F4847" i="187"/>
  <c r="C4847" i="187"/>
  <c r="C4846" i="187"/>
  <c r="J4845" i="187"/>
  <c r="I4845" i="187"/>
  <c r="C4845" i="187"/>
  <c r="J4844" i="187"/>
  <c r="I4844" i="187"/>
  <c r="F4844" i="187"/>
  <c r="C4844" i="187"/>
  <c r="J4843" i="187"/>
  <c r="I4843" i="187"/>
  <c r="F4843" i="187"/>
  <c r="C4843" i="187"/>
  <c r="J4842" i="187"/>
  <c r="I4842" i="187"/>
  <c r="F4842" i="187"/>
  <c r="C4842" i="187"/>
  <c r="J4841" i="187"/>
  <c r="I4841" i="187"/>
  <c r="F4841" i="187"/>
  <c r="C4841" i="187"/>
  <c r="C4840" i="187"/>
  <c r="J4839" i="187"/>
  <c r="I4839" i="187"/>
  <c r="C4839" i="187"/>
  <c r="J4838" i="187"/>
  <c r="I4838" i="187"/>
  <c r="F4838" i="187"/>
  <c r="C4838" i="187"/>
  <c r="J4837" i="187"/>
  <c r="I4837" i="187"/>
  <c r="F4837" i="187"/>
  <c r="C4837" i="187"/>
  <c r="J4836" i="187"/>
  <c r="I4836" i="187"/>
  <c r="F4836" i="187"/>
  <c r="C4836" i="187"/>
  <c r="C4835" i="187"/>
  <c r="C4834" i="187"/>
  <c r="J4832" i="187"/>
  <c r="I4832" i="187"/>
  <c r="C4832" i="187"/>
  <c r="J4831" i="187"/>
  <c r="I4831" i="187"/>
  <c r="C4831" i="187"/>
  <c r="J4830" i="187"/>
  <c r="I4830" i="187"/>
  <c r="F4830" i="187"/>
  <c r="C4830" i="187"/>
  <c r="J4829" i="187"/>
  <c r="I4829" i="187"/>
  <c r="F4829" i="187"/>
  <c r="C4829" i="187"/>
  <c r="J4828" i="187"/>
  <c r="I4828" i="187"/>
  <c r="F4828" i="187"/>
  <c r="C4828" i="187"/>
  <c r="J4827" i="187"/>
  <c r="I4827" i="187"/>
  <c r="F4827" i="187"/>
  <c r="C4827" i="187"/>
  <c r="C4826" i="187"/>
  <c r="J4825" i="187"/>
  <c r="I4825" i="187"/>
  <c r="C4825" i="187"/>
  <c r="J4824" i="187"/>
  <c r="I4824" i="187"/>
  <c r="F4824" i="187"/>
  <c r="C4824" i="187"/>
  <c r="J4823" i="187"/>
  <c r="I4823" i="187"/>
  <c r="F4823" i="187"/>
  <c r="C4823" i="187"/>
  <c r="J4822" i="187"/>
  <c r="I4822" i="187"/>
  <c r="F4822" i="187"/>
  <c r="C4822" i="187"/>
  <c r="J4821" i="187"/>
  <c r="I4821" i="187"/>
  <c r="F4821" i="187"/>
  <c r="C4821" i="187"/>
  <c r="J4820" i="187"/>
  <c r="I4820" i="187"/>
  <c r="F4820" i="187"/>
  <c r="C4820" i="187"/>
  <c r="J4819" i="187"/>
  <c r="I4819" i="187"/>
  <c r="F4819" i="187"/>
  <c r="C4819" i="187"/>
  <c r="C4818" i="187"/>
  <c r="J4817" i="187"/>
  <c r="I4817" i="187"/>
  <c r="C4817" i="187"/>
  <c r="J4816" i="187"/>
  <c r="I4816" i="187"/>
  <c r="F4816" i="187"/>
  <c r="C4816" i="187"/>
  <c r="J4815" i="187"/>
  <c r="I4815" i="187"/>
  <c r="F4815" i="187"/>
  <c r="C4815" i="187"/>
  <c r="J4814" i="187"/>
  <c r="I4814" i="187"/>
  <c r="F4814" i="187"/>
  <c r="C4814" i="187"/>
  <c r="J4813" i="187"/>
  <c r="I4813" i="187"/>
  <c r="F4813" i="187"/>
  <c r="C4813" i="187"/>
  <c r="C4812" i="187"/>
  <c r="J4811" i="187"/>
  <c r="I4811" i="187"/>
  <c r="C4811" i="187"/>
  <c r="J4810" i="187"/>
  <c r="I4810" i="187"/>
  <c r="F4810" i="187"/>
  <c r="C4810" i="187"/>
  <c r="J4809" i="187"/>
  <c r="I4809" i="187"/>
  <c r="F4809" i="187"/>
  <c r="C4809" i="187"/>
  <c r="J4808" i="187"/>
  <c r="I4808" i="187"/>
  <c r="F4808" i="187"/>
  <c r="C4808" i="187"/>
  <c r="C4807" i="187"/>
  <c r="C4806" i="187"/>
  <c r="J4805" i="187"/>
  <c r="I4805" i="187"/>
  <c r="C4805" i="187"/>
  <c r="J4804" i="187"/>
  <c r="I4804" i="187"/>
  <c r="C4804" i="187"/>
  <c r="J4803" i="187"/>
  <c r="I4803" i="187"/>
  <c r="F4803" i="187"/>
  <c r="C4803" i="187"/>
  <c r="J4802" i="187"/>
  <c r="I4802" i="187"/>
  <c r="F4802" i="187"/>
  <c r="C4802" i="187"/>
  <c r="J4801" i="187"/>
  <c r="I4801" i="187"/>
  <c r="F4801" i="187"/>
  <c r="C4801" i="187"/>
  <c r="J4800" i="187"/>
  <c r="I4800" i="187"/>
  <c r="F4800" i="187"/>
  <c r="C4800" i="187"/>
  <c r="C4799" i="187"/>
  <c r="J4798" i="187"/>
  <c r="I4798" i="187"/>
  <c r="C4798" i="187"/>
  <c r="J4797" i="187"/>
  <c r="I4797" i="187"/>
  <c r="F4797" i="187"/>
  <c r="C4797" i="187"/>
  <c r="J4796" i="187"/>
  <c r="I4796" i="187"/>
  <c r="F4796" i="187"/>
  <c r="C4796" i="187"/>
  <c r="J4795" i="187"/>
  <c r="I4795" i="187"/>
  <c r="F4795" i="187"/>
  <c r="C4795" i="187"/>
  <c r="J4794" i="187"/>
  <c r="I4794" i="187"/>
  <c r="F4794" i="187"/>
  <c r="C4794" i="187"/>
  <c r="J4793" i="187"/>
  <c r="I4793" i="187"/>
  <c r="F4793" i="187"/>
  <c r="C4793" i="187"/>
  <c r="J4792" i="187"/>
  <c r="I4792" i="187"/>
  <c r="F4792" i="187"/>
  <c r="C4792" i="187"/>
  <c r="C4791" i="187"/>
  <c r="J4790" i="187"/>
  <c r="I4790" i="187"/>
  <c r="C4790" i="187"/>
  <c r="J4789" i="187"/>
  <c r="I4789" i="187"/>
  <c r="F4789" i="187"/>
  <c r="C4789" i="187"/>
  <c r="J4788" i="187"/>
  <c r="I4788" i="187"/>
  <c r="F4788" i="187"/>
  <c r="C4788" i="187"/>
  <c r="J4787" i="187"/>
  <c r="I4787" i="187"/>
  <c r="F4787" i="187"/>
  <c r="C4787" i="187"/>
  <c r="J4786" i="187"/>
  <c r="I4786" i="187"/>
  <c r="F4786" i="187"/>
  <c r="C4786" i="187"/>
  <c r="C4785" i="187"/>
  <c r="J4784" i="187"/>
  <c r="I4784" i="187"/>
  <c r="C4784" i="187"/>
  <c r="J4783" i="187"/>
  <c r="I4783" i="187"/>
  <c r="F4783" i="187"/>
  <c r="C4783" i="187"/>
  <c r="J4782" i="187"/>
  <c r="I4782" i="187"/>
  <c r="F4782" i="187"/>
  <c r="C4782" i="187"/>
  <c r="J4781" i="187"/>
  <c r="I4781" i="187"/>
  <c r="F4781" i="187"/>
  <c r="C4781" i="187"/>
  <c r="C4780" i="187"/>
  <c r="C4779" i="187"/>
  <c r="J4777" i="187"/>
  <c r="I4777" i="187"/>
  <c r="C4777" i="187"/>
  <c r="J4776" i="187"/>
  <c r="I4776" i="187"/>
  <c r="C4776" i="187"/>
  <c r="J4775" i="187"/>
  <c r="I4775" i="187"/>
  <c r="F4775" i="187"/>
  <c r="C4775" i="187"/>
  <c r="J4774" i="187"/>
  <c r="I4774" i="187"/>
  <c r="F4774" i="187"/>
  <c r="C4774" i="187"/>
  <c r="J4773" i="187"/>
  <c r="I4773" i="187"/>
  <c r="F4773" i="187"/>
  <c r="C4773" i="187"/>
  <c r="J4772" i="187"/>
  <c r="I4772" i="187"/>
  <c r="F4772" i="187"/>
  <c r="C4772" i="187"/>
  <c r="C4771" i="187"/>
  <c r="J4770" i="187"/>
  <c r="I4770" i="187"/>
  <c r="C4770" i="187"/>
  <c r="J4769" i="187"/>
  <c r="I4769" i="187"/>
  <c r="F4769" i="187"/>
  <c r="C4769" i="187"/>
  <c r="J4768" i="187"/>
  <c r="I4768" i="187"/>
  <c r="F4768" i="187"/>
  <c r="C4768" i="187"/>
  <c r="J4767" i="187"/>
  <c r="I4767" i="187"/>
  <c r="F4767" i="187"/>
  <c r="C4767" i="187"/>
  <c r="J4766" i="187"/>
  <c r="I4766" i="187"/>
  <c r="F4766" i="187"/>
  <c r="C4766" i="187"/>
  <c r="J4765" i="187"/>
  <c r="I4765" i="187"/>
  <c r="F4765" i="187"/>
  <c r="C4765" i="187"/>
  <c r="J4764" i="187"/>
  <c r="I4764" i="187"/>
  <c r="F4764" i="187"/>
  <c r="C4764" i="187"/>
  <c r="C4763" i="187"/>
  <c r="J4762" i="187"/>
  <c r="I4762" i="187"/>
  <c r="C4762" i="187"/>
  <c r="J4761" i="187"/>
  <c r="I4761" i="187"/>
  <c r="F4761" i="187"/>
  <c r="C4761" i="187"/>
  <c r="J4760" i="187"/>
  <c r="I4760" i="187"/>
  <c r="F4760" i="187"/>
  <c r="C4760" i="187"/>
  <c r="J4759" i="187"/>
  <c r="I4759" i="187"/>
  <c r="F4759" i="187"/>
  <c r="C4759" i="187"/>
  <c r="J4758" i="187"/>
  <c r="I4758" i="187"/>
  <c r="F4758" i="187"/>
  <c r="C4758" i="187"/>
  <c r="C4757" i="187"/>
  <c r="J4756" i="187"/>
  <c r="I4756" i="187"/>
  <c r="C4756" i="187"/>
  <c r="J4755" i="187"/>
  <c r="I4755" i="187"/>
  <c r="F4755" i="187"/>
  <c r="C4755" i="187"/>
  <c r="J4754" i="187"/>
  <c r="I4754" i="187"/>
  <c r="F4754" i="187"/>
  <c r="C4754" i="187"/>
  <c r="J4753" i="187"/>
  <c r="I4753" i="187"/>
  <c r="F4753" i="187"/>
  <c r="C4753" i="187"/>
  <c r="C4752" i="187"/>
  <c r="C4751" i="187"/>
  <c r="J4750" i="187"/>
  <c r="I4750" i="187"/>
  <c r="C4750" i="187"/>
  <c r="J4749" i="187"/>
  <c r="I4749" i="187"/>
  <c r="C4749" i="187"/>
  <c r="J4748" i="187"/>
  <c r="I4748" i="187"/>
  <c r="F4748" i="187"/>
  <c r="C4748" i="187"/>
  <c r="J4747" i="187"/>
  <c r="I4747" i="187"/>
  <c r="F4747" i="187"/>
  <c r="C4747" i="187"/>
  <c r="J4746" i="187"/>
  <c r="I4746" i="187"/>
  <c r="F4746" i="187"/>
  <c r="C4746" i="187"/>
  <c r="J4745" i="187"/>
  <c r="I4745" i="187"/>
  <c r="F4745" i="187"/>
  <c r="C4745" i="187"/>
  <c r="C4744" i="187"/>
  <c r="J4743" i="187"/>
  <c r="I4743" i="187"/>
  <c r="C4743" i="187"/>
  <c r="J4742" i="187"/>
  <c r="I4742" i="187"/>
  <c r="F4742" i="187"/>
  <c r="C4742" i="187"/>
  <c r="J4741" i="187"/>
  <c r="I4741" i="187"/>
  <c r="F4741" i="187"/>
  <c r="C4741" i="187"/>
  <c r="J4740" i="187"/>
  <c r="I4740" i="187"/>
  <c r="F4740" i="187"/>
  <c r="C4740" i="187"/>
  <c r="J4739" i="187"/>
  <c r="I4739" i="187"/>
  <c r="F4739" i="187"/>
  <c r="C4739" i="187"/>
  <c r="J4738" i="187"/>
  <c r="I4738" i="187"/>
  <c r="F4738" i="187"/>
  <c r="C4738" i="187"/>
  <c r="J4737" i="187"/>
  <c r="I4737" i="187"/>
  <c r="F4737" i="187"/>
  <c r="C4737" i="187"/>
  <c r="C4736" i="187"/>
  <c r="J4735" i="187"/>
  <c r="I4735" i="187"/>
  <c r="C4735" i="187"/>
  <c r="J4734" i="187"/>
  <c r="I4734" i="187"/>
  <c r="F4734" i="187"/>
  <c r="C4734" i="187"/>
  <c r="J4733" i="187"/>
  <c r="I4733" i="187"/>
  <c r="F4733" i="187"/>
  <c r="C4733" i="187"/>
  <c r="J4732" i="187"/>
  <c r="I4732" i="187"/>
  <c r="F4732" i="187"/>
  <c r="C4732" i="187"/>
  <c r="J4731" i="187"/>
  <c r="I4731" i="187"/>
  <c r="F4731" i="187"/>
  <c r="C4731" i="187"/>
  <c r="C4730" i="187"/>
  <c r="J4729" i="187"/>
  <c r="I4729" i="187"/>
  <c r="C4729" i="187"/>
  <c r="J4728" i="187"/>
  <c r="I4728" i="187"/>
  <c r="F4728" i="187"/>
  <c r="C4728" i="187"/>
  <c r="J4727" i="187"/>
  <c r="I4727" i="187"/>
  <c r="F4727" i="187"/>
  <c r="C4727" i="187"/>
  <c r="J4726" i="187"/>
  <c r="I4726" i="187"/>
  <c r="F4726" i="187"/>
  <c r="C4726" i="187"/>
  <c r="C4725" i="187"/>
  <c r="C4724" i="187"/>
  <c r="J4722" i="187"/>
  <c r="I4722" i="187"/>
  <c r="C4722" i="187"/>
  <c r="J4721" i="187"/>
  <c r="I4721" i="187"/>
  <c r="C4721" i="187"/>
  <c r="J4720" i="187"/>
  <c r="I4720" i="187"/>
  <c r="F4720" i="187"/>
  <c r="C4720" i="187"/>
  <c r="J4719" i="187"/>
  <c r="I4719" i="187"/>
  <c r="F4719" i="187"/>
  <c r="C4719" i="187"/>
  <c r="J4718" i="187"/>
  <c r="I4718" i="187"/>
  <c r="F4718" i="187"/>
  <c r="C4718" i="187"/>
  <c r="J4717" i="187"/>
  <c r="I4717" i="187"/>
  <c r="F4717" i="187"/>
  <c r="C4717" i="187"/>
  <c r="C4716" i="187"/>
  <c r="J4715" i="187"/>
  <c r="I4715" i="187"/>
  <c r="C4715" i="187"/>
  <c r="J4714" i="187"/>
  <c r="I4714" i="187"/>
  <c r="F4714" i="187"/>
  <c r="C4714" i="187"/>
  <c r="J4713" i="187"/>
  <c r="I4713" i="187"/>
  <c r="F4713" i="187"/>
  <c r="C4713" i="187"/>
  <c r="J4712" i="187"/>
  <c r="I4712" i="187"/>
  <c r="F4712" i="187"/>
  <c r="C4712" i="187"/>
  <c r="J4711" i="187"/>
  <c r="I4711" i="187"/>
  <c r="F4711" i="187"/>
  <c r="C4711" i="187"/>
  <c r="J4710" i="187"/>
  <c r="I4710" i="187"/>
  <c r="F4710" i="187"/>
  <c r="C4710" i="187"/>
  <c r="J4709" i="187"/>
  <c r="I4709" i="187"/>
  <c r="F4709" i="187"/>
  <c r="C4709" i="187"/>
  <c r="C4708" i="187"/>
  <c r="J4707" i="187"/>
  <c r="I4707" i="187"/>
  <c r="C4707" i="187"/>
  <c r="J4706" i="187"/>
  <c r="I4706" i="187"/>
  <c r="F4706" i="187"/>
  <c r="C4706" i="187"/>
  <c r="J4705" i="187"/>
  <c r="I4705" i="187"/>
  <c r="F4705" i="187"/>
  <c r="C4705" i="187"/>
  <c r="J4704" i="187"/>
  <c r="I4704" i="187"/>
  <c r="F4704" i="187"/>
  <c r="C4704" i="187"/>
  <c r="J4703" i="187"/>
  <c r="I4703" i="187"/>
  <c r="F4703" i="187"/>
  <c r="C4703" i="187"/>
  <c r="C4702" i="187"/>
  <c r="J4701" i="187"/>
  <c r="I4701" i="187"/>
  <c r="C4701" i="187"/>
  <c r="J4700" i="187"/>
  <c r="I4700" i="187"/>
  <c r="F4700" i="187"/>
  <c r="C4700" i="187"/>
  <c r="J4699" i="187"/>
  <c r="I4699" i="187"/>
  <c r="F4699" i="187"/>
  <c r="C4699" i="187"/>
  <c r="J4698" i="187"/>
  <c r="I4698" i="187"/>
  <c r="F4698" i="187"/>
  <c r="C4698" i="187"/>
  <c r="C4697" i="187"/>
  <c r="C4696" i="187"/>
  <c r="J4695" i="187"/>
  <c r="I4695" i="187"/>
  <c r="C4695" i="187"/>
  <c r="J4694" i="187"/>
  <c r="I4694" i="187"/>
  <c r="C4694" i="187"/>
  <c r="J4693" i="187"/>
  <c r="I4693" i="187"/>
  <c r="F4693" i="187"/>
  <c r="C4693" i="187"/>
  <c r="J4692" i="187"/>
  <c r="I4692" i="187"/>
  <c r="F4692" i="187"/>
  <c r="C4692" i="187"/>
  <c r="J4691" i="187"/>
  <c r="I4691" i="187"/>
  <c r="F4691" i="187"/>
  <c r="C4691" i="187"/>
  <c r="J4690" i="187"/>
  <c r="I4690" i="187"/>
  <c r="F4690" i="187"/>
  <c r="C4690" i="187"/>
  <c r="C4689" i="187"/>
  <c r="J4688" i="187"/>
  <c r="I4688" i="187"/>
  <c r="C4688" i="187"/>
  <c r="J4687" i="187"/>
  <c r="I4687" i="187"/>
  <c r="F4687" i="187"/>
  <c r="C4687" i="187"/>
  <c r="J4686" i="187"/>
  <c r="I4686" i="187"/>
  <c r="F4686" i="187"/>
  <c r="C4686" i="187"/>
  <c r="J4685" i="187"/>
  <c r="I4685" i="187"/>
  <c r="F4685" i="187"/>
  <c r="C4685" i="187"/>
  <c r="J4684" i="187"/>
  <c r="I4684" i="187"/>
  <c r="F4684" i="187"/>
  <c r="C4684" i="187"/>
  <c r="J4683" i="187"/>
  <c r="I4683" i="187"/>
  <c r="F4683" i="187"/>
  <c r="C4683" i="187"/>
  <c r="J4682" i="187"/>
  <c r="I4682" i="187"/>
  <c r="F4682" i="187"/>
  <c r="C4682" i="187"/>
  <c r="C4681" i="187"/>
  <c r="J4680" i="187"/>
  <c r="I4680" i="187"/>
  <c r="C4680" i="187"/>
  <c r="J4679" i="187"/>
  <c r="I4679" i="187"/>
  <c r="F4679" i="187"/>
  <c r="C4679" i="187"/>
  <c r="J4678" i="187"/>
  <c r="I4678" i="187"/>
  <c r="F4678" i="187"/>
  <c r="C4678" i="187"/>
  <c r="J4677" i="187"/>
  <c r="I4677" i="187"/>
  <c r="F4677" i="187"/>
  <c r="C4677" i="187"/>
  <c r="J4676" i="187"/>
  <c r="I4676" i="187"/>
  <c r="F4676" i="187"/>
  <c r="C4676" i="187"/>
  <c r="C4675" i="187"/>
  <c r="J4674" i="187"/>
  <c r="I4674" i="187"/>
  <c r="C4674" i="187"/>
  <c r="J4673" i="187"/>
  <c r="I4673" i="187"/>
  <c r="F4673" i="187"/>
  <c r="C4673" i="187"/>
  <c r="J4672" i="187"/>
  <c r="I4672" i="187"/>
  <c r="F4672" i="187"/>
  <c r="C4672" i="187"/>
  <c r="J4671" i="187"/>
  <c r="I4671" i="187"/>
  <c r="F4671" i="187"/>
  <c r="C4671" i="187"/>
  <c r="C4670" i="187"/>
  <c r="C4669" i="187"/>
  <c r="J4667" i="187"/>
  <c r="I4667" i="187"/>
  <c r="C4667" i="187"/>
  <c r="J4666" i="187"/>
  <c r="I4666" i="187"/>
  <c r="C4666" i="187"/>
  <c r="J4665" i="187"/>
  <c r="I4665" i="187"/>
  <c r="F4665" i="187"/>
  <c r="C4665" i="187"/>
  <c r="J4664" i="187"/>
  <c r="I4664" i="187"/>
  <c r="F4664" i="187"/>
  <c r="C4664" i="187"/>
  <c r="J4663" i="187"/>
  <c r="I4663" i="187"/>
  <c r="F4663" i="187"/>
  <c r="C4663" i="187"/>
  <c r="J4662" i="187"/>
  <c r="I4662" i="187"/>
  <c r="F4662" i="187"/>
  <c r="C4662" i="187"/>
  <c r="C4661" i="187"/>
  <c r="J4660" i="187"/>
  <c r="I4660" i="187"/>
  <c r="C4660" i="187"/>
  <c r="J4659" i="187"/>
  <c r="I4659" i="187"/>
  <c r="F4659" i="187"/>
  <c r="C4659" i="187"/>
  <c r="J4658" i="187"/>
  <c r="I4658" i="187"/>
  <c r="F4658" i="187"/>
  <c r="C4658" i="187"/>
  <c r="J4657" i="187"/>
  <c r="I4657" i="187"/>
  <c r="F4657" i="187"/>
  <c r="C4657" i="187"/>
  <c r="J4656" i="187"/>
  <c r="I4656" i="187"/>
  <c r="F4656" i="187"/>
  <c r="C4656" i="187"/>
  <c r="J4655" i="187"/>
  <c r="I4655" i="187"/>
  <c r="F4655" i="187"/>
  <c r="C4655" i="187"/>
  <c r="J4654" i="187"/>
  <c r="I4654" i="187"/>
  <c r="F4654" i="187"/>
  <c r="C4654" i="187"/>
  <c r="C4653" i="187"/>
  <c r="J4652" i="187"/>
  <c r="I4652" i="187"/>
  <c r="C4652" i="187"/>
  <c r="J4651" i="187"/>
  <c r="I4651" i="187"/>
  <c r="F4651" i="187"/>
  <c r="C4651" i="187"/>
  <c r="J4650" i="187"/>
  <c r="I4650" i="187"/>
  <c r="F4650" i="187"/>
  <c r="C4650" i="187"/>
  <c r="J4649" i="187"/>
  <c r="I4649" i="187"/>
  <c r="F4649" i="187"/>
  <c r="C4649" i="187"/>
  <c r="J4648" i="187"/>
  <c r="I4648" i="187"/>
  <c r="F4648" i="187"/>
  <c r="C4648" i="187"/>
  <c r="C4647" i="187"/>
  <c r="J4646" i="187"/>
  <c r="I4646" i="187"/>
  <c r="C4646" i="187"/>
  <c r="J4645" i="187"/>
  <c r="I4645" i="187"/>
  <c r="F4645" i="187"/>
  <c r="C4645" i="187"/>
  <c r="J4644" i="187"/>
  <c r="I4644" i="187"/>
  <c r="F4644" i="187"/>
  <c r="C4644" i="187"/>
  <c r="J4643" i="187"/>
  <c r="I4643" i="187"/>
  <c r="F4643" i="187"/>
  <c r="C4643" i="187"/>
  <c r="C4642" i="187"/>
  <c r="C4641" i="187"/>
  <c r="J4640" i="187"/>
  <c r="I4640" i="187"/>
  <c r="C4640" i="187"/>
  <c r="J4639" i="187"/>
  <c r="I4639" i="187"/>
  <c r="C4639" i="187"/>
  <c r="J4638" i="187"/>
  <c r="I4638" i="187"/>
  <c r="F4638" i="187"/>
  <c r="C4638" i="187"/>
  <c r="J4637" i="187"/>
  <c r="I4637" i="187"/>
  <c r="F4637" i="187"/>
  <c r="C4637" i="187"/>
  <c r="J4636" i="187"/>
  <c r="I4636" i="187"/>
  <c r="F4636" i="187"/>
  <c r="C4636" i="187"/>
  <c r="J4635" i="187"/>
  <c r="I4635" i="187"/>
  <c r="F4635" i="187"/>
  <c r="C4635" i="187"/>
  <c r="C4634" i="187"/>
  <c r="J4633" i="187"/>
  <c r="I4633" i="187"/>
  <c r="C4633" i="187"/>
  <c r="J4632" i="187"/>
  <c r="I4632" i="187"/>
  <c r="F4632" i="187"/>
  <c r="C4632" i="187"/>
  <c r="J4631" i="187"/>
  <c r="I4631" i="187"/>
  <c r="F4631" i="187"/>
  <c r="C4631" i="187"/>
  <c r="J4630" i="187"/>
  <c r="I4630" i="187"/>
  <c r="F4630" i="187"/>
  <c r="C4630" i="187"/>
  <c r="J4629" i="187"/>
  <c r="I4629" i="187"/>
  <c r="F4629" i="187"/>
  <c r="C4629" i="187"/>
  <c r="J4628" i="187"/>
  <c r="I4628" i="187"/>
  <c r="F4628" i="187"/>
  <c r="C4628" i="187"/>
  <c r="J4627" i="187"/>
  <c r="I4627" i="187"/>
  <c r="F4627" i="187"/>
  <c r="C4627" i="187"/>
  <c r="C4626" i="187"/>
  <c r="J4625" i="187"/>
  <c r="I4625" i="187"/>
  <c r="C4625" i="187"/>
  <c r="J4624" i="187"/>
  <c r="I4624" i="187"/>
  <c r="F4624" i="187"/>
  <c r="C4624" i="187"/>
  <c r="J4623" i="187"/>
  <c r="I4623" i="187"/>
  <c r="F4623" i="187"/>
  <c r="C4623" i="187"/>
  <c r="J4622" i="187"/>
  <c r="I4622" i="187"/>
  <c r="F4622" i="187"/>
  <c r="C4622" i="187"/>
  <c r="J4621" i="187"/>
  <c r="I4621" i="187"/>
  <c r="F4621" i="187"/>
  <c r="C4621" i="187"/>
  <c r="C4620" i="187"/>
  <c r="J4619" i="187"/>
  <c r="I4619" i="187"/>
  <c r="C4619" i="187"/>
  <c r="J4618" i="187"/>
  <c r="I4618" i="187"/>
  <c r="F4618" i="187"/>
  <c r="C4618" i="187"/>
  <c r="J4617" i="187"/>
  <c r="I4617" i="187"/>
  <c r="F4617" i="187"/>
  <c r="C4617" i="187"/>
  <c r="J4616" i="187"/>
  <c r="I4616" i="187"/>
  <c r="F4616" i="187"/>
  <c r="C4616" i="187"/>
  <c r="C4615" i="187"/>
  <c r="C4614" i="187"/>
  <c r="J4612" i="187"/>
  <c r="I4612" i="187"/>
  <c r="C4612" i="187"/>
  <c r="J4611" i="187"/>
  <c r="I4611" i="187"/>
  <c r="C4611" i="187"/>
  <c r="J4610" i="187"/>
  <c r="I4610" i="187"/>
  <c r="F4610" i="187"/>
  <c r="C4610" i="187"/>
  <c r="J4609" i="187"/>
  <c r="I4609" i="187"/>
  <c r="F4609" i="187"/>
  <c r="C4609" i="187"/>
  <c r="J4608" i="187"/>
  <c r="I4608" i="187"/>
  <c r="F4608" i="187"/>
  <c r="C4608" i="187"/>
  <c r="J4607" i="187"/>
  <c r="I4607" i="187"/>
  <c r="F4607" i="187"/>
  <c r="C4607" i="187"/>
  <c r="C4606" i="187"/>
  <c r="J4605" i="187"/>
  <c r="I4605" i="187"/>
  <c r="C4605" i="187"/>
  <c r="J4604" i="187"/>
  <c r="I4604" i="187"/>
  <c r="F4604" i="187"/>
  <c r="C4604" i="187"/>
  <c r="J4603" i="187"/>
  <c r="I4603" i="187"/>
  <c r="F4603" i="187"/>
  <c r="C4603" i="187"/>
  <c r="J4602" i="187"/>
  <c r="I4602" i="187"/>
  <c r="F4602" i="187"/>
  <c r="C4602" i="187"/>
  <c r="J4601" i="187"/>
  <c r="I4601" i="187"/>
  <c r="F4601" i="187"/>
  <c r="C4601" i="187"/>
  <c r="J4600" i="187"/>
  <c r="I4600" i="187"/>
  <c r="F4600" i="187"/>
  <c r="C4600" i="187"/>
  <c r="J4599" i="187"/>
  <c r="I4599" i="187"/>
  <c r="F4599" i="187"/>
  <c r="C4599" i="187"/>
  <c r="C4598" i="187"/>
  <c r="J4597" i="187"/>
  <c r="I4597" i="187"/>
  <c r="C4597" i="187"/>
  <c r="J4596" i="187"/>
  <c r="I4596" i="187"/>
  <c r="F4596" i="187"/>
  <c r="C4596" i="187"/>
  <c r="J4595" i="187"/>
  <c r="I4595" i="187"/>
  <c r="F4595" i="187"/>
  <c r="C4595" i="187"/>
  <c r="J4594" i="187"/>
  <c r="I4594" i="187"/>
  <c r="F4594" i="187"/>
  <c r="C4594" i="187"/>
  <c r="J4593" i="187"/>
  <c r="I4593" i="187"/>
  <c r="F4593" i="187"/>
  <c r="C4593" i="187"/>
  <c r="C4592" i="187"/>
  <c r="J4591" i="187"/>
  <c r="I4591" i="187"/>
  <c r="C4591" i="187"/>
  <c r="J4590" i="187"/>
  <c r="I4590" i="187"/>
  <c r="F4590" i="187"/>
  <c r="C4590" i="187"/>
  <c r="J4589" i="187"/>
  <c r="I4589" i="187"/>
  <c r="F4589" i="187"/>
  <c r="C4589" i="187"/>
  <c r="J4588" i="187"/>
  <c r="I4588" i="187"/>
  <c r="F4588" i="187"/>
  <c r="C4588" i="187"/>
  <c r="C4587" i="187"/>
  <c r="C4586" i="187"/>
  <c r="J4585" i="187"/>
  <c r="I4585" i="187"/>
  <c r="C4585" i="187"/>
  <c r="J4584" i="187"/>
  <c r="I4584" i="187"/>
  <c r="C4584" i="187"/>
  <c r="J4583" i="187"/>
  <c r="I4583" i="187"/>
  <c r="F4583" i="187"/>
  <c r="C4583" i="187"/>
  <c r="J4582" i="187"/>
  <c r="I4582" i="187"/>
  <c r="F4582" i="187"/>
  <c r="C4582" i="187"/>
  <c r="J4581" i="187"/>
  <c r="I4581" i="187"/>
  <c r="F4581" i="187"/>
  <c r="C4581" i="187"/>
  <c r="J4580" i="187"/>
  <c r="I4580" i="187"/>
  <c r="F4580" i="187"/>
  <c r="C4580" i="187"/>
  <c r="C4579" i="187"/>
  <c r="J4578" i="187"/>
  <c r="I4578" i="187"/>
  <c r="C4578" i="187"/>
  <c r="J4577" i="187"/>
  <c r="I4577" i="187"/>
  <c r="F4577" i="187"/>
  <c r="C4577" i="187"/>
  <c r="J4576" i="187"/>
  <c r="I4576" i="187"/>
  <c r="F4576" i="187"/>
  <c r="C4576" i="187"/>
  <c r="J4575" i="187"/>
  <c r="I4575" i="187"/>
  <c r="F4575" i="187"/>
  <c r="C4575" i="187"/>
  <c r="J4574" i="187"/>
  <c r="I4574" i="187"/>
  <c r="F4574" i="187"/>
  <c r="C4574" i="187"/>
  <c r="J4573" i="187"/>
  <c r="I4573" i="187"/>
  <c r="F4573" i="187"/>
  <c r="C4573" i="187"/>
  <c r="J4572" i="187"/>
  <c r="I4572" i="187"/>
  <c r="F4572" i="187"/>
  <c r="C4572" i="187"/>
  <c r="C4571" i="187"/>
  <c r="J4570" i="187"/>
  <c r="I4570" i="187"/>
  <c r="C4570" i="187"/>
  <c r="J4569" i="187"/>
  <c r="I4569" i="187"/>
  <c r="F4569" i="187"/>
  <c r="C4569" i="187"/>
  <c r="J4568" i="187"/>
  <c r="I4568" i="187"/>
  <c r="F4568" i="187"/>
  <c r="C4568" i="187"/>
  <c r="J4567" i="187"/>
  <c r="I4567" i="187"/>
  <c r="F4567" i="187"/>
  <c r="C4567" i="187"/>
  <c r="J4566" i="187"/>
  <c r="I4566" i="187"/>
  <c r="F4566" i="187"/>
  <c r="C4566" i="187"/>
  <c r="C4565" i="187"/>
  <c r="J4564" i="187"/>
  <c r="I4564" i="187"/>
  <c r="C4564" i="187"/>
  <c r="J4563" i="187"/>
  <c r="I4563" i="187"/>
  <c r="F4563" i="187"/>
  <c r="C4563" i="187"/>
  <c r="J4562" i="187"/>
  <c r="I4562" i="187"/>
  <c r="F4562" i="187"/>
  <c r="C4562" i="187"/>
  <c r="J4561" i="187"/>
  <c r="I4561" i="187"/>
  <c r="F4561" i="187"/>
  <c r="C4561" i="187"/>
  <c r="C4560" i="187"/>
  <c r="C4559" i="187"/>
  <c r="J4557" i="187"/>
  <c r="I4557" i="187"/>
  <c r="C4557" i="187"/>
  <c r="J4556" i="187"/>
  <c r="I4556" i="187"/>
  <c r="C4556" i="187"/>
  <c r="J4555" i="187"/>
  <c r="I4555" i="187"/>
  <c r="F4555" i="187"/>
  <c r="C4555" i="187"/>
  <c r="J4554" i="187"/>
  <c r="I4554" i="187"/>
  <c r="F4554" i="187"/>
  <c r="C4554" i="187"/>
  <c r="J4553" i="187"/>
  <c r="I4553" i="187"/>
  <c r="F4553" i="187"/>
  <c r="C4553" i="187"/>
  <c r="J4552" i="187"/>
  <c r="I4552" i="187"/>
  <c r="F4552" i="187"/>
  <c r="C4552" i="187"/>
  <c r="C4551" i="187"/>
  <c r="J4550" i="187"/>
  <c r="I4550" i="187"/>
  <c r="C4550" i="187"/>
  <c r="J4549" i="187"/>
  <c r="I4549" i="187"/>
  <c r="F4549" i="187"/>
  <c r="C4549" i="187"/>
  <c r="J4548" i="187"/>
  <c r="I4548" i="187"/>
  <c r="F4548" i="187"/>
  <c r="C4548" i="187"/>
  <c r="J4547" i="187"/>
  <c r="I4547" i="187"/>
  <c r="F4547" i="187"/>
  <c r="C4547" i="187"/>
  <c r="J4546" i="187"/>
  <c r="I4546" i="187"/>
  <c r="F4546" i="187"/>
  <c r="C4546" i="187"/>
  <c r="J4545" i="187"/>
  <c r="I4545" i="187"/>
  <c r="F4545" i="187"/>
  <c r="C4545" i="187"/>
  <c r="J4544" i="187"/>
  <c r="I4544" i="187"/>
  <c r="F4544" i="187"/>
  <c r="C4544" i="187"/>
  <c r="C4543" i="187"/>
  <c r="J4542" i="187"/>
  <c r="I4542" i="187"/>
  <c r="C4542" i="187"/>
  <c r="J4541" i="187"/>
  <c r="I4541" i="187"/>
  <c r="F4541" i="187"/>
  <c r="C4541" i="187"/>
  <c r="J4540" i="187"/>
  <c r="I4540" i="187"/>
  <c r="F4540" i="187"/>
  <c r="C4540" i="187"/>
  <c r="J4539" i="187"/>
  <c r="I4539" i="187"/>
  <c r="F4539" i="187"/>
  <c r="C4539" i="187"/>
  <c r="J4538" i="187"/>
  <c r="I4538" i="187"/>
  <c r="F4538" i="187"/>
  <c r="C4538" i="187"/>
  <c r="C4537" i="187"/>
  <c r="J4536" i="187"/>
  <c r="I4536" i="187"/>
  <c r="C4536" i="187"/>
  <c r="J4535" i="187"/>
  <c r="I4535" i="187"/>
  <c r="F4535" i="187"/>
  <c r="C4535" i="187"/>
  <c r="J4534" i="187"/>
  <c r="I4534" i="187"/>
  <c r="F4534" i="187"/>
  <c r="C4534" i="187"/>
  <c r="J4533" i="187"/>
  <c r="I4533" i="187"/>
  <c r="F4533" i="187"/>
  <c r="C4533" i="187"/>
  <c r="C4532" i="187"/>
  <c r="C4531" i="187"/>
  <c r="J4530" i="187"/>
  <c r="I4530" i="187"/>
  <c r="C4530" i="187"/>
  <c r="J4529" i="187"/>
  <c r="I4529" i="187"/>
  <c r="C4529" i="187"/>
  <c r="J4528" i="187"/>
  <c r="I4528" i="187"/>
  <c r="F4528" i="187"/>
  <c r="C4528" i="187"/>
  <c r="J4527" i="187"/>
  <c r="I4527" i="187"/>
  <c r="F4527" i="187"/>
  <c r="C4527" i="187"/>
  <c r="J4526" i="187"/>
  <c r="I4526" i="187"/>
  <c r="F4526" i="187"/>
  <c r="C4526" i="187"/>
  <c r="J4525" i="187"/>
  <c r="I4525" i="187"/>
  <c r="F4525" i="187"/>
  <c r="C4525" i="187"/>
  <c r="C4524" i="187"/>
  <c r="J4523" i="187"/>
  <c r="I4523" i="187"/>
  <c r="C4523" i="187"/>
  <c r="J4522" i="187"/>
  <c r="I4522" i="187"/>
  <c r="F4522" i="187"/>
  <c r="C4522" i="187"/>
  <c r="J4521" i="187"/>
  <c r="I4521" i="187"/>
  <c r="F4521" i="187"/>
  <c r="C4521" i="187"/>
  <c r="J4520" i="187"/>
  <c r="I4520" i="187"/>
  <c r="F4520" i="187"/>
  <c r="C4520" i="187"/>
  <c r="J4519" i="187"/>
  <c r="I4519" i="187"/>
  <c r="F4519" i="187"/>
  <c r="C4519" i="187"/>
  <c r="J4518" i="187"/>
  <c r="I4518" i="187"/>
  <c r="F4518" i="187"/>
  <c r="C4518" i="187"/>
  <c r="J4517" i="187"/>
  <c r="I4517" i="187"/>
  <c r="F4517" i="187"/>
  <c r="C4517" i="187"/>
  <c r="C4516" i="187"/>
  <c r="J4515" i="187"/>
  <c r="I4515" i="187"/>
  <c r="C4515" i="187"/>
  <c r="J4514" i="187"/>
  <c r="I4514" i="187"/>
  <c r="F4514" i="187"/>
  <c r="C4514" i="187"/>
  <c r="J4513" i="187"/>
  <c r="I4513" i="187"/>
  <c r="F4513" i="187"/>
  <c r="C4513" i="187"/>
  <c r="J4512" i="187"/>
  <c r="I4512" i="187"/>
  <c r="F4512" i="187"/>
  <c r="C4512" i="187"/>
  <c r="J4511" i="187"/>
  <c r="I4511" i="187"/>
  <c r="F4511" i="187"/>
  <c r="C4511" i="187"/>
  <c r="C4510" i="187"/>
  <c r="J4509" i="187"/>
  <c r="I4509" i="187"/>
  <c r="C4509" i="187"/>
  <c r="J4508" i="187"/>
  <c r="I4508" i="187"/>
  <c r="F4508" i="187"/>
  <c r="C4508" i="187"/>
  <c r="J4507" i="187"/>
  <c r="I4507" i="187"/>
  <c r="F4507" i="187"/>
  <c r="C4507" i="187"/>
  <c r="J4506" i="187"/>
  <c r="I4506" i="187"/>
  <c r="F4506" i="187"/>
  <c r="C4506" i="187"/>
  <c r="C4505" i="187"/>
  <c r="C4504" i="187"/>
  <c r="J4502" i="187"/>
  <c r="I4502" i="187"/>
  <c r="C4502" i="187"/>
  <c r="B652" i="188"/>
  <c r="J4501" i="187"/>
  <c r="I4501" i="187"/>
  <c r="C4501" i="187"/>
  <c r="B651" i="188"/>
  <c r="J4500" i="187"/>
  <c r="I4500" i="187"/>
  <c r="F4500" i="187"/>
  <c r="C4500" i="187"/>
  <c r="B650" i="188"/>
  <c r="J4499" i="187"/>
  <c r="I4499" i="187"/>
  <c r="F4499" i="187"/>
  <c r="C4499" i="187"/>
  <c r="B649" i="188"/>
  <c r="J4498" i="187"/>
  <c r="I4498" i="187"/>
  <c r="F4498" i="187"/>
  <c r="C4498" i="187"/>
  <c r="B648" i="188"/>
  <c r="J4497" i="187"/>
  <c r="I4497" i="187"/>
  <c r="F4497" i="187"/>
  <c r="C4497" i="187"/>
  <c r="B647" i="188"/>
  <c r="C4496" i="187"/>
  <c r="B646" i="188"/>
  <c r="J4495" i="187"/>
  <c r="I4495" i="187"/>
  <c r="C4495" i="187"/>
  <c r="B645" i="188"/>
  <c r="J4494" i="187"/>
  <c r="I4494" i="187"/>
  <c r="F4494" i="187"/>
  <c r="C4494" i="187"/>
  <c r="B644" i="188"/>
  <c r="J4493" i="187"/>
  <c r="I4493" i="187"/>
  <c r="F4493" i="187"/>
  <c r="C4493" i="187"/>
  <c r="B643" i="188"/>
  <c r="J4492" i="187"/>
  <c r="I4492" i="187"/>
  <c r="F4492" i="187"/>
  <c r="C4492" i="187"/>
  <c r="B642" i="188"/>
  <c r="J4491" i="187"/>
  <c r="I4491" i="187"/>
  <c r="F4491" i="187"/>
  <c r="C4491" i="187"/>
  <c r="B641" i="188"/>
  <c r="J4490" i="187"/>
  <c r="I4490" i="187"/>
  <c r="F4490" i="187"/>
  <c r="C4490" i="187"/>
  <c r="B640" i="188"/>
  <c r="J4489" i="187"/>
  <c r="I4489" i="187"/>
  <c r="F4489" i="187"/>
  <c r="C4489" i="187"/>
  <c r="B639" i="188"/>
  <c r="C4488" i="187"/>
  <c r="B638" i="188"/>
  <c r="J4487" i="187"/>
  <c r="I4487" i="187"/>
  <c r="C4487" i="187"/>
  <c r="B637" i="188"/>
  <c r="J4486" i="187"/>
  <c r="I4486" i="187"/>
  <c r="F4486" i="187"/>
  <c r="C4486" i="187"/>
  <c r="B636" i="188"/>
  <c r="J4485" i="187"/>
  <c r="I4485" i="187"/>
  <c r="F4485" i="187"/>
  <c r="C4485" i="187"/>
  <c r="B635" i="188"/>
  <c r="J4484" i="187"/>
  <c r="I4484" i="187"/>
  <c r="F4484" i="187"/>
  <c r="C4484" i="187"/>
  <c r="B634" i="188"/>
  <c r="J4483" i="187"/>
  <c r="I4483" i="187"/>
  <c r="F4483" i="187"/>
  <c r="C4483" i="187"/>
  <c r="B633" i="188"/>
  <c r="C4482" i="187"/>
  <c r="B632" i="188"/>
  <c r="J4481" i="187"/>
  <c r="I4481" i="187"/>
  <c r="C4481" i="187"/>
  <c r="B631" i="188"/>
  <c r="J4480" i="187"/>
  <c r="I4480" i="187"/>
  <c r="F4480" i="187"/>
  <c r="C4480" i="187"/>
  <c r="B630" i="188"/>
  <c r="J4479" i="187"/>
  <c r="I4479" i="187"/>
  <c r="F4479" i="187"/>
  <c r="C4479" i="187"/>
  <c r="B629" i="188"/>
  <c r="J4478" i="187"/>
  <c r="I4478" i="187"/>
  <c r="F4478" i="187"/>
  <c r="C4478" i="187"/>
  <c r="B628" i="188"/>
  <c r="C4477" i="187"/>
  <c r="B627" i="188"/>
  <c r="C4476" i="187"/>
  <c r="B626" i="188"/>
  <c r="J4475" i="187"/>
  <c r="I4475" i="187"/>
  <c r="C4475" i="187"/>
  <c r="B625" i="188"/>
  <c r="J4474" i="187"/>
  <c r="I4474" i="187"/>
  <c r="C4474" i="187"/>
  <c r="B624" i="188"/>
  <c r="J4473" i="187"/>
  <c r="I4473" i="187"/>
  <c r="F4473" i="187"/>
  <c r="C4473" i="187"/>
  <c r="B623" i="188"/>
  <c r="J4472" i="187"/>
  <c r="I4472" i="187"/>
  <c r="F4472" i="187"/>
  <c r="C4472" i="187"/>
  <c r="B622" i="188"/>
  <c r="J4471" i="187"/>
  <c r="I4471" i="187"/>
  <c r="F4471" i="187"/>
  <c r="C4471" i="187"/>
  <c r="B621" i="188"/>
  <c r="J4470" i="187"/>
  <c r="I4470" i="187"/>
  <c r="F4470" i="187"/>
  <c r="C4470" i="187"/>
  <c r="B620" i="188"/>
  <c r="C4469" i="187"/>
  <c r="B619" i="188"/>
  <c r="J4468" i="187"/>
  <c r="I4468" i="187"/>
  <c r="C4468" i="187"/>
  <c r="B618" i="188"/>
  <c r="J4467" i="187"/>
  <c r="I4467" i="187"/>
  <c r="F4467" i="187"/>
  <c r="C4467" i="187"/>
  <c r="B617" i="188"/>
  <c r="J4466" i="187"/>
  <c r="I4466" i="187"/>
  <c r="F4466" i="187"/>
  <c r="C4466" i="187"/>
  <c r="B616" i="188"/>
  <c r="J4465" i="187"/>
  <c r="I4465" i="187"/>
  <c r="F4465" i="187"/>
  <c r="C4465" i="187"/>
  <c r="B615" i="188"/>
  <c r="J4464" i="187"/>
  <c r="I4464" i="187"/>
  <c r="F4464" i="187"/>
  <c r="C4464" i="187"/>
  <c r="B614" i="188"/>
  <c r="J4463" i="187"/>
  <c r="I4463" i="187"/>
  <c r="F4463" i="187"/>
  <c r="C4463" i="187"/>
  <c r="B613" i="188"/>
  <c r="J4462" i="187"/>
  <c r="I4462" i="187"/>
  <c r="F4462" i="187"/>
  <c r="C4462" i="187"/>
  <c r="B612" i="188"/>
  <c r="C4461" i="187"/>
  <c r="B611" i="188"/>
  <c r="J4460" i="187"/>
  <c r="I4460" i="187"/>
  <c r="C4460" i="187"/>
  <c r="B610" i="188"/>
  <c r="J4459" i="187"/>
  <c r="I4459" i="187"/>
  <c r="F4459" i="187"/>
  <c r="C4459" i="187"/>
  <c r="B609" i="188"/>
  <c r="J4458" i="187"/>
  <c r="I4458" i="187"/>
  <c r="F4458" i="187"/>
  <c r="C4458" i="187"/>
  <c r="B608" i="188"/>
  <c r="J4457" i="187"/>
  <c r="I4457" i="187"/>
  <c r="F4457" i="187"/>
  <c r="C4457" i="187"/>
  <c r="B607" i="188"/>
  <c r="J4456" i="187"/>
  <c r="I4456" i="187"/>
  <c r="F4456" i="187"/>
  <c r="C4456" i="187"/>
  <c r="B606" i="188"/>
  <c r="C4455" i="187"/>
  <c r="B605" i="188"/>
  <c r="J4454" i="187"/>
  <c r="I4454" i="187"/>
  <c r="C4454" i="187"/>
  <c r="B604" i="188"/>
  <c r="J4453" i="187"/>
  <c r="I4453" i="187"/>
  <c r="F4453" i="187"/>
  <c r="C4453" i="187"/>
  <c r="B603" i="188"/>
  <c r="J4452" i="187"/>
  <c r="I4452" i="187"/>
  <c r="F4452" i="187"/>
  <c r="C4452" i="187"/>
  <c r="B602" i="188"/>
  <c r="J4451" i="187"/>
  <c r="I4451" i="187"/>
  <c r="F4451" i="187"/>
  <c r="C4451" i="187"/>
  <c r="B601" i="188"/>
  <c r="C4450" i="187"/>
  <c r="B600" i="188"/>
  <c r="C4449" i="187"/>
  <c r="B599" i="188"/>
  <c r="J4446" i="187"/>
  <c r="I4446" i="187"/>
  <c r="C4446" i="187"/>
  <c r="J4445" i="187"/>
  <c r="I4445" i="187"/>
  <c r="C4445" i="187"/>
  <c r="J4444" i="187"/>
  <c r="I4444" i="187"/>
  <c r="C4444" i="187"/>
  <c r="J4443" i="187"/>
  <c r="I4443" i="187"/>
  <c r="C4443" i="187"/>
  <c r="J4442" i="187"/>
  <c r="I4442" i="187"/>
  <c r="C4442" i="187"/>
  <c r="J4441" i="187"/>
  <c r="I4441" i="187"/>
  <c r="C4441" i="187"/>
  <c r="J4440" i="187"/>
  <c r="I4440" i="187"/>
  <c r="C4440" i="187"/>
  <c r="J4439" i="187"/>
  <c r="I4439" i="187"/>
  <c r="C4439" i="187"/>
  <c r="J4438" i="187"/>
  <c r="I4438" i="187"/>
  <c r="C4438" i="187"/>
  <c r="J4437" i="187"/>
  <c r="I4437" i="187"/>
  <c r="C4437" i="187"/>
  <c r="J4436" i="187"/>
  <c r="I4436" i="187"/>
  <c r="C4436" i="187"/>
  <c r="J4435" i="187"/>
  <c r="I4435" i="187"/>
  <c r="C4435" i="187"/>
  <c r="J4434" i="187"/>
  <c r="I4434" i="187"/>
  <c r="C4434" i="187"/>
  <c r="J4433" i="187"/>
  <c r="I4433" i="187"/>
  <c r="C4433" i="187"/>
  <c r="J4432" i="187"/>
  <c r="I4432" i="187"/>
  <c r="C4432" i="187"/>
  <c r="J4431" i="187"/>
  <c r="I4431" i="187"/>
  <c r="C4431" i="187"/>
  <c r="F4430" i="187"/>
  <c r="C4430" i="187"/>
  <c r="J4429" i="187"/>
  <c r="I4429" i="187"/>
  <c r="C4429" i="187"/>
  <c r="J4428" i="187"/>
  <c r="I4428" i="187"/>
  <c r="C4428" i="187"/>
  <c r="J4427" i="187"/>
  <c r="I4427" i="187"/>
  <c r="C4427" i="187"/>
  <c r="J4426" i="187"/>
  <c r="I4426" i="187"/>
  <c r="C4426" i="187"/>
  <c r="F4425" i="187"/>
  <c r="C4425" i="187"/>
  <c r="J4424" i="187"/>
  <c r="I4424" i="187"/>
  <c r="C4424" i="187"/>
  <c r="J4423" i="187"/>
  <c r="I4423" i="187"/>
  <c r="C4423" i="187"/>
  <c r="J4422" i="187"/>
  <c r="I4422" i="187"/>
  <c r="C4422" i="187"/>
  <c r="J4421" i="187"/>
  <c r="I4421" i="187"/>
  <c r="C4421" i="187"/>
  <c r="F4420" i="187"/>
  <c r="C4420" i="187"/>
  <c r="F4419" i="187"/>
  <c r="C4419" i="187"/>
  <c r="J4418" i="187"/>
  <c r="I4418" i="187"/>
  <c r="C4418" i="187"/>
  <c r="J4417" i="187"/>
  <c r="I4417" i="187"/>
  <c r="C4417" i="187"/>
  <c r="J4416" i="187"/>
  <c r="I4416" i="187"/>
  <c r="C4416" i="187"/>
  <c r="J4415" i="187"/>
  <c r="I4415" i="187"/>
  <c r="C4415" i="187"/>
  <c r="J4414" i="187"/>
  <c r="I4414" i="187"/>
  <c r="C4414" i="187"/>
  <c r="J4413" i="187"/>
  <c r="I4413" i="187"/>
  <c r="C4413" i="187"/>
  <c r="J4412" i="187"/>
  <c r="I4412" i="187"/>
  <c r="C4412" i="187"/>
  <c r="J4411" i="187"/>
  <c r="I4411" i="187"/>
  <c r="C4411" i="187"/>
  <c r="J4410" i="187"/>
  <c r="I4410" i="187"/>
  <c r="C4410" i="187"/>
  <c r="J4409" i="187"/>
  <c r="I4409" i="187"/>
  <c r="C4409" i="187"/>
  <c r="J4408" i="187"/>
  <c r="I4408" i="187"/>
  <c r="C4408" i="187"/>
  <c r="J4407" i="187"/>
  <c r="I4407" i="187"/>
  <c r="C4407" i="187"/>
  <c r="J4406" i="187"/>
  <c r="I4406" i="187"/>
  <c r="C4406" i="187"/>
  <c r="J4405" i="187"/>
  <c r="I4405" i="187"/>
  <c r="C4405" i="187"/>
  <c r="J4404" i="187"/>
  <c r="I4404" i="187"/>
  <c r="C4404" i="187"/>
  <c r="J4403" i="187"/>
  <c r="I4403" i="187"/>
  <c r="C4403" i="187"/>
  <c r="J4402" i="187"/>
  <c r="I4402" i="187"/>
  <c r="C4402" i="187"/>
  <c r="J4401" i="187"/>
  <c r="I4401" i="187"/>
  <c r="C4401" i="187"/>
  <c r="F4400" i="187"/>
  <c r="C4400" i="187"/>
  <c r="J4399" i="187"/>
  <c r="I4399" i="187"/>
  <c r="C4399" i="187"/>
  <c r="J4398" i="187"/>
  <c r="I4398" i="187"/>
  <c r="C4398" i="187"/>
  <c r="J4397" i="187"/>
  <c r="I4397" i="187"/>
  <c r="C4397" i="187"/>
  <c r="J4396" i="187"/>
  <c r="I4396" i="187"/>
  <c r="C4396" i="187"/>
  <c r="F4395" i="187"/>
  <c r="C4395" i="187"/>
  <c r="J4394" i="187"/>
  <c r="I4394" i="187"/>
  <c r="C4394" i="187"/>
  <c r="J4393" i="187"/>
  <c r="I4393" i="187"/>
  <c r="C4393" i="187"/>
  <c r="J4392" i="187"/>
  <c r="I4392" i="187"/>
  <c r="C4392" i="187"/>
  <c r="J4391" i="187"/>
  <c r="I4391" i="187"/>
  <c r="C4391" i="187"/>
  <c r="C4390" i="187"/>
  <c r="C4389" i="187"/>
  <c r="J4387" i="187"/>
  <c r="I4387" i="187"/>
  <c r="C4387" i="187"/>
  <c r="J4386" i="187"/>
  <c r="I4386" i="187"/>
  <c r="C4386" i="187"/>
  <c r="J4385" i="187"/>
  <c r="I4385" i="187"/>
  <c r="F4385" i="187"/>
  <c r="C4385" i="187"/>
  <c r="J4384" i="187"/>
  <c r="I4384" i="187"/>
  <c r="F4384" i="187"/>
  <c r="C4384" i="187"/>
  <c r="J4383" i="187"/>
  <c r="I4383" i="187"/>
  <c r="F4383" i="187"/>
  <c r="C4383" i="187"/>
  <c r="J4382" i="187"/>
  <c r="I4382" i="187"/>
  <c r="F4382" i="187"/>
  <c r="C4382" i="187"/>
  <c r="J4381" i="187"/>
  <c r="I4381" i="187"/>
  <c r="F4381" i="187"/>
  <c r="C4381" i="187"/>
  <c r="J4380" i="187"/>
  <c r="I4380" i="187"/>
  <c r="F4380" i="187"/>
  <c r="C4380" i="187"/>
  <c r="J4379" i="187"/>
  <c r="I4379" i="187"/>
  <c r="F4379" i="187"/>
  <c r="C4379" i="187"/>
  <c r="J4378" i="187"/>
  <c r="I4378" i="187"/>
  <c r="F4378" i="187"/>
  <c r="C4378" i="187"/>
  <c r="J4377" i="187"/>
  <c r="I4377" i="187"/>
  <c r="F4377" i="187"/>
  <c r="C4377" i="187"/>
  <c r="J4376" i="187"/>
  <c r="I4376" i="187"/>
  <c r="F4376" i="187"/>
  <c r="C4376" i="187"/>
  <c r="J4375" i="187"/>
  <c r="I4375" i="187"/>
  <c r="F4375" i="187"/>
  <c r="C4375" i="187"/>
  <c r="J4374" i="187"/>
  <c r="I4374" i="187"/>
  <c r="F4374" i="187"/>
  <c r="C4374" i="187"/>
  <c r="J4373" i="187"/>
  <c r="I4373" i="187"/>
  <c r="F4373" i="187"/>
  <c r="C4373" i="187"/>
  <c r="J4372" i="187"/>
  <c r="I4372" i="187"/>
  <c r="F4372" i="187"/>
  <c r="C4372" i="187"/>
  <c r="F4371" i="187"/>
  <c r="C4371" i="187"/>
  <c r="J4370" i="187"/>
  <c r="I4370" i="187"/>
  <c r="C4370" i="187"/>
  <c r="J4369" i="187"/>
  <c r="I4369" i="187"/>
  <c r="F4369" i="187"/>
  <c r="C4369" i="187"/>
  <c r="J4368" i="187"/>
  <c r="I4368" i="187"/>
  <c r="F4368" i="187"/>
  <c r="C4368" i="187"/>
  <c r="J4367" i="187"/>
  <c r="I4367" i="187"/>
  <c r="F4367" i="187"/>
  <c r="C4367" i="187"/>
  <c r="F4366" i="187"/>
  <c r="C4366" i="187"/>
  <c r="J4365" i="187"/>
  <c r="I4365" i="187"/>
  <c r="C4365" i="187"/>
  <c r="J4364" i="187"/>
  <c r="I4364" i="187"/>
  <c r="F4364" i="187"/>
  <c r="C4364" i="187"/>
  <c r="J4363" i="187"/>
  <c r="I4363" i="187"/>
  <c r="F4363" i="187"/>
  <c r="C4363" i="187"/>
  <c r="J4362" i="187"/>
  <c r="I4362" i="187"/>
  <c r="F4362" i="187"/>
  <c r="C4362" i="187"/>
  <c r="F4361" i="187"/>
  <c r="C4361" i="187"/>
  <c r="F4360" i="187"/>
  <c r="C4360" i="187"/>
  <c r="J4359" i="187"/>
  <c r="I4359" i="187"/>
  <c r="C4359" i="187"/>
  <c r="J4358" i="187"/>
  <c r="I4358" i="187"/>
  <c r="C4358" i="187"/>
  <c r="J4357" i="187"/>
  <c r="I4357" i="187"/>
  <c r="F4357" i="187"/>
  <c r="C4357" i="187"/>
  <c r="J4356" i="187"/>
  <c r="I4356" i="187"/>
  <c r="F4356" i="187"/>
  <c r="C4356" i="187"/>
  <c r="J4355" i="187"/>
  <c r="I4355" i="187"/>
  <c r="F4355" i="187"/>
  <c r="C4355" i="187"/>
  <c r="J4354" i="187"/>
  <c r="I4354" i="187"/>
  <c r="F4354" i="187"/>
  <c r="C4354" i="187"/>
  <c r="J4353" i="187"/>
  <c r="I4353" i="187"/>
  <c r="F4353" i="187"/>
  <c r="C4353" i="187"/>
  <c r="J4352" i="187"/>
  <c r="I4352" i="187"/>
  <c r="F4352" i="187"/>
  <c r="C4352" i="187"/>
  <c r="J4351" i="187"/>
  <c r="I4351" i="187"/>
  <c r="F4351" i="187"/>
  <c r="C4351" i="187"/>
  <c r="J4350" i="187"/>
  <c r="I4350" i="187"/>
  <c r="F4350" i="187"/>
  <c r="C4350" i="187"/>
  <c r="J4349" i="187"/>
  <c r="I4349" i="187"/>
  <c r="F4349" i="187"/>
  <c r="C4349" i="187"/>
  <c r="J4348" i="187"/>
  <c r="I4348" i="187"/>
  <c r="F4348" i="187"/>
  <c r="C4348" i="187"/>
  <c r="J4347" i="187"/>
  <c r="I4347" i="187"/>
  <c r="F4347" i="187"/>
  <c r="C4347" i="187"/>
  <c r="J4346" i="187"/>
  <c r="I4346" i="187"/>
  <c r="F4346" i="187"/>
  <c r="C4346" i="187"/>
  <c r="J4345" i="187"/>
  <c r="I4345" i="187"/>
  <c r="F4345" i="187"/>
  <c r="C4345" i="187"/>
  <c r="J4344" i="187"/>
  <c r="I4344" i="187"/>
  <c r="F4344" i="187"/>
  <c r="C4344" i="187"/>
  <c r="J4343" i="187"/>
  <c r="I4343" i="187"/>
  <c r="F4343" i="187"/>
  <c r="C4343" i="187"/>
  <c r="J4342" i="187"/>
  <c r="I4342" i="187"/>
  <c r="C4342" i="187"/>
  <c r="F4341" i="187"/>
  <c r="C4341" i="187"/>
  <c r="J4340" i="187"/>
  <c r="I4340" i="187"/>
  <c r="C4340" i="187"/>
  <c r="J4339" i="187"/>
  <c r="I4339" i="187"/>
  <c r="F4339" i="187"/>
  <c r="C4339" i="187"/>
  <c r="J4338" i="187"/>
  <c r="I4338" i="187"/>
  <c r="F4338" i="187"/>
  <c r="C4338" i="187"/>
  <c r="J4337" i="187"/>
  <c r="I4337" i="187"/>
  <c r="F4337" i="187"/>
  <c r="C4337" i="187"/>
  <c r="F4336" i="187"/>
  <c r="C4336" i="187"/>
  <c r="J4335" i="187"/>
  <c r="I4335" i="187"/>
  <c r="C4335" i="187"/>
  <c r="J4334" i="187"/>
  <c r="I4334" i="187"/>
  <c r="F4334" i="187"/>
  <c r="C4334" i="187"/>
  <c r="J4333" i="187"/>
  <c r="I4333" i="187"/>
  <c r="F4333" i="187"/>
  <c r="C4333" i="187"/>
  <c r="J4332" i="187"/>
  <c r="I4332" i="187"/>
  <c r="F4332" i="187"/>
  <c r="C4332" i="187"/>
  <c r="C4331" i="187"/>
  <c r="C4330" i="187"/>
  <c r="J4328" i="187"/>
  <c r="I4328" i="187"/>
  <c r="C4328" i="187"/>
  <c r="J4327" i="187"/>
  <c r="I4327" i="187"/>
  <c r="C4327" i="187"/>
  <c r="J4326" i="187"/>
  <c r="I4326" i="187"/>
  <c r="F4326" i="187"/>
  <c r="C4326" i="187"/>
  <c r="J4325" i="187"/>
  <c r="I4325" i="187"/>
  <c r="F4325" i="187"/>
  <c r="C4325" i="187"/>
  <c r="J4324" i="187"/>
  <c r="I4324" i="187"/>
  <c r="F4324" i="187"/>
  <c r="C4324" i="187"/>
  <c r="J4323" i="187"/>
  <c r="I4323" i="187"/>
  <c r="F4323" i="187"/>
  <c r="C4323" i="187"/>
  <c r="J4322" i="187"/>
  <c r="I4322" i="187"/>
  <c r="F4322" i="187"/>
  <c r="C4322" i="187"/>
  <c r="J4321" i="187"/>
  <c r="I4321" i="187"/>
  <c r="F4321" i="187"/>
  <c r="C4321" i="187"/>
  <c r="J4320" i="187"/>
  <c r="I4320" i="187"/>
  <c r="F4320" i="187"/>
  <c r="C4320" i="187"/>
  <c r="J4319" i="187"/>
  <c r="I4319" i="187"/>
  <c r="F4319" i="187"/>
  <c r="C4319" i="187"/>
  <c r="J4318" i="187"/>
  <c r="I4318" i="187"/>
  <c r="F4318" i="187"/>
  <c r="C4318" i="187"/>
  <c r="J4317" i="187"/>
  <c r="I4317" i="187"/>
  <c r="F4317" i="187"/>
  <c r="C4317" i="187"/>
  <c r="J4316" i="187"/>
  <c r="I4316" i="187"/>
  <c r="F4316" i="187"/>
  <c r="C4316" i="187"/>
  <c r="J4315" i="187"/>
  <c r="I4315" i="187"/>
  <c r="F4315" i="187"/>
  <c r="C4315" i="187"/>
  <c r="J4314" i="187"/>
  <c r="I4314" i="187"/>
  <c r="F4314" i="187"/>
  <c r="C4314" i="187"/>
  <c r="J4313" i="187"/>
  <c r="I4313" i="187"/>
  <c r="F4313" i="187"/>
  <c r="C4313" i="187"/>
  <c r="F4312" i="187"/>
  <c r="C4312" i="187"/>
  <c r="J4311" i="187"/>
  <c r="I4311" i="187"/>
  <c r="C4311" i="187"/>
  <c r="J4310" i="187"/>
  <c r="I4310" i="187"/>
  <c r="F4310" i="187"/>
  <c r="C4310" i="187"/>
  <c r="J4309" i="187"/>
  <c r="I4309" i="187"/>
  <c r="F4309" i="187"/>
  <c r="C4309" i="187"/>
  <c r="J4308" i="187"/>
  <c r="I4308" i="187"/>
  <c r="F4308" i="187"/>
  <c r="C4308" i="187"/>
  <c r="F4307" i="187"/>
  <c r="C4307" i="187"/>
  <c r="J4306" i="187"/>
  <c r="I4306" i="187"/>
  <c r="C4306" i="187"/>
  <c r="J4305" i="187"/>
  <c r="I4305" i="187"/>
  <c r="F4305" i="187"/>
  <c r="C4305" i="187"/>
  <c r="J4304" i="187"/>
  <c r="I4304" i="187"/>
  <c r="F4304" i="187"/>
  <c r="C4304" i="187"/>
  <c r="J4303" i="187"/>
  <c r="I4303" i="187"/>
  <c r="F4303" i="187"/>
  <c r="C4303" i="187"/>
  <c r="F4302" i="187"/>
  <c r="C4302" i="187"/>
  <c r="F4301" i="187"/>
  <c r="C4301" i="187"/>
  <c r="J4300" i="187"/>
  <c r="I4300" i="187"/>
  <c r="C4300" i="187"/>
  <c r="J4299" i="187"/>
  <c r="I4299" i="187"/>
  <c r="C4299" i="187"/>
  <c r="J4298" i="187"/>
  <c r="I4298" i="187"/>
  <c r="F4298" i="187"/>
  <c r="C4298" i="187"/>
  <c r="J4297" i="187"/>
  <c r="I4297" i="187"/>
  <c r="F4297" i="187"/>
  <c r="C4297" i="187"/>
  <c r="J4296" i="187"/>
  <c r="I4296" i="187"/>
  <c r="F4296" i="187"/>
  <c r="C4296" i="187"/>
  <c r="J4295" i="187"/>
  <c r="I4295" i="187"/>
  <c r="F4295" i="187"/>
  <c r="C4295" i="187"/>
  <c r="J4294" i="187"/>
  <c r="I4294" i="187"/>
  <c r="F4294" i="187"/>
  <c r="C4294" i="187"/>
  <c r="J4293" i="187"/>
  <c r="I4293" i="187"/>
  <c r="F4293" i="187"/>
  <c r="C4293" i="187"/>
  <c r="J4292" i="187"/>
  <c r="I4292" i="187"/>
  <c r="F4292" i="187"/>
  <c r="C4292" i="187"/>
  <c r="J4291" i="187"/>
  <c r="I4291" i="187"/>
  <c r="F4291" i="187"/>
  <c r="C4291" i="187"/>
  <c r="J4290" i="187"/>
  <c r="I4290" i="187"/>
  <c r="F4290" i="187"/>
  <c r="C4290" i="187"/>
  <c r="J4289" i="187"/>
  <c r="I4289" i="187"/>
  <c r="F4289" i="187"/>
  <c r="C4289" i="187"/>
  <c r="J4288" i="187"/>
  <c r="I4288" i="187"/>
  <c r="F4288" i="187"/>
  <c r="C4288" i="187"/>
  <c r="J4287" i="187"/>
  <c r="I4287" i="187"/>
  <c r="F4287" i="187"/>
  <c r="C4287" i="187"/>
  <c r="J4286" i="187"/>
  <c r="I4286" i="187"/>
  <c r="F4286" i="187"/>
  <c r="C4286" i="187"/>
  <c r="J4285" i="187"/>
  <c r="I4285" i="187"/>
  <c r="F4285" i="187"/>
  <c r="C4285" i="187"/>
  <c r="J4284" i="187"/>
  <c r="I4284" i="187"/>
  <c r="F4284" i="187"/>
  <c r="C4284" i="187"/>
  <c r="J4283" i="187"/>
  <c r="I4283" i="187"/>
  <c r="C4283" i="187"/>
  <c r="F4282" i="187"/>
  <c r="C4282" i="187"/>
  <c r="J4281" i="187"/>
  <c r="I4281" i="187"/>
  <c r="C4281" i="187"/>
  <c r="J4280" i="187"/>
  <c r="I4280" i="187"/>
  <c r="F4280" i="187"/>
  <c r="C4280" i="187"/>
  <c r="J4279" i="187"/>
  <c r="I4279" i="187"/>
  <c r="F4279" i="187"/>
  <c r="C4279" i="187"/>
  <c r="J4278" i="187"/>
  <c r="I4278" i="187"/>
  <c r="F4278" i="187"/>
  <c r="C4278" i="187"/>
  <c r="F4277" i="187"/>
  <c r="C4277" i="187"/>
  <c r="J4276" i="187"/>
  <c r="I4276" i="187"/>
  <c r="C4276" i="187"/>
  <c r="J4275" i="187"/>
  <c r="I4275" i="187"/>
  <c r="F4275" i="187"/>
  <c r="C4275" i="187"/>
  <c r="J4274" i="187"/>
  <c r="I4274" i="187"/>
  <c r="F4274" i="187"/>
  <c r="C4274" i="187"/>
  <c r="J4273" i="187"/>
  <c r="I4273" i="187"/>
  <c r="F4273" i="187"/>
  <c r="C4273" i="187"/>
  <c r="C4272" i="187"/>
  <c r="C4271" i="187"/>
  <c r="J4269" i="187"/>
  <c r="I4269" i="187"/>
  <c r="C4269" i="187"/>
  <c r="J4268" i="187"/>
  <c r="I4268" i="187"/>
  <c r="C4268" i="187"/>
  <c r="J4267" i="187"/>
  <c r="I4267" i="187"/>
  <c r="F4267" i="187"/>
  <c r="C4267" i="187"/>
  <c r="J4266" i="187"/>
  <c r="I4266" i="187"/>
  <c r="F4266" i="187"/>
  <c r="C4266" i="187"/>
  <c r="J4265" i="187"/>
  <c r="I4265" i="187"/>
  <c r="F4265" i="187"/>
  <c r="C4265" i="187"/>
  <c r="J4264" i="187"/>
  <c r="I4264" i="187"/>
  <c r="F4264" i="187"/>
  <c r="C4264" i="187"/>
  <c r="J4263" i="187"/>
  <c r="I4263" i="187"/>
  <c r="F4263" i="187"/>
  <c r="C4263" i="187"/>
  <c r="J4262" i="187"/>
  <c r="I4262" i="187"/>
  <c r="F4262" i="187"/>
  <c r="C4262" i="187"/>
  <c r="J4261" i="187"/>
  <c r="I4261" i="187"/>
  <c r="F4261" i="187"/>
  <c r="C4261" i="187"/>
  <c r="J4260" i="187"/>
  <c r="I4260" i="187"/>
  <c r="F4260" i="187"/>
  <c r="C4260" i="187"/>
  <c r="J4259" i="187"/>
  <c r="I4259" i="187"/>
  <c r="F4259" i="187"/>
  <c r="C4259" i="187"/>
  <c r="J4258" i="187"/>
  <c r="I4258" i="187"/>
  <c r="F4258" i="187"/>
  <c r="C4258" i="187"/>
  <c r="J4257" i="187"/>
  <c r="I4257" i="187"/>
  <c r="F4257" i="187"/>
  <c r="C4257" i="187"/>
  <c r="J4256" i="187"/>
  <c r="I4256" i="187"/>
  <c r="F4256" i="187"/>
  <c r="C4256" i="187"/>
  <c r="J4255" i="187"/>
  <c r="I4255" i="187"/>
  <c r="F4255" i="187"/>
  <c r="C4255" i="187"/>
  <c r="J4254" i="187"/>
  <c r="I4254" i="187"/>
  <c r="F4254" i="187"/>
  <c r="C4254" i="187"/>
  <c r="F4253" i="187"/>
  <c r="C4253" i="187"/>
  <c r="J4252" i="187"/>
  <c r="I4252" i="187"/>
  <c r="C4252" i="187"/>
  <c r="J4251" i="187"/>
  <c r="I4251" i="187"/>
  <c r="F4251" i="187"/>
  <c r="C4251" i="187"/>
  <c r="J4250" i="187"/>
  <c r="I4250" i="187"/>
  <c r="F4250" i="187"/>
  <c r="C4250" i="187"/>
  <c r="J4249" i="187"/>
  <c r="I4249" i="187"/>
  <c r="F4249" i="187"/>
  <c r="C4249" i="187"/>
  <c r="F4248" i="187"/>
  <c r="C4248" i="187"/>
  <c r="J4247" i="187"/>
  <c r="I4247" i="187"/>
  <c r="C4247" i="187"/>
  <c r="J4246" i="187"/>
  <c r="I4246" i="187"/>
  <c r="F4246" i="187"/>
  <c r="C4246" i="187"/>
  <c r="J4245" i="187"/>
  <c r="I4245" i="187"/>
  <c r="F4245" i="187"/>
  <c r="C4245" i="187"/>
  <c r="J4244" i="187"/>
  <c r="I4244" i="187"/>
  <c r="F4244" i="187"/>
  <c r="C4244" i="187"/>
  <c r="F4243" i="187"/>
  <c r="C4243" i="187"/>
  <c r="F4242" i="187"/>
  <c r="C4242" i="187"/>
  <c r="J4241" i="187"/>
  <c r="I4241" i="187"/>
  <c r="C4241" i="187"/>
  <c r="J4240" i="187"/>
  <c r="I4240" i="187"/>
  <c r="C4240" i="187"/>
  <c r="J4239" i="187"/>
  <c r="I4239" i="187"/>
  <c r="F4239" i="187"/>
  <c r="C4239" i="187"/>
  <c r="J4238" i="187"/>
  <c r="I4238" i="187"/>
  <c r="F4238" i="187"/>
  <c r="C4238" i="187"/>
  <c r="J4237" i="187"/>
  <c r="I4237" i="187"/>
  <c r="F4237" i="187"/>
  <c r="C4237" i="187"/>
  <c r="J4236" i="187"/>
  <c r="I4236" i="187"/>
  <c r="F4236" i="187"/>
  <c r="C4236" i="187"/>
  <c r="J4235" i="187"/>
  <c r="I4235" i="187"/>
  <c r="F4235" i="187"/>
  <c r="C4235" i="187"/>
  <c r="J4234" i="187"/>
  <c r="I4234" i="187"/>
  <c r="F4234" i="187"/>
  <c r="C4234" i="187"/>
  <c r="J4233" i="187"/>
  <c r="I4233" i="187"/>
  <c r="F4233" i="187"/>
  <c r="C4233" i="187"/>
  <c r="J4232" i="187"/>
  <c r="I4232" i="187"/>
  <c r="F4232" i="187"/>
  <c r="C4232" i="187"/>
  <c r="J4231" i="187"/>
  <c r="I4231" i="187"/>
  <c r="F4231" i="187"/>
  <c r="C4231" i="187"/>
  <c r="J4230" i="187"/>
  <c r="I4230" i="187"/>
  <c r="F4230" i="187"/>
  <c r="C4230" i="187"/>
  <c r="J4229" i="187"/>
  <c r="I4229" i="187"/>
  <c r="F4229" i="187"/>
  <c r="C4229" i="187"/>
  <c r="J4228" i="187"/>
  <c r="I4228" i="187"/>
  <c r="F4228" i="187"/>
  <c r="C4228" i="187"/>
  <c r="J4227" i="187"/>
  <c r="I4227" i="187"/>
  <c r="F4227" i="187"/>
  <c r="C4227" i="187"/>
  <c r="J4226" i="187"/>
  <c r="I4226" i="187"/>
  <c r="F4226" i="187"/>
  <c r="C4226" i="187"/>
  <c r="J4225" i="187"/>
  <c r="I4225" i="187"/>
  <c r="F4225" i="187"/>
  <c r="C4225" i="187"/>
  <c r="J4224" i="187"/>
  <c r="I4224" i="187"/>
  <c r="C4224" i="187"/>
  <c r="F4223" i="187"/>
  <c r="C4223" i="187"/>
  <c r="J4222" i="187"/>
  <c r="I4222" i="187"/>
  <c r="C4222" i="187"/>
  <c r="J4221" i="187"/>
  <c r="I4221" i="187"/>
  <c r="F4221" i="187"/>
  <c r="C4221" i="187"/>
  <c r="J4220" i="187"/>
  <c r="I4220" i="187"/>
  <c r="F4220" i="187"/>
  <c r="C4220" i="187"/>
  <c r="J4219" i="187"/>
  <c r="I4219" i="187"/>
  <c r="F4219" i="187"/>
  <c r="C4219" i="187"/>
  <c r="F4218" i="187"/>
  <c r="C4218" i="187"/>
  <c r="J4217" i="187"/>
  <c r="I4217" i="187"/>
  <c r="C4217" i="187"/>
  <c r="J4216" i="187"/>
  <c r="I4216" i="187"/>
  <c r="F4216" i="187"/>
  <c r="C4216" i="187"/>
  <c r="J4215" i="187"/>
  <c r="I4215" i="187"/>
  <c r="F4215" i="187"/>
  <c r="C4215" i="187"/>
  <c r="J4214" i="187"/>
  <c r="I4214" i="187"/>
  <c r="F4214" i="187"/>
  <c r="C4214" i="187"/>
  <c r="C4213" i="187"/>
  <c r="C4212" i="187"/>
  <c r="J4210" i="187"/>
  <c r="I4210" i="187"/>
  <c r="C4210" i="187"/>
  <c r="J4209" i="187"/>
  <c r="I4209" i="187"/>
  <c r="C4209" i="187"/>
  <c r="J4208" i="187"/>
  <c r="I4208" i="187"/>
  <c r="F4208" i="187"/>
  <c r="C4208" i="187"/>
  <c r="J4207" i="187"/>
  <c r="I4207" i="187"/>
  <c r="F4207" i="187"/>
  <c r="C4207" i="187"/>
  <c r="J4206" i="187"/>
  <c r="I4206" i="187"/>
  <c r="F4206" i="187"/>
  <c r="C4206" i="187"/>
  <c r="J4205" i="187"/>
  <c r="I4205" i="187"/>
  <c r="F4205" i="187"/>
  <c r="C4205" i="187"/>
  <c r="J4204" i="187"/>
  <c r="I4204" i="187"/>
  <c r="F4204" i="187"/>
  <c r="C4204" i="187"/>
  <c r="J4203" i="187"/>
  <c r="I4203" i="187"/>
  <c r="F4203" i="187"/>
  <c r="C4203" i="187"/>
  <c r="J4202" i="187"/>
  <c r="I4202" i="187"/>
  <c r="F4202" i="187"/>
  <c r="C4202" i="187"/>
  <c r="J4201" i="187"/>
  <c r="I4201" i="187"/>
  <c r="F4201" i="187"/>
  <c r="C4201" i="187"/>
  <c r="J4200" i="187"/>
  <c r="I4200" i="187"/>
  <c r="F4200" i="187"/>
  <c r="C4200" i="187"/>
  <c r="J4199" i="187"/>
  <c r="I4199" i="187"/>
  <c r="F4199" i="187"/>
  <c r="C4199" i="187"/>
  <c r="J4198" i="187"/>
  <c r="I4198" i="187"/>
  <c r="F4198" i="187"/>
  <c r="C4198" i="187"/>
  <c r="J4197" i="187"/>
  <c r="I4197" i="187"/>
  <c r="F4197" i="187"/>
  <c r="C4197" i="187"/>
  <c r="J4196" i="187"/>
  <c r="I4196" i="187"/>
  <c r="F4196" i="187"/>
  <c r="C4196" i="187"/>
  <c r="J4195" i="187"/>
  <c r="I4195" i="187"/>
  <c r="F4195" i="187"/>
  <c r="C4195" i="187"/>
  <c r="F4194" i="187"/>
  <c r="C4194" i="187"/>
  <c r="J4193" i="187"/>
  <c r="I4193" i="187"/>
  <c r="C4193" i="187"/>
  <c r="J4192" i="187"/>
  <c r="I4192" i="187"/>
  <c r="F4192" i="187"/>
  <c r="C4192" i="187"/>
  <c r="J4191" i="187"/>
  <c r="I4191" i="187"/>
  <c r="F4191" i="187"/>
  <c r="C4191" i="187"/>
  <c r="J4190" i="187"/>
  <c r="I4190" i="187"/>
  <c r="F4190" i="187"/>
  <c r="C4190" i="187"/>
  <c r="F4189" i="187"/>
  <c r="C4189" i="187"/>
  <c r="J4188" i="187"/>
  <c r="I4188" i="187"/>
  <c r="C4188" i="187"/>
  <c r="J4187" i="187"/>
  <c r="I4187" i="187"/>
  <c r="F4187" i="187"/>
  <c r="C4187" i="187"/>
  <c r="J4186" i="187"/>
  <c r="I4186" i="187"/>
  <c r="F4186" i="187"/>
  <c r="C4186" i="187"/>
  <c r="J4185" i="187"/>
  <c r="I4185" i="187"/>
  <c r="F4185" i="187"/>
  <c r="C4185" i="187"/>
  <c r="F4184" i="187"/>
  <c r="C4184" i="187"/>
  <c r="F4183" i="187"/>
  <c r="C4183" i="187"/>
  <c r="J4182" i="187"/>
  <c r="I4182" i="187"/>
  <c r="C4182" i="187"/>
  <c r="J4181" i="187"/>
  <c r="I4181" i="187"/>
  <c r="C4181" i="187"/>
  <c r="J4180" i="187"/>
  <c r="I4180" i="187"/>
  <c r="F4180" i="187"/>
  <c r="C4180" i="187"/>
  <c r="J4179" i="187"/>
  <c r="I4179" i="187"/>
  <c r="F4179" i="187"/>
  <c r="C4179" i="187"/>
  <c r="J4178" i="187"/>
  <c r="I4178" i="187"/>
  <c r="F4178" i="187"/>
  <c r="C4178" i="187"/>
  <c r="J4177" i="187"/>
  <c r="I4177" i="187"/>
  <c r="F4177" i="187"/>
  <c r="C4177" i="187"/>
  <c r="J4176" i="187"/>
  <c r="I4176" i="187"/>
  <c r="F4176" i="187"/>
  <c r="C4176" i="187"/>
  <c r="J4175" i="187"/>
  <c r="I4175" i="187"/>
  <c r="F4175" i="187"/>
  <c r="C4175" i="187"/>
  <c r="J4174" i="187"/>
  <c r="I4174" i="187"/>
  <c r="F4174" i="187"/>
  <c r="C4174" i="187"/>
  <c r="J4173" i="187"/>
  <c r="I4173" i="187"/>
  <c r="F4173" i="187"/>
  <c r="C4173" i="187"/>
  <c r="J4172" i="187"/>
  <c r="I4172" i="187"/>
  <c r="F4172" i="187"/>
  <c r="C4172" i="187"/>
  <c r="J4171" i="187"/>
  <c r="I4171" i="187"/>
  <c r="F4171" i="187"/>
  <c r="C4171" i="187"/>
  <c r="J4170" i="187"/>
  <c r="I4170" i="187"/>
  <c r="F4170" i="187"/>
  <c r="C4170" i="187"/>
  <c r="J4169" i="187"/>
  <c r="I4169" i="187"/>
  <c r="F4169" i="187"/>
  <c r="C4169" i="187"/>
  <c r="J4168" i="187"/>
  <c r="I4168" i="187"/>
  <c r="F4168" i="187"/>
  <c r="C4168" i="187"/>
  <c r="J4167" i="187"/>
  <c r="I4167" i="187"/>
  <c r="F4167" i="187"/>
  <c r="C4167" i="187"/>
  <c r="J4166" i="187"/>
  <c r="I4166" i="187"/>
  <c r="F4166" i="187"/>
  <c r="C4166" i="187"/>
  <c r="J4165" i="187"/>
  <c r="I4165" i="187"/>
  <c r="C4165" i="187"/>
  <c r="F4164" i="187"/>
  <c r="C4164" i="187"/>
  <c r="J4163" i="187"/>
  <c r="I4163" i="187"/>
  <c r="C4163" i="187"/>
  <c r="J4162" i="187"/>
  <c r="I4162" i="187"/>
  <c r="F4162" i="187"/>
  <c r="C4162" i="187"/>
  <c r="J4161" i="187"/>
  <c r="I4161" i="187"/>
  <c r="F4161" i="187"/>
  <c r="C4161" i="187"/>
  <c r="J4160" i="187"/>
  <c r="I4160" i="187"/>
  <c r="F4160" i="187"/>
  <c r="C4160" i="187"/>
  <c r="F4159" i="187"/>
  <c r="C4159" i="187"/>
  <c r="J4158" i="187"/>
  <c r="I4158" i="187"/>
  <c r="C4158" i="187"/>
  <c r="J4157" i="187"/>
  <c r="I4157" i="187"/>
  <c r="F4157" i="187"/>
  <c r="C4157" i="187"/>
  <c r="J4156" i="187"/>
  <c r="I4156" i="187"/>
  <c r="F4156" i="187"/>
  <c r="C4156" i="187"/>
  <c r="J4155" i="187"/>
  <c r="I4155" i="187"/>
  <c r="F4155" i="187"/>
  <c r="C4155" i="187"/>
  <c r="C4154" i="187"/>
  <c r="C4153" i="187"/>
  <c r="J4151" i="187"/>
  <c r="I4151" i="187"/>
  <c r="C4151" i="187"/>
  <c r="J4150" i="187"/>
  <c r="I4150" i="187"/>
  <c r="C4150" i="187"/>
  <c r="J4149" i="187"/>
  <c r="I4149" i="187"/>
  <c r="F4149" i="187"/>
  <c r="C4149" i="187"/>
  <c r="J4148" i="187"/>
  <c r="I4148" i="187"/>
  <c r="F4148" i="187"/>
  <c r="C4148" i="187"/>
  <c r="J4147" i="187"/>
  <c r="I4147" i="187"/>
  <c r="F4147" i="187"/>
  <c r="C4147" i="187"/>
  <c r="J4146" i="187"/>
  <c r="I4146" i="187"/>
  <c r="F4146" i="187"/>
  <c r="C4146" i="187"/>
  <c r="J4145" i="187"/>
  <c r="I4145" i="187"/>
  <c r="F4145" i="187"/>
  <c r="C4145" i="187"/>
  <c r="J4144" i="187"/>
  <c r="I4144" i="187"/>
  <c r="F4144" i="187"/>
  <c r="C4144" i="187"/>
  <c r="J4143" i="187"/>
  <c r="I4143" i="187"/>
  <c r="F4143" i="187"/>
  <c r="C4143" i="187"/>
  <c r="J4142" i="187"/>
  <c r="I4142" i="187"/>
  <c r="F4142" i="187"/>
  <c r="C4142" i="187"/>
  <c r="J4141" i="187"/>
  <c r="I4141" i="187"/>
  <c r="F4141" i="187"/>
  <c r="C4141" i="187"/>
  <c r="J4140" i="187"/>
  <c r="I4140" i="187"/>
  <c r="F4140" i="187"/>
  <c r="C4140" i="187"/>
  <c r="J4139" i="187"/>
  <c r="I4139" i="187"/>
  <c r="F4139" i="187"/>
  <c r="C4139" i="187"/>
  <c r="J4138" i="187"/>
  <c r="I4138" i="187"/>
  <c r="F4138" i="187"/>
  <c r="C4138" i="187"/>
  <c r="J4137" i="187"/>
  <c r="I4137" i="187"/>
  <c r="F4137" i="187"/>
  <c r="C4137" i="187"/>
  <c r="J4136" i="187"/>
  <c r="I4136" i="187"/>
  <c r="F4136" i="187"/>
  <c r="C4136" i="187"/>
  <c r="F4135" i="187"/>
  <c r="C4135" i="187"/>
  <c r="J4134" i="187"/>
  <c r="I4134" i="187"/>
  <c r="C4134" i="187"/>
  <c r="J4133" i="187"/>
  <c r="I4133" i="187"/>
  <c r="F4133" i="187"/>
  <c r="C4133" i="187"/>
  <c r="J4132" i="187"/>
  <c r="I4132" i="187"/>
  <c r="F4132" i="187"/>
  <c r="C4132" i="187"/>
  <c r="J4131" i="187"/>
  <c r="I4131" i="187"/>
  <c r="F4131" i="187"/>
  <c r="C4131" i="187"/>
  <c r="F4130" i="187"/>
  <c r="C4130" i="187"/>
  <c r="J4129" i="187"/>
  <c r="I4129" i="187"/>
  <c r="C4129" i="187"/>
  <c r="J4128" i="187"/>
  <c r="I4128" i="187"/>
  <c r="F4128" i="187"/>
  <c r="C4128" i="187"/>
  <c r="J4127" i="187"/>
  <c r="I4127" i="187"/>
  <c r="F4127" i="187"/>
  <c r="C4127" i="187"/>
  <c r="J4126" i="187"/>
  <c r="I4126" i="187"/>
  <c r="F4126" i="187"/>
  <c r="C4126" i="187"/>
  <c r="F4125" i="187"/>
  <c r="C4125" i="187"/>
  <c r="F4124" i="187"/>
  <c r="C4124" i="187"/>
  <c r="J4123" i="187"/>
  <c r="I4123" i="187"/>
  <c r="C4123" i="187"/>
  <c r="J4122" i="187"/>
  <c r="I4122" i="187"/>
  <c r="C4122" i="187"/>
  <c r="J4121" i="187"/>
  <c r="I4121" i="187"/>
  <c r="F4121" i="187"/>
  <c r="C4121" i="187"/>
  <c r="J4120" i="187"/>
  <c r="I4120" i="187"/>
  <c r="F4120" i="187"/>
  <c r="C4120" i="187"/>
  <c r="J4119" i="187"/>
  <c r="I4119" i="187"/>
  <c r="F4119" i="187"/>
  <c r="C4119" i="187"/>
  <c r="J4118" i="187"/>
  <c r="I4118" i="187"/>
  <c r="F4118" i="187"/>
  <c r="C4118" i="187"/>
  <c r="J4117" i="187"/>
  <c r="I4117" i="187"/>
  <c r="F4117" i="187"/>
  <c r="C4117" i="187"/>
  <c r="J4116" i="187"/>
  <c r="I4116" i="187"/>
  <c r="F4116" i="187"/>
  <c r="C4116" i="187"/>
  <c r="J4115" i="187"/>
  <c r="I4115" i="187"/>
  <c r="F4115" i="187"/>
  <c r="C4115" i="187"/>
  <c r="J4114" i="187"/>
  <c r="I4114" i="187"/>
  <c r="F4114" i="187"/>
  <c r="C4114" i="187"/>
  <c r="J4113" i="187"/>
  <c r="I4113" i="187"/>
  <c r="F4113" i="187"/>
  <c r="C4113" i="187"/>
  <c r="J4112" i="187"/>
  <c r="I4112" i="187"/>
  <c r="F4112" i="187"/>
  <c r="C4112" i="187"/>
  <c r="J4111" i="187"/>
  <c r="I4111" i="187"/>
  <c r="F4111" i="187"/>
  <c r="C4111" i="187"/>
  <c r="J4110" i="187"/>
  <c r="I4110" i="187"/>
  <c r="F4110" i="187"/>
  <c r="C4110" i="187"/>
  <c r="J4109" i="187"/>
  <c r="I4109" i="187"/>
  <c r="F4109" i="187"/>
  <c r="C4109" i="187"/>
  <c r="J4108" i="187"/>
  <c r="I4108" i="187"/>
  <c r="F4108" i="187"/>
  <c r="C4108" i="187"/>
  <c r="J4107" i="187"/>
  <c r="I4107" i="187"/>
  <c r="F4107" i="187"/>
  <c r="C4107" i="187"/>
  <c r="J4106" i="187"/>
  <c r="I4106" i="187"/>
  <c r="C4106" i="187"/>
  <c r="F4105" i="187"/>
  <c r="C4105" i="187"/>
  <c r="J4104" i="187"/>
  <c r="I4104" i="187"/>
  <c r="C4104" i="187"/>
  <c r="J4103" i="187"/>
  <c r="I4103" i="187"/>
  <c r="F4103" i="187"/>
  <c r="C4103" i="187"/>
  <c r="J4102" i="187"/>
  <c r="I4102" i="187"/>
  <c r="F4102" i="187"/>
  <c r="C4102" i="187"/>
  <c r="J4101" i="187"/>
  <c r="I4101" i="187"/>
  <c r="F4101" i="187"/>
  <c r="C4101" i="187"/>
  <c r="F4100" i="187"/>
  <c r="C4100" i="187"/>
  <c r="J4099" i="187"/>
  <c r="I4099" i="187"/>
  <c r="C4099" i="187"/>
  <c r="J4098" i="187"/>
  <c r="I4098" i="187"/>
  <c r="F4098" i="187"/>
  <c r="C4098" i="187"/>
  <c r="J4097" i="187"/>
  <c r="I4097" i="187"/>
  <c r="F4097" i="187"/>
  <c r="C4097" i="187"/>
  <c r="J4096" i="187"/>
  <c r="I4096" i="187"/>
  <c r="F4096" i="187"/>
  <c r="C4096" i="187"/>
  <c r="C4095" i="187"/>
  <c r="C4094" i="187"/>
  <c r="J4092" i="187"/>
  <c r="I4092" i="187"/>
  <c r="C4092" i="187"/>
  <c r="J4091" i="187"/>
  <c r="I4091" i="187"/>
  <c r="C4091" i="187"/>
  <c r="J4090" i="187"/>
  <c r="I4090" i="187"/>
  <c r="F4090" i="187"/>
  <c r="C4090" i="187"/>
  <c r="J4089" i="187"/>
  <c r="I4089" i="187"/>
  <c r="F4089" i="187"/>
  <c r="C4089" i="187"/>
  <c r="J4088" i="187"/>
  <c r="I4088" i="187"/>
  <c r="F4088" i="187"/>
  <c r="C4088" i="187"/>
  <c r="J4087" i="187"/>
  <c r="I4087" i="187"/>
  <c r="F4087" i="187"/>
  <c r="C4087" i="187"/>
  <c r="J4086" i="187"/>
  <c r="I4086" i="187"/>
  <c r="F4086" i="187"/>
  <c r="C4086" i="187"/>
  <c r="J4085" i="187"/>
  <c r="I4085" i="187"/>
  <c r="F4085" i="187"/>
  <c r="C4085" i="187"/>
  <c r="J4084" i="187"/>
  <c r="I4084" i="187"/>
  <c r="F4084" i="187"/>
  <c r="C4084" i="187"/>
  <c r="J4083" i="187"/>
  <c r="I4083" i="187"/>
  <c r="F4083" i="187"/>
  <c r="C4083" i="187"/>
  <c r="J4082" i="187"/>
  <c r="I4082" i="187"/>
  <c r="F4082" i="187"/>
  <c r="C4082" i="187"/>
  <c r="J4081" i="187"/>
  <c r="I4081" i="187"/>
  <c r="F4081" i="187"/>
  <c r="C4081" i="187"/>
  <c r="J4080" i="187"/>
  <c r="I4080" i="187"/>
  <c r="F4080" i="187"/>
  <c r="C4080" i="187"/>
  <c r="J4079" i="187"/>
  <c r="I4079" i="187"/>
  <c r="F4079" i="187"/>
  <c r="C4079" i="187"/>
  <c r="J4078" i="187"/>
  <c r="I4078" i="187"/>
  <c r="F4078" i="187"/>
  <c r="C4078" i="187"/>
  <c r="J4077" i="187"/>
  <c r="I4077" i="187"/>
  <c r="F4077" i="187"/>
  <c r="C4077" i="187"/>
  <c r="F4076" i="187"/>
  <c r="C4076" i="187"/>
  <c r="J4075" i="187"/>
  <c r="I4075" i="187"/>
  <c r="C4075" i="187"/>
  <c r="J4074" i="187"/>
  <c r="I4074" i="187"/>
  <c r="F4074" i="187"/>
  <c r="C4074" i="187"/>
  <c r="J4073" i="187"/>
  <c r="I4073" i="187"/>
  <c r="F4073" i="187"/>
  <c r="C4073" i="187"/>
  <c r="J4072" i="187"/>
  <c r="I4072" i="187"/>
  <c r="F4072" i="187"/>
  <c r="C4072" i="187"/>
  <c r="F4071" i="187"/>
  <c r="C4071" i="187"/>
  <c r="J4070" i="187"/>
  <c r="I4070" i="187"/>
  <c r="C4070" i="187"/>
  <c r="J4069" i="187"/>
  <c r="I4069" i="187"/>
  <c r="F4069" i="187"/>
  <c r="C4069" i="187"/>
  <c r="J4068" i="187"/>
  <c r="I4068" i="187"/>
  <c r="F4068" i="187"/>
  <c r="C4068" i="187"/>
  <c r="J4067" i="187"/>
  <c r="I4067" i="187"/>
  <c r="F4067" i="187"/>
  <c r="C4067" i="187"/>
  <c r="F4066" i="187"/>
  <c r="C4066" i="187"/>
  <c r="F4065" i="187"/>
  <c r="C4065" i="187"/>
  <c r="J4064" i="187"/>
  <c r="I4064" i="187"/>
  <c r="C4064" i="187"/>
  <c r="J4063" i="187"/>
  <c r="I4063" i="187"/>
  <c r="C4063" i="187"/>
  <c r="J4062" i="187"/>
  <c r="I4062" i="187"/>
  <c r="F4062" i="187"/>
  <c r="C4062" i="187"/>
  <c r="J4061" i="187"/>
  <c r="I4061" i="187"/>
  <c r="F4061" i="187"/>
  <c r="C4061" i="187"/>
  <c r="J4060" i="187"/>
  <c r="I4060" i="187"/>
  <c r="F4060" i="187"/>
  <c r="C4060" i="187"/>
  <c r="J4059" i="187"/>
  <c r="I4059" i="187"/>
  <c r="F4059" i="187"/>
  <c r="C4059" i="187"/>
  <c r="J4058" i="187"/>
  <c r="I4058" i="187"/>
  <c r="F4058" i="187"/>
  <c r="C4058" i="187"/>
  <c r="J4057" i="187"/>
  <c r="I4057" i="187"/>
  <c r="F4057" i="187"/>
  <c r="C4057" i="187"/>
  <c r="J4056" i="187"/>
  <c r="I4056" i="187"/>
  <c r="F4056" i="187"/>
  <c r="C4056" i="187"/>
  <c r="J4055" i="187"/>
  <c r="I4055" i="187"/>
  <c r="F4055" i="187"/>
  <c r="C4055" i="187"/>
  <c r="J4054" i="187"/>
  <c r="I4054" i="187"/>
  <c r="F4054" i="187"/>
  <c r="C4054" i="187"/>
  <c r="J4053" i="187"/>
  <c r="I4053" i="187"/>
  <c r="F4053" i="187"/>
  <c r="C4053" i="187"/>
  <c r="J4052" i="187"/>
  <c r="I4052" i="187"/>
  <c r="F4052" i="187"/>
  <c r="C4052" i="187"/>
  <c r="J4051" i="187"/>
  <c r="I4051" i="187"/>
  <c r="F4051" i="187"/>
  <c r="C4051" i="187"/>
  <c r="J4050" i="187"/>
  <c r="I4050" i="187"/>
  <c r="F4050" i="187"/>
  <c r="C4050" i="187"/>
  <c r="J4049" i="187"/>
  <c r="I4049" i="187"/>
  <c r="F4049" i="187"/>
  <c r="C4049" i="187"/>
  <c r="J4048" i="187"/>
  <c r="I4048" i="187"/>
  <c r="F4048" i="187"/>
  <c r="C4048" i="187"/>
  <c r="J4047" i="187"/>
  <c r="I4047" i="187"/>
  <c r="C4047" i="187"/>
  <c r="F4046" i="187"/>
  <c r="C4046" i="187"/>
  <c r="J4045" i="187"/>
  <c r="I4045" i="187"/>
  <c r="C4045" i="187"/>
  <c r="J4044" i="187"/>
  <c r="I4044" i="187"/>
  <c r="F4044" i="187"/>
  <c r="C4044" i="187"/>
  <c r="J4043" i="187"/>
  <c r="I4043" i="187"/>
  <c r="F4043" i="187"/>
  <c r="C4043" i="187"/>
  <c r="J4042" i="187"/>
  <c r="I4042" i="187"/>
  <c r="F4042" i="187"/>
  <c r="C4042" i="187"/>
  <c r="F4041" i="187"/>
  <c r="C4041" i="187"/>
  <c r="J4040" i="187"/>
  <c r="I4040" i="187"/>
  <c r="C4040" i="187"/>
  <c r="J4039" i="187"/>
  <c r="I4039" i="187"/>
  <c r="F4039" i="187"/>
  <c r="C4039" i="187"/>
  <c r="J4038" i="187"/>
  <c r="I4038" i="187"/>
  <c r="F4038" i="187"/>
  <c r="C4038" i="187"/>
  <c r="J4037" i="187"/>
  <c r="I4037" i="187"/>
  <c r="F4037" i="187"/>
  <c r="C4037" i="187"/>
  <c r="C4036" i="187"/>
  <c r="C4035" i="187"/>
  <c r="J4033" i="187"/>
  <c r="I4033" i="187"/>
  <c r="C4033" i="187"/>
  <c r="J4032" i="187"/>
  <c r="I4032" i="187"/>
  <c r="C4032" i="187"/>
  <c r="J4031" i="187"/>
  <c r="I4031" i="187"/>
  <c r="F4031" i="187"/>
  <c r="C4031" i="187"/>
  <c r="J4030" i="187"/>
  <c r="I4030" i="187"/>
  <c r="F4030" i="187"/>
  <c r="C4030" i="187"/>
  <c r="J4029" i="187"/>
  <c r="I4029" i="187"/>
  <c r="F4029" i="187"/>
  <c r="C4029" i="187"/>
  <c r="J4028" i="187"/>
  <c r="I4028" i="187"/>
  <c r="F4028" i="187"/>
  <c r="C4028" i="187"/>
  <c r="J4027" i="187"/>
  <c r="I4027" i="187"/>
  <c r="F4027" i="187"/>
  <c r="C4027" i="187"/>
  <c r="J4026" i="187"/>
  <c r="I4026" i="187"/>
  <c r="F4026" i="187"/>
  <c r="C4026" i="187"/>
  <c r="J4025" i="187"/>
  <c r="I4025" i="187"/>
  <c r="F4025" i="187"/>
  <c r="C4025" i="187"/>
  <c r="J4024" i="187"/>
  <c r="I4024" i="187"/>
  <c r="F4024" i="187"/>
  <c r="C4024" i="187"/>
  <c r="J4023" i="187"/>
  <c r="I4023" i="187"/>
  <c r="F4023" i="187"/>
  <c r="C4023" i="187"/>
  <c r="J4022" i="187"/>
  <c r="I4022" i="187"/>
  <c r="F4022" i="187"/>
  <c r="C4022" i="187"/>
  <c r="J4021" i="187"/>
  <c r="I4021" i="187"/>
  <c r="F4021" i="187"/>
  <c r="C4021" i="187"/>
  <c r="J4020" i="187"/>
  <c r="I4020" i="187"/>
  <c r="F4020" i="187"/>
  <c r="C4020" i="187"/>
  <c r="J4019" i="187"/>
  <c r="I4019" i="187"/>
  <c r="F4019" i="187"/>
  <c r="C4019" i="187"/>
  <c r="J4018" i="187"/>
  <c r="I4018" i="187"/>
  <c r="F4018" i="187"/>
  <c r="C4018" i="187"/>
  <c r="F4017" i="187"/>
  <c r="C4017" i="187"/>
  <c r="J4016" i="187"/>
  <c r="I4016" i="187"/>
  <c r="C4016" i="187"/>
  <c r="J4015" i="187"/>
  <c r="I4015" i="187"/>
  <c r="F4015" i="187"/>
  <c r="C4015" i="187"/>
  <c r="J4014" i="187"/>
  <c r="I4014" i="187"/>
  <c r="F4014" i="187"/>
  <c r="C4014" i="187"/>
  <c r="J4013" i="187"/>
  <c r="I4013" i="187"/>
  <c r="F4013" i="187"/>
  <c r="C4013" i="187"/>
  <c r="F4012" i="187"/>
  <c r="C4012" i="187"/>
  <c r="J4011" i="187"/>
  <c r="I4011" i="187"/>
  <c r="C4011" i="187"/>
  <c r="J4010" i="187"/>
  <c r="I4010" i="187"/>
  <c r="F4010" i="187"/>
  <c r="C4010" i="187"/>
  <c r="J4009" i="187"/>
  <c r="I4009" i="187"/>
  <c r="F4009" i="187"/>
  <c r="C4009" i="187"/>
  <c r="J4008" i="187"/>
  <c r="I4008" i="187"/>
  <c r="F4008" i="187"/>
  <c r="C4008" i="187"/>
  <c r="F4007" i="187"/>
  <c r="C4007" i="187"/>
  <c r="F4006" i="187"/>
  <c r="C4006" i="187"/>
  <c r="J4005" i="187"/>
  <c r="I4005" i="187"/>
  <c r="C4005" i="187"/>
  <c r="J4004" i="187"/>
  <c r="I4004" i="187"/>
  <c r="C4004" i="187"/>
  <c r="J4003" i="187"/>
  <c r="I4003" i="187"/>
  <c r="F4003" i="187"/>
  <c r="C4003" i="187"/>
  <c r="J4002" i="187"/>
  <c r="I4002" i="187"/>
  <c r="F4002" i="187"/>
  <c r="C4002" i="187"/>
  <c r="J4001" i="187"/>
  <c r="I4001" i="187"/>
  <c r="F4001" i="187"/>
  <c r="C4001" i="187"/>
  <c r="J4000" i="187"/>
  <c r="I4000" i="187"/>
  <c r="F4000" i="187"/>
  <c r="C4000" i="187"/>
  <c r="J3999" i="187"/>
  <c r="I3999" i="187"/>
  <c r="F3999" i="187"/>
  <c r="C3999" i="187"/>
  <c r="J3998" i="187"/>
  <c r="I3998" i="187"/>
  <c r="F3998" i="187"/>
  <c r="C3998" i="187"/>
  <c r="J3997" i="187"/>
  <c r="I3997" i="187"/>
  <c r="F3997" i="187"/>
  <c r="C3997" i="187"/>
  <c r="J3996" i="187"/>
  <c r="I3996" i="187"/>
  <c r="F3996" i="187"/>
  <c r="C3996" i="187"/>
  <c r="J3995" i="187"/>
  <c r="I3995" i="187"/>
  <c r="F3995" i="187"/>
  <c r="C3995" i="187"/>
  <c r="J3994" i="187"/>
  <c r="I3994" i="187"/>
  <c r="F3994" i="187"/>
  <c r="C3994" i="187"/>
  <c r="J3993" i="187"/>
  <c r="I3993" i="187"/>
  <c r="F3993" i="187"/>
  <c r="C3993" i="187"/>
  <c r="J3992" i="187"/>
  <c r="I3992" i="187"/>
  <c r="F3992" i="187"/>
  <c r="C3992" i="187"/>
  <c r="J3991" i="187"/>
  <c r="I3991" i="187"/>
  <c r="F3991" i="187"/>
  <c r="C3991" i="187"/>
  <c r="J3990" i="187"/>
  <c r="I3990" i="187"/>
  <c r="F3990" i="187"/>
  <c r="C3990" i="187"/>
  <c r="J3989" i="187"/>
  <c r="I3989" i="187"/>
  <c r="F3989" i="187"/>
  <c r="C3989" i="187"/>
  <c r="J3988" i="187"/>
  <c r="I3988" i="187"/>
  <c r="C3988" i="187"/>
  <c r="F3987" i="187"/>
  <c r="C3987" i="187"/>
  <c r="J3986" i="187"/>
  <c r="I3986" i="187"/>
  <c r="C3986" i="187"/>
  <c r="J3985" i="187"/>
  <c r="I3985" i="187"/>
  <c r="F3985" i="187"/>
  <c r="C3985" i="187"/>
  <c r="J3984" i="187"/>
  <c r="I3984" i="187"/>
  <c r="F3984" i="187"/>
  <c r="C3984" i="187"/>
  <c r="J3983" i="187"/>
  <c r="I3983" i="187"/>
  <c r="F3983" i="187"/>
  <c r="C3983" i="187"/>
  <c r="F3982" i="187"/>
  <c r="C3982" i="187"/>
  <c r="J3981" i="187"/>
  <c r="I3981" i="187"/>
  <c r="C3981" i="187"/>
  <c r="J3980" i="187"/>
  <c r="I3980" i="187"/>
  <c r="F3980" i="187"/>
  <c r="C3980" i="187"/>
  <c r="J3979" i="187"/>
  <c r="I3979" i="187"/>
  <c r="F3979" i="187"/>
  <c r="C3979" i="187"/>
  <c r="J3978" i="187"/>
  <c r="I3978" i="187"/>
  <c r="F3978" i="187"/>
  <c r="C3978" i="187"/>
  <c r="C3977" i="187"/>
  <c r="C3976" i="187"/>
  <c r="J3974" i="187"/>
  <c r="I3974" i="187"/>
  <c r="C3974" i="187"/>
  <c r="J3973" i="187"/>
  <c r="I3973" i="187"/>
  <c r="C3973" i="187"/>
  <c r="J3972" i="187"/>
  <c r="I3972" i="187"/>
  <c r="F3972" i="187"/>
  <c r="C3972" i="187"/>
  <c r="J3971" i="187"/>
  <c r="I3971" i="187"/>
  <c r="F3971" i="187"/>
  <c r="C3971" i="187"/>
  <c r="J3970" i="187"/>
  <c r="I3970" i="187"/>
  <c r="F3970" i="187"/>
  <c r="C3970" i="187"/>
  <c r="J3969" i="187"/>
  <c r="I3969" i="187"/>
  <c r="F3969" i="187"/>
  <c r="C3969" i="187"/>
  <c r="J3968" i="187"/>
  <c r="I3968" i="187"/>
  <c r="F3968" i="187"/>
  <c r="C3968" i="187"/>
  <c r="J3967" i="187"/>
  <c r="I3967" i="187"/>
  <c r="F3967" i="187"/>
  <c r="C3967" i="187"/>
  <c r="J3966" i="187"/>
  <c r="I3966" i="187"/>
  <c r="F3966" i="187"/>
  <c r="C3966" i="187"/>
  <c r="J3965" i="187"/>
  <c r="I3965" i="187"/>
  <c r="F3965" i="187"/>
  <c r="C3965" i="187"/>
  <c r="J3964" i="187"/>
  <c r="I3964" i="187"/>
  <c r="F3964" i="187"/>
  <c r="C3964" i="187"/>
  <c r="J3963" i="187"/>
  <c r="I3963" i="187"/>
  <c r="F3963" i="187"/>
  <c r="C3963" i="187"/>
  <c r="J3962" i="187"/>
  <c r="I3962" i="187"/>
  <c r="F3962" i="187"/>
  <c r="C3962" i="187"/>
  <c r="J3961" i="187"/>
  <c r="I3961" i="187"/>
  <c r="F3961" i="187"/>
  <c r="C3961" i="187"/>
  <c r="J3960" i="187"/>
  <c r="I3960" i="187"/>
  <c r="F3960" i="187"/>
  <c r="C3960" i="187"/>
  <c r="J3959" i="187"/>
  <c r="I3959" i="187"/>
  <c r="F3959" i="187"/>
  <c r="C3959" i="187"/>
  <c r="F3958" i="187"/>
  <c r="C3958" i="187"/>
  <c r="J3957" i="187"/>
  <c r="I3957" i="187"/>
  <c r="C3957" i="187"/>
  <c r="J3956" i="187"/>
  <c r="I3956" i="187"/>
  <c r="F3956" i="187"/>
  <c r="C3956" i="187"/>
  <c r="J3955" i="187"/>
  <c r="I3955" i="187"/>
  <c r="F3955" i="187"/>
  <c r="C3955" i="187"/>
  <c r="J3954" i="187"/>
  <c r="I3954" i="187"/>
  <c r="F3954" i="187"/>
  <c r="C3954" i="187"/>
  <c r="F3953" i="187"/>
  <c r="C3953" i="187"/>
  <c r="J3952" i="187"/>
  <c r="I3952" i="187"/>
  <c r="C3952" i="187"/>
  <c r="J3951" i="187"/>
  <c r="I3951" i="187"/>
  <c r="F3951" i="187"/>
  <c r="C3951" i="187"/>
  <c r="J3950" i="187"/>
  <c r="I3950" i="187"/>
  <c r="F3950" i="187"/>
  <c r="C3950" i="187"/>
  <c r="J3949" i="187"/>
  <c r="I3949" i="187"/>
  <c r="F3949" i="187"/>
  <c r="C3949" i="187"/>
  <c r="F3948" i="187"/>
  <c r="C3948" i="187"/>
  <c r="F3947" i="187"/>
  <c r="C3947" i="187"/>
  <c r="J3946" i="187"/>
  <c r="I3946" i="187"/>
  <c r="C3946" i="187"/>
  <c r="J3945" i="187"/>
  <c r="I3945" i="187"/>
  <c r="C3945" i="187"/>
  <c r="J3944" i="187"/>
  <c r="I3944" i="187"/>
  <c r="F3944" i="187"/>
  <c r="C3944" i="187"/>
  <c r="J3943" i="187"/>
  <c r="I3943" i="187"/>
  <c r="F3943" i="187"/>
  <c r="C3943" i="187"/>
  <c r="J3942" i="187"/>
  <c r="I3942" i="187"/>
  <c r="F3942" i="187"/>
  <c r="C3942" i="187"/>
  <c r="J3941" i="187"/>
  <c r="I3941" i="187"/>
  <c r="F3941" i="187"/>
  <c r="C3941" i="187"/>
  <c r="J3940" i="187"/>
  <c r="I3940" i="187"/>
  <c r="F3940" i="187"/>
  <c r="C3940" i="187"/>
  <c r="J3939" i="187"/>
  <c r="I3939" i="187"/>
  <c r="F3939" i="187"/>
  <c r="C3939" i="187"/>
  <c r="J3938" i="187"/>
  <c r="I3938" i="187"/>
  <c r="F3938" i="187"/>
  <c r="C3938" i="187"/>
  <c r="J3937" i="187"/>
  <c r="I3937" i="187"/>
  <c r="F3937" i="187"/>
  <c r="C3937" i="187"/>
  <c r="J3936" i="187"/>
  <c r="I3936" i="187"/>
  <c r="F3936" i="187"/>
  <c r="C3936" i="187"/>
  <c r="J3935" i="187"/>
  <c r="I3935" i="187"/>
  <c r="F3935" i="187"/>
  <c r="C3935" i="187"/>
  <c r="J3934" i="187"/>
  <c r="I3934" i="187"/>
  <c r="F3934" i="187"/>
  <c r="C3934" i="187"/>
  <c r="J3933" i="187"/>
  <c r="I3933" i="187"/>
  <c r="F3933" i="187"/>
  <c r="C3933" i="187"/>
  <c r="J3932" i="187"/>
  <c r="I3932" i="187"/>
  <c r="F3932" i="187"/>
  <c r="C3932" i="187"/>
  <c r="J3931" i="187"/>
  <c r="I3931" i="187"/>
  <c r="F3931" i="187"/>
  <c r="C3931" i="187"/>
  <c r="J3930" i="187"/>
  <c r="I3930" i="187"/>
  <c r="F3930" i="187"/>
  <c r="C3930" i="187"/>
  <c r="J3929" i="187"/>
  <c r="I3929" i="187"/>
  <c r="C3929" i="187"/>
  <c r="F3928" i="187"/>
  <c r="C3928" i="187"/>
  <c r="J3927" i="187"/>
  <c r="I3927" i="187"/>
  <c r="C3927" i="187"/>
  <c r="J3926" i="187"/>
  <c r="I3926" i="187"/>
  <c r="F3926" i="187"/>
  <c r="C3926" i="187"/>
  <c r="J3925" i="187"/>
  <c r="I3925" i="187"/>
  <c r="F3925" i="187"/>
  <c r="C3925" i="187"/>
  <c r="J3924" i="187"/>
  <c r="I3924" i="187"/>
  <c r="F3924" i="187"/>
  <c r="C3924" i="187"/>
  <c r="F3923" i="187"/>
  <c r="C3923" i="187"/>
  <c r="J3922" i="187"/>
  <c r="I3922" i="187"/>
  <c r="C3922" i="187"/>
  <c r="J3921" i="187"/>
  <c r="I3921" i="187"/>
  <c r="F3921" i="187"/>
  <c r="C3921" i="187"/>
  <c r="J3920" i="187"/>
  <c r="I3920" i="187"/>
  <c r="F3920" i="187"/>
  <c r="C3920" i="187"/>
  <c r="J3919" i="187"/>
  <c r="I3919" i="187"/>
  <c r="F3919" i="187"/>
  <c r="C3919" i="187"/>
  <c r="C3918" i="187"/>
  <c r="C3917" i="187"/>
  <c r="J3915" i="187"/>
  <c r="I3915" i="187"/>
  <c r="C3915" i="187"/>
  <c r="B596" i="188"/>
  <c r="J3914" i="187"/>
  <c r="I3914" i="187"/>
  <c r="C3914" i="187"/>
  <c r="B595" i="188"/>
  <c r="J3913" i="187"/>
  <c r="I3913" i="187"/>
  <c r="F3913" i="187"/>
  <c r="C3913" i="187"/>
  <c r="B594" i="188"/>
  <c r="J3912" i="187"/>
  <c r="I3912" i="187"/>
  <c r="F3912" i="187"/>
  <c r="C3912" i="187"/>
  <c r="B593" i="188"/>
  <c r="J3911" i="187"/>
  <c r="I3911" i="187"/>
  <c r="F3911" i="187"/>
  <c r="C3911" i="187"/>
  <c r="B592" i="188"/>
  <c r="J3910" i="187"/>
  <c r="I3910" i="187"/>
  <c r="F3910" i="187"/>
  <c r="C3910" i="187"/>
  <c r="B591" i="188"/>
  <c r="J3909" i="187"/>
  <c r="I3909" i="187"/>
  <c r="F3909" i="187"/>
  <c r="C3909" i="187"/>
  <c r="B590" i="188"/>
  <c r="J3908" i="187"/>
  <c r="I3908" i="187"/>
  <c r="F3908" i="187"/>
  <c r="C3908" i="187"/>
  <c r="B589" i="188"/>
  <c r="J3907" i="187"/>
  <c r="I3907" i="187"/>
  <c r="F3907" i="187"/>
  <c r="C3907" i="187"/>
  <c r="B588" i="188"/>
  <c r="J3906" i="187"/>
  <c r="I3906" i="187"/>
  <c r="F3906" i="187"/>
  <c r="C3906" i="187"/>
  <c r="B587" i="188"/>
  <c r="J3905" i="187"/>
  <c r="I3905" i="187"/>
  <c r="F3905" i="187"/>
  <c r="C3905" i="187"/>
  <c r="B586" i="188"/>
  <c r="J3904" i="187"/>
  <c r="I3904" i="187"/>
  <c r="F3904" i="187"/>
  <c r="C3904" i="187"/>
  <c r="B585" i="188"/>
  <c r="J3903" i="187"/>
  <c r="I3903" i="187"/>
  <c r="F3903" i="187"/>
  <c r="C3903" i="187"/>
  <c r="B584" i="188"/>
  <c r="J3902" i="187"/>
  <c r="I3902" i="187"/>
  <c r="F3902" i="187"/>
  <c r="C3902" i="187"/>
  <c r="B583" i="188"/>
  <c r="J3901" i="187"/>
  <c r="I3901" i="187"/>
  <c r="F3901" i="187"/>
  <c r="C3901" i="187"/>
  <c r="B582" i="188"/>
  <c r="J3900" i="187"/>
  <c r="I3900" i="187"/>
  <c r="F3900" i="187"/>
  <c r="C3900" i="187"/>
  <c r="B581" i="188"/>
  <c r="F3899" i="187"/>
  <c r="C3899" i="187"/>
  <c r="B580" i="188"/>
  <c r="J3898" i="187"/>
  <c r="I3898" i="187"/>
  <c r="C3898" i="187"/>
  <c r="B579" i="188"/>
  <c r="J3897" i="187"/>
  <c r="I3897" i="187"/>
  <c r="F3897" i="187"/>
  <c r="C3897" i="187"/>
  <c r="B578" i="188"/>
  <c r="J3896" i="187"/>
  <c r="I3896" i="187"/>
  <c r="F3896" i="187"/>
  <c r="C3896" i="187"/>
  <c r="B577" i="188"/>
  <c r="J3895" i="187"/>
  <c r="I3895" i="187"/>
  <c r="F3895" i="187"/>
  <c r="C3895" i="187"/>
  <c r="B576" i="188"/>
  <c r="F3894" i="187"/>
  <c r="C3894" i="187"/>
  <c r="B575" i="188"/>
  <c r="J3893" i="187"/>
  <c r="I3893" i="187"/>
  <c r="C3893" i="187"/>
  <c r="B574" i="188"/>
  <c r="J3892" i="187"/>
  <c r="I3892" i="187"/>
  <c r="F3892" i="187"/>
  <c r="C3892" i="187"/>
  <c r="B573" i="188"/>
  <c r="J3891" i="187"/>
  <c r="I3891" i="187"/>
  <c r="F3891" i="187"/>
  <c r="C3891" i="187"/>
  <c r="B572" i="188"/>
  <c r="J3890" i="187"/>
  <c r="I3890" i="187"/>
  <c r="F3890" i="187"/>
  <c r="C3890" i="187"/>
  <c r="B571" i="188"/>
  <c r="F3889" i="187"/>
  <c r="C3889" i="187"/>
  <c r="B570" i="188"/>
  <c r="F3888" i="187"/>
  <c r="C3888" i="187"/>
  <c r="B569" i="188"/>
  <c r="J3887" i="187"/>
  <c r="I3887" i="187"/>
  <c r="C3887" i="187"/>
  <c r="B568" i="188"/>
  <c r="J3886" i="187"/>
  <c r="I3886" i="187"/>
  <c r="C3886" i="187"/>
  <c r="B567" i="188"/>
  <c r="J3885" i="187"/>
  <c r="I3885" i="187"/>
  <c r="F3885" i="187"/>
  <c r="C3885" i="187"/>
  <c r="B566" i="188"/>
  <c r="J3884" i="187"/>
  <c r="I3884" i="187"/>
  <c r="F3884" i="187"/>
  <c r="C3884" i="187"/>
  <c r="B565" i="188"/>
  <c r="J3883" i="187"/>
  <c r="I3883" i="187"/>
  <c r="F3883" i="187"/>
  <c r="C3883" i="187"/>
  <c r="B564" i="188"/>
  <c r="J3882" i="187"/>
  <c r="I3882" i="187"/>
  <c r="F3882" i="187"/>
  <c r="C3882" i="187"/>
  <c r="B563" i="188"/>
  <c r="J3881" i="187"/>
  <c r="I3881" i="187"/>
  <c r="F3881" i="187"/>
  <c r="C3881" i="187"/>
  <c r="B562" i="188"/>
  <c r="J3880" i="187"/>
  <c r="I3880" i="187"/>
  <c r="F3880" i="187"/>
  <c r="C3880" i="187"/>
  <c r="B561" i="188"/>
  <c r="J3879" i="187"/>
  <c r="I3879" i="187"/>
  <c r="F3879" i="187"/>
  <c r="C3879" i="187"/>
  <c r="B560" i="188"/>
  <c r="J3878" i="187"/>
  <c r="I3878" i="187"/>
  <c r="F3878" i="187"/>
  <c r="C3878" i="187"/>
  <c r="B559" i="188"/>
  <c r="J3877" i="187"/>
  <c r="I3877" i="187"/>
  <c r="F3877" i="187"/>
  <c r="C3877" i="187"/>
  <c r="B558" i="188"/>
  <c r="J3876" i="187"/>
  <c r="I3876" i="187"/>
  <c r="F3876" i="187"/>
  <c r="C3876" i="187"/>
  <c r="B557" i="188"/>
  <c r="J3875" i="187"/>
  <c r="I3875" i="187"/>
  <c r="F3875" i="187"/>
  <c r="C3875" i="187"/>
  <c r="B556" i="188"/>
  <c r="J3874" i="187"/>
  <c r="I3874" i="187"/>
  <c r="F3874" i="187"/>
  <c r="C3874" i="187"/>
  <c r="B555" i="188"/>
  <c r="J3873" i="187"/>
  <c r="I3873" i="187"/>
  <c r="F3873" i="187"/>
  <c r="C3873" i="187"/>
  <c r="B554" i="188"/>
  <c r="J3872" i="187"/>
  <c r="I3872" i="187"/>
  <c r="F3872" i="187"/>
  <c r="C3872" i="187"/>
  <c r="B553" i="188"/>
  <c r="J3871" i="187"/>
  <c r="I3871" i="187"/>
  <c r="F3871" i="187"/>
  <c r="C3871" i="187"/>
  <c r="B552" i="188"/>
  <c r="J3870" i="187"/>
  <c r="I3870" i="187"/>
  <c r="C3870" i="187"/>
  <c r="B551" i="188"/>
  <c r="F3869" i="187"/>
  <c r="C3869" i="187"/>
  <c r="B550" i="188"/>
  <c r="J3868" i="187"/>
  <c r="I3868" i="187"/>
  <c r="C3868" i="187"/>
  <c r="B549" i="188"/>
  <c r="J3867" i="187"/>
  <c r="I3867" i="187"/>
  <c r="F3867" i="187"/>
  <c r="C3867" i="187"/>
  <c r="B548" i="188"/>
  <c r="J3866" i="187"/>
  <c r="I3866" i="187"/>
  <c r="F3866" i="187"/>
  <c r="C3866" i="187"/>
  <c r="B547" i="188"/>
  <c r="J3865" i="187"/>
  <c r="I3865" i="187"/>
  <c r="F3865" i="187"/>
  <c r="C3865" i="187"/>
  <c r="B546" i="188"/>
  <c r="F3864" i="187"/>
  <c r="C3864" i="187"/>
  <c r="B545" i="188"/>
  <c r="J3863" i="187"/>
  <c r="I3863" i="187"/>
  <c r="C3863" i="187"/>
  <c r="B544" i="188"/>
  <c r="J3862" i="187"/>
  <c r="I3862" i="187"/>
  <c r="F3862" i="187"/>
  <c r="C3862" i="187"/>
  <c r="B543" i="188"/>
  <c r="J3861" i="187"/>
  <c r="I3861" i="187"/>
  <c r="F3861" i="187"/>
  <c r="C3861" i="187"/>
  <c r="B542" i="188"/>
  <c r="J3860" i="187"/>
  <c r="I3860" i="187"/>
  <c r="F3860" i="187"/>
  <c r="C3860" i="187"/>
  <c r="B541" i="188"/>
  <c r="C3859" i="187"/>
  <c r="B540" i="188"/>
  <c r="C3858" i="187"/>
  <c r="B539" i="188"/>
  <c r="J3855" i="187"/>
  <c r="I3855" i="187"/>
  <c r="C3855" i="187"/>
  <c r="J3854" i="187"/>
  <c r="I3854" i="187"/>
  <c r="C3854" i="187"/>
  <c r="J3853" i="187"/>
  <c r="I3853" i="187"/>
  <c r="C3853" i="187"/>
  <c r="J3852" i="187"/>
  <c r="I3852" i="187"/>
  <c r="C3852" i="187"/>
  <c r="J3851" i="187"/>
  <c r="I3851" i="187"/>
  <c r="C3851" i="187"/>
  <c r="J3850" i="187"/>
  <c r="I3850" i="187"/>
  <c r="C3850" i="187"/>
  <c r="J3849" i="187"/>
  <c r="I3849" i="187"/>
  <c r="C3849" i="187"/>
  <c r="J3848" i="187"/>
  <c r="I3848" i="187"/>
  <c r="C3848" i="187"/>
  <c r="J3847" i="187"/>
  <c r="I3847" i="187"/>
  <c r="C3847" i="187"/>
  <c r="J3846" i="187"/>
  <c r="I3846" i="187"/>
  <c r="C3846" i="187"/>
  <c r="J3845" i="187"/>
  <c r="I3845" i="187"/>
  <c r="C3845" i="187"/>
  <c r="J3844" i="187"/>
  <c r="I3844" i="187"/>
  <c r="C3844" i="187"/>
  <c r="J3843" i="187"/>
  <c r="I3843" i="187"/>
  <c r="C3843" i="187"/>
  <c r="J3842" i="187"/>
  <c r="I3842" i="187"/>
  <c r="C3842" i="187"/>
  <c r="J3841" i="187"/>
  <c r="I3841" i="187"/>
  <c r="C3841" i="187"/>
  <c r="C3840" i="187"/>
  <c r="J3839" i="187"/>
  <c r="I3839" i="187"/>
  <c r="C3839" i="187"/>
  <c r="J3838" i="187"/>
  <c r="I3838" i="187"/>
  <c r="C3838" i="187"/>
  <c r="J3837" i="187"/>
  <c r="I3837" i="187"/>
  <c r="C3837" i="187"/>
  <c r="J3836" i="187"/>
  <c r="I3836" i="187"/>
  <c r="C3836" i="187"/>
  <c r="J3835" i="187"/>
  <c r="I3835" i="187"/>
  <c r="C3835" i="187"/>
  <c r="C3834" i="187"/>
  <c r="J3833" i="187"/>
  <c r="I3833" i="187"/>
  <c r="C3833" i="187"/>
  <c r="J3832" i="187"/>
  <c r="I3832" i="187"/>
  <c r="C3832" i="187"/>
  <c r="J3831" i="187"/>
  <c r="I3831" i="187"/>
  <c r="C3831" i="187"/>
  <c r="J3830" i="187"/>
  <c r="I3830" i="187"/>
  <c r="C3830" i="187"/>
  <c r="C3829" i="187"/>
  <c r="J3828" i="187"/>
  <c r="I3828" i="187"/>
  <c r="C3828" i="187"/>
  <c r="J3827" i="187"/>
  <c r="I3827" i="187"/>
  <c r="C3827" i="187"/>
  <c r="J3826" i="187"/>
  <c r="I3826" i="187"/>
  <c r="C3826" i="187"/>
  <c r="J3825" i="187"/>
  <c r="I3825" i="187"/>
  <c r="C3825" i="187"/>
  <c r="J3824" i="187"/>
  <c r="I3824" i="187"/>
  <c r="C3824" i="187"/>
  <c r="C3823" i="187"/>
  <c r="C3822" i="187"/>
  <c r="J3821" i="187"/>
  <c r="I3821" i="187"/>
  <c r="C3821" i="187"/>
  <c r="J3820" i="187"/>
  <c r="I3820" i="187"/>
  <c r="C3820" i="187"/>
  <c r="J3819" i="187"/>
  <c r="I3819" i="187"/>
  <c r="C3819" i="187"/>
  <c r="J3818" i="187"/>
  <c r="I3818" i="187"/>
  <c r="C3818" i="187"/>
  <c r="J3817" i="187"/>
  <c r="I3817" i="187"/>
  <c r="C3817" i="187"/>
  <c r="J3816" i="187"/>
  <c r="I3816" i="187"/>
  <c r="C3816" i="187"/>
  <c r="J3815" i="187"/>
  <c r="I3815" i="187"/>
  <c r="C3815" i="187"/>
  <c r="J3814" i="187"/>
  <c r="I3814" i="187"/>
  <c r="C3814" i="187"/>
  <c r="J3813" i="187"/>
  <c r="I3813" i="187"/>
  <c r="C3813" i="187"/>
  <c r="J3812" i="187"/>
  <c r="I3812" i="187"/>
  <c r="C3812" i="187"/>
  <c r="J3811" i="187"/>
  <c r="I3811" i="187"/>
  <c r="C3811" i="187"/>
  <c r="J3810" i="187"/>
  <c r="I3810" i="187"/>
  <c r="C3810" i="187"/>
  <c r="J3809" i="187"/>
  <c r="I3809" i="187"/>
  <c r="C3809" i="187"/>
  <c r="J3808" i="187"/>
  <c r="I3808" i="187"/>
  <c r="C3808" i="187"/>
  <c r="J3807" i="187"/>
  <c r="I3807" i="187"/>
  <c r="C3807" i="187"/>
  <c r="C3806" i="187"/>
  <c r="J3805" i="187"/>
  <c r="I3805" i="187"/>
  <c r="C3805" i="187"/>
  <c r="J3804" i="187"/>
  <c r="I3804" i="187"/>
  <c r="C3804" i="187"/>
  <c r="J3803" i="187"/>
  <c r="I3803" i="187"/>
  <c r="C3803" i="187"/>
  <c r="J3802" i="187"/>
  <c r="I3802" i="187"/>
  <c r="C3802" i="187"/>
  <c r="J3801" i="187"/>
  <c r="I3801" i="187"/>
  <c r="C3801" i="187"/>
  <c r="C3800" i="187"/>
  <c r="J3799" i="187"/>
  <c r="I3799" i="187"/>
  <c r="C3799" i="187"/>
  <c r="J3798" i="187"/>
  <c r="I3798" i="187"/>
  <c r="C3798" i="187"/>
  <c r="J3797" i="187"/>
  <c r="I3797" i="187"/>
  <c r="C3797" i="187"/>
  <c r="J3796" i="187"/>
  <c r="I3796" i="187"/>
  <c r="C3796" i="187"/>
  <c r="C3795" i="187"/>
  <c r="J3794" i="187"/>
  <c r="I3794" i="187"/>
  <c r="C3794" i="187"/>
  <c r="J3793" i="187"/>
  <c r="I3793" i="187"/>
  <c r="C3793" i="187"/>
  <c r="J3792" i="187"/>
  <c r="I3792" i="187"/>
  <c r="C3792" i="187"/>
  <c r="J3791" i="187"/>
  <c r="I3791" i="187"/>
  <c r="C3791" i="187"/>
  <c r="J3790" i="187"/>
  <c r="I3790" i="187"/>
  <c r="C3790" i="187"/>
  <c r="C3789" i="187"/>
  <c r="C3788" i="187"/>
  <c r="J3786" i="187"/>
  <c r="I3786" i="187"/>
  <c r="C3786" i="187"/>
  <c r="J3785" i="187"/>
  <c r="I3785" i="187"/>
  <c r="C3785" i="187"/>
  <c r="J3784" i="187"/>
  <c r="I3784" i="187"/>
  <c r="F3784" i="187"/>
  <c r="C3784" i="187"/>
  <c r="J3783" i="187"/>
  <c r="I3783" i="187"/>
  <c r="F3783" i="187"/>
  <c r="C3783" i="187"/>
  <c r="J3782" i="187"/>
  <c r="I3782" i="187"/>
  <c r="F3782" i="187"/>
  <c r="C3782" i="187"/>
  <c r="J3781" i="187"/>
  <c r="I3781" i="187"/>
  <c r="F3781" i="187"/>
  <c r="C3781" i="187"/>
  <c r="J3780" i="187"/>
  <c r="I3780" i="187"/>
  <c r="F3780" i="187"/>
  <c r="C3780" i="187"/>
  <c r="J3779" i="187"/>
  <c r="I3779" i="187"/>
  <c r="F3779" i="187"/>
  <c r="C3779" i="187"/>
  <c r="J3778" i="187"/>
  <c r="I3778" i="187"/>
  <c r="F3778" i="187"/>
  <c r="C3778" i="187"/>
  <c r="J3777" i="187"/>
  <c r="I3777" i="187"/>
  <c r="F3777" i="187"/>
  <c r="C3777" i="187"/>
  <c r="J3776" i="187"/>
  <c r="I3776" i="187"/>
  <c r="F3776" i="187"/>
  <c r="C3776" i="187"/>
  <c r="J3775" i="187"/>
  <c r="I3775" i="187"/>
  <c r="F3775" i="187"/>
  <c r="C3775" i="187"/>
  <c r="J3774" i="187"/>
  <c r="I3774" i="187"/>
  <c r="F3774" i="187"/>
  <c r="C3774" i="187"/>
  <c r="J3773" i="187"/>
  <c r="I3773" i="187"/>
  <c r="F3773" i="187"/>
  <c r="C3773" i="187"/>
  <c r="J3772" i="187"/>
  <c r="I3772" i="187"/>
  <c r="F3772" i="187"/>
  <c r="C3772" i="187"/>
  <c r="C3771" i="187"/>
  <c r="J3770" i="187"/>
  <c r="I3770" i="187"/>
  <c r="C3770" i="187"/>
  <c r="J3769" i="187"/>
  <c r="I3769" i="187"/>
  <c r="F3769" i="187"/>
  <c r="C3769" i="187"/>
  <c r="J3768" i="187"/>
  <c r="I3768" i="187"/>
  <c r="F3768" i="187"/>
  <c r="C3768" i="187"/>
  <c r="J3767" i="187"/>
  <c r="I3767" i="187"/>
  <c r="F3767" i="187"/>
  <c r="C3767" i="187"/>
  <c r="J3766" i="187"/>
  <c r="I3766" i="187"/>
  <c r="F3766" i="187"/>
  <c r="C3766" i="187"/>
  <c r="C3765" i="187"/>
  <c r="J3764" i="187"/>
  <c r="I3764" i="187"/>
  <c r="C3764" i="187"/>
  <c r="J3763" i="187"/>
  <c r="I3763" i="187"/>
  <c r="F3763" i="187"/>
  <c r="C3763" i="187"/>
  <c r="J3762" i="187"/>
  <c r="I3762" i="187"/>
  <c r="F3762" i="187"/>
  <c r="C3762" i="187"/>
  <c r="J3761" i="187"/>
  <c r="I3761" i="187"/>
  <c r="F3761" i="187"/>
  <c r="C3761" i="187"/>
  <c r="C3760" i="187"/>
  <c r="J3759" i="187"/>
  <c r="I3759" i="187"/>
  <c r="C3759" i="187"/>
  <c r="J3758" i="187"/>
  <c r="I3758" i="187"/>
  <c r="F3758" i="187"/>
  <c r="C3758" i="187"/>
  <c r="J3757" i="187"/>
  <c r="I3757" i="187"/>
  <c r="F3757" i="187"/>
  <c r="C3757" i="187"/>
  <c r="J3756" i="187"/>
  <c r="I3756" i="187"/>
  <c r="F3756" i="187"/>
  <c r="C3756" i="187"/>
  <c r="J3755" i="187"/>
  <c r="I3755" i="187"/>
  <c r="F3755" i="187"/>
  <c r="C3755" i="187"/>
  <c r="C3754" i="187"/>
  <c r="C3753" i="187"/>
  <c r="J3752" i="187"/>
  <c r="I3752" i="187"/>
  <c r="C3752" i="187"/>
  <c r="J3751" i="187"/>
  <c r="I3751" i="187"/>
  <c r="C3751" i="187"/>
  <c r="J3750" i="187"/>
  <c r="I3750" i="187"/>
  <c r="F3750" i="187"/>
  <c r="C3750" i="187"/>
  <c r="J3749" i="187"/>
  <c r="I3749" i="187"/>
  <c r="F3749" i="187"/>
  <c r="C3749" i="187"/>
  <c r="J3748" i="187"/>
  <c r="I3748" i="187"/>
  <c r="F3748" i="187"/>
  <c r="C3748" i="187"/>
  <c r="J3747" i="187"/>
  <c r="I3747" i="187"/>
  <c r="F3747" i="187"/>
  <c r="C3747" i="187"/>
  <c r="J3746" i="187"/>
  <c r="I3746" i="187"/>
  <c r="F3746" i="187"/>
  <c r="C3746" i="187"/>
  <c r="J3745" i="187"/>
  <c r="I3745" i="187"/>
  <c r="F3745" i="187"/>
  <c r="C3745" i="187"/>
  <c r="J3744" i="187"/>
  <c r="I3744" i="187"/>
  <c r="F3744" i="187"/>
  <c r="C3744" i="187"/>
  <c r="J3743" i="187"/>
  <c r="I3743" i="187"/>
  <c r="F3743" i="187"/>
  <c r="C3743" i="187"/>
  <c r="J3742" i="187"/>
  <c r="I3742" i="187"/>
  <c r="F3742" i="187"/>
  <c r="C3742" i="187"/>
  <c r="J3741" i="187"/>
  <c r="I3741" i="187"/>
  <c r="F3741" i="187"/>
  <c r="C3741" i="187"/>
  <c r="J3740" i="187"/>
  <c r="I3740" i="187"/>
  <c r="F3740" i="187"/>
  <c r="C3740" i="187"/>
  <c r="J3739" i="187"/>
  <c r="I3739" i="187"/>
  <c r="F3739" i="187"/>
  <c r="C3739" i="187"/>
  <c r="J3738" i="187"/>
  <c r="I3738" i="187"/>
  <c r="F3738" i="187"/>
  <c r="C3738" i="187"/>
  <c r="C3737" i="187"/>
  <c r="J3736" i="187"/>
  <c r="I3736" i="187"/>
  <c r="C3736" i="187"/>
  <c r="J3735" i="187"/>
  <c r="I3735" i="187"/>
  <c r="F3735" i="187"/>
  <c r="C3735" i="187"/>
  <c r="J3734" i="187"/>
  <c r="I3734" i="187"/>
  <c r="F3734" i="187"/>
  <c r="C3734" i="187"/>
  <c r="J3733" i="187"/>
  <c r="I3733" i="187"/>
  <c r="F3733" i="187"/>
  <c r="C3733" i="187"/>
  <c r="J3732" i="187"/>
  <c r="I3732" i="187"/>
  <c r="F3732" i="187"/>
  <c r="C3732" i="187"/>
  <c r="C3731" i="187"/>
  <c r="J3730" i="187"/>
  <c r="I3730" i="187"/>
  <c r="C3730" i="187"/>
  <c r="J3729" i="187"/>
  <c r="I3729" i="187"/>
  <c r="F3729" i="187"/>
  <c r="C3729" i="187"/>
  <c r="J3728" i="187"/>
  <c r="I3728" i="187"/>
  <c r="F3728" i="187"/>
  <c r="C3728" i="187"/>
  <c r="J3727" i="187"/>
  <c r="I3727" i="187"/>
  <c r="F3727" i="187"/>
  <c r="C3727" i="187"/>
  <c r="C3726" i="187"/>
  <c r="J3725" i="187"/>
  <c r="I3725" i="187"/>
  <c r="C3725" i="187"/>
  <c r="J3724" i="187"/>
  <c r="I3724" i="187"/>
  <c r="F3724" i="187"/>
  <c r="C3724" i="187"/>
  <c r="J3723" i="187"/>
  <c r="I3723" i="187"/>
  <c r="F3723" i="187"/>
  <c r="C3723" i="187"/>
  <c r="J3722" i="187"/>
  <c r="I3722" i="187"/>
  <c r="F3722" i="187"/>
  <c r="C3722" i="187"/>
  <c r="J3721" i="187"/>
  <c r="I3721" i="187"/>
  <c r="F3721" i="187"/>
  <c r="C3721" i="187"/>
  <c r="C3720" i="187"/>
  <c r="C3719" i="187"/>
  <c r="J3717" i="187"/>
  <c r="I3717" i="187"/>
  <c r="C3717" i="187"/>
  <c r="J3716" i="187"/>
  <c r="I3716" i="187"/>
  <c r="C3716" i="187"/>
  <c r="J3715" i="187"/>
  <c r="I3715" i="187"/>
  <c r="F3715" i="187"/>
  <c r="C3715" i="187"/>
  <c r="J3714" i="187"/>
  <c r="I3714" i="187"/>
  <c r="F3714" i="187"/>
  <c r="C3714" i="187"/>
  <c r="J3713" i="187"/>
  <c r="I3713" i="187"/>
  <c r="F3713" i="187"/>
  <c r="C3713" i="187"/>
  <c r="J3712" i="187"/>
  <c r="I3712" i="187"/>
  <c r="F3712" i="187"/>
  <c r="C3712" i="187"/>
  <c r="J3711" i="187"/>
  <c r="I3711" i="187"/>
  <c r="F3711" i="187"/>
  <c r="C3711" i="187"/>
  <c r="J3710" i="187"/>
  <c r="I3710" i="187"/>
  <c r="F3710" i="187"/>
  <c r="C3710" i="187"/>
  <c r="J3709" i="187"/>
  <c r="I3709" i="187"/>
  <c r="F3709" i="187"/>
  <c r="C3709" i="187"/>
  <c r="J3708" i="187"/>
  <c r="I3708" i="187"/>
  <c r="F3708" i="187"/>
  <c r="C3708" i="187"/>
  <c r="J3707" i="187"/>
  <c r="I3707" i="187"/>
  <c r="F3707" i="187"/>
  <c r="C3707" i="187"/>
  <c r="J3706" i="187"/>
  <c r="I3706" i="187"/>
  <c r="F3706" i="187"/>
  <c r="C3706" i="187"/>
  <c r="J3705" i="187"/>
  <c r="I3705" i="187"/>
  <c r="F3705" i="187"/>
  <c r="C3705" i="187"/>
  <c r="J3704" i="187"/>
  <c r="I3704" i="187"/>
  <c r="F3704" i="187"/>
  <c r="C3704" i="187"/>
  <c r="J3703" i="187"/>
  <c r="I3703" i="187"/>
  <c r="F3703" i="187"/>
  <c r="C3703" i="187"/>
  <c r="C3702" i="187"/>
  <c r="J3701" i="187"/>
  <c r="I3701" i="187"/>
  <c r="C3701" i="187"/>
  <c r="J3700" i="187"/>
  <c r="I3700" i="187"/>
  <c r="F3700" i="187"/>
  <c r="C3700" i="187"/>
  <c r="J3699" i="187"/>
  <c r="I3699" i="187"/>
  <c r="F3699" i="187"/>
  <c r="C3699" i="187"/>
  <c r="J3698" i="187"/>
  <c r="I3698" i="187"/>
  <c r="F3698" i="187"/>
  <c r="C3698" i="187"/>
  <c r="J3697" i="187"/>
  <c r="I3697" i="187"/>
  <c r="F3697" i="187"/>
  <c r="C3697" i="187"/>
  <c r="C3696" i="187"/>
  <c r="J3695" i="187"/>
  <c r="I3695" i="187"/>
  <c r="C3695" i="187"/>
  <c r="J3694" i="187"/>
  <c r="I3694" i="187"/>
  <c r="F3694" i="187"/>
  <c r="C3694" i="187"/>
  <c r="J3693" i="187"/>
  <c r="I3693" i="187"/>
  <c r="F3693" i="187"/>
  <c r="C3693" i="187"/>
  <c r="J3692" i="187"/>
  <c r="I3692" i="187"/>
  <c r="F3692" i="187"/>
  <c r="C3692" i="187"/>
  <c r="C3691" i="187"/>
  <c r="J3690" i="187"/>
  <c r="I3690" i="187"/>
  <c r="C3690" i="187"/>
  <c r="J3689" i="187"/>
  <c r="I3689" i="187"/>
  <c r="F3689" i="187"/>
  <c r="C3689" i="187"/>
  <c r="J3688" i="187"/>
  <c r="I3688" i="187"/>
  <c r="F3688" i="187"/>
  <c r="C3688" i="187"/>
  <c r="J3687" i="187"/>
  <c r="I3687" i="187"/>
  <c r="F3687" i="187"/>
  <c r="C3687" i="187"/>
  <c r="J3686" i="187"/>
  <c r="I3686" i="187"/>
  <c r="F3686" i="187"/>
  <c r="C3686" i="187"/>
  <c r="C3685" i="187"/>
  <c r="C3684" i="187"/>
  <c r="J3683" i="187"/>
  <c r="I3683" i="187"/>
  <c r="C3683" i="187"/>
  <c r="J3682" i="187"/>
  <c r="I3682" i="187"/>
  <c r="C3682" i="187"/>
  <c r="J3681" i="187"/>
  <c r="I3681" i="187"/>
  <c r="F3681" i="187"/>
  <c r="C3681" i="187"/>
  <c r="J3680" i="187"/>
  <c r="I3680" i="187"/>
  <c r="F3680" i="187"/>
  <c r="C3680" i="187"/>
  <c r="J3679" i="187"/>
  <c r="I3679" i="187"/>
  <c r="F3679" i="187"/>
  <c r="C3679" i="187"/>
  <c r="J3678" i="187"/>
  <c r="I3678" i="187"/>
  <c r="F3678" i="187"/>
  <c r="C3678" i="187"/>
  <c r="J3677" i="187"/>
  <c r="I3677" i="187"/>
  <c r="F3677" i="187"/>
  <c r="C3677" i="187"/>
  <c r="J3676" i="187"/>
  <c r="I3676" i="187"/>
  <c r="F3676" i="187"/>
  <c r="C3676" i="187"/>
  <c r="J3675" i="187"/>
  <c r="I3675" i="187"/>
  <c r="F3675" i="187"/>
  <c r="C3675" i="187"/>
  <c r="J3674" i="187"/>
  <c r="I3674" i="187"/>
  <c r="F3674" i="187"/>
  <c r="C3674" i="187"/>
  <c r="J3673" i="187"/>
  <c r="I3673" i="187"/>
  <c r="F3673" i="187"/>
  <c r="C3673" i="187"/>
  <c r="J3672" i="187"/>
  <c r="I3672" i="187"/>
  <c r="F3672" i="187"/>
  <c r="C3672" i="187"/>
  <c r="J3671" i="187"/>
  <c r="I3671" i="187"/>
  <c r="F3671" i="187"/>
  <c r="C3671" i="187"/>
  <c r="J3670" i="187"/>
  <c r="I3670" i="187"/>
  <c r="F3670" i="187"/>
  <c r="C3670" i="187"/>
  <c r="J3669" i="187"/>
  <c r="I3669" i="187"/>
  <c r="F3669" i="187"/>
  <c r="C3669" i="187"/>
  <c r="C3668" i="187"/>
  <c r="J3667" i="187"/>
  <c r="I3667" i="187"/>
  <c r="C3667" i="187"/>
  <c r="J3666" i="187"/>
  <c r="I3666" i="187"/>
  <c r="F3666" i="187"/>
  <c r="C3666" i="187"/>
  <c r="J3665" i="187"/>
  <c r="I3665" i="187"/>
  <c r="F3665" i="187"/>
  <c r="C3665" i="187"/>
  <c r="J3664" i="187"/>
  <c r="I3664" i="187"/>
  <c r="F3664" i="187"/>
  <c r="C3664" i="187"/>
  <c r="J3663" i="187"/>
  <c r="I3663" i="187"/>
  <c r="F3663" i="187"/>
  <c r="C3663" i="187"/>
  <c r="C3662" i="187"/>
  <c r="J3661" i="187"/>
  <c r="I3661" i="187"/>
  <c r="C3661" i="187"/>
  <c r="J3660" i="187"/>
  <c r="I3660" i="187"/>
  <c r="F3660" i="187"/>
  <c r="C3660" i="187"/>
  <c r="J3659" i="187"/>
  <c r="I3659" i="187"/>
  <c r="F3659" i="187"/>
  <c r="C3659" i="187"/>
  <c r="J3658" i="187"/>
  <c r="I3658" i="187"/>
  <c r="F3658" i="187"/>
  <c r="C3658" i="187"/>
  <c r="C3657" i="187"/>
  <c r="J3656" i="187"/>
  <c r="I3656" i="187"/>
  <c r="C3656" i="187"/>
  <c r="J3655" i="187"/>
  <c r="I3655" i="187"/>
  <c r="F3655" i="187"/>
  <c r="C3655" i="187"/>
  <c r="J3654" i="187"/>
  <c r="I3654" i="187"/>
  <c r="F3654" i="187"/>
  <c r="C3654" i="187"/>
  <c r="J3653" i="187"/>
  <c r="I3653" i="187"/>
  <c r="F3653" i="187"/>
  <c r="C3653" i="187"/>
  <c r="J3652" i="187"/>
  <c r="I3652" i="187"/>
  <c r="F3652" i="187"/>
  <c r="C3652" i="187"/>
  <c r="C3651" i="187"/>
  <c r="C3650" i="187"/>
  <c r="J3648" i="187"/>
  <c r="I3648" i="187"/>
  <c r="C3648" i="187"/>
  <c r="J3647" i="187"/>
  <c r="I3647" i="187"/>
  <c r="C3647" i="187"/>
  <c r="J3646" i="187"/>
  <c r="I3646" i="187"/>
  <c r="F3646" i="187"/>
  <c r="C3646" i="187"/>
  <c r="J3645" i="187"/>
  <c r="I3645" i="187"/>
  <c r="F3645" i="187"/>
  <c r="C3645" i="187"/>
  <c r="J3644" i="187"/>
  <c r="I3644" i="187"/>
  <c r="F3644" i="187"/>
  <c r="C3644" i="187"/>
  <c r="J3643" i="187"/>
  <c r="I3643" i="187"/>
  <c r="F3643" i="187"/>
  <c r="C3643" i="187"/>
  <c r="J3642" i="187"/>
  <c r="I3642" i="187"/>
  <c r="F3642" i="187"/>
  <c r="C3642" i="187"/>
  <c r="J3641" i="187"/>
  <c r="I3641" i="187"/>
  <c r="F3641" i="187"/>
  <c r="C3641" i="187"/>
  <c r="J3640" i="187"/>
  <c r="I3640" i="187"/>
  <c r="F3640" i="187"/>
  <c r="C3640" i="187"/>
  <c r="J3639" i="187"/>
  <c r="I3639" i="187"/>
  <c r="F3639" i="187"/>
  <c r="C3639" i="187"/>
  <c r="J3638" i="187"/>
  <c r="I3638" i="187"/>
  <c r="F3638" i="187"/>
  <c r="C3638" i="187"/>
  <c r="J3637" i="187"/>
  <c r="I3637" i="187"/>
  <c r="F3637" i="187"/>
  <c r="C3637" i="187"/>
  <c r="J3636" i="187"/>
  <c r="I3636" i="187"/>
  <c r="F3636" i="187"/>
  <c r="C3636" i="187"/>
  <c r="J3635" i="187"/>
  <c r="I3635" i="187"/>
  <c r="F3635" i="187"/>
  <c r="C3635" i="187"/>
  <c r="J3634" i="187"/>
  <c r="I3634" i="187"/>
  <c r="F3634" i="187"/>
  <c r="C3634" i="187"/>
  <c r="C3633" i="187"/>
  <c r="J3632" i="187"/>
  <c r="I3632" i="187"/>
  <c r="C3632" i="187"/>
  <c r="J3631" i="187"/>
  <c r="I3631" i="187"/>
  <c r="F3631" i="187"/>
  <c r="C3631" i="187"/>
  <c r="J3630" i="187"/>
  <c r="I3630" i="187"/>
  <c r="F3630" i="187"/>
  <c r="C3630" i="187"/>
  <c r="J3629" i="187"/>
  <c r="I3629" i="187"/>
  <c r="F3629" i="187"/>
  <c r="C3629" i="187"/>
  <c r="J3628" i="187"/>
  <c r="I3628" i="187"/>
  <c r="F3628" i="187"/>
  <c r="C3628" i="187"/>
  <c r="C3627" i="187"/>
  <c r="J3626" i="187"/>
  <c r="I3626" i="187"/>
  <c r="C3626" i="187"/>
  <c r="J3625" i="187"/>
  <c r="I3625" i="187"/>
  <c r="F3625" i="187"/>
  <c r="C3625" i="187"/>
  <c r="J3624" i="187"/>
  <c r="I3624" i="187"/>
  <c r="F3624" i="187"/>
  <c r="C3624" i="187"/>
  <c r="J3623" i="187"/>
  <c r="I3623" i="187"/>
  <c r="F3623" i="187"/>
  <c r="C3623" i="187"/>
  <c r="C3622" i="187"/>
  <c r="J3621" i="187"/>
  <c r="I3621" i="187"/>
  <c r="C3621" i="187"/>
  <c r="J3620" i="187"/>
  <c r="I3620" i="187"/>
  <c r="F3620" i="187"/>
  <c r="C3620" i="187"/>
  <c r="J3619" i="187"/>
  <c r="I3619" i="187"/>
  <c r="F3619" i="187"/>
  <c r="C3619" i="187"/>
  <c r="J3618" i="187"/>
  <c r="I3618" i="187"/>
  <c r="F3618" i="187"/>
  <c r="C3618" i="187"/>
  <c r="J3617" i="187"/>
  <c r="I3617" i="187"/>
  <c r="F3617" i="187"/>
  <c r="C3617" i="187"/>
  <c r="C3616" i="187"/>
  <c r="C3615" i="187"/>
  <c r="J3614" i="187"/>
  <c r="I3614" i="187"/>
  <c r="C3614" i="187"/>
  <c r="J3613" i="187"/>
  <c r="I3613" i="187"/>
  <c r="C3613" i="187"/>
  <c r="J3612" i="187"/>
  <c r="I3612" i="187"/>
  <c r="F3612" i="187"/>
  <c r="C3612" i="187"/>
  <c r="J3611" i="187"/>
  <c r="I3611" i="187"/>
  <c r="F3611" i="187"/>
  <c r="C3611" i="187"/>
  <c r="J3610" i="187"/>
  <c r="I3610" i="187"/>
  <c r="F3610" i="187"/>
  <c r="C3610" i="187"/>
  <c r="J3609" i="187"/>
  <c r="I3609" i="187"/>
  <c r="F3609" i="187"/>
  <c r="C3609" i="187"/>
  <c r="J3608" i="187"/>
  <c r="I3608" i="187"/>
  <c r="F3608" i="187"/>
  <c r="C3608" i="187"/>
  <c r="J3607" i="187"/>
  <c r="I3607" i="187"/>
  <c r="F3607" i="187"/>
  <c r="C3607" i="187"/>
  <c r="J3606" i="187"/>
  <c r="I3606" i="187"/>
  <c r="F3606" i="187"/>
  <c r="C3606" i="187"/>
  <c r="J3605" i="187"/>
  <c r="I3605" i="187"/>
  <c r="F3605" i="187"/>
  <c r="C3605" i="187"/>
  <c r="J3604" i="187"/>
  <c r="I3604" i="187"/>
  <c r="F3604" i="187"/>
  <c r="C3604" i="187"/>
  <c r="J3603" i="187"/>
  <c r="I3603" i="187"/>
  <c r="F3603" i="187"/>
  <c r="C3603" i="187"/>
  <c r="J3602" i="187"/>
  <c r="I3602" i="187"/>
  <c r="F3602" i="187"/>
  <c r="C3602" i="187"/>
  <c r="J3601" i="187"/>
  <c r="I3601" i="187"/>
  <c r="F3601" i="187"/>
  <c r="C3601" i="187"/>
  <c r="J3600" i="187"/>
  <c r="I3600" i="187"/>
  <c r="F3600" i="187"/>
  <c r="C3600" i="187"/>
  <c r="C3599" i="187"/>
  <c r="J3598" i="187"/>
  <c r="I3598" i="187"/>
  <c r="C3598" i="187"/>
  <c r="J3597" i="187"/>
  <c r="I3597" i="187"/>
  <c r="F3597" i="187"/>
  <c r="C3597" i="187"/>
  <c r="J3596" i="187"/>
  <c r="I3596" i="187"/>
  <c r="F3596" i="187"/>
  <c r="C3596" i="187"/>
  <c r="J3595" i="187"/>
  <c r="I3595" i="187"/>
  <c r="F3595" i="187"/>
  <c r="C3595" i="187"/>
  <c r="J3594" i="187"/>
  <c r="I3594" i="187"/>
  <c r="F3594" i="187"/>
  <c r="C3594" i="187"/>
  <c r="C3593" i="187"/>
  <c r="J3592" i="187"/>
  <c r="I3592" i="187"/>
  <c r="C3592" i="187"/>
  <c r="J3591" i="187"/>
  <c r="I3591" i="187"/>
  <c r="F3591" i="187"/>
  <c r="C3591" i="187"/>
  <c r="J3590" i="187"/>
  <c r="I3590" i="187"/>
  <c r="F3590" i="187"/>
  <c r="C3590" i="187"/>
  <c r="J3589" i="187"/>
  <c r="I3589" i="187"/>
  <c r="F3589" i="187"/>
  <c r="C3589" i="187"/>
  <c r="C3588" i="187"/>
  <c r="J3587" i="187"/>
  <c r="I3587" i="187"/>
  <c r="C3587" i="187"/>
  <c r="J3586" i="187"/>
  <c r="I3586" i="187"/>
  <c r="F3586" i="187"/>
  <c r="C3586" i="187"/>
  <c r="J3585" i="187"/>
  <c r="I3585" i="187"/>
  <c r="F3585" i="187"/>
  <c r="C3585" i="187"/>
  <c r="J3584" i="187"/>
  <c r="I3584" i="187"/>
  <c r="F3584" i="187"/>
  <c r="C3584" i="187"/>
  <c r="J3583" i="187"/>
  <c r="I3583" i="187"/>
  <c r="F3583" i="187"/>
  <c r="C3583" i="187"/>
  <c r="C3582" i="187"/>
  <c r="C3581" i="187"/>
  <c r="J3579" i="187"/>
  <c r="I3579" i="187"/>
  <c r="C3579" i="187"/>
  <c r="J3578" i="187"/>
  <c r="I3578" i="187"/>
  <c r="C3578" i="187"/>
  <c r="J3577" i="187"/>
  <c r="I3577" i="187"/>
  <c r="F3577" i="187"/>
  <c r="C3577" i="187"/>
  <c r="J3576" i="187"/>
  <c r="I3576" i="187"/>
  <c r="F3576" i="187"/>
  <c r="C3576" i="187"/>
  <c r="J3575" i="187"/>
  <c r="I3575" i="187"/>
  <c r="F3575" i="187"/>
  <c r="C3575" i="187"/>
  <c r="J3574" i="187"/>
  <c r="I3574" i="187"/>
  <c r="F3574" i="187"/>
  <c r="C3574" i="187"/>
  <c r="J3573" i="187"/>
  <c r="I3573" i="187"/>
  <c r="F3573" i="187"/>
  <c r="C3573" i="187"/>
  <c r="J3572" i="187"/>
  <c r="I3572" i="187"/>
  <c r="F3572" i="187"/>
  <c r="C3572" i="187"/>
  <c r="J3571" i="187"/>
  <c r="I3571" i="187"/>
  <c r="F3571" i="187"/>
  <c r="C3571" i="187"/>
  <c r="J3570" i="187"/>
  <c r="I3570" i="187"/>
  <c r="F3570" i="187"/>
  <c r="C3570" i="187"/>
  <c r="J3569" i="187"/>
  <c r="I3569" i="187"/>
  <c r="F3569" i="187"/>
  <c r="C3569" i="187"/>
  <c r="J3568" i="187"/>
  <c r="I3568" i="187"/>
  <c r="F3568" i="187"/>
  <c r="C3568" i="187"/>
  <c r="J3567" i="187"/>
  <c r="I3567" i="187"/>
  <c r="F3567" i="187"/>
  <c r="C3567" i="187"/>
  <c r="J3566" i="187"/>
  <c r="I3566" i="187"/>
  <c r="F3566" i="187"/>
  <c r="C3566" i="187"/>
  <c r="J3565" i="187"/>
  <c r="I3565" i="187"/>
  <c r="F3565" i="187"/>
  <c r="C3565" i="187"/>
  <c r="C3564" i="187"/>
  <c r="J3563" i="187"/>
  <c r="I3563" i="187"/>
  <c r="C3563" i="187"/>
  <c r="J3562" i="187"/>
  <c r="I3562" i="187"/>
  <c r="F3562" i="187"/>
  <c r="C3562" i="187"/>
  <c r="J3561" i="187"/>
  <c r="I3561" i="187"/>
  <c r="F3561" i="187"/>
  <c r="C3561" i="187"/>
  <c r="J3560" i="187"/>
  <c r="I3560" i="187"/>
  <c r="F3560" i="187"/>
  <c r="C3560" i="187"/>
  <c r="J3559" i="187"/>
  <c r="I3559" i="187"/>
  <c r="F3559" i="187"/>
  <c r="C3559" i="187"/>
  <c r="C3558" i="187"/>
  <c r="J3557" i="187"/>
  <c r="I3557" i="187"/>
  <c r="C3557" i="187"/>
  <c r="J3556" i="187"/>
  <c r="I3556" i="187"/>
  <c r="F3556" i="187"/>
  <c r="C3556" i="187"/>
  <c r="J3555" i="187"/>
  <c r="I3555" i="187"/>
  <c r="F3555" i="187"/>
  <c r="C3555" i="187"/>
  <c r="J3554" i="187"/>
  <c r="I3554" i="187"/>
  <c r="F3554" i="187"/>
  <c r="C3554" i="187"/>
  <c r="C3553" i="187"/>
  <c r="J3552" i="187"/>
  <c r="I3552" i="187"/>
  <c r="C3552" i="187"/>
  <c r="J3551" i="187"/>
  <c r="I3551" i="187"/>
  <c r="F3551" i="187"/>
  <c r="C3551" i="187"/>
  <c r="J3550" i="187"/>
  <c r="I3550" i="187"/>
  <c r="F3550" i="187"/>
  <c r="C3550" i="187"/>
  <c r="J3549" i="187"/>
  <c r="I3549" i="187"/>
  <c r="F3549" i="187"/>
  <c r="C3549" i="187"/>
  <c r="J3548" i="187"/>
  <c r="I3548" i="187"/>
  <c r="F3548" i="187"/>
  <c r="C3548" i="187"/>
  <c r="C3547" i="187"/>
  <c r="C3546" i="187"/>
  <c r="J3545" i="187"/>
  <c r="I3545" i="187"/>
  <c r="C3545" i="187"/>
  <c r="J3544" i="187"/>
  <c r="I3544" i="187"/>
  <c r="C3544" i="187"/>
  <c r="J3543" i="187"/>
  <c r="I3543" i="187"/>
  <c r="F3543" i="187"/>
  <c r="C3543" i="187"/>
  <c r="J3542" i="187"/>
  <c r="I3542" i="187"/>
  <c r="F3542" i="187"/>
  <c r="C3542" i="187"/>
  <c r="J3541" i="187"/>
  <c r="I3541" i="187"/>
  <c r="F3541" i="187"/>
  <c r="C3541" i="187"/>
  <c r="J3540" i="187"/>
  <c r="I3540" i="187"/>
  <c r="F3540" i="187"/>
  <c r="C3540" i="187"/>
  <c r="J3539" i="187"/>
  <c r="I3539" i="187"/>
  <c r="F3539" i="187"/>
  <c r="C3539" i="187"/>
  <c r="J3538" i="187"/>
  <c r="I3538" i="187"/>
  <c r="F3538" i="187"/>
  <c r="C3538" i="187"/>
  <c r="J3537" i="187"/>
  <c r="I3537" i="187"/>
  <c r="F3537" i="187"/>
  <c r="C3537" i="187"/>
  <c r="J3536" i="187"/>
  <c r="I3536" i="187"/>
  <c r="F3536" i="187"/>
  <c r="C3536" i="187"/>
  <c r="J3535" i="187"/>
  <c r="I3535" i="187"/>
  <c r="F3535" i="187"/>
  <c r="C3535" i="187"/>
  <c r="J3534" i="187"/>
  <c r="I3534" i="187"/>
  <c r="F3534" i="187"/>
  <c r="C3534" i="187"/>
  <c r="J3533" i="187"/>
  <c r="I3533" i="187"/>
  <c r="F3533" i="187"/>
  <c r="C3533" i="187"/>
  <c r="J3532" i="187"/>
  <c r="I3532" i="187"/>
  <c r="F3532" i="187"/>
  <c r="C3532" i="187"/>
  <c r="J3531" i="187"/>
  <c r="I3531" i="187"/>
  <c r="F3531" i="187"/>
  <c r="C3531" i="187"/>
  <c r="C3530" i="187"/>
  <c r="J3529" i="187"/>
  <c r="I3529" i="187"/>
  <c r="C3529" i="187"/>
  <c r="J3528" i="187"/>
  <c r="I3528" i="187"/>
  <c r="F3528" i="187"/>
  <c r="C3528" i="187"/>
  <c r="J3527" i="187"/>
  <c r="I3527" i="187"/>
  <c r="F3527" i="187"/>
  <c r="C3527" i="187"/>
  <c r="J3526" i="187"/>
  <c r="I3526" i="187"/>
  <c r="F3526" i="187"/>
  <c r="C3526" i="187"/>
  <c r="J3525" i="187"/>
  <c r="I3525" i="187"/>
  <c r="F3525" i="187"/>
  <c r="C3525" i="187"/>
  <c r="C3524" i="187"/>
  <c r="J3523" i="187"/>
  <c r="I3523" i="187"/>
  <c r="C3523" i="187"/>
  <c r="J3522" i="187"/>
  <c r="I3522" i="187"/>
  <c r="F3522" i="187"/>
  <c r="C3522" i="187"/>
  <c r="J3521" i="187"/>
  <c r="I3521" i="187"/>
  <c r="F3521" i="187"/>
  <c r="C3521" i="187"/>
  <c r="J3520" i="187"/>
  <c r="I3520" i="187"/>
  <c r="F3520" i="187"/>
  <c r="C3520" i="187"/>
  <c r="C3519" i="187"/>
  <c r="J3518" i="187"/>
  <c r="I3518" i="187"/>
  <c r="C3518" i="187"/>
  <c r="J3517" i="187"/>
  <c r="I3517" i="187"/>
  <c r="F3517" i="187"/>
  <c r="C3517" i="187"/>
  <c r="J3516" i="187"/>
  <c r="I3516" i="187"/>
  <c r="F3516" i="187"/>
  <c r="C3516" i="187"/>
  <c r="J3515" i="187"/>
  <c r="I3515" i="187"/>
  <c r="F3515" i="187"/>
  <c r="C3515" i="187"/>
  <c r="J3514" i="187"/>
  <c r="I3514" i="187"/>
  <c r="F3514" i="187"/>
  <c r="C3514" i="187"/>
  <c r="C3513" i="187"/>
  <c r="C3512" i="187"/>
  <c r="J3510" i="187"/>
  <c r="I3510" i="187"/>
  <c r="C3510" i="187"/>
  <c r="J3509" i="187"/>
  <c r="I3509" i="187"/>
  <c r="C3509" i="187"/>
  <c r="J3508" i="187"/>
  <c r="I3508" i="187"/>
  <c r="F3508" i="187"/>
  <c r="C3508" i="187"/>
  <c r="J3507" i="187"/>
  <c r="I3507" i="187"/>
  <c r="F3507" i="187"/>
  <c r="C3507" i="187"/>
  <c r="J3506" i="187"/>
  <c r="I3506" i="187"/>
  <c r="F3506" i="187"/>
  <c r="C3506" i="187"/>
  <c r="J3505" i="187"/>
  <c r="I3505" i="187"/>
  <c r="F3505" i="187"/>
  <c r="C3505" i="187"/>
  <c r="J3504" i="187"/>
  <c r="I3504" i="187"/>
  <c r="F3504" i="187"/>
  <c r="C3504" i="187"/>
  <c r="J3503" i="187"/>
  <c r="I3503" i="187"/>
  <c r="F3503" i="187"/>
  <c r="C3503" i="187"/>
  <c r="J3502" i="187"/>
  <c r="I3502" i="187"/>
  <c r="F3502" i="187"/>
  <c r="C3502" i="187"/>
  <c r="J3501" i="187"/>
  <c r="I3501" i="187"/>
  <c r="F3501" i="187"/>
  <c r="C3501" i="187"/>
  <c r="J3500" i="187"/>
  <c r="I3500" i="187"/>
  <c r="F3500" i="187"/>
  <c r="C3500" i="187"/>
  <c r="J3499" i="187"/>
  <c r="I3499" i="187"/>
  <c r="F3499" i="187"/>
  <c r="C3499" i="187"/>
  <c r="J3498" i="187"/>
  <c r="I3498" i="187"/>
  <c r="F3498" i="187"/>
  <c r="C3498" i="187"/>
  <c r="J3497" i="187"/>
  <c r="I3497" i="187"/>
  <c r="F3497" i="187"/>
  <c r="C3497" i="187"/>
  <c r="J3496" i="187"/>
  <c r="I3496" i="187"/>
  <c r="F3496" i="187"/>
  <c r="C3496" i="187"/>
  <c r="C3495" i="187"/>
  <c r="J3494" i="187"/>
  <c r="I3494" i="187"/>
  <c r="C3494" i="187"/>
  <c r="J3493" i="187"/>
  <c r="I3493" i="187"/>
  <c r="F3493" i="187"/>
  <c r="C3493" i="187"/>
  <c r="J3492" i="187"/>
  <c r="I3492" i="187"/>
  <c r="F3492" i="187"/>
  <c r="C3492" i="187"/>
  <c r="J3491" i="187"/>
  <c r="I3491" i="187"/>
  <c r="F3491" i="187"/>
  <c r="C3491" i="187"/>
  <c r="J3490" i="187"/>
  <c r="I3490" i="187"/>
  <c r="F3490" i="187"/>
  <c r="C3490" i="187"/>
  <c r="C3489" i="187"/>
  <c r="J3488" i="187"/>
  <c r="I3488" i="187"/>
  <c r="C3488" i="187"/>
  <c r="J3487" i="187"/>
  <c r="I3487" i="187"/>
  <c r="F3487" i="187"/>
  <c r="C3487" i="187"/>
  <c r="J3486" i="187"/>
  <c r="I3486" i="187"/>
  <c r="F3486" i="187"/>
  <c r="C3486" i="187"/>
  <c r="J3485" i="187"/>
  <c r="I3485" i="187"/>
  <c r="F3485" i="187"/>
  <c r="C3485" i="187"/>
  <c r="C3484" i="187"/>
  <c r="J3483" i="187"/>
  <c r="I3483" i="187"/>
  <c r="C3483" i="187"/>
  <c r="J3482" i="187"/>
  <c r="I3482" i="187"/>
  <c r="F3482" i="187"/>
  <c r="C3482" i="187"/>
  <c r="J3481" i="187"/>
  <c r="I3481" i="187"/>
  <c r="F3481" i="187"/>
  <c r="C3481" i="187"/>
  <c r="J3480" i="187"/>
  <c r="I3480" i="187"/>
  <c r="F3480" i="187"/>
  <c r="C3480" i="187"/>
  <c r="J3479" i="187"/>
  <c r="I3479" i="187"/>
  <c r="F3479" i="187"/>
  <c r="C3479" i="187"/>
  <c r="C3478" i="187"/>
  <c r="C3477" i="187"/>
  <c r="J3476" i="187"/>
  <c r="I3476" i="187"/>
  <c r="C3476" i="187"/>
  <c r="J3475" i="187"/>
  <c r="I3475" i="187"/>
  <c r="C3475" i="187"/>
  <c r="J3474" i="187"/>
  <c r="I3474" i="187"/>
  <c r="F3474" i="187"/>
  <c r="C3474" i="187"/>
  <c r="J3473" i="187"/>
  <c r="I3473" i="187"/>
  <c r="F3473" i="187"/>
  <c r="C3473" i="187"/>
  <c r="J3472" i="187"/>
  <c r="I3472" i="187"/>
  <c r="F3472" i="187"/>
  <c r="C3472" i="187"/>
  <c r="J3471" i="187"/>
  <c r="I3471" i="187"/>
  <c r="F3471" i="187"/>
  <c r="C3471" i="187"/>
  <c r="J3470" i="187"/>
  <c r="I3470" i="187"/>
  <c r="F3470" i="187"/>
  <c r="C3470" i="187"/>
  <c r="J3469" i="187"/>
  <c r="I3469" i="187"/>
  <c r="F3469" i="187"/>
  <c r="C3469" i="187"/>
  <c r="J3468" i="187"/>
  <c r="I3468" i="187"/>
  <c r="F3468" i="187"/>
  <c r="C3468" i="187"/>
  <c r="J3467" i="187"/>
  <c r="I3467" i="187"/>
  <c r="F3467" i="187"/>
  <c r="C3467" i="187"/>
  <c r="J3466" i="187"/>
  <c r="I3466" i="187"/>
  <c r="F3466" i="187"/>
  <c r="C3466" i="187"/>
  <c r="J3465" i="187"/>
  <c r="I3465" i="187"/>
  <c r="F3465" i="187"/>
  <c r="C3465" i="187"/>
  <c r="J3464" i="187"/>
  <c r="I3464" i="187"/>
  <c r="F3464" i="187"/>
  <c r="C3464" i="187"/>
  <c r="J3463" i="187"/>
  <c r="I3463" i="187"/>
  <c r="F3463" i="187"/>
  <c r="C3463" i="187"/>
  <c r="J3462" i="187"/>
  <c r="I3462" i="187"/>
  <c r="F3462" i="187"/>
  <c r="C3462" i="187"/>
  <c r="C3461" i="187"/>
  <c r="J3460" i="187"/>
  <c r="I3460" i="187"/>
  <c r="C3460" i="187"/>
  <c r="J3459" i="187"/>
  <c r="I3459" i="187"/>
  <c r="F3459" i="187"/>
  <c r="C3459" i="187"/>
  <c r="J3458" i="187"/>
  <c r="I3458" i="187"/>
  <c r="F3458" i="187"/>
  <c r="C3458" i="187"/>
  <c r="J3457" i="187"/>
  <c r="I3457" i="187"/>
  <c r="F3457" i="187"/>
  <c r="C3457" i="187"/>
  <c r="J3456" i="187"/>
  <c r="I3456" i="187"/>
  <c r="F3456" i="187"/>
  <c r="C3456" i="187"/>
  <c r="C3455" i="187"/>
  <c r="J3454" i="187"/>
  <c r="I3454" i="187"/>
  <c r="C3454" i="187"/>
  <c r="J3453" i="187"/>
  <c r="I3453" i="187"/>
  <c r="F3453" i="187"/>
  <c r="C3453" i="187"/>
  <c r="J3452" i="187"/>
  <c r="I3452" i="187"/>
  <c r="F3452" i="187"/>
  <c r="C3452" i="187"/>
  <c r="J3451" i="187"/>
  <c r="I3451" i="187"/>
  <c r="F3451" i="187"/>
  <c r="C3451" i="187"/>
  <c r="C3450" i="187"/>
  <c r="J3449" i="187"/>
  <c r="I3449" i="187"/>
  <c r="C3449" i="187"/>
  <c r="J3448" i="187"/>
  <c r="I3448" i="187"/>
  <c r="F3448" i="187"/>
  <c r="C3448" i="187"/>
  <c r="J3447" i="187"/>
  <c r="I3447" i="187"/>
  <c r="F3447" i="187"/>
  <c r="C3447" i="187"/>
  <c r="J3446" i="187"/>
  <c r="I3446" i="187"/>
  <c r="F3446" i="187"/>
  <c r="C3446" i="187"/>
  <c r="J3445" i="187"/>
  <c r="I3445" i="187"/>
  <c r="F3445" i="187"/>
  <c r="C3445" i="187"/>
  <c r="C3444" i="187"/>
  <c r="C3443" i="187"/>
  <c r="J3441" i="187"/>
  <c r="I3441" i="187"/>
  <c r="C3441" i="187"/>
  <c r="J3440" i="187"/>
  <c r="I3440" i="187"/>
  <c r="C3440" i="187"/>
  <c r="J3439" i="187"/>
  <c r="I3439" i="187"/>
  <c r="F3439" i="187"/>
  <c r="C3439" i="187"/>
  <c r="J3438" i="187"/>
  <c r="I3438" i="187"/>
  <c r="F3438" i="187"/>
  <c r="C3438" i="187"/>
  <c r="J3437" i="187"/>
  <c r="I3437" i="187"/>
  <c r="F3437" i="187"/>
  <c r="C3437" i="187"/>
  <c r="J3436" i="187"/>
  <c r="I3436" i="187"/>
  <c r="F3436" i="187"/>
  <c r="C3436" i="187"/>
  <c r="J3435" i="187"/>
  <c r="I3435" i="187"/>
  <c r="F3435" i="187"/>
  <c r="C3435" i="187"/>
  <c r="J3434" i="187"/>
  <c r="I3434" i="187"/>
  <c r="F3434" i="187"/>
  <c r="C3434" i="187"/>
  <c r="J3433" i="187"/>
  <c r="I3433" i="187"/>
  <c r="F3433" i="187"/>
  <c r="C3433" i="187"/>
  <c r="J3432" i="187"/>
  <c r="I3432" i="187"/>
  <c r="F3432" i="187"/>
  <c r="C3432" i="187"/>
  <c r="J3431" i="187"/>
  <c r="I3431" i="187"/>
  <c r="F3431" i="187"/>
  <c r="C3431" i="187"/>
  <c r="J3430" i="187"/>
  <c r="I3430" i="187"/>
  <c r="F3430" i="187"/>
  <c r="C3430" i="187"/>
  <c r="J3429" i="187"/>
  <c r="I3429" i="187"/>
  <c r="F3429" i="187"/>
  <c r="C3429" i="187"/>
  <c r="J3428" i="187"/>
  <c r="I3428" i="187"/>
  <c r="F3428" i="187"/>
  <c r="C3428" i="187"/>
  <c r="J3427" i="187"/>
  <c r="I3427" i="187"/>
  <c r="F3427" i="187"/>
  <c r="C3427" i="187"/>
  <c r="C3426" i="187"/>
  <c r="J3425" i="187"/>
  <c r="I3425" i="187"/>
  <c r="C3425" i="187"/>
  <c r="J3424" i="187"/>
  <c r="I3424" i="187"/>
  <c r="F3424" i="187"/>
  <c r="C3424" i="187"/>
  <c r="J3423" i="187"/>
  <c r="I3423" i="187"/>
  <c r="F3423" i="187"/>
  <c r="C3423" i="187"/>
  <c r="J3422" i="187"/>
  <c r="I3422" i="187"/>
  <c r="F3422" i="187"/>
  <c r="C3422" i="187"/>
  <c r="J3421" i="187"/>
  <c r="I3421" i="187"/>
  <c r="F3421" i="187"/>
  <c r="C3421" i="187"/>
  <c r="C3420" i="187"/>
  <c r="J3419" i="187"/>
  <c r="I3419" i="187"/>
  <c r="C3419" i="187"/>
  <c r="J3418" i="187"/>
  <c r="I3418" i="187"/>
  <c r="F3418" i="187"/>
  <c r="C3418" i="187"/>
  <c r="J3417" i="187"/>
  <c r="I3417" i="187"/>
  <c r="F3417" i="187"/>
  <c r="C3417" i="187"/>
  <c r="J3416" i="187"/>
  <c r="I3416" i="187"/>
  <c r="F3416" i="187"/>
  <c r="C3416" i="187"/>
  <c r="C3415" i="187"/>
  <c r="J3414" i="187"/>
  <c r="I3414" i="187"/>
  <c r="C3414" i="187"/>
  <c r="J3413" i="187"/>
  <c r="I3413" i="187"/>
  <c r="F3413" i="187"/>
  <c r="C3413" i="187"/>
  <c r="J3412" i="187"/>
  <c r="I3412" i="187"/>
  <c r="F3412" i="187"/>
  <c r="C3412" i="187"/>
  <c r="J3411" i="187"/>
  <c r="I3411" i="187"/>
  <c r="F3411" i="187"/>
  <c r="C3411" i="187"/>
  <c r="J3410" i="187"/>
  <c r="I3410" i="187"/>
  <c r="F3410" i="187"/>
  <c r="C3410" i="187"/>
  <c r="C3409" i="187"/>
  <c r="C3408" i="187"/>
  <c r="J3407" i="187"/>
  <c r="I3407" i="187"/>
  <c r="C3407" i="187"/>
  <c r="J3406" i="187"/>
  <c r="I3406" i="187"/>
  <c r="C3406" i="187"/>
  <c r="J3405" i="187"/>
  <c r="I3405" i="187"/>
  <c r="F3405" i="187"/>
  <c r="C3405" i="187"/>
  <c r="J3404" i="187"/>
  <c r="I3404" i="187"/>
  <c r="F3404" i="187"/>
  <c r="C3404" i="187"/>
  <c r="J3403" i="187"/>
  <c r="I3403" i="187"/>
  <c r="F3403" i="187"/>
  <c r="C3403" i="187"/>
  <c r="J3402" i="187"/>
  <c r="I3402" i="187"/>
  <c r="F3402" i="187"/>
  <c r="C3402" i="187"/>
  <c r="J3401" i="187"/>
  <c r="I3401" i="187"/>
  <c r="F3401" i="187"/>
  <c r="C3401" i="187"/>
  <c r="J3400" i="187"/>
  <c r="I3400" i="187"/>
  <c r="F3400" i="187"/>
  <c r="C3400" i="187"/>
  <c r="J3399" i="187"/>
  <c r="I3399" i="187"/>
  <c r="F3399" i="187"/>
  <c r="C3399" i="187"/>
  <c r="J3398" i="187"/>
  <c r="I3398" i="187"/>
  <c r="F3398" i="187"/>
  <c r="C3398" i="187"/>
  <c r="J3397" i="187"/>
  <c r="I3397" i="187"/>
  <c r="F3397" i="187"/>
  <c r="C3397" i="187"/>
  <c r="J3396" i="187"/>
  <c r="I3396" i="187"/>
  <c r="F3396" i="187"/>
  <c r="C3396" i="187"/>
  <c r="J3395" i="187"/>
  <c r="I3395" i="187"/>
  <c r="F3395" i="187"/>
  <c r="C3395" i="187"/>
  <c r="J3394" i="187"/>
  <c r="I3394" i="187"/>
  <c r="F3394" i="187"/>
  <c r="C3394" i="187"/>
  <c r="J3393" i="187"/>
  <c r="I3393" i="187"/>
  <c r="F3393" i="187"/>
  <c r="C3393" i="187"/>
  <c r="C3392" i="187"/>
  <c r="J3391" i="187"/>
  <c r="I3391" i="187"/>
  <c r="C3391" i="187"/>
  <c r="J3390" i="187"/>
  <c r="I3390" i="187"/>
  <c r="F3390" i="187"/>
  <c r="C3390" i="187"/>
  <c r="J3389" i="187"/>
  <c r="I3389" i="187"/>
  <c r="F3389" i="187"/>
  <c r="C3389" i="187"/>
  <c r="J3388" i="187"/>
  <c r="I3388" i="187"/>
  <c r="F3388" i="187"/>
  <c r="C3388" i="187"/>
  <c r="J3387" i="187"/>
  <c r="I3387" i="187"/>
  <c r="F3387" i="187"/>
  <c r="C3387" i="187"/>
  <c r="C3386" i="187"/>
  <c r="J3385" i="187"/>
  <c r="I3385" i="187"/>
  <c r="C3385" i="187"/>
  <c r="J3384" i="187"/>
  <c r="I3384" i="187"/>
  <c r="F3384" i="187"/>
  <c r="C3384" i="187"/>
  <c r="J3383" i="187"/>
  <c r="I3383" i="187"/>
  <c r="F3383" i="187"/>
  <c r="C3383" i="187"/>
  <c r="J3382" i="187"/>
  <c r="I3382" i="187"/>
  <c r="F3382" i="187"/>
  <c r="C3382" i="187"/>
  <c r="C3381" i="187"/>
  <c r="J3380" i="187"/>
  <c r="I3380" i="187"/>
  <c r="C3380" i="187"/>
  <c r="J3379" i="187"/>
  <c r="I3379" i="187"/>
  <c r="F3379" i="187"/>
  <c r="C3379" i="187"/>
  <c r="J3378" i="187"/>
  <c r="I3378" i="187"/>
  <c r="F3378" i="187"/>
  <c r="C3378" i="187"/>
  <c r="J3377" i="187"/>
  <c r="I3377" i="187"/>
  <c r="F3377" i="187"/>
  <c r="C3377" i="187"/>
  <c r="J3376" i="187"/>
  <c r="I3376" i="187"/>
  <c r="F3376" i="187"/>
  <c r="C3376" i="187"/>
  <c r="C3375" i="187"/>
  <c r="C3374" i="187"/>
  <c r="J3372" i="187"/>
  <c r="I3372" i="187"/>
  <c r="C3372" i="187"/>
  <c r="J3371" i="187"/>
  <c r="I3371" i="187"/>
  <c r="C3371" i="187"/>
  <c r="J3370" i="187"/>
  <c r="I3370" i="187"/>
  <c r="F3370" i="187"/>
  <c r="C3370" i="187"/>
  <c r="J3369" i="187"/>
  <c r="I3369" i="187"/>
  <c r="F3369" i="187"/>
  <c r="C3369" i="187"/>
  <c r="J3368" i="187"/>
  <c r="I3368" i="187"/>
  <c r="F3368" i="187"/>
  <c r="C3368" i="187"/>
  <c r="J3367" i="187"/>
  <c r="I3367" i="187"/>
  <c r="F3367" i="187"/>
  <c r="C3367" i="187"/>
  <c r="J3366" i="187"/>
  <c r="I3366" i="187"/>
  <c r="F3366" i="187"/>
  <c r="C3366" i="187"/>
  <c r="J3365" i="187"/>
  <c r="I3365" i="187"/>
  <c r="F3365" i="187"/>
  <c r="C3365" i="187"/>
  <c r="J3364" i="187"/>
  <c r="I3364" i="187"/>
  <c r="F3364" i="187"/>
  <c r="C3364" i="187"/>
  <c r="J3363" i="187"/>
  <c r="I3363" i="187"/>
  <c r="F3363" i="187"/>
  <c r="C3363" i="187"/>
  <c r="J3362" i="187"/>
  <c r="I3362" i="187"/>
  <c r="F3362" i="187"/>
  <c r="C3362" i="187"/>
  <c r="J3361" i="187"/>
  <c r="I3361" i="187"/>
  <c r="F3361" i="187"/>
  <c r="C3361" i="187"/>
  <c r="J3360" i="187"/>
  <c r="I3360" i="187"/>
  <c r="F3360" i="187"/>
  <c r="C3360" i="187"/>
  <c r="J3359" i="187"/>
  <c r="I3359" i="187"/>
  <c r="F3359" i="187"/>
  <c r="C3359" i="187"/>
  <c r="J3358" i="187"/>
  <c r="I3358" i="187"/>
  <c r="F3358" i="187"/>
  <c r="C3358" i="187"/>
  <c r="C3357" i="187"/>
  <c r="J3356" i="187"/>
  <c r="I3356" i="187"/>
  <c r="C3356" i="187"/>
  <c r="J3355" i="187"/>
  <c r="I3355" i="187"/>
  <c r="F3355" i="187"/>
  <c r="C3355" i="187"/>
  <c r="J3354" i="187"/>
  <c r="I3354" i="187"/>
  <c r="F3354" i="187"/>
  <c r="C3354" i="187"/>
  <c r="J3353" i="187"/>
  <c r="I3353" i="187"/>
  <c r="F3353" i="187"/>
  <c r="C3353" i="187"/>
  <c r="J3352" i="187"/>
  <c r="I3352" i="187"/>
  <c r="F3352" i="187"/>
  <c r="C3352" i="187"/>
  <c r="C3351" i="187"/>
  <c r="J3350" i="187"/>
  <c r="I3350" i="187"/>
  <c r="C3350" i="187"/>
  <c r="J3349" i="187"/>
  <c r="I3349" i="187"/>
  <c r="F3349" i="187"/>
  <c r="C3349" i="187"/>
  <c r="J3348" i="187"/>
  <c r="I3348" i="187"/>
  <c r="F3348" i="187"/>
  <c r="C3348" i="187"/>
  <c r="J3347" i="187"/>
  <c r="I3347" i="187"/>
  <c r="F3347" i="187"/>
  <c r="C3347" i="187"/>
  <c r="C3346" i="187"/>
  <c r="J3345" i="187"/>
  <c r="I3345" i="187"/>
  <c r="C3345" i="187"/>
  <c r="J3344" i="187"/>
  <c r="I3344" i="187"/>
  <c r="F3344" i="187"/>
  <c r="C3344" i="187"/>
  <c r="J3343" i="187"/>
  <c r="I3343" i="187"/>
  <c r="F3343" i="187"/>
  <c r="C3343" i="187"/>
  <c r="J3342" i="187"/>
  <c r="I3342" i="187"/>
  <c r="F3342" i="187"/>
  <c r="C3342" i="187"/>
  <c r="J3341" i="187"/>
  <c r="I3341" i="187"/>
  <c r="F3341" i="187"/>
  <c r="C3341" i="187"/>
  <c r="C3340" i="187"/>
  <c r="C3339" i="187"/>
  <c r="J3338" i="187"/>
  <c r="I3338" i="187"/>
  <c r="C3338" i="187"/>
  <c r="J3337" i="187"/>
  <c r="I3337" i="187"/>
  <c r="C3337" i="187"/>
  <c r="J3336" i="187"/>
  <c r="I3336" i="187"/>
  <c r="F3336" i="187"/>
  <c r="C3336" i="187"/>
  <c r="J3335" i="187"/>
  <c r="I3335" i="187"/>
  <c r="F3335" i="187"/>
  <c r="C3335" i="187"/>
  <c r="J3334" i="187"/>
  <c r="I3334" i="187"/>
  <c r="F3334" i="187"/>
  <c r="C3334" i="187"/>
  <c r="J3333" i="187"/>
  <c r="I3333" i="187"/>
  <c r="F3333" i="187"/>
  <c r="C3333" i="187"/>
  <c r="J3332" i="187"/>
  <c r="I3332" i="187"/>
  <c r="F3332" i="187"/>
  <c r="C3332" i="187"/>
  <c r="J3331" i="187"/>
  <c r="I3331" i="187"/>
  <c r="F3331" i="187"/>
  <c r="C3331" i="187"/>
  <c r="J3330" i="187"/>
  <c r="I3330" i="187"/>
  <c r="F3330" i="187"/>
  <c r="C3330" i="187"/>
  <c r="J3329" i="187"/>
  <c r="I3329" i="187"/>
  <c r="F3329" i="187"/>
  <c r="C3329" i="187"/>
  <c r="J3328" i="187"/>
  <c r="I3328" i="187"/>
  <c r="F3328" i="187"/>
  <c r="C3328" i="187"/>
  <c r="J3327" i="187"/>
  <c r="I3327" i="187"/>
  <c r="F3327" i="187"/>
  <c r="C3327" i="187"/>
  <c r="J3326" i="187"/>
  <c r="I3326" i="187"/>
  <c r="F3326" i="187"/>
  <c r="C3326" i="187"/>
  <c r="J3325" i="187"/>
  <c r="I3325" i="187"/>
  <c r="F3325" i="187"/>
  <c r="C3325" i="187"/>
  <c r="J3324" i="187"/>
  <c r="I3324" i="187"/>
  <c r="F3324" i="187"/>
  <c r="C3324" i="187"/>
  <c r="C3323" i="187"/>
  <c r="J3322" i="187"/>
  <c r="I3322" i="187"/>
  <c r="C3322" i="187"/>
  <c r="J3321" i="187"/>
  <c r="I3321" i="187"/>
  <c r="F3321" i="187"/>
  <c r="C3321" i="187"/>
  <c r="J3320" i="187"/>
  <c r="I3320" i="187"/>
  <c r="F3320" i="187"/>
  <c r="C3320" i="187"/>
  <c r="J3319" i="187"/>
  <c r="I3319" i="187"/>
  <c r="F3319" i="187"/>
  <c r="C3319" i="187"/>
  <c r="J3318" i="187"/>
  <c r="I3318" i="187"/>
  <c r="F3318" i="187"/>
  <c r="C3318" i="187"/>
  <c r="C3317" i="187"/>
  <c r="J3316" i="187"/>
  <c r="I3316" i="187"/>
  <c r="C3316" i="187"/>
  <c r="J3315" i="187"/>
  <c r="I3315" i="187"/>
  <c r="F3315" i="187"/>
  <c r="C3315" i="187"/>
  <c r="J3314" i="187"/>
  <c r="I3314" i="187"/>
  <c r="F3314" i="187"/>
  <c r="C3314" i="187"/>
  <c r="J3313" i="187"/>
  <c r="I3313" i="187"/>
  <c r="F3313" i="187"/>
  <c r="C3313" i="187"/>
  <c r="C3312" i="187"/>
  <c r="J3311" i="187"/>
  <c r="I3311" i="187"/>
  <c r="C3311" i="187"/>
  <c r="J3310" i="187"/>
  <c r="I3310" i="187"/>
  <c r="F3310" i="187"/>
  <c r="C3310" i="187"/>
  <c r="J3309" i="187"/>
  <c r="I3309" i="187"/>
  <c r="F3309" i="187"/>
  <c r="C3309" i="187"/>
  <c r="J3308" i="187"/>
  <c r="I3308" i="187"/>
  <c r="F3308" i="187"/>
  <c r="C3308" i="187"/>
  <c r="J3307" i="187"/>
  <c r="I3307" i="187"/>
  <c r="F3307" i="187"/>
  <c r="C3307" i="187"/>
  <c r="C3306" i="187"/>
  <c r="C3305" i="187"/>
  <c r="J3303" i="187"/>
  <c r="I3303" i="187"/>
  <c r="C3303" i="187"/>
  <c r="J3302" i="187"/>
  <c r="I3302" i="187"/>
  <c r="C3302" i="187"/>
  <c r="J3301" i="187"/>
  <c r="I3301" i="187"/>
  <c r="F3301" i="187"/>
  <c r="C3301" i="187"/>
  <c r="J3300" i="187"/>
  <c r="I3300" i="187"/>
  <c r="F3300" i="187"/>
  <c r="C3300" i="187"/>
  <c r="J3299" i="187"/>
  <c r="I3299" i="187"/>
  <c r="F3299" i="187"/>
  <c r="C3299" i="187"/>
  <c r="J3298" i="187"/>
  <c r="I3298" i="187"/>
  <c r="F3298" i="187"/>
  <c r="C3298" i="187"/>
  <c r="J3297" i="187"/>
  <c r="I3297" i="187"/>
  <c r="F3297" i="187"/>
  <c r="C3297" i="187"/>
  <c r="J3296" i="187"/>
  <c r="I3296" i="187"/>
  <c r="F3296" i="187"/>
  <c r="C3296" i="187"/>
  <c r="J3295" i="187"/>
  <c r="I3295" i="187"/>
  <c r="F3295" i="187"/>
  <c r="C3295" i="187"/>
  <c r="J3294" i="187"/>
  <c r="I3294" i="187"/>
  <c r="F3294" i="187"/>
  <c r="C3294" i="187"/>
  <c r="J3293" i="187"/>
  <c r="I3293" i="187"/>
  <c r="F3293" i="187"/>
  <c r="C3293" i="187"/>
  <c r="J3292" i="187"/>
  <c r="I3292" i="187"/>
  <c r="F3292" i="187"/>
  <c r="C3292" i="187"/>
  <c r="J3291" i="187"/>
  <c r="I3291" i="187"/>
  <c r="F3291" i="187"/>
  <c r="C3291" i="187"/>
  <c r="J3290" i="187"/>
  <c r="I3290" i="187"/>
  <c r="F3290" i="187"/>
  <c r="C3290" i="187"/>
  <c r="J3289" i="187"/>
  <c r="I3289" i="187"/>
  <c r="F3289" i="187"/>
  <c r="C3289" i="187"/>
  <c r="C3288" i="187"/>
  <c r="J3287" i="187"/>
  <c r="I3287" i="187"/>
  <c r="C3287" i="187"/>
  <c r="J3286" i="187"/>
  <c r="I3286" i="187"/>
  <c r="F3286" i="187"/>
  <c r="C3286" i="187"/>
  <c r="J3285" i="187"/>
  <c r="I3285" i="187"/>
  <c r="F3285" i="187"/>
  <c r="C3285" i="187"/>
  <c r="J3284" i="187"/>
  <c r="I3284" i="187"/>
  <c r="F3284" i="187"/>
  <c r="C3284" i="187"/>
  <c r="J3283" i="187"/>
  <c r="I3283" i="187"/>
  <c r="F3283" i="187"/>
  <c r="C3283" i="187"/>
  <c r="C3282" i="187"/>
  <c r="J3281" i="187"/>
  <c r="I3281" i="187"/>
  <c r="C3281" i="187"/>
  <c r="J3280" i="187"/>
  <c r="I3280" i="187"/>
  <c r="F3280" i="187"/>
  <c r="C3280" i="187"/>
  <c r="J3279" i="187"/>
  <c r="I3279" i="187"/>
  <c r="F3279" i="187"/>
  <c r="C3279" i="187"/>
  <c r="J3278" i="187"/>
  <c r="I3278" i="187"/>
  <c r="F3278" i="187"/>
  <c r="C3278" i="187"/>
  <c r="C3277" i="187"/>
  <c r="J3276" i="187"/>
  <c r="I3276" i="187"/>
  <c r="C3276" i="187"/>
  <c r="J3275" i="187"/>
  <c r="I3275" i="187"/>
  <c r="F3275" i="187"/>
  <c r="C3275" i="187"/>
  <c r="J3274" i="187"/>
  <c r="I3274" i="187"/>
  <c r="F3274" i="187"/>
  <c r="C3274" i="187"/>
  <c r="J3273" i="187"/>
  <c r="I3273" i="187"/>
  <c r="F3273" i="187"/>
  <c r="C3273" i="187"/>
  <c r="J3272" i="187"/>
  <c r="I3272" i="187"/>
  <c r="F3272" i="187"/>
  <c r="C3272" i="187"/>
  <c r="C3271" i="187"/>
  <c r="C3270" i="187"/>
  <c r="J3269" i="187"/>
  <c r="I3269" i="187"/>
  <c r="C3269" i="187"/>
  <c r="J3268" i="187"/>
  <c r="I3268" i="187"/>
  <c r="C3268" i="187"/>
  <c r="J3267" i="187"/>
  <c r="I3267" i="187"/>
  <c r="F3267" i="187"/>
  <c r="C3267" i="187"/>
  <c r="J3266" i="187"/>
  <c r="I3266" i="187"/>
  <c r="F3266" i="187"/>
  <c r="C3266" i="187"/>
  <c r="J3265" i="187"/>
  <c r="I3265" i="187"/>
  <c r="F3265" i="187"/>
  <c r="C3265" i="187"/>
  <c r="J3264" i="187"/>
  <c r="I3264" i="187"/>
  <c r="F3264" i="187"/>
  <c r="C3264" i="187"/>
  <c r="J3263" i="187"/>
  <c r="I3263" i="187"/>
  <c r="F3263" i="187"/>
  <c r="C3263" i="187"/>
  <c r="J3262" i="187"/>
  <c r="I3262" i="187"/>
  <c r="F3262" i="187"/>
  <c r="C3262" i="187"/>
  <c r="J3261" i="187"/>
  <c r="I3261" i="187"/>
  <c r="F3261" i="187"/>
  <c r="C3261" i="187"/>
  <c r="J3260" i="187"/>
  <c r="I3260" i="187"/>
  <c r="F3260" i="187"/>
  <c r="C3260" i="187"/>
  <c r="J3259" i="187"/>
  <c r="I3259" i="187"/>
  <c r="F3259" i="187"/>
  <c r="C3259" i="187"/>
  <c r="J3258" i="187"/>
  <c r="I3258" i="187"/>
  <c r="F3258" i="187"/>
  <c r="C3258" i="187"/>
  <c r="J3257" i="187"/>
  <c r="I3257" i="187"/>
  <c r="F3257" i="187"/>
  <c r="C3257" i="187"/>
  <c r="J3256" i="187"/>
  <c r="I3256" i="187"/>
  <c r="F3256" i="187"/>
  <c r="C3256" i="187"/>
  <c r="J3255" i="187"/>
  <c r="I3255" i="187"/>
  <c r="F3255" i="187"/>
  <c r="C3255" i="187"/>
  <c r="C3254" i="187"/>
  <c r="J3253" i="187"/>
  <c r="I3253" i="187"/>
  <c r="C3253" i="187"/>
  <c r="J3252" i="187"/>
  <c r="I3252" i="187"/>
  <c r="F3252" i="187"/>
  <c r="C3252" i="187"/>
  <c r="J3251" i="187"/>
  <c r="I3251" i="187"/>
  <c r="F3251" i="187"/>
  <c r="C3251" i="187"/>
  <c r="J3250" i="187"/>
  <c r="I3250" i="187"/>
  <c r="F3250" i="187"/>
  <c r="C3250" i="187"/>
  <c r="J3249" i="187"/>
  <c r="I3249" i="187"/>
  <c r="F3249" i="187"/>
  <c r="C3249" i="187"/>
  <c r="C3248" i="187"/>
  <c r="J3247" i="187"/>
  <c r="I3247" i="187"/>
  <c r="C3247" i="187"/>
  <c r="J3246" i="187"/>
  <c r="I3246" i="187"/>
  <c r="F3246" i="187"/>
  <c r="C3246" i="187"/>
  <c r="J3245" i="187"/>
  <c r="I3245" i="187"/>
  <c r="F3245" i="187"/>
  <c r="C3245" i="187"/>
  <c r="J3244" i="187"/>
  <c r="I3244" i="187"/>
  <c r="F3244" i="187"/>
  <c r="C3244" i="187"/>
  <c r="C3243" i="187"/>
  <c r="J3242" i="187"/>
  <c r="I3242" i="187"/>
  <c r="C3242" i="187"/>
  <c r="J3241" i="187"/>
  <c r="I3241" i="187"/>
  <c r="F3241" i="187"/>
  <c r="C3241" i="187"/>
  <c r="J3240" i="187"/>
  <c r="I3240" i="187"/>
  <c r="F3240" i="187"/>
  <c r="C3240" i="187"/>
  <c r="J3239" i="187"/>
  <c r="I3239" i="187"/>
  <c r="F3239" i="187"/>
  <c r="C3239" i="187"/>
  <c r="J3238" i="187"/>
  <c r="I3238" i="187"/>
  <c r="F3238" i="187"/>
  <c r="C3238" i="187"/>
  <c r="C3237" i="187"/>
  <c r="C3236" i="187"/>
  <c r="J3234" i="187"/>
  <c r="I3234" i="187"/>
  <c r="C3234" i="187"/>
  <c r="B536" i="188"/>
  <c r="J3233" i="187"/>
  <c r="I3233" i="187"/>
  <c r="C3233" i="187"/>
  <c r="B535" i="188"/>
  <c r="J3232" i="187"/>
  <c r="I3232" i="187"/>
  <c r="F3232" i="187"/>
  <c r="C3232" i="187"/>
  <c r="B534" i="188"/>
  <c r="J3231" i="187"/>
  <c r="I3231" i="187"/>
  <c r="F3231" i="187"/>
  <c r="C3231" i="187"/>
  <c r="B533" i="188"/>
  <c r="J3230" i="187"/>
  <c r="I3230" i="187"/>
  <c r="F3230" i="187"/>
  <c r="C3230" i="187"/>
  <c r="B532" i="188"/>
  <c r="J3229" i="187"/>
  <c r="I3229" i="187"/>
  <c r="F3229" i="187"/>
  <c r="C3229" i="187"/>
  <c r="B531" i="188"/>
  <c r="J3228" i="187"/>
  <c r="I3228" i="187"/>
  <c r="F3228" i="187"/>
  <c r="C3228" i="187"/>
  <c r="B530" i="188"/>
  <c r="J3227" i="187"/>
  <c r="I3227" i="187"/>
  <c r="F3227" i="187"/>
  <c r="C3227" i="187"/>
  <c r="B529" i="188"/>
  <c r="J3226" i="187"/>
  <c r="I3226" i="187"/>
  <c r="F3226" i="187"/>
  <c r="C3226" i="187"/>
  <c r="B528" i="188"/>
  <c r="J3225" i="187"/>
  <c r="I3225" i="187"/>
  <c r="F3225" i="187"/>
  <c r="C3225" i="187"/>
  <c r="B527" i="188"/>
  <c r="J3224" i="187"/>
  <c r="I3224" i="187"/>
  <c r="F3224" i="187"/>
  <c r="C3224" i="187"/>
  <c r="B526" i="188"/>
  <c r="J3223" i="187"/>
  <c r="I3223" i="187"/>
  <c r="F3223" i="187"/>
  <c r="C3223" i="187"/>
  <c r="B525" i="188"/>
  <c r="J3222" i="187"/>
  <c r="I3222" i="187"/>
  <c r="F3222" i="187"/>
  <c r="C3222" i="187"/>
  <c r="B524" i="188"/>
  <c r="J3221" i="187"/>
  <c r="I3221" i="187"/>
  <c r="F3221" i="187"/>
  <c r="C3221" i="187"/>
  <c r="B523" i="188"/>
  <c r="J3220" i="187"/>
  <c r="I3220" i="187"/>
  <c r="F3220" i="187"/>
  <c r="C3220" i="187"/>
  <c r="B522" i="188"/>
  <c r="C3219" i="187"/>
  <c r="B521" i="188"/>
  <c r="J3218" i="187"/>
  <c r="I3218" i="187"/>
  <c r="C3218" i="187"/>
  <c r="B520" i="188"/>
  <c r="J3217" i="187"/>
  <c r="I3217" i="187"/>
  <c r="F3217" i="187"/>
  <c r="C3217" i="187"/>
  <c r="B519" i="188"/>
  <c r="J3216" i="187"/>
  <c r="I3216" i="187"/>
  <c r="F3216" i="187"/>
  <c r="C3216" i="187"/>
  <c r="B518" i="188"/>
  <c r="J3215" i="187"/>
  <c r="I3215" i="187"/>
  <c r="F3215" i="187"/>
  <c r="C3215" i="187"/>
  <c r="B517" i="188"/>
  <c r="J3214" i="187"/>
  <c r="I3214" i="187"/>
  <c r="F3214" i="187"/>
  <c r="C3214" i="187"/>
  <c r="B516" i="188"/>
  <c r="C3213" i="187"/>
  <c r="B515" i="188"/>
  <c r="J3212" i="187"/>
  <c r="I3212" i="187"/>
  <c r="C3212" i="187"/>
  <c r="B514" i="188"/>
  <c r="J3211" i="187"/>
  <c r="I3211" i="187"/>
  <c r="F3211" i="187"/>
  <c r="C3211" i="187"/>
  <c r="B513" i="188"/>
  <c r="J3210" i="187"/>
  <c r="I3210" i="187"/>
  <c r="F3210" i="187"/>
  <c r="C3210" i="187"/>
  <c r="B512" i="188"/>
  <c r="J3209" i="187"/>
  <c r="I3209" i="187"/>
  <c r="F3209" i="187"/>
  <c r="C3209" i="187"/>
  <c r="B511" i="188"/>
  <c r="C3208" i="187"/>
  <c r="B510" i="188"/>
  <c r="J3207" i="187"/>
  <c r="I3207" i="187"/>
  <c r="C3207" i="187"/>
  <c r="B509" i="188"/>
  <c r="J3206" i="187"/>
  <c r="I3206" i="187"/>
  <c r="F3206" i="187"/>
  <c r="C3206" i="187"/>
  <c r="B508" i="188"/>
  <c r="J3205" i="187"/>
  <c r="I3205" i="187"/>
  <c r="F3205" i="187"/>
  <c r="C3205" i="187"/>
  <c r="B507" i="188"/>
  <c r="J3204" i="187"/>
  <c r="I3204" i="187"/>
  <c r="F3204" i="187"/>
  <c r="C3204" i="187"/>
  <c r="B506" i="188"/>
  <c r="J3203" i="187"/>
  <c r="I3203" i="187"/>
  <c r="F3203" i="187"/>
  <c r="C3203" i="187"/>
  <c r="B505" i="188"/>
  <c r="C3202" i="187"/>
  <c r="B504" i="188"/>
  <c r="C3201" i="187"/>
  <c r="B503" i="188"/>
  <c r="J3200" i="187"/>
  <c r="I3200" i="187"/>
  <c r="C3200" i="187"/>
  <c r="B502" i="188"/>
  <c r="J3199" i="187"/>
  <c r="I3199" i="187"/>
  <c r="C3199" i="187"/>
  <c r="B501" i="188"/>
  <c r="J3198" i="187"/>
  <c r="I3198" i="187"/>
  <c r="F3198" i="187"/>
  <c r="C3198" i="187"/>
  <c r="B500" i="188"/>
  <c r="J3197" i="187"/>
  <c r="I3197" i="187"/>
  <c r="F3197" i="187"/>
  <c r="C3197" i="187"/>
  <c r="B499" i="188"/>
  <c r="J3196" i="187"/>
  <c r="I3196" i="187"/>
  <c r="F3196" i="187"/>
  <c r="C3196" i="187"/>
  <c r="B498" i="188"/>
  <c r="J3195" i="187"/>
  <c r="I3195" i="187"/>
  <c r="F3195" i="187"/>
  <c r="C3195" i="187"/>
  <c r="B497" i="188"/>
  <c r="J3194" i="187"/>
  <c r="I3194" i="187"/>
  <c r="F3194" i="187"/>
  <c r="C3194" i="187"/>
  <c r="B496" i="188"/>
  <c r="J3193" i="187"/>
  <c r="I3193" i="187"/>
  <c r="F3193" i="187"/>
  <c r="C3193" i="187"/>
  <c r="B495" i="188"/>
  <c r="J3192" i="187"/>
  <c r="I3192" i="187"/>
  <c r="F3192" i="187"/>
  <c r="C3192" i="187"/>
  <c r="B494" i="188"/>
  <c r="J3191" i="187"/>
  <c r="I3191" i="187"/>
  <c r="F3191" i="187"/>
  <c r="C3191" i="187"/>
  <c r="B493" i="188"/>
  <c r="J3190" i="187"/>
  <c r="I3190" i="187"/>
  <c r="F3190" i="187"/>
  <c r="C3190" i="187"/>
  <c r="B492" i="188"/>
  <c r="J3189" i="187"/>
  <c r="I3189" i="187"/>
  <c r="F3189" i="187"/>
  <c r="C3189" i="187"/>
  <c r="B491" i="188"/>
  <c r="J3188" i="187"/>
  <c r="I3188" i="187"/>
  <c r="F3188" i="187"/>
  <c r="C3188" i="187"/>
  <c r="B490" i="188"/>
  <c r="J3187" i="187"/>
  <c r="I3187" i="187"/>
  <c r="F3187" i="187"/>
  <c r="C3187" i="187"/>
  <c r="B489" i="188"/>
  <c r="J3186" i="187"/>
  <c r="I3186" i="187"/>
  <c r="F3186" i="187"/>
  <c r="C3186" i="187"/>
  <c r="B488" i="188"/>
  <c r="C3185" i="187"/>
  <c r="B487" i="188"/>
  <c r="J3184" i="187"/>
  <c r="I3184" i="187"/>
  <c r="C3184" i="187"/>
  <c r="B486" i="188"/>
  <c r="J3183" i="187"/>
  <c r="I3183" i="187"/>
  <c r="F3183" i="187"/>
  <c r="C3183" i="187"/>
  <c r="B485" i="188"/>
  <c r="J3182" i="187"/>
  <c r="I3182" i="187"/>
  <c r="F3182" i="187"/>
  <c r="C3182" i="187"/>
  <c r="B484" i="188"/>
  <c r="J3181" i="187"/>
  <c r="I3181" i="187"/>
  <c r="F3181" i="187"/>
  <c r="C3181" i="187"/>
  <c r="B483" i="188"/>
  <c r="J3180" i="187"/>
  <c r="I3180" i="187"/>
  <c r="F3180" i="187"/>
  <c r="C3180" i="187"/>
  <c r="B482" i="188"/>
  <c r="C3179" i="187"/>
  <c r="B481" i="188"/>
  <c r="J3178" i="187"/>
  <c r="I3178" i="187"/>
  <c r="C3178" i="187"/>
  <c r="B480" i="188"/>
  <c r="J3177" i="187"/>
  <c r="I3177" i="187"/>
  <c r="F3177" i="187"/>
  <c r="C3177" i="187"/>
  <c r="B479" i="188"/>
  <c r="J3176" i="187"/>
  <c r="I3176" i="187"/>
  <c r="F3176" i="187"/>
  <c r="C3176" i="187"/>
  <c r="B478" i="188"/>
  <c r="J3175" i="187"/>
  <c r="I3175" i="187"/>
  <c r="F3175" i="187"/>
  <c r="C3175" i="187"/>
  <c r="B477" i="188"/>
  <c r="C3174" i="187"/>
  <c r="B476" i="188"/>
  <c r="J3173" i="187"/>
  <c r="I3173" i="187"/>
  <c r="C3173" i="187"/>
  <c r="B475" i="188"/>
  <c r="J3172" i="187"/>
  <c r="I3172" i="187"/>
  <c r="F3172" i="187"/>
  <c r="C3172" i="187"/>
  <c r="B474" i="188"/>
  <c r="J3171" i="187"/>
  <c r="I3171" i="187"/>
  <c r="F3171" i="187"/>
  <c r="C3171" i="187"/>
  <c r="B473" i="188"/>
  <c r="J3170" i="187"/>
  <c r="I3170" i="187"/>
  <c r="F3170" i="187"/>
  <c r="C3170" i="187"/>
  <c r="B472" i="188"/>
  <c r="J3169" i="187"/>
  <c r="I3169" i="187"/>
  <c r="F3169" i="187"/>
  <c r="C3169" i="187"/>
  <c r="B471" i="188"/>
  <c r="C3168" i="187"/>
  <c r="B470" i="188"/>
  <c r="C3167" i="187"/>
  <c r="B469" i="188"/>
  <c r="J3164" i="187"/>
  <c r="I3164" i="187"/>
  <c r="C3164" i="187"/>
  <c r="J3163" i="187"/>
  <c r="I3163" i="187"/>
  <c r="C3163" i="187"/>
  <c r="J3162" i="187"/>
  <c r="I3162" i="187"/>
  <c r="C3162" i="187"/>
  <c r="J3161" i="187"/>
  <c r="I3161" i="187"/>
  <c r="C3161" i="187"/>
  <c r="J3160" i="187"/>
  <c r="I3160" i="187"/>
  <c r="C3160" i="187"/>
  <c r="J3159" i="187"/>
  <c r="I3159" i="187"/>
  <c r="C3159" i="187"/>
  <c r="J3158" i="187"/>
  <c r="I3158" i="187"/>
  <c r="C3158" i="187"/>
  <c r="J3157" i="187"/>
  <c r="I3157" i="187"/>
  <c r="C3157" i="187"/>
  <c r="J3156" i="187"/>
  <c r="I3156" i="187"/>
  <c r="C3156" i="187"/>
  <c r="J3155" i="187"/>
  <c r="I3155" i="187"/>
  <c r="C3155" i="187"/>
  <c r="J3154" i="187"/>
  <c r="I3154" i="187"/>
  <c r="C3154" i="187"/>
  <c r="J3153" i="187"/>
  <c r="I3153" i="187"/>
  <c r="C3153" i="187"/>
  <c r="C3152" i="187"/>
  <c r="J3151" i="187"/>
  <c r="I3151" i="187"/>
  <c r="C3151" i="187"/>
  <c r="J3150" i="187"/>
  <c r="I3150" i="187"/>
  <c r="C3150" i="187"/>
  <c r="J3149" i="187"/>
  <c r="I3149" i="187"/>
  <c r="C3149" i="187"/>
  <c r="J3148" i="187"/>
  <c r="I3148" i="187"/>
  <c r="C3148" i="187"/>
  <c r="J3147" i="187"/>
  <c r="I3147" i="187"/>
  <c r="C3147" i="187"/>
  <c r="J3146" i="187"/>
  <c r="I3146" i="187"/>
  <c r="C3146" i="187"/>
  <c r="J3145" i="187"/>
  <c r="I3145" i="187"/>
  <c r="C3145" i="187"/>
  <c r="J3144" i="187"/>
  <c r="I3144" i="187"/>
  <c r="C3144" i="187"/>
  <c r="J3143" i="187"/>
  <c r="I3143" i="187"/>
  <c r="C3143" i="187"/>
  <c r="C3142" i="187"/>
  <c r="J3141" i="187"/>
  <c r="I3141" i="187"/>
  <c r="C3141" i="187"/>
  <c r="J3140" i="187"/>
  <c r="I3140" i="187"/>
  <c r="C3140" i="187"/>
  <c r="J3139" i="187"/>
  <c r="I3139" i="187"/>
  <c r="C3139" i="187"/>
  <c r="J3138" i="187"/>
  <c r="I3138" i="187"/>
  <c r="C3138" i="187"/>
  <c r="J3137" i="187"/>
  <c r="I3137" i="187"/>
  <c r="C3137" i="187"/>
  <c r="J3136" i="187"/>
  <c r="I3136" i="187"/>
  <c r="C3136" i="187"/>
  <c r="J3135" i="187"/>
  <c r="I3135" i="187"/>
  <c r="C3135" i="187"/>
  <c r="J3134" i="187"/>
  <c r="I3134" i="187"/>
  <c r="C3134" i="187"/>
  <c r="J3133" i="187"/>
  <c r="I3133" i="187"/>
  <c r="C3133" i="187"/>
  <c r="J3132" i="187"/>
  <c r="I3132" i="187"/>
  <c r="C3132" i="187"/>
  <c r="C3131" i="187"/>
  <c r="J3130" i="187"/>
  <c r="I3130" i="187"/>
  <c r="C3130" i="187"/>
  <c r="J3129" i="187"/>
  <c r="I3129" i="187"/>
  <c r="C3129" i="187"/>
  <c r="J3128" i="187"/>
  <c r="I3128" i="187"/>
  <c r="C3128" i="187"/>
  <c r="J3127" i="187"/>
  <c r="I3127" i="187"/>
  <c r="C3127" i="187"/>
  <c r="J3126" i="187"/>
  <c r="I3126" i="187"/>
  <c r="C3126" i="187"/>
  <c r="J3125" i="187"/>
  <c r="I3125" i="187"/>
  <c r="C3125" i="187"/>
  <c r="J3124" i="187"/>
  <c r="I3124" i="187"/>
  <c r="C3124" i="187"/>
  <c r="J3123" i="187"/>
  <c r="I3123" i="187"/>
  <c r="C3123" i="187"/>
  <c r="J3122" i="187"/>
  <c r="I3122" i="187"/>
  <c r="C3122" i="187"/>
  <c r="C3121" i="187"/>
  <c r="J3119" i="187"/>
  <c r="I3119" i="187"/>
  <c r="C3119" i="187"/>
  <c r="J3118" i="187"/>
  <c r="I3118" i="187"/>
  <c r="C3118" i="187"/>
  <c r="J3117" i="187"/>
  <c r="I3117" i="187"/>
  <c r="F3117" i="187"/>
  <c r="C3117" i="187"/>
  <c r="J3116" i="187"/>
  <c r="I3116" i="187"/>
  <c r="F3116" i="187"/>
  <c r="C3116" i="187"/>
  <c r="J3115" i="187"/>
  <c r="I3115" i="187"/>
  <c r="F3115" i="187"/>
  <c r="C3115" i="187"/>
  <c r="J3114" i="187"/>
  <c r="I3114" i="187"/>
  <c r="F3114" i="187"/>
  <c r="C3114" i="187"/>
  <c r="J3113" i="187"/>
  <c r="I3113" i="187"/>
  <c r="F3113" i="187"/>
  <c r="C3113" i="187"/>
  <c r="J3112" i="187"/>
  <c r="I3112" i="187"/>
  <c r="F3112" i="187"/>
  <c r="C3112" i="187"/>
  <c r="J3111" i="187"/>
  <c r="I3111" i="187"/>
  <c r="F3111" i="187"/>
  <c r="C3111" i="187"/>
  <c r="J3110" i="187"/>
  <c r="I3110" i="187"/>
  <c r="F3110" i="187"/>
  <c r="C3110" i="187"/>
  <c r="J3109" i="187"/>
  <c r="I3109" i="187"/>
  <c r="F3109" i="187"/>
  <c r="C3109" i="187"/>
  <c r="J3108" i="187"/>
  <c r="I3108" i="187"/>
  <c r="F3108" i="187"/>
  <c r="C3108" i="187"/>
  <c r="C3107" i="187"/>
  <c r="J3106" i="187"/>
  <c r="I3106" i="187"/>
  <c r="F3106" i="187"/>
  <c r="C3106" i="187"/>
  <c r="J3105" i="187"/>
  <c r="I3105" i="187"/>
  <c r="F3105" i="187"/>
  <c r="C3105" i="187"/>
  <c r="J3104" i="187"/>
  <c r="I3104" i="187"/>
  <c r="F3104" i="187"/>
  <c r="C3104" i="187"/>
  <c r="J3103" i="187"/>
  <c r="I3103" i="187"/>
  <c r="F3103" i="187"/>
  <c r="C3103" i="187"/>
  <c r="J3102" i="187"/>
  <c r="I3102" i="187"/>
  <c r="F3102" i="187"/>
  <c r="C3102" i="187"/>
  <c r="J3101" i="187"/>
  <c r="I3101" i="187"/>
  <c r="F3101" i="187"/>
  <c r="C3101" i="187"/>
  <c r="J3100" i="187"/>
  <c r="I3100" i="187"/>
  <c r="F3100" i="187"/>
  <c r="C3100" i="187"/>
  <c r="J3099" i="187"/>
  <c r="I3099" i="187"/>
  <c r="F3099" i="187"/>
  <c r="C3099" i="187"/>
  <c r="J3098" i="187"/>
  <c r="I3098" i="187"/>
  <c r="F3098" i="187"/>
  <c r="C3098" i="187"/>
  <c r="C3097" i="187"/>
  <c r="J3096" i="187"/>
  <c r="I3096" i="187"/>
  <c r="C3096" i="187"/>
  <c r="J3095" i="187"/>
  <c r="I3095" i="187"/>
  <c r="C3095" i="187"/>
  <c r="J3094" i="187"/>
  <c r="I3094" i="187"/>
  <c r="F3094" i="187"/>
  <c r="C3094" i="187"/>
  <c r="J3093" i="187"/>
  <c r="I3093" i="187"/>
  <c r="F3093" i="187"/>
  <c r="C3093" i="187"/>
  <c r="J3092" i="187"/>
  <c r="I3092" i="187"/>
  <c r="F3092" i="187"/>
  <c r="C3092" i="187"/>
  <c r="J3091" i="187"/>
  <c r="I3091" i="187"/>
  <c r="F3091" i="187"/>
  <c r="C3091" i="187"/>
  <c r="J3090" i="187"/>
  <c r="I3090" i="187"/>
  <c r="F3090" i="187"/>
  <c r="C3090" i="187"/>
  <c r="J3089" i="187"/>
  <c r="I3089" i="187"/>
  <c r="F3089" i="187"/>
  <c r="C3089" i="187"/>
  <c r="J3088" i="187"/>
  <c r="I3088" i="187"/>
  <c r="F3088" i="187"/>
  <c r="C3088" i="187"/>
  <c r="J3087" i="187"/>
  <c r="I3087" i="187"/>
  <c r="F3087" i="187"/>
  <c r="C3087" i="187"/>
  <c r="C3086" i="187"/>
  <c r="J3085" i="187"/>
  <c r="I3085" i="187"/>
  <c r="F3085" i="187"/>
  <c r="C3085" i="187"/>
  <c r="J3084" i="187"/>
  <c r="I3084" i="187"/>
  <c r="F3084" i="187"/>
  <c r="C3084" i="187"/>
  <c r="J3083" i="187"/>
  <c r="I3083" i="187"/>
  <c r="F3083" i="187"/>
  <c r="C3083" i="187"/>
  <c r="J3082" i="187"/>
  <c r="I3082" i="187"/>
  <c r="F3082" i="187"/>
  <c r="C3082" i="187"/>
  <c r="J3081" i="187"/>
  <c r="I3081" i="187"/>
  <c r="F3081" i="187"/>
  <c r="C3081" i="187"/>
  <c r="J3080" i="187"/>
  <c r="I3080" i="187"/>
  <c r="F3080" i="187"/>
  <c r="C3080" i="187"/>
  <c r="J3079" i="187"/>
  <c r="I3079" i="187"/>
  <c r="F3079" i="187"/>
  <c r="C3079" i="187"/>
  <c r="J3078" i="187"/>
  <c r="I3078" i="187"/>
  <c r="F3078" i="187"/>
  <c r="C3078" i="187"/>
  <c r="J3077" i="187"/>
  <c r="I3077" i="187"/>
  <c r="F3077" i="187"/>
  <c r="C3077" i="187"/>
  <c r="C3076" i="187"/>
  <c r="J3074" i="187"/>
  <c r="I3074" i="187"/>
  <c r="C3074" i="187"/>
  <c r="J3073" i="187"/>
  <c r="I3073" i="187"/>
  <c r="C3073" i="187"/>
  <c r="J3072" i="187"/>
  <c r="I3072" i="187"/>
  <c r="F3072" i="187"/>
  <c r="C3072" i="187"/>
  <c r="J3071" i="187"/>
  <c r="I3071" i="187"/>
  <c r="F3071" i="187"/>
  <c r="C3071" i="187"/>
  <c r="J3070" i="187"/>
  <c r="I3070" i="187"/>
  <c r="F3070" i="187"/>
  <c r="C3070" i="187"/>
  <c r="J3069" i="187"/>
  <c r="I3069" i="187"/>
  <c r="F3069" i="187"/>
  <c r="C3069" i="187"/>
  <c r="J3068" i="187"/>
  <c r="I3068" i="187"/>
  <c r="F3068" i="187"/>
  <c r="C3068" i="187"/>
  <c r="J3067" i="187"/>
  <c r="I3067" i="187"/>
  <c r="F3067" i="187"/>
  <c r="C3067" i="187"/>
  <c r="J3066" i="187"/>
  <c r="I3066" i="187"/>
  <c r="F3066" i="187"/>
  <c r="C3066" i="187"/>
  <c r="J3065" i="187"/>
  <c r="I3065" i="187"/>
  <c r="F3065" i="187"/>
  <c r="C3065" i="187"/>
  <c r="J3064" i="187"/>
  <c r="I3064" i="187"/>
  <c r="F3064" i="187"/>
  <c r="C3064" i="187"/>
  <c r="J3063" i="187"/>
  <c r="I3063" i="187"/>
  <c r="F3063" i="187"/>
  <c r="C3063" i="187"/>
  <c r="C3062" i="187"/>
  <c r="J3061" i="187"/>
  <c r="I3061" i="187"/>
  <c r="F3061" i="187"/>
  <c r="C3061" i="187"/>
  <c r="J3060" i="187"/>
  <c r="I3060" i="187"/>
  <c r="F3060" i="187"/>
  <c r="C3060" i="187"/>
  <c r="J3059" i="187"/>
  <c r="I3059" i="187"/>
  <c r="F3059" i="187"/>
  <c r="C3059" i="187"/>
  <c r="J3058" i="187"/>
  <c r="I3058" i="187"/>
  <c r="F3058" i="187"/>
  <c r="C3058" i="187"/>
  <c r="J3057" i="187"/>
  <c r="I3057" i="187"/>
  <c r="F3057" i="187"/>
  <c r="C3057" i="187"/>
  <c r="J3056" i="187"/>
  <c r="I3056" i="187"/>
  <c r="F3056" i="187"/>
  <c r="C3056" i="187"/>
  <c r="J3055" i="187"/>
  <c r="I3055" i="187"/>
  <c r="F3055" i="187"/>
  <c r="C3055" i="187"/>
  <c r="J3054" i="187"/>
  <c r="I3054" i="187"/>
  <c r="F3054" i="187"/>
  <c r="C3054" i="187"/>
  <c r="J3053" i="187"/>
  <c r="I3053" i="187"/>
  <c r="F3053" i="187"/>
  <c r="C3053" i="187"/>
  <c r="C3052" i="187"/>
  <c r="J3051" i="187"/>
  <c r="I3051" i="187"/>
  <c r="C3051" i="187"/>
  <c r="J3050" i="187"/>
  <c r="I3050" i="187"/>
  <c r="C3050" i="187"/>
  <c r="J3049" i="187"/>
  <c r="I3049" i="187"/>
  <c r="F3049" i="187"/>
  <c r="C3049" i="187"/>
  <c r="J3048" i="187"/>
  <c r="I3048" i="187"/>
  <c r="F3048" i="187"/>
  <c r="C3048" i="187"/>
  <c r="J3047" i="187"/>
  <c r="I3047" i="187"/>
  <c r="F3047" i="187"/>
  <c r="C3047" i="187"/>
  <c r="J3046" i="187"/>
  <c r="I3046" i="187"/>
  <c r="F3046" i="187"/>
  <c r="C3046" i="187"/>
  <c r="J3045" i="187"/>
  <c r="I3045" i="187"/>
  <c r="F3045" i="187"/>
  <c r="C3045" i="187"/>
  <c r="J3044" i="187"/>
  <c r="I3044" i="187"/>
  <c r="F3044" i="187"/>
  <c r="C3044" i="187"/>
  <c r="J3043" i="187"/>
  <c r="I3043" i="187"/>
  <c r="F3043" i="187"/>
  <c r="C3043" i="187"/>
  <c r="J3042" i="187"/>
  <c r="I3042" i="187"/>
  <c r="F3042" i="187"/>
  <c r="C3042" i="187"/>
  <c r="C3041" i="187"/>
  <c r="J3040" i="187"/>
  <c r="I3040" i="187"/>
  <c r="F3040" i="187"/>
  <c r="C3040" i="187"/>
  <c r="J3039" i="187"/>
  <c r="I3039" i="187"/>
  <c r="F3039" i="187"/>
  <c r="C3039" i="187"/>
  <c r="J3038" i="187"/>
  <c r="I3038" i="187"/>
  <c r="F3038" i="187"/>
  <c r="C3038" i="187"/>
  <c r="J3037" i="187"/>
  <c r="I3037" i="187"/>
  <c r="F3037" i="187"/>
  <c r="C3037" i="187"/>
  <c r="J3036" i="187"/>
  <c r="I3036" i="187"/>
  <c r="F3036" i="187"/>
  <c r="C3036" i="187"/>
  <c r="J3035" i="187"/>
  <c r="I3035" i="187"/>
  <c r="F3035" i="187"/>
  <c r="C3035" i="187"/>
  <c r="J3034" i="187"/>
  <c r="I3034" i="187"/>
  <c r="F3034" i="187"/>
  <c r="C3034" i="187"/>
  <c r="J3033" i="187"/>
  <c r="I3033" i="187"/>
  <c r="F3033" i="187"/>
  <c r="C3033" i="187"/>
  <c r="J3032" i="187"/>
  <c r="I3032" i="187"/>
  <c r="F3032" i="187"/>
  <c r="C3032" i="187"/>
  <c r="C3031" i="187"/>
  <c r="J3029" i="187"/>
  <c r="I3029" i="187"/>
  <c r="C3029" i="187"/>
  <c r="J3028" i="187"/>
  <c r="I3028" i="187"/>
  <c r="C3028" i="187"/>
  <c r="J3027" i="187"/>
  <c r="I3027" i="187"/>
  <c r="F3027" i="187"/>
  <c r="C3027" i="187"/>
  <c r="J3026" i="187"/>
  <c r="I3026" i="187"/>
  <c r="F3026" i="187"/>
  <c r="C3026" i="187"/>
  <c r="J3025" i="187"/>
  <c r="I3025" i="187"/>
  <c r="F3025" i="187"/>
  <c r="C3025" i="187"/>
  <c r="J3024" i="187"/>
  <c r="I3024" i="187"/>
  <c r="F3024" i="187"/>
  <c r="C3024" i="187"/>
  <c r="J3023" i="187"/>
  <c r="I3023" i="187"/>
  <c r="F3023" i="187"/>
  <c r="C3023" i="187"/>
  <c r="J3022" i="187"/>
  <c r="I3022" i="187"/>
  <c r="F3022" i="187"/>
  <c r="C3022" i="187"/>
  <c r="J3021" i="187"/>
  <c r="I3021" i="187"/>
  <c r="F3021" i="187"/>
  <c r="C3021" i="187"/>
  <c r="J3020" i="187"/>
  <c r="I3020" i="187"/>
  <c r="F3020" i="187"/>
  <c r="C3020" i="187"/>
  <c r="J3019" i="187"/>
  <c r="I3019" i="187"/>
  <c r="F3019" i="187"/>
  <c r="C3019" i="187"/>
  <c r="J3018" i="187"/>
  <c r="I3018" i="187"/>
  <c r="F3018" i="187"/>
  <c r="C3018" i="187"/>
  <c r="C3017" i="187"/>
  <c r="J3016" i="187"/>
  <c r="I3016" i="187"/>
  <c r="F3016" i="187"/>
  <c r="C3016" i="187"/>
  <c r="J3015" i="187"/>
  <c r="I3015" i="187"/>
  <c r="F3015" i="187"/>
  <c r="C3015" i="187"/>
  <c r="J3014" i="187"/>
  <c r="I3014" i="187"/>
  <c r="F3014" i="187"/>
  <c r="C3014" i="187"/>
  <c r="J3013" i="187"/>
  <c r="I3013" i="187"/>
  <c r="F3013" i="187"/>
  <c r="C3013" i="187"/>
  <c r="J3012" i="187"/>
  <c r="I3012" i="187"/>
  <c r="F3012" i="187"/>
  <c r="C3012" i="187"/>
  <c r="J3011" i="187"/>
  <c r="I3011" i="187"/>
  <c r="F3011" i="187"/>
  <c r="C3011" i="187"/>
  <c r="J3010" i="187"/>
  <c r="I3010" i="187"/>
  <c r="F3010" i="187"/>
  <c r="C3010" i="187"/>
  <c r="J3009" i="187"/>
  <c r="I3009" i="187"/>
  <c r="F3009" i="187"/>
  <c r="C3009" i="187"/>
  <c r="J3008" i="187"/>
  <c r="I3008" i="187"/>
  <c r="F3008" i="187"/>
  <c r="C3008" i="187"/>
  <c r="C3007" i="187"/>
  <c r="J3006" i="187"/>
  <c r="I3006" i="187"/>
  <c r="C3006" i="187"/>
  <c r="J3005" i="187"/>
  <c r="I3005" i="187"/>
  <c r="C3005" i="187"/>
  <c r="J3004" i="187"/>
  <c r="I3004" i="187"/>
  <c r="F3004" i="187"/>
  <c r="C3004" i="187"/>
  <c r="J3003" i="187"/>
  <c r="I3003" i="187"/>
  <c r="F3003" i="187"/>
  <c r="C3003" i="187"/>
  <c r="J3002" i="187"/>
  <c r="I3002" i="187"/>
  <c r="F3002" i="187"/>
  <c r="C3002" i="187"/>
  <c r="J3001" i="187"/>
  <c r="I3001" i="187"/>
  <c r="F3001" i="187"/>
  <c r="C3001" i="187"/>
  <c r="J3000" i="187"/>
  <c r="I3000" i="187"/>
  <c r="F3000" i="187"/>
  <c r="C3000" i="187"/>
  <c r="J2999" i="187"/>
  <c r="I2999" i="187"/>
  <c r="F2999" i="187"/>
  <c r="C2999" i="187"/>
  <c r="J2998" i="187"/>
  <c r="I2998" i="187"/>
  <c r="F2998" i="187"/>
  <c r="C2998" i="187"/>
  <c r="J2997" i="187"/>
  <c r="I2997" i="187"/>
  <c r="F2997" i="187"/>
  <c r="C2997" i="187"/>
  <c r="C2996" i="187"/>
  <c r="J2995" i="187"/>
  <c r="I2995" i="187"/>
  <c r="F2995" i="187"/>
  <c r="C2995" i="187"/>
  <c r="J2994" i="187"/>
  <c r="I2994" i="187"/>
  <c r="F2994" i="187"/>
  <c r="C2994" i="187"/>
  <c r="J2993" i="187"/>
  <c r="I2993" i="187"/>
  <c r="F2993" i="187"/>
  <c r="C2993" i="187"/>
  <c r="J2992" i="187"/>
  <c r="I2992" i="187"/>
  <c r="F2992" i="187"/>
  <c r="C2992" i="187"/>
  <c r="J2991" i="187"/>
  <c r="I2991" i="187"/>
  <c r="F2991" i="187"/>
  <c r="C2991" i="187"/>
  <c r="J2990" i="187"/>
  <c r="I2990" i="187"/>
  <c r="F2990" i="187"/>
  <c r="C2990" i="187"/>
  <c r="J2989" i="187"/>
  <c r="I2989" i="187"/>
  <c r="F2989" i="187"/>
  <c r="C2989" i="187"/>
  <c r="J2988" i="187"/>
  <c r="I2988" i="187"/>
  <c r="F2988" i="187"/>
  <c r="C2988" i="187"/>
  <c r="J2987" i="187"/>
  <c r="I2987" i="187"/>
  <c r="F2987" i="187"/>
  <c r="C2987" i="187"/>
  <c r="C2986" i="187"/>
  <c r="J2984" i="187"/>
  <c r="I2984" i="187"/>
  <c r="C2984" i="187"/>
  <c r="J2983" i="187"/>
  <c r="I2983" i="187"/>
  <c r="C2983" i="187"/>
  <c r="J2982" i="187"/>
  <c r="I2982" i="187"/>
  <c r="F2982" i="187"/>
  <c r="C2982" i="187"/>
  <c r="J2981" i="187"/>
  <c r="I2981" i="187"/>
  <c r="F2981" i="187"/>
  <c r="C2981" i="187"/>
  <c r="J2980" i="187"/>
  <c r="I2980" i="187"/>
  <c r="F2980" i="187"/>
  <c r="C2980" i="187"/>
  <c r="J2979" i="187"/>
  <c r="I2979" i="187"/>
  <c r="F2979" i="187"/>
  <c r="C2979" i="187"/>
  <c r="J2978" i="187"/>
  <c r="I2978" i="187"/>
  <c r="F2978" i="187"/>
  <c r="C2978" i="187"/>
  <c r="J2977" i="187"/>
  <c r="I2977" i="187"/>
  <c r="F2977" i="187"/>
  <c r="C2977" i="187"/>
  <c r="J2976" i="187"/>
  <c r="I2976" i="187"/>
  <c r="F2976" i="187"/>
  <c r="C2976" i="187"/>
  <c r="J2975" i="187"/>
  <c r="I2975" i="187"/>
  <c r="F2975" i="187"/>
  <c r="C2975" i="187"/>
  <c r="J2974" i="187"/>
  <c r="I2974" i="187"/>
  <c r="F2974" i="187"/>
  <c r="C2974" i="187"/>
  <c r="J2973" i="187"/>
  <c r="I2973" i="187"/>
  <c r="F2973" i="187"/>
  <c r="C2973" i="187"/>
  <c r="C2972" i="187"/>
  <c r="J2971" i="187"/>
  <c r="I2971" i="187"/>
  <c r="F2971" i="187"/>
  <c r="C2971" i="187"/>
  <c r="J2970" i="187"/>
  <c r="I2970" i="187"/>
  <c r="F2970" i="187"/>
  <c r="C2970" i="187"/>
  <c r="J2969" i="187"/>
  <c r="I2969" i="187"/>
  <c r="F2969" i="187"/>
  <c r="C2969" i="187"/>
  <c r="J2968" i="187"/>
  <c r="I2968" i="187"/>
  <c r="F2968" i="187"/>
  <c r="C2968" i="187"/>
  <c r="J2967" i="187"/>
  <c r="I2967" i="187"/>
  <c r="F2967" i="187"/>
  <c r="C2967" i="187"/>
  <c r="J2966" i="187"/>
  <c r="I2966" i="187"/>
  <c r="F2966" i="187"/>
  <c r="C2966" i="187"/>
  <c r="J2965" i="187"/>
  <c r="I2965" i="187"/>
  <c r="F2965" i="187"/>
  <c r="C2965" i="187"/>
  <c r="J2964" i="187"/>
  <c r="I2964" i="187"/>
  <c r="F2964" i="187"/>
  <c r="C2964" i="187"/>
  <c r="J2963" i="187"/>
  <c r="I2963" i="187"/>
  <c r="F2963" i="187"/>
  <c r="C2963" i="187"/>
  <c r="C2962" i="187"/>
  <c r="J2961" i="187"/>
  <c r="I2961" i="187"/>
  <c r="C2961" i="187"/>
  <c r="J2960" i="187"/>
  <c r="I2960" i="187"/>
  <c r="C2960" i="187"/>
  <c r="J2959" i="187"/>
  <c r="I2959" i="187"/>
  <c r="F2959" i="187"/>
  <c r="C2959" i="187"/>
  <c r="J2958" i="187"/>
  <c r="I2958" i="187"/>
  <c r="F2958" i="187"/>
  <c r="C2958" i="187"/>
  <c r="J2957" i="187"/>
  <c r="I2957" i="187"/>
  <c r="F2957" i="187"/>
  <c r="C2957" i="187"/>
  <c r="J2956" i="187"/>
  <c r="I2956" i="187"/>
  <c r="F2956" i="187"/>
  <c r="C2956" i="187"/>
  <c r="J2955" i="187"/>
  <c r="I2955" i="187"/>
  <c r="F2955" i="187"/>
  <c r="C2955" i="187"/>
  <c r="J2954" i="187"/>
  <c r="I2954" i="187"/>
  <c r="F2954" i="187"/>
  <c r="C2954" i="187"/>
  <c r="J2953" i="187"/>
  <c r="I2953" i="187"/>
  <c r="F2953" i="187"/>
  <c r="C2953" i="187"/>
  <c r="J2952" i="187"/>
  <c r="I2952" i="187"/>
  <c r="F2952" i="187"/>
  <c r="C2952" i="187"/>
  <c r="C2951" i="187"/>
  <c r="J2950" i="187"/>
  <c r="I2950" i="187"/>
  <c r="F2950" i="187"/>
  <c r="C2950" i="187"/>
  <c r="J2949" i="187"/>
  <c r="I2949" i="187"/>
  <c r="F2949" i="187"/>
  <c r="C2949" i="187"/>
  <c r="J2948" i="187"/>
  <c r="I2948" i="187"/>
  <c r="F2948" i="187"/>
  <c r="C2948" i="187"/>
  <c r="J2947" i="187"/>
  <c r="I2947" i="187"/>
  <c r="F2947" i="187"/>
  <c r="C2947" i="187"/>
  <c r="J2946" i="187"/>
  <c r="I2946" i="187"/>
  <c r="F2946" i="187"/>
  <c r="C2946" i="187"/>
  <c r="J2945" i="187"/>
  <c r="I2945" i="187"/>
  <c r="F2945" i="187"/>
  <c r="C2945" i="187"/>
  <c r="J2944" i="187"/>
  <c r="I2944" i="187"/>
  <c r="F2944" i="187"/>
  <c r="C2944" i="187"/>
  <c r="J2943" i="187"/>
  <c r="I2943" i="187"/>
  <c r="F2943" i="187"/>
  <c r="C2943" i="187"/>
  <c r="J2942" i="187"/>
  <c r="I2942" i="187"/>
  <c r="F2942" i="187"/>
  <c r="C2942" i="187"/>
  <c r="C2941" i="187"/>
  <c r="J2939" i="187"/>
  <c r="I2939" i="187"/>
  <c r="C2939" i="187"/>
  <c r="J2938" i="187"/>
  <c r="I2938" i="187"/>
  <c r="C2938" i="187"/>
  <c r="J2937" i="187"/>
  <c r="I2937" i="187"/>
  <c r="F2937" i="187"/>
  <c r="C2937" i="187"/>
  <c r="J2936" i="187"/>
  <c r="I2936" i="187"/>
  <c r="F2936" i="187"/>
  <c r="C2936" i="187"/>
  <c r="J2935" i="187"/>
  <c r="I2935" i="187"/>
  <c r="F2935" i="187"/>
  <c r="C2935" i="187"/>
  <c r="J2934" i="187"/>
  <c r="I2934" i="187"/>
  <c r="F2934" i="187"/>
  <c r="C2934" i="187"/>
  <c r="J2933" i="187"/>
  <c r="I2933" i="187"/>
  <c r="F2933" i="187"/>
  <c r="C2933" i="187"/>
  <c r="J2932" i="187"/>
  <c r="I2932" i="187"/>
  <c r="F2932" i="187"/>
  <c r="C2932" i="187"/>
  <c r="J2931" i="187"/>
  <c r="I2931" i="187"/>
  <c r="F2931" i="187"/>
  <c r="C2931" i="187"/>
  <c r="J2930" i="187"/>
  <c r="I2930" i="187"/>
  <c r="F2930" i="187"/>
  <c r="C2930" i="187"/>
  <c r="J2929" i="187"/>
  <c r="I2929" i="187"/>
  <c r="F2929" i="187"/>
  <c r="C2929" i="187"/>
  <c r="J2928" i="187"/>
  <c r="I2928" i="187"/>
  <c r="F2928" i="187"/>
  <c r="C2928" i="187"/>
  <c r="C2927" i="187"/>
  <c r="J2926" i="187"/>
  <c r="I2926" i="187"/>
  <c r="F2926" i="187"/>
  <c r="C2926" i="187"/>
  <c r="J2925" i="187"/>
  <c r="I2925" i="187"/>
  <c r="F2925" i="187"/>
  <c r="C2925" i="187"/>
  <c r="J2924" i="187"/>
  <c r="I2924" i="187"/>
  <c r="F2924" i="187"/>
  <c r="C2924" i="187"/>
  <c r="J2923" i="187"/>
  <c r="I2923" i="187"/>
  <c r="F2923" i="187"/>
  <c r="C2923" i="187"/>
  <c r="J2922" i="187"/>
  <c r="I2922" i="187"/>
  <c r="F2922" i="187"/>
  <c r="C2922" i="187"/>
  <c r="J2921" i="187"/>
  <c r="I2921" i="187"/>
  <c r="F2921" i="187"/>
  <c r="C2921" i="187"/>
  <c r="J2920" i="187"/>
  <c r="I2920" i="187"/>
  <c r="F2920" i="187"/>
  <c r="C2920" i="187"/>
  <c r="J2919" i="187"/>
  <c r="I2919" i="187"/>
  <c r="F2919" i="187"/>
  <c r="C2919" i="187"/>
  <c r="J2918" i="187"/>
  <c r="I2918" i="187"/>
  <c r="F2918" i="187"/>
  <c r="C2918" i="187"/>
  <c r="C2917" i="187"/>
  <c r="J2916" i="187"/>
  <c r="I2916" i="187"/>
  <c r="C2916" i="187"/>
  <c r="J2915" i="187"/>
  <c r="I2915" i="187"/>
  <c r="C2915" i="187"/>
  <c r="J2914" i="187"/>
  <c r="I2914" i="187"/>
  <c r="F2914" i="187"/>
  <c r="C2914" i="187"/>
  <c r="J2913" i="187"/>
  <c r="I2913" i="187"/>
  <c r="F2913" i="187"/>
  <c r="C2913" i="187"/>
  <c r="J2912" i="187"/>
  <c r="I2912" i="187"/>
  <c r="F2912" i="187"/>
  <c r="C2912" i="187"/>
  <c r="J2911" i="187"/>
  <c r="I2911" i="187"/>
  <c r="F2911" i="187"/>
  <c r="C2911" i="187"/>
  <c r="J2910" i="187"/>
  <c r="I2910" i="187"/>
  <c r="F2910" i="187"/>
  <c r="C2910" i="187"/>
  <c r="J2909" i="187"/>
  <c r="I2909" i="187"/>
  <c r="F2909" i="187"/>
  <c r="C2909" i="187"/>
  <c r="J2908" i="187"/>
  <c r="I2908" i="187"/>
  <c r="F2908" i="187"/>
  <c r="C2908" i="187"/>
  <c r="J2907" i="187"/>
  <c r="I2907" i="187"/>
  <c r="F2907" i="187"/>
  <c r="C2907" i="187"/>
  <c r="C2906" i="187"/>
  <c r="J2905" i="187"/>
  <c r="I2905" i="187"/>
  <c r="F2905" i="187"/>
  <c r="C2905" i="187"/>
  <c r="J2904" i="187"/>
  <c r="I2904" i="187"/>
  <c r="F2904" i="187"/>
  <c r="C2904" i="187"/>
  <c r="J2903" i="187"/>
  <c r="I2903" i="187"/>
  <c r="F2903" i="187"/>
  <c r="C2903" i="187"/>
  <c r="J2902" i="187"/>
  <c r="I2902" i="187"/>
  <c r="F2902" i="187"/>
  <c r="C2902" i="187"/>
  <c r="J2901" i="187"/>
  <c r="I2901" i="187"/>
  <c r="F2901" i="187"/>
  <c r="C2901" i="187"/>
  <c r="J2900" i="187"/>
  <c r="I2900" i="187"/>
  <c r="F2900" i="187"/>
  <c r="C2900" i="187"/>
  <c r="J2899" i="187"/>
  <c r="I2899" i="187"/>
  <c r="F2899" i="187"/>
  <c r="C2899" i="187"/>
  <c r="J2898" i="187"/>
  <c r="I2898" i="187"/>
  <c r="F2898" i="187"/>
  <c r="C2898" i="187"/>
  <c r="J2897" i="187"/>
  <c r="I2897" i="187"/>
  <c r="F2897" i="187"/>
  <c r="C2897" i="187"/>
  <c r="C2896" i="187"/>
  <c r="J2894" i="187"/>
  <c r="I2894" i="187"/>
  <c r="C2894" i="187"/>
  <c r="J2893" i="187"/>
  <c r="I2893" i="187"/>
  <c r="C2893" i="187"/>
  <c r="J2892" i="187"/>
  <c r="I2892" i="187"/>
  <c r="F2892" i="187"/>
  <c r="C2892" i="187"/>
  <c r="J2891" i="187"/>
  <c r="I2891" i="187"/>
  <c r="F2891" i="187"/>
  <c r="C2891" i="187"/>
  <c r="J2890" i="187"/>
  <c r="I2890" i="187"/>
  <c r="F2890" i="187"/>
  <c r="C2890" i="187"/>
  <c r="J2889" i="187"/>
  <c r="I2889" i="187"/>
  <c r="F2889" i="187"/>
  <c r="C2889" i="187"/>
  <c r="J2888" i="187"/>
  <c r="I2888" i="187"/>
  <c r="F2888" i="187"/>
  <c r="C2888" i="187"/>
  <c r="J2887" i="187"/>
  <c r="I2887" i="187"/>
  <c r="F2887" i="187"/>
  <c r="C2887" i="187"/>
  <c r="J2886" i="187"/>
  <c r="I2886" i="187"/>
  <c r="F2886" i="187"/>
  <c r="C2886" i="187"/>
  <c r="J2885" i="187"/>
  <c r="I2885" i="187"/>
  <c r="F2885" i="187"/>
  <c r="C2885" i="187"/>
  <c r="J2884" i="187"/>
  <c r="I2884" i="187"/>
  <c r="F2884" i="187"/>
  <c r="C2884" i="187"/>
  <c r="J2883" i="187"/>
  <c r="I2883" i="187"/>
  <c r="F2883" i="187"/>
  <c r="C2883" i="187"/>
  <c r="C2882" i="187"/>
  <c r="J2881" i="187"/>
  <c r="I2881" i="187"/>
  <c r="F2881" i="187"/>
  <c r="C2881" i="187"/>
  <c r="J2880" i="187"/>
  <c r="I2880" i="187"/>
  <c r="F2880" i="187"/>
  <c r="C2880" i="187"/>
  <c r="J2879" i="187"/>
  <c r="I2879" i="187"/>
  <c r="F2879" i="187"/>
  <c r="C2879" i="187"/>
  <c r="J2878" i="187"/>
  <c r="I2878" i="187"/>
  <c r="F2878" i="187"/>
  <c r="C2878" i="187"/>
  <c r="J2877" i="187"/>
  <c r="I2877" i="187"/>
  <c r="F2877" i="187"/>
  <c r="C2877" i="187"/>
  <c r="J2876" i="187"/>
  <c r="I2876" i="187"/>
  <c r="F2876" i="187"/>
  <c r="C2876" i="187"/>
  <c r="J2875" i="187"/>
  <c r="I2875" i="187"/>
  <c r="F2875" i="187"/>
  <c r="C2875" i="187"/>
  <c r="J2874" i="187"/>
  <c r="I2874" i="187"/>
  <c r="F2874" i="187"/>
  <c r="C2874" i="187"/>
  <c r="J2873" i="187"/>
  <c r="I2873" i="187"/>
  <c r="F2873" i="187"/>
  <c r="C2873" i="187"/>
  <c r="C2872" i="187"/>
  <c r="J2871" i="187"/>
  <c r="I2871" i="187"/>
  <c r="C2871" i="187"/>
  <c r="J2870" i="187"/>
  <c r="I2870" i="187"/>
  <c r="C2870" i="187"/>
  <c r="J2869" i="187"/>
  <c r="I2869" i="187"/>
  <c r="F2869" i="187"/>
  <c r="C2869" i="187"/>
  <c r="J2868" i="187"/>
  <c r="I2868" i="187"/>
  <c r="F2868" i="187"/>
  <c r="C2868" i="187"/>
  <c r="J2867" i="187"/>
  <c r="I2867" i="187"/>
  <c r="F2867" i="187"/>
  <c r="C2867" i="187"/>
  <c r="J2866" i="187"/>
  <c r="I2866" i="187"/>
  <c r="F2866" i="187"/>
  <c r="C2866" i="187"/>
  <c r="J2865" i="187"/>
  <c r="I2865" i="187"/>
  <c r="F2865" i="187"/>
  <c r="C2865" i="187"/>
  <c r="J2864" i="187"/>
  <c r="I2864" i="187"/>
  <c r="F2864" i="187"/>
  <c r="C2864" i="187"/>
  <c r="J2863" i="187"/>
  <c r="I2863" i="187"/>
  <c r="F2863" i="187"/>
  <c r="C2863" i="187"/>
  <c r="J2862" i="187"/>
  <c r="I2862" i="187"/>
  <c r="F2862" i="187"/>
  <c r="C2862" i="187"/>
  <c r="C2861" i="187"/>
  <c r="J2860" i="187"/>
  <c r="I2860" i="187"/>
  <c r="F2860" i="187"/>
  <c r="C2860" i="187"/>
  <c r="J2859" i="187"/>
  <c r="I2859" i="187"/>
  <c r="F2859" i="187"/>
  <c r="C2859" i="187"/>
  <c r="J2858" i="187"/>
  <c r="I2858" i="187"/>
  <c r="F2858" i="187"/>
  <c r="C2858" i="187"/>
  <c r="J2857" i="187"/>
  <c r="I2857" i="187"/>
  <c r="F2857" i="187"/>
  <c r="C2857" i="187"/>
  <c r="J2856" i="187"/>
  <c r="I2856" i="187"/>
  <c r="F2856" i="187"/>
  <c r="C2856" i="187"/>
  <c r="J2855" i="187"/>
  <c r="I2855" i="187"/>
  <c r="F2855" i="187"/>
  <c r="C2855" i="187"/>
  <c r="J2854" i="187"/>
  <c r="I2854" i="187"/>
  <c r="F2854" i="187"/>
  <c r="C2854" i="187"/>
  <c r="J2853" i="187"/>
  <c r="I2853" i="187"/>
  <c r="F2853" i="187"/>
  <c r="C2853" i="187"/>
  <c r="J2852" i="187"/>
  <c r="I2852" i="187"/>
  <c r="F2852" i="187"/>
  <c r="C2852" i="187"/>
  <c r="C2851" i="187"/>
  <c r="J2849" i="187"/>
  <c r="I2849" i="187"/>
  <c r="C2849" i="187"/>
  <c r="J2848" i="187"/>
  <c r="I2848" i="187"/>
  <c r="C2848" i="187"/>
  <c r="J2847" i="187"/>
  <c r="I2847" i="187"/>
  <c r="F2847" i="187"/>
  <c r="C2847" i="187"/>
  <c r="J2846" i="187"/>
  <c r="I2846" i="187"/>
  <c r="F2846" i="187"/>
  <c r="C2846" i="187"/>
  <c r="J2845" i="187"/>
  <c r="I2845" i="187"/>
  <c r="F2845" i="187"/>
  <c r="C2845" i="187"/>
  <c r="J2844" i="187"/>
  <c r="I2844" i="187"/>
  <c r="F2844" i="187"/>
  <c r="C2844" i="187"/>
  <c r="J2843" i="187"/>
  <c r="I2843" i="187"/>
  <c r="F2843" i="187"/>
  <c r="C2843" i="187"/>
  <c r="J2842" i="187"/>
  <c r="I2842" i="187"/>
  <c r="F2842" i="187"/>
  <c r="C2842" i="187"/>
  <c r="J2841" i="187"/>
  <c r="I2841" i="187"/>
  <c r="F2841" i="187"/>
  <c r="C2841" i="187"/>
  <c r="J2840" i="187"/>
  <c r="I2840" i="187"/>
  <c r="F2840" i="187"/>
  <c r="C2840" i="187"/>
  <c r="J2839" i="187"/>
  <c r="I2839" i="187"/>
  <c r="F2839" i="187"/>
  <c r="C2839" i="187"/>
  <c r="J2838" i="187"/>
  <c r="I2838" i="187"/>
  <c r="F2838" i="187"/>
  <c r="C2838" i="187"/>
  <c r="C2837" i="187"/>
  <c r="J2836" i="187"/>
  <c r="I2836" i="187"/>
  <c r="F2836" i="187"/>
  <c r="C2836" i="187"/>
  <c r="J2835" i="187"/>
  <c r="I2835" i="187"/>
  <c r="F2835" i="187"/>
  <c r="C2835" i="187"/>
  <c r="J2834" i="187"/>
  <c r="I2834" i="187"/>
  <c r="F2834" i="187"/>
  <c r="C2834" i="187"/>
  <c r="J2833" i="187"/>
  <c r="I2833" i="187"/>
  <c r="F2833" i="187"/>
  <c r="C2833" i="187"/>
  <c r="J2832" i="187"/>
  <c r="I2832" i="187"/>
  <c r="F2832" i="187"/>
  <c r="C2832" i="187"/>
  <c r="J2831" i="187"/>
  <c r="I2831" i="187"/>
  <c r="F2831" i="187"/>
  <c r="C2831" i="187"/>
  <c r="J2830" i="187"/>
  <c r="I2830" i="187"/>
  <c r="F2830" i="187"/>
  <c r="C2830" i="187"/>
  <c r="J2829" i="187"/>
  <c r="I2829" i="187"/>
  <c r="F2829" i="187"/>
  <c r="C2829" i="187"/>
  <c r="J2828" i="187"/>
  <c r="I2828" i="187"/>
  <c r="F2828" i="187"/>
  <c r="C2828" i="187"/>
  <c r="C2827" i="187"/>
  <c r="J2826" i="187"/>
  <c r="I2826" i="187"/>
  <c r="C2826" i="187"/>
  <c r="J2825" i="187"/>
  <c r="I2825" i="187"/>
  <c r="C2825" i="187"/>
  <c r="J2824" i="187"/>
  <c r="I2824" i="187"/>
  <c r="F2824" i="187"/>
  <c r="C2824" i="187"/>
  <c r="J2823" i="187"/>
  <c r="I2823" i="187"/>
  <c r="F2823" i="187"/>
  <c r="C2823" i="187"/>
  <c r="J2822" i="187"/>
  <c r="I2822" i="187"/>
  <c r="F2822" i="187"/>
  <c r="C2822" i="187"/>
  <c r="J2821" i="187"/>
  <c r="I2821" i="187"/>
  <c r="F2821" i="187"/>
  <c r="C2821" i="187"/>
  <c r="J2820" i="187"/>
  <c r="I2820" i="187"/>
  <c r="F2820" i="187"/>
  <c r="C2820" i="187"/>
  <c r="J2819" i="187"/>
  <c r="I2819" i="187"/>
  <c r="F2819" i="187"/>
  <c r="C2819" i="187"/>
  <c r="J2818" i="187"/>
  <c r="I2818" i="187"/>
  <c r="F2818" i="187"/>
  <c r="C2818" i="187"/>
  <c r="J2817" i="187"/>
  <c r="I2817" i="187"/>
  <c r="F2817" i="187"/>
  <c r="C2817" i="187"/>
  <c r="C2816" i="187"/>
  <c r="J2815" i="187"/>
  <c r="I2815" i="187"/>
  <c r="F2815" i="187"/>
  <c r="C2815" i="187"/>
  <c r="J2814" i="187"/>
  <c r="I2814" i="187"/>
  <c r="F2814" i="187"/>
  <c r="C2814" i="187"/>
  <c r="J2813" i="187"/>
  <c r="I2813" i="187"/>
  <c r="F2813" i="187"/>
  <c r="C2813" i="187"/>
  <c r="J2812" i="187"/>
  <c r="I2812" i="187"/>
  <c r="F2812" i="187"/>
  <c r="C2812" i="187"/>
  <c r="J2811" i="187"/>
  <c r="I2811" i="187"/>
  <c r="F2811" i="187"/>
  <c r="C2811" i="187"/>
  <c r="J2810" i="187"/>
  <c r="I2810" i="187"/>
  <c r="F2810" i="187"/>
  <c r="C2810" i="187"/>
  <c r="J2809" i="187"/>
  <c r="I2809" i="187"/>
  <c r="F2809" i="187"/>
  <c r="C2809" i="187"/>
  <c r="J2808" i="187"/>
  <c r="I2808" i="187"/>
  <c r="F2808" i="187"/>
  <c r="C2808" i="187"/>
  <c r="J2807" i="187"/>
  <c r="I2807" i="187"/>
  <c r="F2807" i="187"/>
  <c r="C2807" i="187"/>
  <c r="C2806" i="187"/>
  <c r="J2804" i="187"/>
  <c r="I2804" i="187"/>
  <c r="C2804" i="187"/>
  <c r="J2803" i="187"/>
  <c r="I2803" i="187"/>
  <c r="C2803" i="187"/>
  <c r="J2802" i="187"/>
  <c r="I2802" i="187"/>
  <c r="F2802" i="187"/>
  <c r="C2802" i="187"/>
  <c r="J2801" i="187"/>
  <c r="I2801" i="187"/>
  <c r="F2801" i="187"/>
  <c r="C2801" i="187"/>
  <c r="J2800" i="187"/>
  <c r="I2800" i="187"/>
  <c r="F2800" i="187"/>
  <c r="C2800" i="187"/>
  <c r="J2799" i="187"/>
  <c r="I2799" i="187"/>
  <c r="F2799" i="187"/>
  <c r="C2799" i="187"/>
  <c r="J2798" i="187"/>
  <c r="I2798" i="187"/>
  <c r="F2798" i="187"/>
  <c r="C2798" i="187"/>
  <c r="J2797" i="187"/>
  <c r="I2797" i="187"/>
  <c r="F2797" i="187"/>
  <c r="C2797" i="187"/>
  <c r="J2796" i="187"/>
  <c r="I2796" i="187"/>
  <c r="F2796" i="187"/>
  <c r="C2796" i="187"/>
  <c r="J2795" i="187"/>
  <c r="I2795" i="187"/>
  <c r="F2795" i="187"/>
  <c r="C2795" i="187"/>
  <c r="J2794" i="187"/>
  <c r="I2794" i="187"/>
  <c r="F2794" i="187"/>
  <c r="C2794" i="187"/>
  <c r="J2793" i="187"/>
  <c r="I2793" i="187"/>
  <c r="F2793" i="187"/>
  <c r="C2793" i="187"/>
  <c r="C2792" i="187"/>
  <c r="J2791" i="187"/>
  <c r="I2791" i="187"/>
  <c r="F2791" i="187"/>
  <c r="C2791" i="187"/>
  <c r="J2790" i="187"/>
  <c r="I2790" i="187"/>
  <c r="F2790" i="187"/>
  <c r="C2790" i="187"/>
  <c r="J2789" i="187"/>
  <c r="I2789" i="187"/>
  <c r="F2789" i="187"/>
  <c r="C2789" i="187"/>
  <c r="J2788" i="187"/>
  <c r="I2788" i="187"/>
  <c r="F2788" i="187"/>
  <c r="C2788" i="187"/>
  <c r="J2787" i="187"/>
  <c r="I2787" i="187"/>
  <c r="F2787" i="187"/>
  <c r="C2787" i="187"/>
  <c r="J2786" i="187"/>
  <c r="I2786" i="187"/>
  <c r="F2786" i="187"/>
  <c r="C2786" i="187"/>
  <c r="J2785" i="187"/>
  <c r="I2785" i="187"/>
  <c r="F2785" i="187"/>
  <c r="C2785" i="187"/>
  <c r="J2784" i="187"/>
  <c r="I2784" i="187"/>
  <c r="F2784" i="187"/>
  <c r="C2784" i="187"/>
  <c r="J2783" i="187"/>
  <c r="I2783" i="187"/>
  <c r="F2783" i="187"/>
  <c r="C2783" i="187"/>
  <c r="C2782" i="187"/>
  <c r="J2781" i="187"/>
  <c r="I2781" i="187"/>
  <c r="C2781" i="187"/>
  <c r="J2780" i="187"/>
  <c r="I2780" i="187"/>
  <c r="C2780" i="187"/>
  <c r="J2779" i="187"/>
  <c r="I2779" i="187"/>
  <c r="F2779" i="187"/>
  <c r="C2779" i="187"/>
  <c r="J2778" i="187"/>
  <c r="I2778" i="187"/>
  <c r="F2778" i="187"/>
  <c r="C2778" i="187"/>
  <c r="J2777" i="187"/>
  <c r="I2777" i="187"/>
  <c r="F2777" i="187"/>
  <c r="C2777" i="187"/>
  <c r="J2776" i="187"/>
  <c r="I2776" i="187"/>
  <c r="F2776" i="187"/>
  <c r="C2776" i="187"/>
  <c r="J2775" i="187"/>
  <c r="I2775" i="187"/>
  <c r="F2775" i="187"/>
  <c r="C2775" i="187"/>
  <c r="J2774" i="187"/>
  <c r="I2774" i="187"/>
  <c r="F2774" i="187"/>
  <c r="C2774" i="187"/>
  <c r="J2773" i="187"/>
  <c r="I2773" i="187"/>
  <c r="F2773" i="187"/>
  <c r="C2773" i="187"/>
  <c r="J2772" i="187"/>
  <c r="I2772" i="187"/>
  <c r="F2772" i="187"/>
  <c r="C2772" i="187"/>
  <c r="C2771" i="187"/>
  <c r="J2770" i="187"/>
  <c r="I2770" i="187"/>
  <c r="F2770" i="187"/>
  <c r="C2770" i="187"/>
  <c r="J2769" i="187"/>
  <c r="I2769" i="187"/>
  <c r="F2769" i="187"/>
  <c r="C2769" i="187"/>
  <c r="J2768" i="187"/>
  <c r="I2768" i="187"/>
  <c r="F2768" i="187"/>
  <c r="C2768" i="187"/>
  <c r="J2767" i="187"/>
  <c r="I2767" i="187"/>
  <c r="F2767" i="187"/>
  <c r="C2767" i="187"/>
  <c r="J2766" i="187"/>
  <c r="I2766" i="187"/>
  <c r="F2766" i="187"/>
  <c r="C2766" i="187"/>
  <c r="J2765" i="187"/>
  <c r="I2765" i="187"/>
  <c r="F2765" i="187"/>
  <c r="C2765" i="187"/>
  <c r="J2764" i="187"/>
  <c r="I2764" i="187"/>
  <c r="F2764" i="187"/>
  <c r="C2764" i="187"/>
  <c r="J2763" i="187"/>
  <c r="I2763" i="187"/>
  <c r="F2763" i="187"/>
  <c r="C2763" i="187"/>
  <c r="J2762" i="187"/>
  <c r="I2762" i="187"/>
  <c r="F2762" i="187"/>
  <c r="C2762" i="187"/>
  <c r="C2761" i="187"/>
  <c r="J2759" i="187"/>
  <c r="I2759" i="187"/>
  <c r="C2759" i="187"/>
  <c r="B466" i="188"/>
  <c r="J2758" i="187"/>
  <c r="I2758" i="187"/>
  <c r="C2758" i="187"/>
  <c r="B465" i="188"/>
  <c r="J2757" i="187"/>
  <c r="I2757" i="187"/>
  <c r="F2757" i="187"/>
  <c r="C2757" i="187"/>
  <c r="B464" i="188"/>
  <c r="J2756" i="187"/>
  <c r="I2756" i="187"/>
  <c r="F2756" i="187"/>
  <c r="C2756" i="187"/>
  <c r="B463" i="188"/>
  <c r="J2755" i="187"/>
  <c r="I2755" i="187"/>
  <c r="F2755" i="187"/>
  <c r="C2755" i="187"/>
  <c r="B462" i="188"/>
  <c r="J2754" i="187"/>
  <c r="I2754" i="187"/>
  <c r="F2754" i="187"/>
  <c r="C2754" i="187"/>
  <c r="B461" i="188"/>
  <c r="J2753" i="187"/>
  <c r="I2753" i="187"/>
  <c r="F2753" i="187"/>
  <c r="C2753" i="187"/>
  <c r="B460" i="188"/>
  <c r="J2752" i="187"/>
  <c r="I2752" i="187"/>
  <c r="F2752" i="187"/>
  <c r="C2752" i="187"/>
  <c r="B459" i="188"/>
  <c r="J2751" i="187"/>
  <c r="I2751" i="187"/>
  <c r="F2751" i="187"/>
  <c r="C2751" i="187"/>
  <c r="B458" i="188"/>
  <c r="J2750" i="187"/>
  <c r="I2750" i="187"/>
  <c r="F2750" i="187"/>
  <c r="C2750" i="187"/>
  <c r="B457" i="188"/>
  <c r="J2749" i="187"/>
  <c r="I2749" i="187"/>
  <c r="F2749" i="187"/>
  <c r="C2749" i="187"/>
  <c r="B456" i="188"/>
  <c r="J2748" i="187"/>
  <c r="I2748" i="187"/>
  <c r="F2748" i="187"/>
  <c r="C2748" i="187"/>
  <c r="B455" i="188"/>
  <c r="C2747" i="187"/>
  <c r="B454" i="188"/>
  <c r="J2746" i="187"/>
  <c r="I2746" i="187"/>
  <c r="F2746" i="187"/>
  <c r="C2746" i="187"/>
  <c r="B453" i="188"/>
  <c r="J2745" i="187"/>
  <c r="I2745" i="187"/>
  <c r="F2745" i="187"/>
  <c r="C2745" i="187"/>
  <c r="B452" i="188"/>
  <c r="J2744" i="187"/>
  <c r="I2744" i="187"/>
  <c r="F2744" i="187"/>
  <c r="C2744" i="187"/>
  <c r="B451" i="188"/>
  <c r="J2743" i="187"/>
  <c r="I2743" i="187"/>
  <c r="F2743" i="187"/>
  <c r="C2743" i="187"/>
  <c r="B450" i="188"/>
  <c r="J2742" i="187"/>
  <c r="I2742" i="187"/>
  <c r="F2742" i="187"/>
  <c r="C2742" i="187"/>
  <c r="B449" i="188"/>
  <c r="J2741" i="187"/>
  <c r="I2741" i="187"/>
  <c r="F2741" i="187"/>
  <c r="C2741" i="187"/>
  <c r="B448" i="188"/>
  <c r="J2740" i="187"/>
  <c r="I2740" i="187"/>
  <c r="F2740" i="187"/>
  <c r="C2740" i="187"/>
  <c r="B447" i="188"/>
  <c r="J2739" i="187"/>
  <c r="I2739" i="187"/>
  <c r="F2739" i="187"/>
  <c r="C2739" i="187"/>
  <c r="B446" i="188"/>
  <c r="J2738" i="187"/>
  <c r="I2738" i="187"/>
  <c r="F2738" i="187"/>
  <c r="C2738" i="187"/>
  <c r="B445" i="188"/>
  <c r="C2737" i="187"/>
  <c r="B444" i="188"/>
  <c r="J2736" i="187"/>
  <c r="I2736" i="187"/>
  <c r="C2736" i="187"/>
  <c r="B443" i="188"/>
  <c r="J2735" i="187"/>
  <c r="I2735" i="187"/>
  <c r="C2735" i="187"/>
  <c r="B442" i="188"/>
  <c r="J2734" i="187"/>
  <c r="I2734" i="187"/>
  <c r="F2734" i="187"/>
  <c r="C2734" i="187"/>
  <c r="B441" i="188"/>
  <c r="J2733" i="187"/>
  <c r="I2733" i="187"/>
  <c r="F2733" i="187"/>
  <c r="C2733" i="187"/>
  <c r="B440" i="188"/>
  <c r="J2732" i="187"/>
  <c r="I2732" i="187"/>
  <c r="F2732" i="187"/>
  <c r="C2732" i="187"/>
  <c r="B439" i="188"/>
  <c r="J2731" i="187"/>
  <c r="I2731" i="187"/>
  <c r="F2731" i="187"/>
  <c r="C2731" i="187"/>
  <c r="B438" i="188"/>
  <c r="J2730" i="187"/>
  <c r="I2730" i="187"/>
  <c r="F2730" i="187"/>
  <c r="C2730" i="187"/>
  <c r="B437" i="188"/>
  <c r="J2729" i="187"/>
  <c r="I2729" i="187"/>
  <c r="F2729" i="187"/>
  <c r="C2729" i="187"/>
  <c r="B436" i="188"/>
  <c r="J2728" i="187"/>
  <c r="I2728" i="187"/>
  <c r="F2728" i="187"/>
  <c r="C2728" i="187"/>
  <c r="B435" i="188"/>
  <c r="J2727" i="187"/>
  <c r="I2727" i="187"/>
  <c r="F2727" i="187"/>
  <c r="C2727" i="187"/>
  <c r="B434" i="188"/>
  <c r="C2726" i="187"/>
  <c r="B433" i="188"/>
  <c r="J2725" i="187"/>
  <c r="I2725" i="187"/>
  <c r="F2725" i="187"/>
  <c r="C2725" i="187"/>
  <c r="B432" i="188"/>
  <c r="J2724" i="187"/>
  <c r="I2724" i="187"/>
  <c r="F2724" i="187"/>
  <c r="C2724" i="187"/>
  <c r="B431" i="188"/>
  <c r="J2723" i="187"/>
  <c r="I2723" i="187"/>
  <c r="F2723" i="187"/>
  <c r="C2723" i="187"/>
  <c r="B430" i="188"/>
  <c r="J2722" i="187"/>
  <c r="I2722" i="187"/>
  <c r="F2722" i="187"/>
  <c r="C2722" i="187"/>
  <c r="B429" i="188"/>
  <c r="J2721" i="187"/>
  <c r="I2721" i="187"/>
  <c r="F2721" i="187"/>
  <c r="C2721" i="187"/>
  <c r="B428" i="188"/>
  <c r="J2720" i="187"/>
  <c r="I2720" i="187"/>
  <c r="F2720" i="187"/>
  <c r="C2720" i="187"/>
  <c r="B427" i="188"/>
  <c r="J2719" i="187"/>
  <c r="I2719" i="187"/>
  <c r="F2719" i="187"/>
  <c r="C2719" i="187"/>
  <c r="B426" i="188"/>
  <c r="J2718" i="187"/>
  <c r="I2718" i="187"/>
  <c r="F2718" i="187"/>
  <c r="C2718" i="187"/>
  <c r="B425" i="188"/>
  <c r="J2717" i="187"/>
  <c r="I2717" i="187"/>
  <c r="F2717" i="187"/>
  <c r="C2717" i="187"/>
  <c r="B424" i="188"/>
  <c r="C2716" i="187"/>
  <c r="B423" i="188"/>
  <c r="J2713" i="187"/>
  <c r="I2713" i="187"/>
  <c r="C2713" i="187"/>
  <c r="J2712" i="187"/>
  <c r="I2712" i="187"/>
  <c r="C2712" i="187"/>
  <c r="J2711" i="187"/>
  <c r="I2711" i="187"/>
  <c r="C2711" i="187"/>
  <c r="J2710" i="187"/>
  <c r="I2710" i="187"/>
  <c r="C2710" i="187"/>
  <c r="J2709" i="187"/>
  <c r="I2709" i="187"/>
  <c r="C2709" i="187"/>
  <c r="J2708" i="187"/>
  <c r="I2708" i="187"/>
  <c r="C2708" i="187"/>
  <c r="J2707" i="187"/>
  <c r="I2707" i="187"/>
  <c r="C2707" i="187"/>
  <c r="J2706" i="187"/>
  <c r="I2706" i="187"/>
  <c r="C2706" i="187"/>
  <c r="J2705" i="187"/>
  <c r="I2705" i="187"/>
  <c r="C2705" i="187"/>
  <c r="J2704" i="187"/>
  <c r="I2704" i="187"/>
  <c r="C2704" i="187"/>
  <c r="J2703" i="187"/>
  <c r="I2703" i="187"/>
  <c r="C2703" i="187"/>
  <c r="J2702" i="187"/>
  <c r="I2702" i="187"/>
  <c r="C2702" i="187"/>
  <c r="C2701" i="187"/>
  <c r="J2700" i="187"/>
  <c r="I2700" i="187"/>
  <c r="C2700" i="187"/>
  <c r="J2699" i="187"/>
  <c r="I2699" i="187"/>
  <c r="C2699" i="187"/>
  <c r="C2698" i="187"/>
  <c r="J2697" i="187"/>
  <c r="I2697" i="187"/>
  <c r="C2697" i="187"/>
  <c r="J2696" i="187"/>
  <c r="I2696" i="187"/>
  <c r="C2696" i="187"/>
  <c r="J2695" i="187"/>
  <c r="I2695" i="187"/>
  <c r="C2695" i="187"/>
  <c r="J2694" i="187"/>
  <c r="I2694" i="187"/>
  <c r="C2694" i="187"/>
  <c r="J2693" i="187"/>
  <c r="I2693" i="187"/>
  <c r="C2693" i="187"/>
  <c r="J2692" i="187"/>
  <c r="I2692" i="187"/>
  <c r="C2692" i="187"/>
  <c r="J2691" i="187"/>
  <c r="I2691" i="187"/>
  <c r="C2691" i="187"/>
  <c r="J2690" i="187"/>
  <c r="I2690" i="187"/>
  <c r="C2690" i="187"/>
  <c r="J2689" i="187"/>
  <c r="I2689" i="187"/>
  <c r="C2689" i="187"/>
  <c r="J2688" i="187"/>
  <c r="I2688" i="187"/>
  <c r="C2688" i="187"/>
  <c r="J2687" i="187"/>
  <c r="I2687" i="187"/>
  <c r="C2687" i="187"/>
  <c r="J2686" i="187"/>
  <c r="I2686" i="187"/>
  <c r="C2686" i="187"/>
  <c r="C2685" i="187"/>
  <c r="J2684" i="187"/>
  <c r="I2684" i="187"/>
  <c r="C2684" i="187"/>
  <c r="J2683" i="187"/>
  <c r="I2683" i="187"/>
  <c r="C2683" i="187"/>
  <c r="C2682" i="187"/>
  <c r="J2680" i="187"/>
  <c r="I2680" i="187"/>
  <c r="C2680" i="187"/>
  <c r="J2679" i="187"/>
  <c r="I2679" i="187"/>
  <c r="C2679" i="187"/>
  <c r="J2678" i="187"/>
  <c r="I2678" i="187"/>
  <c r="F2678" i="187"/>
  <c r="C2678" i="187"/>
  <c r="J2677" i="187"/>
  <c r="I2677" i="187"/>
  <c r="F2677" i="187"/>
  <c r="C2677" i="187"/>
  <c r="J2676" i="187"/>
  <c r="I2676" i="187"/>
  <c r="F2676" i="187"/>
  <c r="C2676" i="187"/>
  <c r="J2675" i="187"/>
  <c r="I2675" i="187"/>
  <c r="F2675" i="187"/>
  <c r="C2675" i="187"/>
  <c r="J2674" i="187"/>
  <c r="I2674" i="187"/>
  <c r="F2674" i="187"/>
  <c r="C2674" i="187"/>
  <c r="J2673" i="187"/>
  <c r="I2673" i="187"/>
  <c r="F2673" i="187"/>
  <c r="C2673" i="187"/>
  <c r="J2672" i="187"/>
  <c r="I2672" i="187"/>
  <c r="F2672" i="187"/>
  <c r="C2672" i="187"/>
  <c r="J2671" i="187"/>
  <c r="I2671" i="187"/>
  <c r="F2671" i="187"/>
  <c r="C2671" i="187"/>
  <c r="J2670" i="187"/>
  <c r="I2670" i="187"/>
  <c r="F2670" i="187"/>
  <c r="C2670" i="187"/>
  <c r="J2669" i="187"/>
  <c r="I2669" i="187"/>
  <c r="F2669" i="187"/>
  <c r="C2669" i="187"/>
  <c r="C2668" i="187"/>
  <c r="J2667" i="187"/>
  <c r="I2667" i="187"/>
  <c r="F2667" i="187"/>
  <c r="C2667" i="187"/>
  <c r="J2666" i="187"/>
  <c r="I2666" i="187"/>
  <c r="F2666" i="187"/>
  <c r="C2666" i="187"/>
  <c r="C2665" i="187"/>
  <c r="J2664" i="187"/>
  <c r="I2664" i="187"/>
  <c r="C2664" i="187"/>
  <c r="J2663" i="187"/>
  <c r="I2663" i="187"/>
  <c r="C2663" i="187"/>
  <c r="J2662" i="187"/>
  <c r="I2662" i="187"/>
  <c r="F2662" i="187"/>
  <c r="C2662" i="187"/>
  <c r="J2661" i="187"/>
  <c r="I2661" i="187"/>
  <c r="F2661" i="187"/>
  <c r="C2661" i="187"/>
  <c r="J2660" i="187"/>
  <c r="I2660" i="187"/>
  <c r="F2660" i="187"/>
  <c r="C2660" i="187"/>
  <c r="J2659" i="187"/>
  <c r="I2659" i="187"/>
  <c r="F2659" i="187"/>
  <c r="C2659" i="187"/>
  <c r="J2658" i="187"/>
  <c r="I2658" i="187"/>
  <c r="F2658" i="187"/>
  <c r="C2658" i="187"/>
  <c r="J2657" i="187"/>
  <c r="I2657" i="187"/>
  <c r="F2657" i="187"/>
  <c r="C2657" i="187"/>
  <c r="J2656" i="187"/>
  <c r="I2656" i="187"/>
  <c r="F2656" i="187"/>
  <c r="C2656" i="187"/>
  <c r="J2655" i="187"/>
  <c r="I2655" i="187"/>
  <c r="F2655" i="187"/>
  <c r="C2655" i="187"/>
  <c r="J2654" i="187"/>
  <c r="I2654" i="187"/>
  <c r="F2654" i="187"/>
  <c r="C2654" i="187"/>
  <c r="J2653" i="187"/>
  <c r="I2653" i="187"/>
  <c r="F2653" i="187"/>
  <c r="C2653" i="187"/>
  <c r="C2652" i="187"/>
  <c r="J2651" i="187"/>
  <c r="I2651" i="187"/>
  <c r="F2651" i="187"/>
  <c r="C2651" i="187"/>
  <c r="J2650" i="187"/>
  <c r="I2650" i="187"/>
  <c r="F2650" i="187"/>
  <c r="C2650" i="187"/>
  <c r="C2649" i="187"/>
  <c r="J2647" i="187"/>
  <c r="I2647" i="187"/>
  <c r="C2647" i="187"/>
  <c r="J2646" i="187"/>
  <c r="I2646" i="187"/>
  <c r="C2646" i="187"/>
  <c r="J2645" i="187"/>
  <c r="I2645" i="187"/>
  <c r="F2645" i="187"/>
  <c r="C2645" i="187"/>
  <c r="J2644" i="187"/>
  <c r="I2644" i="187"/>
  <c r="F2644" i="187"/>
  <c r="C2644" i="187"/>
  <c r="J2643" i="187"/>
  <c r="I2643" i="187"/>
  <c r="F2643" i="187"/>
  <c r="C2643" i="187"/>
  <c r="J2642" i="187"/>
  <c r="I2642" i="187"/>
  <c r="F2642" i="187"/>
  <c r="C2642" i="187"/>
  <c r="J2641" i="187"/>
  <c r="I2641" i="187"/>
  <c r="F2641" i="187"/>
  <c r="C2641" i="187"/>
  <c r="J2640" i="187"/>
  <c r="I2640" i="187"/>
  <c r="F2640" i="187"/>
  <c r="C2640" i="187"/>
  <c r="J2639" i="187"/>
  <c r="I2639" i="187"/>
  <c r="F2639" i="187"/>
  <c r="C2639" i="187"/>
  <c r="J2638" i="187"/>
  <c r="I2638" i="187"/>
  <c r="F2638" i="187"/>
  <c r="C2638" i="187"/>
  <c r="J2637" i="187"/>
  <c r="I2637" i="187"/>
  <c r="F2637" i="187"/>
  <c r="C2637" i="187"/>
  <c r="J2636" i="187"/>
  <c r="I2636" i="187"/>
  <c r="F2636" i="187"/>
  <c r="C2636" i="187"/>
  <c r="C2635" i="187"/>
  <c r="J2634" i="187"/>
  <c r="I2634" i="187"/>
  <c r="F2634" i="187"/>
  <c r="C2634" i="187"/>
  <c r="J2633" i="187"/>
  <c r="I2633" i="187"/>
  <c r="F2633" i="187"/>
  <c r="C2633" i="187"/>
  <c r="C2632" i="187"/>
  <c r="J2631" i="187"/>
  <c r="I2631" i="187"/>
  <c r="C2631" i="187"/>
  <c r="J2630" i="187"/>
  <c r="I2630" i="187"/>
  <c r="C2630" i="187"/>
  <c r="J2629" i="187"/>
  <c r="I2629" i="187"/>
  <c r="F2629" i="187"/>
  <c r="C2629" i="187"/>
  <c r="J2628" i="187"/>
  <c r="I2628" i="187"/>
  <c r="F2628" i="187"/>
  <c r="C2628" i="187"/>
  <c r="J2627" i="187"/>
  <c r="I2627" i="187"/>
  <c r="F2627" i="187"/>
  <c r="C2627" i="187"/>
  <c r="J2626" i="187"/>
  <c r="I2626" i="187"/>
  <c r="F2626" i="187"/>
  <c r="C2626" i="187"/>
  <c r="J2625" i="187"/>
  <c r="I2625" i="187"/>
  <c r="F2625" i="187"/>
  <c r="C2625" i="187"/>
  <c r="J2624" i="187"/>
  <c r="I2624" i="187"/>
  <c r="F2624" i="187"/>
  <c r="C2624" i="187"/>
  <c r="J2623" i="187"/>
  <c r="I2623" i="187"/>
  <c r="F2623" i="187"/>
  <c r="C2623" i="187"/>
  <c r="J2622" i="187"/>
  <c r="I2622" i="187"/>
  <c r="F2622" i="187"/>
  <c r="C2622" i="187"/>
  <c r="J2621" i="187"/>
  <c r="I2621" i="187"/>
  <c r="F2621" i="187"/>
  <c r="C2621" i="187"/>
  <c r="J2620" i="187"/>
  <c r="I2620" i="187"/>
  <c r="F2620" i="187"/>
  <c r="C2620" i="187"/>
  <c r="C2619" i="187"/>
  <c r="J2618" i="187"/>
  <c r="I2618" i="187"/>
  <c r="F2618" i="187"/>
  <c r="C2618" i="187"/>
  <c r="J2617" i="187"/>
  <c r="I2617" i="187"/>
  <c r="F2617" i="187"/>
  <c r="C2617" i="187"/>
  <c r="C2616" i="187"/>
  <c r="J2614" i="187"/>
  <c r="I2614" i="187"/>
  <c r="C2614" i="187"/>
  <c r="J2613" i="187"/>
  <c r="I2613" i="187"/>
  <c r="C2613" i="187"/>
  <c r="J2612" i="187"/>
  <c r="I2612" i="187"/>
  <c r="F2612" i="187"/>
  <c r="C2612" i="187"/>
  <c r="J2611" i="187"/>
  <c r="I2611" i="187"/>
  <c r="F2611" i="187"/>
  <c r="C2611" i="187"/>
  <c r="J2610" i="187"/>
  <c r="I2610" i="187"/>
  <c r="F2610" i="187"/>
  <c r="C2610" i="187"/>
  <c r="J2609" i="187"/>
  <c r="I2609" i="187"/>
  <c r="F2609" i="187"/>
  <c r="C2609" i="187"/>
  <c r="J2608" i="187"/>
  <c r="I2608" i="187"/>
  <c r="F2608" i="187"/>
  <c r="C2608" i="187"/>
  <c r="J2607" i="187"/>
  <c r="I2607" i="187"/>
  <c r="F2607" i="187"/>
  <c r="C2607" i="187"/>
  <c r="J2606" i="187"/>
  <c r="I2606" i="187"/>
  <c r="F2606" i="187"/>
  <c r="C2606" i="187"/>
  <c r="J2605" i="187"/>
  <c r="I2605" i="187"/>
  <c r="F2605" i="187"/>
  <c r="C2605" i="187"/>
  <c r="J2604" i="187"/>
  <c r="I2604" i="187"/>
  <c r="F2604" i="187"/>
  <c r="C2604" i="187"/>
  <c r="J2603" i="187"/>
  <c r="I2603" i="187"/>
  <c r="F2603" i="187"/>
  <c r="C2603" i="187"/>
  <c r="C2602" i="187"/>
  <c r="J2601" i="187"/>
  <c r="I2601" i="187"/>
  <c r="F2601" i="187"/>
  <c r="C2601" i="187"/>
  <c r="J2600" i="187"/>
  <c r="I2600" i="187"/>
  <c r="F2600" i="187"/>
  <c r="C2600" i="187"/>
  <c r="C2599" i="187"/>
  <c r="J2598" i="187"/>
  <c r="I2598" i="187"/>
  <c r="C2598" i="187"/>
  <c r="J2597" i="187"/>
  <c r="I2597" i="187"/>
  <c r="C2597" i="187"/>
  <c r="J2596" i="187"/>
  <c r="I2596" i="187"/>
  <c r="F2596" i="187"/>
  <c r="C2596" i="187"/>
  <c r="J2595" i="187"/>
  <c r="I2595" i="187"/>
  <c r="F2595" i="187"/>
  <c r="C2595" i="187"/>
  <c r="J2594" i="187"/>
  <c r="I2594" i="187"/>
  <c r="F2594" i="187"/>
  <c r="C2594" i="187"/>
  <c r="J2593" i="187"/>
  <c r="I2593" i="187"/>
  <c r="F2593" i="187"/>
  <c r="C2593" i="187"/>
  <c r="J2592" i="187"/>
  <c r="I2592" i="187"/>
  <c r="F2592" i="187"/>
  <c r="C2592" i="187"/>
  <c r="J2591" i="187"/>
  <c r="I2591" i="187"/>
  <c r="F2591" i="187"/>
  <c r="C2591" i="187"/>
  <c r="J2590" i="187"/>
  <c r="I2590" i="187"/>
  <c r="F2590" i="187"/>
  <c r="C2590" i="187"/>
  <c r="J2589" i="187"/>
  <c r="I2589" i="187"/>
  <c r="F2589" i="187"/>
  <c r="C2589" i="187"/>
  <c r="J2588" i="187"/>
  <c r="I2588" i="187"/>
  <c r="F2588" i="187"/>
  <c r="C2588" i="187"/>
  <c r="J2587" i="187"/>
  <c r="I2587" i="187"/>
  <c r="F2587" i="187"/>
  <c r="C2587" i="187"/>
  <c r="C2586" i="187"/>
  <c r="J2585" i="187"/>
  <c r="I2585" i="187"/>
  <c r="F2585" i="187"/>
  <c r="C2585" i="187"/>
  <c r="J2584" i="187"/>
  <c r="I2584" i="187"/>
  <c r="F2584" i="187"/>
  <c r="C2584" i="187"/>
  <c r="C2583" i="187"/>
  <c r="J2581" i="187"/>
  <c r="I2581" i="187"/>
  <c r="C2581" i="187"/>
  <c r="J2580" i="187"/>
  <c r="I2580" i="187"/>
  <c r="C2580" i="187"/>
  <c r="J2579" i="187"/>
  <c r="I2579" i="187"/>
  <c r="F2579" i="187"/>
  <c r="C2579" i="187"/>
  <c r="J2578" i="187"/>
  <c r="I2578" i="187"/>
  <c r="F2578" i="187"/>
  <c r="C2578" i="187"/>
  <c r="J2577" i="187"/>
  <c r="I2577" i="187"/>
  <c r="F2577" i="187"/>
  <c r="C2577" i="187"/>
  <c r="J2576" i="187"/>
  <c r="I2576" i="187"/>
  <c r="F2576" i="187"/>
  <c r="C2576" i="187"/>
  <c r="J2575" i="187"/>
  <c r="I2575" i="187"/>
  <c r="F2575" i="187"/>
  <c r="C2575" i="187"/>
  <c r="J2574" i="187"/>
  <c r="I2574" i="187"/>
  <c r="F2574" i="187"/>
  <c r="C2574" i="187"/>
  <c r="J2573" i="187"/>
  <c r="I2573" i="187"/>
  <c r="F2573" i="187"/>
  <c r="C2573" i="187"/>
  <c r="J2572" i="187"/>
  <c r="I2572" i="187"/>
  <c r="F2572" i="187"/>
  <c r="C2572" i="187"/>
  <c r="J2571" i="187"/>
  <c r="I2571" i="187"/>
  <c r="F2571" i="187"/>
  <c r="C2571" i="187"/>
  <c r="J2570" i="187"/>
  <c r="I2570" i="187"/>
  <c r="F2570" i="187"/>
  <c r="C2570" i="187"/>
  <c r="C2569" i="187"/>
  <c r="J2568" i="187"/>
  <c r="I2568" i="187"/>
  <c r="F2568" i="187"/>
  <c r="C2568" i="187"/>
  <c r="J2567" i="187"/>
  <c r="I2567" i="187"/>
  <c r="F2567" i="187"/>
  <c r="C2567" i="187"/>
  <c r="C2566" i="187"/>
  <c r="J2565" i="187"/>
  <c r="I2565" i="187"/>
  <c r="C2565" i="187"/>
  <c r="J2564" i="187"/>
  <c r="I2564" i="187"/>
  <c r="C2564" i="187"/>
  <c r="J2563" i="187"/>
  <c r="I2563" i="187"/>
  <c r="F2563" i="187"/>
  <c r="C2563" i="187"/>
  <c r="J2562" i="187"/>
  <c r="I2562" i="187"/>
  <c r="F2562" i="187"/>
  <c r="C2562" i="187"/>
  <c r="J2561" i="187"/>
  <c r="I2561" i="187"/>
  <c r="F2561" i="187"/>
  <c r="C2561" i="187"/>
  <c r="J2560" i="187"/>
  <c r="I2560" i="187"/>
  <c r="F2560" i="187"/>
  <c r="C2560" i="187"/>
  <c r="J2559" i="187"/>
  <c r="I2559" i="187"/>
  <c r="F2559" i="187"/>
  <c r="C2559" i="187"/>
  <c r="J2558" i="187"/>
  <c r="I2558" i="187"/>
  <c r="F2558" i="187"/>
  <c r="C2558" i="187"/>
  <c r="J2557" i="187"/>
  <c r="I2557" i="187"/>
  <c r="F2557" i="187"/>
  <c r="C2557" i="187"/>
  <c r="J2556" i="187"/>
  <c r="I2556" i="187"/>
  <c r="F2556" i="187"/>
  <c r="C2556" i="187"/>
  <c r="J2555" i="187"/>
  <c r="I2555" i="187"/>
  <c r="F2555" i="187"/>
  <c r="C2555" i="187"/>
  <c r="J2554" i="187"/>
  <c r="I2554" i="187"/>
  <c r="F2554" i="187"/>
  <c r="C2554" i="187"/>
  <c r="C2553" i="187"/>
  <c r="J2552" i="187"/>
  <c r="I2552" i="187"/>
  <c r="F2552" i="187"/>
  <c r="C2552" i="187"/>
  <c r="J2551" i="187"/>
  <c r="I2551" i="187"/>
  <c r="F2551" i="187"/>
  <c r="C2551" i="187"/>
  <c r="C2550" i="187"/>
  <c r="J2548" i="187"/>
  <c r="I2548" i="187"/>
  <c r="C2548" i="187"/>
  <c r="J2547" i="187"/>
  <c r="I2547" i="187"/>
  <c r="C2547" i="187"/>
  <c r="J2546" i="187"/>
  <c r="I2546" i="187"/>
  <c r="F2546" i="187"/>
  <c r="C2546" i="187"/>
  <c r="J2545" i="187"/>
  <c r="I2545" i="187"/>
  <c r="F2545" i="187"/>
  <c r="C2545" i="187"/>
  <c r="J2544" i="187"/>
  <c r="I2544" i="187"/>
  <c r="F2544" i="187"/>
  <c r="C2544" i="187"/>
  <c r="J2543" i="187"/>
  <c r="I2543" i="187"/>
  <c r="F2543" i="187"/>
  <c r="C2543" i="187"/>
  <c r="J2542" i="187"/>
  <c r="I2542" i="187"/>
  <c r="F2542" i="187"/>
  <c r="C2542" i="187"/>
  <c r="J2541" i="187"/>
  <c r="I2541" i="187"/>
  <c r="F2541" i="187"/>
  <c r="C2541" i="187"/>
  <c r="J2540" i="187"/>
  <c r="I2540" i="187"/>
  <c r="F2540" i="187"/>
  <c r="C2540" i="187"/>
  <c r="J2539" i="187"/>
  <c r="I2539" i="187"/>
  <c r="F2539" i="187"/>
  <c r="C2539" i="187"/>
  <c r="J2538" i="187"/>
  <c r="I2538" i="187"/>
  <c r="F2538" i="187"/>
  <c r="C2538" i="187"/>
  <c r="J2537" i="187"/>
  <c r="I2537" i="187"/>
  <c r="F2537" i="187"/>
  <c r="C2537" i="187"/>
  <c r="C2536" i="187"/>
  <c r="J2535" i="187"/>
  <c r="I2535" i="187"/>
  <c r="F2535" i="187"/>
  <c r="C2535" i="187"/>
  <c r="J2534" i="187"/>
  <c r="I2534" i="187"/>
  <c r="F2534" i="187"/>
  <c r="C2534" i="187"/>
  <c r="C2533" i="187"/>
  <c r="J2532" i="187"/>
  <c r="I2532" i="187"/>
  <c r="C2532" i="187"/>
  <c r="J2531" i="187"/>
  <c r="I2531" i="187"/>
  <c r="C2531" i="187"/>
  <c r="J2530" i="187"/>
  <c r="I2530" i="187"/>
  <c r="F2530" i="187"/>
  <c r="C2530" i="187"/>
  <c r="J2529" i="187"/>
  <c r="I2529" i="187"/>
  <c r="F2529" i="187"/>
  <c r="C2529" i="187"/>
  <c r="J2528" i="187"/>
  <c r="I2528" i="187"/>
  <c r="F2528" i="187"/>
  <c r="C2528" i="187"/>
  <c r="J2527" i="187"/>
  <c r="I2527" i="187"/>
  <c r="F2527" i="187"/>
  <c r="C2527" i="187"/>
  <c r="J2526" i="187"/>
  <c r="I2526" i="187"/>
  <c r="F2526" i="187"/>
  <c r="C2526" i="187"/>
  <c r="J2525" i="187"/>
  <c r="I2525" i="187"/>
  <c r="F2525" i="187"/>
  <c r="C2525" i="187"/>
  <c r="J2524" i="187"/>
  <c r="I2524" i="187"/>
  <c r="F2524" i="187"/>
  <c r="C2524" i="187"/>
  <c r="J2523" i="187"/>
  <c r="I2523" i="187"/>
  <c r="F2523" i="187"/>
  <c r="C2523" i="187"/>
  <c r="J2522" i="187"/>
  <c r="I2522" i="187"/>
  <c r="F2522" i="187"/>
  <c r="C2522" i="187"/>
  <c r="J2521" i="187"/>
  <c r="I2521" i="187"/>
  <c r="F2521" i="187"/>
  <c r="C2521" i="187"/>
  <c r="C2520" i="187"/>
  <c r="J2519" i="187"/>
  <c r="I2519" i="187"/>
  <c r="F2519" i="187"/>
  <c r="C2519" i="187"/>
  <c r="J2518" i="187"/>
  <c r="I2518" i="187"/>
  <c r="F2518" i="187"/>
  <c r="C2518" i="187"/>
  <c r="C2517" i="187"/>
  <c r="J2515" i="187"/>
  <c r="I2515" i="187"/>
  <c r="C2515" i="187"/>
  <c r="J2514" i="187"/>
  <c r="I2514" i="187"/>
  <c r="C2514" i="187"/>
  <c r="J2513" i="187"/>
  <c r="I2513" i="187"/>
  <c r="F2513" i="187"/>
  <c r="C2513" i="187"/>
  <c r="J2512" i="187"/>
  <c r="I2512" i="187"/>
  <c r="F2512" i="187"/>
  <c r="C2512" i="187"/>
  <c r="J2511" i="187"/>
  <c r="I2511" i="187"/>
  <c r="F2511" i="187"/>
  <c r="C2511" i="187"/>
  <c r="J2510" i="187"/>
  <c r="I2510" i="187"/>
  <c r="F2510" i="187"/>
  <c r="C2510" i="187"/>
  <c r="J2509" i="187"/>
  <c r="I2509" i="187"/>
  <c r="F2509" i="187"/>
  <c r="C2509" i="187"/>
  <c r="J2508" i="187"/>
  <c r="I2508" i="187"/>
  <c r="F2508" i="187"/>
  <c r="C2508" i="187"/>
  <c r="J2507" i="187"/>
  <c r="I2507" i="187"/>
  <c r="F2507" i="187"/>
  <c r="C2507" i="187"/>
  <c r="J2506" i="187"/>
  <c r="I2506" i="187"/>
  <c r="F2506" i="187"/>
  <c r="C2506" i="187"/>
  <c r="J2505" i="187"/>
  <c r="I2505" i="187"/>
  <c r="F2505" i="187"/>
  <c r="C2505" i="187"/>
  <c r="J2504" i="187"/>
  <c r="I2504" i="187"/>
  <c r="F2504" i="187"/>
  <c r="C2504" i="187"/>
  <c r="C2503" i="187"/>
  <c r="J2502" i="187"/>
  <c r="I2502" i="187"/>
  <c r="F2502" i="187"/>
  <c r="C2502" i="187"/>
  <c r="J2501" i="187"/>
  <c r="I2501" i="187"/>
  <c r="F2501" i="187"/>
  <c r="C2501" i="187"/>
  <c r="C2500" i="187"/>
  <c r="J2499" i="187"/>
  <c r="I2499" i="187"/>
  <c r="C2499" i="187"/>
  <c r="J2498" i="187"/>
  <c r="I2498" i="187"/>
  <c r="C2498" i="187"/>
  <c r="J2497" i="187"/>
  <c r="I2497" i="187"/>
  <c r="F2497" i="187"/>
  <c r="C2497" i="187"/>
  <c r="J2496" i="187"/>
  <c r="I2496" i="187"/>
  <c r="F2496" i="187"/>
  <c r="C2496" i="187"/>
  <c r="J2495" i="187"/>
  <c r="I2495" i="187"/>
  <c r="F2495" i="187"/>
  <c r="C2495" i="187"/>
  <c r="J2494" i="187"/>
  <c r="I2494" i="187"/>
  <c r="F2494" i="187"/>
  <c r="C2494" i="187"/>
  <c r="J2493" i="187"/>
  <c r="I2493" i="187"/>
  <c r="F2493" i="187"/>
  <c r="C2493" i="187"/>
  <c r="J2492" i="187"/>
  <c r="I2492" i="187"/>
  <c r="F2492" i="187"/>
  <c r="C2492" i="187"/>
  <c r="J2491" i="187"/>
  <c r="I2491" i="187"/>
  <c r="F2491" i="187"/>
  <c r="C2491" i="187"/>
  <c r="J2490" i="187"/>
  <c r="I2490" i="187"/>
  <c r="F2490" i="187"/>
  <c r="C2490" i="187"/>
  <c r="J2489" i="187"/>
  <c r="I2489" i="187"/>
  <c r="F2489" i="187"/>
  <c r="C2489" i="187"/>
  <c r="J2488" i="187"/>
  <c r="I2488" i="187"/>
  <c r="F2488" i="187"/>
  <c r="C2488" i="187"/>
  <c r="C2487" i="187"/>
  <c r="J2486" i="187"/>
  <c r="I2486" i="187"/>
  <c r="F2486" i="187"/>
  <c r="C2486" i="187"/>
  <c r="J2485" i="187"/>
  <c r="I2485" i="187"/>
  <c r="F2485" i="187"/>
  <c r="C2485" i="187"/>
  <c r="C2484" i="187"/>
  <c r="J2482" i="187"/>
  <c r="I2482" i="187"/>
  <c r="C2482" i="187"/>
  <c r="J2481" i="187"/>
  <c r="I2481" i="187"/>
  <c r="C2481" i="187"/>
  <c r="J2480" i="187"/>
  <c r="I2480" i="187"/>
  <c r="F2480" i="187"/>
  <c r="C2480" i="187"/>
  <c r="J2479" i="187"/>
  <c r="I2479" i="187"/>
  <c r="F2479" i="187"/>
  <c r="C2479" i="187"/>
  <c r="J2478" i="187"/>
  <c r="I2478" i="187"/>
  <c r="F2478" i="187"/>
  <c r="C2478" i="187"/>
  <c r="J2477" i="187"/>
  <c r="I2477" i="187"/>
  <c r="F2477" i="187"/>
  <c r="C2477" i="187"/>
  <c r="J2476" i="187"/>
  <c r="I2476" i="187"/>
  <c r="F2476" i="187"/>
  <c r="C2476" i="187"/>
  <c r="J2475" i="187"/>
  <c r="I2475" i="187"/>
  <c r="F2475" i="187"/>
  <c r="C2475" i="187"/>
  <c r="J2474" i="187"/>
  <c r="I2474" i="187"/>
  <c r="F2474" i="187"/>
  <c r="C2474" i="187"/>
  <c r="J2473" i="187"/>
  <c r="I2473" i="187"/>
  <c r="F2473" i="187"/>
  <c r="C2473" i="187"/>
  <c r="J2472" i="187"/>
  <c r="I2472" i="187"/>
  <c r="F2472" i="187"/>
  <c r="C2472" i="187"/>
  <c r="J2471" i="187"/>
  <c r="I2471" i="187"/>
  <c r="F2471" i="187"/>
  <c r="C2471" i="187"/>
  <c r="C2470" i="187"/>
  <c r="J2469" i="187"/>
  <c r="I2469" i="187"/>
  <c r="F2469" i="187"/>
  <c r="C2469" i="187"/>
  <c r="J2468" i="187"/>
  <c r="I2468" i="187"/>
  <c r="F2468" i="187"/>
  <c r="C2468" i="187"/>
  <c r="C2467" i="187"/>
  <c r="J2466" i="187"/>
  <c r="I2466" i="187"/>
  <c r="C2466" i="187"/>
  <c r="J2465" i="187"/>
  <c r="I2465" i="187"/>
  <c r="C2465" i="187"/>
  <c r="J2464" i="187"/>
  <c r="I2464" i="187"/>
  <c r="F2464" i="187"/>
  <c r="C2464" i="187"/>
  <c r="J2463" i="187"/>
  <c r="I2463" i="187"/>
  <c r="F2463" i="187"/>
  <c r="C2463" i="187"/>
  <c r="J2462" i="187"/>
  <c r="I2462" i="187"/>
  <c r="F2462" i="187"/>
  <c r="C2462" i="187"/>
  <c r="J2461" i="187"/>
  <c r="I2461" i="187"/>
  <c r="F2461" i="187"/>
  <c r="C2461" i="187"/>
  <c r="J2460" i="187"/>
  <c r="I2460" i="187"/>
  <c r="F2460" i="187"/>
  <c r="C2460" i="187"/>
  <c r="J2459" i="187"/>
  <c r="I2459" i="187"/>
  <c r="F2459" i="187"/>
  <c r="C2459" i="187"/>
  <c r="J2458" i="187"/>
  <c r="I2458" i="187"/>
  <c r="F2458" i="187"/>
  <c r="C2458" i="187"/>
  <c r="J2457" i="187"/>
  <c r="I2457" i="187"/>
  <c r="F2457" i="187"/>
  <c r="C2457" i="187"/>
  <c r="J2456" i="187"/>
  <c r="I2456" i="187"/>
  <c r="F2456" i="187"/>
  <c r="C2456" i="187"/>
  <c r="J2455" i="187"/>
  <c r="I2455" i="187"/>
  <c r="F2455" i="187"/>
  <c r="C2455" i="187"/>
  <c r="C2454" i="187"/>
  <c r="J2453" i="187"/>
  <c r="I2453" i="187"/>
  <c r="F2453" i="187"/>
  <c r="C2453" i="187"/>
  <c r="J2452" i="187"/>
  <c r="I2452" i="187"/>
  <c r="F2452" i="187"/>
  <c r="C2452" i="187"/>
  <c r="C2451" i="187"/>
  <c r="J2449" i="187"/>
  <c r="I2449" i="187"/>
  <c r="C2449" i="187"/>
  <c r="J2448" i="187"/>
  <c r="I2448" i="187"/>
  <c r="C2448" i="187"/>
  <c r="J2447" i="187"/>
  <c r="I2447" i="187"/>
  <c r="F2447" i="187"/>
  <c r="C2447" i="187"/>
  <c r="J2446" i="187"/>
  <c r="I2446" i="187"/>
  <c r="F2446" i="187"/>
  <c r="C2446" i="187"/>
  <c r="J2445" i="187"/>
  <c r="I2445" i="187"/>
  <c r="F2445" i="187"/>
  <c r="C2445" i="187"/>
  <c r="J2444" i="187"/>
  <c r="I2444" i="187"/>
  <c r="F2444" i="187"/>
  <c r="C2444" i="187"/>
  <c r="J2443" i="187"/>
  <c r="I2443" i="187"/>
  <c r="F2443" i="187"/>
  <c r="C2443" i="187"/>
  <c r="J2442" i="187"/>
  <c r="I2442" i="187"/>
  <c r="F2442" i="187"/>
  <c r="C2442" i="187"/>
  <c r="J2441" i="187"/>
  <c r="I2441" i="187"/>
  <c r="F2441" i="187"/>
  <c r="C2441" i="187"/>
  <c r="J2440" i="187"/>
  <c r="I2440" i="187"/>
  <c r="F2440" i="187"/>
  <c r="C2440" i="187"/>
  <c r="J2439" i="187"/>
  <c r="I2439" i="187"/>
  <c r="F2439" i="187"/>
  <c r="C2439" i="187"/>
  <c r="J2438" i="187"/>
  <c r="I2438" i="187"/>
  <c r="F2438" i="187"/>
  <c r="C2438" i="187"/>
  <c r="C2437" i="187"/>
  <c r="J2436" i="187"/>
  <c r="I2436" i="187"/>
  <c r="F2436" i="187"/>
  <c r="C2436" i="187"/>
  <c r="J2435" i="187"/>
  <c r="I2435" i="187"/>
  <c r="F2435" i="187"/>
  <c r="C2435" i="187"/>
  <c r="C2434" i="187"/>
  <c r="J2433" i="187"/>
  <c r="I2433" i="187"/>
  <c r="C2433" i="187"/>
  <c r="J2432" i="187"/>
  <c r="I2432" i="187"/>
  <c r="C2432" i="187"/>
  <c r="J2431" i="187"/>
  <c r="I2431" i="187"/>
  <c r="F2431" i="187"/>
  <c r="C2431" i="187"/>
  <c r="J2430" i="187"/>
  <c r="I2430" i="187"/>
  <c r="F2430" i="187"/>
  <c r="C2430" i="187"/>
  <c r="J2429" i="187"/>
  <c r="I2429" i="187"/>
  <c r="F2429" i="187"/>
  <c r="C2429" i="187"/>
  <c r="J2428" i="187"/>
  <c r="I2428" i="187"/>
  <c r="F2428" i="187"/>
  <c r="C2428" i="187"/>
  <c r="J2427" i="187"/>
  <c r="I2427" i="187"/>
  <c r="F2427" i="187"/>
  <c r="C2427" i="187"/>
  <c r="J2426" i="187"/>
  <c r="I2426" i="187"/>
  <c r="F2426" i="187"/>
  <c r="C2426" i="187"/>
  <c r="J2425" i="187"/>
  <c r="I2425" i="187"/>
  <c r="F2425" i="187"/>
  <c r="C2425" i="187"/>
  <c r="J2424" i="187"/>
  <c r="I2424" i="187"/>
  <c r="F2424" i="187"/>
  <c r="C2424" i="187"/>
  <c r="J2423" i="187"/>
  <c r="I2423" i="187"/>
  <c r="F2423" i="187"/>
  <c r="C2423" i="187"/>
  <c r="J2422" i="187"/>
  <c r="I2422" i="187"/>
  <c r="F2422" i="187"/>
  <c r="C2422" i="187"/>
  <c r="C2421" i="187"/>
  <c r="J2420" i="187"/>
  <c r="I2420" i="187"/>
  <c r="F2420" i="187"/>
  <c r="C2420" i="187"/>
  <c r="J2419" i="187"/>
  <c r="I2419" i="187"/>
  <c r="F2419" i="187"/>
  <c r="C2419" i="187"/>
  <c r="C2418" i="187"/>
  <c r="J2416" i="187"/>
  <c r="I2416" i="187"/>
  <c r="C2416" i="187"/>
  <c r="B420" i="188"/>
  <c r="J2415" i="187"/>
  <c r="I2415" i="187"/>
  <c r="C2415" i="187"/>
  <c r="B419" i="188"/>
  <c r="J2414" i="187"/>
  <c r="I2414" i="187"/>
  <c r="F2414" i="187"/>
  <c r="C2414" i="187"/>
  <c r="B418" i="188"/>
  <c r="J2413" i="187"/>
  <c r="I2413" i="187"/>
  <c r="F2413" i="187"/>
  <c r="C2413" i="187"/>
  <c r="B417" i="188"/>
  <c r="J2412" i="187"/>
  <c r="I2412" i="187"/>
  <c r="F2412" i="187"/>
  <c r="C2412" i="187"/>
  <c r="B416" i="188"/>
  <c r="J2411" i="187"/>
  <c r="I2411" i="187"/>
  <c r="F2411" i="187"/>
  <c r="C2411" i="187"/>
  <c r="B415" i="188"/>
  <c r="J2410" i="187"/>
  <c r="I2410" i="187"/>
  <c r="F2410" i="187"/>
  <c r="C2410" i="187"/>
  <c r="B414" i="188"/>
  <c r="J2409" i="187"/>
  <c r="I2409" i="187"/>
  <c r="F2409" i="187"/>
  <c r="C2409" i="187"/>
  <c r="B413" i="188"/>
  <c r="J2408" i="187"/>
  <c r="I2408" i="187"/>
  <c r="F2408" i="187"/>
  <c r="C2408" i="187"/>
  <c r="B412" i="188"/>
  <c r="J2407" i="187"/>
  <c r="I2407" i="187"/>
  <c r="F2407" i="187"/>
  <c r="C2407" i="187"/>
  <c r="B411" i="188"/>
  <c r="J2406" i="187"/>
  <c r="I2406" i="187"/>
  <c r="F2406" i="187"/>
  <c r="C2406" i="187"/>
  <c r="B410" i="188"/>
  <c r="J2405" i="187"/>
  <c r="I2405" i="187"/>
  <c r="F2405" i="187"/>
  <c r="C2405" i="187"/>
  <c r="B409" i="188"/>
  <c r="C2404" i="187"/>
  <c r="B408" i="188"/>
  <c r="J2403" i="187"/>
  <c r="I2403" i="187"/>
  <c r="F2403" i="187"/>
  <c r="C2403" i="187"/>
  <c r="B407" i="188"/>
  <c r="J2402" i="187"/>
  <c r="I2402" i="187"/>
  <c r="F2402" i="187"/>
  <c r="C2402" i="187"/>
  <c r="B406" i="188"/>
  <c r="C2401" i="187"/>
  <c r="B405" i="188"/>
  <c r="J2400" i="187"/>
  <c r="I2400" i="187"/>
  <c r="C2400" i="187"/>
  <c r="B404" i="188"/>
  <c r="J2399" i="187"/>
  <c r="I2399" i="187"/>
  <c r="C2399" i="187"/>
  <c r="B403" i="188"/>
  <c r="J2398" i="187"/>
  <c r="I2398" i="187"/>
  <c r="F2398" i="187"/>
  <c r="C2398" i="187"/>
  <c r="B402" i="188"/>
  <c r="J2397" i="187"/>
  <c r="I2397" i="187"/>
  <c r="F2397" i="187"/>
  <c r="C2397" i="187"/>
  <c r="B401" i="188"/>
  <c r="J2396" i="187"/>
  <c r="I2396" i="187"/>
  <c r="F2396" i="187"/>
  <c r="C2396" i="187"/>
  <c r="B400" i="188"/>
  <c r="J2395" i="187"/>
  <c r="I2395" i="187"/>
  <c r="F2395" i="187"/>
  <c r="C2395" i="187"/>
  <c r="B399" i="188"/>
  <c r="J2394" i="187"/>
  <c r="I2394" i="187"/>
  <c r="F2394" i="187"/>
  <c r="C2394" i="187"/>
  <c r="B398" i="188"/>
  <c r="J2393" i="187"/>
  <c r="I2393" i="187"/>
  <c r="F2393" i="187"/>
  <c r="C2393" i="187"/>
  <c r="B397" i="188"/>
  <c r="J2392" i="187"/>
  <c r="I2392" i="187"/>
  <c r="F2392" i="187"/>
  <c r="C2392" i="187"/>
  <c r="B396" i="188"/>
  <c r="J2391" i="187"/>
  <c r="I2391" i="187"/>
  <c r="F2391" i="187"/>
  <c r="C2391" i="187"/>
  <c r="B395" i="188"/>
  <c r="J2390" i="187"/>
  <c r="I2390" i="187"/>
  <c r="F2390" i="187"/>
  <c r="C2390" i="187"/>
  <c r="B394" i="188"/>
  <c r="J2389" i="187"/>
  <c r="I2389" i="187"/>
  <c r="F2389" i="187"/>
  <c r="C2389" i="187"/>
  <c r="B393" i="188"/>
  <c r="C2388" i="187"/>
  <c r="B392" i="188"/>
  <c r="J2387" i="187"/>
  <c r="I2387" i="187"/>
  <c r="F2387" i="187"/>
  <c r="C2387" i="187"/>
  <c r="B391" i="188"/>
  <c r="J2386" i="187"/>
  <c r="I2386" i="187"/>
  <c r="F2386" i="187"/>
  <c r="C2386" i="187"/>
  <c r="B390" i="188"/>
  <c r="C2385" i="187"/>
  <c r="B389" i="188"/>
  <c r="J2382" i="187"/>
  <c r="I2382" i="187"/>
  <c r="C2382" i="187"/>
  <c r="J2381" i="187"/>
  <c r="I2381" i="187"/>
  <c r="C2381" i="187"/>
  <c r="J2380" i="187"/>
  <c r="I2380" i="187"/>
  <c r="C2380" i="187"/>
  <c r="J2379" i="187"/>
  <c r="I2379" i="187"/>
  <c r="C2379" i="187"/>
  <c r="J2378" i="187"/>
  <c r="I2378" i="187"/>
  <c r="C2378" i="187"/>
  <c r="J2377" i="187"/>
  <c r="I2377" i="187"/>
  <c r="C2377" i="187"/>
  <c r="J2376" i="187"/>
  <c r="I2376" i="187"/>
  <c r="C2376" i="187"/>
  <c r="J2375" i="187"/>
  <c r="I2375" i="187"/>
  <c r="C2375" i="187"/>
  <c r="J2374" i="187"/>
  <c r="I2374" i="187"/>
  <c r="C2374" i="187"/>
  <c r="J2373" i="187"/>
  <c r="I2373" i="187"/>
  <c r="C2373" i="187"/>
  <c r="J2372" i="187"/>
  <c r="I2372" i="187"/>
  <c r="C2372" i="187"/>
  <c r="J2371" i="187"/>
  <c r="I2371" i="187"/>
  <c r="C2371" i="187"/>
  <c r="C2370" i="187"/>
  <c r="J2369" i="187"/>
  <c r="I2369" i="187"/>
  <c r="C2369" i="187"/>
  <c r="J2368" i="187"/>
  <c r="I2368" i="187"/>
  <c r="C2368" i="187"/>
  <c r="C2367" i="187"/>
  <c r="J2366" i="187"/>
  <c r="I2366" i="187"/>
  <c r="C2366" i="187"/>
  <c r="J2365" i="187"/>
  <c r="I2365" i="187"/>
  <c r="C2365" i="187"/>
  <c r="J2364" i="187"/>
  <c r="I2364" i="187"/>
  <c r="C2364" i="187"/>
  <c r="J2363" i="187"/>
  <c r="I2363" i="187"/>
  <c r="C2363" i="187"/>
  <c r="J2362" i="187"/>
  <c r="I2362" i="187"/>
  <c r="C2362" i="187"/>
  <c r="J2361" i="187"/>
  <c r="I2361" i="187"/>
  <c r="C2361" i="187"/>
  <c r="J2360" i="187"/>
  <c r="I2360" i="187"/>
  <c r="C2360" i="187"/>
  <c r="J2359" i="187"/>
  <c r="I2359" i="187"/>
  <c r="C2359" i="187"/>
  <c r="J2358" i="187"/>
  <c r="I2358" i="187"/>
  <c r="C2358" i="187"/>
  <c r="J2357" i="187"/>
  <c r="I2357" i="187"/>
  <c r="C2357" i="187"/>
  <c r="J2356" i="187"/>
  <c r="I2356" i="187"/>
  <c r="C2356" i="187"/>
  <c r="J2355" i="187"/>
  <c r="I2355" i="187"/>
  <c r="C2355" i="187"/>
  <c r="C2354" i="187"/>
  <c r="J2353" i="187"/>
  <c r="I2353" i="187"/>
  <c r="C2353" i="187"/>
  <c r="J2352" i="187"/>
  <c r="I2352" i="187"/>
  <c r="C2352" i="187"/>
  <c r="C2351" i="187"/>
  <c r="J2349" i="187"/>
  <c r="I2349" i="187"/>
  <c r="C2349" i="187"/>
  <c r="J2348" i="187"/>
  <c r="I2348" i="187"/>
  <c r="C2348" i="187"/>
  <c r="J2347" i="187"/>
  <c r="I2347" i="187"/>
  <c r="F2347" i="187"/>
  <c r="C2347" i="187"/>
  <c r="J2346" i="187"/>
  <c r="I2346" i="187"/>
  <c r="F2346" i="187"/>
  <c r="C2346" i="187"/>
  <c r="J2345" i="187"/>
  <c r="I2345" i="187"/>
  <c r="F2345" i="187"/>
  <c r="C2345" i="187"/>
  <c r="J2344" i="187"/>
  <c r="I2344" i="187"/>
  <c r="F2344" i="187"/>
  <c r="C2344" i="187"/>
  <c r="J2343" i="187"/>
  <c r="I2343" i="187"/>
  <c r="F2343" i="187"/>
  <c r="C2343" i="187"/>
  <c r="J2342" i="187"/>
  <c r="I2342" i="187"/>
  <c r="F2342" i="187"/>
  <c r="C2342" i="187"/>
  <c r="J2341" i="187"/>
  <c r="I2341" i="187"/>
  <c r="F2341" i="187"/>
  <c r="C2341" i="187"/>
  <c r="J2340" i="187"/>
  <c r="I2340" i="187"/>
  <c r="F2340" i="187"/>
  <c r="C2340" i="187"/>
  <c r="J2339" i="187"/>
  <c r="I2339" i="187"/>
  <c r="F2339" i="187"/>
  <c r="C2339" i="187"/>
  <c r="J2338" i="187"/>
  <c r="I2338" i="187"/>
  <c r="F2338" i="187"/>
  <c r="C2338" i="187"/>
  <c r="C2337" i="187"/>
  <c r="J2336" i="187"/>
  <c r="I2336" i="187"/>
  <c r="F2336" i="187"/>
  <c r="C2336" i="187"/>
  <c r="J2335" i="187"/>
  <c r="I2335" i="187"/>
  <c r="F2335" i="187"/>
  <c r="C2335" i="187"/>
  <c r="C2334" i="187"/>
  <c r="J2333" i="187"/>
  <c r="I2333" i="187"/>
  <c r="C2333" i="187"/>
  <c r="J2332" i="187"/>
  <c r="I2332" i="187"/>
  <c r="C2332" i="187"/>
  <c r="J2331" i="187"/>
  <c r="I2331" i="187"/>
  <c r="F2331" i="187"/>
  <c r="C2331" i="187"/>
  <c r="J2330" i="187"/>
  <c r="I2330" i="187"/>
  <c r="F2330" i="187"/>
  <c r="C2330" i="187"/>
  <c r="J2329" i="187"/>
  <c r="I2329" i="187"/>
  <c r="F2329" i="187"/>
  <c r="C2329" i="187"/>
  <c r="J2328" i="187"/>
  <c r="I2328" i="187"/>
  <c r="F2328" i="187"/>
  <c r="C2328" i="187"/>
  <c r="J2327" i="187"/>
  <c r="I2327" i="187"/>
  <c r="F2327" i="187"/>
  <c r="C2327" i="187"/>
  <c r="J2326" i="187"/>
  <c r="I2326" i="187"/>
  <c r="F2326" i="187"/>
  <c r="C2326" i="187"/>
  <c r="J2325" i="187"/>
  <c r="I2325" i="187"/>
  <c r="F2325" i="187"/>
  <c r="C2325" i="187"/>
  <c r="J2324" i="187"/>
  <c r="I2324" i="187"/>
  <c r="F2324" i="187"/>
  <c r="C2324" i="187"/>
  <c r="J2323" i="187"/>
  <c r="I2323" i="187"/>
  <c r="F2323" i="187"/>
  <c r="C2323" i="187"/>
  <c r="J2322" i="187"/>
  <c r="I2322" i="187"/>
  <c r="F2322" i="187"/>
  <c r="C2322" i="187"/>
  <c r="C2321" i="187"/>
  <c r="J2320" i="187"/>
  <c r="I2320" i="187"/>
  <c r="F2320" i="187"/>
  <c r="C2320" i="187"/>
  <c r="J2319" i="187"/>
  <c r="I2319" i="187"/>
  <c r="F2319" i="187"/>
  <c r="C2319" i="187"/>
  <c r="C2318" i="187"/>
  <c r="J2316" i="187"/>
  <c r="I2316" i="187"/>
  <c r="C2316" i="187"/>
  <c r="J2315" i="187"/>
  <c r="I2315" i="187"/>
  <c r="C2315" i="187"/>
  <c r="J2314" i="187"/>
  <c r="I2314" i="187"/>
  <c r="F2314" i="187"/>
  <c r="C2314" i="187"/>
  <c r="J2313" i="187"/>
  <c r="I2313" i="187"/>
  <c r="F2313" i="187"/>
  <c r="C2313" i="187"/>
  <c r="J2312" i="187"/>
  <c r="I2312" i="187"/>
  <c r="F2312" i="187"/>
  <c r="C2312" i="187"/>
  <c r="J2311" i="187"/>
  <c r="I2311" i="187"/>
  <c r="F2311" i="187"/>
  <c r="C2311" i="187"/>
  <c r="J2310" i="187"/>
  <c r="I2310" i="187"/>
  <c r="F2310" i="187"/>
  <c r="C2310" i="187"/>
  <c r="J2309" i="187"/>
  <c r="I2309" i="187"/>
  <c r="F2309" i="187"/>
  <c r="C2309" i="187"/>
  <c r="J2308" i="187"/>
  <c r="I2308" i="187"/>
  <c r="F2308" i="187"/>
  <c r="C2308" i="187"/>
  <c r="J2307" i="187"/>
  <c r="I2307" i="187"/>
  <c r="F2307" i="187"/>
  <c r="C2307" i="187"/>
  <c r="J2306" i="187"/>
  <c r="I2306" i="187"/>
  <c r="F2306" i="187"/>
  <c r="C2306" i="187"/>
  <c r="J2305" i="187"/>
  <c r="I2305" i="187"/>
  <c r="F2305" i="187"/>
  <c r="C2305" i="187"/>
  <c r="C2304" i="187"/>
  <c r="J2303" i="187"/>
  <c r="I2303" i="187"/>
  <c r="F2303" i="187"/>
  <c r="C2303" i="187"/>
  <c r="J2302" i="187"/>
  <c r="I2302" i="187"/>
  <c r="F2302" i="187"/>
  <c r="C2302" i="187"/>
  <c r="C2301" i="187"/>
  <c r="J2300" i="187"/>
  <c r="I2300" i="187"/>
  <c r="C2300" i="187"/>
  <c r="J2299" i="187"/>
  <c r="I2299" i="187"/>
  <c r="C2299" i="187"/>
  <c r="J2298" i="187"/>
  <c r="I2298" i="187"/>
  <c r="F2298" i="187"/>
  <c r="C2298" i="187"/>
  <c r="J2297" i="187"/>
  <c r="I2297" i="187"/>
  <c r="F2297" i="187"/>
  <c r="C2297" i="187"/>
  <c r="J2296" i="187"/>
  <c r="I2296" i="187"/>
  <c r="F2296" i="187"/>
  <c r="C2296" i="187"/>
  <c r="J2295" i="187"/>
  <c r="I2295" i="187"/>
  <c r="F2295" i="187"/>
  <c r="C2295" i="187"/>
  <c r="J2294" i="187"/>
  <c r="I2294" i="187"/>
  <c r="F2294" i="187"/>
  <c r="C2294" i="187"/>
  <c r="J2293" i="187"/>
  <c r="I2293" i="187"/>
  <c r="F2293" i="187"/>
  <c r="C2293" i="187"/>
  <c r="J2292" i="187"/>
  <c r="I2292" i="187"/>
  <c r="F2292" i="187"/>
  <c r="C2292" i="187"/>
  <c r="J2291" i="187"/>
  <c r="I2291" i="187"/>
  <c r="F2291" i="187"/>
  <c r="C2291" i="187"/>
  <c r="J2290" i="187"/>
  <c r="I2290" i="187"/>
  <c r="F2290" i="187"/>
  <c r="C2290" i="187"/>
  <c r="J2289" i="187"/>
  <c r="I2289" i="187"/>
  <c r="F2289" i="187"/>
  <c r="C2289" i="187"/>
  <c r="C2288" i="187"/>
  <c r="J2287" i="187"/>
  <c r="I2287" i="187"/>
  <c r="F2287" i="187"/>
  <c r="C2287" i="187"/>
  <c r="J2286" i="187"/>
  <c r="I2286" i="187"/>
  <c r="F2286" i="187"/>
  <c r="C2286" i="187"/>
  <c r="C2285" i="187"/>
  <c r="J2283" i="187"/>
  <c r="I2283" i="187"/>
  <c r="C2283" i="187"/>
  <c r="J2282" i="187"/>
  <c r="I2282" i="187"/>
  <c r="C2282" i="187"/>
  <c r="J2281" i="187"/>
  <c r="I2281" i="187"/>
  <c r="F2281" i="187"/>
  <c r="C2281" i="187"/>
  <c r="J2280" i="187"/>
  <c r="I2280" i="187"/>
  <c r="F2280" i="187"/>
  <c r="C2280" i="187"/>
  <c r="J2279" i="187"/>
  <c r="I2279" i="187"/>
  <c r="F2279" i="187"/>
  <c r="C2279" i="187"/>
  <c r="J2278" i="187"/>
  <c r="I2278" i="187"/>
  <c r="F2278" i="187"/>
  <c r="C2278" i="187"/>
  <c r="J2277" i="187"/>
  <c r="I2277" i="187"/>
  <c r="F2277" i="187"/>
  <c r="C2277" i="187"/>
  <c r="J2276" i="187"/>
  <c r="I2276" i="187"/>
  <c r="F2276" i="187"/>
  <c r="C2276" i="187"/>
  <c r="J2275" i="187"/>
  <c r="I2275" i="187"/>
  <c r="F2275" i="187"/>
  <c r="C2275" i="187"/>
  <c r="J2274" i="187"/>
  <c r="I2274" i="187"/>
  <c r="F2274" i="187"/>
  <c r="C2274" i="187"/>
  <c r="J2273" i="187"/>
  <c r="I2273" i="187"/>
  <c r="F2273" i="187"/>
  <c r="C2273" i="187"/>
  <c r="J2272" i="187"/>
  <c r="I2272" i="187"/>
  <c r="F2272" i="187"/>
  <c r="C2272" i="187"/>
  <c r="C2271" i="187"/>
  <c r="J2270" i="187"/>
  <c r="I2270" i="187"/>
  <c r="F2270" i="187"/>
  <c r="C2270" i="187"/>
  <c r="J2269" i="187"/>
  <c r="I2269" i="187"/>
  <c r="F2269" i="187"/>
  <c r="C2269" i="187"/>
  <c r="C2268" i="187"/>
  <c r="J2267" i="187"/>
  <c r="I2267" i="187"/>
  <c r="C2267" i="187"/>
  <c r="J2266" i="187"/>
  <c r="I2266" i="187"/>
  <c r="C2266" i="187"/>
  <c r="J2265" i="187"/>
  <c r="I2265" i="187"/>
  <c r="F2265" i="187"/>
  <c r="C2265" i="187"/>
  <c r="J2264" i="187"/>
  <c r="I2264" i="187"/>
  <c r="F2264" i="187"/>
  <c r="C2264" i="187"/>
  <c r="J2263" i="187"/>
  <c r="I2263" i="187"/>
  <c r="F2263" i="187"/>
  <c r="C2263" i="187"/>
  <c r="J2262" i="187"/>
  <c r="I2262" i="187"/>
  <c r="F2262" i="187"/>
  <c r="C2262" i="187"/>
  <c r="J2261" i="187"/>
  <c r="I2261" i="187"/>
  <c r="F2261" i="187"/>
  <c r="C2261" i="187"/>
  <c r="J2260" i="187"/>
  <c r="I2260" i="187"/>
  <c r="F2260" i="187"/>
  <c r="C2260" i="187"/>
  <c r="J2259" i="187"/>
  <c r="I2259" i="187"/>
  <c r="F2259" i="187"/>
  <c r="C2259" i="187"/>
  <c r="J2258" i="187"/>
  <c r="I2258" i="187"/>
  <c r="F2258" i="187"/>
  <c r="C2258" i="187"/>
  <c r="J2257" i="187"/>
  <c r="I2257" i="187"/>
  <c r="F2257" i="187"/>
  <c r="C2257" i="187"/>
  <c r="J2256" i="187"/>
  <c r="I2256" i="187"/>
  <c r="F2256" i="187"/>
  <c r="C2256" i="187"/>
  <c r="C2255" i="187"/>
  <c r="J2254" i="187"/>
  <c r="I2254" i="187"/>
  <c r="F2254" i="187"/>
  <c r="C2254" i="187"/>
  <c r="J2253" i="187"/>
  <c r="I2253" i="187"/>
  <c r="F2253" i="187"/>
  <c r="C2253" i="187"/>
  <c r="C2252" i="187"/>
  <c r="J2250" i="187"/>
  <c r="I2250" i="187"/>
  <c r="C2250" i="187"/>
  <c r="J2249" i="187"/>
  <c r="I2249" i="187"/>
  <c r="C2249" i="187"/>
  <c r="J2248" i="187"/>
  <c r="I2248" i="187"/>
  <c r="F2248" i="187"/>
  <c r="C2248" i="187"/>
  <c r="J2247" i="187"/>
  <c r="I2247" i="187"/>
  <c r="F2247" i="187"/>
  <c r="C2247" i="187"/>
  <c r="J2246" i="187"/>
  <c r="I2246" i="187"/>
  <c r="F2246" i="187"/>
  <c r="C2246" i="187"/>
  <c r="J2245" i="187"/>
  <c r="I2245" i="187"/>
  <c r="F2245" i="187"/>
  <c r="C2245" i="187"/>
  <c r="J2244" i="187"/>
  <c r="I2244" i="187"/>
  <c r="F2244" i="187"/>
  <c r="C2244" i="187"/>
  <c r="J2243" i="187"/>
  <c r="I2243" i="187"/>
  <c r="F2243" i="187"/>
  <c r="C2243" i="187"/>
  <c r="J2242" i="187"/>
  <c r="I2242" i="187"/>
  <c r="F2242" i="187"/>
  <c r="C2242" i="187"/>
  <c r="J2241" i="187"/>
  <c r="I2241" i="187"/>
  <c r="F2241" i="187"/>
  <c r="C2241" i="187"/>
  <c r="J2240" i="187"/>
  <c r="I2240" i="187"/>
  <c r="F2240" i="187"/>
  <c r="C2240" i="187"/>
  <c r="J2239" i="187"/>
  <c r="I2239" i="187"/>
  <c r="F2239" i="187"/>
  <c r="C2239" i="187"/>
  <c r="C2238" i="187"/>
  <c r="J2237" i="187"/>
  <c r="I2237" i="187"/>
  <c r="F2237" i="187"/>
  <c r="C2237" i="187"/>
  <c r="J2236" i="187"/>
  <c r="I2236" i="187"/>
  <c r="F2236" i="187"/>
  <c r="C2236" i="187"/>
  <c r="C2235" i="187"/>
  <c r="J2234" i="187"/>
  <c r="I2234" i="187"/>
  <c r="C2234" i="187"/>
  <c r="J2233" i="187"/>
  <c r="I2233" i="187"/>
  <c r="C2233" i="187"/>
  <c r="J2232" i="187"/>
  <c r="I2232" i="187"/>
  <c r="F2232" i="187"/>
  <c r="C2232" i="187"/>
  <c r="J2231" i="187"/>
  <c r="I2231" i="187"/>
  <c r="F2231" i="187"/>
  <c r="C2231" i="187"/>
  <c r="J2230" i="187"/>
  <c r="I2230" i="187"/>
  <c r="F2230" i="187"/>
  <c r="C2230" i="187"/>
  <c r="J2229" i="187"/>
  <c r="I2229" i="187"/>
  <c r="F2229" i="187"/>
  <c r="C2229" i="187"/>
  <c r="J2228" i="187"/>
  <c r="I2228" i="187"/>
  <c r="F2228" i="187"/>
  <c r="C2228" i="187"/>
  <c r="J2227" i="187"/>
  <c r="I2227" i="187"/>
  <c r="F2227" i="187"/>
  <c r="C2227" i="187"/>
  <c r="J2226" i="187"/>
  <c r="I2226" i="187"/>
  <c r="F2226" i="187"/>
  <c r="C2226" i="187"/>
  <c r="J2225" i="187"/>
  <c r="I2225" i="187"/>
  <c r="F2225" i="187"/>
  <c r="C2225" i="187"/>
  <c r="J2224" i="187"/>
  <c r="I2224" i="187"/>
  <c r="F2224" i="187"/>
  <c r="C2224" i="187"/>
  <c r="J2223" i="187"/>
  <c r="I2223" i="187"/>
  <c r="F2223" i="187"/>
  <c r="C2223" i="187"/>
  <c r="C2222" i="187"/>
  <c r="J2221" i="187"/>
  <c r="I2221" i="187"/>
  <c r="F2221" i="187"/>
  <c r="C2221" i="187"/>
  <c r="J2220" i="187"/>
  <c r="I2220" i="187"/>
  <c r="F2220" i="187"/>
  <c r="C2220" i="187"/>
  <c r="C2219" i="187"/>
  <c r="J2217" i="187"/>
  <c r="I2217" i="187"/>
  <c r="C2217" i="187"/>
  <c r="J2216" i="187"/>
  <c r="I2216" i="187"/>
  <c r="C2216" i="187"/>
  <c r="J2215" i="187"/>
  <c r="I2215" i="187"/>
  <c r="F2215" i="187"/>
  <c r="C2215" i="187"/>
  <c r="J2214" i="187"/>
  <c r="I2214" i="187"/>
  <c r="F2214" i="187"/>
  <c r="C2214" i="187"/>
  <c r="J2213" i="187"/>
  <c r="I2213" i="187"/>
  <c r="F2213" i="187"/>
  <c r="C2213" i="187"/>
  <c r="J2212" i="187"/>
  <c r="I2212" i="187"/>
  <c r="F2212" i="187"/>
  <c r="C2212" i="187"/>
  <c r="J2211" i="187"/>
  <c r="I2211" i="187"/>
  <c r="F2211" i="187"/>
  <c r="C2211" i="187"/>
  <c r="J2210" i="187"/>
  <c r="I2210" i="187"/>
  <c r="F2210" i="187"/>
  <c r="C2210" i="187"/>
  <c r="J2209" i="187"/>
  <c r="I2209" i="187"/>
  <c r="F2209" i="187"/>
  <c r="C2209" i="187"/>
  <c r="J2208" i="187"/>
  <c r="I2208" i="187"/>
  <c r="F2208" i="187"/>
  <c r="C2208" i="187"/>
  <c r="J2207" i="187"/>
  <c r="I2207" i="187"/>
  <c r="F2207" i="187"/>
  <c r="C2207" i="187"/>
  <c r="J2206" i="187"/>
  <c r="I2206" i="187"/>
  <c r="F2206" i="187"/>
  <c r="C2206" i="187"/>
  <c r="C2205" i="187"/>
  <c r="J2204" i="187"/>
  <c r="I2204" i="187"/>
  <c r="F2204" i="187"/>
  <c r="C2204" i="187"/>
  <c r="J2203" i="187"/>
  <c r="I2203" i="187"/>
  <c r="F2203" i="187"/>
  <c r="C2203" i="187"/>
  <c r="C2202" i="187"/>
  <c r="J2201" i="187"/>
  <c r="I2201" i="187"/>
  <c r="C2201" i="187"/>
  <c r="J2200" i="187"/>
  <c r="I2200" i="187"/>
  <c r="C2200" i="187"/>
  <c r="J2199" i="187"/>
  <c r="I2199" i="187"/>
  <c r="F2199" i="187"/>
  <c r="C2199" i="187"/>
  <c r="J2198" i="187"/>
  <c r="I2198" i="187"/>
  <c r="F2198" i="187"/>
  <c r="C2198" i="187"/>
  <c r="J2197" i="187"/>
  <c r="I2197" i="187"/>
  <c r="F2197" i="187"/>
  <c r="C2197" i="187"/>
  <c r="J2196" i="187"/>
  <c r="I2196" i="187"/>
  <c r="F2196" i="187"/>
  <c r="C2196" i="187"/>
  <c r="J2195" i="187"/>
  <c r="I2195" i="187"/>
  <c r="F2195" i="187"/>
  <c r="C2195" i="187"/>
  <c r="J2194" i="187"/>
  <c r="I2194" i="187"/>
  <c r="F2194" i="187"/>
  <c r="C2194" i="187"/>
  <c r="J2193" i="187"/>
  <c r="I2193" i="187"/>
  <c r="F2193" i="187"/>
  <c r="C2193" i="187"/>
  <c r="J2192" i="187"/>
  <c r="I2192" i="187"/>
  <c r="F2192" i="187"/>
  <c r="C2192" i="187"/>
  <c r="J2191" i="187"/>
  <c r="I2191" i="187"/>
  <c r="F2191" i="187"/>
  <c r="C2191" i="187"/>
  <c r="J2190" i="187"/>
  <c r="I2190" i="187"/>
  <c r="F2190" i="187"/>
  <c r="C2190" i="187"/>
  <c r="C2189" i="187"/>
  <c r="J2188" i="187"/>
  <c r="I2188" i="187"/>
  <c r="F2188" i="187"/>
  <c r="C2188" i="187"/>
  <c r="J2187" i="187"/>
  <c r="I2187" i="187"/>
  <c r="F2187" i="187"/>
  <c r="C2187" i="187"/>
  <c r="C2186" i="187"/>
  <c r="J2184" i="187"/>
  <c r="I2184" i="187"/>
  <c r="C2184" i="187"/>
  <c r="J2183" i="187"/>
  <c r="I2183" i="187"/>
  <c r="C2183" i="187"/>
  <c r="J2182" i="187"/>
  <c r="I2182" i="187"/>
  <c r="F2182" i="187"/>
  <c r="C2182" i="187"/>
  <c r="J2181" i="187"/>
  <c r="I2181" i="187"/>
  <c r="F2181" i="187"/>
  <c r="C2181" i="187"/>
  <c r="J2180" i="187"/>
  <c r="I2180" i="187"/>
  <c r="F2180" i="187"/>
  <c r="C2180" i="187"/>
  <c r="J2179" i="187"/>
  <c r="I2179" i="187"/>
  <c r="F2179" i="187"/>
  <c r="C2179" i="187"/>
  <c r="J2178" i="187"/>
  <c r="I2178" i="187"/>
  <c r="F2178" i="187"/>
  <c r="C2178" i="187"/>
  <c r="J2177" i="187"/>
  <c r="I2177" i="187"/>
  <c r="F2177" i="187"/>
  <c r="C2177" i="187"/>
  <c r="J2176" i="187"/>
  <c r="I2176" i="187"/>
  <c r="F2176" i="187"/>
  <c r="C2176" i="187"/>
  <c r="J2175" i="187"/>
  <c r="I2175" i="187"/>
  <c r="F2175" i="187"/>
  <c r="C2175" i="187"/>
  <c r="J2174" i="187"/>
  <c r="I2174" i="187"/>
  <c r="F2174" i="187"/>
  <c r="C2174" i="187"/>
  <c r="J2173" i="187"/>
  <c r="I2173" i="187"/>
  <c r="F2173" i="187"/>
  <c r="C2173" i="187"/>
  <c r="C2172" i="187"/>
  <c r="J2171" i="187"/>
  <c r="I2171" i="187"/>
  <c r="F2171" i="187"/>
  <c r="C2171" i="187"/>
  <c r="J2170" i="187"/>
  <c r="I2170" i="187"/>
  <c r="F2170" i="187"/>
  <c r="C2170" i="187"/>
  <c r="C2169" i="187"/>
  <c r="J2168" i="187"/>
  <c r="I2168" i="187"/>
  <c r="C2168" i="187"/>
  <c r="J2167" i="187"/>
  <c r="I2167" i="187"/>
  <c r="C2167" i="187"/>
  <c r="J2166" i="187"/>
  <c r="I2166" i="187"/>
  <c r="F2166" i="187"/>
  <c r="C2166" i="187"/>
  <c r="J2165" i="187"/>
  <c r="I2165" i="187"/>
  <c r="F2165" i="187"/>
  <c r="C2165" i="187"/>
  <c r="J2164" i="187"/>
  <c r="I2164" i="187"/>
  <c r="F2164" i="187"/>
  <c r="C2164" i="187"/>
  <c r="J2163" i="187"/>
  <c r="I2163" i="187"/>
  <c r="F2163" i="187"/>
  <c r="C2163" i="187"/>
  <c r="J2162" i="187"/>
  <c r="I2162" i="187"/>
  <c r="F2162" i="187"/>
  <c r="C2162" i="187"/>
  <c r="J2161" i="187"/>
  <c r="I2161" i="187"/>
  <c r="F2161" i="187"/>
  <c r="C2161" i="187"/>
  <c r="J2160" i="187"/>
  <c r="I2160" i="187"/>
  <c r="F2160" i="187"/>
  <c r="C2160" i="187"/>
  <c r="J2159" i="187"/>
  <c r="I2159" i="187"/>
  <c r="F2159" i="187"/>
  <c r="C2159" i="187"/>
  <c r="J2158" i="187"/>
  <c r="I2158" i="187"/>
  <c r="F2158" i="187"/>
  <c r="C2158" i="187"/>
  <c r="J2157" i="187"/>
  <c r="I2157" i="187"/>
  <c r="F2157" i="187"/>
  <c r="C2157" i="187"/>
  <c r="C2156" i="187"/>
  <c r="J2155" i="187"/>
  <c r="I2155" i="187"/>
  <c r="F2155" i="187"/>
  <c r="C2155" i="187"/>
  <c r="J2154" i="187"/>
  <c r="I2154" i="187"/>
  <c r="F2154" i="187"/>
  <c r="C2154" i="187"/>
  <c r="C2153" i="187"/>
  <c r="J2151" i="187"/>
  <c r="I2151" i="187"/>
  <c r="C2151" i="187"/>
  <c r="J2150" i="187"/>
  <c r="I2150" i="187"/>
  <c r="C2150" i="187"/>
  <c r="J2149" i="187"/>
  <c r="I2149" i="187"/>
  <c r="F2149" i="187"/>
  <c r="C2149" i="187"/>
  <c r="J2148" i="187"/>
  <c r="I2148" i="187"/>
  <c r="F2148" i="187"/>
  <c r="C2148" i="187"/>
  <c r="J2147" i="187"/>
  <c r="I2147" i="187"/>
  <c r="F2147" i="187"/>
  <c r="C2147" i="187"/>
  <c r="J2146" i="187"/>
  <c r="I2146" i="187"/>
  <c r="F2146" i="187"/>
  <c r="C2146" i="187"/>
  <c r="J2145" i="187"/>
  <c r="I2145" i="187"/>
  <c r="F2145" i="187"/>
  <c r="C2145" i="187"/>
  <c r="J2144" i="187"/>
  <c r="I2144" i="187"/>
  <c r="F2144" i="187"/>
  <c r="C2144" i="187"/>
  <c r="J2143" i="187"/>
  <c r="I2143" i="187"/>
  <c r="F2143" i="187"/>
  <c r="C2143" i="187"/>
  <c r="J2142" i="187"/>
  <c r="I2142" i="187"/>
  <c r="F2142" i="187"/>
  <c r="C2142" i="187"/>
  <c r="J2141" i="187"/>
  <c r="I2141" i="187"/>
  <c r="F2141" i="187"/>
  <c r="C2141" i="187"/>
  <c r="J2140" i="187"/>
  <c r="I2140" i="187"/>
  <c r="F2140" i="187"/>
  <c r="C2140" i="187"/>
  <c r="C2139" i="187"/>
  <c r="J2138" i="187"/>
  <c r="I2138" i="187"/>
  <c r="F2138" i="187"/>
  <c r="C2138" i="187"/>
  <c r="J2137" i="187"/>
  <c r="I2137" i="187"/>
  <c r="F2137" i="187"/>
  <c r="C2137" i="187"/>
  <c r="C2136" i="187"/>
  <c r="J2135" i="187"/>
  <c r="I2135" i="187"/>
  <c r="C2135" i="187"/>
  <c r="J2134" i="187"/>
  <c r="I2134" i="187"/>
  <c r="C2134" i="187"/>
  <c r="J2133" i="187"/>
  <c r="I2133" i="187"/>
  <c r="F2133" i="187"/>
  <c r="C2133" i="187"/>
  <c r="J2132" i="187"/>
  <c r="I2132" i="187"/>
  <c r="F2132" i="187"/>
  <c r="C2132" i="187"/>
  <c r="J2131" i="187"/>
  <c r="I2131" i="187"/>
  <c r="F2131" i="187"/>
  <c r="C2131" i="187"/>
  <c r="J2130" i="187"/>
  <c r="I2130" i="187"/>
  <c r="F2130" i="187"/>
  <c r="C2130" i="187"/>
  <c r="J2129" i="187"/>
  <c r="I2129" i="187"/>
  <c r="F2129" i="187"/>
  <c r="C2129" i="187"/>
  <c r="J2128" i="187"/>
  <c r="I2128" i="187"/>
  <c r="F2128" i="187"/>
  <c r="C2128" i="187"/>
  <c r="J2127" i="187"/>
  <c r="I2127" i="187"/>
  <c r="F2127" i="187"/>
  <c r="C2127" i="187"/>
  <c r="J2126" i="187"/>
  <c r="I2126" i="187"/>
  <c r="F2126" i="187"/>
  <c r="C2126" i="187"/>
  <c r="J2125" i="187"/>
  <c r="I2125" i="187"/>
  <c r="F2125" i="187"/>
  <c r="C2125" i="187"/>
  <c r="J2124" i="187"/>
  <c r="I2124" i="187"/>
  <c r="F2124" i="187"/>
  <c r="C2124" i="187"/>
  <c r="C2123" i="187"/>
  <c r="J2122" i="187"/>
  <c r="I2122" i="187"/>
  <c r="F2122" i="187"/>
  <c r="C2122" i="187"/>
  <c r="J2121" i="187"/>
  <c r="I2121" i="187"/>
  <c r="F2121" i="187"/>
  <c r="C2121" i="187"/>
  <c r="C2120" i="187"/>
  <c r="J2118" i="187"/>
  <c r="I2118" i="187"/>
  <c r="C2118" i="187"/>
  <c r="J2117" i="187"/>
  <c r="I2117" i="187"/>
  <c r="C2117" i="187"/>
  <c r="J2116" i="187"/>
  <c r="I2116" i="187"/>
  <c r="F2116" i="187"/>
  <c r="C2116" i="187"/>
  <c r="J2115" i="187"/>
  <c r="I2115" i="187"/>
  <c r="F2115" i="187"/>
  <c r="C2115" i="187"/>
  <c r="J2114" i="187"/>
  <c r="I2114" i="187"/>
  <c r="F2114" i="187"/>
  <c r="C2114" i="187"/>
  <c r="J2113" i="187"/>
  <c r="I2113" i="187"/>
  <c r="F2113" i="187"/>
  <c r="C2113" i="187"/>
  <c r="J2112" i="187"/>
  <c r="I2112" i="187"/>
  <c r="F2112" i="187"/>
  <c r="C2112" i="187"/>
  <c r="J2111" i="187"/>
  <c r="I2111" i="187"/>
  <c r="F2111" i="187"/>
  <c r="C2111" i="187"/>
  <c r="J2110" i="187"/>
  <c r="I2110" i="187"/>
  <c r="F2110" i="187"/>
  <c r="C2110" i="187"/>
  <c r="J2109" i="187"/>
  <c r="I2109" i="187"/>
  <c r="F2109" i="187"/>
  <c r="C2109" i="187"/>
  <c r="J2108" i="187"/>
  <c r="I2108" i="187"/>
  <c r="F2108" i="187"/>
  <c r="C2108" i="187"/>
  <c r="J2107" i="187"/>
  <c r="I2107" i="187"/>
  <c r="F2107" i="187"/>
  <c r="C2107" i="187"/>
  <c r="C2106" i="187"/>
  <c r="J2105" i="187"/>
  <c r="I2105" i="187"/>
  <c r="F2105" i="187"/>
  <c r="C2105" i="187"/>
  <c r="J2104" i="187"/>
  <c r="I2104" i="187"/>
  <c r="F2104" i="187"/>
  <c r="C2104" i="187"/>
  <c r="C2103" i="187"/>
  <c r="J2102" i="187"/>
  <c r="I2102" i="187"/>
  <c r="C2102" i="187"/>
  <c r="J2101" i="187"/>
  <c r="I2101" i="187"/>
  <c r="C2101" i="187"/>
  <c r="J2100" i="187"/>
  <c r="I2100" i="187"/>
  <c r="F2100" i="187"/>
  <c r="C2100" i="187"/>
  <c r="J2099" i="187"/>
  <c r="I2099" i="187"/>
  <c r="F2099" i="187"/>
  <c r="C2099" i="187"/>
  <c r="J2098" i="187"/>
  <c r="I2098" i="187"/>
  <c r="F2098" i="187"/>
  <c r="C2098" i="187"/>
  <c r="J2097" i="187"/>
  <c r="I2097" i="187"/>
  <c r="F2097" i="187"/>
  <c r="C2097" i="187"/>
  <c r="J2096" i="187"/>
  <c r="I2096" i="187"/>
  <c r="F2096" i="187"/>
  <c r="C2096" i="187"/>
  <c r="J2095" i="187"/>
  <c r="I2095" i="187"/>
  <c r="F2095" i="187"/>
  <c r="C2095" i="187"/>
  <c r="J2094" i="187"/>
  <c r="I2094" i="187"/>
  <c r="F2094" i="187"/>
  <c r="C2094" i="187"/>
  <c r="J2093" i="187"/>
  <c r="I2093" i="187"/>
  <c r="F2093" i="187"/>
  <c r="C2093" i="187"/>
  <c r="J2092" i="187"/>
  <c r="I2092" i="187"/>
  <c r="F2092" i="187"/>
  <c r="C2092" i="187"/>
  <c r="J2091" i="187"/>
  <c r="I2091" i="187"/>
  <c r="F2091" i="187"/>
  <c r="C2091" i="187"/>
  <c r="C2090" i="187"/>
  <c r="J2089" i="187"/>
  <c r="I2089" i="187"/>
  <c r="F2089" i="187"/>
  <c r="C2089" i="187"/>
  <c r="J2088" i="187"/>
  <c r="I2088" i="187"/>
  <c r="F2088" i="187"/>
  <c r="C2088" i="187"/>
  <c r="C2087" i="187"/>
  <c r="J2085" i="187"/>
  <c r="I2085" i="187"/>
  <c r="C2085" i="187"/>
  <c r="B386" i="188"/>
  <c r="J2084" i="187"/>
  <c r="I2084" i="187"/>
  <c r="C2084" i="187"/>
  <c r="B385" i="188"/>
  <c r="J2083" i="187"/>
  <c r="I2083" i="187"/>
  <c r="F2083" i="187"/>
  <c r="C2083" i="187"/>
  <c r="B384" i="188"/>
  <c r="J2082" i="187"/>
  <c r="I2082" i="187"/>
  <c r="F2082" i="187"/>
  <c r="C2082" i="187"/>
  <c r="B383" i="188"/>
  <c r="J2081" i="187"/>
  <c r="I2081" i="187"/>
  <c r="F2081" i="187"/>
  <c r="C2081" i="187"/>
  <c r="B382" i="188"/>
  <c r="J2080" i="187"/>
  <c r="I2080" i="187"/>
  <c r="F2080" i="187"/>
  <c r="C2080" i="187"/>
  <c r="B381" i="188"/>
  <c r="J2079" i="187"/>
  <c r="I2079" i="187"/>
  <c r="F2079" i="187"/>
  <c r="C2079" i="187"/>
  <c r="B380" i="188"/>
  <c r="J2078" i="187"/>
  <c r="I2078" i="187"/>
  <c r="F2078" i="187"/>
  <c r="C2078" i="187"/>
  <c r="B379" i="188"/>
  <c r="J2077" i="187"/>
  <c r="I2077" i="187"/>
  <c r="F2077" i="187"/>
  <c r="C2077" i="187"/>
  <c r="B378" i="188"/>
  <c r="J2076" i="187"/>
  <c r="I2076" i="187"/>
  <c r="F2076" i="187"/>
  <c r="C2076" i="187"/>
  <c r="B377" i="188"/>
  <c r="J2075" i="187"/>
  <c r="I2075" i="187"/>
  <c r="F2075" i="187"/>
  <c r="C2075" i="187"/>
  <c r="B376" i="188"/>
  <c r="J2074" i="187"/>
  <c r="I2074" i="187"/>
  <c r="F2074" i="187"/>
  <c r="C2074" i="187"/>
  <c r="B375" i="188"/>
  <c r="C2073" i="187"/>
  <c r="B374" i="188"/>
  <c r="J2072" i="187"/>
  <c r="I2072" i="187"/>
  <c r="F2072" i="187"/>
  <c r="C2072" i="187"/>
  <c r="B373" i="188"/>
  <c r="J2071" i="187"/>
  <c r="I2071" i="187"/>
  <c r="F2071" i="187"/>
  <c r="C2071" i="187"/>
  <c r="B372" i="188"/>
  <c r="C2070" i="187"/>
  <c r="B371" i="188"/>
  <c r="J2069" i="187"/>
  <c r="I2069" i="187"/>
  <c r="C2069" i="187"/>
  <c r="B370" i="188"/>
  <c r="J2068" i="187"/>
  <c r="I2068" i="187"/>
  <c r="C2068" i="187"/>
  <c r="B369" i="188"/>
  <c r="J2067" i="187"/>
  <c r="I2067" i="187"/>
  <c r="F2067" i="187"/>
  <c r="C2067" i="187"/>
  <c r="B368" i="188"/>
  <c r="J2066" i="187"/>
  <c r="I2066" i="187"/>
  <c r="F2066" i="187"/>
  <c r="C2066" i="187"/>
  <c r="B367" i="188"/>
  <c r="J2065" i="187"/>
  <c r="I2065" i="187"/>
  <c r="F2065" i="187"/>
  <c r="C2065" i="187"/>
  <c r="B366" i="188"/>
  <c r="J2064" i="187"/>
  <c r="I2064" i="187"/>
  <c r="F2064" i="187"/>
  <c r="C2064" i="187"/>
  <c r="B365" i="188"/>
  <c r="J2063" i="187"/>
  <c r="I2063" i="187"/>
  <c r="F2063" i="187"/>
  <c r="C2063" i="187"/>
  <c r="B364" i="188"/>
  <c r="J2062" i="187"/>
  <c r="I2062" i="187"/>
  <c r="F2062" i="187"/>
  <c r="C2062" i="187"/>
  <c r="B363" i="188"/>
  <c r="J2061" i="187"/>
  <c r="I2061" i="187"/>
  <c r="F2061" i="187"/>
  <c r="C2061" i="187"/>
  <c r="B362" i="188"/>
  <c r="J2060" i="187"/>
  <c r="I2060" i="187"/>
  <c r="F2060" i="187"/>
  <c r="C2060" i="187"/>
  <c r="B361" i="188"/>
  <c r="J2059" i="187"/>
  <c r="I2059" i="187"/>
  <c r="F2059" i="187"/>
  <c r="C2059" i="187"/>
  <c r="B360" i="188"/>
  <c r="J2058" i="187"/>
  <c r="I2058" i="187"/>
  <c r="F2058" i="187"/>
  <c r="C2058" i="187"/>
  <c r="B359" i="188"/>
  <c r="C2057" i="187"/>
  <c r="B358" i="188"/>
  <c r="J2056" i="187"/>
  <c r="I2056" i="187"/>
  <c r="F2056" i="187"/>
  <c r="C2056" i="187"/>
  <c r="B357" i="188"/>
  <c r="J2055" i="187"/>
  <c r="I2055" i="187"/>
  <c r="F2055" i="187"/>
  <c r="C2055" i="187"/>
  <c r="B356" i="188"/>
  <c r="C2054" i="187"/>
  <c r="B355" i="188"/>
  <c r="J2051" i="187"/>
  <c r="I2051" i="187"/>
  <c r="J2050" i="187"/>
  <c r="I2050" i="187"/>
  <c r="J2049" i="187"/>
  <c r="I2049" i="187"/>
  <c r="J2048" i="187"/>
  <c r="I2048" i="187"/>
  <c r="J2047" i="187"/>
  <c r="I2047" i="187"/>
  <c r="J2046" i="187"/>
  <c r="I2046" i="187"/>
  <c r="J2045" i="187"/>
  <c r="I2045" i="187"/>
  <c r="J2044" i="187"/>
  <c r="I2044" i="187"/>
  <c r="J2043" i="187"/>
  <c r="I2043" i="187"/>
  <c r="J2042" i="187"/>
  <c r="I2042" i="187"/>
  <c r="J2041" i="187"/>
  <c r="I2041" i="187"/>
  <c r="J2040" i="187"/>
  <c r="I2040" i="187"/>
  <c r="J2039" i="187"/>
  <c r="I2039" i="187"/>
  <c r="J2038" i="187"/>
  <c r="I2038" i="187"/>
  <c r="J2037" i="187"/>
  <c r="I2037" i="187"/>
  <c r="J2036" i="187"/>
  <c r="I2036" i="187"/>
  <c r="J2035" i="187"/>
  <c r="I2035" i="187"/>
  <c r="J2034" i="187"/>
  <c r="I2034" i="187"/>
  <c r="J2033" i="187"/>
  <c r="I2033" i="187"/>
  <c r="J2032" i="187"/>
  <c r="I2032" i="187"/>
  <c r="J2031" i="187"/>
  <c r="I2031" i="187"/>
  <c r="J2030" i="187"/>
  <c r="I2030" i="187"/>
  <c r="J2029" i="187"/>
  <c r="I2029" i="187"/>
  <c r="J2028" i="187"/>
  <c r="I2028" i="187"/>
  <c r="J2027" i="187"/>
  <c r="I2027" i="187"/>
  <c r="J2026" i="187"/>
  <c r="I2026" i="187"/>
  <c r="J2025" i="187"/>
  <c r="I2025" i="187"/>
  <c r="J2024" i="187"/>
  <c r="I2024" i="187"/>
  <c r="J2023" i="187"/>
  <c r="I2023" i="187"/>
  <c r="J2022" i="187"/>
  <c r="I2022" i="187"/>
  <c r="J2021" i="187"/>
  <c r="I2021" i="187"/>
  <c r="J2020" i="187"/>
  <c r="I2020" i="187"/>
  <c r="J2019" i="187"/>
  <c r="I2019" i="187"/>
  <c r="J2018" i="187"/>
  <c r="I2018" i="187"/>
  <c r="J2017" i="187"/>
  <c r="I2017" i="187"/>
  <c r="J2016" i="187"/>
  <c r="I2016" i="187"/>
  <c r="J2015" i="187"/>
  <c r="I2015" i="187"/>
  <c r="J2014" i="187"/>
  <c r="I2014" i="187"/>
  <c r="J2013" i="187"/>
  <c r="I2013" i="187"/>
  <c r="J2012" i="187"/>
  <c r="I2012" i="187"/>
  <c r="J2011" i="187"/>
  <c r="I2011" i="187"/>
  <c r="J2010" i="187"/>
  <c r="I2010" i="187"/>
  <c r="J2009" i="187"/>
  <c r="I2009" i="187"/>
  <c r="J2008" i="187"/>
  <c r="I2008" i="187"/>
  <c r="J2007" i="187"/>
  <c r="I2007" i="187"/>
  <c r="J2006" i="187"/>
  <c r="I2006" i="187"/>
  <c r="J2005" i="187"/>
  <c r="I2005" i="187"/>
  <c r="J2004" i="187"/>
  <c r="I2004" i="187"/>
  <c r="J2003" i="187"/>
  <c r="I2003" i="187"/>
  <c r="J2001" i="187"/>
  <c r="I2001" i="187"/>
  <c r="C2001" i="187"/>
  <c r="J2000" i="187"/>
  <c r="I2000" i="187"/>
  <c r="C2000" i="187"/>
  <c r="J1999" i="187"/>
  <c r="I1999" i="187"/>
  <c r="F1999" i="187"/>
  <c r="C1999" i="187"/>
  <c r="J1998" i="187"/>
  <c r="I1998" i="187"/>
  <c r="F1998" i="187"/>
  <c r="C1998" i="187"/>
  <c r="J1997" i="187"/>
  <c r="I1997" i="187"/>
  <c r="F1997" i="187"/>
  <c r="C1997" i="187"/>
  <c r="J1996" i="187"/>
  <c r="I1996" i="187"/>
  <c r="F1996" i="187"/>
  <c r="C1996" i="187"/>
  <c r="J1995" i="187"/>
  <c r="I1995" i="187"/>
  <c r="C1995" i="187"/>
  <c r="J1994" i="187"/>
  <c r="I1994" i="187"/>
  <c r="C1994" i="187"/>
  <c r="J1993" i="187"/>
  <c r="I1993" i="187"/>
  <c r="F1993" i="187"/>
  <c r="C1993" i="187"/>
  <c r="J1992" i="187"/>
  <c r="I1992" i="187"/>
  <c r="F1992" i="187"/>
  <c r="C1992" i="187"/>
  <c r="J1991" i="187"/>
  <c r="I1991" i="187"/>
  <c r="F1991" i="187"/>
  <c r="C1991" i="187"/>
  <c r="J1990" i="187"/>
  <c r="I1990" i="187"/>
  <c r="F1990" i="187"/>
  <c r="C1990" i="187"/>
  <c r="J1989" i="187"/>
  <c r="I1989" i="187"/>
  <c r="F1989" i="187"/>
  <c r="C1989" i="187"/>
  <c r="J1988" i="187"/>
  <c r="I1988" i="187"/>
  <c r="F1988" i="187"/>
  <c r="C1988" i="187"/>
  <c r="J1987" i="187"/>
  <c r="I1987" i="187"/>
  <c r="F1987" i="187"/>
  <c r="C1987" i="187"/>
  <c r="J1986" i="187"/>
  <c r="I1986" i="187"/>
  <c r="F1986" i="187"/>
  <c r="C1986" i="187"/>
  <c r="J1985" i="187"/>
  <c r="I1985" i="187"/>
  <c r="F1985" i="187"/>
  <c r="C1985" i="187"/>
  <c r="J1984" i="187"/>
  <c r="I1984" i="187"/>
  <c r="F1984" i="187"/>
  <c r="C1984" i="187"/>
  <c r="J1983" i="187"/>
  <c r="I1983" i="187"/>
  <c r="F1983" i="187"/>
  <c r="C1983" i="187"/>
  <c r="B350" i="188"/>
  <c r="J1982" i="187"/>
  <c r="I1982" i="187"/>
  <c r="F1982" i="187"/>
  <c r="C1982" i="187"/>
  <c r="B349" i="188"/>
  <c r="B271" i="188"/>
  <c r="B270" i="188"/>
  <c r="F379" i="187"/>
  <c r="F382" i="187"/>
  <c r="F383" i="187"/>
  <c r="F385" i="187"/>
  <c r="F386" i="187"/>
  <c r="F387" i="187"/>
  <c r="F388" i="187"/>
  <c r="F389" i="187"/>
  <c r="F390" i="187"/>
  <c r="F391" i="187"/>
  <c r="F392" i="187"/>
  <c r="F413" i="187"/>
  <c r="F416" i="187"/>
  <c r="F417" i="187"/>
  <c r="F419" i="187"/>
  <c r="F420" i="187"/>
  <c r="F421" i="187"/>
  <c r="F422" i="187"/>
  <c r="F423" i="187"/>
  <c r="F424" i="187"/>
  <c r="F425" i="187"/>
  <c r="F426" i="187"/>
  <c r="C362" i="187"/>
  <c r="J362" i="187"/>
  <c r="C363" i="187"/>
  <c r="C364" i="187"/>
  <c r="C365" i="187"/>
  <c r="I365" i="187"/>
  <c r="J365" i="187"/>
  <c r="C366" i="187"/>
  <c r="I366" i="187"/>
  <c r="J366" i="187"/>
  <c r="C367" i="187"/>
  <c r="I367" i="187"/>
  <c r="J367" i="187"/>
  <c r="C368" i="187"/>
  <c r="I368" i="187"/>
  <c r="J368" i="187"/>
  <c r="C369" i="187"/>
  <c r="I369" i="187"/>
  <c r="J369" i="187"/>
  <c r="C370" i="187"/>
  <c r="I370" i="187"/>
  <c r="J370" i="187"/>
  <c r="C371" i="187"/>
  <c r="I371" i="187"/>
  <c r="J371" i="187"/>
  <c r="C372" i="187"/>
  <c r="I372" i="187"/>
  <c r="J372" i="187"/>
  <c r="C373" i="187"/>
  <c r="I373" i="187"/>
  <c r="J373" i="187"/>
  <c r="C374" i="187"/>
  <c r="I374" i="187"/>
  <c r="J374" i="187"/>
  <c r="C375" i="187"/>
  <c r="I375" i="187"/>
  <c r="J375" i="187"/>
  <c r="C376" i="187"/>
  <c r="I376" i="187"/>
  <c r="J376" i="187"/>
  <c r="C377" i="187"/>
  <c r="J377" i="187"/>
  <c r="C379" i="187"/>
  <c r="J379" i="187"/>
  <c r="C380" i="187"/>
  <c r="C381" i="187"/>
  <c r="C382" i="187"/>
  <c r="I382" i="187"/>
  <c r="J382" i="187"/>
  <c r="C383" i="187"/>
  <c r="I383" i="187"/>
  <c r="J383" i="187"/>
  <c r="C384" i="187"/>
  <c r="I384" i="187"/>
  <c r="J384" i="187"/>
  <c r="C385" i="187"/>
  <c r="I385" i="187"/>
  <c r="J385" i="187"/>
  <c r="C386" i="187"/>
  <c r="I386" i="187"/>
  <c r="J386" i="187"/>
  <c r="C387" i="187"/>
  <c r="I387" i="187"/>
  <c r="J387" i="187"/>
  <c r="C388" i="187"/>
  <c r="I388" i="187"/>
  <c r="J388" i="187"/>
  <c r="C389" i="187"/>
  <c r="I389" i="187"/>
  <c r="J389" i="187"/>
  <c r="C390" i="187"/>
  <c r="I390" i="187"/>
  <c r="J390" i="187"/>
  <c r="C391" i="187"/>
  <c r="I391" i="187"/>
  <c r="J391" i="187"/>
  <c r="C392" i="187"/>
  <c r="I392" i="187"/>
  <c r="J392" i="187"/>
  <c r="C393" i="187"/>
  <c r="I393" i="187"/>
  <c r="J393" i="187"/>
  <c r="C394" i="187"/>
  <c r="J394" i="187"/>
  <c r="C396" i="187"/>
  <c r="J396" i="187"/>
  <c r="C397" i="187"/>
  <c r="C398" i="187"/>
  <c r="C399" i="187"/>
  <c r="I399" i="187"/>
  <c r="J399" i="187"/>
  <c r="C400" i="187"/>
  <c r="I400" i="187"/>
  <c r="J400" i="187"/>
  <c r="C401" i="187"/>
  <c r="I401" i="187"/>
  <c r="J401" i="187"/>
  <c r="C402" i="187"/>
  <c r="I402" i="187"/>
  <c r="J402" i="187"/>
  <c r="C403" i="187"/>
  <c r="I403" i="187"/>
  <c r="J403" i="187"/>
  <c r="C404" i="187"/>
  <c r="I404" i="187"/>
  <c r="J404" i="187"/>
  <c r="C405" i="187"/>
  <c r="I405" i="187"/>
  <c r="J405" i="187"/>
  <c r="C406" i="187"/>
  <c r="I406" i="187"/>
  <c r="J406" i="187"/>
  <c r="C407" i="187"/>
  <c r="I407" i="187"/>
  <c r="J407" i="187"/>
  <c r="C408" i="187"/>
  <c r="I408" i="187"/>
  <c r="J408" i="187"/>
  <c r="C409" i="187"/>
  <c r="I409" i="187"/>
  <c r="J409" i="187"/>
  <c r="C410" i="187"/>
  <c r="I410" i="187"/>
  <c r="J410" i="187"/>
  <c r="C411" i="187"/>
  <c r="J411" i="187"/>
  <c r="C413" i="187"/>
  <c r="J413" i="187"/>
  <c r="C414" i="187"/>
  <c r="C415" i="187"/>
  <c r="C416" i="187"/>
  <c r="I416" i="187"/>
  <c r="J416" i="187"/>
  <c r="C417" i="187"/>
  <c r="I417" i="187"/>
  <c r="J417" i="187"/>
  <c r="C418" i="187"/>
  <c r="I418" i="187"/>
  <c r="J418" i="187"/>
  <c r="C419" i="187"/>
  <c r="I419" i="187"/>
  <c r="J419" i="187"/>
  <c r="C420" i="187"/>
  <c r="I420" i="187"/>
  <c r="J420" i="187"/>
  <c r="C421" i="187"/>
  <c r="I421" i="187"/>
  <c r="J421" i="187"/>
  <c r="C422" i="187"/>
  <c r="I422" i="187"/>
  <c r="J422" i="187"/>
  <c r="C423" i="187"/>
  <c r="I423" i="187"/>
  <c r="J423" i="187"/>
  <c r="C424" i="187"/>
  <c r="I424" i="187"/>
  <c r="J424" i="187"/>
  <c r="C425" i="187"/>
  <c r="I425" i="187"/>
  <c r="J425" i="187"/>
  <c r="C426" i="187"/>
  <c r="I426" i="187"/>
  <c r="J426" i="187"/>
  <c r="C427" i="187"/>
  <c r="I427" i="187"/>
  <c r="J427" i="187"/>
  <c r="C428" i="187"/>
  <c r="J428" i="187"/>
  <c r="C430" i="187"/>
  <c r="J430" i="187"/>
  <c r="C431" i="187"/>
  <c r="C432" i="187"/>
  <c r="C433" i="187"/>
  <c r="I433" i="187"/>
  <c r="J433" i="187"/>
  <c r="C434" i="187"/>
  <c r="I434" i="187"/>
  <c r="J434" i="187"/>
  <c r="C435" i="187"/>
  <c r="I435" i="187"/>
  <c r="J435" i="187"/>
  <c r="C436" i="187"/>
  <c r="I436" i="187"/>
  <c r="J436" i="187"/>
  <c r="C437" i="187"/>
  <c r="I437" i="187"/>
  <c r="J437" i="187"/>
  <c r="C438" i="187"/>
  <c r="I438" i="187"/>
  <c r="J438" i="187"/>
  <c r="C439" i="187"/>
  <c r="I439" i="187"/>
  <c r="J439" i="187"/>
  <c r="C440" i="187"/>
  <c r="I440" i="187"/>
  <c r="J440" i="187"/>
  <c r="C441" i="187"/>
  <c r="I441" i="187"/>
  <c r="J441" i="187"/>
  <c r="C442" i="187"/>
  <c r="I442" i="187"/>
  <c r="J442" i="187"/>
  <c r="C443" i="187"/>
  <c r="I443" i="187"/>
  <c r="J443" i="187"/>
  <c r="C444" i="187"/>
  <c r="I444" i="187"/>
  <c r="J444" i="187"/>
  <c r="C445" i="187"/>
  <c r="J445" i="187"/>
  <c r="F358" i="187"/>
  <c r="F357" i="187"/>
  <c r="F356" i="187"/>
  <c r="F355" i="187"/>
  <c r="F354" i="187"/>
  <c r="F353" i="187"/>
  <c r="F352" i="187"/>
  <c r="F351" i="187"/>
  <c r="F349" i="187"/>
  <c r="F348" i="187"/>
  <c r="F345" i="187"/>
  <c r="F341" i="187"/>
  <c r="F340" i="187"/>
  <c r="F339" i="187"/>
  <c r="F338" i="187"/>
  <c r="F337" i="187"/>
  <c r="F336" i="187"/>
  <c r="F335" i="187"/>
  <c r="F334" i="187"/>
  <c r="F332" i="187"/>
  <c r="F331" i="187"/>
  <c r="F328" i="187"/>
  <c r="F324" i="187"/>
  <c r="F323" i="187"/>
  <c r="F322" i="187"/>
  <c r="F321" i="187"/>
  <c r="F320" i="187"/>
  <c r="F319" i="187"/>
  <c r="F318" i="187"/>
  <c r="F317" i="187"/>
  <c r="F315" i="187"/>
  <c r="F314" i="187"/>
  <c r="F311" i="187"/>
  <c r="F307" i="187"/>
  <c r="F306" i="187"/>
  <c r="F305" i="187"/>
  <c r="F304" i="187"/>
  <c r="F303" i="187"/>
  <c r="F302" i="187"/>
  <c r="F301" i="187"/>
  <c r="F300" i="187"/>
  <c r="F298" i="187"/>
  <c r="F297" i="187"/>
  <c r="F294" i="187"/>
  <c r="F290" i="187"/>
  <c r="F289" i="187"/>
  <c r="F288" i="187"/>
  <c r="F287" i="187"/>
  <c r="F286" i="187"/>
  <c r="F285" i="187"/>
  <c r="F284" i="187"/>
  <c r="F283" i="187"/>
  <c r="F281" i="187"/>
  <c r="F280" i="187"/>
  <c r="F277" i="187"/>
  <c r="J360" i="187"/>
  <c r="C360" i="187"/>
  <c r="J359" i="187"/>
  <c r="I359" i="187"/>
  <c r="C359" i="187"/>
  <c r="J358" i="187"/>
  <c r="I358" i="187"/>
  <c r="C358" i="187"/>
  <c r="J357" i="187"/>
  <c r="I357" i="187"/>
  <c r="C357" i="187"/>
  <c r="J356" i="187"/>
  <c r="I356" i="187"/>
  <c r="C356" i="187"/>
  <c r="J355" i="187"/>
  <c r="I355" i="187"/>
  <c r="C355" i="187"/>
  <c r="J354" i="187"/>
  <c r="I354" i="187"/>
  <c r="C354" i="187"/>
  <c r="J353" i="187"/>
  <c r="I353" i="187"/>
  <c r="C353" i="187"/>
  <c r="J352" i="187"/>
  <c r="I352" i="187"/>
  <c r="C352" i="187"/>
  <c r="J351" i="187"/>
  <c r="I351" i="187"/>
  <c r="C351" i="187"/>
  <c r="J350" i="187"/>
  <c r="I350" i="187"/>
  <c r="C350" i="187"/>
  <c r="J349" i="187"/>
  <c r="I349" i="187"/>
  <c r="C349" i="187"/>
  <c r="J348" i="187"/>
  <c r="I348" i="187"/>
  <c r="C348" i="187"/>
  <c r="C347" i="187"/>
  <c r="C346" i="187"/>
  <c r="J345" i="187"/>
  <c r="C345" i="187"/>
  <c r="J343" i="187"/>
  <c r="C343" i="187"/>
  <c r="J342" i="187"/>
  <c r="I342" i="187"/>
  <c r="C342" i="187"/>
  <c r="J341" i="187"/>
  <c r="I341" i="187"/>
  <c r="C341" i="187"/>
  <c r="J340" i="187"/>
  <c r="I340" i="187"/>
  <c r="C340" i="187"/>
  <c r="J339" i="187"/>
  <c r="I339" i="187"/>
  <c r="C339" i="187"/>
  <c r="J338" i="187"/>
  <c r="I338" i="187"/>
  <c r="C338" i="187"/>
  <c r="J337" i="187"/>
  <c r="I337" i="187"/>
  <c r="C337" i="187"/>
  <c r="J336" i="187"/>
  <c r="I336" i="187"/>
  <c r="C336" i="187"/>
  <c r="J335" i="187"/>
  <c r="I335" i="187"/>
  <c r="C335" i="187"/>
  <c r="J334" i="187"/>
  <c r="I334" i="187"/>
  <c r="C334" i="187"/>
  <c r="J333" i="187"/>
  <c r="I333" i="187"/>
  <c r="C333" i="187"/>
  <c r="J332" i="187"/>
  <c r="I332" i="187"/>
  <c r="C332" i="187"/>
  <c r="J331" i="187"/>
  <c r="I331" i="187"/>
  <c r="C331" i="187"/>
  <c r="C330" i="187"/>
  <c r="C329" i="187"/>
  <c r="J328" i="187"/>
  <c r="C328" i="187"/>
  <c r="J326" i="187"/>
  <c r="C326" i="187"/>
  <c r="J325" i="187"/>
  <c r="I325" i="187"/>
  <c r="C325" i="187"/>
  <c r="J324" i="187"/>
  <c r="I324" i="187"/>
  <c r="C324" i="187"/>
  <c r="J323" i="187"/>
  <c r="I323" i="187"/>
  <c r="C323" i="187"/>
  <c r="J322" i="187"/>
  <c r="I322" i="187"/>
  <c r="C322" i="187"/>
  <c r="J321" i="187"/>
  <c r="I321" i="187"/>
  <c r="C321" i="187"/>
  <c r="J320" i="187"/>
  <c r="I320" i="187"/>
  <c r="C320" i="187"/>
  <c r="J319" i="187"/>
  <c r="I319" i="187"/>
  <c r="C319" i="187"/>
  <c r="J318" i="187"/>
  <c r="I318" i="187"/>
  <c r="C318" i="187"/>
  <c r="J317" i="187"/>
  <c r="I317" i="187"/>
  <c r="C317" i="187"/>
  <c r="J316" i="187"/>
  <c r="I316" i="187"/>
  <c r="C316" i="187"/>
  <c r="J315" i="187"/>
  <c r="I315" i="187"/>
  <c r="C315" i="187"/>
  <c r="J314" i="187"/>
  <c r="I314" i="187"/>
  <c r="C314" i="187"/>
  <c r="C313" i="187"/>
  <c r="C312" i="187"/>
  <c r="J311" i="187"/>
  <c r="C311" i="187"/>
  <c r="J309" i="187"/>
  <c r="C309" i="187"/>
  <c r="J308" i="187"/>
  <c r="I308" i="187"/>
  <c r="C308" i="187"/>
  <c r="J307" i="187"/>
  <c r="I307" i="187"/>
  <c r="C307" i="187"/>
  <c r="J306" i="187"/>
  <c r="I306" i="187"/>
  <c r="C306" i="187"/>
  <c r="J305" i="187"/>
  <c r="I305" i="187"/>
  <c r="C305" i="187"/>
  <c r="J304" i="187"/>
  <c r="I304" i="187"/>
  <c r="C304" i="187"/>
  <c r="J303" i="187"/>
  <c r="I303" i="187"/>
  <c r="C303" i="187"/>
  <c r="J302" i="187"/>
  <c r="I302" i="187"/>
  <c r="C302" i="187"/>
  <c r="J301" i="187"/>
  <c r="I301" i="187"/>
  <c r="C301" i="187"/>
  <c r="J300" i="187"/>
  <c r="I300" i="187"/>
  <c r="C300" i="187"/>
  <c r="J299" i="187"/>
  <c r="I299" i="187"/>
  <c r="C299" i="187"/>
  <c r="J298" i="187"/>
  <c r="I298" i="187"/>
  <c r="C298" i="187"/>
  <c r="J297" i="187"/>
  <c r="I297" i="187"/>
  <c r="C297" i="187"/>
  <c r="C296" i="187"/>
  <c r="C295" i="187"/>
  <c r="J294" i="187"/>
  <c r="C294" i="187"/>
  <c r="J292" i="187"/>
  <c r="C292" i="187"/>
  <c r="J291" i="187"/>
  <c r="I291" i="187"/>
  <c r="C291" i="187"/>
  <c r="J290" i="187"/>
  <c r="I290" i="187"/>
  <c r="C290" i="187"/>
  <c r="J289" i="187"/>
  <c r="I289" i="187"/>
  <c r="C289" i="187"/>
  <c r="J288" i="187"/>
  <c r="I288" i="187"/>
  <c r="C288" i="187"/>
  <c r="J287" i="187"/>
  <c r="I287" i="187"/>
  <c r="C287" i="187"/>
  <c r="J286" i="187"/>
  <c r="I286" i="187"/>
  <c r="C286" i="187"/>
  <c r="J285" i="187"/>
  <c r="I285" i="187"/>
  <c r="C285" i="187"/>
  <c r="J284" i="187"/>
  <c r="I284" i="187"/>
  <c r="C284" i="187"/>
  <c r="J283" i="187"/>
  <c r="I283" i="187"/>
  <c r="C283" i="187"/>
  <c r="J282" i="187"/>
  <c r="I282" i="187"/>
  <c r="C282" i="187"/>
  <c r="J281" i="187"/>
  <c r="I281" i="187"/>
  <c r="C281" i="187"/>
  <c r="J280" i="187"/>
  <c r="I280" i="187"/>
  <c r="C280" i="187"/>
  <c r="C279" i="187"/>
  <c r="C278" i="187"/>
  <c r="J277" i="187"/>
  <c r="C277" i="187"/>
  <c r="J274" i="187"/>
  <c r="I274" i="187"/>
  <c r="J273" i="187"/>
  <c r="I273" i="187"/>
  <c r="J272" i="187"/>
  <c r="I272" i="187"/>
  <c r="J271" i="187"/>
  <c r="I271" i="187"/>
  <c r="J270" i="187"/>
  <c r="I270" i="187"/>
  <c r="J269" i="187"/>
  <c r="I269" i="187"/>
  <c r="J268" i="187"/>
  <c r="I268" i="187"/>
  <c r="J267" i="187"/>
  <c r="I267" i="187"/>
  <c r="J266" i="187"/>
  <c r="I266" i="187"/>
  <c r="J265" i="187"/>
  <c r="I265" i="187"/>
  <c r="J264" i="187"/>
  <c r="I264" i="187"/>
  <c r="J263" i="187"/>
  <c r="I263" i="187"/>
  <c r="J275" i="187"/>
  <c r="J260" i="187"/>
  <c r="F273" i="187"/>
  <c r="F272" i="187"/>
  <c r="F271" i="187"/>
  <c r="F270" i="187"/>
  <c r="F269" i="187"/>
  <c r="F268" i="187"/>
  <c r="F267" i="187"/>
  <c r="F266" i="187"/>
  <c r="F264" i="187"/>
  <c r="F263" i="187"/>
  <c r="F260" i="187"/>
  <c r="C275" i="187"/>
  <c r="B287" i="188"/>
  <c r="C274" i="187"/>
  <c r="B286" i="188"/>
  <c r="C273" i="187"/>
  <c r="B285" i="188"/>
  <c r="C272" i="187"/>
  <c r="B284" i="188"/>
  <c r="C271" i="187"/>
  <c r="B283" i="188"/>
  <c r="C270" i="187"/>
  <c r="B282" i="188"/>
  <c r="C269" i="187"/>
  <c r="B281" i="188"/>
  <c r="C268" i="187"/>
  <c r="B280" i="188"/>
  <c r="C267" i="187"/>
  <c r="B279" i="188"/>
  <c r="C266" i="187"/>
  <c r="B278" i="188"/>
  <c r="C265" i="187"/>
  <c r="B277" i="188"/>
  <c r="C264" i="187"/>
  <c r="B276" i="188"/>
  <c r="C263" i="187"/>
  <c r="B275" i="188"/>
  <c r="C262" i="187"/>
  <c r="B274" i="188"/>
  <c r="C261" i="187"/>
  <c r="B273" i="188"/>
  <c r="C260" i="187"/>
  <c r="B272" i="188"/>
  <c r="F362" i="187"/>
  <c r="F365" i="187"/>
  <c r="F368" i="187"/>
  <c r="F369" i="187"/>
  <c r="F370" i="187"/>
  <c r="F371" i="187"/>
  <c r="F372" i="187"/>
  <c r="F373" i="187"/>
  <c r="F374" i="187"/>
  <c r="F375" i="187"/>
  <c r="F366" i="187"/>
  <c r="F427" i="187"/>
  <c r="F384" i="187"/>
  <c r="F299" i="187"/>
  <c r="F316" i="187"/>
  <c r="F333" i="187"/>
  <c r="F350" i="187"/>
  <c r="F418" i="187"/>
  <c r="F401" i="187"/>
  <c r="F396" i="187"/>
  <c r="F435" i="187"/>
  <c r="F5173" i="187"/>
  <c r="F5169" i="187"/>
  <c r="F5165" i="187"/>
  <c r="F5161" i="187"/>
  <c r="I12" i="256"/>
  <c r="F5149" i="187"/>
  <c r="H12" i="256"/>
  <c r="F5143" i="187"/>
  <c r="G12" i="256"/>
  <c r="F5137" i="187"/>
  <c r="F12" i="256"/>
  <c r="F5131" i="187"/>
  <c r="E12" i="256"/>
  <c r="F5125" i="187"/>
  <c r="D12" i="256"/>
  <c r="F5119" i="187"/>
  <c r="C12" i="256"/>
  <c r="F5113" i="187"/>
  <c r="J11" i="256"/>
  <c r="F5154" i="187"/>
  <c r="J10" i="256"/>
  <c r="F5153" i="187"/>
  <c r="J9" i="256"/>
  <c r="F5152" i="187"/>
  <c r="J8" i="256"/>
  <c r="F5151" i="187"/>
  <c r="I23" i="255"/>
  <c r="F5104" i="187"/>
  <c r="I22" i="255"/>
  <c r="F5103" i="187"/>
  <c r="I21" i="255"/>
  <c r="F5102" i="187"/>
  <c r="I20" i="255"/>
  <c r="F5101" i="187"/>
  <c r="I19" i="255"/>
  <c r="F5100" i="187"/>
  <c r="H17" i="255"/>
  <c r="F5084" i="187"/>
  <c r="G17" i="255"/>
  <c r="F5070" i="187"/>
  <c r="F17" i="255"/>
  <c r="F5052" i="187"/>
  <c r="E17" i="255"/>
  <c r="F5038" i="187"/>
  <c r="D17" i="255"/>
  <c r="F5024" i="187"/>
  <c r="C17" i="255"/>
  <c r="F5010" i="187"/>
  <c r="I16" i="255"/>
  <c r="F5097" i="187"/>
  <c r="I15" i="255"/>
  <c r="F5096" i="187"/>
  <c r="I14" i="255"/>
  <c r="F5095" i="187"/>
  <c r="I13" i="255"/>
  <c r="I17" i="255"/>
  <c r="F5098" i="187"/>
  <c r="H11" i="255"/>
  <c r="H18" i="255"/>
  <c r="F5085" i="187"/>
  <c r="G11" i="255"/>
  <c r="F11" i="255"/>
  <c r="E11" i="255"/>
  <c r="F5032" i="187"/>
  <c r="D11" i="255"/>
  <c r="F5018" i="187"/>
  <c r="C11" i="255"/>
  <c r="I10" i="255"/>
  <c r="F5091" i="187"/>
  <c r="I9" i="255"/>
  <c r="F5090" i="187"/>
  <c r="I8" i="255"/>
  <c r="K59" i="254"/>
  <c r="F4941" i="187"/>
  <c r="J59" i="254"/>
  <c r="F4886" i="187"/>
  <c r="I59" i="254"/>
  <c r="F4831" i="187"/>
  <c r="H59" i="254"/>
  <c r="L59" i="254"/>
  <c r="F4996" i="187"/>
  <c r="F4776" i="187"/>
  <c r="G59" i="254"/>
  <c r="F4721" i="187"/>
  <c r="F59" i="254"/>
  <c r="F4666" i="187"/>
  <c r="E59" i="254"/>
  <c r="F4611" i="187"/>
  <c r="D59" i="254"/>
  <c r="F4556" i="187"/>
  <c r="C59" i="254"/>
  <c r="L58" i="254"/>
  <c r="F4995" i="187"/>
  <c r="L57" i="254"/>
  <c r="F4994" i="187"/>
  <c r="L56" i="254"/>
  <c r="F4993" i="187"/>
  <c r="L55" i="254"/>
  <c r="F4992" i="187"/>
  <c r="K53" i="254"/>
  <c r="F4935" i="187"/>
  <c r="J53" i="254"/>
  <c r="F4880" i="187"/>
  <c r="I53" i="254"/>
  <c r="F4825" i="187"/>
  <c r="H53" i="254"/>
  <c r="F4770" i="187"/>
  <c r="G53" i="254"/>
  <c r="F4715" i="187"/>
  <c r="F53" i="254"/>
  <c r="F4660" i="187"/>
  <c r="E53" i="254"/>
  <c r="F4605" i="187"/>
  <c r="D53" i="254"/>
  <c r="F4550" i="187"/>
  <c r="C53" i="254"/>
  <c r="L52" i="254"/>
  <c r="F4989" i="187"/>
  <c r="L51" i="254"/>
  <c r="F4988" i="187"/>
  <c r="L50" i="254"/>
  <c r="F4987" i="187"/>
  <c r="L49" i="254"/>
  <c r="F4986" i="187"/>
  <c r="L48" i="254"/>
  <c r="F4985" i="187"/>
  <c r="L47" i="254"/>
  <c r="F4984" i="187"/>
  <c r="K45" i="254"/>
  <c r="J45" i="254"/>
  <c r="F4872" i="187"/>
  <c r="I45" i="254"/>
  <c r="F4817" i="187"/>
  <c r="H45" i="254"/>
  <c r="F4762" i="187"/>
  <c r="G45" i="254"/>
  <c r="F4707" i="187"/>
  <c r="F45" i="254"/>
  <c r="E45" i="254"/>
  <c r="D45" i="254"/>
  <c r="C45" i="254"/>
  <c r="F4487" i="187"/>
  <c r="L44" i="254"/>
  <c r="F4981" i="187"/>
  <c r="L43" i="254"/>
  <c r="F4980" i="187"/>
  <c r="L42" i="254"/>
  <c r="F4979" i="187"/>
  <c r="L41" i="254"/>
  <c r="F4978" i="187"/>
  <c r="K39" i="254"/>
  <c r="F4921" i="187"/>
  <c r="J39" i="254"/>
  <c r="I39" i="254"/>
  <c r="H39" i="254"/>
  <c r="H60" i="254"/>
  <c r="F4777" i="187"/>
  <c r="G39" i="254"/>
  <c r="F39" i="254"/>
  <c r="F4646" i="187"/>
  <c r="E39" i="254"/>
  <c r="F4591" i="187"/>
  <c r="D39" i="254"/>
  <c r="F4536" i="187"/>
  <c r="C39" i="254"/>
  <c r="L38" i="254"/>
  <c r="F4975" i="187"/>
  <c r="L37" i="254"/>
  <c r="F4974" i="187"/>
  <c r="L36" i="254"/>
  <c r="F4973" i="187"/>
  <c r="K32" i="254"/>
  <c r="K33" i="254"/>
  <c r="F4915" i="187"/>
  <c r="F4914" i="187"/>
  <c r="J32" i="254"/>
  <c r="F4859" i="187"/>
  <c r="I32" i="254"/>
  <c r="F4804" i="187"/>
  <c r="H32" i="254"/>
  <c r="F4749" i="187"/>
  <c r="G32" i="254"/>
  <c r="F4694" i="187"/>
  <c r="F32" i="254"/>
  <c r="F4639" i="187"/>
  <c r="E32" i="254"/>
  <c r="F4584" i="187"/>
  <c r="D32" i="254"/>
  <c r="F4529" i="187"/>
  <c r="C32" i="254"/>
  <c r="F4474" i="187"/>
  <c r="L31" i="254"/>
  <c r="F4968" i="187"/>
  <c r="L30" i="254"/>
  <c r="F4967" i="187"/>
  <c r="L29" i="254"/>
  <c r="F4966" i="187"/>
  <c r="L28" i="254"/>
  <c r="F4965" i="187"/>
  <c r="K26" i="254"/>
  <c r="F4908" i="187"/>
  <c r="J26" i="254"/>
  <c r="F4853" i="187"/>
  <c r="I26" i="254"/>
  <c r="F4798" i="187"/>
  <c r="H26" i="254"/>
  <c r="F4743" i="187"/>
  <c r="G26" i="254"/>
  <c r="F4688" i="187"/>
  <c r="F26" i="254"/>
  <c r="F4633" i="187"/>
  <c r="E26" i="254"/>
  <c r="F4578" i="187"/>
  <c r="D26" i="254"/>
  <c r="F4523" i="187"/>
  <c r="C26" i="254"/>
  <c r="L25" i="254"/>
  <c r="F4962" i="187"/>
  <c r="L24" i="254"/>
  <c r="F4961" i="187"/>
  <c r="L23" i="254"/>
  <c r="F4960" i="187"/>
  <c r="L22" i="254"/>
  <c r="F4959" i="187"/>
  <c r="L21" i="254"/>
  <c r="F4958" i="187"/>
  <c r="L20" i="254"/>
  <c r="F4957" i="187"/>
  <c r="K18" i="254"/>
  <c r="F4900" i="187"/>
  <c r="J18" i="254"/>
  <c r="F4845" i="187"/>
  <c r="I18" i="254"/>
  <c r="H18" i="254"/>
  <c r="G18" i="254"/>
  <c r="G33" i="254"/>
  <c r="F4695" i="187"/>
  <c r="F18" i="254"/>
  <c r="E18" i="254"/>
  <c r="F4570" i="187"/>
  <c r="D18" i="254"/>
  <c r="F4515" i="187"/>
  <c r="C18" i="254"/>
  <c r="L17" i="254"/>
  <c r="F4954" i="187"/>
  <c r="L16" i="254"/>
  <c r="F4953" i="187"/>
  <c r="L15" i="254"/>
  <c r="F4952" i="187"/>
  <c r="L14" i="254"/>
  <c r="F4951" i="187"/>
  <c r="K12" i="254"/>
  <c r="J12" i="254"/>
  <c r="I12" i="254"/>
  <c r="F4784" i="187"/>
  <c r="H12" i="254"/>
  <c r="F4729" i="187"/>
  <c r="G12" i="254"/>
  <c r="F4674" i="187"/>
  <c r="F12" i="254"/>
  <c r="F4619" i="187"/>
  <c r="E12" i="254"/>
  <c r="D12" i="254"/>
  <c r="C12" i="254"/>
  <c r="L11" i="254"/>
  <c r="F4948" i="187"/>
  <c r="L10" i="254"/>
  <c r="F4947" i="187"/>
  <c r="L9" i="254"/>
  <c r="F4946" i="187"/>
  <c r="K63" i="253"/>
  <c r="F4386" i="187"/>
  <c r="J63" i="253"/>
  <c r="F4327" i="187"/>
  <c r="I63" i="253"/>
  <c r="F4268" i="187"/>
  <c r="H63" i="253"/>
  <c r="F4209" i="187"/>
  <c r="G63" i="253"/>
  <c r="F4150" i="187"/>
  <c r="F63" i="253"/>
  <c r="F4091" i="187"/>
  <c r="E63" i="253"/>
  <c r="F4032" i="187"/>
  <c r="D63" i="253"/>
  <c r="F3973" i="187"/>
  <c r="C63" i="253"/>
  <c r="F3914" i="187"/>
  <c r="L62" i="253"/>
  <c r="F4444" i="187"/>
  <c r="L61" i="253"/>
  <c r="F4443" i="187"/>
  <c r="L60" i="253"/>
  <c r="F4442" i="187"/>
  <c r="L59" i="253"/>
  <c r="F4441" i="187"/>
  <c r="L58" i="253"/>
  <c r="F4440" i="187"/>
  <c r="L57" i="253"/>
  <c r="F4439" i="187"/>
  <c r="L56" i="253"/>
  <c r="F4438" i="187"/>
  <c r="L55" i="253"/>
  <c r="L54" i="253"/>
  <c r="F4436" i="187"/>
  <c r="L53" i="253"/>
  <c r="F4435" i="187"/>
  <c r="L52" i="253"/>
  <c r="F4434" i="187"/>
  <c r="L51" i="253"/>
  <c r="F4433" i="187"/>
  <c r="L50" i="253"/>
  <c r="F4432" i="187"/>
  <c r="L49" i="253"/>
  <c r="F4431" i="187"/>
  <c r="K47" i="253"/>
  <c r="J47" i="253"/>
  <c r="F4311" i="187"/>
  <c r="I47" i="253"/>
  <c r="F4252" i="187"/>
  <c r="H47" i="253"/>
  <c r="F4193" i="187"/>
  <c r="G47" i="253"/>
  <c r="F4134" i="187"/>
  <c r="F47" i="253"/>
  <c r="F4075" i="187"/>
  <c r="E47" i="253"/>
  <c r="F4016" i="187"/>
  <c r="D47" i="253"/>
  <c r="F3957" i="187"/>
  <c r="C47" i="253"/>
  <c r="L46" i="253"/>
  <c r="F4428" i="187"/>
  <c r="L45" i="253"/>
  <c r="F4427" i="187"/>
  <c r="L44" i="253"/>
  <c r="F4426" i="187"/>
  <c r="K42" i="253"/>
  <c r="F4365" i="187"/>
  <c r="J42" i="253"/>
  <c r="F4306" i="187"/>
  <c r="I42" i="253"/>
  <c r="F4247" i="187"/>
  <c r="H42" i="253"/>
  <c r="G42" i="253"/>
  <c r="G64" i="253"/>
  <c r="F4151" i="187"/>
  <c r="F42" i="253"/>
  <c r="F4070" i="187"/>
  <c r="E42" i="253"/>
  <c r="D42" i="253"/>
  <c r="F3952" i="187"/>
  <c r="C42" i="253"/>
  <c r="F3893" i="187"/>
  <c r="L41" i="253"/>
  <c r="F4423" i="187"/>
  <c r="L40" i="253"/>
  <c r="F4422" i="187"/>
  <c r="L39" i="253"/>
  <c r="L34" i="253"/>
  <c r="F4416" i="187"/>
  <c r="L33" i="253"/>
  <c r="F4415" i="187"/>
  <c r="L32" i="253"/>
  <c r="F4414" i="187"/>
  <c r="L31" i="253"/>
  <c r="F4413" i="187"/>
  <c r="L30" i="253"/>
  <c r="F4412" i="187"/>
  <c r="L29" i="253"/>
  <c r="F4411" i="187"/>
  <c r="L28" i="253"/>
  <c r="F4410" i="187"/>
  <c r="L27" i="253"/>
  <c r="F4409" i="187"/>
  <c r="L26" i="253"/>
  <c r="F4408" i="187"/>
  <c r="L25" i="253"/>
  <c r="F4407" i="187"/>
  <c r="L24" i="253"/>
  <c r="F4406" i="187"/>
  <c r="L23" i="253"/>
  <c r="F4405" i="187"/>
  <c r="L22" i="253"/>
  <c r="F4404" i="187"/>
  <c r="L21" i="253"/>
  <c r="F4403" i="187"/>
  <c r="L20" i="253"/>
  <c r="F4402" i="187"/>
  <c r="K19" i="253"/>
  <c r="K35" i="253"/>
  <c r="J19" i="253"/>
  <c r="I19" i="253"/>
  <c r="F4224" i="187"/>
  <c r="H19" i="253"/>
  <c r="F4165" i="187"/>
  <c r="G19" i="253"/>
  <c r="F4106" i="187"/>
  <c r="F19" i="253"/>
  <c r="F35" i="253"/>
  <c r="E19" i="253"/>
  <c r="E35" i="253"/>
  <c r="D19" i="253"/>
  <c r="D35" i="253"/>
  <c r="F3945" i="187"/>
  <c r="C19" i="253"/>
  <c r="K17" i="253"/>
  <c r="F4340" i="187"/>
  <c r="J17" i="253"/>
  <c r="F4281" i="187"/>
  <c r="I17" i="253"/>
  <c r="F4222" i="187"/>
  <c r="H17" i="253"/>
  <c r="F4163" i="187"/>
  <c r="G17" i="253"/>
  <c r="F4104" i="187"/>
  <c r="F17" i="253"/>
  <c r="F4045" i="187"/>
  <c r="E17" i="253"/>
  <c r="F3986" i="187"/>
  <c r="D17" i="253"/>
  <c r="F3927" i="187"/>
  <c r="C17" i="253"/>
  <c r="C36" i="253"/>
  <c r="F3887" i="187"/>
  <c r="F3868" i="187"/>
  <c r="L16" i="253"/>
  <c r="L15" i="253"/>
  <c r="F4397" i="187"/>
  <c r="L14" i="253"/>
  <c r="F4396" i="187"/>
  <c r="K12" i="253"/>
  <c r="J12" i="253"/>
  <c r="F4276" i="187"/>
  <c r="I12" i="253"/>
  <c r="I36" i="253"/>
  <c r="F4241" i="187"/>
  <c r="H12" i="253"/>
  <c r="F4158" i="187"/>
  <c r="G12" i="253"/>
  <c r="F12" i="253"/>
  <c r="F4040" i="187"/>
  <c r="E12" i="253"/>
  <c r="F3981" i="187"/>
  <c r="D12" i="253"/>
  <c r="D36" i="253"/>
  <c r="F3946" i="187"/>
  <c r="C12" i="253"/>
  <c r="F3863" i="187"/>
  <c r="L11" i="253"/>
  <c r="F4393" i="187"/>
  <c r="L10" i="253"/>
  <c r="F4392" i="187"/>
  <c r="L9" i="253"/>
  <c r="K73" i="252"/>
  <c r="F3785" i="187"/>
  <c r="J73" i="252"/>
  <c r="J74" i="252"/>
  <c r="F3717" i="187"/>
  <c r="I73" i="252"/>
  <c r="F3647" i="187"/>
  <c r="H73" i="252"/>
  <c r="G73" i="252"/>
  <c r="G74" i="252"/>
  <c r="F3510" i="187"/>
  <c r="F73" i="252"/>
  <c r="F74" i="252"/>
  <c r="F3441" i="187"/>
  <c r="E73" i="252"/>
  <c r="F3371" i="187"/>
  <c r="D73" i="252"/>
  <c r="F3302" i="187"/>
  <c r="C73" i="252"/>
  <c r="C74" i="252"/>
  <c r="F3234" i="187"/>
  <c r="L72" i="252"/>
  <c r="F3853" i="187"/>
  <c r="L71" i="252"/>
  <c r="F3852" i="187"/>
  <c r="L70" i="252"/>
  <c r="F3851" i="187"/>
  <c r="L69" i="252"/>
  <c r="F3850" i="187"/>
  <c r="L68" i="252"/>
  <c r="F3849" i="187"/>
  <c r="L67" i="252"/>
  <c r="F3848" i="187"/>
  <c r="L66" i="252"/>
  <c r="F3847" i="187"/>
  <c r="L65" i="252"/>
  <c r="F3846" i="187"/>
  <c r="L64" i="252"/>
  <c r="F3845" i="187"/>
  <c r="L63" i="252"/>
  <c r="F3844" i="187"/>
  <c r="L62" i="252"/>
  <c r="F3843" i="187"/>
  <c r="L61" i="252"/>
  <c r="F3842" i="187"/>
  <c r="L60" i="252"/>
  <c r="K58" i="252"/>
  <c r="F3770" i="187"/>
  <c r="J58" i="252"/>
  <c r="F3701" i="187"/>
  <c r="I58" i="252"/>
  <c r="F3632" i="187"/>
  <c r="H58" i="252"/>
  <c r="F3563" i="187"/>
  <c r="G58" i="252"/>
  <c r="F3494" i="187"/>
  <c r="F58" i="252"/>
  <c r="F3425" i="187"/>
  <c r="E58" i="252"/>
  <c r="F3356" i="187"/>
  <c r="D58" i="252"/>
  <c r="F3287" i="187"/>
  <c r="C58" i="252"/>
  <c r="F3218" i="187"/>
  <c r="L57" i="252"/>
  <c r="F3838" i="187"/>
  <c r="L56" i="252"/>
  <c r="F3837" i="187"/>
  <c r="L55" i="252"/>
  <c r="F3836" i="187"/>
  <c r="L54" i="252"/>
  <c r="K52" i="252"/>
  <c r="F3764" i="187"/>
  <c r="J52" i="252"/>
  <c r="F3695" i="187"/>
  <c r="I52" i="252"/>
  <c r="F3626" i="187"/>
  <c r="H52" i="252"/>
  <c r="F3557" i="187"/>
  <c r="G52" i="252"/>
  <c r="F3488" i="187"/>
  <c r="F52" i="252"/>
  <c r="F3419" i="187"/>
  <c r="E52" i="252"/>
  <c r="F3350" i="187"/>
  <c r="D52" i="252"/>
  <c r="F3281" i="187"/>
  <c r="C52" i="252"/>
  <c r="F3212" i="187"/>
  <c r="L51" i="252"/>
  <c r="F3832" i="187"/>
  <c r="L50" i="252"/>
  <c r="F3831" i="187"/>
  <c r="L49" i="252"/>
  <c r="F3830" i="187"/>
  <c r="K47" i="252"/>
  <c r="F3759" i="187"/>
  <c r="J47" i="252"/>
  <c r="F3690" i="187"/>
  <c r="I47" i="252"/>
  <c r="F3621" i="187"/>
  <c r="H47" i="252"/>
  <c r="F3552" i="187"/>
  <c r="G47" i="252"/>
  <c r="F3483" i="187"/>
  <c r="F47" i="252"/>
  <c r="F3414" i="187"/>
  <c r="E47" i="252"/>
  <c r="F3345" i="187"/>
  <c r="D47" i="252"/>
  <c r="F3276" i="187"/>
  <c r="C47" i="252"/>
  <c r="F3207" i="187"/>
  <c r="L46" i="252"/>
  <c r="F3827" i="187"/>
  <c r="L45" i="252"/>
  <c r="F3826" i="187"/>
  <c r="L44" i="252"/>
  <c r="F3825" i="187"/>
  <c r="L43" i="252"/>
  <c r="L47" i="252"/>
  <c r="F3828" i="187"/>
  <c r="K39" i="252"/>
  <c r="K40" i="252"/>
  <c r="F3752" i="187"/>
  <c r="J39" i="252"/>
  <c r="I39" i="252"/>
  <c r="H39" i="252"/>
  <c r="H40" i="252"/>
  <c r="F3545" i="187"/>
  <c r="G39" i="252"/>
  <c r="F3475" i="187"/>
  <c r="F39" i="252"/>
  <c r="F3406" i="187"/>
  <c r="E39" i="252"/>
  <c r="F3337" i="187"/>
  <c r="D39" i="252"/>
  <c r="C39" i="252"/>
  <c r="L38" i="252"/>
  <c r="F3819" i="187"/>
  <c r="L37" i="252"/>
  <c r="F3818" i="187"/>
  <c r="L36" i="252"/>
  <c r="F3817" i="187"/>
  <c r="L35" i="252"/>
  <c r="F3816" i="187"/>
  <c r="L34" i="252"/>
  <c r="F3815" i="187"/>
  <c r="L33" i="252"/>
  <c r="F3814" i="187"/>
  <c r="L32" i="252"/>
  <c r="F3813" i="187"/>
  <c r="L31" i="252"/>
  <c r="F3812" i="187"/>
  <c r="L30" i="252"/>
  <c r="F3811" i="187"/>
  <c r="L29" i="252"/>
  <c r="F3810" i="187"/>
  <c r="L28" i="252"/>
  <c r="F3809" i="187"/>
  <c r="L27" i="252"/>
  <c r="F3808" i="187"/>
  <c r="L26" i="252"/>
  <c r="F3807" i="187"/>
  <c r="K24" i="252"/>
  <c r="F3736" i="187"/>
  <c r="J24" i="252"/>
  <c r="F3667" i="187"/>
  <c r="I24" i="252"/>
  <c r="F3598" i="187"/>
  <c r="H24" i="252"/>
  <c r="F3529" i="187"/>
  <c r="G24" i="252"/>
  <c r="F24" i="252"/>
  <c r="F3391" i="187"/>
  <c r="E24" i="252"/>
  <c r="F3322" i="187"/>
  <c r="D24" i="252"/>
  <c r="F3253" i="187"/>
  <c r="C24" i="252"/>
  <c r="C40" i="252"/>
  <c r="F3200" i="187"/>
  <c r="F3184" i="187"/>
  <c r="L23" i="252"/>
  <c r="F3804" i="187"/>
  <c r="L22" i="252"/>
  <c r="F3803" i="187"/>
  <c r="L21" i="252"/>
  <c r="F3802" i="187"/>
  <c r="L20" i="252"/>
  <c r="F3801" i="187"/>
  <c r="K18" i="252"/>
  <c r="F3730" i="187"/>
  <c r="J18" i="252"/>
  <c r="F3661" i="187"/>
  <c r="I18" i="252"/>
  <c r="F3592" i="187"/>
  <c r="H18" i="252"/>
  <c r="F3523" i="187"/>
  <c r="G18" i="252"/>
  <c r="F3454" i="187"/>
  <c r="F18" i="252"/>
  <c r="F3385" i="187"/>
  <c r="E18" i="252"/>
  <c r="F3316" i="187"/>
  <c r="D18" i="252"/>
  <c r="F3247" i="187"/>
  <c r="C18" i="252"/>
  <c r="F3178" i="187"/>
  <c r="L17" i="252"/>
  <c r="F3798" i="187"/>
  <c r="L16" i="252"/>
  <c r="F3797" i="187"/>
  <c r="L15" i="252"/>
  <c r="K13" i="252"/>
  <c r="F3725" i="187"/>
  <c r="J13" i="252"/>
  <c r="F3656" i="187"/>
  <c r="I13" i="252"/>
  <c r="F3587" i="187"/>
  <c r="H13" i="252"/>
  <c r="F3518" i="187"/>
  <c r="G13" i="252"/>
  <c r="F3449" i="187"/>
  <c r="F13" i="252"/>
  <c r="F3380" i="187"/>
  <c r="E13" i="252"/>
  <c r="F3311" i="187"/>
  <c r="D13" i="252"/>
  <c r="F3242" i="187"/>
  <c r="C13" i="252"/>
  <c r="F3173" i="187"/>
  <c r="L12" i="252"/>
  <c r="L11" i="252"/>
  <c r="F3792" i="187"/>
  <c r="L10" i="252"/>
  <c r="F3791" i="187"/>
  <c r="L9" i="252"/>
  <c r="F3790" i="187"/>
  <c r="K49" i="251"/>
  <c r="F3118" i="187"/>
  <c r="J49" i="251"/>
  <c r="I49" i="251"/>
  <c r="F3028" i="187"/>
  <c r="H49" i="251"/>
  <c r="F2983" i="187"/>
  <c r="G49" i="251"/>
  <c r="F49" i="251"/>
  <c r="F2893" i="187"/>
  <c r="E49" i="251"/>
  <c r="E50" i="251"/>
  <c r="F2849" i="187"/>
  <c r="D49" i="251"/>
  <c r="C49" i="251"/>
  <c r="L48" i="251"/>
  <c r="F3162" i="187"/>
  <c r="L47" i="251"/>
  <c r="F3161" i="187"/>
  <c r="L46" i="251"/>
  <c r="F3160" i="187"/>
  <c r="L45" i="251"/>
  <c r="F3159" i="187"/>
  <c r="L44" i="251"/>
  <c r="F3158" i="187"/>
  <c r="L43" i="251"/>
  <c r="F3157" i="187"/>
  <c r="L42" i="251"/>
  <c r="F3156" i="187"/>
  <c r="L41" i="251"/>
  <c r="F3155" i="187"/>
  <c r="L40" i="251"/>
  <c r="L39" i="251"/>
  <c r="F3153" i="187"/>
  <c r="L37" i="251"/>
  <c r="F3151" i="187"/>
  <c r="L36" i="251"/>
  <c r="F3150" i="187"/>
  <c r="L35" i="251"/>
  <c r="F3149" i="187"/>
  <c r="L34" i="251"/>
  <c r="F3148" i="187"/>
  <c r="L33" i="251"/>
  <c r="F3147" i="187"/>
  <c r="L32" i="251"/>
  <c r="F3146" i="187"/>
  <c r="L31" i="251"/>
  <c r="F3145" i="187"/>
  <c r="L30" i="251"/>
  <c r="F3144" i="187"/>
  <c r="L29" i="251"/>
  <c r="F3143" i="187"/>
  <c r="K26" i="251"/>
  <c r="K27" i="251"/>
  <c r="F3096" i="187"/>
  <c r="J26" i="251"/>
  <c r="I26" i="251"/>
  <c r="H26" i="251"/>
  <c r="H27" i="251"/>
  <c r="F2961" i="187"/>
  <c r="F2960" i="187"/>
  <c r="G26" i="251"/>
  <c r="F2915" i="187"/>
  <c r="F26" i="251"/>
  <c r="F27" i="251"/>
  <c r="F2871" i="187"/>
  <c r="E26" i="251"/>
  <c r="F2825" i="187"/>
  <c r="D26" i="251"/>
  <c r="C26" i="251"/>
  <c r="L25" i="251"/>
  <c r="F3139" i="187"/>
  <c r="L24" i="251"/>
  <c r="F3138" i="187"/>
  <c r="L23" i="251"/>
  <c r="F3137" i="187"/>
  <c r="L22" i="251"/>
  <c r="F3136" i="187"/>
  <c r="L21" i="251"/>
  <c r="F3135" i="187"/>
  <c r="L20" i="251"/>
  <c r="F3134" i="187"/>
  <c r="L19" i="251"/>
  <c r="F3133" i="187"/>
  <c r="L18" i="251"/>
  <c r="L16" i="251"/>
  <c r="F3130" i="187"/>
  <c r="L15" i="251"/>
  <c r="F3129" i="187"/>
  <c r="L14" i="251"/>
  <c r="F3128" i="187"/>
  <c r="L13" i="251"/>
  <c r="F3127" i="187"/>
  <c r="L12" i="251"/>
  <c r="F3126" i="187"/>
  <c r="L11" i="251"/>
  <c r="F3125" i="187"/>
  <c r="L10" i="251"/>
  <c r="F3124" i="187"/>
  <c r="L9" i="251"/>
  <c r="F3123" i="187"/>
  <c r="L8" i="251"/>
  <c r="F3122" i="187"/>
  <c r="K37" i="250"/>
  <c r="K38" i="250"/>
  <c r="F2680" i="187"/>
  <c r="J37" i="250"/>
  <c r="J38" i="250"/>
  <c r="F2647" i="187"/>
  <c r="I37" i="250"/>
  <c r="H37" i="250"/>
  <c r="F2580" i="187"/>
  <c r="G37" i="250"/>
  <c r="F2547" i="187"/>
  <c r="F37" i="250"/>
  <c r="F2514" i="187"/>
  <c r="E37" i="250"/>
  <c r="F2481" i="187"/>
  <c r="D37" i="250"/>
  <c r="F2448" i="187"/>
  <c r="C37" i="250"/>
  <c r="L36" i="250"/>
  <c r="F2711" i="187"/>
  <c r="L35" i="250"/>
  <c r="F2710" i="187"/>
  <c r="L34" i="250"/>
  <c r="F2709" i="187"/>
  <c r="L33" i="250"/>
  <c r="F2708" i="187"/>
  <c r="L32" i="250"/>
  <c r="F2707" i="187"/>
  <c r="L31" i="250"/>
  <c r="F2706" i="187"/>
  <c r="L30" i="250"/>
  <c r="F2705" i="187"/>
  <c r="L29" i="250"/>
  <c r="F2704" i="187"/>
  <c r="L28" i="250"/>
  <c r="F2703" i="187"/>
  <c r="L27" i="250"/>
  <c r="L25" i="250"/>
  <c r="F2700" i="187"/>
  <c r="L24" i="250"/>
  <c r="F2699" i="187"/>
  <c r="K21" i="250"/>
  <c r="J21" i="250"/>
  <c r="J22" i="250"/>
  <c r="F2631" i="187"/>
  <c r="I21" i="250"/>
  <c r="F2597" i="187"/>
  <c r="H21" i="250"/>
  <c r="G21" i="250"/>
  <c r="F21" i="250"/>
  <c r="F2498" i="187"/>
  <c r="E21" i="250"/>
  <c r="F2465" i="187"/>
  <c r="D21" i="250"/>
  <c r="F2432" i="187"/>
  <c r="C21" i="250"/>
  <c r="C22" i="250"/>
  <c r="F2400" i="187"/>
  <c r="L20" i="250"/>
  <c r="F2695" i="187"/>
  <c r="L19" i="250"/>
  <c r="F2694" i="187"/>
  <c r="L18" i="250"/>
  <c r="F2693" i="187"/>
  <c r="L17" i="250"/>
  <c r="F2692" i="187"/>
  <c r="L16" i="250"/>
  <c r="F2691" i="187"/>
  <c r="L15" i="250"/>
  <c r="F2690" i="187"/>
  <c r="L14" i="250"/>
  <c r="F2689" i="187"/>
  <c r="L13" i="250"/>
  <c r="F2688" i="187"/>
  <c r="L12" i="250"/>
  <c r="F2687" i="187"/>
  <c r="L11" i="250"/>
  <c r="F2686" i="187"/>
  <c r="L9" i="250"/>
  <c r="F2684" i="187"/>
  <c r="L8" i="250"/>
  <c r="F2683" i="187"/>
  <c r="K37" i="249"/>
  <c r="F2348" i="187"/>
  <c r="J37" i="249"/>
  <c r="I37" i="249"/>
  <c r="H37" i="249"/>
  <c r="F2249" i="187"/>
  <c r="G37" i="249"/>
  <c r="G38" i="249"/>
  <c r="F2217" i="187"/>
  <c r="F37" i="249"/>
  <c r="E37" i="249"/>
  <c r="F2150" i="187"/>
  <c r="D37" i="249"/>
  <c r="F2117" i="187"/>
  <c r="C37" i="249"/>
  <c r="L36" i="249"/>
  <c r="F2380" i="187"/>
  <c r="L35" i="249"/>
  <c r="F2379" i="187"/>
  <c r="L34" i="249"/>
  <c r="F2378" i="187"/>
  <c r="L33" i="249"/>
  <c r="F2377" i="187"/>
  <c r="L32" i="249"/>
  <c r="F2376" i="187"/>
  <c r="L31" i="249"/>
  <c r="F2375" i="187"/>
  <c r="L30" i="249"/>
  <c r="F2374" i="187"/>
  <c r="L29" i="249"/>
  <c r="F2373" i="187"/>
  <c r="L28" i="249"/>
  <c r="F2372" i="187"/>
  <c r="L27" i="249"/>
  <c r="L25" i="249"/>
  <c r="F2369" i="187"/>
  <c r="L24" i="249"/>
  <c r="F2368" i="187"/>
  <c r="K21" i="249"/>
  <c r="J21" i="249"/>
  <c r="F2299" i="187"/>
  <c r="I21" i="249"/>
  <c r="F2266" i="187"/>
  <c r="H21" i="249"/>
  <c r="F2233" i="187"/>
  <c r="G21" i="249"/>
  <c r="F21" i="249"/>
  <c r="F22" i="249"/>
  <c r="F2168" i="187"/>
  <c r="E21" i="249"/>
  <c r="F2134" i="187"/>
  <c r="D21" i="249"/>
  <c r="F2101" i="187"/>
  <c r="C21" i="249"/>
  <c r="C22" i="249"/>
  <c r="F2069" i="187"/>
  <c r="F2364" i="187"/>
  <c r="F2363" i="187"/>
  <c r="F2362" i="187"/>
  <c r="F2361" i="187"/>
  <c r="F2360" i="187"/>
  <c r="F2359" i="187"/>
  <c r="F2358" i="187"/>
  <c r="F2357" i="187"/>
  <c r="F2356" i="187"/>
  <c r="F2353" i="187"/>
  <c r="E54" i="248"/>
  <c r="F2050" i="187"/>
  <c r="F2048" i="187"/>
  <c r="F2035" i="187"/>
  <c r="F2030" i="187"/>
  <c r="F2025" i="187"/>
  <c r="F2020" i="187"/>
  <c r="F2013" i="187"/>
  <c r="F2008" i="187"/>
  <c r="I8" i="247"/>
  <c r="F1995" i="187"/>
  <c r="I7" i="247"/>
  <c r="L7" i="247"/>
  <c r="F2000" i="187"/>
  <c r="F2352" i="187"/>
  <c r="F2355" i="187"/>
  <c r="G22" i="249"/>
  <c r="F2201" i="187"/>
  <c r="F2200" i="187"/>
  <c r="K22" i="249"/>
  <c r="F2333" i="187"/>
  <c r="F2332" i="187"/>
  <c r="F38" i="249"/>
  <c r="F2184" i="187"/>
  <c r="F2183" i="187"/>
  <c r="H38" i="249"/>
  <c r="F2250" i="187"/>
  <c r="J38" i="249"/>
  <c r="F2316" i="187"/>
  <c r="F2315" i="187"/>
  <c r="L21" i="250"/>
  <c r="F2696" i="187"/>
  <c r="F2399" i="187"/>
  <c r="G22" i="250"/>
  <c r="F2532" i="187"/>
  <c r="F2531" i="187"/>
  <c r="I22" i="250"/>
  <c r="F2598" i="187"/>
  <c r="K22" i="250"/>
  <c r="F2664" i="187"/>
  <c r="F2663" i="187"/>
  <c r="F38" i="250"/>
  <c r="F2515" i="187"/>
  <c r="H38" i="250"/>
  <c r="F2581" i="187"/>
  <c r="F2646" i="187"/>
  <c r="D27" i="251"/>
  <c r="F2781" i="187"/>
  <c r="F2780" i="187"/>
  <c r="F2870" i="187"/>
  <c r="J27" i="251"/>
  <c r="F3051" i="187"/>
  <c r="F3050" i="187"/>
  <c r="G27" i="251"/>
  <c r="F2916" i="187"/>
  <c r="F3154" i="187"/>
  <c r="D50" i="251"/>
  <c r="F2804" i="187"/>
  <c r="F2803" i="187"/>
  <c r="F50" i="251"/>
  <c r="F2894" i="187"/>
  <c r="J50" i="251"/>
  <c r="F3074" i="187"/>
  <c r="F3073" i="187"/>
  <c r="L39" i="252"/>
  <c r="F3820" i="187"/>
  <c r="D40" i="252"/>
  <c r="F3269" i="187"/>
  <c r="F3268" i="187"/>
  <c r="F3544" i="187"/>
  <c r="J40" i="252"/>
  <c r="F3683" i="187"/>
  <c r="F3682" i="187"/>
  <c r="F40" i="252"/>
  <c r="F3407" i="187"/>
  <c r="L73" i="252"/>
  <c r="F3854" i="187"/>
  <c r="F3841" i="187"/>
  <c r="F3578" i="187"/>
  <c r="D74" i="252"/>
  <c r="F3303" i="187"/>
  <c r="F4099" i="187"/>
  <c r="F4217" i="187"/>
  <c r="F4335" i="187"/>
  <c r="F3929" i="187"/>
  <c r="J35" i="253"/>
  <c r="F4299" i="187"/>
  <c r="F4283" i="187"/>
  <c r="F4421" i="187"/>
  <c r="F4188" i="187"/>
  <c r="L47" i="253"/>
  <c r="F4429" i="187"/>
  <c r="D33" i="254"/>
  <c r="F4530" i="187"/>
  <c r="F4509" i="187"/>
  <c r="F4839" i="187"/>
  <c r="F4460" i="187"/>
  <c r="I33" i="254"/>
  <c r="F4805" i="187"/>
  <c r="F4790" i="187"/>
  <c r="F4481" i="187"/>
  <c r="G60" i="254"/>
  <c r="F4722" i="187"/>
  <c r="F4701" i="187"/>
  <c r="I60" i="254"/>
  <c r="F4832" i="187"/>
  <c r="F4811" i="187"/>
  <c r="D60" i="254"/>
  <c r="F4557" i="187"/>
  <c r="F4542" i="187"/>
  <c r="F60" i="254"/>
  <c r="F4667" i="187"/>
  <c r="F4652" i="187"/>
  <c r="F4495" i="187"/>
  <c r="I11" i="255"/>
  <c r="I18" i="255"/>
  <c r="F5099" i="187"/>
  <c r="F5089" i="187"/>
  <c r="F18" i="255"/>
  <c r="F5053" i="187"/>
  <c r="F5046" i="187"/>
  <c r="E18" i="255"/>
  <c r="F5039" i="187"/>
  <c r="F436" i="187"/>
  <c r="F402" i="187"/>
  <c r="F440" i="187"/>
  <c r="F406" i="187"/>
  <c r="F439" i="187"/>
  <c r="F405" i="187"/>
  <c r="F443" i="187"/>
  <c r="F409" i="187"/>
  <c r="F1994" i="187"/>
  <c r="F2167" i="187"/>
  <c r="H22" i="249"/>
  <c r="F2234" i="187"/>
  <c r="J22" i="249"/>
  <c r="F2300" i="187"/>
  <c r="D22" i="249"/>
  <c r="F2102" i="187"/>
  <c r="L37" i="249"/>
  <c r="F2381" i="187"/>
  <c r="F2371" i="187"/>
  <c r="C38" i="249"/>
  <c r="F2085" i="187"/>
  <c r="F2084" i="187"/>
  <c r="I38" i="249"/>
  <c r="F2283" i="187"/>
  <c r="F2282" i="187"/>
  <c r="E38" i="249"/>
  <c r="F2151" i="187"/>
  <c r="F22" i="250"/>
  <c r="F2499" i="187"/>
  <c r="H22" i="250"/>
  <c r="F2565" i="187"/>
  <c r="F2564" i="187"/>
  <c r="F2630" i="187"/>
  <c r="D22" i="250"/>
  <c r="F2433" i="187"/>
  <c r="L37" i="250"/>
  <c r="F2702" i="187"/>
  <c r="C38" i="250"/>
  <c r="F2416" i="187"/>
  <c r="F2415" i="187"/>
  <c r="G38" i="250"/>
  <c r="F2548" i="187"/>
  <c r="I38" i="250"/>
  <c r="F2614" i="187"/>
  <c r="F2613" i="187"/>
  <c r="F2679" i="187"/>
  <c r="E38" i="250"/>
  <c r="F2482" i="187"/>
  <c r="L26" i="251"/>
  <c r="F3140" i="187"/>
  <c r="F3132" i="187"/>
  <c r="C27" i="251"/>
  <c r="F2736" i="187"/>
  <c r="F2735" i="187"/>
  <c r="E27" i="251"/>
  <c r="F2826" i="187"/>
  <c r="I27" i="251"/>
  <c r="F3006" i="187"/>
  <c r="F3005" i="187"/>
  <c r="F3095" i="187"/>
  <c r="C50" i="251"/>
  <c r="F2759" i="187"/>
  <c r="F2758" i="187"/>
  <c r="F2848" i="187"/>
  <c r="G50" i="251"/>
  <c r="F2939" i="187"/>
  <c r="F2938" i="187"/>
  <c r="K50" i="251"/>
  <c r="F3119" i="187"/>
  <c r="I50" i="251"/>
  <c r="F3029" i="187"/>
  <c r="F3793" i="187"/>
  <c r="L18" i="252"/>
  <c r="F3799" i="187"/>
  <c r="F3796" i="187"/>
  <c r="L24" i="252"/>
  <c r="F3805" i="187"/>
  <c r="F3460" i="187"/>
  <c r="F3199" i="187"/>
  <c r="E40" i="252"/>
  <c r="F3338" i="187"/>
  <c r="F3613" i="187"/>
  <c r="F3751" i="187"/>
  <c r="F3824" i="187"/>
  <c r="L58" i="252"/>
  <c r="F3839" i="187"/>
  <c r="F3835" i="187"/>
  <c r="E74" i="252"/>
  <c r="F3372" i="187"/>
  <c r="F3233" i="187"/>
  <c r="F3509" i="187"/>
  <c r="I74" i="252"/>
  <c r="F3648" i="187"/>
  <c r="K74" i="252"/>
  <c r="F3786" i="187"/>
  <c r="F4391" i="187"/>
  <c r="J36" i="253"/>
  <c r="F4300" i="187"/>
  <c r="F4398" i="187"/>
  <c r="C35" i="253"/>
  <c r="F3886" i="187"/>
  <c r="F3870" i="187"/>
  <c r="I35" i="253"/>
  <c r="F4240" i="187"/>
  <c r="F4342" i="187"/>
  <c r="G35" i="253"/>
  <c r="F4122" i="187"/>
  <c r="E64" i="253"/>
  <c r="F4033" i="187"/>
  <c r="F4011" i="187"/>
  <c r="F4129" i="187"/>
  <c r="F3898" i="187"/>
  <c r="K64" i="253"/>
  <c r="F4387" i="187"/>
  <c r="F4370" i="187"/>
  <c r="F4437" i="187"/>
  <c r="C33" i="254"/>
  <c r="F4475" i="187"/>
  <c r="F4454" i="187"/>
  <c r="F4564" i="187"/>
  <c r="F4894" i="187"/>
  <c r="F33" i="254"/>
  <c r="F4640" i="187"/>
  <c r="F4625" i="187"/>
  <c r="H33" i="254"/>
  <c r="F4750" i="187"/>
  <c r="F4735" i="187"/>
  <c r="F4468" i="187"/>
  <c r="F4756" i="187"/>
  <c r="F4866" i="187"/>
  <c r="C60" i="254"/>
  <c r="F4502" i="187"/>
  <c r="E60" i="254"/>
  <c r="F4612" i="187"/>
  <c r="F4597" i="187"/>
  <c r="F4927" i="187"/>
  <c r="F4501" i="187"/>
  <c r="C18" i="255"/>
  <c r="F5011" i="187"/>
  <c r="F5004" i="187"/>
  <c r="G18" i="255"/>
  <c r="F5071" i="187"/>
  <c r="F5064" i="187"/>
  <c r="F5094" i="187"/>
  <c r="D18" i="255"/>
  <c r="F5025" i="187"/>
  <c r="F434" i="187"/>
  <c r="F400" i="187"/>
  <c r="F438" i="187"/>
  <c r="F404" i="187"/>
  <c r="F442" i="187"/>
  <c r="F408" i="187"/>
  <c r="F433" i="187"/>
  <c r="F399" i="187"/>
  <c r="F437" i="187"/>
  <c r="F403" i="187"/>
  <c r="F441" i="187"/>
  <c r="F407" i="187"/>
  <c r="F430" i="187"/>
  <c r="L12" i="254"/>
  <c r="F4949" i="187"/>
  <c r="F2712" i="187"/>
  <c r="F2014" i="187"/>
  <c r="F2366" i="187"/>
  <c r="F2365" i="187"/>
  <c r="F5092" i="187"/>
  <c r="G36" i="253"/>
  <c r="F4123" i="187"/>
  <c r="F444" i="187"/>
  <c r="E55" i="248"/>
  <c r="F2051" i="187"/>
  <c r="F2049" i="187"/>
  <c r="G19" i="188"/>
  <c r="G18" i="188"/>
  <c r="G17" i="188"/>
  <c r="G16" i="188"/>
  <c r="G15" i="188"/>
  <c r="G14" i="188"/>
  <c r="B131" i="188"/>
  <c r="B130" i="188"/>
  <c r="F180" i="187"/>
  <c r="F178" i="187"/>
  <c r="F174" i="187"/>
  <c r="F173" i="187"/>
  <c r="F172" i="187"/>
  <c r="F171" i="187"/>
  <c r="F170" i="187"/>
  <c r="F169" i="187"/>
  <c r="F168" i="187"/>
  <c r="F167" i="187"/>
  <c r="F166" i="187"/>
  <c r="F165" i="187"/>
  <c r="F164" i="187"/>
  <c r="F161" i="187"/>
  <c r="F160" i="187"/>
  <c r="F159" i="187"/>
  <c r="F158" i="187"/>
  <c r="F157" i="187"/>
  <c r="F156" i="187"/>
  <c r="F155" i="187"/>
  <c r="F154" i="187"/>
  <c r="F153" i="187"/>
  <c r="F152" i="187"/>
  <c r="F151" i="187"/>
  <c r="F150" i="187"/>
  <c r="F149" i="187"/>
  <c r="F148" i="187"/>
  <c r="F147" i="187"/>
  <c r="F146" i="187"/>
  <c r="F145" i="187"/>
  <c r="F144" i="187"/>
  <c r="F143" i="187"/>
  <c r="F142" i="187"/>
  <c r="F141" i="187"/>
  <c r="F138" i="187"/>
  <c r="F137" i="187"/>
  <c r="F136" i="187"/>
  <c r="F135" i="187"/>
  <c r="F134" i="187"/>
  <c r="F133" i="187"/>
  <c r="F132" i="187"/>
  <c r="F131" i="187"/>
  <c r="F130" i="187"/>
  <c r="F129" i="187"/>
  <c r="F128" i="187"/>
  <c r="F126" i="187"/>
  <c r="F125" i="187"/>
  <c r="F124" i="187"/>
  <c r="F123" i="187"/>
  <c r="F122" i="187"/>
  <c r="J180" i="187"/>
  <c r="J181" i="187"/>
  <c r="J179" i="187"/>
  <c r="I179" i="187"/>
  <c r="J178" i="187"/>
  <c r="I178" i="187"/>
  <c r="J176" i="187"/>
  <c r="I176" i="187"/>
  <c r="J175" i="187"/>
  <c r="I175" i="187"/>
  <c r="J174" i="187"/>
  <c r="I174" i="187"/>
  <c r="J173" i="187"/>
  <c r="I173" i="187"/>
  <c r="J172" i="187"/>
  <c r="I172" i="187"/>
  <c r="J171" i="187"/>
  <c r="I171" i="187"/>
  <c r="J170" i="187"/>
  <c r="I170" i="187"/>
  <c r="J169" i="187"/>
  <c r="I169" i="187"/>
  <c r="J168" i="187"/>
  <c r="I168" i="187"/>
  <c r="J167" i="187"/>
  <c r="I167" i="187"/>
  <c r="J166" i="187"/>
  <c r="I166" i="187"/>
  <c r="J165" i="187"/>
  <c r="I165" i="187"/>
  <c r="J164" i="187"/>
  <c r="I164" i="187"/>
  <c r="J162" i="187"/>
  <c r="I162" i="187"/>
  <c r="J161" i="187"/>
  <c r="I161" i="187"/>
  <c r="J160" i="187"/>
  <c r="I160" i="187"/>
  <c r="J159" i="187"/>
  <c r="I159" i="187"/>
  <c r="J158" i="187"/>
  <c r="I158" i="187"/>
  <c r="J157" i="187"/>
  <c r="I157" i="187"/>
  <c r="J156" i="187"/>
  <c r="I156" i="187"/>
  <c r="J155" i="187"/>
  <c r="I155" i="187"/>
  <c r="J154" i="187"/>
  <c r="I154" i="187"/>
  <c r="J153" i="187"/>
  <c r="I153" i="187"/>
  <c r="J152" i="187"/>
  <c r="I152" i="187"/>
  <c r="J151" i="187"/>
  <c r="I151" i="187"/>
  <c r="J150" i="187"/>
  <c r="I150" i="187"/>
  <c r="J149" i="187"/>
  <c r="I149" i="187"/>
  <c r="J148" i="187"/>
  <c r="I148" i="187"/>
  <c r="J147" i="187"/>
  <c r="I147" i="187"/>
  <c r="J146" i="187"/>
  <c r="I146" i="187"/>
  <c r="J145" i="187"/>
  <c r="I145" i="187"/>
  <c r="J144" i="187"/>
  <c r="I144" i="187"/>
  <c r="J143" i="187"/>
  <c r="I143" i="187"/>
  <c r="J142" i="187"/>
  <c r="I142" i="187"/>
  <c r="J141" i="187"/>
  <c r="I141" i="187"/>
  <c r="J139" i="187"/>
  <c r="I139" i="187"/>
  <c r="J138" i="187"/>
  <c r="I138" i="187"/>
  <c r="J137" i="187"/>
  <c r="I137" i="187"/>
  <c r="J136" i="187"/>
  <c r="I136" i="187"/>
  <c r="J135" i="187"/>
  <c r="I135" i="187"/>
  <c r="J134" i="187"/>
  <c r="I134" i="187"/>
  <c r="J133" i="187"/>
  <c r="I133" i="187"/>
  <c r="J132" i="187"/>
  <c r="I132" i="187"/>
  <c r="J131" i="187"/>
  <c r="I131" i="187"/>
  <c r="J130" i="187"/>
  <c r="I130" i="187"/>
  <c r="J129" i="187"/>
  <c r="I129" i="187"/>
  <c r="J128" i="187"/>
  <c r="I128" i="187"/>
  <c r="J126" i="187"/>
  <c r="I126" i="187"/>
  <c r="J125" i="187"/>
  <c r="I125" i="187"/>
  <c r="J124" i="187"/>
  <c r="I124" i="187"/>
  <c r="J123" i="187"/>
  <c r="I123" i="187"/>
  <c r="J122" i="187"/>
  <c r="I122" i="187"/>
  <c r="C181" i="187"/>
  <c r="B193" i="188"/>
  <c r="C180" i="187"/>
  <c r="B192" i="188"/>
  <c r="C179" i="187"/>
  <c r="B191" i="188"/>
  <c r="C178" i="187"/>
  <c r="B190" i="188"/>
  <c r="C177" i="187"/>
  <c r="B189" i="188"/>
  <c r="C176" i="187"/>
  <c r="B188" i="188"/>
  <c r="C175" i="187"/>
  <c r="B187" i="188"/>
  <c r="C174" i="187"/>
  <c r="B186" i="188"/>
  <c r="C173" i="187"/>
  <c r="B185" i="188"/>
  <c r="C172" i="187"/>
  <c r="B184" i="188"/>
  <c r="C171" i="187"/>
  <c r="B183" i="188"/>
  <c r="C170" i="187"/>
  <c r="B182" i="188"/>
  <c r="C169" i="187"/>
  <c r="B181" i="188"/>
  <c r="C168" i="187"/>
  <c r="B180" i="188"/>
  <c r="C167" i="187"/>
  <c r="B179" i="188"/>
  <c r="C166" i="187"/>
  <c r="B178" i="188"/>
  <c r="C165" i="187"/>
  <c r="B177" i="188"/>
  <c r="C164" i="187"/>
  <c r="B176" i="188"/>
  <c r="C163" i="187"/>
  <c r="B175" i="188"/>
  <c r="C162" i="187"/>
  <c r="B174" i="188"/>
  <c r="C161" i="187"/>
  <c r="B173" i="188"/>
  <c r="C160" i="187"/>
  <c r="B172" i="188"/>
  <c r="C159" i="187"/>
  <c r="B171" i="188"/>
  <c r="C158" i="187"/>
  <c r="B170" i="188"/>
  <c r="C157" i="187"/>
  <c r="B169" i="188"/>
  <c r="C156" i="187"/>
  <c r="B168" i="188"/>
  <c r="C155" i="187"/>
  <c r="B167" i="188"/>
  <c r="C154" i="187"/>
  <c r="B166" i="188"/>
  <c r="C153" i="187"/>
  <c r="B165" i="188"/>
  <c r="C152" i="187"/>
  <c r="B164" i="188"/>
  <c r="C151" i="187"/>
  <c r="B163" i="188"/>
  <c r="C150" i="187"/>
  <c r="B162" i="188"/>
  <c r="C149" i="187"/>
  <c r="B161" i="188"/>
  <c r="C148" i="187"/>
  <c r="B160" i="188"/>
  <c r="C147" i="187"/>
  <c r="B159" i="188"/>
  <c r="C146" i="187"/>
  <c r="B158" i="188"/>
  <c r="C145" i="187"/>
  <c r="B157" i="188"/>
  <c r="C144" i="187"/>
  <c r="B156" i="188"/>
  <c r="C143" i="187"/>
  <c r="B155" i="188"/>
  <c r="C142" i="187"/>
  <c r="B154" i="188"/>
  <c r="C141" i="187"/>
  <c r="B153" i="188"/>
  <c r="C140" i="187"/>
  <c r="B152" i="188"/>
  <c r="C139" i="187"/>
  <c r="B151" i="188"/>
  <c r="C138" i="187"/>
  <c r="B150" i="188"/>
  <c r="C137" i="187"/>
  <c r="B149" i="188"/>
  <c r="C136" i="187"/>
  <c r="B148" i="188"/>
  <c r="C135" i="187"/>
  <c r="B147" i="188"/>
  <c r="C134" i="187"/>
  <c r="B146" i="188"/>
  <c r="C133" i="187"/>
  <c r="B145" i="188"/>
  <c r="C132" i="187"/>
  <c r="B144" i="188"/>
  <c r="C131" i="187"/>
  <c r="B143" i="188"/>
  <c r="C130" i="187"/>
  <c r="B142" i="188"/>
  <c r="C129" i="187"/>
  <c r="B141" i="188"/>
  <c r="C128" i="187"/>
  <c r="B140" i="188"/>
  <c r="C127" i="187"/>
  <c r="B139" i="188"/>
  <c r="C126" i="187"/>
  <c r="B138" i="188"/>
  <c r="C125" i="187"/>
  <c r="B137" i="188"/>
  <c r="C124" i="187"/>
  <c r="B136" i="188"/>
  <c r="C123" i="187"/>
  <c r="B135" i="188"/>
  <c r="C122" i="187"/>
  <c r="B134" i="188"/>
  <c r="C121" i="187"/>
  <c r="B133" i="188"/>
  <c r="C120" i="187"/>
  <c r="B132" i="188"/>
  <c r="B97" i="188"/>
  <c r="J17" i="187"/>
  <c r="I17" i="187"/>
  <c r="F17" i="187"/>
  <c r="C17" i="187"/>
  <c r="B31" i="188"/>
  <c r="F16" i="187"/>
  <c r="A16" i="187"/>
  <c r="C16" i="187"/>
  <c r="F15" i="187"/>
  <c r="A15" i="187"/>
  <c r="C15" i="187"/>
  <c r="B29" i="188"/>
  <c r="F14" i="187"/>
  <c r="A14" i="187"/>
  <c r="C14" i="187"/>
  <c r="F12" i="187"/>
  <c r="C12" i="187"/>
  <c r="B26" i="188"/>
  <c r="F11" i="187"/>
  <c r="A11" i="187"/>
  <c r="C11" i="187"/>
  <c r="F10" i="187"/>
  <c r="A10" i="187"/>
  <c r="C10" i="187"/>
  <c r="B24" i="188"/>
  <c r="F9" i="187"/>
  <c r="A9" i="187"/>
  <c r="C9" i="187"/>
  <c r="F428" i="187"/>
  <c r="F175" i="187"/>
  <c r="F162" i="187"/>
  <c r="B32" i="188"/>
  <c r="B33" i="188"/>
  <c r="B22" i="188"/>
  <c r="J12" i="187"/>
  <c r="I12" i="187"/>
  <c r="J11" i="187"/>
  <c r="I11" i="187"/>
  <c r="J10" i="187"/>
  <c r="I10" i="187"/>
  <c r="J9" i="187"/>
  <c r="I9" i="187"/>
  <c r="B28" i="188"/>
  <c r="B30" i="188"/>
  <c r="B25" i="188"/>
  <c r="B23" i="188"/>
  <c r="J16" i="187"/>
  <c r="J15" i="187"/>
  <c r="J14" i="187"/>
  <c r="J13" i="187"/>
  <c r="I16" i="187"/>
  <c r="I15" i="187"/>
  <c r="I13" i="187"/>
  <c r="B10" i="188"/>
  <c r="B9" i="188"/>
  <c r="B8" i="188"/>
  <c r="B7" i="188"/>
  <c r="A13" i="187"/>
  <c r="A12" i="187"/>
  <c r="B6" i="188"/>
  <c r="C66" i="232"/>
  <c r="F179" i="187"/>
  <c r="F367" i="187"/>
  <c r="F282" i="187"/>
  <c r="F5227" i="187"/>
  <c r="C72" i="258"/>
  <c r="F5261" i="187"/>
  <c r="C25" i="258"/>
  <c r="F5214" i="187"/>
  <c r="E24" i="233"/>
  <c r="F309" i="187"/>
  <c r="F308" i="187"/>
  <c r="F342" i="187"/>
  <c r="G24" i="233"/>
  <c r="F343" i="187"/>
  <c r="C24" i="233"/>
  <c r="F275" i="187"/>
  <c r="F274" i="187"/>
  <c r="I24" i="233"/>
  <c r="F377" i="187"/>
  <c r="F376" i="187"/>
  <c r="K24" i="233"/>
  <c r="F410" i="187"/>
  <c r="H24" i="233"/>
  <c r="F360" i="187"/>
  <c r="F265" i="187"/>
  <c r="F291" i="187"/>
  <c r="F393" i="187"/>
  <c r="F325" i="187"/>
  <c r="C76" i="268"/>
  <c r="C79" i="268"/>
  <c r="C81" i="268"/>
  <c r="F257" i="187"/>
  <c r="F215" i="187"/>
  <c r="F139" i="187"/>
  <c r="F99" i="187"/>
  <c r="F101" i="187"/>
  <c r="C25" i="231"/>
  <c r="C36" i="231"/>
  <c r="F114" i="187"/>
  <c r="C35" i="230"/>
  <c r="F47" i="187"/>
  <c r="C69" i="230"/>
  <c r="F81" i="187"/>
  <c r="F4063" i="187"/>
  <c r="F36" i="253"/>
  <c r="F4064" i="187"/>
  <c r="F4358" i="187"/>
  <c r="K36" i="253"/>
  <c r="F4359" i="187"/>
  <c r="E36" i="253"/>
  <c r="F4005" i="187"/>
  <c r="F4004" i="187"/>
  <c r="L27" i="251"/>
  <c r="F3141" i="187"/>
  <c r="J12" i="256"/>
  <c r="F5155" i="187"/>
  <c r="L26" i="254"/>
  <c r="F4963" i="187"/>
  <c r="L17" i="253"/>
  <c r="F4399" i="187"/>
  <c r="K38" i="249"/>
  <c r="F2349" i="187"/>
  <c r="F5078" i="187"/>
  <c r="L32" i="254"/>
  <c r="F4969" i="187"/>
  <c r="J33" i="254"/>
  <c r="F4860" i="187"/>
  <c r="H35" i="253"/>
  <c r="L8" i="247"/>
  <c r="F2001" i="187"/>
  <c r="L38" i="250"/>
  <c r="F2713" i="187"/>
  <c r="L45" i="254"/>
  <c r="F4982" i="187"/>
  <c r="K60" i="254"/>
  <c r="F4942" i="187"/>
  <c r="J64" i="253"/>
  <c r="F4328" i="187"/>
  <c r="F3988" i="187"/>
  <c r="L12" i="253"/>
  <c r="G40" i="252"/>
  <c r="F3476" i="187"/>
  <c r="L39" i="254"/>
  <c r="F4976" i="187"/>
  <c r="L18" i="254"/>
  <c r="F4955" i="187"/>
  <c r="I64" i="253"/>
  <c r="F4269" i="187"/>
  <c r="H64" i="253"/>
  <c r="F4210" i="187"/>
  <c r="F4047" i="187"/>
  <c r="H74" i="252"/>
  <c r="F3579" i="187"/>
  <c r="L52" i="252"/>
  <c r="F3833" i="187"/>
  <c r="H50" i="251"/>
  <c r="F2984" i="187"/>
  <c r="L49" i="251"/>
  <c r="F3163" i="187"/>
  <c r="E22" i="250"/>
  <c r="F2466" i="187"/>
  <c r="D38" i="249"/>
  <c r="F2118" i="187"/>
  <c r="F1177" i="187"/>
  <c r="Y31" i="282"/>
  <c r="F818" i="187"/>
  <c r="I67" i="282"/>
  <c r="F859" i="187"/>
  <c r="O61" i="282"/>
  <c r="F1148" i="187"/>
  <c r="O62" i="282"/>
  <c r="F913" i="187"/>
  <c r="O63" i="282"/>
  <c r="F914" i="187"/>
  <c r="E33" i="254"/>
  <c r="L63" i="253"/>
  <c r="F4445" i="187"/>
  <c r="F3922" i="187"/>
  <c r="I40" i="252"/>
  <c r="F3614" i="187"/>
  <c r="F2216" i="187"/>
  <c r="F4680" i="187"/>
  <c r="F64" i="253"/>
  <c r="F4092" i="187"/>
  <c r="F3716" i="187"/>
  <c r="E22" i="249"/>
  <c r="F2135" i="187"/>
  <c r="L22" i="250"/>
  <c r="F2697" i="187"/>
  <c r="L38" i="249"/>
  <c r="F2382" i="187"/>
  <c r="L19" i="253"/>
  <c r="J60" i="254"/>
  <c r="F4887" i="187"/>
  <c r="C64" i="253"/>
  <c r="F3915" i="187"/>
  <c r="L13" i="252"/>
  <c r="F3794" i="187"/>
  <c r="L53" i="254"/>
  <c r="F4990" i="187"/>
  <c r="D64" i="253"/>
  <c r="F3974" i="187"/>
  <c r="L42" i="253"/>
  <c r="F3440" i="187"/>
  <c r="D38" i="250"/>
  <c r="F2449" i="187"/>
  <c r="I22" i="249"/>
  <c r="F2267" i="187"/>
  <c r="F2068" i="187"/>
  <c r="AB52" i="282"/>
  <c r="F1965" i="187"/>
  <c r="F1788" i="187"/>
  <c r="AB24" i="282"/>
  <c r="F1937" i="187"/>
  <c r="F1760" i="187"/>
  <c r="F1191" i="187"/>
  <c r="O38" i="282"/>
  <c r="Y30" i="282"/>
  <c r="F1176" i="187"/>
  <c r="F67" i="282"/>
  <c r="F682" i="187"/>
  <c r="F654" i="187"/>
  <c r="Q67" i="282"/>
  <c r="F1331" i="187"/>
  <c r="F1303" i="187"/>
  <c r="T39" i="282"/>
  <c r="F1483" i="187"/>
  <c r="F548" i="187"/>
  <c r="D67" i="282"/>
  <c r="F564" i="187"/>
  <c r="F1020" i="187"/>
  <c r="L67" i="282"/>
  <c r="F1036" i="187"/>
  <c r="X16" i="282"/>
  <c r="F1695" i="187"/>
  <c r="F1693" i="187"/>
  <c r="Y14" i="282"/>
  <c r="F1716" i="187"/>
  <c r="Y11" i="282"/>
  <c r="F1159" i="187"/>
  <c r="F1924" i="187"/>
  <c r="AB64" i="282"/>
  <c r="F1977" i="187"/>
  <c r="F1769" i="187"/>
  <c r="AB33" i="282"/>
  <c r="F1946" i="187"/>
  <c r="F1764" i="187"/>
  <c r="AB28" i="282"/>
  <c r="F1941" i="187"/>
  <c r="T26" i="282"/>
  <c r="F1467" i="187"/>
  <c r="O29" i="282"/>
  <c r="F880" i="187"/>
  <c r="F1182" i="187"/>
  <c r="Y36" i="282"/>
  <c r="F1188" i="187"/>
  <c r="Y42" i="282"/>
  <c r="F1484" i="187"/>
  <c r="Y43" i="282"/>
  <c r="AB45" i="282"/>
  <c r="F1958" i="187"/>
  <c r="F1781" i="187"/>
  <c r="F1551" i="187"/>
  <c r="U67" i="282"/>
  <c r="F1567" i="187"/>
  <c r="F1795" i="187"/>
  <c r="AB59" i="282"/>
  <c r="F1972" i="187"/>
  <c r="F1771" i="187"/>
  <c r="AB35" i="282"/>
  <c r="F1948" i="187"/>
  <c r="O37" i="282"/>
  <c r="F888" i="187"/>
  <c r="F1791" i="187"/>
  <c r="AB55" i="282"/>
  <c r="F1968" i="187"/>
  <c r="F1180" i="187"/>
  <c r="Y34" i="282"/>
  <c r="N26" i="282"/>
  <c r="F1113" i="187"/>
  <c r="F700" i="187"/>
  <c r="G67" i="282"/>
  <c r="F741" i="187"/>
  <c r="F1054" i="187"/>
  <c r="M67" i="282"/>
  <c r="F1095" i="187"/>
  <c r="J26" i="282"/>
  <c r="F877" i="187"/>
  <c r="O27" i="282"/>
  <c r="F878" i="187"/>
  <c r="H67" i="282"/>
  <c r="F800" i="187"/>
  <c r="F772" i="187"/>
  <c r="N39" i="282"/>
  <c r="F1127" i="187"/>
  <c r="F1128" i="187"/>
  <c r="O41" i="282"/>
  <c r="F893" i="187"/>
  <c r="J39" i="282"/>
  <c r="Y47" i="282"/>
  <c r="O48" i="282"/>
  <c r="F899" i="187"/>
  <c r="O49" i="282"/>
  <c r="F900" i="187"/>
  <c r="AB58" i="282"/>
  <c r="F1971" i="187"/>
  <c r="F1794" i="187"/>
  <c r="O32" i="282"/>
  <c r="F883" i="187"/>
  <c r="AA67" i="282"/>
  <c r="F1921" i="187"/>
  <c r="F1893" i="187"/>
  <c r="O53" i="282"/>
  <c r="F1140" i="187"/>
  <c r="O54" i="282"/>
  <c r="F905" i="187"/>
  <c r="O44" i="282"/>
  <c r="N51" i="282"/>
  <c r="F1138" i="187"/>
  <c r="O56" i="282"/>
  <c r="Y15" i="282"/>
  <c r="F1163" i="187"/>
  <c r="F1112" i="187"/>
  <c r="O25" i="282"/>
  <c r="O22" i="282"/>
  <c r="F873" i="187"/>
  <c r="N12" i="282"/>
  <c r="F1101" i="187"/>
  <c r="O10" i="282"/>
  <c r="F1179" i="187"/>
  <c r="F879" i="187"/>
  <c r="F910" i="187"/>
  <c r="O46" i="282"/>
  <c r="W67" i="282"/>
  <c r="F1685" i="187"/>
  <c r="O40" i="282"/>
  <c r="F1137" i="187"/>
  <c r="F1139" i="187"/>
  <c r="X51" i="282"/>
  <c r="F1728" i="187"/>
  <c r="O57" i="282"/>
  <c r="F1144" i="187"/>
  <c r="O65" i="282"/>
  <c r="F1152" i="187"/>
  <c r="F1107" i="187"/>
  <c r="O20" i="282"/>
  <c r="O16" i="282"/>
  <c r="F1164" i="187"/>
  <c r="F915" i="187"/>
  <c r="F911" i="187"/>
  <c r="F907" i="187"/>
  <c r="L27" i="287"/>
  <c r="F6832" i="187"/>
  <c r="F6831" i="187"/>
  <c r="C27" i="287"/>
  <c r="F6670" i="187"/>
  <c r="F6669" i="187"/>
  <c r="C47" i="303"/>
  <c r="F7755" i="187"/>
  <c r="F7754" i="187"/>
  <c r="F27" i="287"/>
  <c r="F6724" i="187"/>
  <c r="F6723" i="187"/>
  <c r="D59" i="303"/>
  <c r="F7837" i="187"/>
  <c r="F7836" i="187"/>
  <c r="I27" i="287"/>
  <c r="F6778" i="187"/>
  <c r="F6777" i="187"/>
  <c r="F6885" i="187"/>
  <c r="O27" i="287"/>
  <c r="F6886" i="187"/>
  <c r="C30" i="283"/>
  <c r="F5737" i="187"/>
  <c r="D34" i="303"/>
  <c r="F7812" i="187"/>
  <c r="F6903" i="187"/>
  <c r="P27" i="287"/>
  <c r="F6904" i="187"/>
  <c r="F6849" i="187"/>
  <c r="M27" i="287"/>
  <c r="F6850" i="187"/>
  <c r="F6921" i="187"/>
  <c r="Q27" i="287"/>
  <c r="F6922" i="187"/>
  <c r="F6867" i="187"/>
  <c r="N27" i="287"/>
  <c r="F6868" i="187"/>
  <c r="F6939" i="187"/>
  <c r="R27" i="287"/>
  <c r="F6940" i="187"/>
  <c r="S27" i="287"/>
  <c r="F6958" i="187"/>
  <c r="T27" i="287"/>
  <c r="F6976" i="187"/>
  <c r="U27" i="287"/>
  <c r="F6994" i="187"/>
  <c r="V27" i="287"/>
  <c r="F7012" i="187"/>
  <c r="W27" i="287"/>
  <c r="F7030" i="187"/>
  <c r="X27" i="287"/>
  <c r="F7048" i="187"/>
  <c r="Y27" i="287"/>
  <c r="F7066" i="187"/>
  <c r="Z27" i="287"/>
  <c r="F7084" i="187"/>
  <c r="AA27" i="287"/>
  <c r="F7102" i="187"/>
  <c r="AB27" i="287"/>
  <c r="F7120" i="187"/>
  <c r="AC27" i="287"/>
  <c r="F7138" i="187"/>
  <c r="AD27" i="287"/>
  <c r="F7156" i="187"/>
  <c r="AE27" i="287"/>
  <c r="F7174" i="187"/>
  <c r="AF27" i="287"/>
  <c r="F7192" i="187"/>
  <c r="AG27" i="287"/>
  <c r="F7210" i="187"/>
  <c r="AH27" i="287"/>
  <c r="F7228" i="187"/>
  <c r="AI27" i="287"/>
  <c r="F7246" i="187"/>
  <c r="G30" i="283"/>
  <c r="F5813" i="187"/>
  <c r="K30" i="283"/>
  <c r="F5889" i="187"/>
  <c r="O30" i="283"/>
  <c r="F5965" i="187"/>
  <c r="S30" i="283"/>
  <c r="F6041" i="187"/>
  <c r="W30" i="283"/>
  <c r="F6117" i="187"/>
  <c r="AA30" i="283"/>
  <c r="F6193" i="187"/>
  <c r="AE30" i="283"/>
  <c r="F6269" i="187"/>
  <c r="AI30" i="283"/>
  <c r="F6345" i="187"/>
  <c r="AM30" i="283"/>
  <c r="F6421" i="187"/>
  <c r="AQ30" i="283"/>
  <c r="F6497" i="187"/>
  <c r="AU30" i="283"/>
  <c r="F6573" i="187"/>
  <c r="F46" i="187"/>
  <c r="F63" i="187"/>
  <c r="F58" i="187"/>
  <c r="C68" i="232"/>
  <c r="F181" i="187"/>
  <c r="F255" i="187"/>
  <c r="M24" i="233"/>
  <c r="F445" i="187"/>
  <c r="F411" i="187"/>
  <c r="F252" i="187"/>
  <c r="F103" i="187"/>
  <c r="C70" i="230"/>
  <c r="F82" i="187"/>
  <c r="Y22" i="282"/>
  <c r="F1168" i="187"/>
  <c r="F1190" i="187"/>
  <c r="Y44" i="282"/>
  <c r="F1199" i="187"/>
  <c r="Y53" i="282"/>
  <c r="O51" i="282"/>
  <c r="Y32" i="282"/>
  <c r="F1178" i="187"/>
  <c r="Y49" i="282"/>
  <c r="F1195" i="187"/>
  <c r="F890" i="187"/>
  <c r="J67" i="282"/>
  <c r="F918" i="187"/>
  <c r="AB34" i="282"/>
  <c r="F1947" i="187"/>
  <c r="F1770" i="187"/>
  <c r="AB43" i="282"/>
  <c r="F1956" i="187"/>
  <c r="F1779" i="187"/>
  <c r="AB36" i="282"/>
  <c r="F1949" i="187"/>
  <c r="F1772" i="187"/>
  <c r="F1752" i="187"/>
  <c r="AB14" i="282"/>
  <c r="Y16" i="282"/>
  <c r="F1754" i="187"/>
  <c r="F1184" i="187"/>
  <c r="Y38" i="282"/>
  <c r="F4401" i="187"/>
  <c r="L35" i="253"/>
  <c r="F4417" i="187"/>
  <c r="L40" i="252"/>
  <c r="F3821" i="187"/>
  <c r="F1208" i="187"/>
  <c r="Y62" i="282"/>
  <c r="L60" i="254"/>
  <c r="F4997" i="187"/>
  <c r="F1211" i="187"/>
  <c r="Y65" i="282"/>
  <c r="F1192" i="187"/>
  <c r="Y46" i="282"/>
  <c r="F1158" i="187"/>
  <c r="O12" i="282"/>
  <c r="F1160" i="187"/>
  <c r="Y10" i="282"/>
  <c r="F1171" i="187"/>
  <c r="Y25" i="282"/>
  <c r="AB15" i="282"/>
  <c r="F1930" i="187"/>
  <c r="F1753" i="187"/>
  <c r="F1126" i="187"/>
  <c r="N67" i="282"/>
  <c r="F1154" i="187"/>
  <c r="F1173" i="187"/>
  <c r="Y27" i="282"/>
  <c r="O26" i="282"/>
  <c r="AB11" i="282"/>
  <c r="F1926" i="187"/>
  <c r="F1749" i="187"/>
  <c r="F1480" i="187"/>
  <c r="T67" i="282"/>
  <c r="F1508" i="187"/>
  <c r="AB31" i="282"/>
  <c r="F1944" i="187"/>
  <c r="F1767" i="187"/>
  <c r="F1166" i="187"/>
  <c r="Y20" i="282"/>
  <c r="F1202" i="187"/>
  <c r="Y56" i="282"/>
  <c r="Y54" i="282"/>
  <c r="F1200" i="187"/>
  <c r="Y48" i="282"/>
  <c r="F1194" i="187"/>
  <c r="Y41" i="282"/>
  <c r="F1187" i="187"/>
  <c r="AB42" i="282"/>
  <c r="F1955" i="187"/>
  <c r="F1778" i="187"/>
  <c r="X67" i="282"/>
  <c r="F1744" i="187"/>
  <c r="F4424" i="187"/>
  <c r="L64" i="253"/>
  <c r="F4446" i="187"/>
  <c r="Y63" i="282"/>
  <c r="F1209" i="187"/>
  <c r="F1207" i="187"/>
  <c r="Y61" i="282"/>
  <c r="F1203" i="187"/>
  <c r="Y57" i="282"/>
  <c r="O39" i="282"/>
  <c r="Y40" i="282"/>
  <c r="F1186" i="187"/>
  <c r="AB47" i="282"/>
  <c r="F1960" i="187"/>
  <c r="F1783" i="187"/>
  <c r="Y37" i="282"/>
  <c r="F1183" i="187"/>
  <c r="Y29" i="282"/>
  <c r="F1175" i="187"/>
  <c r="AB30" i="282"/>
  <c r="F1943" i="187"/>
  <c r="F1766" i="187"/>
  <c r="F4585" i="187"/>
  <c r="L33" i="254"/>
  <c r="F4970" i="187"/>
  <c r="F4394" i="187"/>
  <c r="H36" i="253"/>
  <c r="F4182" i="187"/>
  <c r="F4181" i="187"/>
  <c r="L74" i="252"/>
  <c r="F3855" i="187"/>
  <c r="L50" i="251"/>
  <c r="F3164" i="187"/>
  <c r="C71" i="230"/>
  <c r="F83" i="187"/>
  <c r="F1185" i="187"/>
  <c r="O67" i="282"/>
  <c r="F1213" i="187"/>
  <c r="Y39" i="282"/>
  <c r="F1782" i="187"/>
  <c r="AB46" i="282"/>
  <c r="F1959" i="187"/>
  <c r="F1789" i="187"/>
  <c r="AB53" i="282"/>
  <c r="F1966" i="187"/>
  <c r="F1765" i="187"/>
  <c r="AB29" i="282"/>
  <c r="F1942" i="187"/>
  <c r="AB54" i="282"/>
  <c r="F1967" i="187"/>
  <c r="F1790" i="187"/>
  <c r="F1763" i="187"/>
  <c r="AB27" i="282"/>
  <c r="F1940" i="187"/>
  <c r="L36" i="253"/>
  <c r="F4418" i="187"/>
  <c r="F1799" i="187"/>
  <c r="AB63" i="282"/>
  <c r="F1976" i="187"/>
  <c r="AB56" i="282"/>
  <c r="F1969" i="187"/>
  <c r="F1792" i="187"/>
  <c r="AB65" i="282"/>
  <c r="F1978" i="187"/>
  <c r="F1801" i="187"/>
  <c r="AB38" i="282"/>
  <c r="F1951" i="187"/>
  <c r="F1774" i="187"/>
  <c r="F1768" i="187"/>
  <c r="AB32" i="282"/>
  <c r="F1945" i="187"/>
  <c r="F1780" i="187"/>
  <c r="AB44" i="282"/>
  <c r="F1957" i="187"/>
  <c r="F1172" i="187"/>
  <c r="Y26" i="282"/>
  <c r="F1785" i="187"/>
  <c r="AB49" i="282"/>
  <c r="F1962" i="187"/>
  <c r="F1773" i="187"/>
  <c r="AB37" i="282"/>
  <c r="F1950" i="187"/>
  <c r="AB40" i="282"/>
  <c r="F1953" i="187"/>
  <c r="F1776" i="187"/>
  <c r="F1797" i="187"/>
  <c r="AB61" i="282"/>
  <c r="F1974" i="187"/>
  <c r="F1784" i="187"/>
  <c r="AB48" i="282"/>
  <c r="F1961" i="187"/>
  <c r="AB25" i="282"/>
  <c r="F1938" i="187"/>
  <c r="F1761" i="187"/>
  <c r="F1197" i="187"/>
  <c r="Y51" i="282"/>
  <c r="F1756" i="187"/>
  <c r="AB20" i="282"/>
  <c r="F1933" i="187"/>
  <c r="F1793" i="187"/>
  <c r="AB57" i="282"/>
  <c r="F1970" i="187"/>
  <c r="F1777" i="187"/>
  <c r="AB41" i="282"/>
  <c r="F1954" i="187"/>
  <c r="F1748" i="187"/>
  <c r="AB10" i="282"/>
  <c r="Y12" i="282"/>
  <c r="F1750" i="187"/>
  <c r="AB62" i="282"/>
  <c r="F1975" i="187"/>
  <c r="F1798" i="187"/>
  <c r="AB16" i="282"/>
  <c r="F1931" i="187"/>
  <c r="F1929" i="187"/>
  <c r="AB22" i="282"/>
  <c r="F1935" i="187"/>
  <c r="F1758" i="187"/>
  <c r="Y67" i="282"/>
  <c r="F1803" i="187"/>
  <c r="AB39" i="282"/>
  <c r="F1775" i="187"/>
  <c r="F1925" i="187"/>
  <c r="AB12" i="282"/>
  <c r="F1927" i="187"/>
  <c r="AB51" i="282"/>
  <c r="F1964" i="187"/>
  <c r="F1787" i="187"/>
  <c r="AB26" i="282"/>
  <c r="F1939" i="187"/>
  <c r="F1762" i="187"/>
  <c r="AB67" i="282"/>
  <c r="F1980" i="187"/>
  <c r="F1952" i="187"/>
</calcChain>
</file>

<file path=xl/comments1.xml><?xml version="1.0" encoding="utf-8"?>
<comments xmlns="http://schemas.openxmlformats.org/spreadsheetml/2006/main">
  <authors>
    <author>Iñaki Vazquez</author>
  </authors>
  <commentList>
    <comment ref="G2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G25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C8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3.xml><?xml version="1.0" encoding="utf-8"?>
<comments xmlns="http://schemas.openxmlformats.org/spreadsheetml/2006/main">
  <authors>
    <author>Iñaki Vazquez</author>
  </authors>
  <commentList>
    <comment ref="C1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D1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sharedStrings.xml><?xml version="1.0" encoding="utf-8"?>
<sst xmlns="http://schemas.openxmlformats.org/spreadsheetml/2006/main" count="101503" uniqueCount="3360">
  <si>
    <t>Nombre de la entidad que informa u otras formas de identificación</t>
  </si>
  <si>
    <t>Descripción de la moneda de presentación</t>
  </si>
  <si>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</si>
  <si>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</si>
  <si>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</si>
  <si>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</si>
  <si>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</si>
  <si>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</si>
  <si>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</si>
  <si>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</si>
  <si>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</si>
  <si>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</si>
  <si>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</si>
  <si>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</si>
  <si>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</si>
  <si>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</si>
  <si>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</si>
  <si>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</si>
  <si>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</si>
  <si>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</si>
  <si>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</si>
  <si>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</si>
  <si>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</si>
  <si>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</si>
  <si>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</si>
  <si>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C:\Program Files\Arelle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</si>
  <si>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</si>
  <si>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</si>
  <si>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</si>
  <si>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</si>
  <si>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</si>
  <si>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</si>
  <si>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</si>
  <si>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</si>
  <si>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</si>
  <si>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 xml:space="preserve">&lt;xbrli:unit id="pesoXaccion"&gt;
</t>
  </si>
  <si>
    <t>Entity4</t>
  </si>
  <si>
    <t>pesoXaccion</t>
  </si>
  <si>
    <t>Entity5</t>
  </si>
  <si>
    <t>porcentaje</t>
  </si>
  <si>
    <t>&lt;xbrli:unit id="porcentaje"&gt;
&lt;xbrli:measure&gt;xbrli:</t>
  </si>
  <si>
    <t>Fecha inicio periodo</t>
  </si>
  <si>
    <t>Fecha final periodo</t>
  </si>
  <si>
    <t>Entity6</t>
  </si>
  <si>
    <t>decimal</t>
  </si>
  <si>
    <t>&lt;xbrli:unit id="decimal"&gt;
&lt;xbrli:measure&gt;xbrli:</t>
  </si>
  <si>
    <t>INF</t>
  </si>
  <si>
    <t>FC01</t>
  </si>
  <si>
    <t>Costos y Gastos de servicios públicos</t>
  </si>
  <si>
    <t>Contribuciones</t>
  </si>
  <si>
    <t>FC02</t>
  </si>
  <si>
    <t>FC03-1</t>
  </si>
  <si>
    <t>FC03-2</t>
  </si>
  <si>
    <t>FC03-3</t>
  </si>
  <si>
    <t>FC03-4</t>
  </si>
  <si>
    <t>FC03-5</t>
  </si>
  <si>
    <t>FC03-6</t>
  </si>
  <si>
    <t>FC04</t>
  </si>
  <si>
    <t>FC05</t>
  </si>
  <si>
    <t>ACUEDUCTO</t>
  </si>
  <si>
    <t>ALCANTARILLADO</t>
  </si>
  <si>
    <t>ASEO</t>
  </si>
  <si>
    <t>GAS COMBUSTIBLE POR REDES</t>
  </si>
  <si>
    <t>ACTIVOS</t>
  </si>
  <si>
    <t>Activos corrientes</t>
  </si>
  <si>
    <t>Efectivo y equivalentes al efectivo</t>
  </si>
  <si>
    <t>Total de activos corrientes</t>
  </si>
  <si>
    <t>Activos no corrientes</t>
  </si>
  <si>
    <t>Propiedad de inversión</t>
  </si>
  <si>
    <t>Propiedades, planta y equipo</t>
  </si>
  <si>
    <t>Plusvalía</t>
  </si>
  <si>
    <t>Activos por impuestos diferidos</t>
  </si>
  <si>
    <t>Total de activos no corrientes</t>
  </si>
  <si>
    <t>TOTAL DE ACTIVOS</t>
  </si>
  <si>
    <t>PASIVOS</t>
  </si>
  <si>
    <t>Pasivos corrientes</t>
  </si>
  <si>
    <t>Total pasivos corrientes</t>
  </si>
  <si>
    <t>Pasivos no corrientes</t>
  </si>
  <si>
    <t>Total pasivos no corrientes</t>
  </si>
  <si>
    <t>Total pasivos</t>
  </si>
  <si>
    <t>Ganancias acumuladas</t>
  </si>
  <si>
    <t>Otras participaciones en el patrimonio</t>
  </si>
  <si>
    <t>Total patrimonio</t>
  </si>
  <si>
    <t>TOTAL DE PATRIMONIO Y PASIVOS</t>
  </si>
  <si>
    <t>OTRO RESULTADO INTEGRAL</t>
  </si>
  <si>
    <t>http://www.superservicios.gov.co</t>
  </si>
  <si>
    <t>ifrs:DisclosureOfGeneralInformationAboutFinancialStatementsExplanatory</t>
  </si>
  <si>
    <t>ifrs:NameOfReportingEntityOrOtherMeansOfIdentification</t>
  </si>
  <si>
    <t>co-sspd-niif-ef-core_2016-01-01:IdentificacionDeLaEmpresa</t>
  </si>
  <si>
    <t>ifrs:ExplanationOfChangeInNameOfReportingEntityOrOtherMeansOfIdentificationFromEndOfPrecedingReportingPeriod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</si>
  <si>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</si>
  <si>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</si>
  <si>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</si>
  <si>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</si>
  <si>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ÍNDICE</t>
  </si>
  <si>
    <t>--1--</t>
  </si>
  <si>
    <t>--2--</t>
  </si>
  <si>
    <t>--3--</t>
  </si>
  <si>
    <t>--4--</t>
  </si>
  <si>
    <t>--5--</t>
  </si>
  <si>
    <t>--7--</t>
  </si>
  <si>
    <t>--8--</t>
  </si>
  <si>
    <t>ifrs:Assets</t>
  </si>
  <si>
    <t>ifrs:CashAndCashEquivalents</t>
  </si>
  <si>
    <t>ifrs:TradeAndOtherCurrentReceivables</t>
  </si>
  <si>
    <t>ifrs:Inventories</t>
  </si>
  <si>
    <t>ifrs:CurrentTaxAssetsCurrent</t>
  </si>
  <si>
    <t>ifrs:OtherCurrentFinancialAssets</t>
  </si>
  <si>
    <t>ifrs:CurrentAssets</t>
  </si>
  <si>
    <t>ifrs:InvestmentProperty</t>
  </si>
  <si>
    <t>ifrs:PropertyPlantAndEquipment</t>
  </si>
  <si>
    <t>ifrs:Goodwill</t>
  </si>
  <si>
    <t>ifrs:NoncurrentReceivables</t>
  </si>
  <si>
    <t>ifrs:NoncurrentInventories</t>
  </si>
  <si>
    <t>ifrs:DeferredTaxAssets</t>
  </si>
  <si>
    <t>ifrs:CurrentTaxAssetsNoncurrent</t>
  </si>
  <si>
    <t>ifrs:OtherNoncurrentFinancialAssets</t>
  </si>
  <si>
    <t>ifrs:NoncurrentAssets</t>
  </si>
  <si>
    <t>ifrs:Liabilities</t>
  </si>
  <si>
    <t>ifrs:CurrentTaxLiabilitiesCurrent</t>
  </si>
  <si>
    <t>ifrs:OtherShorttermProvisions</t>
  </si>
  <si>
    <t>ifrs:OtherCurrentFinancialLiabilities</t>
  </si>
  <si>
    <t>ifrs:CurrentLiabilities</t>
  </si>
  <si>
    <t>ifrs:TradeAndOtherCurrentPayables</t>
  </si>
  <si>
    <t>ifrs:NoncurrentPayables</t>
  </si>
  <si>
    <t>ifrs:DeferredTaxLiabilities</t>
  </si>
  <si>
    <t>ifrs:CurrentTaxLiabilitiesNoncurrent</t>
  </si>
  <si>
    <t>ifrs:OtherLongtermProvisions</t>
  </si>
  <si>
    <t>ifrs:OtherNoncurrentFinancialLiabilities</t>
  </si>
  <si>
    <t>ifrs:NoncurrentLiabilities</t>
  </si>
  <si>
    <t>ifrs:EquityAndLiabilities</t>
  </si>
  <si>
    <t>ifrs:IssuedCapital</t>
  </si>
  <si>
    <t>ifrs:RetainedEarnings</t>
  </si>
  <si>
    <t>ifrs:OtherReserves</t>
  </si>
  <si>
    <t>ifrs:OtherEquityInterest</t>
  </si>
  <si>
    <t>ifrs:Equity</t>
  </si>
  <si>
    <t>co-sspd-niif-ef-core_2016-01-01:AcueductoMember</t>
  </si>
  <si>
    <t>co-sspd-niif-ef-core_2016-01-01:AlcantarilladoMember</t>
  </si>
  <si>
    <t>co-sspd-niif-ef-core_2016-01-01:AseoMember</t>
  </si>
  <si>
    <t>co-sspd-niif-ef-core_2016-01-01:EnergiaElectricaMember</t>
  </si>
  <si>
    <t>co-sspd-niif-ef-core_2016-01-01:GasNaturalMember</t>
  </si>
  <si>
    <t>co-sspd-niif-ef-core_2016-01-01:GasLicuadoDePetroleoMember</t>
  </si>
  <si>
    <t>0</t>
  </si>
  <si>
    <t>PATRIMONIO Y PASIVOS</t>
  </si>
  <si>
    <t>PATRIMONIO</t>
  </si>
  <si>
    <t>--9--</t>
  </si>
  <si>
    <t>ifrs:Revenue</t>
  </si>
  <si>
    <t>ifrs:CostOfSales</t>
  </si>
  <si>
    <t>ifrs:GrossProfit</t>
  </si>
  <si>
    <t>ifrs:DistributionCosts</t>
  </si>
  <si>
    <t>ifrs:AdministrativeExpense</t>
  </si>
  <si>
    <t>ifrs:OtherExpenseByFunction</t>
  </si>
  <si>
    <t>ifrs:OtherGainsLosses</t>
  </si>
  <si>
    <t>ifrs:FinanceCosts</t>
  </si>
  <si>
    <t>ifrs:OtherIncome</t>
  </si>
  <si>
    <t>ifrs:FinanceIncome</t>
  </si>
  <si>
    <t>ifrs:ProfitLossBeforeTax</t>
  </si>
  <si>
    <t>ifrs:IncomeTaxExpenseContinuingOperations</t>
  </si>
  <si>
    <t>ifrs:ProfitLossFromContinuingOperations</t>
  </si>
  <si>
    <t>ifrs:ProfitLossFromDiscontinuedOperations</t>
  </si>
  <si>
    <t>ifrs:ProfitLoss</t>
  </si>
  <si>
    <t>ifrs:OtherComprehensiveIncome</t>
  </si>
  <si>
    <t>ifrs:ComprehensiveIncome</t>
  </si>
  <si>
    <t>Total</t>
  </si>
  <si>
    <t>GLP</t>
  </si>
  <si>
    <t>Gas combustible por redes</t>
  </si>
  <si>
    <t>Aseo</t>
  </si>
  <si>
    <t>Alcantarillado</t>
  </si>
  <si>
    <t>Acueducto</t>
  </si>
  <si>
    <t>Energía</t>
  </si>
  <si>
    <t>180 Días</t>
  </si>
  <si>
    <t>90 Días</t>
  </si>
  <si>
    <t>60 Días</t>
  </si>
  <si>
    <t>30 Días</t>
  </si>
  <si>
    <t>No vencida</t>
  </si>
  <si>
    <t>TOTAL</t>
  </si>
  <si>
    <t>Inventarios</t>
  </si>
  <si>
    <t>Terrenos y construcciones</t>
  </si>
  <si>
    <t>Maquinaria</t>
  </si>
  <si>
    <t>Vehículos</t>
  </si>
  <si>
    <t>Enseres y accesorios</t>
  </si>
  <si>
    <t>Construcciones en proceso</t>
  </si>
  <si>
    <t>Otras propiedades, planta y equipo</t>
  </si>
  <si>
    <t>Terrenos</t>
  </si>
  <si>
    <t>Edificios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</si>
  <si>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</si>
  <si>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</si>
  <si>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Provisión por reembolsos</t>
  </si>
  <si>
    <t>Otras provisiones</t>
  </si>
  <si>
    <t>Generación</t>
  </si>
  <si>
    <t>Distribución</t>
  </si>
  <si>
    <t>Comercialización</t>
  </si>
  <si>
    <t>Recolección y transporte</t>
  </si>
  <si>
    <t>Recolección domiciliaria</t>
  </si>
  <si>
    <t>Aprovechamiento</t>
  </si>
  <si>
    <t>Disposición final</t>
  </si>
  <si>
    <t>Total ingresos por actividades de servicios públicos</t>
  </si>
  <si>
    <t>Ingresos netos de servicios públicos</t>
  </si>
  <si>
    <t>Sede de la entidad</t>
  </si>
  <si>
    <t>Forma legal de la entidad</t>
  </si>
  <si>
    <t>País de constitución</t>
  </si>
  <si>
    <t>Dirección de la sede social de la entidad</t>
  </si>
  <si>
    <t>Domicilio principal donde desarrolla sus actividades</t>
  </si>
  <si>
    <t>Descripción de la naturaleza de las operaciones de la entidad y actividades principales</t>
  </si>
  <si>
    <t>Conclusión de la gerencia sobre la presentación razonable como consecuencia de la falta de aplicación</t>
  </si>
  <si>
    <t>Explicación de ajustes que serían necesarios para lograr la presentación fiel</t>
  </si>
  <si>
    <t>Explicación del hecho y bases para la elaboración de los estados financieros cuando no es aplicable la hipótesis de negocio en marcha</t>
  </si>
  <si>
    <t>Explicación de la razón por la que no se considera a la entidad como negocio en marcha</t>
  </si>
  <si>
    <t>Descripción de la razón para utilizar un periodo sobre el que se informa de duración inferior o superior</t>
  </si>
  <si>
    <t>Total prestación servicios públicos Domiciliarios nacionales</t>
  </si>
  <si>
    <t>Por prestación de servicios en el exterior</t>
  </si>
  <si>
    <t>Otros Gastos Servicios Públicos no vigilados</t>
  </si>
  <si>
    <t>Total Periodo</t>
  </si>
  <si>
    <t>Impuestos, Tasas y Contribuciones (No incluye impuesto de renta)</t>
  </si>
  <si>
    <t>Costo de Ventas</t>
  </si>
  <si>
    <t>Costos de Distribución</t>
  </si>
  <si>
    <t>Total Costos de ventas y distribución</t>
  </si>
  <si>
    <t>Total prestación servicios públicos nacionales</t>
  </si>
  <si>
    <t>Costo de Bienes y Servicios Públicos para la Venta</t>
  </si>
  <si>
    <t>Licencia De Operación Del Servicio</t>
  </si>
  <si>
    <t>Comité De Estratificación –Ley 505 De 1999</t>
  </si>
  <si>
    <t>Ordenes Y Contratos De Mantenimiento Y Reparaciones</t>
  </si>
  <si>
    <t>Honorarios</t>
  </si>
  <si>
    <t>Servicios Públicos</t>
  </si>
  <si>
    <t>Materiales Y Otros Costos De Operación</t>
  </si>
  <si>
    <t>Costo De Pérdidas En Prestación Del Servicio  De Acueducto</t>
  </si>
  <si>
    <t>Seguros</t>
  </si>
  <si>
    <t>Impuestos Y Tasas</t>
  </si>
  <si>
    <t>Órdenes Y Contratos Por Otros  Servicios</t>
  </si>
  <si>
    <t>Costos y gastos</t>
  </si>
  <si>
    <t>Descripción</t>
  </si>
  <si>
    <t>Vencida 1 a 30 días</t>
  </si>
  <si>
    <t>Vencida 31 a 60 días</t>
  </si>
  <si>
    <t>Vencida 61 a 90 días</t>
  </si>
  <si>
    <t>Vencida 91 a 120 días</t>
  </si>
  <si>
    <t>Vencida 121 a 150 días</t>
  </si>
  <si>
    <t>Vencida 151 a 180 días</t>
  </si>
  <si>
    <t>Vencida 181 a 360 días</t>
  </si>
  <si>
    <t>Vencida mayor de 360 días</t>
  </si>
  <si>
    <t>Vencida  1 a 30 días</t>
  </si>
  <si>
    <t>Formato Complementario 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Costos y Gastos de Servicios Públicos</t>
  </si>
  <si>
    <t>Costos de Ventas y Distribución</t>
  </si>
  <si>
    <t>Consumo De Insumos Directos</t>
  </si>
  <si>
    <t xml:space="preserve">Licencias, Contribuciones y Regalías  </t>
  </si>
  <si>
    <t>Ingresos de actividades ordinarias</t>
  </si>
  <si>
    <t>Formato Complementario 03-1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(Acueducto - Detallado por estrato)</t>
  </si>
  <si>
    <t>Formato Complementario 03-2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(Alcantarillado - Detallado por estrato)</t>
  </si>
  <si>
    <t>Formato Complementario 03-3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(Aseo - Detallado por estrato)</t>
  </si>
  <si>
    <t>Comercial</t>
  </si>
  <si>
    <t>Industrial</t>
  </si>
  <si>
    <t>Información de Subsidios y Contribuciones</t>
  </si>
  <si>
    <t>Subsidios</t>
  </si>
  <si>
    <t>Estrato 1</t>
  </si>
  <si>
    <t>Estrato 2</t>
  </si>
  <si>
    <t>Estrato 3</t>
  </si>
  <si>
    <t>Total Subsidios</t>
  </si>
  <si>
    <t>Estrato 5</t>
  </si>
  <si>
    <t>Estrato 6</t>
  </si>
  <si>
    <t>Total Contribución</t>
  </si>
  <si>
    <t>Valor Neto Subsidios vs. Contribuciones</t>
  </si>
  <si>
    <t>Detalle deterioro cartera de municipios</t>
  </si>
  <si>
    <t>Formato Complementario 03-4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(Energía Eléctrica - Detallado por estrato)</t>
  </si>
  <si>
    <t>Formato Complementario 03-5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Combustible por Redes - Detallado por estrato)</t>
  </si>
  <si>
    <t>Formato Complementario 03-6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Licuado del Petróleo - Detallado por estrato)</t>
  </si>
  <si>
    <t>Formato Complementario 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Subsidios y Contribuciones</t>
  </si>
  <si>
    <r>
      <t>TOTAL</t>
    </r>
    <r>
      <rPr>
        <b/>
        <sz val="9"/>
        <color theme="0"/>
        <rFont val="Arial"/>
        <family val="2"/>
      </rPr>
      <t xml:space="preserve">  (FC05)</t>
    </r>
  </si>
  <si>
    <r>
      <t>Otras cuentas por pagar</t>
    </r>
    <r>
      <rPr>
        <sz val="9"/>
        <color theme="0"/>
        <rFont val="Arial"/>
        <family val="2"/>
      </rPr>
      <t xml:space="preserve"> (FC05)</t>
    </r>
  </si>
  <si>
    <r>
      <t>Servicios Personales</t>
    </r>
    <r>
      <rPr>
        <sz val="9"/>
        <color theme="0"/>
        <rFont val="Arial"/>
        <family val="2"/>
      </rPr>
      <t xml:space="preserve"> (FC01)</t>
    </r>
  </si>
  <si>
    <r>
      <t>Agotamiento</t>
    </r>
    <r>
      <rPr>
        <sz val="9"/>
        <color theme="0"/>
        <rFont val="Arial"/>
        <family val="2"/>
      </rPr>
      <t xml:space="preserve"> (FC01)</t>
    </r>
  </si>
  <si>
    <r>
      <t>Amortizaciones</t>
    </r>
    <r>
      <rPr>
        <sz val="9"/>
        <color theme="0"/>
        <rFont val="Arial"/>
        <family val="2"/>
      </rPr>
      <t xml:space="preserve"> (FC01)</t>
    </r>
  </si>
  <si>
    <r>
      <t>Arrendamientos</t>
    </r>
    <r>
      <rPr>
        <sz val="9"/>
        <color theme="0"/>
        <rFont val="Arial"/>
        <family val="2"/>
      </rPr>
      <t xml:space="preserve"> (FC01)</t>
    </r>
  </si>
  <si>
    <r>
      <t>Depreciaciones</t>
    </r>
    <r>
      <rPr>
        <sz val="9"/>
        <color theme="0"/>
        <rFont val="Arial"/>
        <family val="2"/>
      </rPr>
      <t xml:space="preserve"> (FC01)  </t>
    </r>
  </si>
  <si>
    <r>
      <t>Generales</t>
    </r>
    <r>
      <rPr>
        <sz val="9"/>
        <color theme="0"/>
        <rFont val="Arial"/>
        <family val="2"/>
      </rPr>
      <t xml:space="preserve"> (FC01)</t>
    </r>
  </si>
  <si>
    <r>
      <t>Residencial Estrato 1</t>
    </r>
    <r>
      <rPr>
        <sz val="9"/>
        <color theme="0"/>
        <rFont val="Arial"/>
        <family val="2"/>
      </rPr>
      <t xml:space="preserve"> (FC03-1)</t>
    </r>
  </si>
  <si>
    <r>
      <t>Residencial Estrato 2</t>
    </r>
    <r>
      <rPr>
        <sz val="9"/>
        <color theme="0"/>
        <rFont val="Arial"/>
        <family val="2"/>
      </rPr>
      <t xml:space="preserve"> (FC03-1)</t>
    </r>
  </si>
  <si>
    <r>
      <t>Residencial Estrato 3</t>
    </r>
    <r>
      <rPr>
        <sz val="9"/>
        <color theme="0"/>
        <rFont val="Arial"/>
        <family val="2"/>
      </rPr>
      <t xml:space="preserve"> (FC03-1)</t>
    </r>
  </si>
  <si>
    <r>
      <t>Residencial Estrato 4</t>
    </r>
    <r>
      <rPr>
        <sz val="9"/>
        <color theme="0"/>
        <rFont val="Arial"/>
        <family val="2"/>
      </rPr>
      <t xml:space="preserve"> (FC03-1)</t>
    </r>
  </si>
  <si>
    <r>
      <t>Residencial Estrato 5</t>
    </r>
    <r>
      <rPr>
        <sz val="9"/>
        <color theme="0"/>
        <rFont val="Arial"/>
        <family val="2"/>
      </rPr>
      <t xml:space="preserve"> (FC03-1)</t>
    </r>
  </si>
  <si>
    <r>
      <t>Residencial Estrato 6</t>
    </r>
    <r>
      <rPr>
        <sz val="9"/>
        <color theme="0"/>
        <rFont val="Arial"/>
        <family val="2"/>
      </rPr>
      <t xml:space="preserve"> (FC03-1)</t>
    </r>
  </si>
  <si>
    <r>
      <t>No Residencial Industrial</t>
    </r>
    <r>
      <rPr>
        <sz val="9"/>
        <color theme="0"/>
        <rFont val="Arial"/>
        <family val="2"/>
      </rPr>
      <t xml:space="preserve"> (FC03-1)</t>
    </r>
  </si>
  <si>
    <r>
      <t>No Residencial Comercial</t>
    </r>
    <r>
      <rPr>
        <sz val="9"/>
        <color theme="0"/>
        <rFont val="Arial"/>
        <family val="2"/>
      </rPr>
      <t xml:space="preserve"> (FC03-1)</t>
    </r>
  </si>
  <si>
    <r>
      <t>No Residencial Oficial</t>
    </r>
    <r>
      <rPr>
        <sz val="9"/>
        <color theme="0"/>
        <rFont val="Arial"/>
        <family val="2"/>
      </rPr>
      <t xml:space="preserve"> (FC03-1)</t>
    </r>
  </si>
  <si>
    <r>
      <t>No Residencial Especial</t>
    </r>
    <r>
      <rPr>
        <sz val="9"/>
        <color theme="0"/>
        <rFont val="Arial"/>
        <family val="2"/>
      </rPr>
      <t xml:space="preserve"> (FC03-1)</t>
    </r>
  </si>
  <si>
    <r>
      <t>Total Comercialización</t>
    </r>
    <r>
      <rPr>
        <b/>
        <sz val="9"/>
        <color theme="0"/>
        <rFont val="Arial"/>
        <family val="2"/>
      </rPr>
      <t xml:space="preserve"> (FC03-1)</t>
    </r>
  </si>
  <si>
    <r>
      <t>Residencial Estrato 1</t>
    </r>
    <r>
      <rPr>
        <sz val="9"/>
        <color theme="0"/>
        <rFont val="Arial"/>
        <family val="2"/>
      </rPr>
      <t xml:space="preserve"> (FC03-2)</t>
    </r>
  </si>
  <si>
    <r>
      <t>Residencial Estrato 2</t>
    </r>
    <r>
      <rPr>
        <sz val="9"/>
        <color theme="0"/>
        <rFont val="Arial"/>
        <family val="2"/>
      </rPr>
      <t xml:space="preserve"> (FC03-2)</t>
    </r>
  </si>
  <si>
    <r>
      <t>Residencial Estrato 3</t>
    </r>
    <r>
      <rPr>
        <sz val="9"/>
        <color theme="0"/>
        <rFont val="Arial"/>
        <family val="2"/>
      </rPr>
      <t xml:space="preserve"> (FC03-2)</t>
    </r>
  </si>
  <si>
    <r>
      <t>Residencial Estrato 4</t>
    </r>
    <r>
      <rPr>
        <sz val="9"/>
        <color theme="0"/>
        <rFont val="Arial"/>
        <family val="2"/>
      </rPr>
      <t xml:space="preserve"> (FC03-2)</t>
    </r>
  </si>
  <si>
    <r>
      <t>Residencial Estrato 5</t>
    </r>
    <r>
      <rPr>
        <sz val="9"/>
        <color theme="0"/>
        <rFont val="Arial"/>
        <family val="2"/>
      </rPr>
      <t xml:space="preserve"> (FC03-2)</t>
    </r>
  </si>
  <si>
    <r>
      <t>Residencial Estrato 6</t>
    </r>
    <r>
      <rPr>
        <sz val="9"/>
        <color theme="0"/>
        <rFont val="Arial"/>
        <family val="2"/>
      </rPr>
      <t xml:space="preserve"> (FC03-2)</t>
    </r>
  </si>
  <si>
    <r>
      <t>No Residencial Industrial</t>
    </r>
    <r>
      <rPr>
        <sz val="9"/>
        <color theme="0"/>
        <rFont val="Arial"/>
        <family val="2"/>
      </rPr>
      <t xml:space="preserve"> (FC03-2)</t>
    </r>
  </si>
  <si>
    <r>
      <t>No Residencial Comercial</t>
    </r>
    <r>
      <rPr>
        <sz val="9"/>
        <color theme="0"/>
        <rFont val="Arial"/>
        <family val="2"/>
      </rPr>
      <t xml:space="preserve"> (FC03-2)</t>
    </r>
  </si>
  <si>
    <r>
      <t>No Residencial Oficial</t>
    </r>
    <r>
      <rPr>
        <sz val="9"/>
        <color theme="0"/>
        <rFont val="Arial"/>
        <family val="2"/>
      </rPr>
      <t xml:space="preserve"> (FC03-2)</t>
    </r>
  </si>
  <si>
    <r>
      <t>No Residencial Especial</t>
    </r>
    <r>
      <rPr>
        <sz val="9"/>
        <color theme="0"/>
        <rFont val="Arial"/>
        <family val="2"/>
      </rPr>
      <t xml:space="preserve"> (FC03-2)</t>
    </r>
  </si>
  <si>
    <r>
      <t>Total Comercialización</t>
    </r>
    <r>
      <rPr>
        <b/>
        <sz val="9"/>
        <color theme="0"/>
        <rFont val="Arial"/>
        <family val="2"/>
      </rPr>
      <t xml:space="preserve"> (FC03-2)</t>
    </r>
  </si>
  <si>
    <r>
      <t>Distribución</t>
    </r>
    <r>
      <rPr>
        <sz val="9"/>
        <color theme="0"/>
        <rFont val="Arial"/>
        <family val="2"/>
      </rPr>
      <t xml:space="preserve"> (FC03-1)</t>
    </r>
  </si>
  <si>
    <r>
      <t>Otros Servicios</t>
    </r>
    <r>
      <rPr>
        <sz val="9"/>
        <color theme="0"/>
        <rFont val="Arial"/>
        <family val="2"/>
      </rPr>
      <t xml:space="preserve"> (FC03-1)</t>
    </r>
  </si>
  <si>
    <r>
      <t>Total Servicio de Acueducto</t>
    </r>
    <r>
      <rPr>
        <b/>
        <sz val="9"/>
        <color theme="0"/>
        <rFont val="Arial"/>
        <family val="2"/>
      </rPr>
      <t xml:space="preserve"> (FC03-1)</t>
    </r>
  </si>
  <si>
    <r>
      <t>Distribución</t>
    </r>
    <r>
      <rPr>
        <sz val="9"/>
        <color theme="0"/>
        <rFont val="Arial"/>
        <family val="2"/>
      </rPr>
      <t xml:space="preserve"> (Deterioro) (FC03-1)</t>
    </r>
  </si>
  <si>
    <r>
      <t>Otros Servicios</t>
    </r>
    <r>
      <rPr>
        <sz val="9"/>
        <color theme="0"/>
        <rFont val="Arial"/>
        <family val="2"/>
      </rPr>
      <t xml:space="preserve"> (Deterioro) (FC03-1)</t>
    </r>
  </si>
  <si>
    <r>
      <t>Residencial Estrato 1</t>
    </r>
    <r>
      <rPr>
        <sz val="9"/>
        <color theme="0"/>
        <rFont val="Arial"/>
        <family val="2"/>
      </rPr>
      <t xml:space="preserve"> (Deterioro) (FC03-1)</t>
    </r>
  </si>
  <si>
    <r>
      <t>Residencial Estrato 2</t>
    </r>
    <r>
      <rPr>
        <sz val="9"/>
        <color theme="0"/>
        <rFont val="Arial"/>
        <family val="2"/>
      </rPr>
      <t xml:space="preserve"> (Deterioro) (FC03-1)</t>
    </r>
  </si>
  <si>
    <r>
      <t>Residencial Estrato 3</t>
    </r>
    <r>
      <rPr>
        <sz val="9"/>
        <color theme="0"/>
        <rFont val="Arial"/>
        <family val="2"/>
      </rPr>
      <t xml:space="preserve"> (Deterioro) (FC03-1)</t>
    </r>
  </si>
  <si>
    <r>
      <t>Residencial Estrato 4</t>
    </r>
    <r>
      <rPr>
        <sz val="9"/>
        <color theme="0"/>
        <rFont val="Arial"/>
        <family val="2"/>
      </rPr>
      <t xml:space="preserve"> (Deterioro) (FC03-1)</t>
    </r>
  </si>
  <si>
    <r>
      <t>Residencial Estrato 5</t>
    </r>
    <r>
      <rPr>
        <sz val="9"/>
        <color theme="0"/>
        <rFont val="Arial"/>
        <family val="2"/>
      </rPr>
      <t xml:space="preserve"> (Deterioro) (FC03-1)</t>
    </r>
  </si>
  <si>
    <r>
      <t>Residencial Estrato 6</t>
    </r>
    <r>
      <rPr>
        <sz val="9"/>
        <color theme="0"/>
        <rFont val="Arial"/>
        <family val="2"/>
      </rPr>
      <t xml:space="preserve"> (Deterioro) (FC03-1)</t>
    </r>
  </si>
  <si>
    <r>
      <t>No Residencial Industrial</t>
    </r>
    <r>
      <rPr>
        <sz val="9"/>
        <color theme="0"/>
        <rFont val="Arial"/>
        <family val="2"/>
      </rPr>
      <t xml:space="preserve"> (Deterioro) (FC03-1)</t>
    </r>
  </si>
  <si>
    <r>
      <t>No Residencial Comercial</t>
    </r>
    <r>
      <rPr>
        <sz val="9"/>
        <color theme="0"/>
        <rFont val="Arial"/>
        <family val="2"/>
      </rPr>
      <t xml:space="preserve"> (Deterioro) (FC03-1)</t>
    </r>
  </si>
  <si>
    <r>
      <t>No Residencial Oficial</t>
    </r>
    <r>
      <rPr>
        <sz val="9"/>
        <color theme="0"/>
        <rFont val="Arial"/>
        <family val="2"/>
      </rPr>
      <t xml:space="preserve"> (Deterioro) (FC03-1)</t>
    </r>
  </si>
  <si>
    <r>
      <t>No Residencial Especial</t>
    </r>
    <r>
      <rPr>
        <sz val="9"/>
        <color theme="0"/>
        <rFont val="Arial"/>
        <family val="2"/>
      </rPr>
      <t xml:space="preserve"> (Deterioro) (FC03-1)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</si>
  <si>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(FC03-1)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</si>
  <si>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(FC03-1)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</si>
  <si>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(FC03-1)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</si>
  <si>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</si>
  <si>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acueducto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</si>
  <si>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alcantarillado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</si>
  <si>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(FC03-2)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</si>
  <si>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</si>
  <si>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(FC03-2)</t>
    </r>
  </si>
  <si>
    <r>
      <t>Recolección</t>
    </r>
    <r>
      <rPr>
        <sz val="9"/>
        <color theme="0"/>
        <rFont val="Arial"/>
        <family val="2"/>
      </rPr>
      <t xml:space="preserve"> (FC03-2)</t>
    </r>
  </si>
  <si>
    <r>
      <t>Tratamiento y Disposición final</t>
    </r>
    <r>
      <rPr>
        <sz val="9"/>
        <color theme="0"/>
        <rFont val="Arial"/>
        <family val="2"/>
      </rPr>
      <t xml:space="preserve"> (FC03-2)</t>
    </r>
  </si>
  <si>
    <r>
      <t>Total Servicio de Alcantarillado</t>
    </r>
    <r>
      <rPr>
        <b/>
        <sz val="9"/>
        <color theme="0"/>
        <rFont val="Arial"/>
        <family val="2"/>
      </rPr>
      <t xml:space="preserve"> (FC03-2)</t>
    </r>
  </si>
  <si>
    <r>
      <t>Recolección</t>
    </r>
    <r>
      <rPr>
        <sz val="9"/>
        <color theme="0"/>
        <rFont val="Arial"/>
        <family val="2"/>
      </rPr>
      <t xml:space="preserve"> (Deterioro) (FC03-2)</t>
    </r>
  </si>
  <si>
    <r>
      <t>Tratamiento y disposición final</t>
    </r>
    <r>
      <rPr>
        <sz val="9"/>
        <color theme="0"/>
        <rFont val="Arial"/>
        <family val="2"/>
      </rPr>
      <t xml:space="preserve"> (Deterioro) (FC03-2)</t>
    </r>
  </si>
  <si>
    <r>
      <t>Residencial Estrato 1</t>
    </r>
    <r>
      <rPr>
        <sz val="9"/>
        <color theme="0"/>
        <rFont val="Arial"/>
        <family val="2"/>
      </rPr>
      <t xml:space="preserve"> (Deterioro) (FC03-2)</t>
    </r>
  </si>
  <si>
    <r>
      <t>Residencial Estrato 2</t>
    </r>
    <r>
      <rPr>
        <sz val="9"/>
        <color theme="0"/>
        <rFont val="Arial"/>
        <family val="2"/>
      </rPr>
      <t xml:space="preserve"> (Deterioro) (FC03-2)</t>
    </r>
  </si>
  <si>
    <r>
      <t>Residencial Estrato 3</t>
    </r>
    <r>
      <rPr>
        <sz val="9"/>
        <color theme="0"/>
        <rFont val="Arial"/>
        <family val="2"/>
      </rPr>
      <t xml:space="preserve"> (Deterioro) (FC03-2)</t>
    </r>
  </si>
  <si>
    <r>
      <t>Residencial Estrato 4</t>
    </r>
    <r>
      <rPr>
        <sz val="9"/>
        <color theme="0"/>
        <rFont val="Arial"/>
        <family val="2"/>
      </rPr>
      <t xml:space="preserve"> (Deterioro) (FC03-2)</t>
    </r>
  </si>
  <si>
    <r>
      <t>Residencial Estrato 5</t>
    </r>
    <r>
      <rPr>
        <sz val="9"/>
        <color theme="0"/>
        <rFont val="Arial"/>
        <family val="2"/>
      </rPr>
      <t xml:space="preserve"> (Deterioro) (FC03-2)</t>
    </r>
  </si>
  <si>
    <r>
      <t>Residencial Estrato 6</t>
    </r>
    <r>
      <rPr>
        <sz val="9"/>
        <color theme="0"/>
        <rFont val="Arial"/>
        <family val="2"/>
      </rPr>
      <t xml:space="preserve"> (Deterioro) (FC03-2)</t>
    </r>
  </si>
  <si>
    <r>
      <t>No Residencial Industrial</t>
    </r>
    <r>
      <rPr>
        <sz val="9"/>
        <color theme="0"/>
        <rFont val="Arial"/>
        <family val="2"/>
      </rPr>
      <t xml:space="preserve"> (Deterioro) (FC03-2)</t>
    </r>
  </si>
  <si>
    <r>
      <t>No Residencial Comercial</t>
    </r>
    <r>
      <rPr>
        <sz val="9"/>
        <color theme="0"/>
        <rFont val="Arial"/>
        <family val="2"/>
      </rPr>
      <t xml:space="preserve"> (Deterioro) (FC03-2)</t>
    </r>
  </si>
  <si>
    <r>
      <t>No Residencial Oficial</t>
    </r>
    <r>
      <rPr>
        <sz val="9"/>
        <color theme="0"/>
        <rFont val="Arial"/>
        <family val="2"/>
      </rPr>
      <t xml:space="preserve"> (Deterioro) (FC03-2)</t>
    </r>
  </si>
  <si>
    <r>
      <t>No Residencial Especial</t>
    </r>
    <r>
      <rPr>
        <sz val="9"/>
        <color theme="0"/>
        <rFont val="Arial"/>
        <family val="2"/>
      </rPr>
      <t xml:space="preserve"> (Deterioro) (FC03-2)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</si>
  <si>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(FC03-2)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</si>
  <si>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(FC03-2)</t>
    </r>
  </si>
  <si>
    <r>
      <t>Barrido y Limpieza de vias y Areas Publicas</t>
    </r>
    <r>
      <rPr>
        <sz val="9"/>
        <color theme="0"/>
        <rFont val="Arial"/>
        <family val="2"/>
      </rPr>
      <t xml:space="preserve">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</si>
  <si>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(FC03-3)</t>
    </r>
  </si>
  <si>
    <r>
      <t>Recoleccion de Residuos Peligrosos</t>
    </r>
    <r>
      <rPr>
        <sz val="9"/>
        <color theme="0"/>
        <rFont val="Arial"/>
        <family val="2"/>
      </rPr>
      <t xml:space="preserve">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</si>
  <si>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(FC03-3)</t>
    </r>
  </si>
  <si>
    <r>
      <t>Recoleccion de Escombros</t>
    </r>
    <r>
      <rPr>
        <sz val="9"/>
        <color theme="0"/>
        <rFont val="Arial"/>
        <family val="2"/>
      </rPr>
      <t xml:space="preserve"> (FC03-3)</t>
    </r>
  </si>
  <si>
    <r>
      <t>Tratamiento</t>
    </r>
    <r>
      <rPr>
        <sz val="9"/>
        <color theme="0"/>
        <rFont val="Arial"/>
        <family val="2"/>
      </rPr>
      <t xml:space="preserve"> (FC03-3)</t>
    </r>
  </si>
  <si>
    <r>
      <t>Aprovechamientos</t>
    </r>
    <r>
      <rPr>
        <sz val="9"/>
        <color theme="0"/>
        <rFont val="Arial"/>
        <family val="2"/>
      </rPr>
      <t xml:space="preserve"> (FC03-3)</t>
    </r>
  </si>
  <si>
    <r>
      <t>Disposicion Final</t>
    </r>
    <r>
      <rPr>
        <sz val="9"/>
        <color theme="0"/>
        <rFont val="Arial"/>
        <family val="2"/>
      </rPr>
      <t xml:space="preserve"> (FC03-3)</t>
    </r>
  </si>
  <si>
    <r>
      <t>Incineracion</t>
    </r>
    <r>
      <rPr>
        <sz val="9"/>
        <color theme="0"/>
        <rFont val="Arial"/>
        <family val="2"/>
      </rPr>
      <t xml:space="preserve"> (FC03-3)</t>
    </r>
  </si>
  <si>
    <r>
      <t>Residencial Estrato 3</t>
    </r>
    <r>
      <rPr>
        <sz val="9"/>
        <color theme="0"/>
        <rFont val="Arial"/>
        <family val="2"/>
      </rPr>
      <t xml:space="preserve"> (FC03-3)</t>
    </r>
  </si>
  <si>
    <r>
      <t>Residencial Estrato 4</t>
    </r>
    <r>
      <rPr>
        <sz val="9"/>
        <color theme="0"/>
        <rFont val="Arial"/>
        <family val="2"/>
      </rPr>
      <t xml:space="preserve"> (FC03-3)</t>
    </r>
  </si>
  <si>
    <r>
      <t>Residencial Estrato 5</t>
    </r>
    <r>
      <rPr>
        <sz val="9"/>
        <color theme="0"/>
        <rFont val="Arial"/>
        <family val="2"/>
      </rPr>
      <t xml:space="preserve"> (FC03-3)</t>
    </r>
  </si>
  <si>
    <r>
      <t>Residencial Estrato 6</t>
    </r>
    <r>
      <rPr>
        <sz val="9"/>
        <color theme="0"/>
        <rFont val="Arial"/>
        <family val="2"/>
      </rPr>
      <t xml:space="preserve"> (FC03-3)</t>
    </r>
  </si>
  <si>
    <r>
      <t>No residencial industrial</t>
    </r>
    <r>
      <rPr>
        <sz val="9"/>
        <color theme="0"/>
        <rFont val="Arial"/>
        <family val="2"/>
      </rPr>
      <t xml:space="preserve"> (FC03-3)</t>
    </r>
  </si>
  <si>
    <r>
      <t>No residencial comercial</t>
    </r>
    <r>
      <rPr>
        <sz val="9"/>
        <color theme="0"/>
        <rFont val="Arial"/>
        <family val="2"/>
      </rPr>
      <t xml:space="preserve"> (FC03-3)</t>
    </r>
  </si>
  <si>
    <r>
      <t>No residencial oficial</t>
    </r>
    <r>
      <rPr>
        <sz val="9"/>
        <color theme="0"/>
        <rFont val="Arial"/>
        <family val="2"/>
      </rPr>
      <t xml:space="preserve"> (FC03-3)</t>
    </r>
  </si>
  <si>
    <r>
      <t>No residencial especial</t>
    </r>
    <r>
      <rPr>
        <sz val="9"/>
        <color theme="0"/>
        <rFont val="Arial"/>
        <family val="2"/>
      </rPr>
      <t xml:space="preserve"> (FC03-3)</t>
    </r>
  </si>
  <si>
    <r>
      <t>Total Comercialización</t>
    </r>
    <r>
      <rPr>
        <b/>
        <sz val="9"/>
        <color theme="0"/>
        <rFont val="Arial"/>
        <family val="2"/>
      </rPr>
      <t xml:space="preserve"> (FC03-3)</t>
    </r>
  </si>
  <si>
    <r>
      <t>Total Servicio de Aseo</t>
    </r>
    <r>
      <rPr>
        <b/>
        <sz val="9"/>
        <color theme="0"/>
        <rFont val="Arial"/>
        <family val="2"/>
      </rPr>
      <t xml:space="preserve"> (FC03-3)</t>
    </r>
  </si>
  <si>
    <r>
      <t>Barrido y Limpieza de vias y Areas Publicas</t>
    </r>
    <r>
      <rPr>
        <sz val="9"/>
        <color theme="0"/>
        <rFont val="Arial"/>
        <family val="2"/>
      </rPr>
      <t xml:space="preserve"> (Deterioro)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</si>
  <si>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(Deterioro) (FC03-3)</t>
    </r>
  </si>
  <si>
    <r>
      <t>Recoleccion de Residuos Peligrosos</t>
    </r>
    <r>
      <rPr>
        <sz val="9"/>
        <color theme="0"/>
        <rFont val="Arial"/>
        <family val="2"/>
      </rPr>
      <t xml:space="preserve"> (Deterioro)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</si>
  <si>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(Deterioro) (FC03-3)</t>
    </r>
  </si>
  <si>
    <r>
      <t>Recoleccion de Escombros</t>
    </r>
    <r>
      <rPr>
        <sz val="9"/>
        <color theme="0"/>
        <rFont val="Arial"/>
        <family val="2"/>
      </rPr>
      <t xml:space="preserve"> (Deterioro) (FC03-3)</t>
    </r>
  </si>
  <si>
    <r>
      <t>Tratamiento</t>
    </r>
    <r>
      <rPr>
        <sz val="9"/>
        <color theme="0"/>
        <rFont val="Arial"/>
        <family val="2"/>
      </rPr>
      <t xml:space="preserve"> (Deterioro) (FC03-3)</t>
    </r>
  </si>
  <si>
    <r>
      <t>Aprovechamientos</t>
    </r>
    <r>
      <rPr>
        <sz val="9"/>
        <color theme="0"/>
        <rFont val="Arial"/>
        <family val="2"/>
      </rPr>
      <t xml:space="preserve"> (Deterioro) (FC03-3)</t>
    </r>
  </si>
  <si>
    <r>
      <t>Disposicion Final</t>
    </r>
    <r>
      <rPr>
        <sz val="9"/>
        <color theme="0"/>
        <rFont val="Arial"/>
        <family val="2"/>
      </rPr>
      <t xml:space="preserve"> (Deterioro) (FC03-3)</t>
    </r>
  </si>
  <si>
    <r>
      <t>Incineracion</t>
    </r>
    <r>
      <rPr>
        <sz val="9"/>
        <color theme="0"/>
        <rFont val="Arial"/>
        <family val="2"/>
      </rPr>
      <t xml:space="preserve"> (Deterioro) (FC03-3)</t>
    </r>
  </si>
  <si>
    <r>
      <t>Residencial Estrato 1</t>
    </r>
    <r>
      <rPr>
        <sz val="9"/>
        <color theme="0"/>
        <rFont val="Arial"/>
        <family val="2"/>
      </rPr>
      <t xml:space="preserve"> (Deterioro) (FC03-3)</t>
    </r>
  </si>
  <si>
    <r>
      <t>Residencial Estrato 2</t>
    </r>
    <r>
      <rPr>
        <sz val="9"/>
        <color theme="0"/>
        <rFont val="Arial"/>
        <family val="2"/>
      </rPr>
      <t xml:space="preserve"> (Deterioro) (FC03-3)</t>
    </r>
  </si>
  <si>
    <r>
      <t>Residencial Estrato 3</t>
    </r>
    <r>
      <rPr>
        <sz val="9"/>
        <color theme="0"/>
        <rFont val="Arial"/>
        <family val="2"/>
      </rPr>
      <t xml:space="preserve"> (Deterioro) (FC03-3)</t>
    </r>
  </si>
  <si>
    <r>
      <t>Residencial Estrato 4</t>
    </r>
    <r>
      <rPr>
        <sz val="9"/>
        <color theme="0"/>
        <rFont val="Arial"/>
        <family val="2"/>
      </rPr>
      <t xml:space="preserve"> (Deterioro) (FC03-3)</t>
    </r>
  </si>
  <si>
    <r>
      <t>Residencial Estrato 5</t>
    </r>
    <r>
      <rPr>
        <sz val="9"/>
        <color theme="0"/>
        <rFont val="Arial"/>
        <family val="2"/>
      </rPr>
      <t xml:space="preserve"> (Deterioro) (FC03-3)</t>
    </r>
  </si>
  <si>
    <r>
      <t>Residencial Estrato 6</t>
    </r>
    <r>
      <rPr>
        <sz val="9"/>
        <color theme="0"/>
        <rFont val="Arial"/>
        <family val="2"/>
      </rPr>
      <t xml:space="preserve"> (Deterioro) (FC03-3)</t>
    </r>
  </si>
  <si>
    <r>
      <t>No Residencial Industrial</t>
    </r>
    <r>
      <rPr>
        <sz val="9"/>
        <color theme="0"/>
        <rFont val="Arial"/>
        <family val="2"/>
      </rPr>
      <t xml:space="preserve"> (Deterioro) (FC03-3)</t>
    </r>
  </si>
  <si>
    <r>
      <t>No Residencial Comercial</t>
    </r>
    <r>
      <rPr>
        <sz val="9"/>
        <color theme="0"/>
        <rFont val="Arial"/>
        <family val="2"/>
      </rPr>
      <t xml:space="preserve"> (Deterioro) (FC03-3)</t>
    </r>
  </si>
  <si>
    <r>
      <t>No Residencial Oficial</t>
    </r>
    <r>
      <rPr>
        <sz val="9"/>
        <color theme="0"/>
        <rFont val="Arial"/>
        <family val="2"/>
      </rPr>
      <t xml:space="preserve"> (Deterioro) (FC03-3)</t>
    </r>
  </si>
  <si>
    <r>
      <t>No Residencial Especial</t>
    </r>
    <r>
      <rPr>
        <sz val="9"/>
        <color theme="0"/>
        <rFont val="Arial"/>
        <family val="2"/>
      </rPr>
      <t xml:space="preserve"> (Deterioro) (FC03-3)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</si>
  <si>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(FC03-3)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</si>
  <si>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(FC03-3)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</si>
  <si>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(FC03-3)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</si>
  <si>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(FC03-3)</t>
    </r>
  </si>
  <si>
    <r>
      <t>Comercializacion</t>
    </r>
    <r>
      <rPr>
        <sz val="9"/>
        <color theme="0" tint="-0.14999847407452621"/>
        <rFont val="Arial"/>
        <family val="2"/>
      </rPr>
      <t xml:space="preserve"> (FC03-3)</t>
    </r>
  </si>
  <si>
    <r>
      <t>Servicio de aseo</t>
    </r>
    <r>
      <rPr>
        <b/>
        <sz val="9"/>
        <color theme="0" tint="-0.14999847407452621"/>
        <rFont val="Arial"/>
        <family val="2"/>
      </rPr>
      <t xml:space="preserve"> (FC03-3)</t>
    </r>
  </si>
  <si>
    <r>
      <t>Contratos bilaterales empresas del sector</t>
    </r>
    <r>
      <rPr>
        <sz val="9"/>
        <color theme="0"/>
        <rFont val="Arial"/>
        <family val="2"/>
      </rPr>
      <t xml:space="preserve">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</si>
  <si>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(FC03-4)</t>
    </r>
  </si>
  <si>
    <r>
      <t>Bolsa de energía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</si>
  <si>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(FC03-4)</t>
    </r>
  </si>
  <si>
    <r>
      <t>Total Generación</t>
    </r>
    <r>
      <rPr>
        <b/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</si>
  <si>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(FC03-4)</t>
    </r>
  </si>
  <si>
    <r>
      <t>Cargos por conexión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</si>
  <si>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(Transmisión) (FC03-4)</t>
    </r>
  </si>
  <si>
    <r>
      <t>Total Transmisión</t>
    </r>
    <r>
      <rPr>
        <b/>
        <sz val="9"/>
        <color theme="0"/>
        <rFont val="Arial"/>
        <family val="2"/>
      </rPr>
      <t xml:space="preserve"> (FC03-4)</t>
    </r>
  </si>
  <si>
    <r>
      <t>Cargos por uso de usuarios regulados</t>
    </r>
    <r>
      <rPr>
        <sz val="9"/>
        <color theme="0"/>
        <rFont val="Arial"/>
        <family val="2"/>
      </rPr>
      <t xml:space="preserve"> (FC03-4)</t>
    </r>
  </si>
  <si>
    <r>
      <t>Cargos por uso de usuarios no regulados</t>
    </r>
    <r>
      <rPr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</si>
  <si>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(Operador) (FC03-4)</t>
    </r>
  </si>
  <si>
    <r>
      <t>Otros</t>
    </r>
    <r>
      <rPr>
        <sz val="9"/>
        <color theme="0"/>
        <rFont val="Arial"/>
        <family val="2"/>
      </rPr>
      <t xml:space="preserve"> (Operador) (FC03-4)</t>
    </r>
  </si>
  <si>
    <r>
      <t>Total Operador de red</t>
    </r>
    <r>
      <rPr>
        <b/>
        <sz val="9"/>
        <color theme="0"/>
        <rFont val="Arial"/>
        <family val="2"/>
      </rPr>
      <t xml:space="preserve"> (FC03-4)</t>
    </r>
  </si>
  <si>
    <r>
      <t>Residencial Estrato 1</t>
    </r>
    <r>
      <rPr>
        <sz val="9"/>
        <color theme="0"/>
        <rFont val="Arial"/>
        <family val="2"/>
      </rPr>
      <t xml:space="preserve"> (FC03-4)</t>
    </r>
  </si>
  <si>
    <r>
      <t>Residencial Estrato 2</t>
    </r>
    <r>
      <rPr>
        <sz val="9"/>
        <color theme="0"/>
        <rFont val="Arial"/>
        <family val="2"/>
      </rPr>
      <t xml:space="preserve"> (FC03-4)</t>
    </r>
  </si>
  <si>
    <r>
      <t>Residencial Estrato 3</t>
    </r>
    <r>
      <rPr>
        <sz val="9"/>
        <color theme="0"/>
        <rFont val="Arial"/>
        <family val="2"/>
      </rPr>
      <t xml:space="preserve"> (FC03-4)</t>
    </r>
  </si>
  <si>
    <r>
      <t>Residencial Estrato 4</t>
    </r>
    <r>
      <rPr>
        <sz val="9"/>
        <color theme="0"/>
        <rFont val="Arial"/>
        <family val="2"/>
      </rPr>
      <t xml:space="preserve"> (FC03-4)</t>
    </r>
  </si>
  <si>
    <r>
      <t>Residencial Estrato 5</t>
    </r>
    <r>
      <rPr>
        <sz val="9"/>
        <color theme="0"/>
        <rFont val="Arial"/>
        <family val="2"/>
      </rPr>
      <t xml:space="preserve"> (FC03-4)</t>
    </r>
  </si>
  <si>
    <r>
      <t>Residencial Estrato 6</t>
    </r>
    <r>
      <rPr>
        <sz val="9"/>
        <color theme="0"/>
        <rFont val="Arial"/>
        <family val="2"/>
      </rPr>
      <t xml:space="preserve"> (FC03-4)</t>
    </r>
  </si>
  <si>
    <r>
      <t>Comercial</t>
    </r>
    <r>
      <rPr>
        <sz val="9"/>
        <color theme="0"/>
        <rFont val="Arial"/>
        <family val="2"/>
      </rPr>
      <t xml:space="preserve"> (FC03-4)</t>
    </r>
  </si>
  <si>
    <r>
      <t>Industrial</t>
    </r>
    <r>
      <rPr>
        <sz val="9"/>
        <color theme="0"/>
        <rFont val="Arial"/>
        <family val="2"/>
      </rPr>
      <t xml:space="preserve"> (FC03-4)</t>
    </r>
  </si>
  <si>
    <r>
      <t>Oficial</t>
    </r>
    <r>
      <rPr>
        <sz val="9"/>
        <color theme="0"/>
        <rFont val="Arial"/>
        <family val="2"/>
      </rPr>
      <t xml:space="preserve"> (FC03-4)</t>
    </r>
  </si>
  <si>
    <r>
      <t>Alumbrado público</t>
    </r>
    <r>
      <rPr>
        <sz val="9"/>
        <color theme="0"/>
        <rFont val="Arial"/>
        <family val="2"/>
      </rPr>
      <t xml:space="preserve"> (FC03-4)</t>
    </r>
  </si>
  <si>
    <r>
      <t>Empresas del sector</t>
    </r>
    <r>
      <rPr>
        <sz val="9"/>
        <color theme="0"/>
        <rFont val="Arial"/>
        <family val="2"/>
      </rPr>
      <t xml:space="preserve"> (FC03-4)</t>
    </r>
  </si>
  <si>
    <r>
      <t>Usuarios no regulados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</si>
  <si>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(Comercialización) (FC03-4)</t>
    </r>
  </si>
  <si>
    <r>
      <t>Total Servicio de Energía</t>
    </r>
    <r>
      <rPr>
        <b/>
        <sz val="9"/>
        <color theme="0"/>
        <rFont val="Arial"/>
        <family val="2"/>
      </rPr>
      <t xml:space="preserve"> (FC03-4)</t>
    </r>
  </si>
  <si>
    <r>
      <t>Total Comercialización</t>
    </r>
    <r>
      <rPr>
        <b/>
        <sz val="9"/>
        <color theme="0"/>
        <rFont val="Arial"/>
        <family val="2"/>
      </rPr>
      <t xml:space="preserve"> (FC03-4)</t>
    </r>
  </si>
  <si>
    <r>
      <t>Contratos bilaterales empresas del sector</t>
    </r>
    <r>
      <rPr>
        <sz val="9"/>
        <color theme="0"/>
        <rFont val="Arial"/>
        <family val="2"/>
      </rPr>
      <t xml:space="preserve"> (Deterioro)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</si>
  <si>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(Deterioro) (FC03-4)</t>
    </r>
  </si>
  <si>
    <r>
      <t>Bolsa de energía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</si>
  <si>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(Deterioro) (FC03-4)</t>
    </r>
  </si>
  <si>
    <r>
      <t>Total Generación</t>
    </r>
    <r>
      <rPr>
        <b/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</si>
  <si>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(Deterioro) (FC03-4)</t>
    </r>
  </si>
  <si>
    <r>
      <t>Cargos por conexión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</si>
  <si>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(Transmisión) (Deterioro) (FC03-4)</t>
    </r>
  </si>
  <si>
    <r>
      <t>Total Transmisión</t>
    </r>
    <r>
      <rPr>
        <b/>
        <sz val="9"/>
        <color theme="0"/>
        <rFont val="Arial"/>
        <family val="2"/>
      </rPr>
      <t xml:space="preserve"> (Deterioro) (FC03-4)</t>
    </r>
  </si>
  <si>
    <r>
      <t>Cargos por uso de usuarios regulados</t>
    </r>
    <r>
      <rPr>
        <sz val="9"/>
        <color theme="0"/>
        <rFont val="Arial"/>
        <family val="2"/>
      </rPr>
      <t xml:space="preserve"> (Deterioro) (FC03-4)</t>
    </r>
  </si>
  <si>
    <r>
      <t>Cargos por uso de usuarios no regulados</t>
    </r>
    <r>
      <rPr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</si>
  <si>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(Operador) (Deterioro) (FC03-4)</t>
    </r>
  </si>
  <si>
    <r>
      <t>Otros</t>
    </r>
    <r>
      <rPr>
        <sz val="9"/>
        <color theme="0"/>
        <rFont val="Arial"/>
        <family val="2"/>
      </rPr>
      <t xml:space="preserve"> (Operador) (Deterioro) (FC03-4)</t>
    </r>
  </si>
  <si>
    <r>
      <t>Total Operador de red</t>
    </r>
    <r>
      <rPr>
        <b/>
        <sz val="9"/>
        <color theme="0"/>
        <rFont val="Arial"/>
        <family val="2"/>
      </rPr>
      <t xml:space="preserve"> (Deterioro) (FC03-4)</t>
    </r>
  </si>
  <si>
    <r>
      <t>Residencial Estrato 1</t>
    </r>
    <r>
      <rPr>
        <sz val="9"/>
        <color theme="0"/>
        <rFont val="Arial"/>
        <family val="2"/>
      </rPr>
      <t xml:space="preserve"> (Deterioro) (FC03-4)</t>
    </r>
  </si>
  <si>
    <r>
      <t>Residencial Estrato 2</t>
    </r>
    <r>
      <rPr>
        <sz val="9"/>
        <color theme="0"/>
        <rFont val="Arial"/>
        <family val="2"/>
      </rPr>
      <t xml:space="preserve"> (Deterioro) (FC03-4)</t>
    </r>
  </si>
  <si>
    <r>
      <t>Residencial Estrato 3</t>
    </r>
    <r>
      <rPr>
        <sz val="9"/>
        <color theme="0"/>
        <rFont val="Arial"/>
        <family val="2"/>
      </rPr>
      <t xml:space="preserve"> (Deterioro) (FC03-4)</t>
    </r>
  </si>
  <si>
    <r>
      <t>Residencial Estrato 4</t>
    </r>
    <r>
      <rPr>
        <sz val="9"/>
        <color theme="0"/>
        <rFont val="Arial"/>
        <family val="2"/>
      </rPr>
      <t xml:space="preserve"> (Deterioro) (FC03-4)</t>
    </r>
  </si>
  <si>
    <r>
      <t>Residencial Estrato 5</t>
    </r>
    <r>
      <rPr>
        <sz val="9"/>
        <color theme="0"/>
        <rFont val="Arial"/>
        <family val="2"/>
      </rPr>
      <t xml:space="preserve"> (Deterioro) (FC03-4)</t>
    </r>
  </si>
  <si>
    <r>
      <t>Residencial Estrato 6</t>
    </r>
    <r>
      <rPr>
        <sz val="9"/>
        <color theme="0"/>
        <rFont val="Arial"/>
        <family val="2"/>
      </rPr>
      <t xml:space="preserve"> (Deterioro) (FC03-4)</t>
    </r>
  </si>
  <si>
    <r>
      <t>Comercial</t>
    </r>
    <r>
      <rPr>
        <sz val="9"/>
        <color theme="0"/>
        <rFont val="Arial"/>
        <family val="2"/>
      </rPr>
      <t xml:space="preserve"> (Deterioro) (FC03-4)</t>
    </r>
  </si>
  <si>
    <r>
      <t>Industrial</t>
    </r>
    <r>
      <rPr>
        <sz val="9"/>
        <color theme="0"/>
        <rFont val="Arial"/>
        <family val="2"/>
      </rPr>
      <t xml:space="preserve"> (Deterioro) (FC03-4)</t>
    </r>
  </si>
  <si>
    <r>
      <t>Oficial</t>
    </r>
    <r>
      <rPr>
        <sz val="9"/>
        <color theme="0"/>
        <rFont val="Arial"/>
        <family val="2"/>
      </rPr>
      <t xml:space="preserve"> (Deterioro) (FC03-4)</t>
    </r>
  </si>
  <si>
    <r>
      <t>Alumbrado público</t>
    </r>
    <r>
      <rPr>
        <sz val="9"/>
        <color theme="0"/>
        <rFont val="Arial"/>
        <family val="2"/>
      </rPr>
      <t xml:space="preserve"> (Deterioro) (FC03-4)</t>
    </r>
  </si>
  <si>
    <r>
      <t>Empresas del sector</t>
    </r>
    <r>
      <rPr>
        <sz val="9"/>
        <color theme="0"/>
        <rFont val="Arial"/>
        <family val="2"/>
      </rPr>
      <t xml:space="preserve"> (Deterioro) (FC03-4)</t>
    </r>
  </si>
  <si>
    <r>
      <t>Usuarios no regulados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</si>
  <si>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(Comercialización) (Deterioro) (FC03-4)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</si>
  <si>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(FC03-4)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</si>
  <si>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</si>
  <si>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</si>
  <si>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(Deterioro) (FC03-4)</t>
    </r>
  </si>
  <si>
    <r>
      <t>Transmisión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</si>
  <si>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</si>
  <si>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</si>
  <si>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</si>
  <si>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(FC03-4)</t>
    </r>
  </si>
  <si>
    <r>
      <t>Transmisión</t>
    </r>
    <r>
      <rPr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</si>
  <si>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(FC03-4)</t>
    </r>
  </si>
  <si>
    <r>
      <t>Servicio de Energía Eléctrica</t>
    </r>
    <r>
      <rPr>
        <b/>
        <sz val="9"/>
        <color theme="0" tint="-0.14999847407452621"/>
        <rFont val="Arial"/>
        <family val="2"/>
      </rPr>
      <t xml:space="preserve"> (FC03-4)</t>
    </r>
  </si>
  <si>
    <r>
      <t>Servicio de Gas combustible por redes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</si>
  <si>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</si>
  <si>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</si>
  <si>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</si>
  <si>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</si>
  <si>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</si>
  <si>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</si>
  <si>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</si>
  <si>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Servicio de gas licuado del petróleo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</si>
  <si>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</si>
  <si>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</si>
  <si>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</si>
  <si>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(FC03-6)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</si>
  <si>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</si>
  <si>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</si>
  <si>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</si>
  <si>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</si>
  <si>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</si>
  <si>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Empresas del sector</t>
    </r>
    <r>
      <rPr>
        <sz val="9"/>
        <color theme="0"/>
        <rFont val="Arial"/>
        <family val="2"/>
      </rPr>
      <t xml:space="preserve"> (Transporte) (FC03-5)</t>
    </r>
  </si>
  <si>
    <r>
      <t>Grandes consumidores</t>
    </r>
    <r>
      <rPr>
        <sz val="9"/>
        <color theme="0"/>
        <rFont val="Arial"/>
        <family val="2"/>
      </rPr>
      <t xml:space="preserve"> (Transporte) (FC03-5)</t>
    </r>
  </si>
  <si>
    <r>
      <t>Otros</t>
    </r>
    <r>
      <rPr>
        <sz val="9"/>
        <color theme="0"/>
        <rFont val="Arial"/>
        <family val="2"/>
      </rPr>
      <t xml:space="preserve"> (Transporte)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</si>
  <si>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</si>
  <si>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(Distribución) (FC03-5)</t>
    </r>
  </si>
  <si>
    <r>
      <t>Grandes consumidores</t>
    </r>
    <r>
      <rPr>
        <sz val="9"/>
        <color theme="0"/>
        <rFont val="Arial"/>
        <family val="2"/>
      </rPr>
      <t xml:space="preserve"> (Distribución) (FC03-5)</t>
    </r>
  </si>
  <si>
    <r>
      <t>Otros</t>
    </r>
    <r>
      <rPr>
        <sz val="9"/>
        <color theme="0"/>
        <rFont val="Arial"/>
        <family val="2"/>
      </rPr>
      <t xml:space="preserve"> (Distribución)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</si>
  <si>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(FC03-5)</t>
    </r>
  </si>
  <si>
    <r>
      <t>Residencial Estrato 1</t>
    </r>
    <r>
      <rPr>
        <sz val="9"/>
        <color theme="0"/>
        <rFont val="Arial"/>
        <family val="2"/>
      </rPr>
      <t xml:space="preserve"> (FC03-5)</t>
    </r>
  </si>
  <si>
    <r>
      <t>Residencial Estrato 2</t>
    </r>
    <r>
      <rPr>
        <sz val="9"/>
        <color theme="0"/>
        <rFont val="Arial"/>
        <family val="2"/>
      </rPr>
      <t xml:space="preserve"> (FC03-5)</t>
    </r>
  </si>
  <si>
    <r>
      <t>Residencial Estrato 3</t>
    </r>
    <r>
      <rPr>
        <sz val="9"/>
        <color theme="0"/>
        <rFont val="Arial"/>
        <family val="2"/>
      </rPr>
      <t xml:space="preserve"> (FC03-5)</t>
    </r>
  </si>
  <si>
    <r>
      <t>Residencial Estrato 4</t>
    </r>
    <r>
      <rPr>
        <sz val="9"/>
        <color theme="0"/>
        <rFont val="Arial"/>
        <family val="2"/>
      </rPr>
      <t xml:space="preserve"> (FC03-5)</t>
    </r>
  </si>
  <si>
    <r>
      <t>Residencial Estrato 5</t>
    </r>
    <r>
      <rPr>
        <sz val="9"/>
        <color theme="0"/>
        <rFont val="Arial"/>
        <family val="2"/>
      </rPr>
      <t xml:space="preserve"> (FC03-5)</t>
    </r>
  </si>
  <si>
    <r>
      <t>Residencial Estrato 6</t>
    </r>
    <r>
      <rPr>
        <sz val="9"/>
        <color theme="0"/>
        <rFont val="Arial"/>
        <family val="2"/>
      </rPr>
      <t xml:space="preserve"> (FC03-5)</t>
    </r>
  </si>
  <si>
    <r>
      <t>Comercial</t>
    </r>
    <r>
      <rPr>
        <sz val="9"/>
        <color theme="0"/>
        <rFont val="Arial"/>
        <family val="2"/>
      </rPr>
      <t xml:space="preserve"> (FC03-5)</t>
    </r>
  </si>
  <si>
    <r>
      <t>Industrial</t>
    </r>
    <r>
      <rPr>
        <sz val="9"/>
        <color theme="0"/>
        <rFont val="Arial"/>
        <family val="2"/>
      </rPr>
      <t xml:space="preserve"> (FC03-5)</t>
    </r>
  </si>
  <si>
    <r>
      <t>Oficial</t>
    </r>
    <r>
      <rPr>
        <sz val="9"/>
        <color theme="0"/>
        <rFont val="Arial"/>
        <family val="2"/>
      </rPr>
      <t xml:space="preserve"> (FC03-5)</t>
    </r>
  </si>
  <si>
    <r>
      <t>Especial Asistencial</t>
    </r>
    <r>
      <rPr>
        <sz val="9"/>
        <color theme="0"/>
        <rFont val="Arial"/>
        <family val="2"/>
      </rPr>
      <t xml:space="preserve"> (FC03-5)</t>
    </r>
  </si>
  <si>
    <r>
      <t>Especial Educativo</t>
    </r>
    <r>
      <rPr>
        <sz val="9"/>
        <color theme="0"/>
        <rFont val="Arial"/>
        <family val="2"/>
      </rPr>
      <t xml:space="preserve"> (FC03-5)</t>
    </r>
  </si>
  <si>
    <r>
      <t>Grandes consumidores</t>
    </r>
    <r>
      <rPr>
        <sz val="9"/>
        <color theme="0"/>
        <rFont val="Arial"/>
        <family val="2"/>
      </rPr>
      <t xml:space="preserve"> (Comercialización) (FC03-5)</t>
    </r>
  </si>
  <si>
    <r>
      <t>Empresas del sector</t>
    </r>
    <r>
      <rPr>
        <sz val="9"/>
        <color theme="0"/>
        <rFont val="Arial"/>
        <family val="2"/>
      </rPr>
      <t xml:space="preserve"> (Comercialización) (FC03-5)</t>
    </r>
  </si>
  <si>
    <r>
      <t>Otros</t>
    </r>
    <r>
      <rPr>
        <sz val="9"/>
        <color theme="0"/>
        <rFont val="Arial"/>
        <family val="2"/>
      </rPr>
      <t xml:space="preserve"> (Comercialización)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</si>
  <si>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(FC03-5)</t>
    </r>
  </si>
  <si>
    <r>
      <t>Total  Servicio de Gas combustible por redes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</si>
  <si>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(Transporte) (Deterioro) (FC03-5)</t>
    </r>
  </si>
  <si>
    <r>
      <t>Grandes consumidores</t>
    </r>
    <r>
      <rPr>
        <sz val="9"/>
        <color theme="0"/>
        <rFont val="Arial"/>
        <family val="2"/>
      </rPr>
      <t xml:space="preserve"> (Transporte) (Deterioro) (FC03-5)</t>
    </r>
  </si>
  <si>
    <r>
      <t>Otros</t>
    </r>
    <r>
      <rPr>
        <sz val="9"/>
        <color theme="0"/>
        <rFont val="Arial"/>
        <family val="2"/>
      </rPr>
      <t xml:space="preserve"> (Transporte) (Deterioro)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</si>
  <si>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</si>
  <si>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Empresas del sector</t>
    </r>
    <r>
      <rPr>
        <sz val="9"/>
        <color theme="0"/>
        <rFont val="Arial"/>
        <family val="2"/>
      </rPr>
      <t xml:space="preserve"> (Distribución) (Deterioro) (FC03-5)</t>
    </r>
  </si>
  <si>
    <r>
      <t>Grandes consumidores</t>
    </r>
    <r>
      <rPr>
        <sz val="9"/>
        <color theme="0"/>
        <rFont val="Arial"/>
        <family val="2"/>
      </rPr>
      <t xml:space="preserve"> (Distribución) (Deterioro) (FC03-5)</t>
    </r>
  </si>
  <si>
    <r>
      <t>Otros</t>
    </r>
    <r>
      <rPr>
        <sz val="9"/>
        <color theme="0"/>
        <rFont val="Arial"/>
        <family val="2"/>
      </rPr>
      <t xml:space="preserve"> (Distribución) (Deterioro)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</si>
  <si>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</si>
  <si>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Residencial Estrato 1</t>
    </r>
    <r>
      <rPr>
        <sz val="9"/>
        <color theme="0"/>
        <rFont val="Arial"/>
        <family val="2"/>
      </rPr>
      <t xml:space="preserve"> (Deterioro) (FC03-5)</t>
    </r>
  </si>
  <si>
    <r>
      <t>Residencial Estrato 2</t>
    </r>
    <r>
      <rPr>
        <sz val="9"/>
        <color theme="0"/>
        <rFont val="Arial"/>
        <family val="2"/>
      </rPr>
      <t xml:space="preserve"> (Deterioro) (FC03-5)</t>
    </r>
  </si>
  <si>
    <r>
      <t>Residencial Estrato 3</t>
    </r>
    <r>
      <rPr>
        <sz val="9"/>
        <color theme="0"/>
        <rFont val="Arial"/>
        <family val="2"/>
      </rPr>
      <t xml:space="preserve"> (Deterioro) (FC03-5)</t>
    </r>
  </si>
  <si>
    <r>
      <t>Residencial Estrato 4</t>
    </r>
    <r>
      <rPr>
        <sz val="9"/>
        <color theme="0"/>
        <rFont val="Arial"/>
        <family val="2"/>
      </rPr>
      <t xml:space="preserve"> (Deterioro) (FC03-5)</t>
    </r>
  </si>
  <si>
    <r>
      <t>Residencial Estrato 5</t>
    </r>
    <r>
      <rPr>
        <sz val="9"/>
        <color theme="0"/>
        <rFont val="Arial"/>
        <family val="2"/>
      </rPr>
      <t xml:space="preserve"> (Deterioro) (FC03-5)</t>
    </r>
  </si>
  <si>
    <r>
      <t>Residencial Estrato 6</t>
    </r>
    <r>
      <rPr>
        <sz val="9"/>
        <color theme="0"/>
        <rFont val="Arial"/>
        <family val="2"/>
      </rPr>
      <t xml:space="preserve"> (Deterioro) (FC03-5)</t>
    </r>
  </si>
  <si>
    <r>
      <t>Comercial</t>
    </r>
    <r>
      <rPr>
        <sz val="9"/>
        <color theme="0"/>
        <rFont val="Arial"/>
        <family val="2"/>
      </rPr>
      <t xml:space="preserve"> (Deterioro) (FC03-5)</t>
    </r>
  </si>
  <si>
    <r>
      <t>Industrial</t>
    </r>
    <r>
      <rPr>
        <sz val="9"/>
        <color theme="0"/>
        <rFont val="Arial"/>
        <family val="2"/>
      </rPr>
      <t xml:space="preserve"> (Deterioro) (FC03-5)</t>
    </r>
  </si>
  <si>
    <r>
      <t>Oficial</t>
    </r>
    <r>
      <rPr>
        <sz val="9"/>
        <color theme="0"/>
        <rFont val="Arial"/>
        <family val="2"/>
      </rPr>
      <t xml:space="preserve"> (Deterioro) (FC03-5)</t>
    </r>
  </si>
  <si>
    <r>
      <t>Especial Asistencial</t>
    </r>
    <r>
      <rPr>
        <sz val="9"/>
        <color theme="0"/>
        <rFont val="Arial"/>
        <family val="2"/>
      </rPr>
      <t xml:space="preserve"> (Deterioro) (FC03-5)</t>
    </r>
  </si>
  <si>
    <r>
      <t>Especial Educativo</t>
    </r>
    <r>
      <rPr>
        <sz val="9"/>
        <color theme="0"/>
        <rFont val="Arial"/>
        <family val="2"/>
      </rPr>
      <t xml:space="preserve"> (Deterioro) (FC03-5)</t>
    </r>
  </si>
  <si>
    <r>
      <t>Grandes consumidores</t>
    </r>
    <r>
      <rPr>
        <sz val="9"/>
        <color theme="0"/>
        <rFont val="Arial"/>
        <family val="2"/>
      </rPr>
      <t xml:space="preserve"> (Comercialización) (Deterioro) (FC03-5)</t>
    </r>
  </si>
  <si>
    <r>
      <t>Empresas del sector</t>
    </r>
    <r>
      <rPr>
        <sz val="9"/>
        <color theme="0"/>
        <rFont val="Arial"/>
        <family val="2"/>
      </rPr>
      <t xml:space="preserve"> (Comercialización) (Deterioro) (FC03-5)</t>
    </r>
  </si>
  <si>
    <r>
      <t>Otros</t>
    </r>
    <r>
      <rPr>
        <sz val="9"/>
        <color theme="0"/>
        <rFont val="Arial"/>
        <family val="2"/>
      </rPr>
      <t xml:space="preserve"> (Comercialización) (Deterioro)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</si>
  <si>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</si>
  <si>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</si>
  <si>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</si>
  <si>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(Transporte) (FC03-6)</t>
    </r>
  </si>
  <si>
    <r>
      <t>Total Transporte de GLP</t>
    </r>
    <r>
      <rPr>
        <b/>
        <sz val="9"/>
        <color theme="0"/>
        <rFont val="Arial"/>
        <family val="2"/>
      </rPr>
      <t xml:space="preserve"> (FC03-6)</t>
    </r>
  </si>
  <si>
    <r>
      <t>Distribuidores Inversionistas</t>
    </r>
    <r>
      <rPr>
        <sz val="9"/>
        <color theme="0"/>
        <rFont val="Arial"/>
        <family val="2"/>
      </rPr>
      <t xml:space="preserve"> (FC03-6)</t>
    </r>
  </si>
  <si>
    <r>
      <t>Comercializadores Mayoristas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</si>
  <si>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(CM-GLP)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</si>
  <si>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(FC03-6)</t>
    </r>
  </si>
  <si>
    <r>
      <t>Comercializadores  minoristas</t>
    </r>
    <r>
      <rPr>
        <sz val="9"/>
        <color theme="0"/>
        <rFont val="Arial"/>
        <family val="2"/>
      </rPr>
      <t xml:space="preserve"> (FC03-6)</t>
    </r>
  </si>
  <si>
    <r>
      <t>Tanques Estacionarios</t>
    </r>
    <r>
      <rPr>
        <sz val="9"/>
        <color theme="0"/>
        <rFont val="Arial"/>
        <family val="2"/>
      </rPr>
      <t xml:space="preserve"> (FC03-6)</t>
    </r>
  </si>
  <si>
    <r>
      <t>Puntos de Venta</t>
    </r>
    <r>
      <rPr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</si>
  <si>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(DT-GLP) (FC03-6)</t>
    </r>
  </si>
  <si>
    <r>
      <t>Estrato 2 Subsidiado</t>
    </r>
    <r>
      <rPr>
        <sz val="9"/>
        <color theme="0"/>
        <rFont val="Arial"/>
        <family val="2"/>
      </rPr>
      <t xml:space="preserve"> (DT-GLP) (FC03-6)</t>
    </r>
  </si>
  <si>
    <r>
      <t>Otros</t>
    </r>
    <r>
      <rPr>
        <sz val="9"/>
        <color theme="0"/>
        <rFont val="Arial"/>
        <family val="2"/>
      </rPr>
      <t xml:space="preserve"> (DT-GLP) (FC03-6)</t>
    </r>
  </si>
  <si>
    <r>
      <t>Total distribución de GLP</t>
    </r>
    <r>
      <rPr>
        <b/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</si>
  <si>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(CI-GLP) (FC03-6)</t>
    </r>
  </si>
  <si>
    <r>
      <t>Estrato 2 Subsidiado</t>
    </r>
    <r>
      <rPr>
        <sz val="9"/>
        <color theme="0"/>
        <rFont val="Arial"/>
        <family val="2"/>
      </rPr>
      <t xml:space="preserve"> (CI-GLP) (FC03-6)</t>
    </r>
  </si>
  <si>
    <r>
      <t>Usuario Final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</si>
  <si>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(CI-GLP)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</si>
  <si>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(FC03-6)</t>
    </r>
  </si>
  <si>
    <r>
      <t>Total Cuentas por cobrar  Servicio de Gas Licuado del Petroleo</t>
    </r>
    <r>
      <rPr>
        <b/>
        <sz val="9"/>
        <color theme="0"/>
        <rFont val="Arial"/>
        <family val="2"/>
      </rPr>
      <t xml:space="preserve"> (FC03-6)</t>
    </r>
  </si>
  <si>
    <r>
      <t>Empresas del sector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</si>
  <si>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(Transporte) (Deterioro) (FC03-6)</t>
    </r>
  </si>
  <si>
    <r>
      <t>Total Transporte de GLP</t>
    </r>
    <r>
      <rPr>
        <b/>
        <sz val="9"/>
        <color theme="0"/>
        <rFont val="Arial"/>
        <family val="2"/>
      </rPr>
      <t xml:space="preserve"> (Deterioro) (FC03-6)</t>
    </r>
  </si>
  <si>
    <r>
      <t>Distribuidores Inversionistas</t>
    </r>
    <r>
      <rPr>
        <sz val="9"/>
        <color theme="0"/>
        <rFont val="Arial"/>
        <family val="2"/>
      </rPr>
      <t xml:space="preserve"> (Deterioro) (FC03-6)</t>
    </r>
  </si>
  <si>
    <r>
      <t>Comercializadores Mayoristas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</si>
  <si>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(CM-GLP) (Deterioro)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</si>
  <si>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(Deterioro) (FC03-6)</t>
    </r>
  </si>
  <si>
    <r>
      <t>Comercializadores  minoristas</t>
    </r>
    <r>
      <rPr>
        <sz val="9"/>
        <color theme="0"/>
        <rFont val="Arial"/>
        <family val="2"/>
      </rPr>
      <t xml:space="preserve"> (Deterioro) (FC03-6)</t>
    </r>
  </si>
  <si>
    <r>
      <t>Tanques Estacionarios</t>
    </r>
    <r>
      <rPr>
        <sz val="9"/>
        <color theme="0"/>
        <rFont val="Arial"/>
        <family val="2"/>
      </rPr>
      <t xml:space="preserve"> (Deterioro) (FC03-6)</t>
    </r>
  </si>
  <si>
    <r>
      <t>Puntos de Venta</t>
    </r>
    <r>
      <rPr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</si>
  <si>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(DT-GLP) (Deterioro) (FC03-6)</t>
    </r>
  </si>
  <si>
    <r>
      <t>Estrato 2 Subsidiado</t>
    </r>
    <r>
      <rPr>
        <sz val="9"/>
        <color theme="0"/>
        <rFont val="Arial"/>
        <family val="2"/>
      </rPr>
      <t xml:space="preserve"> (DT-GLP) (Deterioro) (FC03-6)</t>
    </r>
  </si>
  <si>
    <r>
      <t>Otros</t>
    </r>
    <r>
      <rPr>
        <sz val="9"/>
        <color theme="0"/>
        <rFont val="Arial"/>
        <family val="2"/>
      </rPr>
      <t xml:space="preserve"> (DT-GLP) (Deterioro) (FC03-6)</t>
    </r>
  </si>
  <si>
    <r>
      <t>Total distribución de GLP</t>
    </r>
    <r>
      <rPr>
        <b/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</si>
  <si>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(CI-GLP) (Deterioro) (FC03-6)</t>
    </r>
  </si>
  <si>
    <r>
      <t>Estrato 2 Subsidiado</t>
    </r>
    <r>
      <rPr>
        <sz val="9"/>
        <color theme="0"/>
        <rFont val="Arial"/>
        <family val="2"/>
      </rPr>
      <t xml:space="preserve"> (CI-GLP) (Deterioro) (FC03-6)</t>
    </r>
  </si>
  <si>
    <r>
      <t>Usuario Final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</si>
  <si>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(CI-GLP) (Deterioro)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</si>
  <si>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(Deterioro) (FC03-6)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</si>
  <si>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(FC03-6)</t>
    </r>
  </si>
  <si>
    <t>2015-01-01</t>
  </si>
  <si>
    <r>
      <t>Usuarios No Regulados</t>
    </r>
    <r>
      <rPr>
        <sz val="9"/>
        <color theme="0"/>
        <rFont val="Arial"/>
        <family val="2"/>
      </rPr>
      <t xml:space="preserve"> (Transporte) (Deterioro)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</si>
  <si>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(Deterioro) (FC03-6)</t>
    </r>
  </si>
  <si>
    <r>
      <t>Usuarios No Regulados</t>
    </r>
    <r>
      <rPr>
        <sz val="9"/>
        <color theme="0"/>
        <rFont val="Arial"/>
        <family val="2"/>
      </rPr>
      <t xml:space="preserve"> (Transporte)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</si>
  <si>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(FC03-6)</t>
    </r>
  </si>
  <si>
    <t>2015-12-31</t>
  </si>
  <si>
    <t>ESTADOS FINANCIEROS</t>
  </si>
  <si>
    <t>Información general sobre estados financieros</t>
  </si>
  <si>
    <t>Estado de flujos de efectivo, método directo</t>
  </si>
  <si>
    <t>Estado de cambios en el patrimonio</t>
  </si>
  <si>
    <t>NOTAS DE REVELACIÓN (NOTAS A LOS ESTADOS FINANCIEROS)</t>
  </si>
  <si>
    <t>Subclasificaciones de activos, pasivos y patrimonios</t>
  </si>
  <si>
    <t>Análisis de ingresos y gastos</t>
  </si>
  <si>
    <t>Políticas contables, cambios en las estimaciones contables y errores</t>
  </si>
  <si>
    <t>Hechos ocurridos después del periodo sobre el que se informa</t>
  </si>
  <si>
    <t>Información hiperinflacionaria</t>
  </si>
  <si>
    <t>Combinaciones de negocios</t>
  </si>
  <si>
    <t>Partes relacionadas</t>
  </si>
  <si>
    <t>Instrumentos financieros</t>
  </si>
  <si>
    <t>Activos intangibles</t>
  </si>
  <si>
    <t>Propiedades de inversión</t>
  </si>
  <si>
    <t>Otras provisiones, pasivos contingentes y activos contingentes</t>
  </si>
  <si>
    <t>Subvenciones del gobierno</t>
  </si>
  <si>
    <t>Contratos de construcción</t>
  </si>
  <si>
    <t>Deterioro del valor de activos</t>
  </si>
  <si>
    <t>Arrendamientos</t>
  </si>
  <si>
    <t>Acuerdos con pagos basados en acciones</t>
  </si>
  <si>
    <t>Beneficios a los empleados</t>
  </si>
  <si>
    <t>Impuestos a las ganancias</t>
  </si>
  <si>
    <t>Efectos de las variaciones en las tasas de cambio de la moneda extranjera</t>
  </si>
  <si>
    <t>Estado de flujos de efectivo</t>
  </si>
  <si>
    <t>Capital en acciones, reservas y otras participaciones en el patrimonio</t>
  </si>
  <si>
    <t>Activos intangibles distintos de la plusvalía</t>
  </si>
  <si>
    <r>
      <t>Inventarios</t>
    </r>
    <r>
      <rPr>
        <sz val="9"/>
        <color theme="0"/>
        <rFont val="Arial"/>
        <family val="2"/>
      </rPr>
      <t xml:space="preserve"> (no corrientes)</t>
    </r>
  </si>
  <si>
    <t>Activos por impuestos corrientes, no corriente</t>
  </si>
  <si>
    <r>
      <t>Otros activos financieros</t>
    </r>
    <r>
      <rPr>
        <sz val="9"/>
        <color theme="0"/>
        <rFont val="Arial"/>
        <family val="2"/>
      </rPr>
      <t xml:space="preserve"> (no corrientes)</t>
    </r>
  </si>
  <si>
    <r>
      <t>Otros activos no financieros</t>
    </r>
    <r>
      <rPr>
        <sz val="9"/>
        <color theme="0"/>
        <rFont val="Arial"/>
        <family val="2"/>
      </rPr>
      <t xml:space="preserve"> (no corrientes)</t>
    </r>
  </si>
  <si>
    <t>Provisiones corrientes por beneficios a los empleados</t>
  </si>
  <si>
    <t>Otras provisiones corrientes</t>
  </si>
  <si>
    <t>Cuentas por pagar comerciales y otras cuentas por pagar</t>
  </si>
  <si>
    <t>Pasivos por impuestos corrientes, corriente</t>
  </si>
  <si>
    <t>Otros pasivos financieros corrientes</t>
  </si>
  <si>
    <t>Otros pasivos no financieros corrientes</t>
  </si>
  <si>
    <t>Provisiones no corrientes por beneficios a los empleados</t>
  </si>
  <si>
    <t>Otras provisiones no corrientes</t>
  </si>
  <si>
    <t>Cuentas comerciales por pagar y otras cuentas por pagar no corrientes</t>
  </si>
  <si>
    <t>Pasivo por impuestos diferidos</t>
  </si>
  <si>
    <t>Pasivos por impuestos corrientes, no corriente</t>
  </si>
  <si>
    <t>Otros pasivos financieros no corrientes</t>
  </si>
  <si>
    <t>Otros pasivos no financieros no corrientes</t>
  </si>
  <si>
    <t>Capital emitido</t>
  </si>
  <si>
    <t>Acciones propias en cartera</t>
  </si>
  <si>
    <t>Prima de emisión</t>
  </si>
  <si>
    <t>Otras reservas</t>
  </si>
  <si>
    <t>Ganancias (pérdidas) derivadas de la posición monetaria neta</t>
  </si>
  <si>
    <t>GANANCIAS (PÉRDIDAS) ATRIBUIBLES A:</t>
  </si>
  <si>
    <t>Ganancias (pérdidas) atribuible a los propietarios de la controladora</t>
  </si>
  <si>
    <t>Ganancias (pérdidas) atribuible a las participaciones no controladoras</t>
  </si>
  <si>
    <t>Impuesto a las ganancias relacionado con diferencias de cambio de conversión de otro resultado integral</t>
  </si>
  <si>
    <t>Impuesto a las ganancias relacionado con coberturas de flujos de efectivo de otro resultado integral</t>
  </si>
  <si>
    <t>Año Actual</t>
  </si>
  <si>
    <t>Capital Emitido</t>
  </si>
  <si>
    <t>Acciones Propias en Cartera</t>
  </si>
  <si>
    <t>Participaciones no controladoras</t>
  </si>
  <si>
    <t>Total Patrimonio</t>
  </si>
  <si>
    <t>Ganancia (pérdida)</t>
  </si>
  <si>
    <t>--110000--</t>
  </si>
  <si>
    <t>--21000--</t>
  </si>
  <si>
    <t>--310000--</t>
  </si>
  <si>
    <t>ifrs:DescriptionOfNatureOfFinancialStatements</t>
  </si>
  <si>
    <t>ifrs:TradeAndOtherCurrentReceivablesDueFromRelatedParties</t>
  </si>
  <si>
    <t>ifrs:OtherCurrentNonfinancialAssets</t>
  </si>
  <si>
    <t>ifrs:IntangibleAssetsOtherThanGoodwill</t>
  </si>
  <si>
    <t>ifrs:NoncurrentReceivablesDueFromRelatedParties</t>
  </si>
  <si>
    <t>ifrs:OtherNoncurrentNonfinancialAssets</t>
  </si>
  <si>
    <t>ifrs:CurrentProvisionsForEmployeeBenefits</t>
  </si>
  <si>
    <t>ifrs:TradeAndOtherCurrentPayablesToRelatedParties</t>
  </si>
  <si>
    <t>ifrs:OtherCurrentNonfinancialLiabilities</t>
  </si>
  <si>
    <t>ifrs:NoncurrentProvisionsForEmployeeBenefits</t>
  </si>
  <si>
    <t>ifrs:NoncurrentPayablesToRelatedParties</t>
  </si>
  <si>
    <t>ifrs:OtherNoncurrentNonfinancialLiabilities</t>
  </si>
  <si>
    <t>ifrs:TreasuryShares</t>
  </si>
  <si>
    <t>ifrs:SharePremium</t>
  </si>
  <si>
    <t>ifrs:EquityAttributableToOwnersOfParent</t>
  </si>
  <si>
    <t>FLUJOS DE EFECTIVO PROCEDENTES DE (UTILIZADOS EN) ACTIVIDADES DE OPERACIÓN</t>
  </si>
  <si>
    <t>--510000--</t>
  </si>
  <si>
    <t>--AÑO ACTUAL--</t>
  </si>
  <si>
    <t>ifrs:GainsLossesOnNetMonetaryPosition</t>
  </si>
  <si>
    <t>ifrs:ShareOfProfitLossOfAssociatesAndJointVenturesAccountedForUsingEquityMethod</t>
  </si>
  <si>
    <t>ifrs:ProfitLossAbstract</t>
  </si>
  <si>
    <t>ifrs:ProfitLossAttributableToAbstract</t>
  </si>
  <si>
    <t>ifrs:ProfitLossAttributableToOwnersOfParent</t>
  </si>
  <si>
    <t>ifrs:ProfitLossAttributableToNoncontrollingInterests</t>
  </si>
  <si>
    <t>ifrs:OtherComprehensiveIncomeAbstract</t>
  </si>
  <si>
    <t>ifrs:IncomeTaxRelatingToExchangeDifferencesOnTranslationOfOtherComprehensiveIncome</t>
  </si>
  <si>
    <t>ifrs:IncomeTaxRelatingToCashFlowHedgesOfOtherComprehensiveIncome</t>
  </si>
  <si>
    <t>FORMATOS COMPLEMENTARIOS</t>
  </si>
  <si>
    <t>FC01A</t>
  </si>
  <si>
    <t>Complementario ingresos</t>
  </si>
  <si>
    <t>CXC - Acueducto (Detallado por estrato)</t>
  </si>
  <si>
    <t>CXC - Alcantarillado (Detallado por estrato)</t>
  </si>
  <si>
    <t>CXC - Aseo (Detallado por estrato)</t>
  </si>
  <si>
    <t>CXC - Energía (Detallado por estrato)</t>
  </si>
  <si>
    <t>CXC - Gas combustible por redes  (Detallado por estrato)</t>
  </si>
  <si>
    <t>CXC - Gas Licuado del Petróleo (Detallado por estrato)</t>
  </si>
  <si>
    <t>Información Subsidios y Contribuciones</t>
  </si>
  <si>
    <t>Acreedores comerciales y otras cuentas por pagar</t>
  </si>
  <si>
    <t>FC06</t>
  </si>
  <si>
    <t>Depósitos en Garantía de GLP - Distribuidores Inversionistas</t>
  </si>
  <si>
    <t>ENERGIA - SIN</t>
  </si>
  <si>
    <t>ENERGIA - ZNI</t>
  </si>
  <si>
    <t>Energía Total</t>
  </si>
  <si>
    <t>Total Gas combustible por redes</t>
  </si>
  <si>
    <t>Total GLP</t>
  </si>
  <si>
    <t>Transmisión</t>
  </si>
  <si>
    <t>Total Energía SIN</t>
  </si>
  <si>
    <t>Total Energía ZNI</t>
  </si>
  <si>
    <t>Producción</t>
  </si>
  <si>
    <t>Transporte</t>
  </si>
  <si>
    <t>Comercialización Mayorista</t>
  </si>
  <si>
    <t>Distribución Inversionista</t>
  </si>
  <si>
    <t>Comercialización Minorista</t>
  </si>
  <si>
    <t>Energia Total</t>
  </si>
  <si>
    <t>Generacion</t>
  </si>
  <si>
    <t>Transmision</t>
  </si>
  <si>
    <t>Total Energia SIN</t>
  </si>
  <si>
    <t>Compras en Bloque y/o a Largo Plazo</t>
  </si>
  <si>
    <t>Compras en Bolsa  y/o a Corto Plazo</t>
  </si>
  <si>
    <t>Costo por Conexión</t>
  </si>
  <si>
    <t>Uso de Líneas, redes y ductos</t>
  </si>
  <si>
    <t>Costo de Distribución  y/o Comercialización de Gas combustible por redes</t>
  </si>
  <si>
    <t>Manejo Comercial y Financiero del Servicio</t>
  </si>
  <si>
    <t>Costo de Distribución  y/o Comercialización de Gas Licuado de Petróleo –GLP</t>
  </si>
  <si>
    <t>Contrato de explotación</t>
  </si>
  <si>
    <t>Costos asociados a las transacciones en el mercado mayorista</t>
  </si>
  <si>
    <t>Contrato de concesión</t>
  </si>
  <si>
    <r>
      <t>Otros</t>
    </r>
    <r>
      <rPr>
        <sz val="9"/>
        <color theme="0"/>
        <rFont val="Arial"/>
        <family val="2"/>
      </rPr>
      <t xml:space="preserve"> (FC01)</t>
    </r>
  </si>
  <si>
    <t>Costos asociados a las transacciones en el mercado minorista</t>
  </si>
  <si>
    <t>Productos Químicos</t>
  </si>
  <si>
    <t>Gas Combustible</t>
  </si>
  <si>
    <t>Carbón Mineral</t>
  </si>
  <si>
    <r>
      <t>Energía</t>
    </r>
    <r>
      <rPr>
        <sz val="9"/>
        <color theme="0"/>
        <rFont val="Arial"/>
        <family val="2"/>
      </rPr>
      <t xml:space="preserve"> (FC01)</t>
    </r>
  </si>
  <si>
    <t>ACPM, Fuel Oil</t>
  </si>
  <si>
    <t>Otros Elementos de Consumo de Insumos Directos</t>
  </si>
  <si>
    <t>Formato Complementario 01A                                                                                                                                                                                                                                                                                                                                                                                                                                                 Contribuciones</t>
  </si>
  <si>
    <t>Energia</t>
  </si>
  <si>
    <t>GN</t>
  </si>
  <si>
    <t>Provisiones, Agotamiento, Depreciaciones y Amortizaciones</t>
  </si>
  <si>
    <r>
      <t>Otros Gastos</t>
    </r>
    <r>
      <rPr>
        <sz val="9"/>
        <color theme="0"/>
        <rFont val="Arial"/>
        <family val="2"/>
      </rPr>
      <t xml:space="preserve"> (FC01A)</t>
    </r>
  </si>
  <si>
    <t>Formato Complementario 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Detalle de Ingresos</t>
  </si>
  <si>
    <t>ENERGIA ELECTRICA - SIN</t>
  </si>
  <si>
    <t>InFC02</t>
  </si>
  <si>
    <t>Trasmisión</t>
  </si>
  <si>
    <t>Devoluciones y/o Descuentos</t>
  </si>
  <si>
    <t>Subtotal Energia - SIN</t>
  </si>
  <si>
    <t>ENERGIA ELECTRICA - ZNI</t>
  </si>
  <si>
    <r>
      <t>Generación</t>
    </r>
    <r>
      <rPr>
        <sz val="9"/>
        <color theme="0"/>
        <rFont val="Arial"/>
        <family val="2"/>
      </rPr>
      <t xml:space="preserve"> (ZNI)</t>
    </r>
  </si>
  <si>
    <r>
      <t>Distribución</t>
    </r>
    <r>
      <rPr>
        <sz val="9"/>
        <color theme="0"/>
        <rFont val="Arial"/>
        <family val="2"/>
      </rPr>
      <t xml:space="preserve"> (ZNI)</t>
    </r>
  </si>
  <si>
    <r>
      <t>Comercialización</t>
    </r>
    <r>
      <rPr>
        <sz val="9"/>
        <color theme="0"/>
        <rFont val="Arial"/>
        <family val="2"/>
      </rPr>
      <t xml:space="preserve"> (ZNI)</t>
    </r>
  </si>
  <si>
    <r>
      <t>Devoluciones y/o Descuentos</t>
    </r>
    <r>
      <rPr>
        <sz val="9"/>
        <color theme="0"/>
        <rFont val="Arial"/>
        <family val="2"/>
      </rPr>
      <t xml:space="preserve"> (ZNI)</t>
    </r>
  </si>
  <si>
    <t>Subtotal Energia - ZNI</t>
  </si>
  <si>
    <t>ENERGIA ELECTRICA</t>
  </si>
  <si>
    <t>Subtotal Energía Eléctrica</t>
  </si>
  <si>
    <r>
      <t>Transporte</t>
    </r>
    <r>
      <rPr>
        <sz val="9"/>
        <color theme="0"/>
        <rFont val="Arial"/>
        <family val="2"/>
      </rPr>
      <t xml:space="preserve"> (GCR)</t>
    </r>
  </si>
  <si>
    <r>
      <t>Distribución</t>
    </r>
    <r>
      <rPr>
        <sz val="9"/>
        <color theme="0"/>
        <rFont val="Arial"/>
        <family val="2"/>
      </rPr>
      <t xml:space="preserve"> (GCR)</t>
    </r>
  </si>
  <si>
    <r>
      <t>Comercialización</t>
    </r>
    <r>
      <rPr>
        <sz val="9"/>
        <color theme="0"/>
        <rFont val="Arial"/>
        <family val="2"/>
      </rPr>
      <t xml:space="preserve"> (GCR)</t>
    </r>
  </si>
  <si>
    <r>
      <t>Devoluciones y/o Descuentos</t>
    </r>
    <r>
      <rPr>
        <sz val="9"/>
        <color theme="0"/>
        <rFont val="Arial"/>
        <family val="2"/>
      </rPr>
      <t xml:space="preserve"> (GCR)</t>
    </r>
  </si>
  <si>
    <t>Subtotal Gas combustible por redes</t>
  </si>
  <si>
    <r>
      <t>Devoluciones y/o Descuentos</t>
    </r>
    <r>
      <rPr>
        <sz val="9"/>
        <color theme="0"/>
        <rFont val="Arial"/>
        <family val="2"/>
      </rPr>
      <t xml:space="preserve"> (GLP)</t>
    </r>
  </si>
  <si>
    <t>Subtotal GLP</t>
  </si>
  <si>
    <t>Abastecimiento</t>
  </si>
  <si>
    <r>
      <t>Comercialización</t>
    </r>
    <r>
      <rPr>
        <sz val="9"/>
        <color theme="0"/>
        <rFont val="Arial"/>
        <family val="2"/>
      </rPr>
      <t xml:space="preserve"> (ACU)</t>
    </r>
  </si>
  <si>
    <r>
      <t>Devoluciones y/o Descuentos</t>
    </r>
    <r>
      <rPr>
        <sz val="9"/>
        <color theme="0"/>
        <rFont val="Arial"/>
        <family val="2"/>
      </rPr>
      <t xml:space="preserve"> (ACU)</t>
    </r>
  </si>
  <si>
    <t>Subtotal Acueducto</t>
  </si>
  <si>
    <t>Tratamiento de aguas residuales</t>
  </si>
  <si>
    <r>
      <t>Comercialización</t>
    </r>
    <r>
      <rPr>
        <sz val="9"/>
        <color theme="0"/>
        <rFont val="Arial"/>
        <family val="2"/>
      </rPr>
      <t xml:space="preserve"> (ALC)</t>
    </r>
  </si>
  <si>
    <r>
      <t>Devoluciones y/o Descuentos</t>
    </r>
    <r>
      <rPr>
        <sz val="9"/>
        <color theme="0"/>
        <rFont val="Arial"/>
        <family val="2"/>
      </rPr>
      <t xml:space="preserve"> (ALC)</t>
    </r>
  </si>
  <si>
    <t>Subtotal Alcantarillado</t>
  </si>
  <si>
    <r>
      <t>Transporte</t>
    </r>
    <r>
      <rPr>
        <sz val="9"/>
        <color theme="0"/>
        <rFont val="Arial"/>
        <family val="2"/>
      </rPr>
      <t xml:space="preserve"> (ASE)</t>
    </r>
  </si>
  <si>
    <t>Barrido y Limpieza</t>
  </si>
  <si>
    <t>Transferencia</t>
  </si>
  <si>
    <t>Tratamiento</t>
  </si>
  <si>
    <t>Corte de césped y poda de arboles</t>
  </si>
  <si>
    <t>Limpieza y lavado de áreas públicas</t>
  </si>
  <si>
    <t>Otros especiales</t>
  </si>
  <si>
    <r>
      <t>Comercialización</t>
    </r>
    <r>
      <rPr>
        <sz val="9"/>
        <color theme="0"/>
        <rFont val="Arial"/>
        <family val="2"/>
      </rPr>
      <t xml:space="preserve"> (ASE)</t>
    </r>
  </si>
  <si>
    <r>
      <t>Devoluciones y/o Descuentos</t>
    </r>
    <r>
      <rPr>
        <sz val="9"/>
        <color theme="0"/>
        <rFont val="Arial"/>
        <family val="2"/>
      </rPr>
      <t xml:space="preserve"> (ASE)</t>
    </r>
  </si>
  <si>
    <t>Subtotal Aseo</t>
  </si>
  <si>
    <t>Total Devoluciones rebajas y descuentos en venta de servicios</t>
  </si>
  <si>
    <r>
      <t xml:space="preserve">     Hogares sustitutos</t>
    </r>
    <r>
      <rPr>
        <sz val="9"/>
        <color theme="0"/>
        <rFont val="Arial"/>
        <family val="2"/>
      </rPr>
      <t xml:space="preserve"> (FC03-5)</t>
    </r>
  </si>
  <si>
    <r>
      <t xml:space="preserve">     Otros residencial estrato 1 </t>
    </r>
    <r>
      <rPr>
        <sz val="9"/>
        <color theme="0"/>
        <rFont val="Arial"/>
        <family val="2"/>
      </rPr>
      <t>(FC03-5)</t>
    </r>
  </si>
  <si>
    <t>Subsidio FOES</t>
  </si>
  <si>
    <t>Subsidio FAER</t>
  </si>
  <si>
    <t>Subsidio FAZNI</t>
  </si>
  <si>
    <t>Subsidio PRONE</t>
  </si>
  <si>
    <t>Formato Complementario 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Acreedores comerciales y otras cuentas por pagar</t>
  </si>
  <si>
    <t>Información a revelar sobre acreedores comerciales                                  y otras cuentas por pagar                                                                                                                [Texto]</t>
  </si>
  <si>
    <t>Información a revelar sobre acreedores comerciales                                  y otras cuentas por pagar                                                                                                                [Partidas]</t>
  </si>
  <si>
    <t>360 días</t>
  </si>
  <si>
    <t>Mayores de 360 días</t>
  </si>
  <si>
    <r>
      <t>Proveedores</t>
    </r>
    <r>
      <rPr>
        <sz val="9"/>
        <color theme="0"/>
        <rFont val="Arial"/>
        <family val="2"/>
      </rPr>
      <t xml:space="preserve"> (FC05)</t>
    </r>
  </si>
  <si>
    <r>
      <t>Ingresos Diferidos</t>
    </r>
    <r>
      <rPr>
        <sz val="9"/>
        <color theme="0"/>
        <rFont val="Arial"/>
        <family val="2"/>
      </rPr>
      <t xml:space="preserve"> (FC05)</t>
    </r>
  </si>
  <si>
    <r>
      <t>Gastos acumulados por pagar</t>
    </r>
    <r>
      <rPr>
        <sz val="9"/>
        <color theme="0"/>
        <rFont val="Arial"/>
        <family val="2"/>
      </rPr>
      <t xml:space="preserve"> (FC05)</t>
    </r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</si>
  <si>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</si>
  <si>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</si>
  <si>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</si>
  <si>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</si>
  <si>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</si>
  <si>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</si>
  <si>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</si>
  <si>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</si>
  <si>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t>--610000--</t>
  </si>
  <si>
    <t>ifrs:ComponentsOfEquityAxis</t>
  </si>
  <si>
    <t>--11--</t>
  </si>
  <si>
    <t>--10--</t>
  </si>
  <si>
    <t>--6--</t>
  </si>
  <si>
    <t>ifrs:NoncontrollingInterestsMember</t>
  </si>
  <si>
    <t>Patrimonio atribuible a los propietarios de la controladora</t>
  </si>
  <si>
    <t>ifrs:EquityAttributableToOwnersOfParentMember</t>
  </si>
  <si>
    <t>Ganancias Acumuladas</t>
  </si>
  <si>
    <t>ifrs:RetainedEarningsMember</t>
  </si>
  <si>
    <t>ifrs:OtherReservesMember</t>
  </si>
  <si>
    <t>ifrs:ReserveOfExchangeDifferencesOnTranslationMember</t>
  </si>
  <si>
    <t>ifrs:ReserveOfCashFlowHedgesMember</t>
  </si>
  <si>
    <t>Reserva de diferencias de cambio en conversiones</t>
  </si>
  <si>
    <t>Reserva de coberturas de flujo de efectivo</t>
  </si>
  <si>
    <t>ifrs:IssuedCapitalMember</t>
  </si>
  <si>
    <t>ifrs:SharePremiumMember</t>
  </si>
  <si>
    <t>ifrs:TreasurySharesMember</t>
  </si>
  <si>
    <t>ifrs:OtherEquityInterestMember</t>
  </si>
  <si>
    <t>ifrs:ComprehensiveIncomeAbstract</t>
  </si>
  <si>
    <t>ifrs:ChangesInEquityAbstract</t>
  </si>
  <si>
    <t>ifrs:IssueOfEquity</t>
  </si>
  <si>
    <t>ifrs:DividendsPaid</t>
  </si>
  <si>
    <t>ifrs:IncreaseDecreaseThroughOtherContributionsByOwners</t>
  </si>
  <si>
    <t>ifrs:IncreaseDecreaseThroughOtherDistributionsToOwners</t>
  </si>
  <si>
    <t>ifrs:IncreaseDecreaseThroughTransfersAndOtherChangesEquity</t>
  </si>
  <si>
    <t>ifrs:IncreaseDecreaseThroughTreasuryShareTransactions</t>
  </si>
  <si>
    <t>ifrs:IncreaseDecreaseThroughChangesInOwnershipInterestsInSubsidiariesThatDoNotResultInLossOfControl</t>
  </si>
  <si>
    <t>ifrs:IncreaseDecreaseThroughSharebasedPaymentTransactions</t>
  </si>
  <si>
    <t>ifrs:ChangesInEquity</t>
  </si>
  <si>
    <t>ifrs:PaymentsToSuppliersForGoodsAndServices</t>
  </si>
  <si>
    <t>ifrs:PaymentsFromContractsHeldForDealingOrTradingPurpose</t>
  </si>
  <si>
    <t>ifrs:PaymentsToAndOnBehalfOfEmployees</t>
  </si>
  <si>
    <t>ifrs:PaymentsForPremiumsAndClaimsAnnuitiesAndOtherPolicyBenefits</t>
  </si>
  <si>
    <t>ifrs:OtherCashPaymentsFromOperatingActivities</t>
  </si>
  <si>
    <t>ifrs:ClassesOfCashPaymentsAbstract</t>
  </si>
  <si>
    <t>ifrs:ReceiptsFromSalesOfGoodsAndRenderingOfServices</t>
  </si>
  <si>
    <t>ifrs:ReceiptsFromRoyaltiesFeesCommissionsAndOtherRevenue</t>
  </si>
  <si>
    <t>ifrs:ReceiptsFromContractsHeldForDealingOrTradingPurpose</t>
  </si>
  <si>
    <t>ifrs:ReceiptsFromPremiumsAndClaimsAnnuitiesAndOtherPolicyBenefits</t>
  </si>
  <si>
    <t>ifrs:OtherCashReceiptsFromOperatingActivities</t>
  </si>
  <si>
    <t>ifrs:ClassesOfCashReceiptsFromOperatingActivitiesAbstract</t>
  </si>
  <si>
    <t>ifrs:CashFlowsFromUsedInOperatingActivitiesAbstract</t>
  </si>
  <si>
    <t>ifrs:CashFlowsFromUsedInOperations</t>
  </si>
  <si>
    <t>ifrs:DividendsPaidClassifiedAsOperatingActivities</t>
  </si>
  <si>
    <t>ifrs:DividendsReceivedClassifiedAsOperatingActivities</t>
  </si>
  <si>
    <t>ifrs:InterestPaidClassifiedAsOperatingActivities</t>
  </si>
  <si>
    <t>ifrs:InterestReceivedClassifiedAsOperatingActivities</t>
  </si>
  <si>
    <t>ifrs:IncomeTaxesPaidRefundClassifiedAsOperatingActivities</t>
  </si>
  <si>
    <t>ifrs:OtherInflowsOutflowsOfCashClassifiedAsOperatingActivities</t>
  </si>
  <si>
    <t>ifrs:CashFlowsFromUsedInOperatingActivities</t>
  </si>
  <si>
    <t>ifrs:CashFlowsFromUsedInInvestingActivitiesAbstract</t>
  </si>
  <si>
    <t>ifrs:CashFlowsFromLosingControlOfSubsidiariesOrOtherBusinessesClassifiedAsInvestingActivities</t>
  </si>
  <si>
    <t>ifrs:CashFlowsUsedInObtainingControlOfSubsidiariesOrOtherBusinessesClassifiedAsInvestingActivities</t>
  </si>
  <si>
    <t>ifrs:OtherCashReceiptsFromSalesOfEquityOrDebtInstrumentsOfOtherEntitiesClassifiedAsInvestingActivities</t>
  </si>
  <si>
    <t>ifrs:OtherCashPaymentsToAcquireEquityOrDebtInstrumentsOfOtherEntitiesClassifiedAsInvestingActivities</t>
  </si>
  <si>
    <t>ifrs:OtherCashReceiptsFromSalesOfInterestsInJointVenturesClassifiedAsInvestingActivities</t>
  </si>
  <si>
    <t>ifrs:OtherCashPaymentsToAcquireInterestsInJointVenturesClassifiedAsInvestingActivities</t>
  </si>
  <si>
    <t>ifrs:ProceedsFromSalesOfPropertyPlantAndEquipmentClassifiedAsInvestingActivities</t>
  </si>
  <si>
    <t>ifrs:PurchaseOfPropertyPlantAndEquipmentClassifiedAsInvestingActivities</t>
  </si>
  <si>
    <t>ifrs:ProceedsFromSalesOfIntangibleAssetsClassifiedAsInvestingActivities</t>
  </si>
  <si>
    <t>ifrs:PurchaseOfIntangibleAssetsClassifiedAsInvestingActivities</t>
  </si>
  <si>
    <t>ifrs:ProceedsFromOtherLongtermAssetsClassifiedAsInvestingActivities</t>
  </si>
  <si>
    <t>ifrs:PurchaseOfOtherLongtermAssetsClassifiedAsInvestingActivities</t>
  </si>
  <si>
    <t>ifrs:CashAdvancesAndLoansMadeToOtherPartiesClassifiedAsInvestingActivities</t>
  </si>
  <si>
    <t>ifrs:CashReceiptsFromRepaymentOfAdvancesAndLoansMadeToOtherPartiesClassifiedAsInvestingActivities</t>
  </si>
  <si>
    <t>ifrs:CashPaymentsForFutureContractsForwardContractsOptionContractsAndSwapContractsClassifiedAsInvestingActivities</t>
  </si>
  <si>
    <t>ifrs:CashReceiptsFromFutureContractsForwardContractsOptionContractsAndSwapContractsClassifiedAsInvestingActivities</t>
  </si>
  <si>
    <t>ifrs:DividendsReceivedClassifiedAsInvestingActivities</t>
  </si>
  <si>
    <t>ifrs:InterestPaidClassifiedAsInvestingActivities</t>
  </si>
  <si>
    <t>ifrs:InterestReceivedClassifiedAsInvestingActivities</t>
  </si>
  <si>
    <t>ifrs:IncomeTaxesPaidRefundClassifiedAsInvestingActivities</t>
  </si>
  <si>
    <t>ifrs:OtherInflowsOutflowsOfCashClassifiedAsInvestingActivities</t>
  </si>
  <si>
    <t>ifrs:CashFlowsFromUsedInInvestingActivities</t>
  </si>
  <si>
    <t>ifrs:CashFlowsFromUsedInFinancingActivitiesAbstract</t>
  </si>
  <si>
    <t>ifrs:ProceedsFromIssuingShares</t>
  </si>
  <si>
    <t>ifrs:ProceedsFromIssuingOtherEquityInstruments</t>
  </si>
  <si>
    <t>ifrs:PaymentsToAcquireOrRedeemEntitysShares</t>
  </si>
  <si>
    <t>ifrs:PaymentsOfOtherEquityInstruments</t>
  </si>
  <si>
    <t>ifrs:ProceedsFromBorrowingsClassifiedAsFinancingActivities</t>
  </si>
  <si>
    <t>ifrs:RepaymentsOfBorrowingsClassifiedAsFinancingActivities</t>
  </si>
  <si>
    <t>ifrs:PaymentsOfFinanceLeaseLiabilitiesClassifiedAsFinancingActivities</t>
  </si>
  <si>
    <t>ifrs:DividendsPaidClassifiedAsFinancingActivities</t>
  </si>
  <si>
    <t>ifrs:InterestPaidClassifiedAsFinancingActivities</t>
  </si>
  <si>
    <t>ifrs:IncomeTaxesPaidRefundClassifiedAsFinancingActivities</t>
  </si>
  <si>
    <t>ifrs:OtherInflowsOutflowsOfCashClassifiedAsFinancingActivities</t>
  </si>
  <si>
    <t>ifrs:CashFlowsFromUsedInFinancingActivities</t>
  </si>
  <si>
    <t>ifrs:IncreaseDecreaseInCashAndCashEquivalentsBeforeEffectOfExchangeRateChanges</t>
  </si>
  <si>
    <t>ifrs:EffectOfExchangeRateChangesOnCashAndCashEquivalentsAbstract</t>
  </si>
  <si>
    <t>ifrs:EffectOfExchangeRateChangesOnCashAndCashEquivalents</t>
  </si>
  <si>
    <t>ifrs:IncreaseDecreaseInCashAndCashEquivalents</t>
  </si>
  <si>
    <t>--Formato Complementario 01A--</t>
  </si>
  <si>
    <t>co-sspd-niif-ef-core_2016-01-01:FormatoComplementarioAdicionalCostosGastosServiciosPublicosEje</t>
  </si>
  <si>
    <t>co-sspd-niif-ef-core_2016-01-01:TotalPrestacionSserviciosPublicosNacionalesMember</t>
  </si>
  <si>
    <t>co-sspd-niif-ef-core_2016-01-01:PorPrestacionServiciosExteriorMember</t>
  </si>
  <si>
    <t>co-sspd-niif-ef-core_2016-01-01:OtrosGastosServiciosPublicosNoVigiladosMember</t>
  </si>
  <si>
    <t>co-sspd-niif-ef-core_2016-01-01:TotalPeriodoMember</t>
  </si>
  <si>
    <t>--Formato Complementario 02--</t>
  </si>
  <si>
    <t>co-sspd-niif-ef-core_2016-01-01:FormatoComplementarioDetalleIngresosEje</t>
  </si>
  <si>
    <t>co-sspd-niif-ef-core_2016-01-01:EnergiaSinGeneracionMember</t>
  </si>
  <si>
    <t>co-sspd-niif-ef-core_2016-01-01:EnergiaSinTransmisionMember</t>
  </si>
  <si>
    <t>co-sspd-niif-ef-core_2016-01-01:EnergiaSinDistribucionMember</t>
  </si>
  <si>
    <t>co-sspd-niif-ef-core_2016-01-01:EnergiaSinComercializacionMember</t>
  </si>
  <si>
    <t>co-sspd-niif-ef-core_2016-01-01:EnergiaSinDevolucionesDescuentosMember</t>
  </si>
  <si>
    <t>co-sspd-niif-ef-core_2016-01-01:EnergiaSinMember</t>
  </si>
  <si>
    <t>co-sspd-niif-ef-core_2016-01-01:EnergiaZniGeneracionMember</t>
  </si>
  <si>
    <t>co-sspd-niif-ef-core_2016-01-01:EnergiaZniDistribucionMember</t>
  </si>
  <si>
    <t>co-sspd-niif-ef-core_2016-01-01:EnergiaZniComercializacionMember</t>
  </si>
  <si>
    <t>co-sspd-niif-ef-core_2016-01-01:EnergiaZniDevolucionesDescuentosMember</t>
  </si>
  <si>
    <t>co-sspd-niif-ef-core_2016-01-01:EnergiaZniMember</t>
  </si>
  <si>
    <t>co-sspd-niif-ef-core_2016-01-01:GasNaturaProduccionMember</t>
  </si>
  <si>
    <t>co-sspd-niif-ef-core_2016-01-01:GasNaturalTransporteMember</t>
  </si>
  <si>
    <t>co-sspd-niif-ef-core_2016-01-01:GasNaturalDistribucionMember</t>
  </si>
  <si>
    <t>co-sspd-niif-ef-core_2016-01-01:GasNaturalComercializacionMember</t>
  </si>
  <si>
    <t>co-sspd-niif-ef-core_2016-01-01:GasNaturalDevolucionesDescuentosMember</t>
  </si>
  <si>
    <t>co-sspd-niif-ef-core_2016-01-01:GLPComercializacionMayoristaMember</t>
  </si>
  <si>
    <t>co-sspd-niif-ef-core_2016-01-01:GLPDistribucionInversionistaMember</t>
  </si>
  <si>
    <t>co-sspd-niif-ef-core_2016-01-01:GLPComercializacionMinoristaMember</t>
  </si>
  <si>
    <t>co-sspd-niif-ef-core_2016-01-01:GLPDevolucionesDescuentosMember</t>
  </si>
  <si>
    <t>co-sspd-niif-ef-core_2016-01-01:AcueductoAbastecimientoMember</t>
  </si>
  <si>
    <t>co-sspd-niif-ef-core_2016-01-01:AcueductoDistribucionMember</t>
  </si>
  <si>
    <t>co-sspd-niif-ef-core_2016-01-01:AcueductoComercializacionMember</t>
  </si>
  <si>
    <t>co-sspd-niif-ef-core_2016-01-01:AcueductoDevolucionesDescuentosMember</t>
  </si>
  <si>
    <t>co-sspd-niif-ef-core_2016-01-01:AlcantarilladoRecoleccionTransporteMember</t>
  </si>
  <si>
    <t>co-sspd-niif-ef-core_2016-01-01:AlcantarilladoTratamientoAguasResidualesMember</t>
  </si>
  <si>
    <t>co-sspd-niif-ef-core_2016-01-01:AlcantarilladoComercializacionMember</t>
  </si>
  <si>
    <t>co-sspd-niif-ef-core_2016-01-01:AlcantarilladoDevolucionesDescuentosMember</t>
  </si>
  <si>
    <t>co-sspd-niif-ef-core_2016-01-01:AseoRecoleccionDomiciliariaMember</t>
  </si>
  <si>
    <t>co-sspd-niif-ef-core_2016-01-01:AseoTransporteMember</t>
  </si>
  <si>
    <t>co-sspd-niif-ef-core_2016-01-01:AseoBarridoLimpiezaMember2</t>
  </si>
  <si>
    <t>co-sspd-niif-ef-core_2016-01-01:AseoTransferenciaMember</t>
  </si>
  <si>
    <t>co-sspd-niif-ef-core_2016-01-01:AseoAprovechamientoMember</t>
  </si>
  <si>
    <t>co-sspd-niif-ef-core_2016-01-01:AseoTratamientoMember</t>
  </si>
  <si>
    <t>co-sspd-niif-ef-core_2016-01-01:AseoDisposicionFinalMember</t>
  </si>
  <si>
    <t>co-sspd-niif-ef-core_2016-01-01:AseoCorteCespedPodaArbolesMember</t>
  </si>
  <si>
    <t>co-sspd-niif-ef-core_2016-01-01:AseoLimpiezaLavadoAreasPublicasMember</t>
  </si>
  <si>
    <t>co-sspd-niif-ef-core_2016-01-01:AseoOtrosEspecialesMember</t>
  </si>
  <si>
    <t>co-sspd-niif-ef-core_2016-01-01:AseoComercializacionMember</t>
  </si>
  <si>
    <t>co-sspd-niif-ef-core_2016-01-01:AseoDevolucionesDescuentosMember</t>
  </si>
  <si>
    <t>co-sspd-niif-ef-core_2016-01-01:TotalIngresosPorActividadesDeServiciosPublicosMember</t>
  </si>
  <si>
    <t>co-sspd-niif-ef-core_2016-01-01:DevolucionesRebajasYDescuentosEnVentaDeServiciosMember</t>
  </si>
  <si>
    <t>co-sspd-niif-ef-core_2016-01-01:IngresosNetosDeServiciosPublicosMember</t>
  </si>
  <si>
    <t>--Formato Complementario 03-1--</t>
  </si>
  <si>
    <t>-- 01 --</t>
  </si>
  <si>
    <t>co-sspd-niif-ef-core_2016-01-01:FormatoComplementarioCuentasCobrarAcueductoDetalladoEstratoEje</t>
  </si>
  <si>
    <t>co-sspd-niif-ef-core_2016-01-01:NoVencidaMember</t>
  </si>
  <si>
    <t>-- 02 --</t>
  </si>
  <si>
    <t>co-sspd-niif-ef-core_2016-01-01:Vencida1-30DiasMember</t>
  </si>
  <si>
    <t>-- 03 --</t>
  </si>
  <si>
    <t>co-sspd-niif-ef-core_2016-01-01:Vencida31-60DiasMember</t>
  </si>
  <si>
    <t>-- 04 --</t>
  </si>
  <si>
    <t>co-sspd-niif-ef-core_2016-01-01:Vencida61-90DiasMember</t>
  </si>
  <si>
    <t>-- 05 --</t>
  </si>
  <si>
    <t>co-sspd-niif-ef-core_2016-01-01:Vencida91-120DiasMember</t>
  </si>
  <si>
    <t>-- 06 --</t>
  </si>
  <si>
    <t>co-sspd-niif-ef-core_2016-01-01:Vencida121-150DiasMember</t>
  </si>
  <si>
    <t>-- 07 --</t>
  </si>
  <si>
    <t>co-sspd-niif-ef-core_2016-01-01:Vencida151-180DiasMember</t>
  </si>
  <si>
    <t>-- 08 --</t>
  </si>
  <si>
    <t>co-sspd-niif-ef-core_2016-01-01:Vencida181-360DiasMember</t>
  </si>
  <si>
    <t>-- 09 --</t>
  </si>
  <si>
    <t>co-sspd-niif-ef-core_2016-01-01:VencidaMayor360DiasMember</t>
  </si>
  <si>
    <t>-- 10 --</t>
  </si>
  <si>
    <t>co-sspd-niif-ef-core_2016-01-01:VencidaTotalMember</t>
  </si>
  <si>
    <t>--Formato Complementario 03-2--</t>
  </si>
  <si>
    <t>co-sspd-niif-ef-core_2016-01-01:FormatoComplementarioCuentasCobrarAlcantarilladoDetalladoEstratoEje</t>
  </si>
  <si>
    <t>--Formato Complementario 03-3--</t>
  </si>
  <si>
    <t>co-sspd-niif-ef-core_2016-01-01:FormatoComplementarioCuentasCobrarAseoDetalladoEstratoEje</t>
  </si>
  <si>
    <t>--Formato Complementario 03-4--</t>
  </si>
  <si>
    <t>co-sspd-niif-ef-core_2016-01-01:FormatoComplementarioCuentasCobrarEnergiaElectricaDetalladoEstratoEje</t>
  </si>
  <si>
    <t>--Formato Complementario 03-5--</t>
  </si>
  <si>
    <t>co-sspd-niif-ef-core_2016-01-01:FormatoComplementarioCuentasCobrarGasNaturalDetalladoEstratoEje</t>
  </si>
  <si>
    <t>--Formato Complementario 03-6--</t>
  </si>
  <si>
    <t>co-sspd-niif-ef-core_2016-01-01:FormatoComplementarioCuentasCobrarGasLicuadoPetroleoDetalladoEstratoEje</t>
  </si>
  <si>
    <t>--Formato Complementario 04--</t>
  </si>
  <si>
    <t>co-sspd-niif-ef-core_2016-01-01:FormatoComplementarioSubsidiosContribucionesEje</t>
  </si>
  <si>
    <t>--Formato Complementario 05--</t>
  </si>
  <si>
    <t>co-sspd-niif-ef-core_2016-01-01:FormatoComplementarioAcreedoresComercialesOtrasCuentasPagarEje</t>
  </si>
  <si>
    <t>co-sspd-niif-ef-core_2016-01-01:TreintaDiasMember</t>
  </si>
  <si>
    <t>co-sspd-niif-ef-core_2016-01-01:SesentaDiasMember</t>
  </si>
  <si>
    <t>co-sspd-niif-ef-core_2016-01-01:NoventaDiasMember</t>
  </si>
  <si>
    <t>co-sspd-niif-ef-core_2016-01-01:CientoOchentaDiasMember</t>
  </si>
  <si>
    <t>co-sspd-niif-ef-core_2016-01-01:TrescientosSesentaDiasMember</t>
  </si>
  <si>
    <t>co-sspd-niif-ef-core_2016-01-01:MayoresATrescientosSesentaDiasMember</t>
  </si>
  <si>
    <t>co-sspd-niif-ef-core_2016-01-01:TotalCuentasComercialesMember</t>
  </si>
  <si>
    <t>--Formato Complementario 06--</t>
  </si>
  <si>
    <t>co-sspd-niif-ef-core_2016-01-01:FormatoComplementarioDepositosGarantiaGLPDistribuidoresInversionistasEje</t>
  </si>
  <si>
    <t>co-sspd-niif-ef-core_2016-01-01:TrimestreEneroMarzoMember</t>
  </si>
  <si>
    <t>co-sspd-niif-ef-core_2016-01-01:TrimestreAbrilJunioMember</t>
  </si>
  <si>
    <t>co-sspd-niif-ef-core_2016-01-01:TrimestreJulioSeptiembreMember</t>
  </si>
  <si>
    <t>co-sspd-niif-ef-core_2016-01-01:TrimestreOctubreDiciembreMember</t>
  </si>
  <si>
    <t>co-sspd-niif-ef-core_2016-01-01:ImpuestosTasasContribucionesNoIncluyeImpuestoRentaSinopsis</t>
  </si>
  <si>
    <t>co-sspd-niif-ef-core_2016-01-01:CostosVentasDistribucion</t>
  </si>
  <si>
    <t>co-sspd-niif-ef-core_2016-01-01:FormatoComplementarioDetalleCostosServiciosPersonales</t>
  </si>
  <si>
    <t>co-sspd-niif-ef-core_2016-01-01:FormatoComplementarioDetalleCostosGenerales</t>
  </si>
  <si>
    <t>co-sspd-niif-ef-core_2016-01-01:FormatoComplementarioDetalleCostosDepreciaciones</t>
  </si>
  <si>
    <t>co-sspd-niif-ef-core_2016-01-01:FormatoComplementarioDetalleCostosArrendamientos</t>
  </si>
  <si>
    <t>co-sspd-niif-ef-core_2016-01-01:FormatoComplementarioDetalleCostosAmortizaciones</t>
  </si>
  <si>
    <t>co-sspd-niif-ef-core_2016-01-01:FormatoComplementarioDetalleCostosAgotamiento</t>
  </si>
  <si>
    <t>co-sspd-niif-ef-core_2016-01-01:FormatoComplementarioDetalleCostosCostoBienesServiciosPublicosVenta</t>
  </si>
  <si>
    <t>co-sspd-niif-ef-core_2016-01-01:FormatoComplementarioDetalleCostosComprasBloqueLargoPlazo</t>
  </si>
  <si>
    <t>co-sspd-niif-ef-core_2016-01-01:FormatoComplementarioDetalleCostosComprasBolsaCortoPlazo</t>
  </si>
  <si>
    <t>co-sspd-niif-ef-core_2016-01-01:FormatoComplementarioDetalleCostosCostoConexion</t>
  </si>
  <si>
    <t>co-sspd-niif-ef-core_2016-01-01:FormatoComplementarioDetalleCostosUsoLineasRedesDuctos</t>
  </si>
  <si>
    <t>co-sspd-niif-ef-core_2016-01-01:FormatoComplementarioDetalleCostosCostoDistribucionComercializacionGasCombustibleRedes</t>
  </si>
  <si>
    <t>co-sspd-niif-ef-core_2016-01-01:FormatoComplementarioDetalleCostosManejoComercialFinancieroServicio</t>
  </si>
  <si>
    <t>co-sspd-niif-ef-core_2016-01-01:FormatoComplementarioDetalleCostosCostoDistribucionComercializacionGasLicuadoPetroleoGLP</t>
  </si>
  <si>
    <t>co-sspd-niif-ef-core_2016-01-01:FormatoComplementarioDetalleCostosContratoExplotacion</t>
  </si>
  <si>
    <t>co-sspd-niif-ef-core_2016-01-01:FormatoComplementarioDetalleCostosCostosAsociadosTransaccionesMercadoMayorista</t>
  </si>
  <si>
    <t>co-sspd-niif-ef-core_2016-01-01:FormatoComplementarioDetalleCostosContratoConcesion</t>
  </si>
  <si>
    <t>co-sspd-niif-ef-core_2016-01-01:FormatoComplementarioDetalleCostosOtros</t>
  </si>
  <si>
    <t>co-sspd-niif-ef-core_2016-01-01:FormatoComplementarioDetalleCostosCostoAsociadosTransaccionesMercadoMinorista</t>
  </si>
  <si>
    <t>co-sspd-niif-ef-core_2016-01-01:FormatoComplementarioDetalleCostosLicenciasContribucionesRegalias</t>
  </si>
  <si>
    <t>co-sspd-niif-ef-core_2016-01-01:FormatoComplementarioDetalleCostosLicenciaOperacionServicio</t>
  </si>
  <si>
    <t>co-sspd-niif-ef-core_2016-01-01:FormatoComplementarioDetalleCostosComiteEstratificacionLey5051999</t>
  </si>
  <si>
    <t>co-sspd-niif-ef-core_2016-01-01:FormatoComplementarioDetalleCostosConsumoInsumosDirectos</t>
  </si>
  <si>
    <t>co-sspd-niif-ef-core_2016-01-01:FormatoComplementarioDetalleCostosProductosQuimicos</t>
  </si>
  <si>
    <t>co-sspd-niif-ef-core_2016-01-01:FormatoComplementarioDetalleCostosGasCombustible</t>
  </si>
  <si>
    <t>co-sspd-niif-ef-core_2016-01-01:FormatoComplementarioDetalleCostosCarbonMineral</t>
  </si>
  <si>
    <t>co-sspd-niif-ef-core_2016-01-01:FormatoComplementarioDetalleCostosEnergia</t>
  </si>
  <si>
    <t>co-sspd-niif-ef-core_2016-01-01:FormatoComplementarioDetalleCostosACPMFuelOil</t>
  </si>
  <si>
    <t>co-sspd-niif-ef-core_2016-01-01:FormatoComplementarioDetalleCostosOtrosElementosConsumoInsumosDirectos</t>
  </si>
  <si>
    <t>co-sspd-niif-ef-core_2016-01-01:FormatoComplementarioDetalleCostosOrdenesContratosMantenimientoReparaciones</t>
  </si>
  <si>
    <t>co-sspd-niif-ef-core_2016-01-01:FormatoComplementarioDetalleCostosHonorarios</t>
  </si>
  <si>
    <t>co-sspd-niif-ef-core_2016-01-01:FormatoComplementarioDetalleCostosServiciosPublicos</t>
  </si>
  <si>
    <t>co-sspd-niif-ef-core_2016-01-01:FormatoComplementarioDetalleCostosMaterialesOtrosCostosOperacion</t>
  </si>
  <si>
    <t>co-sspd-niif-ef-core_2016-01-01:FormatoComplementarioDetalleCostosCostoPerdidasPrestacionServicioAcueducto</t>
  </si>
  <si>
    <t>co-sspd-niif-ef-core_2016-01-01:FormatoComplementarioDetalleCostosSeguros</t>
  </si>
  <si>
    <t>co-sspd-niif-ef-core_2016-01-01:FormatoComplementarioDetalleCostosImpuestosTasas</t>
  </si>
  <si>
    <t>co-sspd-niif-ef-core_2016-01-01:FormatoComplementarioDetalleCostosOrdenesContratosOtrosServicios</t>
  </si>
  <si>
    <t>co-sspd-niif-ef-core_2016-01-01:FormatoComplementarioDetalleCostosTotalCostos</t>
  </si>
  <si>
    <t>co-sspd-niif-ef-core_2016-01-01:FormatoComplementarioAdicionalCostosGastosServiciosPublicosProvisionesAgotamientoDepreciacionesAmortizaciones</t>
  </si>
  <si>
    <t>co-sspd-niif-ef-core_2016-01-01:FormatoComplementarioAdicionalCostosGastosServiciosPublicosOtrosGastos</t>
  </si>
  <si>
    <t>co-sspd-niif-ef-core_2016-01-01:IngresosDeActividadesOrdinarias</t>
  </si>
  <si>
    <t>co-sspd-niif-ef-core_2016-01-01:ServicioAcueductoPartidas</t>
  </si>
  <si>
    <t>co-sspd-niif-ef-core_2016-01-01:ServicioAcueductoDistribucion</t>
  </si>
  <si>
    <t>co-sspd-niif-ef-core_2016-01-01:ServicioAcueductoOtrosServicios</t>
  </si>
  <si>
    <t>co-sspd-niif-ef-core_2016-01-01:ServicioAcueductoComercializacionSinopsis</t>
  </si>
  <si>
    <t>co-sspd-niif-ef-core_2016-01-01:ServicioAcueductoComercializacionResidencialEstrato1</t>
  </si>
  <si>
    <t>co-sspd-niif-ef-core_2016-01-01:ServicioAcueductoComercializacionResidencialEstrato2</t>
  </si>
  <si>
    <t>co-sspd-niif-ef-core_2016-01-01:ServicioAcueductoComercializacionResidencialEstrato3</t>
  </si>
  <si>
    <t>co-sspd-niif-ef-core_2016-01-01:ServicioAcueductoComercializacionResidencialEstrato4</t>
  </si>
  <si>
    <t>co-sspd-niif-ef-core_2016-01-01:ServicioAcueductoComercializacionResidencialEstrato5</t>
  </si>
  <si>
    <t>co-sspd-niif-ef-core_2016-01-01:ServicioAcueductoComercializacionResidencialEstrato6</t>
  </si>
  <si>
    <t>co-sspd-niif-ef-core_2016-01-01:ServicioAcueductoComercializacionNoResidencialIndustrial</t>
  </si>
  <si>
    <t>co-sspd-niif-ef-core_2016-01-01:ServicioAcueductoComercializacionNoResidencialComercial</t>
  </si>
  <si>
    <t>co-sspd-niif-ef-core_2016-01-01:ServicioAcueductoComercializacionNoResidencialOficial</t>
  </si>
  <si>
    <t>co-sspd-niif-ef-core_2016-01-01:ServicioAcueductoComercializacionNoResidencialEspecial</t>
  </si>
  <si>
    <t>co-sspd-niif-ef-core_2016-01-01:ServicioAcueductoComercializacionTotal</t>
  </si>
  <si>
    <t>co-sspd-niif-ef-core_2016-01-01:ServicioAcueductoTotal</t>
  </si>
  <si>
    <t>co-sspd-niif-ef-core_2016-01-01:ServicioAcueductoDeterioroCuentasCobrarPartidas</t>
  </si>
  <si>
    <t>co-sspd-niif-ef-core_2016-01-01:ServicioAcueductoDeterioroCuentasCobrarDistribucion</t>
  </si>
  <si>
    <t>co-sspd-niif-ef-core_2016-01-01:ServicioAcueductoDeterioroCuentasCobrarOtrosServicios</t>
  </si>
  <si>
    <t>co-sspd-niif-ef-core_2016-01-01:ServicioAcueductoDeterioroCuentasCobrarComercializacionSinopsis</t>
  </si>
  <si>
    <t>co-sspd-niif-ef-core_2016-01-01:ServicioAcueductoDeterioroCuentasCobrarComercializacionResidencialEstrato1</t>
  </si>
  <si>
    <t>co-sspd-niif-ef-core_2016-01-01:ServicioAcueductoDeterioroCuentasCobrarComercializacionResidencialEstrato2</t>
  </si>
  <si>
    <t>co-sspd-niif-ef-core_2016-01-01:ServicioAcueductoDeterioroCuentasCobrarComercializacionResidencialEstrato3</t>
  </si>
  <si>
    <t>co-sspd-niif-ef-core_2016-01-01:ServicioAcueductoDeterioroCuentasCobrarComercializacionResidencialEstrato4</t>
  </si>
  <si>
    <t>co-sspd-niif-ef-core_2016-01-01:ServicioAcueductoDeterioroCuentasCobrarComercializacionResidencialEstrato5</t>
  </si>
  <si>
    <t>co-sspd-niif-ef-core_2016-01-01:ServicioAcueductoDeterioroCuentasCobrarComercializacionResidencialEstrato6</t>
  </si>
  <si>
    <t>co-sspd-niif-ef-core_2016-01-01:ServicioAcueductoDeterioroCuentasCobrarComercializacionNoResidencialIndustrial</t>
  </si>
  <si>
    <t>co-sspd-niif-ef-core_2016-01-01:ServicioAcueductoDeterioroCuentasCobrarComercializacionNoResidencialComercial</t>
  </si>
  <si>
    <t>co-sspd-niif-ef-core_2016-01-01:ServicioAcueductoDeterioroCuentasCobrarComercializacionNoResidencialOficial</t>
  </si>
  <si>
    <t>co-sspd-niif-ef-core_2016-01-01:ServicioAcueductoDeterioroCuentasCobrarComercializacionNoResidencialEspecial</t>
  </si>
  <si>
    <t>co-sspd-niif-ef-core_2016-01-01:ServicioAcueductoDeterioroCuentasCobrarComercializacionTotal</t>
  </si>
  <si>
    <t>co-sspd-niif-ef-core_2016-01-01:ServicioAcueductoDeterioroCuentasCobrarTotal</t>
  </si>
  <si>
    <t>co-sspd-niif-ef-core_2016-01-01:ServicioAlcantarilladoPartidas</t>
  </si>
  <si>
    <t>co-sspd-niif-ef-core_2016-01-01:ServicioAlcantarilladoRecoleccion</t>
  </si>
  <si>
    <t>co-sspd-niif-ef-core_2016-01-01:ServicioAlcantarilladoTratamientoDisposicionFinal</t>
  </si>
  <si>
    <t>co-sspd-niif-ef-core_2016-01-01:ServicioAlcantarilladoComercializacionSinopsis</t>
  </si>
  <si>
    <t>co-sspd-niif-ef-core_2016-01-01:ServicioAlcantarilladoComercializacionResidencialEstrato1</t>
  </si>
  <si>
    <t>co-sspd-niif-ef-core_2016-01-01:ServicioAlcantarilladoComercializacionResidencialEstrato2</t>
  </si>
  <si>
    <t>co-sspd-niif-ef-core_2016-01-01:ServicioAlcantarilladoComercializacionResidencialEstrato3</t>
  </si>
  <si>
    <t>co-sspd-niif-ef-core_2016-01-01:ServicioAlcantarilladoComercializacionResidencialEstrato4</t>
  </si>
  <si>
    <t>co-sspd-niif-ef-core_2016-01-01:ServicioAlcantarilladoComercializacionResidencialEstrato5</t>
  </si>
  <si>
    <t>co-sspd-niif-ef-core_2016-01-01:ServicioAlcantarilladoComercializacionResidencialEstrato6</t>
  </si>
  <si>
    <t>co-sspd-niif-ef-core_2016-01-01:ServicioAlcantarilladoComercializacionNoResidencialIndustrial</t>
  </si>
  <si>
    <t>co-sspd-niif-ef-core_2016-01-01:ServicioAlcantarilladoComercializacionNoResidencialComercial</t>
  </si>
  <si>
    <t>co-sspd-niif-ef-core_2016-01-01:ServicioAlcantarilladoComercializacionNoResidencialOficial</t>
  </si>
  <si>
    <t>co-sspd-niif-ef-core_2016-01-01:ServicioAlcantarilladoComercializacionNoResidencialEspecial</t>
  </si>
  <si>
    <t>co-sspd-niif-ef-core_2016-01-01:ServicioAlcantarilladoComercializacionTotal</t>
  </si>
  <si>
    <t>co-sspd-niif-ef-core_2016-01-01:ServicioAlcantarilladoTotal</t>
  </si>
  <si>
    <t>co-sspd-niif-ef-core_2016-01-01:ServicioAlcantarilladoDeterioroCuentasCobrarPartidas</t>
  </si>
  <si>
    <t>co-sspd-niif-ef-core_2016-01-01:ServicioAlcantarilladoDeterioroCuentasCobrarRecoleccion</t>
  </si>
  <si>
    <t>co-sspd-niif-ef-core_2016-01-01:ServicioAlcantarilladoDeterioroCuentasCobrarTratamientoDisposicionFinal</t>
  </si>
  <si>
    <t>co-sspd-niif-ef-core_2016-01-01:ServicioAlcantarilladoDeterioroCuentasCobrarComercializacionSinopsis</t>
  </si>
  <si>
    <t>co-sspd-niif-ef-core_2016-01-01:ServicioAlcantarilladoDeterioroCuentasCobrarComercializacionResidencialEstrato1</t>
  </si>
  <si>
    <t>co-sspd-niif-ef-core_2016-01-01:ServicioAlcantarilladoDeterioroCuentasCobrarComercializacionResidencialEstrato2</t>
  </si>
  <si>
    <t>co-sspd-niif-ef-core_2016-01-01:ServicioAlcantarilladoDeterioroCuentasCobrarComercializacionResidencialEstrato3</t>
  </si>
  <si>
    <t>co-sspd-niif-ef-core_2016-01-01:ServicioAlcantarilladoDeterioroCuentasCobrarComercializacionResidencialEstrato4</t>
  </si>
  <si>
    <t>co-sspd-niif-ef-core_2016-01-01:ServicioAlcantarilladoDeterioroCuentasCobrarComercializacionResidencialEstrato5</t>
  </si>
  <si>
    <t>co-sspd-niif-ef-core_2016-01-01:ServicioAlcantarilladoDeterioroCuentasCobrarComercializacionResidencialEstrato6</t>
  </si>
  <si>
    <t>co-sspd-niif-ef-core_2016-01-01:ServicioAlcantarilladoDeterioroCuentasCobrarComercializacionNoResidencialIndustrial</t>
  </si>
  <si>
    <t>co-sspd-niif-ef-core_2016-01-01:ServicioAlcantarilladoDeterioroCuentasCobrarComercializacionNoResidencialComercial</t>
  </si>
  <si>
    <t>co-sspd-niif-ef-core_2016-01-01:ServicioAlcantarilladoDeterioroCuentasCobrarComercializacionNoResidencialOficial</t>
  </si>
  <si>
    <t>co-sspd-niif-ef-core_2016-01-01:ServicioAlcantarilladoDeterioroCuentasCobrarComercializacionNoResidencialEspecial</t>
  </si>
  <si>
    <t>co-sspd-niif-ef-core_2016-01-01:ServicioAlcantarilladoDeterioroCuentasCobrarComercializacionTotal</t>
  </si>
  <si>
    <t>co-sspd-niif-ef-core_2016-01-01:ServicioAlcantarilladoDeterioroCuentasCobrarTotal</t>
  </si>
  <si>
    <t>co-sspd-niif-ef-core_2016-01-01:ServicioAseoPartidas</t>
  </si>
  <si>
    <t>co-sspd-niif-ef-core_2016-01-01:ServicioAseoBarridoLimpiezaViasAreasPublicas</t>
  </si>
  <si>
    <t>co-sspd-niif-ef-core_2016-01-01:ServicioAseoRecoleccionTransporteResiduosConvencionales</t>
  </si>
  <si>
    <t>co-sspd-niif-ef-core_2016-01-01:ServicioAseoRecoleccionResiduosPeligrosos</t>
  </si>
  <si>
    <t>co-sspd-niif-ef-core_2016-01-01:ServicioAseoRecoleccionResiduosHospitalariosInfecciosos</t>
  </si>
  <si>
    <t>co-sspd-niif-ef-core_2016-01-01:ServicioAseoRecoleccionscombros</t>
  </si>
  <si>
    <t>co-sspd-niif-ef-core_2016-01-01:ServicioAseoTratamiento</t>
  </si>
  <si>
    <t>co-sspd-niif-ef-core_2016-01-01:ServicioAseoAprovechamientos</t>
  </si>
  <si>
    <t>co-sspd-niif-ef-core_2016-01-01:ServicioAseoDisposicionFinal</t>
  </si>
  <si>
    <t>co-sspd-niif-ef-core_2016-01-01:ServicioAseoIncineracion</t>
  </si>
  <si>
    <t>co-sspd-niif-ef-core_2016-01-01:ServicioAseoComercializacionSinopsis</t>
  </si>
  <si>
    <t>co-sspd-niif-ef-core_2016-01-01:ServicioAseoComercializacionResidencialEstrato3</t>
  </si>
  <si>
    <t>co-sspd-niif-ef-core_2016-01-01:ServicioAseoComercializacionResidencialEstrato4</t>
  </si>
  <si>
    <t>co-sspd-niif-ef-core_2016-01-01:ServicioAseoComercializacionResidencialEstrato5</t>
  </si>
  <si>
    <t>co-sspd-niif-ef-core_2016-01-01:ServicioAseoComercializacionResidencialEstrato6</t>
  </si>
  <si>
    <t>co-sspd-niif-ef-core_2016-01-01:ServicioAseoComercializacionNoResidencialIndustrial</t>
  </si>
  <si>
    <t>co-sspd-niif-ef-core_2016-01-01:ServicioAseoComercializacionNoResidencialComercial</t>
  </si>
  <si>
    <t>co-sspd-niif-ef-core_2016-01-01:ServicioAseoComercializacionNoResidencialOficial</t>
  </si>
  <si>
    <t>co-sspd-niif-ef-core_2016-01-01:ServicioAseoComercializacionNoResidencialEspecial</t>
  </si>
  <si>
    <t>co-sspd-niif-ef-core_2016-01-01:ServicioAseoComercializacionTotal</t>
  </si>
  <si>
    <t>co-sspd-niif-ef-core_2016-01-01:ServicioAseoTotal</t>
  </si>
  <si>
    <t>co-sspd-niif-ef-core_2016-01-01:ServicioAseoDeterioroCuentasCobrarPartidas</t>
  </si>
  <si>
    <t>co-sspd-niif-ef-core_2016-01-01:ServicioAseoDeterioroCuentasCobrarBarridoLimpiezaViasAreasPublicas</t>
  </si>
  <si>
    <t>co-sspd-niif-ef-core_2016-01-01:ServicioAseoDeterioroCuentasCobrarRecoleccionTransporteResiduosConvencionales</t>
  </si>
  <si>
    <t>co-sspd-niif-ef-core_2016-01-01:ServicioAseoDeterioroCuentasCobrarRecoleccionResiduosPeligrosos</t>
  </si>
  <si>
    <t>co-sspd-niif-ef-core_2016-01-01:ServicioAseoDeterioroCuentasCobrarRecoleccionResiduosHospitalariosInfecciosos</t>
  </si>
  <si>
    <t>co-sspd-niif-ef-core_2016-01-01:ServicioAseoDeterioroCuentasCobrarRecoleccionEscombros</t>
  </si>
  <si>
    <t>co-sspd-niif-ef-core_2016-01-01:ServicioAseoDeterioroCuentasCobrarTratamiento</t>
  </si>
  <si>
    <t>co-sspd-niif-ef-core_2016-01-01:ServicioAseoDeterioroCuentasCobrarAprovechamientos</t>
  </si>
  <si>
    <t>co-sspd-niif-ef-core_2016-01-01:ServicioAseoDeterioroCuentasCobrarDisposicionFinal</t>
  </si>
  <si>
    <t>co-sspd-niif-ef-core_2016-01-01:ServicioAseoDeterioroCuentasCobrarIncineracion</t>
  </si>
  <si>
    <t>co-sspd-niif-ef-core_2016-01-01:ServicioAseoDeterioroCuentasCobrarComercializacionSinopsis</t>
  </si>
  <si>
    <t>co-sspd-niif-ef-core_2016-01-01:ServicioAseoDeterioroCuentasCobrarComercializacionResidencialEstrato1</t>
  </si>
  <si>
    <t>co-sspd-niif-ef-core_2016-01-01:ServicioAseoDeterioroCuentasCobrarComercializacionResidencialEstrato2</t>
  </si>
  <si>
    <t>co-sspd-niif-ef-core_2016-01-01:ServicioAseoDeterioroCuentasCobrarComercializacionResidencialEstrato3</t>
  </si>
  <si>
    <t>co-sspd-niif-ef-core_2016-01-01:ServicioAseoDeterioroCuentasCobrarComercializacionResidencialEstrato4</t>
  </si>
  <si>
    <t>co-sspd-niif-ef-core_2016-01-01:ServicioAseoDeterioroCuentasCobrarComercializacionResidencialEstrato5</t>
  </si>
  <si>
    <t>co-sspd-niif-ef-core_2016-01-01:ServicioAseoDeterioroCuentasCobrarComercializacionResidencialEstrato6</t>
  </si>
  <si>
    <t>co-sspd-niif-ef-core_2016-01-01:ServicioAseoDeterioroCuentasCobrarComercializacionNoResidencialIndustrial</t>
  </si>
  <si>
    <t>co-sspd-niif-ef-core_2016-01-01:ServicioAseoDeterioroCuentasCobrarComercializacionNoResidencialComercial</t>
  </si>
  <si>
    <t>co-sspd-niif-ef-core_2016-01-01:ServicioAseoDeterioroCuentasCobrarComercializacionNoResidencialOficial</t>
  </si>
  <si>
    <t>co-sspd-niif-ef-core_2016-01-01:ServicioAseoDeterioroCuentasCobrarComercializacionNoResidencialEspecial</t>
  </si>
  <si>
    <t>co-sspd-niif-ef-core_2016-01-01:ServicioAseoDeterioroCuentasCobrarComercializacionTotal</t>
  </si>
  <si>
    <t>co-sspd-niif-ef-core_2016-01-01:ServicioAseoDeterioroCuentasCobrarTotal</t>
  </si>
  <si>
    <t>co-sspd-niif-ef-core_2016-01-01:ServicioEnergiaElectricaPartidas</t>
  </si>
  <si>
    <t>co-sspd-niif-ef-core_2016-01-01:ServicioEnergiaElectricaGeneracionSinopsis</t>
  </si>
  <si>
    <t>co-sspd-niif-ef-core_2016-01-01:ServicioEnergiaElectricaGeneracionContratosBilateralesEmpresasSector</t>
  </si>
  <si>
    <t>co-sspd-niif-ef-core_2016-01-01:ServicioEnergiaElectricaGeneracionContratosBilateralesUsuariosNoRegulados</t>
  </si>
  <si>
    <t>co-sspd-niif-ef-core_2016-01-01:ServicioEnergiaElectricaGeneracionBolsaEnergia</t>
  </si>
  <si>
    <t>co-sspd-niif-ef-core_2016-01-01:ServicioEnergiaElectricaGeneracionOtros</t>
  </si>
  <si>
    <t>co-sspd-niif-ef-core_2016-01-01:ServicioEnergiaElectricaGeneracionTotalGeneracion</t>
  </si>
  <si>
    <t>co-sspd-niif-ef-core_2016-01-01:ServicioEnergiaElectricaTransmisionSinopsis</t>
  </si>
  <si>
    <t>co-sspd-niif-ef-core_2016-01-01:ServicioEnergiaElectricaTransmisionIngresoRegulado</t>
  </si>
  <si>
    <t>co-sspd-niif-ef-core_2016-01-01:ServicioEnergiaElectricaTransmisionCargosConexion</t>
  </si>
  <si>
    <t>co-sspd-niif-ef-core_2016-01-01:ServicioEnergiaElectricaTransmisionOtros</t>
  </si>
  <si>
    <t>co-sspd-niif-ef-core_2016-01-01:ServicioEnergiaElectricaTransmisionTotalTransmision</t>
  </si>
  <si>
    <t>co-sspd-niif-ef-core_2016-01-01:ServicioEnergiaElectricaOperadorRedSinopsis</t>
  </si>
  <si>
    <t>co-sspd-niif-ef-core_2016-01-01:ServicioEnergiaElectricaOperadorRedCargosUsoUsuariosRegulados</t>
  </si>
  <si>
    <t>co-sspd-niif-ef-core_2016-01-01:ServicioEnergiaElectricaOperadorRedCargosUsoUsuariosNoRegulados</t>
  </si>
  <si>
    <t>co-sspd-niif-ef-core_2016-01-01:ServicioEnergiaElectricaOperadorRedIngresoRegulado</t>
  </si>
  <si>
    <t>co-sspd-niif-ef-core_2016-01-01:ServicioEnergiaElectricaOperadorRedOtros</t>
  </si>
  <si>
    <t>co-sspd-niif-ef-core_2016-01-01:ServicioEnergiaElectricaOperadorRedTotalOperadorRed</t>
  </si>
  <si>
    <t>co-sspd-niif-ef-core_2016-01-01:ServicioEnergiaElectricaComercializacionSinopsis</t>
  </si>
  <si>
    <t>co-sspd-niif-ef-core_2016-01-01:ServicioEnergiaElectricaComercializacionResidencialEstrato1</t>
  </si>
  <si>
    <t>co-sspd-niif-ef-core_2016-01-01:ServicioEnergiaElectricaComercializacionResidencialEstrato2</t>
  </si>
  <si>
    <t>co-sspd-niif-ef-core_2016-01-01:ServicioEnergiaElectricaComercializacionResidencialEstrato3</t>
  </si>
  <si>
    <t>co-sspd-niif-ef-core_2016-01-01:ServicioEnergiaElectricaComercializacionResidencialEstrato4</t>
  </si>
  <si>
    <t>co-sspd-niif-ef-core_2016-01-01:ServicioEnergiaElectricaComercializacionResidencialEstrato5</t>
  </si>
  <si>
    <t>co-sspd-niif-ef-core_2016-01-01:ServicioEnergiaElectricaComercializacionResidencialEstrato6</t>
  </si>
  <si>
    <t>co-sspd-niif-ef-core_2016-01-01:ServicioEnergiaElectricaComercializacionComercial</t>
  </si>
  <si>
    <t>co-sspd-niif-ef-core_2016-01-01:ServicioEnergiaElectricaComercializacionIndustrial</t>
  </si>
  <si>
    <t>co-sspd-niif-ef-core_2016-01-01:ServicioEnergiaElectricaComercializacionOficial</t>
  </si>
  <si>
    <t>co-sspd-niif-ef-core_2016-01-01:ServicioEnergiaElectricaComercializacionAlumbradoPublico</t>
  </si>
  <si>
    <t>co-sspd-niif-ef-core_2016-01-01:ServicioEnergiaElectricaComercializacionEmpresasSector</t>
  </si>
  <si>
    <t>co-sspd-niif-ef-core_2016-01-01:ServicioEnergiaElectricaComercializacionUsuariosNoRegulados</t>
  </si>
  <si>
    <t>co-sspd-niif-ef-core_2016-01-01:ServicioEnergiaElectricaComercializacionOtros</t>
  </si>
  <si>
    <t>co-sspd-niif-ef-core_2016-01-01:ServicioEnergiaElectricaComercializacionTotal</t>
  </si>
  <si>
    <t>co-sspd-niif-ef-core_2016-01-01:ServicioEnergiaElectricaTotal</t>
  </si>
  <si>
    <t>co-sspd-niif-ef-core_2016-01-01:ServicioEnergiaElectricaDeterioroCuentasCobrarPartidas</t>
  </si>
  <si>
    <t>co-sspd-niif-ef-core_2016-01-01:ServicioEnergiaElectricaDeterioroCuentasCobrarGeneracionSinopsis</t>
  </si>
  <si>
    <t>co-sspd-niif-ef-core_2016-01-01:ServicioEnergiaElectricaDeterioroCuentasCobrarGeneracionContratosBilateralesEmpresasSector</t>
  </si>
  <si>
    <t>co-sspd-niif-ef-core_2016-01-01:ServicioEnergiaElectricaDeterioroCuentasCobrarGeneracionContratosBilateralesUsuariosNoRegulados</t>
  </si>
  <si>
    <t>co-sspd-niif-ef-core_2016-01-01:ServicioEnergiaElectricaDeterioroCuentasCobrarGeneracionBolsaEnergia</t>
  </si>
  <si>
    <t>co-sspd-niif-ef-core_2016-01-01:ServicioEnergiaElectricaDeterioroCuentasCobrarGeneracionOtros</t>
  </si>
  <si>
    <t>co-sspd-niif-ef-core_2016-01-01:ServicioEnergiaElectricaDeterioroCuentasCobrarGeneracionTotalGeneracion</t>
  </si>
  <si>
    <t>co-sspd-niif-ef-core_2016-01-01:ServicioEnergiaElectricaDeterioroCuentasCobrarTransmisionSinopsis</t>
  </si>
  <si>
    <t>co-sspd-niif-ef-core_2016-01-01:ServicioEnergiaElectricaDeterioroCuentasCobrarTransmisionIngresoRegulado</t>
  </si>
  <si>
    <t>co-sspd-niif-ef-core_2016-01-01:ServicioEnergiaElectricaDeterioroCuentasCobrarTransmisionCargosConexion</t>
  </si>
  <si>
    <t>co-sspd-niif-ef-core_2016-01-01:ServicioEnergiaElectricaDeterioroCuentasCobrarTransmisionOtros</t>
  </si>
  <si>
    <t>co-sspd-niif-ef-core_2016-01-01:ServicioEnergiaElectricaDeterioroCuentasCobrarTransmisionTotalTransmision</t>
  </si>
  <si>
    <t>co-sspd-niif-ef-core_2016-01-01:ServicioEnergiaElectricaDeterioroCuentasCobrarOperadorRedSinopsis</t>
  </si>
  <si>
    <t>co-sspd-niif-ef-core_2016-01-01:ServicioEnergiaElectricaDeterioroCuentasCobrarOperadorRedCargosUsoUsuariosRegulados</t>
  </si>
  <si>
    <t>co-sspd-niif-ef-core_2016-01-01:ServicioEnergiaElectricaDeterioroCuentasCobrarOperadorRedCargosUsoUsuariosNoRegulados</t>
  </si>
  <si>
    <t>co-sspd-niif-ef-core_2016-01-01:ServicioEnergiaElectricaDeterioroCuentasCobrarOperadorRedIngresoRegulado</t>
  </si>
  <si>
    <t>co-sspd-niif-ef-core_2016-01-01:ServicioEnergiaElectricaDeterioroCuentasCobrarOperadorRedOtros</t>
  </si>
  <si>
    <t>co-sspd-niif-ef-core_2016-01-01:ServicioEnergiaElectricaDeterioroCuentasCobrarOperadorRedTotalOperadorRed</t>
  </si>
  <si>
    <t>co-sspd-niif-ef-core_2016-01-01:ServicioEnergiaElectricaDeterioroCuentasCobrarComercializacionSinopsis</t>
  </si>
  <si>
    <t>co-sspd-niif-ef-core_2016-01-01:ServicioEnergiaElectricaDeterioroCuentasCobrarComercializacionResidencialEstrato1</t>
  </si>
  <si>
    <t>co-sspd-niif-ef-core_2016-01-01:ServicioEnergiaElectricaDeterioroCuentasCobrarComercializacionResidencialEstrato2</t>
  </si>
  <si>
    <t>co-sspd-niif-ef-core_2016-01-01:ServicioEnergiaElectricaDeterioroCuentasCobrarComercializacionResidencialEstrato3</t>
  </si>
  <si>
    <t>co-sspd-niif-ef-core_2016-01-01:ServicioEnergiaElectricaDeterioroCuentasCobrarComercializacionResidencialEstrato4</t>
  </si>
  <si>
    <t>co-sspd-niif-ef-core_2016-01-01:ServicioEnergiaElectricaDeterioroCuentasCobrarComercializacionResidencialEstrato5</t>
  </si>
  <si>
    <t>co-sspd-niif-ef-core_2016-01-01:ServicioEnergiaElectricaDeterioroCuentasCobrarComercializacionResidencialEstrato6</t>
  </si>
  <si>
    <t>co-sspd-niif-ef-core_2016-01-01:ServicioEnergiaElectricaDeterioroCuentasCobrarComercializacionComercial</t>
  </si>
  <si>
    <t>co-sspd-niif-ef-core_2016-01-01:ServicioEnergiaElectricaDeterioroCuentasCobrarComercializacionIndustrial</t>
  </si>
  <si>
    <t>co-sspd-niif-ef-core_2016-01-01:ServicioEnergiaElectricaDeterioroCuentasCobrarComercializacionOficial</t>
  </si>
  <si>
    <t>co-sspd-niif-ef-core_2016-01-01:ServicioEnergiaElectricaDeterioroCuentasCobrarComercializacionAlumbradoPublico</t>
  </si>
  <si>
    <t>co-sspd-niif-ef-core_2016-01-01:ServicioEnergiaElectricaDeterioroCuentasCobrarComercializacionEmpresasSector</t>
  </si>
  <si>
    <t>co-sspd-niif-ef-core_2016-01-01:ServicioEnergiaElectricaDeterioroCuentasCobrarComercializacionUsuariosNoRegulados</t>
  </si>
  <si>
    <t>co-sspd-niif-ef-core_2016-01-01:ServicioEnergiaElectricaDeterioroCuentasCobrarComercializacionOtros</t>
  </si>
  <si>
    <t>co-sspd-niif-ef-core_2016-01-01:ServicioEnergiaElectricaDeterioroCuentasCobrarComercializacionTotal</t>
  </si>
  <si>
    <t>co-sspd-niif-ef-core_2016-01-01:ServicioEnergiaElectricaDeterioroCuentasCobrarTotal</t>
  </si>
  <si>
    <t>co-sspd-niif-ef-core_2016-01-01:ServicioGasCombustibleRedesPartidas</t>
  </si>
  <si>
    <t>co-sspd-niif-ef-core_2016-01-01:ServicioGasCombustibleRedesNegocioTransporteGasCombustibleSinopsis</t>
  </si>
  <si>
    <t>co-sspd-niif-ef-core_2016-01-01:ServicioGasCombustibleRedesNegocioTransporteGasCombustibleEmpresasSector</t>
  </si>
  <si>
    <t>co-sspd-niif-ef-core_2016-01-01:ServicioGasCombustibleRedesNegocioTransporteGasCombustibleGrandesConsumidores</t>
  </si>
  <si>
    <t>co-sspd-niif-ef-core_2016-01-01:ServicioGasCombustibleRedesNegocioTransporteGasCombustibleOtros</t>
  </si>
  <si>
    <t>co-sspd-niif-ef-core_2016-01-01:ServicioGasCombustibleRedesNegocioTransporteGasCombustibleTotal</t>
  </si>
  <si>
    <t>co-sspd-niif-ef-core_2016-01-01:ServicioGasCombustibleRedesNegocioDistribucionGasCombustibleSinopsis</t>
  </si>
  <si>
    <t>co-sspd-niif-ef-core_2016-01-01:ServicioGasCombustibleRedesNegocioDistribucionGasCombustibleEmpresasSector</t>
  </si>
  <si>
    <t>co-sspd-niif-ef-core_2016-01-01:ServicioGasCombustibleRedesNegocioDistribucionGasCombustibleGrandesConsumidores</t>
  </si>
  <si>
    <t>co-sspd-niif-ef-core_2016-01-01:ServicioGasCombustibleRedesNegocioDistribucionGasCombustibleOtros</t>
  </si>
  <si>
    <t>co-sspd-niif-ef-core_2016-01-01:ServicioGasCombustibleRedesNegocioDistribucionGasCombustibleTotal</t>
  </si>
  <si>
    <t>co-sspd-niif-ef-core_2016-01-01:ServicioGasCombustibleRedesNegocioComercializacionGasCombustibleSinopsis</t>
  </si>
  <si>
    <t>co-sspd-niif-ef-core_2016-01-01:ServicioGasCombustibleRedesNegocioComercializacionGasCombustibleResidencialEstrato1</t>
  </si>
  <si>
    <t>co-sspd-niif-ef-core_2016-01-01:ServicioGasCombustibleRedesNegocioComercializacionGasCombustibleResidencialEstrato1HogaresSustitutos</t>
  </si>
  <si>
    <t>co-sspd-niif-ef-core_2016-01-01:ServicioGasCombustibleRedesNegocioComercializacionGasCombustibleOtrosResidencialEstrato1OtrosResidencialEstrato1</t>
  </si>
  <si>
    <t>co-sspd-niif-ef-core_2016-01-01:ServicioGasCombustibleRedesNegocioComercializacionGasCombustibleResidencialEstrato2</t>
  </si>
  <si>
    <t>co-sspd-niif-ef-core_2016-01-01:ServicioGasCombustibleRedesNegocioComercializacionGasCombustibleResidencialEstrato3</t>
  </si>
  <si>
    <t>co-sspd-niif-ef-core_2016-01-01:ServicioGasCombustibleRedesNegocioComercializacionGasCombustibleResidencialEstrato4</t>
  </si>
  <si>
    <t>co-sspd-niif-ef-core_2016-01-01:ServicioGasCombustibleRedesNegocioComercializacionGasCombustibleResidencialEstrato5</t>
  </si>
  <si>
    <t>co-sspd-niif-ef-core_2016-01-01:ServicioGasCombustibleRedesNegocioComercializacionGasCombustibleResidencialEstrato6</t>
  </si>
  <si>
    <t>co-sspd-niif-ef-core_2016-01-01:ServicioGasCombustibleRedesNegocioComercializacionGasCombustibleComercial</t>
  </si>
  <si>
    <t>co-sspd-niif-ef-core_2016-01-01:ServicioGasCombustibleRedesNegocioComercializacionGasCombustibleIndustrial</t>
  </si>
  <si>
    <t>co-sspd-niif-ef-core_2016-01-01:ServicioGasCombustibleRedesNegocioComercializacionGasCombustibleOficial</t>
  </si>
  <si>
    <t>co-sspd-niif-ef-core_2016-01-01:ServicioGasCombustibleRedesNegocioComercializacionGasCombustibleEspecialAsistencial</t>
  </si>
  <si>
    <t>co-sspd-niif-ef-core_2016-01-01:ServicioGasCombustibleRedesNegocioComercializacionGasCombustibleEspecialEducativo</t>
  </si>
  <si>
    <t>co-sspd-niif-ef-core_2016-01-01:ServicioGasCombustibleRedesNegocioComercializacionGasCombustibleGrandesConsumidores</t>
  </si>
  <si>
    <t>co-sspd-niif-ef-core_2016-01-01:ServicioGasCombustibleRedesNegocioComercializacionGasCombustibleEmpresasSector</t>
  </si>
  <si>
    <t>co-sspd-niif-ef-core_2016-01-01:ServicioGasCombustibleRedesNegocioComercializacionGasCombustibleOtros</t>
  </si>
  <si>
    <t>co-sspd-niif-ef-core_2016-01-01:ServicioGasCombustibleRedesNegocioComercializacionGasCombustibleTotal</t>
  </si>
  <si>
    <t>co-sspd-niif-ef-core_2016-01-01:ServicioGasCombustibleRedesTotal</t>
  </si>
  <si>
    <t>co-sspd-niif-ef-core_2016-01-01:ServicioGasCombustibleRedesDeterioroCuentasCobrarSinopsis</t>
  </si>
  <si>
    <t>co-sspd-niif-ef-core_2016-01-01:ServicioGasCombustibleRedesDeterioroCuentasCobrarNegocioTransporteGasCombustibleSinopsis</t>
  </si>
  <si>
    <t>co-sspd-niif-ef-core_2016-01-01:ServicioGasCombustibleRedesDeterioroCuentasCobrarNegocioTransporteGasCombustibleEmpresasSector</t>
  </si>
  <si>
    <t>co-sspd-niif-ef-core_2016-01-01:ServicioGasCombustibleRedesDeterioroCuentasCobrarNegocioTransporteGasCombustibleGrandesConsumidores</t>
  </si>
  <si>
    <t>co-sspd-niif-ef-core_2016-01-01:ServicioGasCombustibleRedesDeterioroCuentasCobrarNegocioTransporteGasCombustibleOtros</t>
  </si>
  <si>
    <t>co-sspd-niif-ef-core_2016-01-01:ServicioGasCombustibleRedesDeterioroCuentasCobrarNegocioTransporteGasCombustibleTotal</t>
  </si>
  <si>
    <t>co-sspd-niif-ef-core_2016-01-01:ServicioGasCombustibleRedesDeterioroCuentasCobrarNegocioDistribucionGasCombustibleSinopsis</t>
  </si>
  <si>
    <t>co-sspd-niif-ef-core_2016-01-01:ServicioGasCombustibleRedesDeterioroCuentasCobrarNegocioDistribucionGasCombustibleEmpresasSector</t>
  </si>
  <si>
    <t>co-sspd-niif-ef-core_2016-01-01:ServicioGasCombustibleRedesDeterioroCuentasCobrarNegocioDistribucionGasCombustibleGrandesConsumidores</t>
  </si>
  <si>
    <t>co-sspd-niif-ef-core_2016-01-01:ServicioGasCombustibleRedesDeterioroCuentasCobrarNegocioDistribucionGasCombustibleOtros</t>
  </si>
  <si>
    <t>co-sspd-niif-ef-core_2016-01-01:ServicioGasCombustibleRedesDeterioroCuentasCobrarNegocioDistribucionGasCombustibleTotal</t>
  </si>
  <si>
    <t>co-sspd-niif-ef-core_2016-01-01:ServicioGasCombustibleRedesDeterioroCuentasCobrarNegocioComercializacionGasCombustibleSinopsis</t>
  </si>
  <si>
    <t>co-sspd-niif-ef-core_2016-01-01:ServicioGasCombustibleRedesDeterioroCuentasCobrarNegocioComercializacionGasCombustibleResidencialEstrato1</t>
  </si>
  <si>
    <t>co-sspd-niif-ef-core_2016-01-01:ServicioGasCombustibleRedesDeterioroCuentasCobrarNegocioComercializacionGasCombustibleResidencialEstrato2</t>
  </si>
  <si>
    <t>co-sspd-niif-ef-core_2016-01-01:ServicioGasCombustibleRedesDeterioroCuentasCobrarNegocioComercializacionGasCombustibleResidencialEstrato3</t>
  </si>
  <si>
    <t>co-sspd-niif-ef-core_2016-01-01:ServicioGasCombustibleRedesDeterioroCuentasCobrarNegocioComercializacionGasCombustibleResidencialEstrato4</t>
  </si>
  <si>
    <t>co-sspd-niif-ef-core_2016-01-01:ServicioGasCombustibleRedesDeterioroCuentasCobrarComercializacionGasCombustibleResidencialEstrato5</t>
  </si>
  <si>
    <t>co-sspd-niif-ef-core_2016-01-01:ServicioGasCombustibleRedesDeterioroCuentasCobrarNegocioComercializacionGasCombustibleResidencialEstrato6</t>
  </si>
  <si>
    <t>co-sspd-niif-ef-core_2016-01-01:ServicioGasCombustibleRedesDeterioroCuentasCobrarNegocioComercializacionGasCombustibleComercial</t>
  </si>
  <si>
    <t>co-sspd-niif-ef-core_2016-01-01:ServicioGasCombustibleRedesDeterioroCuentasCobrarNegocioComercializacionGasCombustibleIndustrial</t>
  </si>
  <si>
    <t>co-sspd-niif-ef-core_2016-01-01:ServicioGasCombustibleRedesDeterioroCuentasCobrarNegocioComercializacionGasCombustibleOficial</t>
  </si>
  <si>
    <t>co-sspd-niif-ef-core_2016-01-01:ServicioGasCombustibleRedesDeterioroCuentasCobrarNegocioComercializacionGasCombustibleEspecialAsistencial</t>
  </si>
  <si>
    <t>co-sspd-niif-ef-core_2016-01-01:ServicioGasCombustibleRedesDeterioroCuentasCobrarNegocioComercializacionGasCombustibleEspecialEducativo</t>
  </si>
  <si>
    <t>co-sspd-niif-ef-core_2016-01-01:ServicioGasCombustibleRedesDeterioroCuentasCobrarNegocioComercializacionGasCombustibleGrandesConsumidores</t>
  </si>
  <si>
    <t>co-sspd-niif-ef-core_2016-01-01:ServicioGasCombustibleRedesDeterioroCuentasCobrarNegocioComercializacionGasCombustibleEmpresasSector</t>
  </si>
  <si>
    <t>co-sspd-niif-ef-core_2016-01-01:ServicioGasCombustibleRedesDeterioroCuentasCobrarNegocioComercializacionGasCombustibleOtros</t>
  </si>
  <si>
    <t>co-sspd-niif-ef-core_2016-01-01:ServicioGasCombustibleRedesDeterioroCuentasCobrarNegocioComercializacionGasCombustibleTotal</t>
  </si>
  <si>
    <t>co-sspd-niif-ef-core_2016-01-01:ServicioGasCombustibleRedesDeterioroCuentasCobrarTotal</t>
  </si>
  <si>
    <t>co-sspd-niif-ef-core_2016-01-01:ServicioGasLicuadoPetroleoSinopsis</t>
  </si>
  <si>
    <t>co-sspd-niif-ef-core_2016-01-01:ServicioGasLicuadoPetroleoNegocioTransporteGLPSinopsis</t>
  </si>
  <si>
    <t>co-sspd-niif-ef-core_2016-01-01:ServicioGasLicuadoPetroleoNegocioTransporteGLPEmpresasSector</t>
  </si>
  <si>
    <t>co-sspd-niif-ef-core_2016-01-01:ServicioGasLicuadoPetroleoNegocioTransporteGLPUsuariosNoRegulados</t>
  </si>
  <si>
    <t>co-sspd-niif-ef-core_2016-01-01:ServicioGasLicuadoPetroleoNegocioTransporteGLPOtros</t>
  </si>
  <si>
    <t>co-sspd-niif-ef-core_2016-01-01:ServicioGasLicuadoPetroleoNegocioTransporteGLPTotal</t>
  </si>
  <si>
    <t>co-sspd-niif-ef-core_2016-01-01:ServicioGasLicuadoPetroleoNegocioComercializacionMayoristaGLPSinopsis</t>
  </si>
  <si>
    <t>co-sspd-niif-ef-core_2016-01-01:ServicioGasLicuadoPetroleoNegocioComercializacionMayoristaGLPDistribuidoresInversionistas</t>
  </si>
  <si>
    <t>co-sspd-niif-ef-core_2016-01-01:ServicioGasLicuadoPetroleoNegocioComercializacionMayoristaGLPComercializadoresMayoristas</t>
  </si>
  <si>
    <t>co-sspd-niif-ef-core_2016-01-01:ServicioGasLicuadoPetroleoNegocioComercializacionMayoristaGLPUsuariosNoRegulados</t>
  </si>
  <si>
    <t>co-sspd-niif-ef-core_2016-01-01:ServicioGasLicuadoPetroleoNegocioComercializacionMayoristaGLPOtros</t>
  </si>
  <si>
    <t>co-sspd-niif-ef-core_2016-01-01:ServicioGasLicuadoPetroleoNegocioComercializacionMayoristaGLPTotal</t>
  </si>
  <si>
    <t>co-sspd-niif-ef-core_2016-01-01:ServicioGasLicuadoPetroleoNegocioDistribucionGLPSinopsis</t>
  </si>
  <si>
    <t>co-sspd-niif-ef-core_2016-01-01:ServicioGasLicuadoPetroleoNegocioDistribucionGLPComercializadoresMinoristas</t>
  </si>
  <si>
    <t>co-sspd-niif-ef-core_2016-01-01:ServicioGasLicuadoPetroleoNegocioDistribucionGLPTanquesEstacionarios</t>
  </si>
  <si>
    <t>co-sspd-niif-ef-core_2016-01-01:ServicioGasLicuadoPetroleoNegocioDistribucionGLPPuntosVenta</t>
  </si>
  <si>
    <t>co-sspd-niif-ef-core_2016-01-01:ServicioGasLicuadoPetroleoNegocioDistribucionGLPEstrato1Subsidiado</t>
  </si>
  <si>
    <t>co-sspd-niif-ef-core_2016-01-01:ServicioGasLicuadoPetroleoNegocioDistribucionGLPEstrato2Subsidiado</t>
  </si>
  <si>
    <t>co-sspd-niif-ef-core_2016-01-01:ServicioGasLicuadoPetroleoNegocioDistribucionGLPOtros</t>
  </si>
  <si>
    <t>co-sspd-niif-ef-core_2016-01-01:ServicioGasLicuadoPetroleoNegocioDistribucionGLPTotal</t>
  </si>
  <si>
    <t>co-sspd-niif-ef-core_2016-01-01:ServicioGasLicuadoPetroleoNegocioComercializacionMinoristaGLPSinopsis</t>
  </si>
  <si>
    <t>co-sspd-niif-ef-core_2016-01-01:ServicioGasLicuadoPetroleoNegocioComercializacionMinoristaGLPEstrato1Subsidiado</t>
  </si>
  <si>
    <t>co-sspd-niif-ef-core_2016-01-01:ServicioGasLicuadoPetroleoNegocioComercializacionMinoristaGLPEstrato2Subsidiado</t>
  </si>
  <si>
    <t>co-sspd-niif-ef-core_2016-01-01:ServicioGasLicuadoPetroleoNegocioComercializacionMinoristaGLPUsuarioFinal</t>
  </si>
  <si>
    <t>co-sspd-niif-ef-core_2016-01-01:ServicioGasLicuadoPetroleoNegocioComercializacionMinoristaGLPOtros</t>
  </si>
  <si>
    <t>co-sspd-niif-ef-core_2016-01-01:ServicioGasLicuadoPetroleoNegocioComercializacionMinoristaGLPTotal</t>
  </si>
  <si>
    <t>co-sspd-niif-ef-core_2016-01-01:ServicioGasLicuadoPetroleoTotal</t>
  </si>
  <si>
    <t>co-sspd-niif-ef-core_2016-01-01:ServicioGasLicuadoPetroleoDeterioroCuentasCobrarSinopsis</t>
  </si>
  <si>
    <t>co-sspd-niif-ef-core_2016-01-01:ServicioGasLicuadoPetroleoDeterioroCuentasCobrarNegocioTransporteGLPSinopsis</t>
  </si>
  <si>
    <t>co-sspd-niif-ef-core_2016-01-01:ServicioGasLicuadoPetroleoDeterioroCuentasCobrarNegocioTransporteGLPEmpresasSector</t>
  </si>
  <si>
    <t>co-sspd-niif-ef-core_2016-01-01:ServicioGasLicuadoPetroleoDeterioroCuentasCobrarNegocioTransporteGLPUsuariosNoRegulados</t>
  </si>
  <si>
    <t>co-sspd-niif-ef-core_2016-01-01:ServicioGasLicuadoPetroleoDeterioroCuentasCobrarNegocioTransporteGLPOtros</t>
  </si>
  <si>
    <t>co-sspd-niif-ef-core_2016-01-01:ServicioGasLicuadoPetroleoDeterioroCuentasCobrarNegocioTransporteGLPTotal</t>
  </si>
  <si>
    <t>co-sspd-niif-ef-core_2016-01-01:ServicioGasLicuadoPetroleoDeterioroCuentasCobrarNegocioComercializacionMayoristaGLPSinopsis</t>
  </si>
  <si>
    <t>co-sspd-niif-ef-core_2016-01-01:ServicioGasLicuadoPetroleoDeterioroCuentasCobrarNegocioComercializacionMayoristaGLPDistribuidoresInversionistas</t>
  </si>
  <si>
    <t>co-sspd-niif-ef-core_2016-01-01:ServicioGasLicuadoPetroleoDeterioroCuentasCobrarNegocioComercializacionMayoristaGLPComercializadores</t>
  </si>
  <si>
    <t>co-sspd-niif-ef-core_2016-01-01:copyOfServicioGasCombustibleRedesDeterioroCuentasCobrarTotal37</t>
  </si>
  <si>
    <t>co-sspd-niif-ef-core_2016-01-01:ServicioGasLicuadoPetroleoDeterioroCuentasCobrarNegocioComercializacionMayoristaGLPOtros</t>
  </si>
  <si>
    <t>co-sspd-niif-ef-core_2016-01-01:ServicioGasLicuadoPetroleoDeterioroCuentasCobrarNegocioComercializacionMayoristaGLPTotal</t>
  </si>
  <si>
    <t>co-sspd-niif-ef-core_2016-01-01:ServicioGasLicuadoPetroleoDeterioroCuentasCobrarNegocioDistribucionGLPSinopsis</t>
  </si>
  <si>
    <t>co-sspd-niif-ef-core_2016-01-01:ServicioGasLicuadoPetroleoDeterioroCuentasCobrarNegocioDistribucionGLPComercializadoresMinoristas</t>
  </si>
  <si>
    <t>co-sspd-niif-ef-core_2016-01-01:ServicioGasLicuadoPetroleoDeterioroCuentasCobrarNegocioDistribucionGLPTanquesEstacionarios</t>
  </si>
  <si>
    <t>co-sspd-niif-ef-core_2016-01-01:ServicioGasLicuadoPetroleoDeterioroCuentasCobrarNegocioDistribucionGLPPuntosVenta</t>
  </si>
  <si>
    <t>co-sspd-niif-ef-core_2016-01-01:ServicioGasLicuadoPetroleoDeterioroCuentasCobrarNegocioDistribucionGLPEstrato1Subsidiado</t>
  </si>
  <si>
    <t>co-sspd-niif-ef-core_2016-01-01:ServicioGasLicuadoPetroleoDeterioroCuentasCobrarNegocioDistribucionGLPEstrato2Subsidiado</t>
  </si>
  <si>
    <t>co-sspd-niif-ef-core_2016-01-01:ServicioGasLicuadoPetroleoDeterioroCuentasCobrarNegocioDistribucionGLPOtros</t>
  </si>
  <si>
    <t>co-sspd-niif-ef-core_2016-01-01:ServicioGasLicuadoPetroleoDeterioroCuentasCobrarNegocioDistribucionGLPTotal</t>
  </si>
  <si>
    <t>co-sspd-niif-ef-core_2016-01-01:ServicioGasLicuadoPetroleoDeterioroCuentasCobrarNegocioComercializacionMinoristaGLPSinopsis</t>
  </si>
  <si>
    <t>co-sspd-niif-ef-core_2016-01-01:ServicioGasLicuadoPetroleoDeterioroCuentasCobrarNegocioComercializacionMinoristaGLPEstrato1Subsidiado</t>
  </si>
  <si>
    <t>co-sspd-niif-ef-core_2016-01-01:ServicioGasLicuadoPetroleoDeterioroCuentasCobrarNegocioComercializacionMinoristaGLPEstrato2Subsidiado</t>
  </si>
  <si>
    <t>co-sspd-niif-ef-core_2016-01-01:ServicioGasLicuadoPetroleoDeterioroCuentasCobrarNegocioComercializacionMinoristaGLPUsuarioFinal</t>
  </si>
  <si>
    <t>co-sspd-niif-ef-core_2016-01-01:ServicioGasLicuadoPetroleoDeterioroCuentasCobrarNegocioComercializacionMinoristaGLPOtros</t>
  </si>
  <si>
    <t>co-sspd-niif-ef-core_2016-01-01:ServicioGasLicuadoPetroleoDeterioroCuentasCobrarNegocioComercializacionMinoristaGLPTotal</t>
  </si>
  <si>
    <t>co-sspd-niif-ef-core_2016-01-01:ServicioGasLicuadoPetroleoDeterioroCuentasCobrarTotal</t>
  </si>
  <si>
    <t>co-sspd-niif-ef-core_2016-01-01:FormatoComplementarioSubsidiosContribucionesPartidas</t>
  </si>
  <si>
    <t>co-sspd-niif-ef-core_2016-01-01:FormatoComplementarioSubsidiosContribucionesSubsidios</t>
  </si>
  <si>
    <t>co-sspd-niif-ef-core_2016-01-01:FormatoComplementarioSubsidiosContribucionesSubsidiosEstrato1</t>
  </si>
  <si>
    <t>co-sspd-niif-ef-core_2016-01-01:FormatoComplementarioSubsidiosContribucionesSubsidiosEstrato2</t>
  </si>
  <si>
    <t>co-sspd-niif-ef-core_2016-01-01:FormatoComplementarioSubsidiosContribucionesSubsidiosEstrato3</t>
  </si>
  <si>
    <t>co-sspd-niif-ef-core_2016-01-01:FormatoComplementarioSubsidiosContribucionesSubsidiosTotalSubsidios</t>
  </si>
  <si>
    <t>co-sspd-niif-ef-core_2016-01-01:FormatoComplementarioSubsidiosContribucionesContribuciones</t>
  </si>
  <si>
    <t>co-sspd-niif-ef-core_2016-01-01:FormatoComplementarioSubsidiosContribucionesContribucionesEstrato5</t>
  </si>
  <si>
    <t>co-sspd-niif-ef-core_2016-01-01:FormatoComplementarioSubsidiosContribucionesContribucionesEstrato6</t>
  </si>
  <si>
    <t>co-sspd-niif-ef-core_2016-01-01:FormatoComplementarioSubsidiosContribucionesContribucionesComercial</t>
  </si>
  <si>
    <t>co-sspd-niif-ef-core_2016-01-01:FormatoComplementarioSubsidiosContribucionesContribucionesIndustrial</t>
  </si>
  <si>
    <t>co-sspd-niif-ef-core_2016-01-01:FormatoComplementarioSubsidiosContribucionesContribucionesTotalContribucion</t>
  </si>
  <si>
    <t>co-sspd-niif-ef-core_2016-01-01:FormatoComplementarioSubsidiosContribucionesContribucionesValorNetoSubsidiosContribuciones</t>
  </si>
  <si>
    <t>co-sspd-niif-ef-core_2016-01-01:FormatoComplementarioSubsidiosContribucionesContribucionesDetalleDeterioroCarteraMunicipios</t>
  </si>
  <si>
    <t>co-sspd-niif-ef-core_2016-01-01:SubsidioFoes</t>
  </si>
  <si>
    <t>co-sspd-niif-ef-core_2016-01-01:SubsidioFaer</t>
  </si>
  <si>
    <t>co-sspd-niif-ef-core_2016-01-01:SubsidioFazni</t>
  </si>
  <si>
    <t>co-sspd-niif-ef-core_2016-01-01:SubsidioProne</t>
  </si>
  <si>
    <t>co-sspd-niif-ef-core_2016-01-01:InformacionARevelarSobreProvisionesSinopsis</t>
  </si>
  <si>
    <t>co-sspd-niif-ef-core_2016-01-01:InformacionARevelarSobreObligacionesFinancierasYCuentasPorPagar</t>
  </si>
  <si>
    <t>co-sspd-niif-ef-core_2016-01-01:FormatoComplementarioAcreedoresComercialesOtrasCuentasPagarPartidas</t>
  </si>
  <si>
    <t>co-sspd-niif-ef-core_2016-01-01:ProveedoresCorriente</t>
  </si>
  <si>
    <t>co-sspd-niif-ef-core_2016-01-01:IngresosDiferidosCorriente</t>
  </si>
  <si>
    <t>co-sspd-niif-ef-core_2016-01-01:GastosAcumuladosPorPagarCorriente</t>
  </si>
  <si>
    <t>co-sspd-niif-ef-core_2016-01-01:OtrasCuentasPorPagar</t>
  </si>
  <si>
    <t>co-sspd-niif-ef-core_2016-01-01:InformacionARevelarSobreObligacionesFinancierasYCuentasPorPagarTotal</t>
  </si>
  <si>
    <t>co-sspd-niif-ef-core_2016-01-01:FormatoComplementarioDepositosGarantiaGLPDistribuidoresInversionistasPartidas</t>
  </si>
  <si>
    <t>co-sspd-niif-ef-core_2016-01-01:ValorFiducia</t>
  </si>
  <si>
    <t>co-sspd-niif-ef-core_2016-01-01:ValorDepositosGarantia</t>
  </si>
  <si>
    <t>co-sspd-niif-ef-core_2016-01-01:PORCENTAJE</t>
  </si>
  <si>
    <t>--Formato Complementario 01--</t>
  </si>
  <si>
    <t>co-sspd-niif-ef-core_2016-01-01:FormatoComplementarioCostosGastosServiciosPublicosEje</t>
  </si>
  <si>
    <t>-- 11 --</t>
  </si>
  <si>
    <t>-- 12 --</t>
  </si>
  <si>
    <t>-- 13 --</t>
  </si>
  <si>
    <t>-- 14 --</t>
  </si>
  <si>
    <t>-- 15 --</t>
  </si>
  <si>
    <t>-- 16 --</t>
  </si>
  <si>
    <t>-- 17 --</t>
  </si>
  <si>
    <t>-- 18 --</t>
  </si>
  <si>
    <t>-- 19 --</t>
  </si>
  <si>
    <t>-- 20 --</t>
  </si>
  <si>
    <t>-- 21 --</t>
  </si>
  <si>
    <t>-- 22 --</t>
  </si>
  <si>
    <t>-- 23 --</t>
  </si>
  <si>
    <t>-- 24 --</t>
  </si>
  <si>
    <t>-- 25 --</t>
  </si>
  <si>
    <t>-- 26 --</t>
  </si>
  <si>
    <t>Marcas comerciales</t>
  </si>
  <si>
    <t>Cabeceras de periódicos o revistas y títulos de publicaciones</t>
  </si>
  <si>
    <t>Activos intangibles en desarrollo</t>
  </si>
  <si>
    <t>Otros activos</t>
  </si>
  <si>
    <t>Pasivos financieros al costo amortizado</t>
  </si>
  <si>
    <t>Activos</t>
  </si>
  <si>
    <t>Rebaja del valor del inventario</t>
  </si>
  <si>
    <t>Reversión de la rebaja del inventario</t>
  </si>
  <si>
    <t>Gasto por investigación y desarrollo</t>
  </si>
  <si>
    <t>Impuesto a las ganancias relacionado con otro resultado integral [sinopsis]</t>
  </si>
  <si>
    <t>Suma de impuestos a las ganancias relacionados con componentes de otro resultado integral</t>
  </si>
  <si>
    <t>Nombre de la entidad controladora</t>
  </si>
  <si>
    <t>Nombre de la controladora última del grupo</t>
  </si>
  <si>
    <t>Explicación de faltas de aplicación de las NIIF</t>
  </si>
  <si>
    <t>Explicación de la naturaleza del requerimiento de las NIIF y conclusiones sobre la razón por la que dicho requerimiento está en conflicto con algún objetivo de los estados financieros establecido en el Marco Conceptual</t>
  </si>
  <si>
    <t>Descripción del hecho de que los importes presentados en los estados financieros no son totalmente comparables</t>
  </si>
  <si>
    <t>Descripción de la naturaleza de reclasificaciones o cambios en la presentación</t>
  </si>
  <si>
    <t>Importe de reclasificaciones o cambios en la presentación</t>
  </si>
  <si>
    <t>Descripción de la razón para reclasificaciones o cambios en la presentación</t>
  </si>
  <si>
    <t>Descripción de la razón por la que es impracticable la reclasificación de importes comparativos</t>
  </si>
  <si>
    <t>Explicación de juicios de la gerencia al aplicar las políticas contables de la entidad con efectos significativos en los importes reconocidos</t>
  </si>
  <si>
    <t>Explicación del origen de incertidumbre de la estimación con riesgo significativo de causar ajustes importantes</t>
  </si>
  <si>
    <t>Descripción de la naturaleza de activos con riesgo significativo de ajustes materiales dentro del ejercicio contable siguiente</t>
  </si>
  <si>
    <t>Descripción de la naturaleza de pasivos con riesgo significativo de ajustes materiales dentro del ejercicio contable siguiente</t>
  </si>
  <si>
    <t>Activos con riesgo significativo de ajustes materiales dentro del ejercicio contable siguiente</t>
  </si>
  <si>
    <t>Información a revelar sobre la aplicación inicial de normas o interpretaciones</t>
  </si>
  <si>
    <t>Información a revelar sobre cambio voluntario en política contable</t>
  </si>
  <si>
    <t>Explicación de la razón por la que es impracticable determinar importes de ajustes relacionados con cambios en políticas contables</t>
  </si>
  <si>
    <t>Información a revelar sobre cambios en las estimaciones contables</t>
  </si>
  <si>
    <t>Estimaciones contables</t>
  </si>
  <si>
    <t>Descripción de la naturaleza de cambio en estimación contable</t>
  </si>
  <si>
    <t>Incrementos (disminuciones) de estimaciones contables</t>
  </si>
  <si>
    <t>Descripción del hecho de que el importe del cambio en una estimación contable es impracticable</t>
  </si>
  <si>
    <t>Descripción de la naturaleza de errores contables de periodos anteriores</t>
  </si>
  <si>
    <t>Explicación del órgano de autorización</t>
  </si>
  <si>
    <t>Explicación del hecho de que los propietarios de la entidad u otros tengan poder para modificar los estados financieros tras la publicación</t>
  </si>
  <si>
    <t>Cuentas comerciales por cobrar y otras cuentas por cobrar no corrientes</t>
  </si>
  <si>
    <t>Activos financieros al valor razonable con cambios en resultados</t>
  </si>
  <si>
    <t>Provisiones por procesos legales</t>
  </si>
  <si>
    <t>Otras provisiones diversas</t>
  </si>
  <si>
    <t>--Nota [800100]--</t>
  </si>
  <si>
    <t>ifrs:SubclassificationsOfAssetsLiabilitiesAndEquitiesAbstract</t>
  </si>
  <si>
    <t>ifrs:PropertyPlantAndEquipmentAbstract</t>
  </si>
  <si>
    <t>ifrs:LandAndBuildingsAbstract</t>
  </si>
  <si>
    <t>ifrs:Land</t>
  </si>
  <si>
    <t>ifrs:Buildings</t>
  </si>
  <si>
    <t>ifrs:LandAndBuildings</t>
  </si>
  <si>
    <t>ifrs:Machinery</t>
  </si>
  <si>
    <t>ifrs:VehiclesAbstract</t>
  </si>
  <si>
    <t>ifrs:Ships</t>
  </si>
  <si>
    <t>ifrs:Aircraft</t>
  </si>
  <si>
    <t>ifrs:MotorVehicles</t>
  </si>
  <si>
    <t>ifrs:Vehicles</t>
  </si>
  <si>
    <t>ifrs:FixturesAndFittings</t>
  </si>
  <si>
    <t>ifrs:OfficeEquipment</t>
  </si>
  <si>
    <t>ifrs:TangibleExplorationAndEvaluationAssets</t>
  </si>
  <si>
    <t>ifrs:ConstructionInProgress</t>
  </si>
  <si>
    <t>ifrs:OtherPropertyPlantAndEquipment</t>
  </si>
  <si>
    <t>ifrs:IntangibleAssetsAndGoodwillAbstract</t>
  </si>
  <si>
    <t>ifrs:IntangibleAssetsOtherThanGoodwillAbstract</t>
  </si>
  <si>
    <t>ifrs:BrandNames</t>
  </si>
  <si>
    <t>ifrs:IntangibleExplorationAndEvaluationAssets</t>
  </si>
  <si>
    <t>ifrs:MastheadsAndPublishingTitles</t>
  </si>
  <si>
    <t>ifrs:ComputerSoftware</t>
  </si>
  <si>
    <t>ifrs:LicencesAndFranchises</t>
  </si>
  <si>
    <t>ifrs:CopyrightsPatentsAndOtherIndustrialPropertyRightsServiceAndOperatingRights</t>
  </si>
  <si>
    <t>ifrs:RecipesFormulaeModelsDesignsAndPrototypes</t>
  </si>
  <si>
    <t>ifrs:IntangibleAssetsUnderDevelopment</t>
  </si>
  <si>
    <t>ifrs:OtherIntangibleAssets</t>
  </si>
  <si>
    <t>ifrs:IntangibleAssetsAndGoodwill</t>
  </si>
  <si>
    <t>ifrs:InvestmentsInJointVentures</t>
  </si>
  <si>
    <t>ifrs:InvestmentsInAssociates</t>
  </si>
  <si>
    <t>ifrs:NoncurrentReceivablesAbstract</t>
  </si>
  <si>
    <t>ifrs:TradeAndOtherCurrentReceivablesAbstract</t>
  </si>
  <si>
    <t>ifrs:NoncurrentFinancialAssetsAtFairValueThroughProfitOrLoss</t>
  </si>
  <si>
    <t>ifrs:CurrentFinancialAssetsAtFairValueThroughProfitOrLoss</t>
  </si>
  <si>
    <t>ifrs:FinancialAssetsAtFairValueThroughProfitOrLoss</t>
  </si>
  <si>
    <t>ifrs:ClassesOfInventoriesAbstract</t>
  </si>
  <si>
    <t>ifrs:CashAndCashEquivalentsAbstract</t>
  </si>
  <si>
    <t>ifrs:ClassesOfOtherProvisionsAbstract</t>
  </si>
  <si>
    <t>ifrs:WorkInProgress</t>
  </si>
  <si>
    <t>ifrs:CashAbstract</t>
  </si>
  <si>
    <t>ifrs:CashOnHand</t>
  </si>
  <si>
    <t>ifrs:BalancesWithBanks</t>
  </si>
  <si>
    <t>ifrs:Cash</t>
  </si>
  <si>
    <t>ifrs:CashEquivalentsAbstract</t>
  </si>
  <si>
    <t>ifrs:ShorttermDepositsClassifiedAsCashEquivalents</t>
  </si>
  <si>
    <t>ifrs:ShorttermInvestmentsClassifiedAsCashEquivalents</t>
  </si>
  <si>
    <t>ifrs:BankingArrangementsClassifiedAsCashEquivalents</t>
  </si>
  <si>
    <t>ifrs:CashEquivalents</t>
  </si>
  <si>
    <t>ifrs:OtherCashAndCashEquivalents</t>
  </si>
  <si>
    <t>ifrs:WarrantyProvisionAbstract</t>
  </si>
  <si>
    <t>ifrs:LongtermWarrantyProvision</t>
  </si>
  <si>
    <t>ifrs:ShorttermWarrantyProvision</t>
  </si>
  <si>
    <t>ifrs:WarrantyProvision</t>
  </si>
  <si>
    <t>ifrs:RestructuringProvisionAbstract</t>
  </si>
  <si>
    <t>ifrs:LongtermRestructuringProvision</t>
  </si>
  <si>
    <t>ifrs:ShorttermRestructuringProvision</t>
  </si>
  <si>
    <t>ifrs:RestructuringProvision</t>
  </si>
  <si>
    <t>ifrs:LegalProceedingsProvisionAbstract</t>
  </si>
  <si>
    <t>ifrs:LongtermLegalProceedingsProvision</t>
  </si>
  <si>
    <t>ifrs:ShorttermLegalProceedingsProvision</t>
  </si>
  <si>
    <t>ifrs:LegalProceedingsProvision</t>
  </si>
  <si>
    <t>ifrs:RefundsProvisionAbstract</t>
  </si>
  <si>
    <t>ifrs:NoncurrentRefundsProvision</t>
  </si>
  <si>
    <t>ifrs:CurrentRefundsProvision</t>
  </si>
  <si>
    <t>ifrs:RefundsProvision</t>
  </si>
  <si>
    <t>ifrs:OnerousContractsProvisionAbstract</t>
  </si>
  <si>
    <t>ifrs:LongtermOnerousContractsProvision</t>
  </si>
  <si>
    <t>ifrs:ShorttermOnerousContractsProvision</t>
  </si>
  <si>
    <t>ifrs:OnerousContractsProvision</t>
  </si>
  <si>
    <t>ifrs:MiscellaneousOtherProvisionsAbstract</t>
  </si>
  <si>
    <t>ifrs:LongtermMiscellaneousOtherProvisions</t>
  </si>
  <si>
    <t>ifrs:ShorttermMiscellaneousOtherProvisions</t>
  </si>
  <si>
    <t>ifrs:MiscellaneousOtherProvisions</t>
  </si>
  <si>
    <t>ifrs:OtherProvisionsAbstract</t>
  </si>
  <si>
    <t>ifrs:OtherProvisions</t>
  </si>
  <si>
    <t>ifrs:LongtermBorrowings</t>
  </si>
  <si>
    <t>ifrs:ShorttermBorrowings</t>
  </si>
  <si>
    <t>ifrs:CurrentPortionOfLongtermBorrowings</t>
  </si>
  <si>
    <t>ifrs:NoncurrentPayablesAbstract</t>
  </si>
  <si>
    <t>ifrs:NoncurrentPayablesToTradeSuppliers</t>
  </si>
  <si>
    <t>ifrs:DeferredIncomeClassifiedAsNoncurrent</t>
  </si>
  <si>
    <t>ifrs:AccrualsClassifiedAsNoncurrent</t>
  </si>
  <si>
    <t>ifrs:TradeAndOtherCurrentPayablesAbstract</t>
  </si>
  <si>
    <t>ifrs:TradeAndOtherCurrentPayablesToTradeSuppliers</t>
  </si>
  <si>
    <t>ifrs:DeferredIncomeClassifiedAsCurrent</t>
  </si>
  <si>
    <t>ifrs:AccrualsClassifiedAsCurrent</t>
  </si>
  <si>
    <t>ifrs:TradeAndOtherPayablesAbstract</t>
  </si>
  <si>
    <t>ifrs:TradeAndOtherPayablesToTradeSuppliers</t>
  </si>
  <si>
    <t>ifrs:TradeAndOtherPayablesToRelatedParties</t>
  </si>
  <si>
    <t>ifrs:DeferredIncome</t>
  </si>
  <si>
    <t>ifrs:Accruals</t>
  </si>
  <si>
    <t>ifrs:TradeAndOtherPayables</t>
  </si>
  <si>
    <t>ifrs:NoncurrentFinancialLiabilitiesAtFairValueThroughProfitOrLoss</t>
  </si>
  <si>
    <t>ifrs:NoncurrentFinancialLiabilitiesAtAmortisedCost</t>
  </si>
  <si>
    <t>ifrs:CurrentFinancialLiabilitiesAtFairValueThroughProfitOrLoss</t>
  </si>
  <si>
    <t>ifrs:CurrentFinancialLiabilitiesAtAmortisedCost</t>
  </si>
  <si>
    <t>ifrs:FinancialLiabilitiesAtFairValueThroughProfitOrLoss</t>
  </si>
  <si>
    <t>ifrs:FinancialLiabilitiesAtAmortisedCost</t>
  </si>
  <si>
    <t>ifrs:OtherReservesAbstract</t>
  </si>
  <si>
    <t>ifrs:ReserveOfExchangeDifferencesOnTranslation</t>
  </si>
  <si>
    <t>ifrs:ReserveOfCashFlowHedges</t>
  </si>
  <si>
    <t>--520000--</t>
  </si>
  <si>
    <t>ifrs:AdjustmentsForReconcileProfitLossAbstract</t>
  </si>
  <si>
    <t>ifrs:AdjustmentsForIncomeTaxExpense</t>
  </si>
  <si>
    <t>ifrs:AdjustmentsForFinanceCosts</t>
  </si>
  <si>
    <t>ifrs:AdjustmentsForDecreaseIncreaseInInventories</t>
  </si>
  <si>
    <t>ifrs:AdjustmentsForDecreaseIncreaseInTradeAccountReceivable</t>
  </si>
  <si>
    <t>ifrs:AdjustmentsForDecreaseIncreaseInOtherOperatingReceivables</t>
  </si>
  <si>
    <t>ifrs:AdjustmentsForIncreaseDecreaseInTradeAccountPayable</t>
  </si>
  <si>
    <t>ifrs:AdjustmentsForIncreaseDecreaseInOtherOperatingPayables</t>
  </si>
  <si>
    <t>ifrs:AdjustmentsForDepreciationAndAmortisationExpense</t>
  </si>
  <si>
    <t>ifrs:AdjustmentsForImpairmentLossReversalOfImpairmentLossRecognisedInProfitOrLoss</t>
  </si>
  <si>
    <t>ifrs:AdjustmentsForProvisions</t>
  </si>
  <si>
    <t>ifrs:AdjustmentsForUnrealisedForeignExchangeLossesGains</t>
  </si>
  <si>
    <t>ifrs:AdjustmentsForSharebasedPayments</t>
  </si>
  <si>
    <t>ifrs:AdjustmentsForFairValueGainsLosses</t>
  </si>
  <si>
    <t>ifrs:AdjustmentsForUndistributedProfitsOfAssociates</t>
  </si>
  <si>
    <t>ifrs:OtherAdjustmentsForNoncashItems</t>
  </si>
  <si>
    <t>ifrs:AdjustmentsForLossesGainsOnDisposalOfNoncurrentAssets</t>
  </si>
  <si>
    <t>ifrs:OtherAdjustmentsForWhichCashEffectsAreInvestingOrFinancingCashFlow</t>
  </si>
  <si>
    <t>ifrs:OtherAdjustmentsToReconcileProfitLoss</t>
  </si>
  <si>
    <t>ifrs:AdjustmentsForReconcileProfitLoss</t>
  </si>
  <si>
    <t>Información a revelar sobre notas y otra información explicativa [Texto]</t>
  </si>
  <si>
    <t>Información a revelar sobre combinaciones de negocios [Texto]</t>
  </si>
  <si>
    <t>Información a revelar sobre el estado de flujos de efectivo [Texto]</t>
  </si>
  <si>
    <t>Información a revelar sobre beneficios a los empleados [Texto]</t>
  </si>
  <si>
    <t>Información a revelar sobre hechos ocurridos después del periodo sobre el que se informa [Texto]</t>
  </si>
  <si>
    <t>Información a revelar sobre deterioro de valor de activos [Texto]</t>
  </si>
  <si>
    <t>Información a revelar sobre impuestos a las ganancias [Texto]</t>
  </si>
  <si>
    <t>Información a revelar sobre inventarios [Texto]</t>
  </si>
  <si>
    <t>Información a revelar sobre propiedades de inversión [Texto]</t>
  </si>
  <si>
    <t>Información a revelar sobre arrendamientos [Texto]</t>
  </si>
  <si>
    <t>Información a revelar sobre partes relacionadas [Texto]</t>
  </si>
  <si>
    <t>Información a revelar sobre reservas dentro de patrimonio [Texto]</t>
  </si>
  <si>
    <t>Información a revelar sobre acuerdos con pagos basados en acciones [Texto]</t>
  </si>
  <si>
    <t>Información a revelar sobre un resumen de las políticas contables significativas [Texto]</t>
  </si>
  <si>
    <t>Descripción de las políticas contables para la medición de inventarios [Texto]</t>
  </si>
  <si>
    <t>Información a revelar sobre reclasificaciones o cambios en la presentación</t>
  </si>
  <si>
    <t>Información a revelar sobre presentación de información hiperinflacionaria</t>
  </si>
  <si>
    <t>Explicación del hecho de que los estados financieros y cifras comparativas correspondientes de periodos anteriores se han reexpresado por cambios en el poder adquisitivo general de la moneda funcional</t>
  </si>
  <si>
    <t>Descripción de la identidad de los índices de precios</t>
  </si>
  <si>
    <t>Nivel del índice de precios</t>
  </si>
  <si>
    <t>Movimientos del índice de precios</t>
  </si>
  <si>
    <t>Nombre de la adquirida</t>
  </si>
  <si>
    <t>Descripción de la adquirida</t>
  </si>
  <si>
    <t>Fecha de adquisición</t>
  </si>
  <si>
    <t>Porcentaje de participaciones en el patrimonio con derecho a voto adquiridas</t>
  </si>
  <si>
    <t>Importes reconocidos a partir de la fecha de la adquisición para cada clase principal de activos adquiridos y pasivos asumidos [resumen]</t>
  </si>
  <si>
    <t>Activos financieros reconocidos en la fecha de la adquisición</t>
  </si>
  <si>
    <t>Inventario reconocido en la fecha de adquisición</t>
  </si>
  <si>
    <t>Propiedades, planta y equipo reconocidos en la fecha de adquisición</t>
  </si>
  <si>
    <t>Activos intangibles identificables reconocidos en la fecha de la adquisición</t>
  </si>
  <si>
    <t>Pasivos financieros reconocidos en la fecha de la adquisición</t>
  </si>
  <si>
    <t>Pasivos contingentes reconocidos en la fecha de la adquisición</t>
  </si>
  <si>
    <t>Activos identificables adquiridos (pasivos asumidos)</t>
  </si>
  <si>
    <t>Ganancias reconocidas en transacciones de adquisición en condiciones muy ventajosas</t>
  </si>
  <si>
    <t>Descripción de la partida en el estado del resultado integral en la que se reconocen las ganancias por transacciones en condiciones muy ventajosas</t>
  </si>
  <si>
    <t>Plusvalía al comienzo del periodo</t>
  </si>
  <si>
    <t>Reconocimiento adicional, plusvalía</t>
  </si>
  <si>
    <t>Pérdidas por deterioro de valor reconocidas en el resultado del periodo, plusvalía</t>
  </si>
  <si>
    <t>Incremento (disminución) por diferencias de cambio netas, plusvalía</t>
  </si>
  <si>
    <t>Incremento (disminución) por otros cambios, plusvalía</t>
  </si>
  <si>
    <t>Total incremento (disminución) en la plusvalía</t>
  </si>
  <si>
    <t>Plusvalía al final del periodo</t>
  </si>
  <si>
    <t>El nombre de la controladora intermedia más próxima que elabora estados financieros disponibles públicamente</t>
  </si>
  <si>
    <t>Explicación de la relación entre controladoras y subsidiarias</t>
  </si>
  <si>
    <t>Remuneración al personal clave de la gerencia</t>
  </si>
  <si>
    <t>Información a revelar sobre transacciones entre partes relacionadas</t>
  </si>
  <si>
    <t>Descripción de transacciones con partes relacionadas</t>
  </si>
  <si>
    <t>Descripción de la naturaleza de la relación entre partes relacionadas</t>
  </si>
  <si>
    <t>Compras de bienes, transacciones con partes relacionadas</t>
  </si>
  <si>
    <t>Ingresos de actividades ordinarias procedentes de la venta de bienes, transacciones con partes relacionadas</t>
  </si>
  <si>
    <t>Compras de propiedad inmobiliaria y otros activos, transacciones con partes relacionadas</t>
  </si>
  <si>
    <t>Ventas de propiedad inmobiliaria y otros activos, transacciones con partes relacionadas</t>
  </si>
  <si>
    <t>Servicios recibidos, transacciones con partes relacionadas</t>
  </si>
  <si>
    <t>Ingresos de actividades ordinarias procedentes de la prestación de servicios, transacciones con partes relacionadas</t>
  </si>
  <si>
    <t>Arrendamientos como arrendador, transacciones con partes relacionadas</t>
  </si>
  <si>
    <t>Arrendamientos como arrendatario, transacciones con partes relacionadas</t>
  </si>
  <si>
    <t>Transferencia de investigación y desarrollo desde la entidad, transacciones con partes relacionadas</t>
  </si>
  <si>
    <t>Transferencia de investigación y desarrollo a la entidad, transacciones con partes relacionadas</t>
  </si>
  <si>
    <t>Transferencias según acuerdos de licencia desde la entidad, transacciones con partes relacionadas</t>
  </si>
  <si>
    <t>Transferencias según acuerdos de licencia a la entidad, transacciones con partes relacionadas</t>
  </si>
  <si>
    <t>Transferencias según acuerdos financieros desde la entidad, transacciones con partes relacionadas</t>
  </si>
  <si>
    <t>Transferencias según acuerdos financieros a la entidad, transacciones con partes relacionadas</t>
  </si>
  <si>
    <t>Provisión de garantías o garantías colaterales por la entidad, transacciones con partes relacionadas</t>
  </si>
  <si>
    <t>Provisión de garantías o garantías colaterales a la entidad, transacciones con partes relacionadas</t>
  </si>
  <si>
    <t>Liquidación de pasivos por la entidad en nombre de una parte relacionada, transacciones con partes relacionadas</t>
  </si>
  <si>
    <t>Liquidación de pasivos en nombre de la entidad por una parte relacionada, transacciones con partes relacionadas</t>
  </si>
  <si>
    <t>Participación en planes de beneficios definidos que comparten riesgos entre las entidades del grupo, transacciones con partes relacionadas</t>
  </si>
  <si>
    <t>Importes por pagar, transacciones con partes relacionadas</t>
  </si>
  <si>
    <t>Importes por cobrar, transacciones con partes relacionadas</t>
  </si>
  <si>
    <t>Explicación de los términos y condiciones de saldos existentes por transacciones entre partes relacionadas</t>
  </si>
  <si>
    <t>Explicación de los detalles de garantías otorgadas o recibidas de saldos pendientes para transacciones con partes relacionadas</t>
  </si>
  <si>
    <t>Provisiones por deudas de dudoso cobro relativas a saldos pendientes de transacciones con partes relacionadas</t>
  </si>
  <si>
    <t>Gastos reconocidos durante el periodo por deudas de dudoso cobro para transacciones entre partes relacionadas</t>
  </si>
  <si>
    <t>Información a revelar sobre la adopción por primera vez de las NIIF</t>
  </si>
  <si>
    <t>Patrimonio</t>
  </si>
  <si>
    <t>Explicación del efecto de la transición la situación financiera informada</t>
  </si>
  <si>
    <t>Explicación del efecto de la transición en el rendimiento financiero informado</t>
  </si>
  <si>
    <t>Explicación del efecto de la transición en los flujos de efectivo informados</t>
  </si>
  <si>
    <t>Explicación del hecho de que no se presentan estados financieros de periodos anteriores</t>
  </si>
  <si>
    <t>Partidas reclasificadas</t>
  </si>
  <si>
    <t>Hasta un año</t>
  </si>
  <si>
    <t>Explicación los criterios de medición utilizados para preparar los estados financieros</t>
  </si>
  <si>
    <t>Descripción de otras políticas contables relevantes para comprender los estados financieros</t>
  </si>
  <si>
    <t>Información a revelar sobre activos y pasivos con riesgo significativo de ajustes importantes [Texto]</t>
  </si>
  <si>
    <t>Activos y Pasivos</t>
  </si>
  <si>
    <r>
      <t xml:space="preserve">Nota [811000]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Políticas contables,                                                                                                                                                        cambios en las estimaciones contables y errores                                                                                                </t>
    </r>
  </si>
  <si>
    <r>
      <t xml:space="preserve">Nota [815000]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Hechos ocurridos después del periodo sobre el que se informa</t>
    </r>
  </si>
  <si>
    <t>Fecha de autorización para la publicación de los estados financieros</t>
  </si>
  <si>
    <t>Información a revelar sobre hechos ocurridos después del periodo sobre el que se informa que no implican ajuste [Texto]</t>
  </si>
  <si>
    <t>Disposición de una subsidiaria importante</t>
  </si>
  <si>
    <t>Anuncio de un plan para discontinuar operaciones</t>
  </si>
  <si>
    <t>Compras importantes de activos</t>
  </si>
  <si>
    <t>Otras disposiciones de activos</t>
  </si>
  <si>
    <t>Expropiación de activos importantes por parte del gobierno</t>
  </si>
  <si>
    <t>Destrucción de una planta importante de producción</t>
  </si>
  <si>
    <t>Anuncio, o comienzo de la ejecución de una reestructuración importante</t>
  </si>
  <si>
    <t>Variaciones anormalmente grandes en los precios de los activos o en las tasas de cambio de alguna moneda extranjera</t>
  </si>
  <si>
    <t>Variaciones en las tasas impositivas o en las leyes fiscales, aprobadas o anunciadas</t>
  </si>
  <si>
    <t>Aceptación de compromisos significativos o pasivos contingentes</t>
  </si>
  <si>
    <t>Inicio de litigios importantes</t>
  </si>
  <si>
    <t>Hechos ocurridos después del periodo sobre el que se informa que no implican ajuste</t>
  </si>
  <si>
    <t>Combinación de negocios importante</t>
  </si>
  <si>
    <t>Descripción de la naturaleza de hechos ocurridos después del periodo sobre el que se informa que no implican ajuste</t>
  </si>
  <si>
    <t>Explicación del efecto financiero de hechos ocurridos después del periodo sobre el que se informa que no implican ajuste</t>
  </si>
  <si>
    <r>
      <t xml:space="preserve">Nota [816000]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hiperinflacionaria</t>
    </r>
  </si>
  <si>
    <r>
      <t xml:space="preserve">Nota [817000]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Combinaciones de Negocios</t>
    </r>
  </si>
  <si>
    <r>
      <t xml:space="preserve">Información a revelar </t>
    </r>
    <r>
      <rPr>
        <b/>
        <sz val="10"/>
        <color indexed="63"/>
        <rFont val="Arial"/>
        <family val="2"/>
      </rPr>
      <t>DETALLADA</t>
    </r>
    <r>
      <rPr>
        <sz val="10"/>
        <color indexed="63"/>
        <rFont val="Arial"/>
        <family val="2"/>
      </rPr>
      <t xml:space="preserve"> sobre combinaciones de negocios</t>
    </r>
  </si>
  <si>
    <t>Información a revelar detallada sobre combinaciones de negocios</t>
  </si>
  <si>
    <t>Total de la entidad por combinaciones de negocios</t>
  </si>
  <si>
    <t>Información a revelar sobre conciliaciones o cambios en la plusvalía</t>
  </si>
  <si>
    <t>Importe en libros en términos brutos</t>
  </si>
  <si>
    <t>Depreciación acumulada, amortización y deterioro de valor</t>
  </si>
  <si>
    <t>Importe en libros</t>
  </si>
  <si>
    <t>Cambios en la plusvalía</t>
  </si>
  <si>
    <r>
      <t xml:space="preserve">Nota [818000]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Partes Relacionadas</t>
    </r>
  </si>
  <si>
    <t>Transacciones con partes relacionadas</t>
  </si>
  <si>
    <t>Saldos pendientes de transacciones con partes relacionadas</t>
  </si>
  <si>
    <t>Personal clave de la gerencia de la entidad o de la controladora</t>
  </si>
  <si>
    <t>Otras partes relacionadas</t>
  </si>
  <si>
    <t>Total de la entidad por partes relacionadas</t>
  </si>
  <si>
    <t>Efecto de la transición a las NIIF</t>
  </si>
  <si>
    <t>Las NIIF</t>
  </si>
  <si>
    <t>PCGA anteriores</t>
  </si>
  <si>
    <t>Información a revelar sobre hechos ocurridos después del periodo sobre el que se informa que no implican ajuste [Partidas]</t>
  </si>
  <si>
    <t>Gastos [sinopsis]</t>
  </si>
  <si>
    <t>Gastos sin impuestos, tasas, contribuciones e impuesto de renta</t>
  </si>
  <si>
    <t>Gasto por impuesto de renta</t>
  </si>
  <si>
    <t>Total Gastos</t>
  </si>
  <si>
    <t>Departamento Administrativo del Medio Ambiente "DAMA"</t>
  </si>
  <si>
    <t>Ley 56 de 1981</t>
  </si>
  <si>
    <t>Medio Ambiente – Ley 99 de 1993</t>
  </si>
  <si>
    <t>Regalías</t>
  </si>
  <si>
    <t>FAZNI</t>
  </si>
  <si>
    <t>FAER</t>
  </si>
  <si>
    <t>Cuota de Fomento de gas</t>
  </si>
  <si>
    <t>Ministerio de Comunicaciones y/o Fondo de Comunicaciones</t>
  </si>
  <si>
    <t>Otras licencias Ley 142 de 1994</t>
  </si>
  <si>
    <t>Donaciones</t>
  </si>
  <si>
    <t>co-sspd-niif-ef-core_2016-01-01:FormatoComplementario01GastosSinopsis</t>
  </si>
  <si>
    <t>co-sspd-niif-ef-core_2016-01-01:FormatoComplementario01GastosSinopsisGastosSinImpuestosTasasContribucionesImpuestoRenta</t>
  </si>
  <si>
    <t>co-sspd-niif-ef-core_2016-01-01:FormatoComplementario01GastoIimpuestoRenta</t>
  </si>
  <si>
    <t>co-sspd-niif-ef-core_2016-01-01:FormatoComplementario01TotalGastos</t>
  </si>
  <si>
    <t>co-sspd-niif-ef-core_2016-01-01:CostosVentasDistribucionSinopsis</t>
  </si>
  <si>
    <t>co-sspd-niif-ef-core_2016-01-01:FormatoComplementarioDetalleCostosPartidas</t>
  </si>
  <si>
    <t>co-sspd-niif-ef-core_2016-01-01:FormatoComplementario01DepartamentoAdministrativoMedioAmbienteDAMA</t>
  </si>
  <si>
    <t>co-sspd-niif-ef-core_2016-01-01:FormatoComplementario01Ley56de1981</t>
  </si>
  <si>
    <t>co-sspd-niif-ef-core_2016-01-01:FormatoComplementario01MedioAmbienteLey99de1993</t>
  </si>
  <si>
    <t>co-sspd-niif-ef-core_2016-01-01:FormatoComplementario01RegalIas</t>
  </si>
  <si>
    <t>co-sspd-niif-ef-core_2016-01-01:FormatoComplementario01FAZNI</t>
  </si>
  <si>
    <t>co-sspd-niif-ef-core_2016-01-01:FormatoComplementario01FAER</t>
  </si>
  <si>
    <t>co-sspd-niif-ef-core_2016-01-01:FormatoComplementario01CuotaFomentoGas</t>
  </si>
  <si>
    <t>co-sspd-niif-ef-core_2016-01-01:FormatoComplementario01MinisterioComunicacionesFondoComunicaciones</t>
  </si>
  <si>
    <t>co-sspd-niif-ef-core_2016-01-01:FormatoComplementario01OtrasLicenciasLey142de1994</t>
  </si>
  <si>
    <t>co-sspd-niif-ef-core_2016-01-01:FormatoComplementario01Donaciones</t>
  </si>
  <si>
    <t>Clases de las propiedades, planta y equipo</t>
  </si>
  <si>
    <t>Equipo de Oficina</t>
  </si>
  <si>
    <t>Equipos de transporte</t>
  </si>
  <si>
    <t>Bases de medición, propiedades, planta y equipo</t>
  </si>
  <si>
    <t>Método de depreciación, propiedades, planta y equipo</t>
  </si>
  <si>
    <t>Vidas útiles o tasas de depreciación, propiedades, planta y equipo</t>
  </si>
  <si>
    <t>Propiedades, planta y equipo al comienzo del periodo</t>
  </si>
  <si>
    <t>Incremento (disminución) por diferencias de cambio netas, propiedades, planta y equipo</t>
  </si>
  <si>
    <t>Depreciación,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</si>
  <si>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</si>
  <si>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</si>
  <si>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</si>
  <si>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</si>
  <si>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</si>
  <si>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</si>
  <si>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</si>
  <si>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>Pérdidas por deterioro de valor, activos financieros</t>
  </si>
  <si>
    <t>Descripción del tipo de cobertura</t>
  </si>
  <si>
    <t>Descripción de instrumentos financieros designados como instrumentos de cobertura</t>
  </si>
  <si>
    <t>Instrumentos financieros designados como instrumentos de cobertura, al valor razonable</t>
  </si>
  <si>
    <t>Descripción de la naturaleza de los riesgos que han sido cubiertos</t>
  </si>
  <si>
    <t>Descripción de la partida o partidas, del estado de resultado integral en las que está incluida la amortización de los activos intangibles</t>
  </si>
  <si>
    <t>Método de amortización, activos intangibles distintos de la plusvalía</t>
  </si>
  <si>
    <t>Vidas útiles o tasas de amortización, activos intangibles distintos de la plusvalía</t>
  </si>
  <si>
    <t>Conciliación de cambios en activos intangibles distintos de la plusvalía [sinopsis]</t>
  </si>
  <si>
    <t>Activos intangibles distintos de la plusvalía al comienzo del periodo</t>
  </si>
  <si>
    <t>Cambios en activos intangibles distintos de la plusvalía [sinopsis]</t>
  </si>
  <si>
    <t>Incrementos distintos de los procedentes de combinaciones de negocios, activos intangibles distintos de la plusvalía</t>
  </si>
  <si>
    <t>Adquisiciones realizadas mediante combinaciones de negocios, activos intangibles distintos a la plusvalía</t>
  </si>
  <si>
    <t>Incremento (disminución) por diferencias de cambio netas, activos intangibles distintos de la plusvalía</t>
  </si>
  <si>
    <t>Amortización, activos intangibles distintos de la plusvalía</t>
  </si>
  <si>
    <t>Pérdidas por deterioro de valor reconocidas en el resultado del periodo, activos intangibles distintos de la plusvalía</t>
  </si>
  <si>
    <t>Reversión de pérdidas por deterioro de valor reconocidas en el resultado del periodo, activos intangibles distintos de la plusvalía</t>
  </si>
  <si>
    <t>Incrementos (disminuciones) por otros cambios, activos intangibles distintos de la plusvalía</t>
  </si>
  <si>
    <t>Disposiciones, activos intangibles distintos de la plusvalía</t>
  </si>
  <si>
    <t>Total incremento (disminución) en activos intangibles distintos de la plusvalía</t>
  </si>
  <si>
    <t>Activos intangibles distintos de la plusvalía al final del periodo</t>
  </si>
  <si>
    <t>Descripción de los activos intangibles de importancia relativa para la entidad</t>
  </si>
  <si>
    <t>Activos intangibles materiales (con importancia relativa) para la entidad</t>
  </si>
  <si>
    <t>Periodo de amortización restante de activos intangibles significativos para la entidad</t>
  </si>
  <si>
    <t>Activos intangibles adquiridos mediante subvenciones del gobierno, valor razonable reconocido inicialmente</t>
  </si>
  <si>
    <t>Activos intangibles adquiridos mediante subvenciones del gobierno</t>
  </si>
  <si>
    <t>Activos intangibles cuya titularidad está restringida</t>
  </si>
  <si>
    <t>Activos intangibles pignorados como garantía al cumplimiento de deudas</t>
  </si>
  <si>
    <t>Compromisos contractuales para la adquisición de activos intangibles</t>
  </si>
  <si>
    <t>Propiedad de inversión al inicio del periodo</t>
  </si>
  <si>
    <t>Adquisiciones realizadas mediante combinaciones de negocios, propiedades de inversión</t>
  </si>
  <si>
    <t>Incremento (disminución) por diferencias de cambio netas, propiedades de inversión</t>
  </si>
  <si>
    <t>Ganancias (pérdidas) por ajustes del valor razonable, propiedades de inversión</t>
  </si>
  <si>
    <t>Transferencias de (a) inventarios y bienes inmuebles ocupados por el propietario, propiedades de inversión</t>
  </si>
  <si>
    <t>Incremento (disminución) por otros cambios, propiedades de inversión</t>
  </si>
  <si>
    <t>Total incremento (disminución) en propiedades de inversión</t>
  </si>
  <si>
    <t>Propiedad de inversión al final del periodo</t>
  </si>
  <si>
    <t>Descripción de los métodos y suposiciones significativas aplicadas para determinar el valor razonable de propiedades de inversión</t>
  </si>
  <si>
    <t>Descripción de la medida en que el valor razonable de las propiedades de inversión se basan en la valoración por un tasador independiente</t>
  </si>
  <si>
    <t>Explicación de las restricciones sobre la realización de las propiedades de inversión o remisión de los ingresos y recursos obtenidos por su disposición</t>
  </si>
  <si>
    <t>Restricciones sobre la realización de propiedades de inversión o la remisión de ingresos e importes obtenidos por su disposición</t>
  </si>
  <si>
    <t>Explicación de obligaciones contractuales para adquisición, construcción o desarrollo de propiedades de inversión o por reparaciones, mantenimiento o mejoras</t>
  </si>
  <si>
    <t>Fecha de terminación del periodo sobre el que se informa de los estados financieros de la subsidiaria</t>
  </si>
  <si>
    <t>Descripción de la naturaleza y alcance de restricciones significativas sobre transferencia de fondos a la entidad</t>
  </si>
  <si>
    <t>Método utilizado para contabilizar las inversiones en subsidiarias</t>
  </si>
  <si>
    <t>Método utilizado para contabilizar las inversiones en asociadas</t>
  </si>
  <si>
    <t>Descripción de la identificación de los estados financieros con los que se relacionan los estados financieros separados</t>
  </si>
  <si>
    <t>Descripción de las fórmulas del costo de inventario</t>
  </si>
  <si>
    <t>Costo de inventarios reconocidos como gasto durante el periodo</t>
  </si>
  <si>
    <t>Inventarios pignorados como garantía de pasivos</t>
  </si>
  <si>
    <t>Otras provisiones al comienzo del periodo</t>
  </si>
  <si>
    <t>Cambios en otras provisiones [sinopsis]</t>
  </si>
  <si>
    <t>Provisiones utilizadas, otras provisiones</t>
  </si>
  <si>
    <t>Provisiones revertidas no utilizadas, otras provisiones</t>
  </si>
  <si>
    <t>Incremento (disminución) por diferencias de cambio netas, otras provisiones</t>
  </si>
  <si>
    <t>Incremento (disminución) por transferencias y otros cambios, otras provisiones</t>
  </si>
  <si>
    <t>Total incremento (disminución) en otras provisiones</t>
  </si>
  <si>
    <t>Otras provisiones al final del periodo</t>
  </si>
  <si>
    <t>Descripción de la naturaleza de obligaciones, otras provisiones</t>
  </si>
  <si>
    <t>Descripción del calendario esperado de flujos de salida, otras provisiones</t>
  </si>
  <si>
    <t>Indicación de incertidumbres de importes o calendario de salidas, otras provisiones</t>
  </si>
  <si>
    <t>Activo reconocido por reembolsos esperados, otras provisiones</t>
  </si>
  <si>
    <t>Reembolso esperado, otras provisiones</t>
  </si>
  <si>
    <t>Descripción de la naturaleza de obligaciones, pasivos contingentes</t>
  </si>
  <si>
    <t>Explicación del efecto financiero estimado de los pasivos contingentes</t>
  </si>
  <si>
    <t>Efecto financiero esperado de pasivos contingentes</t>
  </si>
  <si>
    <t>Explicación de la posibilidad de reembolso, pasivos contingentes</t>
  </si>
  <si>
    <t>Indicación de incertidumbres de importes o calendario de salidas, pasivos contingentes</t>
  </si>
  <si>
    <t>Descripción de la naturaleza de activos contingentes</t>
  </si>
  <si>
    <t>Explicación del efecto financiero estimado de activos contingentes</t>
  </si>
  <si>
    <t>Efecto financiero esperado de activos contingentes</t>
  </si>
  <si>
    <t>Información sobre activos contingentes cuya información a revelar no es practicable</t>
  </si>
  <si>
    <t>Información sobre pasivos contingentes cuya información a revelar no es practicable</t>
  </si>
  <si>
    <t>Explicación de la naturaleza general del conflicto y de la razón para no revelar información con respecto a provisiones</t>
  </si>
  <si>
    <t>Explicación de la naturaleza general del conflicto y de la razón para no revelar información con respecto a pasivos contingentes</t>
  </si>
  <si>
    <t>Explicación de la naturaleza general del conflicto y de la razón para no revelar información con respecto a activos contingentes</t>
  </si>
  <si>
    <t>Conciliación de cambios en propiedades, planta y equipo</t>
  </si>
  <si>
    <t>Cambios en propiedades, planta y equipo</t>
  </si>
  <si>
    <r>
      <t xml:space="preserve">Nota [822390]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Instrumentos financieros</t>
    </r>
  </si>
  <si>
    <t>Información a revelar sobre instrumentos financieros</t>
  </si>
  <si>
    <t>Información a revelar detallada sobre coberturas</t>
  </si>
  <si>
    <t>Información a revelar detallada sobre coberturas [Texto]</t>
  </si>
  <si>
    <r>
      <t xml:space="preserve">Nota [823180]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intangibles</t>
    </r>
  </si>
  <si>
    <t>Activos intangibles significativos para la entidad</t>
  </si>
  <si>
    <t>Información a revelar sobre activos intangibles significativos para la entidad</t>
  </si>
  <si>
    <t>Información a revelar detallada sobre activos intangibles</t>
  </si>
  <si>
    <t>Información a revelar detallada sobre activos intangibles [Texto]</t>
  </si>
  <si>
    <r>
      <t xml:space="preserve">Nota [825100]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 de inversión</t>
    </r>
  </si>
  <si>
    <t>Información a revelar detallada sobre propiedades de inversión [Texto]</t>
  </si>
  <si>
    <t>Suma de mediciones</t>
  </si>
  <si>
    <t>A valor razonable</t>
  </si>
  <si>
    <t>Información a revelar detallada sobre propiedades de inversión</t>
  </si>
  <si>
    <r>
      <t xml:space="preserve">Nota [826380]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Inventarios</t>
    </r>
  </si>
  <si>
    <t>Información a revelar sobre otras provisiones [Texto]</t>
  </si>
  <si>
    <t>Información a revelar sobre otras provisiones, pasivos contingentes y activos contingentes [Texto]</t>
  </si>
  <si>
    <t>Provisión por garantías</t>
  </si>
  <si>
    <t>Provisión por reestructuración</t>
  </si>
  <si>
    <t>Provisión por contratos onerosos</t>
  </si>
  <si>
    <t>Pasivo contingente derivado de garantía</t>
  </si>
  <si>
    <t>Pasivo contingente por reestructuración</t>
  </si>
  <si>
    <t>Pasivos contingentes por procesos legales</t>
  </si>
  <si>
    <t>Pasivos contingentes por contratos onerosos</t>
  </si>
  <si>
    <t>Pasivos contingentes por costos de retiro del servicio, restauración y rehabilitación</t>
  </si>
  <si>
    <t>Otros pasivos contingentes</t>
  </si>
  <si>
    <t>Conciliación de cambios en otras provisiones</t>
  </si>
  <si>
    <t>Pasivos Contingentes</t>
  </si>
  <si>
    <t>Información a revelar sobre pasivos contingentes</t>
  </si>
  <si>
    <r>
      <t xml:space="preserve">Nota [827570]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Otras provisiones, pasivos contingentes y activos contingentes</t>
    </r>
  </si>
  <si>
    <t>Indicación de otras formas de ayudas del gobierno con beneficios directos para la entidad</t>
  </si>
  <si>
    <t>Explicación de las condiciones no cumplidas y otras contingencias anexas a las ayudas del gobierno</t>
  </si>
  <si>
    <t>Pérdidas por deterioro de valor reconocidas en el resultado del periodo</t>
  </si>
  <si>
    <t>Descripción de la partida o partidas del estado del resultado integral en las que se incluyen las pérdidas por deterioro de valor reconocidas en el resultado del periodo</t>
  </si>
  <si>
    <t>Reversión de pérdidas por deterioro de valor reconocidas en el resultado del periodo</t>
  </si>
  <si>
    <t>Descripción de la partida o partidas del estado del resultado integral en las que se revierten las pérdidas por deterioro de valor reconocidas en el resultado del periodo</t>
  </si>
  <si>
    <t>Arrendamientos financieros reconocidos como activos</t>
  </si>
  <si>
    <t>Pagos mínimos de arrendamientos financieros por pagar</t>
  </si>
  <si>
    <t>Pagos mínimos de arrendamientos por pagar bajo arrendamientos operativos no cancelables</t>
  </si>
  <si>
    <t>Descripción de los acuerdos de arrendamiento significativos clasificados por los arrendatarios como arrendamientos financieros</t>
  </si>
  <si>
    <t>Descripción de los acuerdos de arrendamiento significativos clasificados por los arrendatarios como arrendamientos operativos</t>
  </si>
  <si>
    <t>Inversión bruta en arrendamientos financieros</t>
  </si>
  <si>
    <t>Ingresos financieros no devengados por arrendamientos financieros</t>
  </si>
  <si>
    <t>Pagos mínimos de arrendamientos financieros por cobrar, al valor presente</t>
  </si>
  <si>
    <t>Pagos mínimos de arrendamientos por cobrar bajo arrendamientos operativos no cancelables</t>
  </si>
  <si>
    <t>Cuotas contingentes reconocidas como ingreso [sinopsis]</t>
  </si>
  <si>
    <t>Cuotas contingentes reconocidas como ingreso, clasificadas como arrendamiento financiero</t>
  </si>
  <si>
    <t>Cuotas contingentes reconocidas como ingreso, clasificadas como arrendamiento operativo</t>
  </si>
  <si>
    <t>Total de cuotas contingentes reconocidas como ingreso</t>
  </si>
  <si>
    <t>Explicación de los valores residuales no garantizados reconocidos a favor del arrendador</t>
  </si>
  <si>
    <t>Correcciones de valor acumuladas que cubran insolvencias relativas a los pagos mínimos por el arrendamiento pendientes de cobro</t>
  </si>
  <si>
    <t>Descripción de los acuerdos de arrendamiento significativos clasificados por los arrendadores como arrendamientos financieros</t>
  </si>
  <si>
    <t>Descripción de los acuerdos de arrendamiento significativos clasificados por los arrendadores como arrendamientos operativos</t>
  </si>
  <si>
    <t>Descripción de acuerdos con pagos basados en acciones</t>
  </si>
  <si>
    <t>Descripción de los requerimientos de consolidación (irrevocabilidad) de acuerdos con pagos basados en acciones</t>
  </si>
  <si>
    <t>Descripción del plazo máximo de opciones concedidas para acuerdos con pagos basados en acciones</t>
  </si>
  <si>
    <t>Descripción del método de liquidación de acuerdos con pagos basados en acciones</t>
  </si>
  <si>
    <t>Número de opciones sobre acciones en circulación en acuerdos con pagos basados en acciones al comienzo del periodo</t>
  </si>
  <si>
    <t>Número de opciones sobre acciones concedidas en acuerdos con pagos basados en acciones</t>
  </si>
  <si>
    <t>Número de opciones sobre acciones anuladas en acuerdos con pagos basados en acciones</t>
  </si>
  <si>
    <t>Número de opciones sobre acciones ejercidas en acuerdos con pagos basados en acciones</t>
  </si>
  <si>
    <t>Número de opciones sobre acciones expiradas en acuerdos con pagos basados en acciones</t>
  </si>
  <si>
    <t>Número de opciones sobre acciones en circulación en acuerdos con pagos basados en acciones al final del periodo</t>
  </si>
  <si>
    <t>Número de opciones sobre acciones ejercitables en acuerdos con pagos basados en acciones</t>
  </si>
  <si>
    <t>Promedio ponderado del precio de ejercicio de opciones sobre acciones en circulación en acuerdos con pagos basados en acciones, al comienzo del periodo</t>
  </si>
  <si>
    <t>Promedio ponderado del precio de ejercicio de opciones sobre acciones concedidas en acuerdos con pagos basados en acciones</t>
  </si>
  <si>
    <t>Promedio ponderado del precio de ejercicio de opciones sobre acciones anuladas en acuerdos con pagos basados en acciones</t>
  </si>
  <si>
    <t>Promedio ponderado del precio de ejercicio de opciones sobre acciones ejercidas en acuerdos con pagos basados en acciones</t>
  </si>
  <si>
    <t>Promedio ponderado del precio de ejercicio de opciones sobre acciones expiradas en acuerdos con pagos basados en acciones</t>
  </si>
  <si>
    <t>Promedio ponderado del precio de ejercicio de opciones sobre acciones en circulación en acuerdos con pagos basados en acciones, al final del periodo</t>
  </si>
  <si>
    <t>Promedio ponderado del precio de ejercicio de opciones sobre acciones ejercitables en acuerdos con pagos basados en acciones</t>
  </si>
  <si>
    <t>Explicación de modificaciones, acuerdos con pagos basados en acciones modificados</t>
  </si>
  <si>
    <t>Pasivos procedentes de transacciones con pagos basados en acciones</t>
  </si>
  <si>
    <t>Información a revelar sobre planes de beneficios definidos [partidas]</t>
  </si>
  <si>
    <t>Descripción del tipo de plan</t>
  </si>
  <si>
    <t>Instrumentos financieros propios de la entidad incluidos en el valor razonable de los activos del plan</t>
  </si>
  <si>
    <t>Propiedad inmobiliaria ocupada por la entidad incluida en el valor razonable de los activos del plan</t>
  </si>
  <si>
    <t>Otros activos utilizados por la entidad incluidos en el valor razonable de los activos del plan</t>
  </si>
  <si>
    <t>Suposiciones actuariales de tasas de descuento</t>
  </si>
  <si>
    <t>Suposiciones actuariales de tasas esperadas de incrementos de salarios</t>
  </si>
  <si>
    <t>Suposiciones actuariales de la tendencia en la variación de los costos de atención sanitaria</t>
  </si>
  <si>
    <t>Otras suposiciones actuariales significativas</t>
  </si>
  <si>
    <t>Descripción del hecho de que el plan de gobierno o multi-patronal es un plan de beneficios definidos</t>
  </si>
  <si>
    <t>Gasto (ingreso) por impuesto corriente</t>
  </si>
  <si>
    <t>Ajustes por impuestos corrientes de periodos anteriores</t>
  </si>
  <si>
    <t>Gasto (ingreso) por impuestos diferidos relacionado con el nacimiento y reversión de diferencias temporarias</t>
  </si>
  <si>
    <t>Gasto (ingreso) por impuestos diferidos relacionado con cambios en las tasas fiscales o con la imposición de nuevos impuestos</t>
  </si>
  <si>
    <t>Beneficios de carácter fiscal, procedentes de pérdidas fiscales, créditos fiscales o diferencias temporarias no reconocidos en periodos anteriores utilizadas para reducir el gasto por impuestos del periodo corriente</t>
  </si>
  <si>
    <t>Beneficios de carácter fiscal, procedentes de pérdidas fiscales, créditos fiscales o diferencias temporarias no reconocidos en periodos anteriores utilizadas para reducir el gasto por impuestos diferido</t>
  </si>
  <si>
    <t>Gasto por impuestos diferidos surgido de la baja o la reversión de la baja de activos por impuestos diferidos</t>
  </si>
  <si>
    <t>Gasto (ingreso) por impuestos relacionado con cambios en políticas contables y errores incluidos en el resultado del periodo</t>
  </si>
  <si>
    <t>Otros componentes del gasto (ingreso) por impuestos diferido</t>
  </si>
  <si>
    <t>Total de gasto (ingreso) por impuestos</t>
  </si>
  <si>
    <t>Impuestos corrientes y diferidos, relativos a partidas cargadas o acreditadas directamente a patrimonio [sinopsis]</t>
  </si>
  <si>
    <t>Impuesto a las ganancias relacionado con la participación en el otro resultado integral de asociadas y negocios conjuntos que se contabilicen mediante el método de la participación</t>
  </si>
  <si>
    <t>Explicación sobre cambios en tasas impositivas aplicables a periodos contables anteriores</t>
  </si>
  <si>
    <t>Descripción de la fecha de validez de diferencias temporarias, pérdidas y créditos fiscales no utilizados</t>
  </si>
  <si>
    <t>Activos y pasivos por impuestos diferidos [sinopsis]</t>
  </si>
  <si>
    <t>Pasivo (activo) por impuestos diferidos</t>
  </si>
  <si>
    <t>Descripción de la naturaleza de las consecuencias potenciales en el impuesto a las ganancias que podrían producirse por el pago de dividendos</t>
  </si>
  <si>
    <r>
      <t xml:space="preserve">Nota [831110]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Ingresos de actividades ordinarias</t>
    </r>
  </si>
  <si>
    <r>
      <t xml:space="preserve">Nota [831400]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Subvenciones del Gobierno</t>
    </r>
  </si>
  <si>
    <t>Descripción de la naturaleza y alcance de las subvenciones del gobierno reconocidas en los estados financieros</t>
  </si>
  <si>
    <r>
      <t xml:space="preserve">Nota [831710]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Contratos de construcción</t>
    </r>
  </si>
  <si>
    <t>Métodos utilizados para determinar los ingresos de actividades ordinarias por contratos de construcción reconocidos</t>
  </si>
  <si>
    <t>Métodos utilizados para determinar el grado de avance de construcciones en curso</t>
  </si>
  <si>
    <t>Información a revelar sobre pérdidas por deterioro del valor y reversión de las pérdidas por deterioro del valor [Texto]</t>
  </si>
  <si>
    <t>Activos financieros, clase</t>
  </si>
  <si>
    <r>
      <t xml:space="preserve">Nota [832410]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Deterioro del valor de los activos</t>
    </r>
  </si>
  <si>
    <r>
      <t xml:space="preserve">Nota [832600]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Arrendamientos</t>
    </r>
  </si>
  <si>
    <t>Información a revelar por el arrendatario sobre arrendamientos financieros reconocidos como activos [Texto]</t>
  </si>
  <si>
    <t>Información a revelar por el arrendatario sobre arrendamientos financieros y operativos [Texto]</t>
  </si>
  <si>
    <t>Activos biológicos</t>
  </si>
  <si>
    <t>Bandas de tiempo acumuladas</t>
  </si>
  <si>
    <t>Entre uno y cinco años</t>
  </si>
  <si>
    <t>Más de cinco años</t>
  </si>
  <si>
    <t>Pagos de arriendos y subarriendos reconocidos como gasto</t>
  </si>
  <si>
    <t>Información a revelar por el arrendador sobre arrendamientos financieros y operativos [Texto]</t>
  </si>
  <si>
    <r>
      <t xml:space="preserve">Nota [834120]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Acuerdos con pagos basados en acciones</t>
    </r>
  </si>
  <si>
    <t>Información a revelar sobre los plazos y condiciones de acuerdos con pagos basados en acciones [Texto]</t>
  </si>
  <si>
    <t>Información a revelar del número y media ponderada de los precios de ejercicio de las opciones sobre acciones [Texto]</t>
  </si>
  <si>
    <r>
      <t xml:space="preserve">Nota [834480]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Beneficios a los empleados</t>
    </r>
  </si>
  <si>
    <t>Información a revelar sobre planes de beneficios definidos [Texto]</t>
  </si>
  <si>
    <t>Planes de beneficios definidos</t>
  </si>
  <si>
    <t>Planes de beneficios definidos multipatronales</t>
  </si>
  <si>
    <r>
      <t xml:space="preserve">Nota [835110]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Impuestos a las ganancias</t>
    </r>
  </si>
  <si>
    <t>Principales componentes del gasto (ingreso) por impuestos</t>
  </si>
  <si>
    <t>Información a revelar sobre diferencias temporarias, pérdidas y créditos fiscales no utilizados [Texto]</t>
  </si>
  <si>
    <t>Diferencias temporarias, pérdidas y créditos fiscales no utilizados</t>
  </si>
  <si>
    <t>Diferencias temporarias</t>
  </si>
  <si>
    <t>Pérdidas fiscales no utilizadas</t>
  </si>
  <si>
    <t>Créditos fiscales no utilizados</t>
  </si>
  <si>
    <t>Información a revelar sobre el efecto de las variaciones en las tasas de cambio de la moneda extranjera</t>
  </si>
  <si>
    <t>Sobregiros bancarios</t>
  </si>
  <si>
    <t>Otras diferencias de efectivo y equivalentes al efectivo en el estado de flujos de efectivo</t>
  </si>
  <si>
    <t>Total efectivo y equivalentes al efectivo si son diferentes del estado de situación financiera</t>
  </si>
  <si>
    <t>Explicación de las transacciones de inversión y financiación que no requieren el uso de efectivo o equivalentes al efectivo</t>
  </si>
  <si>
    <t>Descripción de la adquisición de activos, ya sea asumiendo directamente los pasivos relacionados, o mediante operaciones de arrendamiento financiero</t>
  </si>
  <si>
    <t>Descripción de la adquisición de una entidad mediante una ampliación de capital</t>
  </si>
  <si>
    <t>Descripción de la conversión de deuda en patrimonio</t>
  </si>
  <si>
    <t>Efectivo y equivalentes al efectivo mantenido por la entidad no disponible para uso del grupo</t>
  </si>
  <si>
    <t>Comentario de la gerencia sobre saldos de efectivo y equivalentes al efectivo significativos mantenidos por la entidad que no están disponibles para su uso por el grupo</t>
  </si>
  <si>
    <t>Impuestos a las ganancias pagados (reembolso) [sinopsis]</t>
  </si>
  <si>
    <t>Impuestos a las ganancias pagados (reembolsados), clasificados como actividades de operación</t>
  </si>
  <si>
    <t>Impuestos a las ganancias pagados (reembolsados), clasificados como actividades de inversión</t>
  </si>
  <si>
    <t>Impuestos a las ganancias pagados (reembolsados), clasificados como actividades de financiación</t>
  </si>
  <si>
    <t>Total impuestos a las ganancias pagados (reembolso)</t>
  </si>
  <si>
    <t>Otras reservas [miembro]</t>
  </si>
  <si>
    <t>Número de acciones autorizadas</t>
  </si>
  <si>
    <t>Valor nominal de las acciones</t>
  </si>
  <si>
    <t>Explicación del hecho de que las acciones no tienen valor nominal</t>
  </si>
  <si>
    <t>Descripción de la naturaleza y propósito de las reservas dentro del patrimonio</t>
  </si>
  <si>
    <t>Descripción de otras participaciones en el patrimonio</t>
  </si>
  <si>
    <t>Descripción de la razón por la que la moneda de presentación es diferente de la moneda funcional</t>
  </si>
  <si>
    <t>Descripción de la moneda funcional</t>
  </si>
  <si>
    <t>Descripción de la razón para introducir cambios en la moneda funcional</t>
  </si>
  <si>
    <r>
      <t xml:space="preserve">Nota [851100]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Estado de flujos de efectivo</t>
    </r>
  </si>
  <si>
    <t>Efectivo y equivalentes al efectivo si son diferentes del estado de situación financiera</t>
  </si>
  <si>
    <r>
      <t xml:space="preserve">Nota [861200]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Capital en acciones, reservas y otras participaciones en el patrimonio</t>
    </r>
  </si>
  <si>
    <t>Información a revelar sobre capital en acciones, reservas y otras participaciones en el patrimonio [Texto]</t>
  </si>
  <si>
    <t>Información a revelar sobre clases de capital en acciones [Texto]</t>
  </si>
  <si>
    <t>Capital en acciones</t>
  </si>
  <si>
    <t>Número de acciones emitidas y completamente pagadas</t>
  </si>
  <si>
    <t>Número de acciones emitidas pero no completamente pagadas</t>
  </si>
  <si>
    <t>Conciliación del número de acciones en circulación [resumen]</t>
  </si>
  <si>
    <t>Número de acciones en circulación al comienzo del periodo</t>
  </si>
  <si>
    <t>Total incremento (disminución) en el número de acciones en circulación</t>
  </si>
  <si>
    <t>Número de acciones en circulación al final del periodo</t>
  </si>
  <si>
    <t>Derechos, preferencias y restricciones asociadas a las clases de capital en acciones</t>
  </si>
  <si>
    <t>Número de acciones de la entidad que estén en su poder o bien en el de sus subsidiarias o asociadas</t>
  </si>
  <si>
    <t>Número de acciones cuya emisión está reservada como consecuencia de la existencia de opciones o contratos para la venta de acciones</t>
  </si>
  <si>
    <t>Solicitud cálculo actorial</t>
  </si>
  <si>
    <t>Representante legal</t>
  </si>
  <si>
    <t>Número de Identificación Tributaria NIT</t>
  </si>
  <si>
    <t>Domicilio</t>
  </si>
  <si>
    <t>Dirección</t>
  </si>
  <si>
    <t>Administración regional de impuestos que le corresponde</t>
  </si>
  <si>
    <t>Grandes contribuyentes) (SI o NO)</t>
  </si>
  <si>
    <t>Nota técnica</t>
  </si>
  <si>
    <t>Nombre del actuario</t>
  </si>
  <si>
    <t>Identificación</t>
  </si>
  <si>
    <t>Profesión</t>
  </si>
  <si>
    <t>Matrícula profesional de la persona natural o jurídica que elaboró el cálculo actuarial, matriculado como actuario.</t>
  </si>
  <si>
    <t>Si pertenece a una persona Jurídica indique la Razón social</t>
  </si>
  <si>
    <t>Si pertenece a una persona Jurídica indique el NIT</t>
  </si>
  <si>
    <t>Certificación</t>
  </si>
  <si>
    <t>Valor del cálculo actuarial</t>
  </si>
  <si>
    <t>Metodología</t>
  </si>
  <si>
    <t>Procedimiento empleado</t>
  </si>
  <si>
    <t>Incremento del porcentaje acumulado de amortización respecto del año anterior</t>
  </si>
  <si>
    <t>Incremento del porcentaje anual de amortización respecto del año anterior</t>
  </si>
  <si>
    <r>
      <t xml:space="preserve">Formato Complementario 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Información sobre el cálculo actuarial</t>
    </r>
  </si>
  <si>
    <t>--Formato Complementario 07--</t>
  </si>
  <si>
    <t>co-sspd-niif-ef-core_2016-01-01:SolicitudCálculoActorial</t>
  </si>
  <si>
    <t>co-sspd-niif-ef-core_2016-01-01:RepresentanteLegal</t>
  </si>
  <si>
    <t>co-sspd-niif-ef-core_2016-01-01:NúmeroDeIdentificaciónTributariaNIT</t>
  </si>
  <si>
    <t>co-sspd-niif-ef-core_2016-01-01:Domicilio</t>
  </si>
  <si>
    <t>co-sspd-niif-ef-core_2016-01-01:Dirección</t>
  </si>
  <si>
    <t>co-sspd-niif-ef-core_2016-01-01:AdministraciónRegionalDeImpuestosQueLeCorresponde</t>
  </si>
  <si>
    <t>co-sspd-niif-ef-core_2016-01-01:GrandesContribuyentesSiNo</t>
  </si>
  <si>
    <t>co-sspd-niif-ef-core_2016-01-01:NotaTécnica</t>
  </si>
  <si>
    <t>co-sspd-niif-ef-core_2016-01-01:NombreDelActuario</t>
  </si>
  <si>
    <t>co-sspd-niif-ef-core_2016-01-01:Identificación</t>
  </si>
  <si>
    <t>co-sspd-niif-ef-core_2016-01-01:Profesión</t>
  </si>
  <si>
    <t>co-sspd-niif-ef-core_2016-01-01:MatrículaProfesionalDeLaPersonaNaturalOJurídicaQueElaboróElCálculoActuarialMatriculadoComoActuario</t>
  </si>
  <si>
    <t>co-sspd-niif-ef-core_2016-01-01:SiPerteneceAUnaPersonaJurídicaIndiqueLaRazónSocial</t>
  </si>
  <si>
    <t>co-sspd-niif-ef-core_2016-01-01:SiPerteneceAUnaPersonaJurídicaIndiqueElNIT</t>
  </si>
  <si>
    <t>co-sspd-niif-ef-core_2016-01-01:Certificación</t>
  </si>
  <si>
    <t>co-sspd-niif-ef-core_2016-01-01:ValorDelCálculoActuarial</t>
  </si>
  <si>
    <t>co-sspd-niif-ef-core_2016-01-01:Metodología</t>
  </si>
  <si>
    <t>co-sspd-niif-ef-core_2016-01-01:ProcedimientoEmpleado</t>
  </si>
  <si>
    <t>co-sspd-niif-ef-core_2016-01-01:IncrementoDelPorcentajeAcumuladoDeAmortizaciónRespectoDelAñoAnterior</t>
  </si>
  <si>
    <t>co-sspd-niif-ef-core_2016-01-01:IncrementoDelPorcentajeAnualDeAmortizaciónRespectoDelAñoAnterior</t>
  </si>
  <si>
    <r>
      <t>Propiedades, planta y equipo</t>
    </r>
    <r>
      <rPr>
        <b/>
        <sz val="9"/>
        <color theme="0" tint="-0.14999847407452621"/>
        <rFont val="Arial"/>
        <family val="2"/>
      </rPr>
      <t xml:space="preserve">  (800100)</t>
    </r>
  </si>
  <si>
    <r>
      <t xml:space="preserve">Terrenos y construcciones </t>
    </r>
    <r>
      <rPr>
        <sz val="9"/>
        <color theme="0"/>
        <rFont val="Arial"/>
        <family val="2"/>
      </rPr>
      <t xml:space="preserve"> (800100)</t>
    </r>
  </si>
  <si>
    <r>
      <t xml:space="preserve">Edificios  </t>
    </r>
    <r>
      <rPr>
        <sz val="9"/>
        <color theme="0"/>
        <rFont val="Arial"/>
        <family val="2"/>
      </rPr>
      <t>(800100)</t>
    </r>
  </si>
  <si>
    <r>
      <t xml:space="preserve">Total terrenos y edificios  </t>
    </r>
    <r>
      <rPr>
        <b/>
        <sz val="9"/>
        <color theme="0"/>
        <rFont val="Arial"/>
        <family val="2"/>
      </rPr>
      <t>(800100)</t>
    </r>
  </si>
  <si>
    <r>
      <t xml:space="preserve">Maquinaria  </t>
    </r>
    <r>
      <rPr>
        <sz val="9"/>
        <color theme="0"/>
        <rFont val="Arial"/>
        <family val="2"/>
      </rPr>
      <t>(800100)</t>
    </r>
  </si>
  <si>
    <r>
      <t xml:space="preserve">Vehículos  </t>
    </r>
    <r>
      <rPr>
        <sz val="9"/>
        <color theme="0"/>
        <rFont val="Arial"/>
        <family val="2"/>
      </rPr>
      <t>(800100)</t>
    </r>
  </si>
  <si>
    <r>
      <t xml:space="preserve">Buques  </t>
    </r>
    <r>
      <rPr>
        <sz val="9"/>
        <color theme="0"/>
        <rFont val="Arial"/>
        <family val="2"/>
      </rPr>
      <t>(800100)</t>
    </r>
  </si>
  <si>
    <r>
      <t xml:space="preserve">Aeronaves  </t>
    </r>
    <r>
      <rPr>
        <sz val="9"/>
        <color theme="0"/>
        <rFont val="Arial"/>
        <family val="2"/>
      </rPr>
      <t>(800100)</t>
    </r>
  </si>
  <si>
    <r>
      <t xml:space="preserve">Equipos de Transporte  </t>
    </r>
    <r>
      <rPr>
        <sz val="9"/>
        <color theme="0"/>
        <rFont val="Arial"/>
        <family val="2"/>
      </rPr>
      <t>(800100)</t>
    </r>
  </si>
  <si>
    <r>
      <t xml:space="preserve">Total vehículos  </t>
    </r>
    <r>
      <rPr>
        <b/>
        <sz val="9"/>
        <color theme="0"/>
        <rFont val="Arial"/>
        <family val="2"/>
      </rPr>
      <t>(800100)</t>
    </r>
  </si>
  <si>
    <r>
      <t xml:space="preserve">Enseres y accesorios  </t>
    </r>
    <r>
      <rPr>
        <sz val="9"/>
        <color theme="0"/>
        <rFont val="Arial"/>
        <family val="2"/>
      </rPr>
      <t>(800100)</t>
    </r>
  </si>
  <si>
    <r>
      <t xml:space="preserve">Equipo de oficina  </t>
    </r>
    <r>
      <rPr>
        <sz val="9"/>
        <color theme="0"/>
        <rFont val="Arial"/>
        <family val="2"/>
      </rPr>
      <t>(800100)</t>
    </r>
  </si>
  <si>
    <r>
      <t xml:space="preserve">Activos tangibles para exploración y evaluación  </t>
    </r>
    <r>
      <rPr>
        <sz val="9"/>
        <color theme="0"/>
        <rFont val="Arial"/>
        <family val="2"/>
      </rPr>
      <t>(800100)</t>
    </r>
  </si>
  <si>
    <r>
      <t xml:space="preserve">Construcciones en proceso  </t>
    </r>
    <r>
      <rPr>
        <sz val="9"/>
        <color theme="0"/>
        <rFont val="Arial"/>
        <family val="2"/>
      </rPr>
      <t>(800100)</t>
    </r>
  </si>
  <si>
    <r>
      <t xml:space="preserve">Otras propiedades, planta y equipo  </t>
    </r>
    <r>
      <rPr>
        <sz val="9"/>
        <color theme="0"/>
        <rFont val="Arial"/>
        <family val="2"/>
      </rPr>
      <t>(800100)</t>
    </r>
  </si>
  <si>
    <r>
      <t xml:space="preserve">Total de propiedades, planta y equipo  </t>
    </r>
    <r>
      <rPr>
        <b/>
        <sz val="9"/>
        <color theme="0"/>
        <rFont val="Arial"/>
        <family val="2"/>
      </rPr>
      <t>(800100)</t>
    </r>
  </si>
  <si>
    <r>
      <t xml:space="preserve">Activos intangibles y plusvalía  </t>
    </r>
    <r>
      <rPr>
        <b/>
        <sz val="9"/>
        <color theme="0" tint="-0.14999847407452621"/>
        <rFont val="Arial"/>
        <family val="2"/>
      </rPr>
      <t>(800100)</t>
    </r>
  </si>
  <si>
    <r>
      <t xml:space="preserve">Activos intangibles distintos de la plusvalía  </t>
    </r>
    <r>
      <rPr>
        <sz val="9"/>
        <color theme="0"/>
        <rFont val="Arial"/>
        <family val="2"/>
      </rPr>
      <t>(800100)</t>
    </r>
  </si>
  <si>
    <r>
      <t xml:space="preserve">Marcas comerciales  </t>
    </r>
    <r>
      <rPr>
        <sz val="9"/>
        <color theme="0"/>
        <rFont val="Arial"/>
        <family val="2"/>
      </rPr>
      <t>(800100)</t>
    </r>
  </si>
  <si>
    <r>
      <t xml:space="preserve">Activos intangibles para exploración y evaluación  </t>
    </r>
    <r>
      <rPr>
        <sz val="9"/>
        <color theme="0"/>
        <rFont val="Arial"/>
        <family val="2"/>
      </rPr>
      <t>(800100)</t>
    </r>
  </si>
  <si>
    <r>
      <t xml:space="preserve">Cabeceras de periódicos o revistas y títulos de publicaciones  </t>
    </r>
    <r>
      <rPr>
        <sz val="9"/>
        <color theme="0"/>
        <rFont val="Arial"/>
        <family val="2"/>
      </rPr>
      <t>(800100)</t>
    </r>
  </si>
  <si>
    <r>
      <t xml:space="preserve">Programas de computador  </t>
    </r>
    <r>
      <rPr>
        <sz val="9"/>
        <color theme="0"/>
        <rFont val="Arial"/>
        <family val="2"/>
      </rPr>
      <t>(800100)</t>
    </r>
  </si>
  <si>
    <r>
      <t xml:space="preserve">Licencias y franquicias  </t>
    </r>
    <r>
      <rPr>
        <sz val="9"/>
        <color theme="0"/>
        <rFont val="Arial"/>
        <family val="2"/>
      </rPr>
      <t>(800100)</t>
    </r>
  </si>
  <si>
    <r>
      <t xml:space="preserve">Derechos de propiedad intelectual, patentes y otros derechos de propiedad industrial, servicio y derechos de explotación  </t>
    </r>
    <r>
      <rPr>
        <sz val="9"/>
        <color theme="0"/>
        <rFont val="Arial"/>
        <family val="2"/>
      </rPr>
      <t>(800100)</t>
    </r>
  </si>
  <si>
    <r>
      <t xml:space="preserve">Recetas, fórmulas, modelos, diseños y prototipos  </t>
    </r>
    <r>
      <rPr>
        <sz val="9"/>
        <color theme="0"/>
        <rFont val="Arial"/>
        <family val="2"/>
      </rPr>
      <t>(800100)</t>
    </r>
  </si>
  <si>
    <r>
      <t xml:space="preserve">Activos intangibles en desarrollo  </t>
    </r>
    <r>
      <rPr>
        <sz val="9"/>
        <color theme="0"/>
        <rFont val="Arial"/>
        <family val="2"/>
      </rPr>
      <t>(800100)</t>
    </r>
  </si>
  <si>
    <r>
      <t xml:space="preserve">Otros activos intangibles  </t>
    </r>
    <r>
      <rPr>
        <sz val="9"/>
        <color theme="0"/>
        <rFont val="Arial"/>
        <family val="2"/>
      </rPr>
      <t>(800100)</t>
    </r>
  </si>
  <si>
    <r>
      <t xml:space="preserve">Total de activos intangibles distintos de la plusvalía  </t>
    </r>
    <r>
      <rPr>
        <b/>
        <sz val="9"/>
        <color theme="0"/>
        <rFont val="Arial"/>
        <family val="2"/>
      </rPr>
      <t>(800100)</t>
    </r>
  </si>
  <si>
    <r>
      <t xml:space="preserve">Plusvalía  </t>
    </r>
    <r>
      <rPr>
        <sz val="9"/>
        <color theme="0"/>
        <rFont val="Arial"/>
        <family val="2"/>
      </rPr>
      <t>(800100)</t>
    </r>
  </si>
  <si>
    <r>
      <t xml:space="preserve">Total activos intangibles y plusvalía  </t>
    </r>
    <r>
      <rPr>
        <b/>
        <sz val="9"/>
        <color theme="0"/>
        <rFont val="Arial"/>
        <family val="2"/>
      </rPr>
      <t>(800100)</t>
    </r>
  </si>
  <si>
    <r>
      <t xml:space="preserve">Cuentas comerciales por cobrar y otras cuentas por cobrar no corrientes </t>
    </r>
    <r>
      <rPr>
        <b/>
        <sz val="9"/>
        <color theme="0" tint="-0.14999847407452621"/>
        <rFont val="Arial"/>
        <family val="2"/>
      </rPr>
      <t xml:space="preserve"> (800100)</t>
    </r>
  </si>
  <si>
    <r>
      <t xml:space="preserve">Cuentas comerciales por cobrar y otras cuentas por cobrar corrientes  </t>
    </r>
    <r>
      <rPr>
        <b/>
        <sz val="9"/>
        <color theme="0" tint="-0.14999847407452621"/>
        <rFont val="Arial"/>
        <family val="2"/>
      </rPr>
      <t>(800100)</t>
    </r>
  </si>
  <si>
    <r>
      <t>Cuentas comerciales por cobrar y otras cuentas por cobrar</t>
    </r>
    <r>
      <rPr>
        <b/>
        <sz val="9"/>
        <color theme="0" tint="-0.14999847407452621"/>
        <rFont val="Arial"/>
        <family val="2"/>
      </rPr>
      <t xml:space="preserve">  (800100)</t>
    </r>
  </si>
  <si>
    <r>
      <t xml:space="preserve">Total otras reservas  </t>
    </r>
    <r>
      <rPr>
        <b/>
        <sz val="9"/>
        <color theme="0"/>
        <rFont val="Arial"/>
        <family val="2"/>
      </rPr>
      <t>(800100)</t>
    </r>
  </si>
  <si>
    <r>
      <t xml:space="preserve">Reserva de coberturas del flujo de efectivo  </t>
    </r>
    <r>
      <rPr>
        <sz val="9"/>
        <color theme="0"/>
        <rFont val="Arial"/>
        <family val="2"/>
      </rPr>
      <t>(800100)</t>
    </r>
  </si>
  <si>
    <r>
      <t xml:space="preserve">Reserva de diferencias de cambio por conversión </t>
    </r>
    <r>
      <rPr>
        <sz val="9"/>
        <color theme="0"/>
        <rFont val="Arial"/>
        <family val="2"/>
      </rPr>
      <t xml:space="preserve"> (800100)</t>
    </r>
  </si>
  <si>
    <r>
      <t xml:space="preserve">Otras reservas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</si>
  <si>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cuentas comerciales por pagar y otras cuentas por pagar  </t>
    </r>
    <r>
      <rPr>
        <b/>
        <sz val="9"/>
        <color theme="0"/>
        <rFont val="Arial"/>
        <family val="2"/>
      </rPr>
      <t>(800100)</t>
    </r>
  </si>
  <si>
    <r>
      <t xml:space="preserve">Acumuladas (o devengadas)  </t>
    </r>
    <r>
      <rPr>
        <sz val="9"/>
        <color theme="0"/>
        <rFont val="Arial"/>
        <family val="2"/>
      </rPr>
      <t>(800100)</t>
    </r>
  </si>
  <si>
    <r>
      <t xml:space="preserve">Ingresos diferidos  </t>
    </r>
    <r>
      <rPr>
        <sz val="9"/>
        <color theme="0"/>
        <rFont val="Arial"/>
        <family val="2"/>
      </rPr>
      <t>(800100)</t>
    </r>
  </si>
  <si>
    <r>
      <t xml:space="preserve">Cuentas por pagar a partes relacionadas  </t>
    </r>
    <r>
      <rPr>
        <sz val="9"/>
        <color theme="0"/>
        <rFont val="Arial"/>
        <family val="2"/>
      </rPr>
      <t>(800100)</t>
    </r>
  </si>
  <si>
    <r>
      <t xml:space="preserve">Cuentas comerciales por pagar  </t>
    </r>
    <r>
      <rPr>
        <sz val="9"/>
        <color theme="0"/>
        <rFont val="Arial"/>
        <family val="2"/>
      </rPr>
      <t>(800100)</t>
    </r>
  </si>
  <si>
    <r>
      <t xml:space="preserve">Total cuentas comerciales por pagar y otras cuentas por pagar corrientes  </t>
    </r>
    <r>
      <rPr>
        <b/>
        <sz val="9"/>
        <color theme="0"/>
        <rFont val="Arial"/>
        <family val="2"/>
      </rPr>
      <t>(800100)</t>
    </r>
  </si>
  <si>
    <r>
      <t xml:space="preserve">Cuentas comerciales por pagar y otras cuentas por pagar  </t>
    </r>
    <r>
      <rPr>
        <b/>
        <sz val="9"/>
        <color theme="0" tint="-0.14999847407452621"/>
        <rFont val="Arial"/>
        <family val="2"/>
      </rPr>
      <t>(800100)</t>
    </r>
  </si>
  <si>
    <r>
      <t xml:space="preserve">Acumuladas (o devengadas) clasificadas como corrientes  </t>
    </r>
    <r>
      <rPr>
        <sz val="9"/>
        <color theme="0"/>
        <rFont val="Arial"/>
        <family val="2"/>
      </rPr>
      <t>(800100)</t>
    </r>
  </si>
  <si>
    <r>
      <t xml:space="preserve">Ingresos diferidos clasificados como corrientes  </t>
    </r>
    <r>
      <rPr>
        <sz val="9"/>
        <color theme="0"/>
        <rFont val="Arial"/>
        <family val="2"/>
      </rPr>
      <t>(800100)</t>
    </r>
  </si>
  <si>
    <r>
      <t xml:space="preserve">Cuentas por pagar corrientes a partes relacionadas  </t>
    </r>
    <r>
      <rPr>
        <sz val="9"/>
        <color theme="0"/>
        <rFont val="Arial"/>
        <family val="2"/>
      </rPr>
      <t>(800100)</t>
    </r>
  </si>
  <si>
    <r>
      <t xml:space="preserve">Cuentas comerciales por pagar corrientes  </t>
    </r>
    <r>
      <rPr>
        <sz val="9"/>
        <color theme="0"/>
        <rFont val="Arial"/>
        <family val="2"/>
      </rPr>
      <t>(800100)</t>
    </r>
  </si>
  <si>
    <r>
      <t xml:space="preserve">Cuentas por pagar comerciales y otras cuentas por pagar corrientes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</si>
  <si>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cuentas comerciales por pagar y otras cuentas por pagar no corrientes  </t>
    </r>
    <r>
      <rPr>
        <b/>
        <sz val="9"/>
        <color theme="0"/>
        <rFont val="Arial"/>
        <family val="2"/>
      </rPr>
      <t>(800100)</t>
    </r>
  </si>
  <si>
    <r>
      <t xml:space="preserve">Acumuladas (o devengadas) clasificadas como no corrientes  </t>
    </r>
    <r>
      <rPr>
        <sz val="9"/>
        <color theme="0"/>
        <rFont val="Arial"/>
        <family val="2"/>
      </rPr>
      <t>(800100)</t>
    </r>
  </si>
  <si>
    <r>
      <t xml:space="preserve">Ingresos diferidos clasificados como no corrientes  </t>
    </r>
    <r>
      <rPr>
        <sz val="9"/>
        <color theme="0"/>
        <rFont val="Arial"/>
        <family val="2"/>
      </rPr>
      <t>(800100)</t>
    </r>
  </si>
  <si>
    <r>
      <t xml:space="preserve">Cuentas por pagar no corrientes con partes relacionadas  </t>
    </r>
    <r>
      <rPr>
        <sz val="9"/>
        <color theme="0"/>
        <rFont val="Arial"/>
        <family val="2"/>
      </rPr>
      <t>(800100)</t>
    </r>
  </si>
  <si>
    <r>
      <t xml:space="preserve">Cuentas comerciales por pagar no corrientes  </t>
    </r>
    <r>
      <rPr>
        <sz val="9"/>
        <color theme="0"/>
        <rFont val="Arial"/>
        <family val="2"/>
      </rPr>
      <t>(800100)</t>
    </r>
  </si>
  <si>
    <r>
      <t xml:space="preserve">Cuentas comerciales por pagar y otras cuentas por pagar no corrientes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</si>
  <si>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de otras provisiones  </t>
    </r>
    <r>
      <rPr>
        <b/>
        <sz val="9"/>
        <color theme="0"/>
        <rFont val="Arial"/>
        <family val="2"/>
      </rPr>
      <t>(800100)</t>
    </r>
  </si>
  <si>
    <r>
      <t xml:space="preserve">Otras provisiones corrientes  </t>
    </r>
    <r>
      <rPr>
        <sz val="9"/>
        <color theme="0"/>
        <rFont val="Arial"/>
        <family val="2"/>
      </rPr>
      <t>(800100)</t>
    </r>
  </si>
  <si>
    <r>
      <t xml:space="preserve">Otras provisiones no corrientes  </t>
    </r>
    <r>
      <rPr>
        <sz val="9"/>
        <color theme="0"/>
        <rFont val="Arial"/>
        <family val="2"/>
      </rPr>
      <t>(800100)</t>
    </r>
  </si>
  <si>
    <r>
      <t xml:space="preserve">Otras provisiones  </t>
    </r>
    <r>
      <rPr>
        <sz val="9"/>
        <color theme="0"/>
        <rFont val="Arial"/>
        <family val="2"/>
      </rPr>
      <t>(800100)</t>
    </r>
  </si>
  <si>
    <r>
      <t xml:space="preserve">Total de otras provisiones diversas  </t>
    </r>
    <r>
      <rPr>
        <b/>
        <sz val="9"/>
        <color theme="0"/>
        <rFont val="Arial"/>
        <family val="2"/>
      </rPr>
      <t>(800100)</t>
    </r>
  </si>
  <si>
    <r>
      <t xml:space="preserve">Otras provisiones variadas corrientes  </t>
    </r>
    <r>
      <rPr>
        <sz val="9"/>
        <color theme="0"/>
        <rFont val="Arial"/>
        <family val="2"/>
      </rPr>
      <t>(800100)</t>
    </r>
  </si>
  <si>
    <r>
      <t xml:space="preserve">Otras provisiones variadas no corrientes  </t>
    </r>
    <r>
      <rPr>
        <sz val="9"/>
        <color theme="0"/>
        <rFont val="Arial"/>
        <family val="2"/>
      </rPr>
      <t>(800100)</t>
    </r>
  </si>
  <si>
    <r>
      <t xml:space="preserve">Otras provisiones diversas  </t>
    </r>
    <r>
      <rPr>
        <sz val="9"/>
        <color theme="0"/>
        <rFont val="Arial"/>
        <family val="2"/>
      </rPr>
      <t>(800100)</t>
    </r>
  </si>
  <si>
    <r>
      <t xml:space="preserve">Total de provisiones por contratos onerosos  </t>
    </r>
    <r>
      <rPr>
        <b/>
        <sz val="9"/>
        <color theme="0"/>
        <rFont val="Arial"/>
        <family val="2"/>
      </rPr>
      <t>(800100)</t>
    </r>
  </si>
  <si>
    <r>
      <t xml:space="preserve">Provisión corriente por contratos onerosos  </t>
    </r>
    <r>
      <rPr>
        <sz val="9"/>
        <color theme="0"/>
        <rFont val="Arial"/>
        <family val="2"/>
      </rPr>
      <t>(800100)</t>
    </r>
  </si>
  <si>
    <r>
      <t xml:space="preserve">Provisión por contratos onerosos no corriente  </t>
    </r>
    <r>
      <rPr>
        <sz val="9"/>
        <color theme="0"/>
        <rFont val="Arial"/>
        <family val="2"/>
      </rPr>
      <t>(800100)</t>
    </r>
  </si>
  <si>
    <r>
      <t xml:space="preserve">Provisiones por contratos onerosos  </t>
    </r>
    <r>
      <rPr>
        <sz val="9"/>
        <color theme="0"/>
        <rFont val="Arial"/>
        <family val="2"/>
      </rPr>
      <t>(800100)</t>
    </r>
  </si>
  <si>
    <r>
      <t xml:space="preserve">Total provisión por reembolso  </t>
    </r>
    <r>
      <rPr>
        <b/>
        <sz val="9"/>
        <color theme="0"/>
        <rFont val="Arial"/>
        <family val="2"/>
      </rPr>
      <t>(800100)</t>
    </r>
  </si>
  <si>
    <r>
      <t xml:space="preserve">Provisión por reembolsos corrientes  </t>
    </r>
    <r>
      <rPr>
        <sz val="9"/>
        <color theme="0"/>
        <rFont val="Arial"/>
        <family val="2"/>
      </rPr>
      <t>(800100)</t>
    </r>
  </si>
  <si>
    <r>
      <t xml:space="preserve">Provisión por reembolsos no corriente  </t>
    </r>
    <r>
      <rPr>
        <sz val="9"/>
        <color theme="0"/>
        <rFont val="Arial"/>
        <family val="2"/>
      </rPr>
      <t>(800100)</t>
    </r>
  </si>
  <si>
    <r>
      <t xml:space="preserve">Provisión por reembolsos  </t>
    </r>
    <r>
      <rPr>
        <sz val="9"/>
        <color theme="0"/>
        <rFont val="Arial"/>
        <family val="2"/>
      </rPr>
      <t>(800100)</t>
    </r>
  </si>
  <si>
    <r>
      <t xml:space="preserve">Total de provisiones por procesos legales  </t>
    </r>
    <r>
      <rPr>
        <b/>
        <sz val="9"/>
        <color theme="0"/>
        <rFont val="Arial"/>
        <family val="2"/>
      </rPr>
      <t>(800100)</t>
    </r>
  </si>
  <si>
    <r>
      <t xml:space="preserve">Provisión corriente por procesos legales  </t>
    </r>
    <r>
      <rPr>
        <sz val="9"/>
        <color theme="0"/>
        <rFont val="Arial"/>
        <family val="2"/>
      </rPr>
      <t>(800100)</t>
    </r>
  </si>
  <si>
    <r>
      <t xml:space="preserve">Provisión por procesos legales no corriente  </t>
    </r>
    <r>
      <rPr>
        <sz val="9"/>
        <color theme="0"/>
        <rFont val="Arial"/>
        <family val="2"/>
      </rPr>
      <t>(800100)</t>
    </r>
  </si>
  <si>
    <r>
      <t xml:space="preserve">Provisiones por procesos legales  </t>
    </r>
    <r>
      <rPr>
        <sz val="9"/>
        <color theme="0"/>
        <rFont val="Arial"/>
        <family val="2"/>
      </rPr>
      <t>(800100)</t>
    </r>
  </si>
  <si>
    <r>
      <t xml:space="preserve">Total de otras provisiones de reestructuración  </t>
    </r>
    <r>
      <rPr>
        <b/>
        <sz val="9"/>
        <color theme="0"/>
        <rFont val="Arial"/>
        <family val="2"/>
      </rPr>
      <t>(800100)</t>
    </r>
  </si>
  <si>
    <r>
      <t xml:space="preserve">Provisión por restructuración corriente  </t>
    </r>
    <r>
      <rPr>
        <sz val="9"/>
        <color theme="0"/>
        <rFont val="Arial"/>
        <family val="2"/>
      </rPr>
      <t>(800100)</t>
    </r>
  </si>
  <si>
    <r>
      <t xml:space="preserve">Provisión de reestructuración no corriente  </t>
    </r>
    <r>
      <rPr>
        <sz val="9"/>
        <color theme="0"/>
        <rFont val="Arial"/>
        <family val="2"/>
      </rPr>
      <t>(800100)</t>
    </r>
  </si>
  <si>
    <r>
      <t xml:space="preserve">Provisiones por reestructuración  </t>
    </r>
    <r>
      <rPr>
        <sz val="9"/>
        <color theme="0"/>
        <rFont val="Arial"/>
        <family val="2"/>
      </rPr>
      <t>(800100)</t>
    </r>
  </si>
  <si>
    <r>
      <t xml:space="preserve">Total de provisiones de garantías  </t>
    </r>
    <r>
      <rPr>
        <b/>
        <sz val="9"/>
        <color theme="0"/>
        <rFont val="Arial"/>
        <family val="2"/>
      </rPr>
      <t>(800100)</t>
    </r>
  </si>
  <si>
    <r>
      <t xml:space="preserve">Provisión de garantía corriente  </t>
    </r>
    <r>
      <rPr>
        <sz val="9"/>
        <color theme="0"/>
        <rFont val="Arial"/>
        <family val="2"/>
      </rPr>
      <t>(800100)</t>
    </r>
  </si>
  <si>
    <r>
      <t xml:space="preserve">Provisión por garantías no corriente  </t>
    </r>
    <r>
      <rPr>
        <sz val="9"/>
        <color theme="0"/>
        <rFont val="Arial"/>
        <family val="2"/>
      </rPr>
      <t>(800100)</t>
    </r>
  </si>
  <si>
    <r>
      <t xml:space="preserve">Provisiones de garantías  </t>
    </r>
    <r>
      <rPr>
        <sz val="9"/>
        <color theme="0"/>
        <rFont val="Arial"/>
        <family val="2"/>
      </rPr>
      <t>(800100)</t>
    </r>
  </si>
  <si>
    <r>
      <t xml:space="preserve">Efectivo y equivalentes al efectivo  </t>
    </r>
    <r>
      <rPr>
        <b/>
        <sz val="9"/>
        <color theme="0" tint="-0.14999847407452621"/>
        <rFont val="Arial"/>
        <family val="2"/>
      </rPr>
      <t>(800100)</t>
    </r>
  </si>
  <si>
    <r>
      <t xml:space="preserve">Clases de otras provisiones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</si>
  <si>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Trabajo en curso corriente  </t>
    </r>
    <r>
      <rPr>
        <sz val="9"/>
        <color theme="0"/>
        <rFont val="Arial"/>
        <family val="2"/>
      </rPr>
      <t>(800100)</t>
    </r>
  </si>
  <si>
    <r>
      <t xml:space="preserve">Total inventarios corrientes  </t>
    </r>
    <r>
      <rPr>
        <b/>
        <sz val="9"/>
        <color theme="0"/>
        <rFont val="Arial"/>
        <family val="2"/>
      </rPr>
      <t>(800100)</t>
    </r>
  </si>
  <si>
    <r>
      <t xml:space="preserve">Total de efectivo y equivalentes al efectivo  </t>
    </r>
    <r>
      <rPr>
        <b/>
        <sz val="9"/>
        <color theme="0"/>
        <rFont val="Arial"/>
        <family val="2"/>
      </rPr>
      <t>(800100)</t>
    </r>
  </si>
  <si>
    <r>
      <t xml:space="preserve">Otro efectivo y equivalentes al efectivo  </t>
    </r>
    <r>
      <rPr>
        <sz val="9"/>
        <color theme="0"/>
        <rFont val="Arial"/>
        <family val="2"/>
      </rPr>
      <t>(800100)</t>
    </r>
  </si>
  <si>
    <r>
      <t xml:space="preserve">Total equivalentes al efectivo  </t>
    </r>
    <r>
      <rPr>
        <b/>
        <sz val="9"/>
        <color theme="0"/>
        <rFont val="Arial"/>
        <family val="2"/>
      </rPr>
      <t>(800100)</t>
    </r>
  </si>
  <si>
    <r>
      <t xml:space="preserve">Otros acuerdos bancarios, clasificados como equivalentes al efectivo  </t>
    </r>
    <r>
      <rPr>
        <sz val="9"/>
        <color theme="0"/>
        <rFont val="Arial"/>
        <family val="2"/>
      </rPr>
      <t>(800100)</t>
    </r>
  </si>
  <si>
    <r>
      <t xml:space="preserve">Inversiones a corto plazo, clasificados como equivalentes al efectivo  </t>
    </r>
    <r>
      <rPr>
        <sz val="9"/>
        <color theme="0"/>
        <rFont val="Arial"/>
        <family val="2"/>
      </rPr>
      <t>(800100)</t>
    </r>
  </si>
  <si>
    <r>
      <t xml:space="preserve">Depósitos a corto plazo, clasificados como equivalentes al efectivo  </t>
    </r>
    <r>
      <rPr>
        <sz val="9"/>
        <color theme="0"/>
        <rFont val="Arial"/>
        <family val="2"/>
      </rPr>
      <t>(800100)</t>
    </r>
  </si>
  <si>
    <r>
      <t xml:space="preserve">Equivalentes al efectivo  </t>
    </r>
    <r>
      <rPr>
        <sz val="9"/>
        <color theme="0"/>
        <rFont val="Arial"/>
        <family val="2"/>
      </rPr>
      <t>(800100)</t>
    </r>
  </si>
  <si>
    <r>
      <t xml:space="preserve">Total efectivo  </t>
    </r>
    <r>
      <rPr>
        <b/>
        <sz val="9"/>
        <color theme="0"/>
        <rFont val="Arial"/>
        <family val="2"/>
      </rPr>
      <t>(800100)</t>
    </r>
  </si>
  <si>
    <r>
      <t xml:space="preserve">Saldos en bancos  </t>
    </r>
    <r>
      <rPr>
        <sz val="9"/>
        <color theme="0"/>
        <rFont val="Arial"/>
        <family val="2"/>
      </rPr>
      <t>(800100)</t>
    </r>
  </si>
  <si>
    <r>
      <t xml:space="preserve">Efectivo en caja  </t>
    </r>
    <r>
      <rPr>
        <sz val="9"/>
        <color theme="0"/>
        <rFont val="Arial"/>
        <family val="2"/>
      </rPr>
      <t>(800100)</t>
    </r>
  </si>
  <si>
    <r>
      <t xml:space="preserve">Efectivo  </t>
    </r>
    <r>
      <rPr>
        <sz val="9"/>
        <color theme="0"/>
        <rFont val="Arial"/>
        <family val="2"/>
      </rPr>
      <t>(800100)</t>
    </r>
  </si>
  <si>
    <t>ifrs:TradeAndOtherReceivablesAbstract</t>
  </si>
  <si>
    <t>ifrs:TradeAndOtherReceivablesDueFromRelatedParties</t>
  </si>
  <si>
    <t>ifrs:TradeAndOtherReceivables</t>
  </si>
  <si>
    <t>ifrs:CurrentAssetsAbstract</t>
  </si>
  <si>
    <t>ifrs:NoncurrentAssetsAbstract</t>
  </si>
  <si>
    <t>ifrs:EquityAndLiabilitiesAbstract</t>
  </si>
  <si>
    <t>ifrs:LiabilitiesAbstract</t>
  </si>
  <si>
    <t>ifrs:CurrentLiabilitiesAbstract</t>
  </si>
  <si>
    <t>ifrs:NoncurrentLiabilitiesAbstract</t>
  </si>
  <si>
    <t>ifrs:EquityAbstract</t>
  </si>
  <si>
    <t>Información sobre el cálculo actuarial</t>
  </si>
  <si>
    <t>FC07</t>
  </si>
  <si>
    <r>
      <t xml:space="preserve">Efectivo y equivalentes al efectivo al final del periodo </t>
    </r>
    <r>
      <rPr>
        <b/>
        <sz val="9"/>
        <color theme="0"/>
        <rFont val="Arial"/>
        <family val="2"/>
      </rPr>
      <t>(510000)</t>
    </r>
  </si>
  <si>
    <r>
      <t xml:space="preserve">Efectivo y equivalentes al efectivo al principio del periodo </t>
    </r>
    <r>
      <rPr>
        <sz val="9"/>
        <color theme="0"/>
        <rFont val="Arial"/>
        <family val="2"/>
      </rPr>
      <t>(510000)</t>
    </r>
  </si>
  <si>
    <r>
      <t xml:space="preserve">Incremento (disminución) neto de efectivo y equivalentes al efectivo </t>
    </r>
    <r>
      <rPr>
        <b/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</si>
  <si>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</si>
  <si>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(Sinopsis) </t>
    </r>
    <r>
      <rPr>
        <b/>
        <sz val="9"/>
        <color theme="0" tint="-0.14999847407452621"/>
        <rFont val="Arial"/>
        <family val="2"/>
      </rPr>
      <t>(510000)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</si>
  <si>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(510000)</t>
    </r>
  </si>
  <si>
    <r>
      <t xml:space="preserve">Otras entradas (salidas) de efectivo </t>
    </r>
    <r>
      <rPr>
        <sz val="9"/>
        <color theme="0"/>
        <rFont val="Arial"/>
        <family val="2"/>
      </rPr>
      <t>(fin) (510000)</t>
    </r>
  </si>
  <si>
    <r>
      <t>Clases de cobros por actividades de OPERACIÓN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</si>
  <si>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Cobros procedentes de las ventas de bienes y prestación de servicios </t>
    </r>
    <r>
      <rPr>
        <sz val="9"/>
        <color theme="0"/>
        <rFont val="Arial"/>
        <family val="2"/>
      </rPr>
      <t>(op) (510000)</t>
    </r>
  </si>
  <si>
    <r>
      <t>Cobros procedentes de regalías, cuotas, comisiones y otros ingresos de actividades ordinarias</t>
    </r>
    <r>
      <rPr>
        <sz val="9"/>
        <color theme="0"/>
        <rFont val="Arial"/>
        <family val="2"/>
      </rPr>
      <t xml:space="preserve"> (op) (510000)</t>
    </r>
  </si>
  <si>
    <r>
      <t xml:space="preserve">Cobros derivados de contratos mantenidos para intermediación o para negociar con ellos </t>
    </r>
    <r>
      <rPr>
        <sz val="9"/>
        <color theme="0"/>
        <rFont val="Arial"/>
        <family val="2"/>
      </rPr>
      <t>(op) (510000)</t>
    </r>
  </si>
  <si>
    <r>
      <t xml:space="preserve">Cobros procedentes de primas y prestaciones, anualidades y otros beneficios de pólizas suscritas </t>
    </r>
    <r>
      <rPr>
        <sz val="9"/>
        <color theme="0"/>
        <rFont val="Arial"/>
        <family val="2"/>
      </rPr>
      <t>(op) (510000)</t>
    </r>
  </si>
  <si>
    <r>
      <t xml:space="preserve">Otros cobros por actividades de operación </t>
    </r>
    <r>
      <rPr>
        <sz val="9"/>
        <color theme="0"/>
        <rFont val="Arial"/>
        <family val="2"/>
      </rPr>
      <t>(op) (510000)</t>
    </r>
  </si>
  <si>
    <r>
      <t xml:space="preserve">Clases de pagos en efectivo procedentes de actividades de operación </t>
    </r>
    <r>
      <rPr>
        <sz val="9"/>
        <color theme="0"/>
        <rFont val="Arial"/>
        <family val="2"/>
      </rPr>
      <t>(op) (510000)</t>
    </r>
  </si>
  <si>
    <r>
      <t>Pagos a proveedores por el suministro de bienes y servicios</t>
    </r>
    <r>
      <rPr>
        <sz val="9"/>
        <color theme="0"/>
        <rFont val="Arial"/>
        <family val="2"/>
      </rPr>
      <t xml:space="preserve"> (op) (510000)</t>
    </r>
  </si>
  <si>
    <r>
      <t xml:space="preserve">Pagos procedentes de contratos mantenidos para intermediación o para negociar </t>
    </r>
    <r>
      <rPr>
        <sz val="9"/>
        <color theme="0"/>
        <rFont val="Arial"/>
        <family val="2"/>
      </rPr>
      <t>(op) (510000)</t>
    </r>
  </si>
  <si>
    <r>
      <t xml:space="preserve">Pagos a y por cuenta de los empleados </t>
    </r>
    <r>
      <rPr>
        <sz val="9"/>
        <color theme="0"/>
        <rFont val="Arial"/>
        <family val="2"/>
      </rPr>
      <t>(op) (510000)</t>
    </r>
  </si>
  <si>
    <r>
      <t xml:space="preserve">Pagos por primas y prestaciones, anualidades y otras obligaciones derivadas de las pólizas suscritas </t>
    </r>
    <r>
      <rPr>
        <sz val="9"/>
        <color theme="0"/>
        <rFont val="Arial"/>
        <family val="2"/>
      </rPr>
      <t>(op) (510000)</t>
    </r>
  </si>
  <si>
    <r>
      <t>Otros pagos por actividades de operación</t>
    </r>
    <r>
      <rPr>
        <sz val="9"/>
        <color theme="0"/>
        <rFont val="Arial"/>
        <family val="2"/>
      </rPr>
      <t xml:space="preserve"> (op) (510000)</t>
    </r>
  </si>
  <si>
    <r>
      <t xml:space="preserve">Dividendos pagados </t>
    </r>
    <r>
      <rPr>
        <sz val="9"/>
        <color theme="0"/>
        <rFont val="Arial"/>
        <family val="2"/>
      </rPr>
      <t>(op) (510000)</t>
    </r>
  </si>
  <si>
    <r>
      <t>Dividendos recibidos</t>
    </r>
    <r>
      <rPr>
        <sz val="9"/>
        <color theme="0"/>
        <rFont val="Arial"/>
        <family val="2"/>
      </rPr>
      <t xml:space="preserve"> (op) (510000)</t>
    </r>
  </si>
  <si>
    <r>
      <t xml:space="preserve">Intereses pagados </t>
    </r>
    <r>
      <rPr>
        <sz val="9"/>
        <color theme="0"/>
        <rFont val="Arial"/>
        <family val="2"/>
      </rPr>
      <t>(op) (510000)</t>
    </r>
  </si>
  <si>
    <r>
      <t xml:space="preserve">Intereses recibidos </t>
    </r>
    <r>
      <rPr>
        <sz val="9"/>
        <color theme="0"/>
        <rFont val="Arial"/>
        <family val="2"/>
      </rPr>
      <t>(op) (510000)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</si>
  <si>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(op) (510000)</t>
    </r>
  </si>
  <si>
    <r>
      <t xml:space="preserve">Otras entradas (salidas) de efectivo </t>
    </r>
    <r>
      <rPr>
        <sz val="9"/>
        <color theme="0"/>
        <rFont val="Arial"/>
        <family val="2"/>
      </rPr>
      <t>(op) (510000)</t>
    </r>
  </si>
  <si>
    <r>
      <t>Flujos de efectivo netos procedentes de (utilizados en) actividades de operación</t>
    </r>
    <r>
      <rPr>
        <b/>
        <sz val="9"/>
        <color theme="0"/>
        <rFont val="Arial"/>
        <family val="2"/>
      </rPr>
      <t xml:space="preserve"> (op) (510000)</t>
    </r>
  </si>
  <si>
    <r>
      <t>Flujos de efectivo procedentes de (utilizados en) actividades de INVERSIÓN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</si>
  <si>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Flujos de efectivo procedentes de la pérdida de control de subsidiarias u otros negocios </t>
    </r>
    <r>
      <rPr>
        <sz val="9"/>
        <color theme="0"/>
        <rFont val="Arial"/>
        <family val="2"/>
      </rPr>
      <t>(inv) (510000)</t>
    </r>
  </si>
  <si>
    <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(inv) (510000)</t>
    </r>
  </si>
  <si>
    <r>
      <t>Otros cobros por la venta de patrimonio o instrumentos de deuda de otras entidades</t>
    </r>
    <r>
      <rPr>
        <sz val="9"/>
        <color theme="0"/>
        <rFont val="Arial"/>
        <family val="2"/>
      </rPr>
      <t xml:space="preserve"> (inv) (510000)</t>
    </r>
  </si>
  <si>
    <r>
      <t xml:space="preserve">Otros pagos para adquirir patrimonio o instrumentos de deuda de otras entidades </t>
    </r>
    <r>
      <rPr>
        <sz val="9"/>
        <color theme="0"/>
        <rFont val="Arial"/>
        <family val="2"/>
      </rPr>
      <t>(inv) (510000)</t>
    </r>
  </si>
  <si>
    <r>
      <t>Otros cobros por la venta de participaciones en negocios conjuntos</t>
    </r>
    <r>
      <rPr>
        <sz val="9"/>
        <color theme="0"/>
        <rFont val="Arial"/>
        <family val="2"/>
      </rPr>
      <t xml:space="preserve"> (inv) (510000)</t>
    </r>
  </si>
  <si>
    <r>
      <t>Otros pagos para adquirir participaciones en negocios conjuntos</t>
    </r>
    <r>
      <rPr>
        <sz val="9"/>
        <color theme="0"/>
        <rFont val="Arial"/>
        <family val="2"/>
      </rPr>
      <t xml:space="preserve"> (inv) (510000)</t>
    </r>
  </si>
  <si>
    <r>
      <t>Importes procedentes de la venta de propiedades, planta y equipo</t>
    </r>
    <r>
      <rPr>
        <sz val="9"/>
        <color theme="0"/>
        <rFont val="Arial"/>
        <family val="2"/>
      </rPr>
      <t xml:space="preserve"> (inv) (510000)</t>
    </r>
  </si>
  <si>
    <r>
      <t xml:space="preserve">Compras de propiedades, planta y equipo </t>
    </r>
    <r>
      <rPr>
        <sz val="9"/>
        <color theme="0"/>
        <rFont val="Arial"/>
        <family val="2"/>
      </rPr>
      <t>(inv) (510000)</t>
    </r>
  </si>
  <si>
    <r>
      <t>Importes procedentes de ventas de activos intangibles</t>
    </r>
    <r>
      <rPr>
        <sz val="9"/>
        <color theme="0"/>
        <rFont val="Arial"/>
        <family val="2"/>
      </rPr>
      <t xml:space="preserve"> (inv) (510000)</t>
    </r>
  </si>
  <si>
    <r>
      <t>Compras de activos intangibles</t>
    </r>
    <r>
      <rPr>
        <sz val="9"/>
        <color theme="0"/>
        <rFont val="Arial"/>
        <family val="2"/>
      </rPr>
      <t xml:space="preserve"> (inv) (510000)</t>
    </r>
  </si>
  <si>
    <r>
      <t xml:space="preserve">Recursos por ventas de otros activos a largo plazo </t>
    </r>
    <r>
      <rPr>
        <sz val="9"/>
        <color theme="0"/>
        <rFont val="Arial"/>
        <family val="2"/>
      </rPr>
      <t>(inv) (510000)</t>
    </r>
  </si>
  <si>
    <r>
      <t>Compras de otros activos a largo plazo</t>
    </r>
    <r>
      <rPr>
        <sz val="9"/>
        <color theme="0"/>
        <rFont val="Arial"/>
        <family val="2"/>
      </rPr>
      <t xml:space="preserve"> (inv) (510000)</t>
    </r>
  </si>
  <si>
    <r>
      <t xml:space="preserve">Anticipos de efectivo y préstamos concedidos a terceros </t>
    </r>
    <r>
      <rPr>
        <sz val="9"/>
        <color theme="0"/>
        <rFont val="Arial"/>
        <family val="2"/>
      </rPr>
      <t>(inv) (510000)</t>
    </r>
  </si>
  <si>
    <r>
      <t xml:space="preserve">Cobros procedentes del reembolso de anticipos y préstamos concedidos a terceros </t>
    </r>
    <r>
      <rPr>
        <sz val="9"/>
        <color theme="0"/>
        <rFont val="Arial"/>
        <family val="2"/>
      </rPr>
      <t>(inv) (510000)</t>
    </r>
  </si>
  <si>
    <r>
      <t xml:space="preserve">Pagos derivados de contratos de futuro, a término, de opciones y de permuta financiera </t>
    </r>
    <r>
      <rPr>
        <sz val="9"/>
        <color theme="0"/>
        <rFont val="Arial"/>
        <family val="2"/>
      </rPr>
      <t>(inv) (510000)</t>
    </r>
  </si>
  <si>
    <r>
      <t xml:space="preserve">Cobros procedentes de contratos de futuro, a término, de opciones y de permuta financiera </t>
    </r>
    <r>
      <rPr>
        <sz val="9"/>
        <color theme="0"/>
        <rFont val="Arial"/>
        <family val="2"/>
      </rPr>
      <t>(inv) (510000)</t>
    </r>
  </si>
  <si>
    <r>
      <t xml:space="preserve">Dividendos recibidos </t>
    </r>
    <r>
      <rPr>
        <sz val="9"/>
        <color theme="0"/>
        <rFont val="Arial"/>
        <family val="2"/>
      </rPr>
      <t>(inv) (510000)</t>
    </r>
  </si>
  <si>
    <r>
      <t>Intereses pagados</t>
    </r>
    <r>
      <rPr>
        <sz val="9"/>
        <color theme="0"/>
        <rFont val="Arial"/>
        <family val="2"/>
      </rPr>
      <t xml:space="preserve"> (inv) (510000)</t>
    </r>
  </si>
  <si>
    <r>
      <t xml:space="preserve">Intereses recibidos </t>
    </r>
    <r>
      <rPr>
        <sz val="9"/>
        <color theme="0"/>
        <rFont val="Arial"/>
        <family val="2"/>
      </rPr>
      <t>(inv) (510000)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</si>
  <si>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(inv) (510000)</t>
    </r>
  </si>
  <si>
    <r>
      <t xml:space="preserve">Otras entradas (salidas) de efectivo </t>
    </r>
    <r>
      <rPr>
        <sz val="9"/>
        <color theme="0"/>
        <rFont val="Arial"/>
        <family val="2"/>
      </rPr>
      <t>(inv) (510000)</t>
    </r>
  </si>
  <si>
    <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(510000)</t>
    </r>
  </si>
  <si>
    <r>
      <t xml:space="preserve">Flujos de efectivo procedentes de (utilizados en) actividades de FINANCIACIÓN </t>
    </r>
    <r>
      <rPr>
        <b/>
        <sz val="9"/>
        <color theme="0" tint="-0.14999847407452621"/>
        <rFont val="Arial"/>
        <family val="2"/>
      </rPr>
      <t>(510000)</t>
    </r>
  </si>
  <si>
    <r>
      <t>Importes procedentes de la emisión de acciones</t>
    </r>
    <r>
      <rPr>
        <sz val="9"/>
        <color theme="0"/>
        <rFont val="Arial"/>
        <family val="2"/>
      </rPr>
      <t xml:space="preserve"> (fin) (510000)</t>
    </r>
  </si>
  <si>
    <r>
      <t xml:space="preserve">Importes procedentes de la emisión de otros instrumentos de patrimonio </t>
    </r>
    <r>
      <rPr>
        <sz val="9"/>
        <color theme="0"/>
        <rFont val="Arial"/>
        <family val="2"/>
      </rPr>
      <t>(fin) (510000)</t>
    </r>
  </si>
  <si>
    <r>
      <t xml:space="preserve">Pagos por adquirir o rescatar las acciones de la entidad </t>
    </r>
    <r>
      <rPr>
        <sz val="9"/>
        <color theme="0"/>
        <rFont val="Arial"/>
        <family val="2"/>
      </rPr>
      <t>(fin) (510000)</t>
    </r>
  </si>
  <si>
    <r>
      <t xml:space="preserve">Pagos por otras participaciones en el patrimonio </t>
    </r>
    <r>
      <rPr>
        <sz val="9"/>
        <color theme="0"/>
        <rFont val="Arial"/>
        <family val="2"/>
      </rPr>
      <t>(fin) (510000)</t>
    </r>
  </si>
  <si>
    <r>
      <t xml:space="preserve">Importes procedentes de préstamos </t>
    </r>
    <r>
      <rPr>
        <sz val="9"/>
        <color theme="0"/>
        <rFont val="Arial"/>
        <family val="2"/>
      </rPr>
      <t>(fin) (510000)</t>
    </r>
  </si>
  <si>
    <r>
      <t>Reembolsos de préstamos</t>
    </r>
    <r>
      <rPr>
        <sz val="9"/>
        <color theme="0"/>
        <rFont val="Arial"/>
        <family val="2"/>
      </rPr>
      <t xml:space="preserve"> (fin) (510000)</t>
    </r>
  </si>
  <si>
    <r>
      <t>Pagos de pasivos por arrendamientos financieros</t>
    </r>
    <r>
      <rPr>
        <sz val="9"/>
        <color theme="0"/>
        <rFont val="Arial"/>
        <family val="2"/>
      </rPr>
      <t xml:space="preserve"> (fin) (510000)</t>
    </r>
  </si>
  <si>
    <r>
      <t xml:space="preserve">Dividendos pagados </t>
    </r>
    <r>
      <rPr>
        <sz val="9"/>
        <color theme="0"/>
        <rFont val="Arial"/>
        <family val="2"/>
      </rPr>
      <t>(fin) (510000)</t>
    </r>
  </si>
  <si>
    <r>
      <t>Impuestos a las ganancias reembolsados (pagados)</t>
    </r>
    <r>
      <rPr>
        <sz val="9"/>
        <color theme="0"/>
        <rFont val="Arial"/>
        <family val="2"/>
      </rPr>
      <t xml:space="preserve"> (fin) (510000)</t>
    </r>
  </si>
  <si>
    <r>
      <t>Flujos de efectivo netos procedentes de (utilizados en) actividades de financiación</t>
    </r>
    <r>
      <rPr>
        <b/>
        <sz val="9"/>
        <color theme="0"/>
        <rFont val="Arial"/>
        <family val="2"/>
      </rPr>
      <t xml:space="preserve"> (fin) (510000)</t>
    </r>
  </si>
  <si>
    <r>
      <t>Ganancia (pérdida)</t>
    </r>
    <r>
      <rPr>
        <b/>
        <sz val="11"/>
        <color theme="0"/>
        <rFont val="Arial"/>
        <family val="2"/>
      </rPr>
      <t xml:space="preserve"> (EF52) (520000)</t>
    </r>
  </si>
  <si>
    <r>
      <t xml:space="preserve">Ajustes para conciliar la ganancia (pérdida) </t>
    </r>
    <r>
      <rPr>
        <b/>
        <sz val="9"/>
        <color theme="0" tint="-0.14999847407452621"/>
        <rFont val="Arial"/>
        <family val="2"/>
      </rPr>
      <t>(520000)</t>
    </r>
  </si>
  <si>
    <r>
      <t xml:space="preserve">Ajustes por disminuciones (incrementos) en los inventarios </t>
    </r>
    <r>
      <rPr>
        <sz val="9"/>
        <color theme="0"/>
        <rFont val="Arial"/>
        <family val="2"/>
      </rPr>
      <t>(op52) (520000)</t>
    </r>
  </si>
  <si>
    <r>
      <t>Ajustes por la disminución (incremento) de cuentas por cobrar de origen comercial</t>
    </r>
    <r>
      <rPr>
        <sz val="9"/>
        <color theme="0"/>
        <rFont val="Arial"/>
        <family val="2"/>
      </rPr>
      <t xml:space="preserve"> (op52) (520000)</t>
    </r>
  </si>
  <si>
    <r>
      <t xml:space="preserve">Ajustes por disminuciones (incrementos) en otras cuentas por cobrar derivadas de las actividades de operación </t>
    </r>
    <r>
      <rPr>
        <sz val="9"/>
        <color theme="0"/>
        <rFont val="Arial"/>
        <family val="2"/>
      </rPr>
      <t>(op52) (520000)</t>
    </r>
  </si>
  <si>
    <r>
      <t xml:space="preserve">Ajustes por el incremento (disminución) de cuentas por pagar de origen comercial </t>
    </r>
    <r>
      <rPr>
        <sz val="9"/>
        <color theme="0"/>
        <rFont val="Arial"/>
        <family val="2"/>
      </rPr>
      <t>(op52) (520000)</t>
    </r>
  </si>
  <si>
    <r>
      <t>Ajustes por incrementos (disminuciones) en otras cuentas por pagar derivadas de las actividades de operación</t>
    </r>
    <r>
      <rPr>
        <sz val="9"/>
        <color theme="0"/>
        <rFont val="Arial"/>
        <family val="2"/>
      </rPr>
      <t xml:space="preserve"> (op52) (520000)</t>
    </r>
  </si>
  <si>
    <r>
      <t>Ajustes por gastos de depreciación y amortización</t>
    </r>
    <r>
      <rPr>
        <sz val="9"/>
        <color theme="0"/>
        <rFont val="Arial"/>
        <family val="2"/>
      </rPr>
      <t xml:space="preserve"> (op52) (520000)</t>
    </r>
  </si>
  <si>
    <r>
      <t xml:space="preserve">Ajustes por deterioro de valor (reversiones de pérdidas por deterioro de valor) reconocidas en el resultado del periodo </t>
    </r>
    <r>
      <rPr>
        <sz val="9"/>
        <color theme="0"/>
        <rFont val="Arial"/>
        <family val="2"/>
      </rPr>
      <t>(op52) (520000)</t>
    </r>
  </si>
  <si>
    <r>
      <t>Ajustes por provisiones</t>
    </r>
    <r>
      <rPr>
        <sz val="9"/>
        <color theme="0"/>
        <rFont val="Arial"/>
        <family val="2"/>
      </rPr>
      <t xml:space="preserve"> (op52) (520000)</t>
    </r>
  </si>
  <si>
    <r>
      <t>Ajustes por pérdidas (ganancias) de moneda extranjera no realizadas</t>
    </r>
    <r>
      <rPr>
        <sz val="9"/>
        <color theme="0"/>
        <rFont val="Arial"/>
        <family val="2"/>
      </rPr>
      <t xml:space="preserve"> (op52) (520000)</t>
    </r>
  </si>
  <si>
    <r>
      <t>Ajustes por pagos basados en acciones</t>
    </r>
    <r>
      <rPr>
        <sz val="9"/>
        <color theme="0"/>
        <rFont val="Arial"/>
        <family val="2"/>
      </rPr>
      <t xml:space="preserve"> (op52) (520000)</t>
    </r>
  </si>
  <si>
    <r>
      <t xml:space="preserve">Ajustes por pérdidas (ganancias) del valor razonable </t>
    </r>
    <r>
      <rPr>
        <sz val="9"/>
        <color theme="0"/>
        <rFont val="Arial"/>
        <family val="2"/>
      </rPr>
      <t>(op52) (520000)</t>
    </r>
  </si>
  <si>
    <r>
      <t>Ajustes por ganancias no distribuidas de asociadas</t>
    </r>
    <r>
      <rPr>
        <sz val="9"/>
        <color theme="0"/>
        <rFont val="Arial"/>
        <family val="2"/>
      </rPr>
      <t xml:space="preserve"> (op52) (520000)</t>
    </r>
  </si>
  <si>
    <r>
      <t>Otros ajustes por partidas distintas al efectivo</t>
    </r>
    <r>
      <rPr>
        <sz val="9"/>
        <color theme="0"/>
        <rFont val="Arial"/>
        <family val="2"/>
      </rPr>
      <t xml:space="preserve"> (op52) (520000)</t>
    </r>
  </si>
  <si>
    <r>
      <t>Ajustes por pérdidas (ganancias) por la disposición de activos no corrientes</t>
    </r>
    <r>
      <rPr>
        <sz val="9"/>
        <color theme="0"/>
        <rFont val="Arial"/>
        <family val="2"/>
      </rPr>
      <t xml:space="preserve"> (op52) (520000)</t>
    </r>
  </si>
  <si>
    <r>
      <t xml:space="preserve">Otros ajustes para los que los efectos sobre el efectivo son flujos de efectivo de inversión o financiación </t>
    </r>
    <r>
      <rPr>
        <sz val="9"/>
        <color theme="0"/>
        <rFont val="Arial"/>
        <family val="2"/>
      </rPr>
      <t>(op52) (520000)</t>
    </r>
  </si>
  <si>
    <r>
      <t>Otros ajustes para conciliar la ganancia (pérdida)</t>
    </r>
    <r>
      <rPr>
        <sz val="9"/>
        <color theme="0"/>
        <rFont val="Arial"/>
        <family val="2"/>
      </rPr>
      <t xml:space="preserve"> (op52) (520000)</t>
    </r>
  </si>
  <si>
    <r>
      <t>Total ajustes para conciliar la ganancia (pérdida)</t>
    </r>
    <r>
      <rPr>
        <b/>
        <sz val="9"/>
        <color theme="0"/>
        <rFont val="Arial"/>
        <family val="2"/>
      </rPr>
      <t xml:space="preserve"> (op52) (520000)</t>
    </r>
  </si>
  <si>
    <r>
      <t>Flujos de efectivo netos procedentes (utilizados en) operaciones</t>
    </r>
    <r>
      <rPr>
        <b/>
        <sz val="9"/>
        <color theme="0" tint="-0.14999847407452621"/>
        <rFont val="Arial"/>
        <family val="2"/>
      </rPr>
      <t xml:space="preserve"> (op52) (520000)</t>
    </r>
  </si>
  <si>
    <r>
      <t xml:space="preserve">Dividendos pagados </t>
    </r>
    <r>
      <rPr>
        <sz val="9"/>
        <color theme="0"/>
        <rFont val="Arial"/>
        <family val="2"/>
      </rPr>
      <t>(op52) (520000)</t>
    </r>
  </si>
  <si>
    <r>
      <t>Dividendos recibidos</t>
    </r>
    <r>
      <rPr>
        <sz val="9"/>
        <color theme="0"/>
        <rFont val="Arial"/>
        <family val="2"/>
      </rPr>
      <t xml:space="preserve"> (op52) (520000)</t>
    </r>
  </si>
  <si>
    <r>
      <t xml:space="preserve">Intereses pagados </t>
    </r>
    <r>
      <rPr>
        <sz val="9"/>
        <color theme="0"/>
        <rFont val="Arial"/>
        <family val="2"/>
      </rPr>
      <t>(op52) (520000)</t>
    </r>
  </si>
  <si>
    <r>
      <t xml:space="preserve">Intereses recibidos </t>
    </r>
    <r>
      <rPr>
        <sz val="9"/>
        <color theme="0"/>
        <rFont val="Arial"/>
        <family val="2"/>
      </rPr>
      <t>(op52) (520000)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</si>
  <si>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(op52) (520000)</t>
    </r>
  </si>
  <si>
    <r>
      <t xml:space="preserve">Otras entradas (salidas) de efectivo </t>
    </r>
    <r>
      <rPr>
        <sz val="9"/>
        <color theme="0"/>
        <rFont val="Arial"/>
        <family val="2"/>
      </rPr>
      <t>(op52) (520000)</t>
    </r>
  </si>
  <si>
    <r>
      <t xml:space="preserve">Flujos de efectivo netos procedentes de (utilizados en) actividades de operación </t>
    </r>
    <r>
      <rPr>
        <b/>
        <sz val="9"/>
        <color theme="0"/>
        <rFont val="Arial"/>
        <family val="2"/>
      </rPr>
      <t>(op52) (520000)</t>
    </r>
  </si>
  <si>
    <r>
      <t>Flujos de efectivo procedentes de (utilizados en) actividades de INVERSIÓN</t>
    </r>
    <r>
      <rPr>
        <b/>
        <sz val="9"/>
        <color theme="0" tint="-0.14999847407452621"/>
        <rFont val="Arial"/>
        <family val="2"/>
      </rPr>
      <t xml:space="preserve"> (inv52) (520000)</t>
    </r>
  </si>
  <si>
    <r>
      <t xml:space="preserve">Flujos de efectivo procedentes de la pérdida de control de subsidiarias u otros negocios </t>
    </r>
    <r>
      <rPr>
        <sz val="9"/>
        <color theme="0"/>
        <rFont val="Arial"/>
        <family val="2"/>
      </rPr>
      <t>(inv52) (520000)</t>
    </r>
  </si>
  <si>
    <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(inv52) (520000)</t>
    </r>
  </si>
  <si>
    <r>
      <t xml:space="preserve">Otros cobros por la venta de patrimonio o instrumentos de deuda de otras entidades </t>
    </r>
    <r>
      <rPr>
        <sz val="9"/>
        <color theme="0"/>
        <rFont val="Arial"/>
        <family val="2"/>
      </rPr>
      <t>(inv52) (520000)</t>
    </r>
  </si>
  <si>
    <r>
      <t xml:space="preserve">Otros pagos para adquirir patrimonio o instrumentos de deuda de otras entidades </t>
    </r>
    <r>
      <rPr>
        <sz val="9"/>
        <color theme="0"/>
        <rFont val="Arial"/>
        <family val="2"/>
      </rPr>
      <t>(inv52) (520000)</t>
    </r>
  </si>
  <si>
    <r>
      <t>Otros cobros por la venta de participaciones en negocios conjuntos</t>
    </r>
    <r>
      <rPr>
        <sz val="9"/>
        <color theme="0"/>
        <rFont val="Arial"/>
        <family val="2"/>
      </rPr>
      <t xml:space="preserve"> (inv52) (520000)</t>
    </r>
  </si>
  <si>
    <r>
      <t>Otros pagos para adquirir participaciones en negocios conjuntos</t>
    </r>
    <r>
      <rPr>
        <sz val="9"/>
        <color theme="0"/>
        <rFont val="Arial"/>
        <family val="2"/>
      </rPr>
      <t xml:space="preserve"> (inv52) (520000)</t>
    </r>
  </si>
  <si>
    <r>
      <t>Importes procedentes de la venta de propiedades, planta y equipo</t>
    </r>
    <r>
      <rPr>
        <sz val="9"/>
        <color theme="0"/>
        <rFont val="Arial"/>
        <family val="2"/>
      </rPr>
      <t xml:space="preserve"> (inv52) (520000)</t>
    </r>
  </si>
  <si>
    <r>
      <t xml:space="preserve">Compras de propiedades, planta y equipo </t>
    </r>
    <r>
      <rPr>
        <sz val="9"/>
        <color theme="0"/>
        <rFont val="Arial"/>
        <family val="2"/>
      </rPr>
      <t>(inv52) (520000)</t>
    </r>
  </si>
  <si>
    <r>
      <t xml:space="preserve">Importes procedentes de ventas de activos intangibles </t>
    </r>
    <r>
      <rPr>
        <sz val="9"/>
        <color theme="0"/>
        <rFont val="Arial"/>
        <family val="2"/>
      </rPr>
      <t>(inv52) (520000)</t>
    </r>
  </si>
  <si>
    <r>
      <t>Compras de activos intangibles</t>
    </r>
    <r>
      <rPr>
        <sz val="9"/>
        <color theme="0"/>
        <rFont val="Arial"/>
        <family val="2"/>
      </rPr>
      <t xml:space="preserve"> (inv52) (520000)</t>
    </r>
  </si>
  <si>
    <r>
      <t xml:space="preserve">Recursos por ventas de otros activos a largo plazo </t>
    </r>
    <r>
      <rPr>
        <sz val="9"/>
        <color theme="0"/>
        <rFont val="Arial"/>
        <family val="2"/>
      </rPr>
      <t>(inv52) (520000)</t>
    </r>
  </si>
  <si>
    <r>
      <t>Compras de otros activos a largo plazo</t>
    </r>
    <r>
      <rPr>
        <sz val="9"/>
        <color theme="0"/>
        <rFont val="Arial"/>
        <family val="2"/>
      </rPr>
      <t xml:space="preserve"> (inv52) (520000)</t>
    </r>
  </si>
  <si>
    <r>
      <t>Anticipos de efectivo y préstamos concedidos a terceros</t>
    </r>
    <r>
      <rPr>
        <sz val="9"/>
        <color theme="0"/>
        <rFont val="Arial"/>
        <family val="2"/>
      </rPr>
      <t xml:space="preserve"> (inv52) (520000)</t>
    </r>
  </si>
  <si>
    <r>
      <t xml:space="preserve">Cobros procedentes del reembolso de anticipos y préstamos concedidos a terceros </t>
    </r>
    <r>
      <rPr>
        <sz val="9"/>
        <color theme="0"/>
        <rFont val="Arial"/>
        <family val="2"/>
      </rPr>
      <t>(inv52) (520000)</t>
    </r>
  </si>
  <si>
    <r>
      <t>Pagos derivados de contratos de futuro, a término, de opciones y de permuta financiera</t>
    </r>
    <r>
      <rPr>
        <sz val="9"/>
        <color theme="0"/>
        <rFont val="Arial"/>
        <family val="2"/>
      </rPr>
      <t xml:space="preserve"> (inv52) (520000)</t>
    </r>
  </si>
  <si>
    <r>
      <t>Cobros procedentes de contratos de futuro, a término, de opciones y de permuta financiera</t>
    </r>
    <r>
      <rPr>
        <sz val="9"/>
        <color theme="0"/>
        <rFont val="Arial"/>
        <family val="2"/>
      </rPr>
      <t xml:space="preserve"> (inv52) (520000)</t>
    </r>
  </si>
  <si>
    <r>
      <t>Dividendos recibidos</t>
    </r>
    <r>
      <rPr>
        <sz val="9"/>
        <color theme="0"/>
        <rFont val="Arial"/>
        <family val="2"/>
      </rPr>
      <t xml:space="preserve"> (inv52) (520000)</t>
    </r>
  </si>
  <si>
    <r>
      <t>Intereses pagados</t>
    </r>
    <r>
      <rPr>
        <sz val="9"/>
        <color theme="0"/>
        <rFont val="Arial"/>
        <family val="2"/>
      </rPr>
      <t xml:space="preserve"> (inv52) (520000)</t>
    </r>
  </si>
  <si>
    <r>
      <t xml:space="preserve">Intereses recibidos </t>
    </r>
    <r>
      <rPr>
        <sz val="9"/>
        <color theme="0"/>
        <rFont val="Arial"/>
        <family val="2"/>
      </rPr>
      <t>(inv52) (520000)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</si>
  <si>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(inv52) (520000)</t>
    </r>
  </si>
  <si>
    <r>
      <t xml:space="preserve">Otras entradas (salidas) de efectivo </t>
    </r>
    <r>
      <rPr>
        <sz val="9"/>
        <color theme="0"/>
        <rFont val="Arial"/>
        <family val="2"/>
      </rPr>
      <t>(inv52) (520000)</t>
    </r>
  </si>
  <si>
    <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(inv52) (520000)</t>
    </r>
  </si>
  <si>
    <r>
      <t xml:space="preserve">Flujos de efectivo procedentes de (utilizados en) actividades de FINANCIACIÓN </t>
    </r>
    <r>
      <rPr>
        <b/>
        <sz val="9"/>
        <color theme="0" tint="-0.14999847407452621"/>
        <rFont val="Arial"/>
        <family val="2"/>
      </rPr>
      <t>(520000)</t>
    </r>
  </si>
  <si>
    <r>
      <t xml:space="preserve">Importes procedentes de la emisión de acciones </t>
    </r>
    <r>
      <rPr>
        <sz val="9"/>
        <color theme="0"/>
        <rFont val="Arial"/>
        <family val="2"/>
      </rPr>
      <t>(fin52) (520000)</t>
    </r>
  </si>
  <si>
    <r>
      <t>Importes procedentes de la emisión de otros instrumentos de patrimonio</t>
    </r>
    <r>
      <rPr>
        <sz val="9"/>
        <color theme="0"/>
        <rFont val="Arial"/>
        <family val="2"/>
      </rPr>
      <t xml:space="preserve"> (fin52) (520000)</t>
    </r>
  </si>
  <si>
    <r>
      <t xml:space="preserve">Pagos por adquirir o rescatar las acciones de la entidad </t>
    </r>
    <r>
      <rPr>
        <sz val="9"/>
        <color theme="0"/>
        <rFont val="Arial"/>
        <family val="2"/>
      </rPr>
      <t>(fin52) (520000)</t>
    </r>
  </si>
  <si>
    <r>
      <t>Pagos por otras participaciones en el patrimonio</t>
    </r>
    <r>
      <rPr>
        <sz val="9"/>
        <color theme="0"/>
        <rFont val="Arial"/>
        <family val="2"/>
      </rPr>
      <t xml:space="preserve"> (fin52) (520000)</t>
    </r>
  </si>
  <si>
    <r>
      <t>Importes procedentes de préstamos</t>
    </r>
    <r>
      <rPr>
        <sz val="9"/>
        <color theme="0"/>
        <rFont val="Arial"/>
        <family val="2"/>
      </rPr>
      <t xml:space="preserve"> (fin52) (520000)</t>
    </r>
  </si>
  <si>
    <r>
      <t>Reembolsos de préstamos</t>
    </r>
    <r>
      <rPr>
        <sz val="9"/>
        <color theme="0"/>
        <rFont val="Arial"/>
        <family val="2"/>
      </rPr>
      <t xml:space="preserve"> (fin52) (520000)</t>
    </r>
  </si>
  <si>
    <r>
      <t xml:space="preserve">Pagos de pasivos por arrendamientos financieros </t>
    </r>
    <r>
      <rPr>
        <sz val="9"/>
        <color theme="0"/>
        <rFont val="Arial"/>
        <family val="2"/>
      </rPr>
      <t>(fin52) (520000)</t>
    </r>
  </si>
  <si>
    <r>
      <t>Dividendos pagados</t>
    </r>
    <r>
      <rPr>
        <sz val="9"/>
        <color theme="0"/>
        <rFont val="Arial"/>
        <family val="2"/>
      </rPr>
      <t xml:space="preserve"> (fin52) (520000)</t>
    </r>
  </si>
  <si>
    <r>
      <t xml:space="preserve">Intereses pagados </t>
    </r>
    <r>
      <rPr>
        <sz val="9"/>
        <color theme="0"/>
        <rFont val="Arial"/>
        <family val="2"/>
      </rPr>
      <t>(fin52) (520000)</t>
    </r>
  </si>
  <si>
    <r>
      <t>Impuestos a las ganancias reembolsados (pagados)</t>
    </r>
    <r>
      <rPr>
        <sz val="9"/>
        <color theme="0"/>
        <rFont val="Arial"/>
        <family val="2"/>
      </rPr>
      <t xml:space="preserve"> (fin52) (520000)</t>
    </r>
  </si>
  <si>
    <r>
      <t xml:space="preserve">Otras entradas (salidas) de efectivo </t>
    </r>
    <r>
      <rPr>
        <sz val="9"/>
        <color theme="0"/>
        <rFont val="Arial"/>
        <family val="2"/>
      </rPr>
      <t>(fin52) (520000)</t>
    </r>
  </si>
  <si>
    <r>
      <t xml:space="preserve">Flujos de efectivo netos procedentes de (utilizados en) actividades de financiación </t>
    </r>
    <r>
      <rPr>
        <b/>
        <sz val="9"/>
        <color theme="0"/>
        <rFont val="Arial"/>
        <family val="2"/>
      </rPr>
      <t>(fin52) (520000)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</si>
  <si>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(EF52) (520000)</t>
    </r>
  </si>
  <si>
    <r>
      <t>Efectos de la variación en la tasa de cambio sobre el efectivo y equivalentes al efectivo</t>
    </r>
    <r>
      <rPr>
        <b/>
        <sz val="9"/>
        <color theme="0" tint="-0.14999847407452621"/>
        <rFont val="Arial"/>
        <family val="2"/>
      </rPr>
      <t xml:space="preserve"> (EF52) (520000)</t>
    </r>
  </si>
  <si>
    <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(EF52) (520000)</t>
    </r>
  </si>
  <si>
    <r>
      <t>Incremento (disminución) neto de efectivo y equivalentes al efectivo</t>
    </r>
    <r>
      <rPr>
        <b/>
        <sz val="9"/>
        <color theme="0"/>
        <rFont val="Arial"/>
        <family val="2"/>
      </rPr>
      <t xml:space="preserve"> (EF52) (520000)</t>
    </r>
  </si>
  <si>
    <r>
      <t>Efectivo y Equivalente al Efectivo al Inicio del Ejercicio</t>
    </r>
    <r>
      <rPr>
        <sz val="9"/>
        <color theme="0"/>
        <rFont val="Arial"/>
        <family val="2"/>
      </rPr>
      <t xml:space="preserve"> (EF52) (520000)</t>
    </r>
  </si>
  <si>
    <r>
      <t>Efectivo y Equivalente al Efectivo al Finalizar el Ejercicio</t>
    </r>
    <r>
      <rPr>
        <b/>
        <sz val="9"/>
        <color theme="0"/>
        <rFont val="Arial"/>
        <family val="2"/>
      </rPr>
      <t xml:space="preserve"> (EF52) (520000)</t>
    </r>
  </si>
  <si>
    <r>
      <t>Incrementos por otras aportaciones de los propietarios</t>
    </r>
    <r>
      <rPr>
        <sz val="9"/>
        <color theme="0"/>
        <rFont val="Arial"/>
        <family val="2"/>
      </rPr>
      <t xml:space="preserve"> (610000)</t>
    </r>
  </si>
  <si>
    <r>
      <t>Disminución por otras distribuciones a los propietarios</t>
    </r>
    <r>
      <rPr>
        <sz val="9"/>
        <color theme="0"/>
        <rFont val="Arial"/>
        <family val="2"/>
      </rPr>
      <t>, patrimonio (610000)</t>
    </r>
  </si>
  <si>
    <r>
      <t>Incrementos (disminuciones) por otros cambios</t>
    </r>
    <r>
      <rPr>
        <sz val="9"/>
        <color theme="0"/>
        <rFont val="Arial"/>
        <family val="2"/>
      </rPr>
      <t>, patrimonio (610000)</t>
    </r>
  </si>
  <si>
    <r>
      <t>Incrementos (disminuciones) por transacciones con acciones propias</t>
    </r>
    <r>
      <rPr>
        <sz val="9"/>
        <color theme="0"/>
        <rFont val="Arial"/>
        <family val="2"/>
      </rPr>
      <t>, patrimonio (610000)</t>
    </r>
  </si>
  <si>
    <r>
      <t>Incrementos (disminuciones) por cambios las participaciones en la propiedad de subsidiarias que no dan lugar a pérdida de control</t>
    </r>
    <r>
      <rPr>
        <sz val="9"/>
        <color theme="0"/>
        <rFont val="Arial"/>
        <family val="2"/>
      </rPr>
      <t>, patrimonio (610000)</t>
    </r>
  </si>
  <si>
    <r>
      <t>Incrementos (disminuciones) por transacciones con pagos basados en acciones</t>
    </r>
    <r>
      <rPr>
        <sz val="9"/>
        <color theme="0"/>
        <rFont val="Arial"/>
        <family val="2"/>
      </rPr>
      <t>, patrimonio (610000)</t>
    </r>
  </si>
  <si>
    <r>
      <t>Patrimonio al comienzo del periodo</t>
    </r>
    <r>
      <rPr>
        <sz val="9"/>
        <color theme="0"/>
        <rFont val="Arial"/>
        <family val="2"/>
      </rPr>
      <t xml:space="preserve"> (610000)</t>
    </r>
  </si>
  <si>
    <r>
      <t xml:space="preserve">Cambios en el patrimonio </t>
    </r>
    <r>
      <rPr>
        <b/>
        <sz val="9"/>
        <color theme="0" tint="-0.14999847407452621"/>
        <rFont val="Arial"/>
        <family val="2"/>
      </rPr>
      <t>(610000)</t>
    </r>
  </si>
  <si>
    <r>
      <t>Resultado integral</t>
    </r>
    <r>
      <rPr>
        <sz val="9"/>
        <color theme="0"/>
        <rFont val="Arial"/>
        <family val="2"/>
      </rPr>
      <t xml:space="preserve"> (610000)</t>
    </r>
  </si>
  <si>
    <r>
      <t>Ganancia (pérdida)</t>
    </r>
    <r>
      <rPr>
        <sz val="9"/>
        <color theme="0"/>
        <rFont val="Arial"/>
        <family val="2"/>
      </rPr>
      <t xml:space="preserve"> (610000)</t>
    </r>
  </si>
  <si>
    <r>
      <t xml:space="preserve">Otro resultado integral </t>
    </r>
    <r>
      <rPr>
        <sz val="9"/>
        <color theme="0"/>
        <rFont val="Arial"/>
        <family val="2"/>
      </rPr>
      <t>(610000)</t>
    </r>
  </si>
  <si>
    <r>
      <t xml:space="preserve">Resultado integral total </t>
    </r>
    <r>
      <rPr>
        <sz val="9"/>
        <color theme="0"/>
        <rFont val="Arial"/>
        <family val="2"/>
      </rPr>
      <t>(610000)</t>
    </r>
  </si>
  <si>
    <r>
      <t>Emisión de patrimonio</t>
    </r>
    <r>
      <rPr>
        <sz val="9"/>
        <color theme="0"/>
        <rFont val="Arial"/>
        <family val="2"/>
      </rPr>
      <t xml:space="preserve"> (610000)</t>
    </r>
  </si>
  <si>
    <r>
      <t>Dividendos reconocidos como distribuciones a los propietarios</t>
    </r>
    <r>
      <rPr>
        <sz val="9"/>
        <color theme="0"/>
        <rFont val="Arial"/>
        <family val="2"/>
      </rPr>
      <t xml:space="preserve"> (610000)</t>
    </r>
  </si>
  <si>
    <r>
      <t>Total incremento (disminución) en el patrimonio</t>
    </r>
    <r>
      <rPr>
        <b/>
        <sz val="9"/>
        <color theme="0"/>
        <rFont val="Arial"/>
        <family val="2"/>
      </rPr>
      <t xml:space="preserve"> (610000)</t>
    </r>
  </si>
  <si>
    <r>
      <t>Patrimonio al final del periodo</t>
    </r>
    <r>
      <rPr>
        <sz val="9"/>
        <color theme="0"/>
        <rFont val="Arial"/>
        <family val="2"/>
      </rPr>
      <t xml:space="preserve"> (610000)</t>
    </r>
  </si>
  <si>
    <r>
      <t>Otras ganancias (pérdidas)</t>
    </r>
    <r>
      <rPr>
        <sz val="9"/>
        <color theme="0"/>
        <rFont val="Arial"/>
        <family val="2"/>
      </rPr>
      <t xml:space="preserve"> (310000)</t>
    </r>
  </si>
  <si>
    <r>
      <t>Estado de Resultados Integral por servicios</t>
    </r>
    <r>
      <rPr>
        <b/>
        <sz val="9"/>
        <color theme="0" tint="-0.14999847407452621"/>
        <rFont val="Arial"/>
        <family val="2"/>
      </rPr>
      <t xml:space="preserve"> (310000)</t>
    </r>
  </si>
  <si>
    <r>
      <t xml:space="preserve">Ingresos de actividades ordinarias </t>
    </r>
    <r>
      <rPr>
        <sz val="9"/>
        <color theme="0"/>
        <rFont val="Arial"/>
        <family val="2"/>
      </rPr>
      <t>(310000)</t>
    </r>
  </si>
  <si>
    <r>
      <t>Costo de ventas</t>
    </r>
    <r>
      <rPr>
        <sz val="9"/>
        <color theme="0"/>
        <rFont val="Arial"/>
        <family val="2"/>
      </rPr>
      <t xml:space="preserve"> (310000)</t>
    </r>
  </si>
  <si>
    <r>
      <t xml:space="preserve">Ganancia Bruta </t>
    </r>
    <r>
      <rPr>
        <b/>
        <sz val="9"/>
        <color theme="0"/>
        <rFont val="Arial"/>
        <family val="2"/>
      </rPr>
      <t>(310000)</t>
    </r>
  </si>
  <si>
    <r>
      <t>Otros ingresos</t>
    </r>
    <r>
      <rPr>
        <sz val="9"/>
        <color theme="0"/>
        <rFont val="Arial"/>
        <family val="2"/>
      </rPr>
      <t xml:space="preserve"> (310000)</t>
    </r>
  </si>
  <si>
    <r>
      <t>Costos de distribución</t>
    </r>
    <r>
      <rPr>
        <sz val="9"/>
        <color theme="0"/>
        <rFont val="Arial"/>
        <family val="2"/>
      </rPr>
      <t xml:space="preserve"> (310000)</t>
    </r>
  </si>
  <si>
    <r>
      <t xml:space="preserve">Gastos de administración </t>
    </r>
    <r>
      <rPr>
        <sz val="9"/>
        <color theme="0"/>
        <rFont val="Arial"/>
        <family val="2"/>
      </rPr>
      <t>(310000)</t>
    </r>
  </si>
  <si>
    <r>
      <t>Otros gastos</t>
    </r>
    <r>
      <rPr>
        <sz val="9"/>
        <color theme="0"/>
        <rFont val="Arial"/>
        <family val="2"/>
      </rPr>
      <t xml:space="preserve"> (310000)</t>
    </r>
  </si>
  <si>
    <r>
      <t>Ingresos financieros</t>
    </r>
    <r>
      <rPr>
        <sz val="9"/>
        <color theme="0"/>
        <rFont val="Arial"/>
        <family val="2"/>
      </rPr>
      <t xml:space="preserve"> (310000)</t>
    </r>
  </si>
  <si>
    <r>
      <t>Costos financieros</t>
    </r>
    <r>
      <rPr>
        <sz val="9"/>
        <color theme="0"/>
        <rFont val="Arial"/>
        <family val="2"/>
      </rPr>
      <t xml:space="preserve"> (310000)</t>
    </r>
  </si>
  <si>
    <r>
      <t xml:space="preserve">Participación en las ganancias (pérdidas) de asociadas y negocios conjuntos que se contabilicen utilizando el método de la participación </t>
    </r>
    <r>
      <rPr>
        <sz val="9"/>
        <color theme="0"/>
        <rFont val="Arial"/>
        <family val="2"/>
      </rPr>
      <t>(310000)</t>
    </r>
  </si>
  <si>
    <r>
      <t>Ganancia (pérdida), antes de Impuestos</t>
    </r>
    <r>
      <rPr>
        <b/>
        <sz val="9"/>
        <color theme="0"/>
        <rFont val="Arial"/>
        <family val="2"/>
      </rPr>
      <t xml:space="preserve"> (310000)</t>
    </r>
  </si>
  <si>
    <r>
      <t xml:space="preserve">Ganancia (pérdida) procedente de operaciones continuadas </t>
    </r>
    <r>
      <rPr>
        <b/>
        <sz val="9"/>
        <color theme="0"/>
        <rFont val="Arial"/>
        <family val="2"/>
      </rPr>
      <t>(310000)</t>
    </r>
  </si>
  <si>
    <r>
      <t>Ganancia (pérdida) procedente de operaciones discontinuadas</t>
    </r>
    <r>
      <rPr>
        <sz val="9"/>
        <color theme="0"/>
        <rFont val="Arial"/>
        <family val="2"/>
      </rPr>
      <t xml:space="preserve">  (310000)</t>
    </r>
  </si>
  <si>
    <r>
      <t>GANANCIA (PÉRDIDA)</t>
    </r>
    <r>
      <rPr>
        <b/>
        <sz val="11"/>
        <color theme="0"/>
        <rFont val="Arial"/>
        <family val="2"/>
      </rPr>
      <t xml:space="preserve"> (310000)</t>
    </r>
  </si>
  <si>
    <r>
      <t>RESULTADO INTEGRAL TOTAL</t>
    </r>
    <r>
      <rPr>
        <b/>
        <sz val="11"/>
        <color theme="0"/>
        <rFont val="Arial"/>
        <family val="2"/>
      </rPr>
      <t xml:space="preserve"> (310000)</t>
    </r>
  </si>
  <si>
    <t>--Nota [800200]--</t>
  </si>
  <si>
    <t>ifrs:RevenueFromSaleOfGoods</t>
  </si>
  <si>
    <t>ifrs:RevenueFromRenderingOfServices</t>
  </si>
  <si>
    <t>ifrs:RevenueFromConstructionContracts</t>
  </si>
  <si>
    <t>ifrs:RevenueFromRoyalties</t>
  </si>
  <si>
    <t>ifrs:RevenueFromInterest</t>
  </si>
  <si>
    <t>ifrs:RevenueFromDividends</t>
  </si>
  <si>
    <t>ifrs:OtherRevenue</t>
  </si>
  <si>
    <t>ifrs:InventoryWritedown2011</t>
  </si>
  <si>
    <t>ifrs:ReversalOfInventoryWritedown</t>
  </si>
  <si>
    <t>ifrs:ImpairmentLossRecognisedInProfitOrLossPropertyPlantAndEquipment</t>
  </si>
  <si>
    <t>ifrs:ReversalOfImpairmentLossRecognisedInProfitOrLossPropertyPlantAndEquipment</t>
  </si>
  <si>
    <t>ifrs:ResearchAndDevelopmentExpense</t>
  </si>
  <si>
    <t>ifrs:WagesAndSalaries</t>
  </si>
  <si>
    <t>ifrs:SocialSecurityContributions</t>
  </si>
  <si>
    <t>ifrs:OtherShorttermEmployeeBenefits</t>
  </si>
  <si>
    <t>ifrs:ClassesOfEmployeeBenefitsExpenseAbstract</t>
  </si>
  <si>
    <t>ifrs:PostemploymentBenefitExpenseDefinedContributionPlans</t>
  </si>
  <si>
    <t>ifrs:PostemploymentBenefitExpenseDefinedBenefitPlans</t>
  </si>
  <si>
    <t>ifrs:TerminationBenefitsExpense</t>
  </si>
  <si>
    <t>ifrs:OtherLongtermBenefits</t>
  </si>
  <si>
    <t>ifrs:OtherEmployeeExpense</t>
  </si>
  <si>
    <t>ifrs:EmployeeBenefitsExpense</t>
  </si>
  <si>
    <t>ifrs:ShareOfOtherComprehensiveIncomeOfAssociatesAndJointVenturesAccountedForUsingEquityMethod</t>
  </si>
  <si>
    <t>ifrs:IncomeTaxRelatingToShareOfOtherComprehensiveIncomeOfAssociatesAndJointVenturesAccountedForUsingEquityMethod</t>
  </si>
  <si>
    <t>ifrs:IncomeTaxRelatingToComponentsOfOtherComprehensiveIncomeAbstract</t>
  </si>
  <si>
    <t>ifrs:IncomeTaxRelatingToComponentsOfOtherComprehensiveIncome</t>
  </si>
  <si>
    <r>
      <t>Ingresos de actividades ordinarias</t>
    </r>
    <r>
      <rPr>
        <b/>
        <sz val="9"/>
        <color theme="0" tint="-0.14999847407452621"/>
        <rFont val="Arial"/>
        <family val="2"/>
      </rPr>
      <t xml:space="preserve"> (800200)</t>
    </r>
  </si>
  <si>
    <r>
      <t xml:space="preserve">Ingresos de actividades ordinarias procedentes de la venta de bienes </t>
    </r>
    <r>
      <rPr>
        <sz val="9"/>
        <color theme="0"/>
        <rFont val="Arial"/>
        <family val="2"/>
      </rPr>
      <t>(800200)</t>
    </r>
  </si>
  <si>
    <r>
      <t xml:space="preserve">Ingresos de actividades ordinarias procedentes de la prestación de servicios </t>
    </r>
    <r>
      <rPr>
        <sz val="9"/>
        <color theme="0"/>
        <rFont val="Arial"/>
        <family val="2"/>
      </rPr>
      <t>(800200)</t>
    </r>
  </si>
  <si>
    <r>
      <t>Ingresos de actividades ordinarias procedentes de contratos de construcción</t>
    </r>
    <r>
      <rPr>
        <sz val="9"/>
        <color theme="0"/>
        <rFont val="Arial"/>
        <family val="2"/>
      </rPr>
      <t xml:space="preserve"> (800200)</t>
    </r>
  </si>
  <si>
    <r>
      <t xml:space="preserve">Ingresos por regalías </t>
    </r>
    <r>
      <rPr>
        <sz val="9"/>
        <color theme="0"/>
        <rFont val="Arial"/>
        <family val="2"/>
      </rPr>
      <t>(800200)</t>
    </r>
  </si>
  <si>
    <r>
      <t xml:space="preserve">Ingresos por intereses </t>
    </r>
    <r>
      <rPr>
        <sz val="9"/>
        <color theme="0"/>
        <rFont val="Arial"/>
        <family val="2"/>
      </rPr>
      <t>(800200)</t>
    </r>
  </si>
  <si>
    <r>
      <t xml:space="preserve">Ingreso por dividendo </t>
    </r>
    <r>
      <rPr>
        <sz val="9"/>
        <color theme="0"/>
        <rFont val="Arial"/>
        <family val="2"/>
      </rPr>
      <t>(800200)</t>
    </r>
  </si>
  <si>
    <r>
      <rPr>
        <b/>
        <sz val="9"/>
        <rFont val="Arial"/>
        <family val="2"/>
      </rPr>
      <t xml:space="preserve">Total de ingresos de actividades ordinarias </t>
    </r>
    <r>
      <rPr>
        <b/>
        <sz val="9"/>
        <color theme="0"/>
        <rFont val="Arial"/>
        <family val="2"/>
      </rPr>
      <t>(800200)</t>
    </r>
  </si>
  <si>
    <r>
      <t xml:space="preserve">Otros ingresos de actividades ordinarias </t>
    </r>
    <r>
      <rPr>
        <sz val="9"/>
        <color theme="0"/>
        <rFont val="Arial"/>
        <family val="2"/>
      </rPr>
      <t>(800200)</t>
    </r>
  </si>
  <si>
    <r>
      <t xml:space="preserve">Clases de gasto de beneficios a los empleados </t>
    </r>
    <r>
      <rPr>
        <b/>
        <sz val="9"/>
        <color theme="0" tint="-0.14999847407452621"/>
        <rFont val="Arial"/>
        <family val="2"/>
      </rPr>
      <t>(800200)</t>
    </r>
  </si>
  <si>
    <r>
      <t xml:space="preserve">Sueldos y salarios </t>
    </r>
    <r>
      <rPr>
        <sz val="9"/>
        <color theme="0"/>
        <rFont val="Arial"/>
        <family val="2"/>
      </rPr>
      <t>(800200)</t>
    </r>
  </si>
  <si>
    <r>
      <t xml:space="preserve">Aportaciones a la seguridad social </t>
    </r>
    <r>
      <rPr>
        <sz val="9"/>
        <color theme="0"/>
        <rFont val="Arial"/>
        <family val="2"/>
      </rPr>
      <t>(800200)</t>
    </r>
  </si>
  <si>
    <r>
      <t xml:space="preserve">Otros beneficios a los empleados a corto plazo </t>
    </r>
    <r>
      <rPr>
        <sz val="9"/>
        <color theme="0"/>
        <rFont val="Arial"/>
        <family val="2"/>
      </rPr>
      <t>(800200)</t>
    </r>
  </si>
  <si>
    <r>
      <t xml:space="preserve">Gastos por beneficios post-empleo, planes de aportaciones definidas </t>
    </r>
    <r>
      <rPr>
        <sz val="9"/>
        <color theme="0"/>
        <rFont val="Arial"/>
        <family val="2"/>
      </rPr>
      <t>(800200)</t>
    </r>
  </si>
  <si>
    <r>
      <t xml:space="preserve">Gastos por beneficios post-empleo, planes de beneficios definidos </t>
    </r>
    <r>
      <rPr>
        <sz val="9"/>
        <color theme="0"/>
        <rFont val="Arial"/>
        <family val="2"/>
      </rPr>
      <t>(800200)</t>
    </r>
  </si>
  <si>
    <r>
      <t xml:space="preserve">Gastos por beneficios de terminación </t>
    </r>
    <r>
      <rPr>
        <sz val="9"/>
        <color theme="0"/>
        <rFont val="Arial"/>
        <family val="2"/>
      </rPr>
      <t>(800200)</t>
    </r>
  </si>
  <si>
    <r>
      <t xml:space="preserve">Otros beneficios a los empleados a largo plazo </t>
    </r>
    <r>
      <rPr>
        <sz val="9"/>
        <color theme="0"/>
        <rFont val="Arial"/>
        <family val="2"/>
      </rPr>
      <t>(800200)</t>
    </r>
  </si>
  <si>
    <r>
      <t xml:space="preserve">Otros gastos de personal </t>
    </r>
    <r>
      <rPr>
        <sz val="9"/>
        <color theme="0"/>
        <rFont val="Arial"/>
        <family val="2"/>
      </rPr>
      <t>(800200)</t>
    </r>
  </si>
  <si>
    <r>
      <t xml:space="preserve">Total de gastos por beneficios a los empleados </t>
    </r>
    <r>
      <rPr>
        <b/>
        <sz val="9"/>
        <color theme="0"/>
        <rFont val="Arial"/>
        <family val="2"/>
      </rPr>
      <t>(800200)</t>
    </r>
  </si>
  <si>
    <t>ifrs:DisclosureOfBusinessCombinationsExplanatory</t>
  </si>
  <si>
    <t>ifrs:DisclosureOfCashFlowStatementExplanatory</t>
  </si>
  <si>
    <t>ifrs:DisclosureOfChangesInAccountingPoliciesAccountingEstimatesAndErrorsExplanatory</t>
  </si>
  <si>
    <t>ifrs:DisclosureOfContingentLiabilitiesExplanatory</t>
  </si>
  <si>
    <t>ifrs:DisclosureOfEffectOfChangesInForeignExchangeRatesExplanatory</t>
  </si>
  <si>
    <t>ifrs:DisclosureOfEmployeeBenefitsExplanatory</t>
  </si>
  <si>
    <t>ifrs:DisclosureOfEventsAfterReportingPeriodExplanatory</t>
  </si>
  <si>
    <t>ifrs:DisclosureOfFinancialInstrumentsExplanatory</t>
  </si>
  <si>
    <t>ifrs:DisclosureOfFirstTimeAdoptionExplanatory</t>
  </si>
  <si>
    <t>ifrs:DisclosureOfGovernmentGrantsExplanatory</t>
  </si>
  <si>
    <t>ifrs:DisclosureOfImpairmentOfAssetsExplanatory</t>
  </si>
  <si>
    <t>ifrs:DisclosureOfIncomeTaxExplanatory</t>
  </si>
  <si>
    <t>ifrs:DisclosureOfIntangibleAssetsExplanatory</t>
  </si>
  <si>
    <t>ifrs:DisclosureOfInventoriesExplanatory</t>
  </si>
  <si>
    <t>ifrs:DisclosureOfInvestmentPropertyExplanatory</t>
  </si>
  <si>
    <t>ifrs:DisclosureOfLeasesExplanatory</t>
  </si>
  <si>
    <t>ifrs:DisclosureOfPropertyPlantAndEquipmentExplanatory</t>
  </si>
  <si>
    <t>ifrs:DisclosureOfRecognisedRevenueFromConstructionContractsExplanatory</t>
  </si>
  <si>
    <t>ifrs:DisclosureOfRelatedPartyExplanatory</t>
  </si>
  <si>
    <t>ifrs:DisclosureOfReservesAndOtherEquityInterestExplanatory</t>
  </si>
  <si>
    <t>ifrs:DisclosureOfRevenueExplanatory</t>
  </si>
  <si>
    <t>ifrs:DisclosureOfShareCapitalReservesAndOtherEquityInterestExplanatory</t>
  </si>
  <si>
    <t>ifrs:DisclosureOfSharebasedPaymentArrangementsExplanatory</t>
  </si>
  <si>
    <t>ifrs:DisclosureOfSummaryOfSignificantAccountingPoliciesExplanatory</t>
  </si>
  <si>
    <t>ifrs:DisclosureOfNotesAndOtherExplanatoryInformationExplanatory</t>
  </si>
  <si>
    <t>ifrs:DescriptionOfAccountingPolicyForInvestmentInAssociates</t>
  </si>
  <si>
    <t>ifrs:DescriptionOfAccountingPolicyForInvestmentsInJointVentures</t>
  </si>
  <si>
    <t>ifrs:DescriptionOfAccountingPolicyForMeasuringInventories</t>
  </si>
  <si>
    <t>ifrs:DescriptionOfAccountingPolicyForRecognitionOfRevenue</t>
  </si>
  <si>
    <t>ifrs:DescriptionOfAccountingPolicyForTerminationBenefits</t>
  </si>
  <si>
    <t>ifrs:DescriptionOfOtherAccountingPoliciesRelevantToUnderstandingOfFinancialStatements</t>
  </si>
  <si>
    <t>--Nota [810000]--</t>
  </si>
  <si>
    <t>ifrs:MaturityAxis</t>
  </si>
  <si>
    <t>ifrs:NotLaterThanOneYearMember</t>
  </si>
  <si>
    <t>ifrs:AggregatedTimeBandsMember</t>
  </si>
  <si>
    <t>ifrs:ReclassifiedItemsAxis</t>
  </si>
  <si>
    <t>ifrs:ReclassifiedItemsMember</t>
  </si>
  <si>
    <t>ifrs:AssetsAndLiabilitiesAxis</t>
  </si>
  <si>
    <t>ifrs:AssetsAndLiabilitiesMember</t>
  </si>
  <si>
    <t>ifrs:DomicileOfEntity</t>
  </si>
  <si>
    <t>ifrs:LegalFormOfEntity</t>
  </si>
  <si>
    <t>ifrs:CountryOfIncorporation</t>
  </si>
  <si>
    <t>ifrs:AddressOfRegisteredOfficeOfEntity</t>
  </si>
  <si>
    <t>ifrs:PrincipalPlaceOfBusiness</t>
  </si>
  <si>
    <t>ifrs:DescriptionOfNatureOfEntitysOperationsAndPrincipalActivities</t>
  </si>
  <si>
    <t>ifrs:NameOfParentEntity</t>
  </si>
  <si>
    <t>ifrs:NameOfUltimateParentOfGroup</t>
  </si>
  <si>
    <t>ifrs:StatementOfIFRSCompliance</t>
  </si>
  <si>
    <t>ifrs:ManagementConclusionOnFairPresentationAsConsequenceOfDeparture</t>
  </si>
  <si>
    <t>ifrs:ExplanationOfDepartureFromIFRS</t>
  </si>
  <si>
    <t>ifrs:ExplanationOfNatureOfRequirementInIFRSAndConclusionWhyRequirementIsInConflictWithFairPresentation</t>
  </si>
  <si>
    <t>ifrs:ExplanationOfAdjustmentsThatWouldBeNecessaryToAchieveFairPresentation</t>
  </si>
  <si>
    <t>ifrs:DescriptionOfUncertaintiesOfEntitysAbilityToContinueAsGoingConcern</t>
  </si>
  <si>
    <t>ifrs:ExplanationOfFactAndBasisForPreparationOfFinancialStatementsWhenNotGoingConcernBasis</t>
  </si>
  <si>
    <t>ifrs:ExplanationWhyFinancialStatementsNotPreparedOnGoingConcernBasis</t>
  </si>
  <si>
    <t>ifrs:DescriptionOfReasonForUsingLongerOrShorterReportingPeriod</t>
  </si>
  <si>
    <t>ifrs:DescriptionOfReasonWhyFinancialStatementsAreNotEntirelyComparable</t>
  </si>
  <si>
    <t>ifrs:DisclosureOfReclassificationsOrChangesInPresentationExplanatory</t>
  </si>
  <si>
    <t>ifrs:DescriptionOfReasonWhyReclassificationOfComparativeAmountsIsImpracticable</t>
  </si>
  <si>
    <t>ifrs:ExplanationOfMeasurementBasesUsedInPreparingFinancialStatements</t>
  </si>
  <si>
    <t>ifrs:ExplanationOfManagementJudgementsInApplyingEntitysAccountingPoliciesWithSignificantEffectOnRecognisedAmounts</t>
  </si>
  <si>
    <t>ifrs:ExplanationOfAssumptionAboutFutureWithSignificantRiskOfResultingInMaterialAdjustments</t>
  </si>
  <si>
    <t>ifrs:DisclosureOfAssetsAndLiabilitiesWithSignificantRiskOfMaterialAdjustmentExplanatory</t>
  </si>
  <si>
    <t>ifrs:DescriptionOfNatureOfReclassificationOrChangesInPresentation</t>
  </si>
  <si>
    <t>ifrs:AmountOfReclassificationsOrChangesInPresentation</t>
  </si>
  <si>
    <t>ifrs:DescriptionOfReasonForReclassificationOrChangesInPresentation</t>
  </si>
  <si>
    <t>ifrs:DescriptionOfNatureOfAssetsWithSignificantRiskOfMaterialAdjustmentsWithinNextFinancialYear</t>
  </si>
  <si>
    <t>ifrs:DescriptionOfNatureOfLiabilitiesWithSignificantRiskOfMaterialAdjustmentsWithinNextFinancialYear</t>
  </si>
  <si>
    <t>ifrs:AssetsWithSignificantRiskOfMaterialAdjustmentsWithinNextFinancialYear</t>
  </si>
  <si>
    <t>ifrs:LiabilitiesWithSignificantRiskOfMaterialAdjustmentsWithinNextFinancialYear</t>
  </si>
  <si>
    <t>Pasivos con riesgo significativo de ajustes importantes dentro del ejercicio contable siguiente</t>
  </si>
  <si>
    <t>--Nota [811000]--</t>
  </si>
  <si>
    <t>Explicación de la razón por la que es impracticable determinar importes por correcciones relacionadascon errores de periodos anteriores</t>
  </si>
  <si>
    <t>ifrs:AccountingEstimatesAxis</t>
  </si>
  <si>
    <t>ifrs:AccountingEstimatesMember</t>
  </si>
  <si>
    <t>ifrs:DescriptionOfInitialApplicationOfStandardsOrInterpretations</t>
  </si>
  <si>
    <t>ifrs:DescriptionOfVoluntaryChangeInAccountingPolicy</t>
  </si>
  <si>
    <t>ifrs:ExplanationOfReasonWhyItIsImpracticableToDetermineAmountsOfAdjustmentsRelatedToChangeInAccountingPolicy</t>
  </si>
  <si>
    <t>ifrs:DisclosureOfChangesInAccountingEstimatesExplanatory</t>
  </si>
  <si>
    <t>ifrs:DescriptionOfNatureAndAmountOfChangeInAccountingEstimate</t>
  </si>
  <si>
    <t>ifrs:IncreaseDecreaseInAccountingEstimate</t>
  </si>
  <si>
    <t>ifrs:DescriptionOfFactThatAmountOfChangeInAccountingEstimateIsImpracticable</t>
  </si>
  <si>
    <t>ifrs:DescriptionOfNatureAmountAndCorrectionOfAccountingErrorsInPriorPeriodsEstimate</t>
  </si>
  <si>
    <t>ifrs:ExplanationOfReasonWhyItIsImpracticableToDetermineAmountsForCorrectionRelatedToPriorPeriodErrors</t>
  </si>
  <si>
    <t>--Nota [815000]--</t>
  </si>
  <si>
    <t>ifrs:MajorBusinessCombinationMember</t>
  </si>
  <si>
    <t>ifrs:DisposalOfMajorSubsidiaryMember</t>
  </si>
  <si>
    <t>ifrs:AnnouncementOfPlanToDiscontinueOperationMember</t>
  </si>
  <si>
    <t>ifrs:MajorPurchasesOfAssetsMember</t>
  </si>
  <si>
    <t>ifrs:OtherDisposalsOfAssetsMember</t>
  </si>
  <si>
    <t>ifrs:ExpropriationOfMajorAssetsByGovernmentMember</t>
  </si>
  <si>
    <t>ifrs:DestructionOfMajorProductionPlantMember</t>
  </si>
  <si>
    <t>ifrs:AnnouncingOrCommencingImplementationOfMajorRestructuringMember</t>
  </si>
  <si>
    <t>ifrs:AbnormallyLargeChangesInAssetPricesOrForeignExchangeRatesMember</t>
  </si>
  <si>
    <t>ifrs:ChangesInTaxRatesOrTaxLawsEnactedOrAnnouncedMember</t>
  </si>
  <si>
    <t>ifrs:EnteringIntoSignificantCommitmentsOrContingentLiabilitiesMember</t>
  </si>
  <si>
    <t>ifrs:CommencementOfMajorLitigationMember</t>
  </si>
  <si>
    <t>ifrs:NonadjustingEventsMember</t>
  </si>
  <si>
    <t>ifrs:NonadjustingEventsAfterReportingPeriodAxis</t>
  </si>
  <si>
    <t>ifrs:ExplanationOfBodyOfAuthorisation</t>
  </si>
  <si>
    <t>ifrs:DateOfAuthorisationForIssueOfFinancialStatements</t>
  </si>
  <si>
    <t>ifrs:ExplanationOfFactThatEntitysOwnersOrOthersHavePowerToAmendFinancialStatementsAfterIssue</t>
  </si>
  <si>
    <t>ifrs:DisclosureOfNonadjustingEventsAfterReportingPeriodExplanatory</t>
  </si>
  <si>
    <t>ifrs:DescriptionOfNatureOfNonadjustingEventAfterReportingPeriod</t>
  </si>
  <si>
    <t>ifrs:ExplanationOfFinancialEffectOfNonadjustingEventAfterReportingPeriod</t>
  </si>
  <si>
    <t>--Nota [816000]--</t>
  </si>
  <si>
    <t>ifrs:DisclosureOfHyperinflationaryReportingExplanatory</t>
  </si>
  <si>
    <t>ifrs:ExplanationOfFactThatFinancialStatementsAndCorrespondingFiguresForPreviousPeriodsHaveBeenRestatedForChangesInGeneralPurchasingPowerOfFunctionalCurrency</t>
  </si>
  <si>
    <t>ifrs:IdentityOfPriceIndex</t>
  </si>
  <si>
    <t>ifrs:LevelOfPriceIndex</t>
  </si>
  <si>
    <t>ifrs:PriceIndexMovements</t>
  </si>
  <si>
    <t>--Nota [817000]--</t>
  </si>
  <si>
    <t>- 01 -</t>
  </si>
  <si>
    <t>- 02 -</t>
  </si>
  <si>
    <t>ifrs:BusinessCombinationsAxis</t>
  </si>
  <si>
    <t>ifrs:BusinessCombinationsMember</t>
  </si>
  <si>
    <t>ifrs:EntitysTotalForBusinessCombinationsMember</t>
  </si>
  <si>
    <t>ifrs:GrossCarryingAmountMember</t>
  </si>
  <si>
    <t>ifrs:AccumulatedDepreciationAmortisationAndImpairmentMember</t>
  </si>
  <si>
    <t>ifrs:CarryingAmountMember</t>
  </si>
  <si>
    <t>ifrs:DisclosureOfDetailedInformationAboutBusinessCombinationsExplanatory</t>
  </si>
  <si>
    <t>ifrs:DisclosureOfBusinessCombinationsLineItems</t>
  </si>
  <si>
    <t>ifrs:NameOfAcquiree</t>
  </si>
  <si>
    <t>ifrs:DescriptionOfAcquiree</t>
  </si>
  <si>
    <t>ifrs:DateOfAcquisition</t>
  </si>
  <si>
    <t>ifrs:PercentageOfVotingEquityInterestsAcquired</t>
  </si>
  <si>
    <t>ifrs:AmountsRecognisedAsOfAcquisitionDateForEachMajorClassOfAssetsAcquiredAndLiabilitiesAssumedAbstract</t>
  </si>
  <si>
    <t>ifrs:FinancialAssetsRecognisedAsOfAcquisitionDate</t>
  </si>
  <si>
    <t>ifrs:InventoryRecognisedAsOfAcquisitionDate</t>
  </si>
  <si>
    <t>ifrs:PropertyPlantAndEquipmentRecognisedAsOfAcquisitionDate</t>
  </si>
  <si>
    <t>ifrs:IdentifiableIntangibleAssetsRecognisedAsOfAcquisitionDate</t>
  </si>
  <si>
    <t>ifrs:FinancialLiabilitiesRecognisedAsOfAcquisitionDate</t>
  </si>
  <si>
    <t>ifrs:ContingentLiabilitiesRecognisedAsOfAcquisitionDate</t>
  </si>
  <si>
    <t>ifrs:IdentifiableAssetsAcquiredLiabilitiesAssumed</t>
  </si>
  <si>
    <t>ifrs:GainRecognisedInBargainPurchaseTransaction</t>
  </si>
  <si>
    <t>ifrs:ExplanationOfAmountOfAnyGainRecognisedAndLineItemInStatementOfComprehensiveIncomeInWhichGainIsRecognisedInBargainPurchase</t>
  </si>
  <si>
    <t>ifrs:ReconciliationOfChangesInGoodwillAbstract</t>
  </si>
  <si>
    <t>ifrs:ChangesInGoodwillAbstract</t>
  </si>
  <si>
    <t>ifrs:AdditionalRecognitionGoodwill</t>
  </si>
  <si>
    <t>ifrs:ImpairmentLossRecognisedInProfitOrLossGoodwill</t>
  </si>
  <si>
    <t>ifrs:IncreaseDecreaseThroughNetExchangeDifferencesGoodwill</t>
  </si>
  <si>
    <t>ifrs:IncreaseDecreaseThroughTransfersAndOtherChangesGoodwill</t>
  </si>
  <si>
    <t>ifrs:ChangesInGoodwill</t>
  </si>
  <si>
    <t>--Nota [818000]--</t>
  </si>
  <si>
    <t>-01-</t>
  </si>
  <si>
    <t>ifrs:OutstandingBalancesForRelatedPartyTransactionsAbstract</t>
  </si>
  <si>
    <t>ifrs:AmountsPayableRelatedPartyTransactions</t>
  </si>
  <si>
    <t>ifrs:AmountsReceivableRelatedPartyTransactions</t>
  </si>
  <si>
    <t>ifrs:ExplanationOfTermsAndConditionsOfOutstandingBalancesForRelatedPartyTransaction</t>
  </si>
  <si>
    <t>ifrs:ExplanationOfDetailsOfGuaranteesGivenOrReceivedOfOutstandingBalancesForRelatedPartyTransaction</t>
  </si>
  <si>
    <t>ifrs:ProvisionsForDoubtfulDebtsRelatedToOutstandingBalancesOfRelatedPartyTransaction</t>
  </si>
  <si>
    <t>ifrs:ExpenseRecognisedDuringPeriodForBadAndDoubtfulDebtsForRelatedPartyTransaction</t>
  </si>
  <si>
    <t>ifrs:RelatedPartyTransactionsAbstract</t>
  </si>
  <si>
    <t>ifrs:PurchasesOfGoodsRelatedPartyTransactions</t>
  </si>
  <si>
    <t>ifrs:RevenueFromSaleOfGoodsRelatedPartyTransactions</t>
  </si>
  <si>
    <t>ifrs:PurchasesOfPropertyAndOtherAssetsRelatedPartyTransactions</t>
  </si>
  <si>
    <t>ifrs:SalesOfPropertyAndOtherAssetsRelatedPartyTransactions</t>
  </si>
  <si>
    <t>ifrs:ServicesReceivedRelatedPartyTransactions</t>
  </si>
  <si>
    <t>ifrs:RevenueFromRenderingOfServicesRelatedPartyTransactions</t>
  </si>
  <si>
    <t>ifrs:LeasesAsLessorRelatedPartyTransactions</t>
  </si>
  <si>
    <t>ifrs:LeasesAsLesseeRelatedPartyTransactions</t>
  </si>
  <si>
    <t>ifrs:TransfersOfResearchAndDevelopmentFromEntityRelatedPartyTransactions</t>
  </si>
  <si>
    <t>ifrs:TransfersOfResearchAndDevelopmentToEntityRelatedPartyTransactions</t>
  </si>
  <si>
    <t>ifrs:TransfersUnderLicenseAgreementsFromEntityRelatedPartyTransactions</t>
  </si>
  <si>
    <t>ifrs:TransfersUnderLicenseAgreementsToEntityRelatedPartyTransactions</t>
  </si>
  <si>
    <t>ifrs:TransfersUnderFinanceAgreementsFromEntityRelatedPartyTransactions</t>
  </si>
  <si>
    <t>ifrs:TransfersUnderFinanceAgreementsToEntityRelatedPartyTransactions</t>
  </si>
  <si>
    <t>ifrs:ProvisionOfGuaranteesOrCollateralByEntityRelatedPartyTransactions</t>
  </si>
  <si>
    <t>ifrs:ProvisionOfGuaranteesOrCollateralToEntityRelatedPartyTransactions</t>
  </si>
  <si>
    <t>ifrs:SettlementOfLiabilitiesByEntityOnBehalfOfRelatedPartyRelatedPartyTransactions</t>
  </si>
  <si>
    <t>ifrs:SettlementOfLiabilitiesOnBehalfOfEntityByRelatedPartyRelatedPartyTransactions</t>
  </si>
  <si>
    <t>ifrs:ParticipationInDefinedBenefitPlanThatSharesRisksBetweenGroupEntitiesRelatedPartyTransactions</t>
  </si>
  <si>
    <t>ifrs:DescriptionOfTransactionsWithRelatedParty</t>
  </si>
  <si>
    <t>ifrs:DescriptionOfNatureOfRelatedPartyRelationship</t>
  </si>
  <si>
    <t>ifrs:DisclosureOfTransactionsBetweenRelatedPartiesLineItems</t>
  </si>
  <si>
    <t>ifrs:NameOfMostSeniorParentEntityProducingPubliclyAvailableFinancialStatements</t>
  </si>
  <si>
    <t>ifrs:ExplanationOfRelationshipsBetweenParentsAndEntity</t>
  </si>
  <si>
    <t>ifrs:KeyManagementPersonnelCompensation</t>
  </si>
  <si>
    <t>ifrs:CategoriesOfRelatedPartiesAxis</t>
  </si>
  <si>
    <t>-03-</t>
  </si>
  <si>
    <t>-02-</t>
  </si>
  <si>
    <t>-09-</t>
  </si>
  <si>
    <t>-08-</t>
  </si>
  <si>
    <t>-07-</t>
  </si>
  <si>
    <t>-06-</t>
  </si>
  <si>
    <t>-05-</t>
  </si>
  <si>
    <t>-04-</t>
  </si>
  <si>
    <t>--Nota [819100]--</t>
  </si>
  <si>
    <t>Información a revelar sobre información comparativa preparada de conformidad con PCGA anteriores [Texto]</t>
  </si>
  <si>
    <t>Información a revelar sobre información comparativa preparada de conformidad con PCGA anteriores [Partidas]</t>
  </si>
  <si>
    <t>ifrs:FinancialEffectOfTransitionFromPreviousGAAPToIFRSsAxis</t>
  </si>
  <si>
    <t>ifrs:PreviousGAAPMember</t>
  </si>
  <si>
    <t>ifrs:EffectOfTransitionToIFRSsMember</t>
  </si>
  <si>
    <t>ifrs:IFRSsMember</t>
  </si>
  <si>
    <t>ifrs:DisclosureOfComparativeInformationPreparedUnderPreviousGAAPExplanatory</t>
  </si>
  <si>
    <t>ifrs:DisclosureOfComparativeInformationPreparedUnderPreviousGAAPLineItems</t>
  </si>
  <si>
    <t>ifrs:ExplanationOfEffectOfTransitionOnReportedFinancialPosition</t>
  </si>
  <si>
    <t>ifrs:ExplanationOfEffectOfTransitionOnReportedFinancialPerformance</t>
  </si>
  <si>
    <t>ifrs:ExplanationOfEffectOfTransitionOnReportedCashFlows</t>
  </si>
  <si>
    <t>ifrs:ExplanationOfFactThatFinancialStatementsForPreviousPeriodsNotPresented</t>
  </si>
  <si>
    <t>--Nota [822100]--</t>
  </si>
  <si>
    <t>Información detallada a revelar sobre propiedades, planta y equipo</t>
  </si>
  <si>
    <t>ifrs:ClassesOfPropertyPlantAndEquipmentAxis</t>
  </si>
  <si>
    <t>ifrs:PropertyPlantAndEquipmentRestrictionsOnTitle</t>
  </si>
  <si>
    <t>ifrs:DescriptionOfExistenceOfRestrictionsOnTitlePropertyPlantAndEquipment</t>
  </si>
  <si>
    <t>ifrs:PropertyPlantAndEquipmentPledgedAsSecurity</t>
  </si>
  <si>
    <t>ifrs:ContractualCommitmentsForAcquisitionOfPropertyPlantAndEquipment</t>
  </si>
  <si>
    <t>ifrs:ChangesInPropertyPlantAndEquipmentAbstract</t>
  </si>
  <si>
    <t>ifrs:AdditionsOtherThanThroughBusinessCombinationsPropertyPlantAndEquipment</t>
  </si>
  <si>
    <t>ifrs:IncreaseDecreaseThroughNetExchangeDifferencesPropertyPlantAndEquipment</t>
  </si>
  <si>
    <t>ifrs:DepreciationPropertyPlantAndEquipment</t>
  </si>
  <si>
    <t>ifrs:DisposalsPropertyPlantAndEquipment</t>
  </si>
  <si>
    <t>ifrs:ChangesInPropertyPlantAndEquipment</t>
  </si>
  <si>
    <t>ifrs:MeasurementBasesPropertyPlantAndEquipment</t>
  </si>
  <si>
    <t>ifrs:DepreciationMethodPropertyPlantAndEquipment</t>
  </si>
  <si>
    <t>ifrs:UsefulLivesOrDepreciationRatesPropertyPlantAndEquipment</t>
  </si>
  <si>
    <t>ifrs:ReconciliationOfChangesInPropertyPlantAndEquipmentAbstract</t>
  </si>
  <si>
    <t>ifrs:DisclosureOfPropertyPlantAndEquipmentLineItems</t>
  </si>
  <si>
    <t>ifrs:LandMember</t>
  </si>
  <si>
    <t>ifrs:BuildingsMember</t>
  </si>
  <si>
    <t>ifrs:MachineryMember</t>
  </si>
  <si>
    <t>ifrs:VehiclesMember</t>
  </si>
  <si>
    <t>ifrs:MotorVehiclesMember</t>
  </si>
  <si>
    <t>ifrs:FixturesAndFittingsMember</t>
  </si>
  <si>
    <t>ifrs:OfficeEquipmentMember</t>
  </si>
  <si>
    <t>-10-</t>
  </si>
  <si>
    <t>-11-</t>
  </si>
  <si>
    <t>ifrs:ConstructionInProgressMember</t>
  </si>
  <si>
    <t>-12-</t>
  </si>
  <si>
    <t>-13-</t>
  </si>
  <si>
    <t>-14-</t>
  </si>
  <si>
    <t>-15-</t>
  </si>
  <si>
    <t>ifrs:OtherPropertyPlantAndEquipmentMember</t>
  </si>
  <si>
    <t>--Nota [822390]--</t>
  </si>
  <si>
    <t>ifrs:DisclosureOfFinancialAssetsExplanatory</t>
  </si>
  <si>
    <t>ifrs:DisclosureOfFinancialAssetsAbstract</t>
  </si>
  <si>
    <t>ifrs:ImpairmentLossOnFinancialAssets</t>
  </si>
  <si>
    <t>ifrs:DisclosureOfDetailedInformationAboutHedgesExplanatory</t>
  </si>
  <si>
    <t>ifrs:DescriptionOfTypeOfHedge</t>
  </si>
  <si>
    <t>ifrs:DescriptionOfFinancialInstrumentsDesignatedAsHedgingInstrument</t>
  </si>
  <si>
    <t>ifrs:FinancialInstrumentsDesignatedAsHedgingInstrumentsAtFairValue</t>
  </si>
  <si>
    <t>ifrs:DescriptionOfNatureOfRisksBeingHedged</t>
  </si>
  <si>
    <t>--Nota [823180]--</t>
  </si>
  <si>
    <t>ifrs:ClassesOfIntangibleAssetsOtherThanGoodwillAxis</t>
  </si>
  <si>
    <t>ifrs:BrandNamesMember</t>
  </si>
  <si>
    <t>ifrs:IntangibleExplorationAndEvaluationAssetsMember</t>
  </si>
  <si>
    <t>ifrs:MastheadsAndPublishingTitlesMember</t>
  </si>
  <si>
    <t>ifrs:ComputerSoftwareMember</t>
  </si>
  <si>
    <t>ifrs:LicencesAndFranchisesMember</t>
  </si>
  <si>
    <t>ifrs:CopyrightsPatentsAndOtherIndustrialPropertyRightsServiceAndOperatingRightsMember</t>
  </si>
  <si>
    <t>ifrs:RecipesFormulaeModelsDesignsAndPrototypesMember</t>
  </si>
  <si>
    <t>ifrs:IntangibleAssetsUnderDevelopmentMember</t>
  </si>
  <si>
    <t>ifrs:OtherIntangibleAssetsMember</t>
  </si>
  <si>
    <t>ifrs:IntangibleAssetsOtherThanGoodwillMember</t>
  </si>
  <si>
    <t>ifrs:IntangibleAssetsMaterialToEntityAxis</t>
  </si>
  <si>
    <t>ifrs:IntangibleAssetsMaterialToEntityMember</t>
  </si>
  <si>
    <t>ifrs:DisclosureOfDetailedInformationAboutIntangibleAssetsExplanatory</t>
  </si>
  <si>
    <t>ifrs:DisclosureOfIntangibleAssetsLineItems</t>
  </si>
  <si>
    <t>ifrs:LineItemsIncludingAmortisationOfIntangibleAssetsIntangibleAssetsOtherThanGoodwill</t>
  </si>
  <si>
    <t>ifrs:AmortisationMethodIntangibleAssetsOtherThanGoodwill</t>
  </si>
  <si>
    <t>ifrs:UsefulLivesOrAmortisationRatesIntangibleAssetsOtherThanGoodwill</t>
  </si>
  <si>
    <t>ifrs:ReconciliationOfChangesInIntangibleAssetsOtherThanGoodwillAbstract</t>
  </si>
  <si>
    <t>ifrs:ChangesInIntangibleAssetsOtherThanGoodwillAbstract</t>
  </si>
  <si>
    <t>ifrs:AdditionsOtherThanThroughBusinessCombinationsIntangibleAssetsOtherThanGoodwill</t>
  </si>
  <si>
    <t>ifrs:AcquisitionsThroughBusinessCombinationsIntangibleAssetsOtherThanGoodwill</t>
  </si>
  <si>
    <t>ifrs:IncreaseDecreaseThroughNetExchangeDifferencesIntangibleAssetsOtherThanGoodwill</t>
  </si>
  <si>
    <t>ifrs:AmortisationIntangibleAssetsOtherThanGoodwill</t>
  </si>
  <si>
    <t>ifrs:ImpairmentLossRecognisedInProfitOrLossIntangibleAssetsOtherThanGoodwill</t>
  </si>
  <si>
    <t>ifrs:ReversalOfImpairmentLossRecognisedInProfitOrLossIntangibleAssetsOtherThanGoodwill</t>
  </si>
  <si>
    <t>ifrs:IncreaseDecreaseThroughOtherChangesIntangibleAssetsOtherThanGoodwill</t>
  </si>
  <si>
    <t>ifrs:DisclosureOfIntangibleAssetsMaterialToEntityLineItems</t>
  </si>
  <si>
    <t>ifrs:DescriptionAndCarryingAmountOfIntangibleAssetsMaterialToEntity</t>
  </si>
  <si>
    <t>ifrs:IntangibleAssetsMaterialToEntity</t>
  </si>
  <si>
    <t>ifrs:RemainingAmortisationPeriodOfIntangibleAssetsMaterialToEntity</t>
  </si>
  <si>
    <t>ifrs:IntangibleAssetsAcquiredByWayOfGovernmentGrantAtFairValue</t>
  </si>
  <si>
    <t>ifrs:IntangibleAssetsAcquiredByWayOfGovernmentGrant</t>
  </si>
  <si>
    <t>ifrs:IntangibleAssetsWhoseTitleIsRestricted</t>
  </si>
  <si>
    <t>ifrs:IntangibleAssetsPledgedAsSecurityForLiabilities</t>
  </si>
  <si>
    <t>ifrs:ContractualCommitmentsForAcquisitionOfIntangibleAssets</t>
  </si>
  <si>
    <t>--Nota [825100]--</t>
  </si>
  <si>
    <t>ifrs:MeasurementAxis</t>
  </si>
  <si>
    <t>ifrs:AtFairValueMember</t>
  </si>
  <si>
    <t>ifrs:AggregatedMeasurementMember</t>
  </si>
  <si>
    <t>ifrs:DisclosureOfDetailedInformationAboutInvestmentPropertyExplanatory</t>
  </si>
  <si>
    <t>ifrs:DisclosureOfInvestmentPropertyLineItems</t>
  </si>
  <si>
    <t>ifrs:AdditionsOtherThanThroughBusinessCombinationsInvestmentProperty</t>
  </si>
  <si>
    <t>ifrs:AcquisitionsThroughBusinessCombinationsInvestmentProperty</t>
  </si>
  <si>
    <t>ifrs:IncreaseDecreaseThroughNetExchangeDifferencesInvestmentProperty</t>
  </si>
  <si>
    <t>ifrs:GainsLossesOnFairValueAdjustmentInvestmentProperty</t>
  </si>
  <si>
    <t>ifrs:TransferFromToInventoriesAndOwnerOccupiedPropertyInvestmentProperty</t>
  </si>
  <si>
    <t>ifrs:IncreaseDecreaseThroughOtherChangesInvestmentProperty</t>
  </si>
  <si>
    <t>ifrs:ChangesInInvestmentProperty</t>
  </si>
  <si>
    <t>ifrs:DescriptionOfExtentToWhichFairValueOfInvestmentPropertyIsBasedOnValuationByIndependentValuer</t>
  </si>
  <si>
    <t>ifrs:ExplanationOfRestrictionsOnRemittanceOfIncomeAndDisposalProceedsOfInvestmentProperty</t>
  </si>
  <si>
    <t>ifrs:RestrictionsOnRealisabilityOfInvestmentPropertyOrRemittanceOfIncomeAndProceedsOfDisposalOfInvestmentProperty</t>
  </si>
  <si>
    <t>ifrs:ExplanationOfContractualObligationsToPurchaseConstructOrDevelopInvestmentPropertyOrForRepairsMaintenanceOrEnhancements</t>
  </si>
  <si>
    <t>--Nota [825480]--</t>
  </si>
  <si>
    <t>ifrs:MethodUsedToAccountForInvestmentsInSubsidiaries</t>
  </si>
  <si>
    <t>ifrs:MethodUsedToAccountForInvestmentsInAssociates</t>
  </si>
  <si>
    <t>ifrs:DescriptionOfIdentificationOfFinancialStatementsToWhichSeparateFinancialStatementsRelate</t>
  </si>
  <si>
    <t>ifrs:FairValueOfInvestmentInJointVenturesWherePriceQuotationsPublished</t>
  </si>
  <si>
    <t>ifrs:DescriptionOfNatureAndExtentOfSignificantRestrictionsOnTransferOfFundsToParent</t>
  </si>
  <si>
    <t>ifrs:CommitmentsInRelationToJointVentures</t>
  </si>
  <si>
    <t>ifrs:FairValueOfInvestmentsInAssociatesWherePriceQuotationsPublished</t>
  </si>
  <si>
    <t>ifrs:NoncontrollingInterests</t>
  </si>
  <si>
    <t>ifrs:ExplanationOfEndOfReportingPeriodOfFinancialStatementsOfSubsidiaryWhenDifferentFromParent</t>
  </si>
  <si>
    <t>ifrs:DescriptionOfNatureOfRelationshipWithSubsidiaryWhereParentHasDirectlyOrIndirectlyLessThanHalfOfVotingPower</t>
  </si>
  <si>
    <t>--Nota [825900]--</t>
  </si>
  <si>
    <t>--Nota [826380]--</t>
  </si>
  <si>
    <t>ifrs:InventoryCostFormulas</t>
  </si>
  <si>
    <t>ifrs:CostOfInventoriesRecognisedAsExpenseDuringPeriod</t>
  </si>
  <si>
    <t>ifrs:InventoriesPledgedAsSecurityForLiabilities</t>
  </si>
  <si>
    <t>--Nota [827570]--</t>
  </si>
  <si>
    <t>ifrs:ClassesOfProvisionsAxis</t>
  </si>
  <si>
    <t>ifrs:DisclosureOfOtherProvisionsContingentLiabilitiesAndContingentAssetsExplanatory</t>
  </si>
  <si>
    <t>ifrs:DisclosureOfOtherProvisionsExplanatory</t>
  </si>
  <si>
    <t>ifrs:ReconciliationOfChangesInOtherProvisionsAbstract</t>
  </si>
  <si>
    <t>ifrs:ChangesInOtherProvisionsAbstract</t>
  </si>
  <si>
    <t>ifrs:AdditionalProvisionsOtherProvisions</t>
  </si>
  <si>
    <t>ifrs:ProvisionUsedOtherProvisions</t>
  </si>
  <si>
    <t>ifrs:UnusedProvisionReversedOtherProvisions</t>
  </si>
  <si>
    <t>ifrs:IncreaseDecreaseThroughNetExchangeDifferencesOtherProvisions</t>
  </si>
  <si>
    <t>ifrs:IncreaseDecreaseThroughTransfersAndOtherChangesOtherProvisions</t>
  </si>
  <si>
    <t>ifrs:ChangesInOtherProvisions</t>
  </si>
  <si>
    <t>ifrs:DescriptionOfNatureOfObligationOtherProvisions</t>
  </si>
  <si>
    <t>ifrs:DescriptionOfExpectedTimingOfOutflowsOtherProvisions</t>
  </si>
  <si>
    <t>ifrs:IndicationOfUncertaintiesOfAmountOrTimingOfOutflowsOtherProvisions</t>
  </si>
  <si>
    <t>ifrs:AssetRecognisedForExpectedReimbursementOtherProvisions</t>
  </si>
  <si>
    <t>ifrs:ExpectedReimbursementOtherProvisions</t>
  </si>
  <si>
    <t>ifrs:WarrantyProvisionMember</t>
  </si>
  <si>
    <t>ifrs:RestructuringProvisionMember</t>
  </si>
  <si>
    <t>ifrs:LegalProceedingsProvisionMember</t>
  </si>
  <si>
    <t>ifrs:RefundsProvisionMember</t>
  </si>
  <si>
    <t>ifrs:OnerousContractsProvisionMember</t>
  </si>
  <si>
    <t>ifrs:MiscellaneousOtherProvisionsMember</t>
  </si>
  <si>
    <t>ifrs:ClassesOfContingentLiabilitiesAxis</t>
  </si>
  <si>
    <t>ifrs:DescriptionOfNatureOfObligationContingentLiabilities</t>
  </si>
  <si>
    <t>ifrs:ExplanationOfFinancialEffectOfContingentLiabilities</t>
  </si>
  <si>
    <t>ifrs:EstimatedFinancialEffectOfContingentLiabilities</t>
  </si>
  <si>
    <t>ifrs:ExplanationOfPossibilityOfReimbursementContingentLiabilities</t>
  </si>
  <si>
    <t>ifrs:IndicationOfUncertaintiesOfAmountOrTimingOfOutflowsContingentLiabilities</t>
  </si>
  <si>
    <t>ifrs:DisclosureOfContingentLiabilitiesLineItems</t>
  </si>
  <si>
    <t>ifrs:DescriptionOfNatureOfContingentAssets</t>
  </si>
  <si>
    <t>ifrs:ExplanationOfEstimatedFinancialEffectOfContingentAssets</t>
  </si>
  <si>
    <t>ifrs:EstimatedFinancialEffectOfContingentAssets</t>
  </si>
  <si>
    <t>ifrs:InformationAboutContingentAssetsThatDisclosureIsNotPracticable</t>
  </si>
  <si>
    <t>ifrs:InformationAboutContingentLiabilitiesThatDisclosureIsNotPracticable</t>
  </si>
  <si>
    <t>ifrs:ExplanationOfReasonForNondisclosureOfInformationRegardingProvision</t>
  </si>
  <si>
    <t>ifrs:ExplanationOfReasonForNondisclosureOfInformationRegardingContingentLiability</t>
  </si>
  <si>
    <t>ifrs:ExplanationOfReasonForNondisclosureOfInformationRegardingContingentAsset</t>
  </si>
  <si>
    <t>ifrs:WarrantyContingentLiabilityMember</t>
  </si>
  <si>
    <t>ifrs:RestructuringContingentLiabilityMember</t>
  </si>
  <si>
    <t>ifrs:LegalProceedingsContingentLiabilityMember</t>
  </si>
  <si>
    <t>ifrs:OnerousContractsContingentLiabilityMember</t>
  </si>
  <si>
    <t>ifrs:ContingentLiabilityForDecommissioningRestorationAndRehabilitationCostsMember</t>
  </si>
  <si>
    <t>ifrs:OtherContingentLiabilitiesMember</t>
  </si>
  <si>
    <t>ifrs:ContingentLiabilitiesMember</t>
  </si>
  <si>
    <t>--Nota [831110]--</t>
  </si>
  <si>
    <r>
      <t>Descripción de las políticas contables para el reconocimiento de ingresos de actividades ordinarias [Texto]</t>
    </r>
    <r>
      <rPr>
        <sz val="10"/>
        <color theme="0" tint="-0.14999847407452621"/>
        <rFont val="Arial"/>
        <family val="2"/>
      </rPr>
      <t xml:space="preserve"> (831110)</t>
    </r>
  </si>
  <si>
    <t>--Nota [831400]--</t>
  </si>
  <si>
    <r>
      <t>Ingresos procedentes de subvenciones del gobierno</t>
    </r>
    <r>
      <rPr>
        <sz val="9"/>
        <color theme="0"/>
        <rFont val="Arial"/>
        <family val="2"/>
      </rPr>
      <t xml:space="preserve"> (831400)</t>
    </r>
  </si>
  <si>
    <t>ifrs:DescriptionOfNatureAndExtentOfGovernmentGrantsRecognisedInFinancialStatements</t>
  </si>
  <si>
    <t>ifrs:RevenueFromGovernmentGrants</t>
  </si>
  <si>
    <t>ifrs:IndicationOfOtherFormsOfGovernmentAssistanceWithDirectBenefitsForEntity</t>
  </si>
  <si>
    <t>ifrs:ExplanationOfUnfulfilledConditionsAndOtherContingenciesAttachingToGovernmentAssistance</t>
  </si>
  <si>
    <t>--Nota [831710]--</t>
  </si>
  <si>
    <t>Importe bruto debido por los clientes por contratos de construcción como activo</t>
  </si>
  <si>
    <t>Importe bruto debido a los clientes por contratos de construcción como pasivo</t>
  </si>
  <si>
    <t>Ingresos de actividades ordinarias procedentes de contratos de construcción</t>
  </si>
  <si>
    <t>ifrs:MethodsUsedToDetermineConstructionContractRevenueRecognised</t>
  </si>
  <si>
    <t>ifrs:MethodsUsedToDetermineStageOfCompletionOfConstructionInProgress</t>
  </si>
  <si>
    <t>ifrs:GrossAmountDueFromCustomersForContractWorkAsAsset</t>
  </si>
  <si>
    <t>ifrs:GrossAmountDueToCustomersForContractWorkAsLiability</t>
  </si>
  <si>
    <t>--Nota [832410]--</t>
  </si>
  <si>
    <t>ifrs:ClassesOfAssetsAxis</t>
  </si>
  <si>
    <t>ifrs:DisclosureOfImpairmentLossAndReversalOfImpairmentLossExplanatory</t>
  </si>
  <si>
    <t>ifrs:ImpairmentLossRecognisedInProfitOrLoss</t>
  </si>
  <si>
    <t>ifrs:DescriptionOfLineItemsInStatementOfComprehensiveIncomeInWhichImpairmentLossesRecognisedInProfitOrLossAreIncluded</t>
  </si>
  <si>
    <t>ifrs:ReversalOfImpairmentLossRecognisedInProfitOrLoss</t>
  </si>
  <si>
    <t>ifrs:DescriptionOfLineItemsInStatementOfComprehensiveIncomeInWhichImpairmentLossesRecognisedInProfitOrLossAreReversed</t>
  </si>
  <si>
    <t>ifrs:PropertyPlantAndEquipmentMember</t>
  </si>
  <si>
    <t>ifrs:FinancialAssetsMember</t>
  </si>
  <si>
    <t>ifrs:GoodwillMember</t>
  </si>
  <si>
    <t>ifrs:ClassesOfAssetsMember</t>
  </si>
  <si>
    <t>ifrs:DescriptionOfMethodsAndSignificantAssumptionsAppliedInDeterminingFairValueOfInvestmentProperty</t>
  </si>
  <si>
    <r>
      <t>Descripción de la naturaleza de los estados financieros</t>
    </r>
    <r>
      <rPr>
        <sz val="10"/>
        <color theme="0" tint="-0.14999847407452621"/>
        <rFont val="Arial"/>
        <family val="2"/>
      </rPr>
      <t xml:space="preserve"> (110000)</t>
    </r>
  </si>
  <si>
    <r>
      <t>Nombre de la entidad que informa u otras formas de identificación</t>
    </r>
    <r>
      <rPr>
        <sz val="10"/>
        <color theme="0" tint="-0.14999847407452621"/>
        <rFont val="Arial"/>
        <family val="2"/>
      </rPr>
      <t xml:space="preserve"> (110000)</t>
    </r>
  </si>
  <si>
    <r>
      <t xml:space="preserve">Identificación de la Empresa (ID) </t>
    </r>
    <r>
      <rPr>
        <sz val="10"/>
        <color theme="0" tint="-0.14999847407452621"/>
        <rFont val="Arial"/>
        <family val="2"/>
      </rPr>
      <t>(110000)</t>
    </r>
  </si>
  <si>
    <r>
      <t xml:space="preserve">Explicación del cambio en el nombre de la entidad que informa u otras formas de identificación desde el final del periodo sobre el que se informa precedente </t>
    </r>
    <r>
      <rPr>
        <sz val="10"/>
        <color theme="0" tint="-0.14999847407452621"/>
        <rFont val="Arial"/>
        <family val="2"/>
      </rPr>
      <t>(110000)</t>
    </r>
  </si>
  <si>
    <r>
      <t xml:space="preserve">Fecha de cierre del periodo sobre el que se informa </t>
    </r>
    <r>
      <rPr>
        <sz val="10"/>
        <color theme="0" tint="-0.14999847407452621"/>
        <rFont val="Arial"/>
        <family val="2"/>
      </rPr>
      <t>(110000)</t>
    </r>
  </si>
  <si>
    <r>
      <t xml:space="preserve">Periodo cubierto por los estados financieros </t>
    </r>
    <r>
      <rPr>
        <sz val="10"/>
        <color theme="0" tint="-0.14999847407452621"/>
        <rFont val="Arial"/>
        <family val="2"/>
      </rPr>
      <t>(110000)</t>
    </r>
  </si>
  <si>
    <r>
      <t xml:space="preserve">Descripción de la moneda de presentación </t>
    </r>
    <r>
      <rPr>
        <sz val="10"/>
        <color theme="0" tint="-0.14999847407452621"/>
        <rFont val="Arial"/>
        <family val="2"/>
      </rPr>
      <t>(110000)</t>
    </r>
  </si>
  <si>
    <r>
      <t xml:space="preserve">Grado de redondeo utilizado en los estados financieros </t>
    </r>
    <r>
      <rPr>
        <sz val="10"/>
        <color theme="0" tint="-0.14999847407452621"/>
        <rFont val="Arial"/>
        <family val="2"/>
      </rPr>
      <t>(110000)</t>
    </r>
  </si>
  <si>
    <t>ifrs:ChangesInIntangibleAssetsOtherThanGoodwill</t>
  </si>
  <si>
    <t>--Nota [832600]--</t>
  </si>
  <si>
    <t>ifrs:InvestmentPropertyMember</t>
  </si>
  <si>
    <t>ifrs:BiologicalAssetsMember</t>
  </si>
  <si>
    <t>ifrs:OtherAssetsMember</t>
  </si>
  <si>
    <t>ifrs:LaterThanOneYearAndNotLaterThanFiveYearsMember</t>
  </si>
  <si>
    <t>ifrs:LaterThanFiveYearsMember</t>
  </si>
  <si>
    <t>ifrs:ExplanationOfUnguaranteedResidualValuesAccruingToBenefitOfLessor</t>
  </si>
  <si>
    <t>ifrs:AccumulatedAllowanceForUncollectibleMinimumLeasePaymentsReceivable</t>
  </si>
  <si>
    <t>ifrs:DescriptionOfMaterialLeasingArrangementsByLessorClassifiedAsFinanceLease</t>
  </si>
  <si>
    <t>ifrs:DescriptionOfMaterialLeasingArrangementsByLessorClassifiedAsOperatingLease</t>
  </si>
  <si>
    <t>ifrs:ContingentRentsRecognisedAsIncomeClassifiedAsFinanceLease</t>
  </si>
  <si>
    <t>ifrs:ContingentRentsRecognisedAsIncomeClassifiedAsOperatingLease</t>
  </si>
  <si>
    <t>ifrs:ContingentRentsRecognisedAsIncome</t>
  </si>
  <si>
    <t>ifrs:ContingentRentsRecognisedAsIncomeAbstract</t>
  </si>
  <si>
    <t>ifrs:GrossInvestmentInFinanceLease</t>
  </si>
  <si>
    <t>ifrs:UnearnedFinanceIncomeOnFinanceLease</t>
  </si>
  <si>
    <t>ifrs:MinimumFinanceLeasePaymentsReceivableAtPresentValue</t>
  </si>
  <si>
    <t>ifrs:MinimumLeasePaymentsReceivableUnderNoncancellableOperatingLease</t>
  </si>
  <si>
    <t>ifrs:DisclosureOfFinanceLeaseAndOperatingLeaseByLessorExplanatory</t>
  </si>
  <si>
    <t>ifrs:DescriptionOfMaterialLeasingArrangementsByLesseeClassifiedAsFinanceLease</t>
  </si>
  <si>
    <t>ifrs:DescriptionOfMaterialLeasingArrangementsByLesseeClassifiedAsOperatingLease</t>
  </si>
  <si>
    <t>ifrs:LeaseAndSubleasePaymentsRecognisedAsExpense</t>
  </si>
  <si>
    <t>ifrs:MinimumFinanceLeasePaymentsPayable</t>
  </si>
  <si>
    <t>ifrs:MinimumLeasePaymentsPayableUnderNoncancellableOperatingLease</t>
  </si>
  <si>
    <t>ifrs:DisclosureOfFinanceLeaseAndOperatingLeaseByLesseeExplanatory</t>
  </si>
  <si>
    <t>ifrs:RecognisedFinanceLeaseAsAssets</t>
  </si>
  <si>
    <t>ifrs:DisclosureOfRecognisedFinanceLeaseAsAssetsByLesseeExplanatory</t>
  </si>
  <si>
    <t>--Nota [834120]--</t>
  </si>
  <si>
    <t>ifrs:TypesOfSharebasedPaymentArrangementsAxis</t>
  </si>
  <si>
    <t>ifrs:SharebasedPaymentArrangementsMember</t>
  </si>
  <si>
    <t>ifrs:LiabilitiesFromSharebasedPaymentTransactions2011</t>
  </si>
  <si>
    <t>ifrs:ExplanationOfModificationsModifiedSharebasedPaymentArrangements</t>
  </si>
  <si>
    <t>ifrs:NumberOfOutstandingShareOptions</t>
  </si>
  <si>
    <t>ifrs:DisclosureOfNumberAndWeightedAverageExercisePricesOfShareOptionsExplanatory</t>
  </si>
  <si>
    <t>ifrs:NumberOfShareOptionsGrantedInSharebasedPaymentArrangement</t>
  </si>
  <si>
    <t>ifrs:NumberOfShareOptionsForfeitedInSharebasedPaymentArrangement</t>
  </si>
  <si>
    <t>ifrs:NumberOfShareOptionsExercisedInSharebasedPaymentArrangement</t>
  </si>
  <si>
    <t>ifrs:NumberOfShareOptionsExpiredInSharebasedPaymentArrangement</t>
  </si>
  <si>
    <t>ifrs:NumberOfShareOptionsExercisableInSharebasedPaymentArrangement</t>
  </si>
  <si>
    <t>ifrs:WeightedAverageExercisePriceOfShareOptionsGrantedInSharebasedPaymentArrangement</t>
  </si>
  <si>
    <t>ifrs:WeightedAverageExercisePriceOfShareOptionsForfeitedInSharebasedPaymentArrangement</t>
  </si>
  <si>
    <t>ifrs:WeightedAverageExercisePriceOfShareOptionsExercisedInSharebasedPaymentArrangement</t>
  </si>
  <si>
    <t>ifrs:WeightedAverageExercisePriceOfShareOptionsExpiredInSharebasedPaymentArrangement</t>
  </si>
  <si>
    <t>ifrs:WeightedAverageExercisePriceOfShareOptionsExercisableInSharebasedPaymentArrangement</t>
  </si>
  <si>
    <t>ifrs:WeightedAverageExercisePriceOfShareOptionsOutstandingInSharebasedPaymentArrangement</t>
  </si>
  <si>
    <t>ifrs:DescriptionOfVestingRequirementsForSharebasedPaymentArrangement</t>
  </si>
  <si>
    <t>ifrs:DescriptionOfMaximumTermOfOptionsGrantedForSharebasedPaymentArrangement</t>
  </si>
  <si>
    <t>ifrs:DescriptionOfMethodOfSettlementForSharebasedPaymentArrangement</t>
  </si>
  <si>
    <t>ifrs:ExplanationOfShareOptionsInSharebasedPaymentArrangement</t>
  </si>
  <si>
    <t>ifrs:DisclosureOfTermsAndConditionsOfSharebasedPaymentArrangementExplanatory</t>
  </si>
  <si>
    <t>--Nota [834480]--</t>
  </si>
  <si>
    <t>ifrs:DefinedBenefitPlansAxis</t>
  </si>
  <si>
    <t>ifrs:MultiemployerDefinedBenefitPlansMember</t>
  </si>
  <si>
    <t>ifrs:DescriptionOfTypeOfPlan</t>
  </si>
  <si>
    <t>ifrs:DescriptionOfAmountsOfEntitysOwnFinancialInstrumentsIncludedInFairValueOfPlanAssets</t>
  </si>
  <si>
    <t>ifrs:DescriptionOfAmountsOfPropertyOccupiedByEntityIncludedInFairValueOfPlanAssets</t>
  </si>
  <si>
    <t>ifrs:DescriptionOfAmountsOfOtherAssetsUsedByEntityIncludedInFairValueOfPlanAssets</t>
  </si>
  <si>
    <t>ifrs:ActuarialAssumptionOfDiscountRates</t>
  </si>
  <si>
    <t>ifrs:ActuarialAssumptionOfExpectedRatesOfSalaryIncreases</t>
  </si>
  <si>
    <t>ifrs:ActuarialAssumptionOfMedicalCostTrendRates</t>
  </si>
  <si>
    <t>ifrs:OtherMaterialActuarialAssumptions</t>
  </si>
  <si>
    <t>ifrs:DescriptionOfFactThatMultiemployerPlanIsDefinedBenefitPlan</t>
  </si>
  <si>
    <t>ifrs:DisclosureOfDefinedBenefitPlansLineItems</t>
  </si>
  <si>
    <t>ifrs:DisclosureOfDefinedBenefitPlansExplanatory</t>
  </si>
  <si>
    <t>--Nota [835110]--</t>
  </si>
  <si>
    <t>ifrs:TemporaryDifferenceUnusedTaxLossesAndUnusedTaxCreditsAxis</t>
  </si>
  <si>
    <t>ifrs:TemporaryDifferenceMember</t>
  </si>
  <si>
    <t>ifrs:UnusedTaxLossesMember</t>
  </si>
  <si>
    <t>ifrs:UnusedTaxCreditsMember</t>
  </si>
  <si>
    <t>ifrs:DeferredTaxLiabilityAsset</t>
  </si>
  <si>
    <t>ifrs:DeferredTaxAssetsAndLiabilitiesAbstract</t>
  </si>
  <si>
    <t>ifrs:DisclosureOfTemporaryDifferenceUnusedTaxLossesAndUnusedTaxCreditsExplanatory</t>
  </si>
  <si>
    <t>ifrs:ExplanationOfChangesInApplicableTaxRatesToPreviousAccountingPeriod</t>
  </si>
  <si>
    <t>ifrs:DescriptionOfExpiryDateOfTemporaryDifferencesUnusedTaxLossesAndUnusedTaxCredits</t>
  </si>
  <si>
    <t>ifrs:CurrentTaxExpenseIncome</t>
  </si>
  <si>
    <t>ifrs:AdjustmentsForCurrentTaxOfPriorPeriod</t>
  </si>
  <si>
    <t>ifrs:DeferredTaxExpenseIncomeRelatingToOriginationAndReversalOfTemporaryDifferences</t>
  </si>
  <si>
    <t>ifrs:DeferredTaxExpenseIncomeRelatingToTaxRateChangesOrImpositionOfNewTaxes</t>
  </si>
  <si>
    <t>ifrs:TaxBenefitArisingFromPreviouslyUnrecognisedTaxLossTaxCreditOrTemporaryDifferenceOfPriorPeriodUsedToReduceCurrentTaxExpense</t>
  </si>
  <si>
    <t>ifrs:TaxBenefitArisingFromPreviouslyUnrecognisedTaxLossTaxCreditOrTemporaryDifferenceOfPriorPeriodUsedToReduceDeferredTaxExpense</t>
  </si>
  <si>
    <t>ifrs:DeferredTaxExpenseArisingFromWritedownOrReversalOfWritedownOfDeferredTaxAsset</t>
  </si>
  <si>
    <t>ifrs:TaxExpenseIncomeRelatingToChangesInAccountingPoliciesAndErrorsIncludedInProfitOrLoss</t>
  </si>
  <si>
    <t>ifrs:OtherComponentsOfDeferredTaxExpenseIncome</t>
  </si>
  <si>
    <t>--Nota [842000]--</t>
  </si>
  <si>
    <t>Ganancias (pérdidas) de cambio en moneda extranjera</t>
  </si>
  <si>
    <t>Reserva de diferencias de cambio por conversión</t>
  </si>
  <si>
    <t>ifrs:DescriptionOfFunctionalCurrency</t>
  </si>
  <si>
    <t>ifrs:DescriptionOfReasonWhyPresentationCurrencyIsDifferentFromFunctionalCurrency</t>
  </si>
  <si>
    <t>ifrs:DescriptionOfReasonForChangeInFunctionalCurrency</t>
  </si>
  <si>
    <t>ifrs:GainsLossesOnExchangeDifferencesOnTranslationRecognisedInProfitOrLoss</t>
  </si>
  <si>
    <t>--Nota [851100]--</t>
  </si>
  <si>
    <t>ifrs:CashAndCashEquivalentsIfDifferentFromStatementOfFinancialPositionAbstract</t>
  </si>
  <si>
    <t>ifrs:BankOverdraftsClassifiedAsCashEquivalents</t>
  </si>
  <si>
    <t>ifrs:OtherDifferencesToCashAndCashEquivalentsInStatementOfCashFlows</t>
  </si>
  <si>
    <t>ifrs:CashAndCashEquivalentsIfDifferentFromStatementOfFinancialPosition</t>
  </si>
  <si>
    <t>ifrs:ExplanationOfInvestingAndFinancingTransactionsNotRequireUseOfCashOrCashEquivalents</t>
  </si>
  <si>
    <t>ifrs:DescriptionOfAcquisitionOfAssetsByAssumingDirectlyRelatedLiabilitiesOrMeansOfFinanceLease</t>
  </si>
  <si>
    <t>ifrs:DescriptionOfAcquisitionOfEntityByMeansOfEquityIssue</t>
  </si>
  <si>
    <t>ifrs:DescriptionOfConversionOfDebtToEquity</t>
  </si>
  <si>
    <t>ifrs:CashAndCashEquivalentsHeldByEntityUnavailableForUseByGroup</t>
  </si>
  <si>
    <t>ifrs:CommentaryByManagementOnSignificantCashAndCashEquivalentBalancesHeldByEntityThatAreNotAvailableForUseByGroup</t>
  </si>
  <si>
    <t>ifrs:IncomeTaxesPaidRefundAbstract</t>
  </si>
  <si>
    <t>ifrs:IncomeTaxesPaidRefund</t>
  </si>
  <si>
    <t>ifrs:OtherComprehensiveIncomeNetOfTaxExchangeDifferencesOnTranslation</t>
  </si>
  <si>
    <t>ifrs:OtherComprehensiveIncomeNetOfTaxCashFlowHedges</t>
  </si>
  <si>
    <t>--Nota [861200]--</t>
  </si>
  <si>
    <t>ifrs:ClassesOfShareCapitalAxis</t>
  </si>
  <si>
    <t>ifrs:ClassesOfShareCapitalMember</t>
  </si>
  <si>
    <t>ifrs:ReservesWithinEquityAxis</t>
  </si>
  <si>
    <t>ifrs:NumberOfSharesAuthorised</t>
  </si>
  <si>
    <t>ifrs:NumberOfSharesIssuedAndFullyPaid</t>
  </si>
  <si>
    <t>ifrs:NumberOfSharesIssuedButNotFullyPaid</t>
  </si>
  <si>
    <t>ifrs:ParValuePerShare</t>
  </si>
  <si>
    <t>ifrs:ExplanationOfFactThatSharesHaveNoParValue</t>
  </si>
  <si>
    <t>ifrs:ReconciliationOfNumberOfSharesOutstandingAbstract</t>
  </si>
  <si>
    <t>ifrs:IncreaseDecreaseInNumberOfSharesOutstanding</t>
  </si>
  <si>
    <t>ifrs:NumberOfSharesOutstanding</t>
  </si>
  <si>
    <t>ifrs:RightsPreferencesAndRestrictionsAttachingToClassOfShareCapital</t>
  </si>
  <si>
    <t>ifrs:SharesInEntityHeldByEntityOrByItsSubsidiariesOrAssociates</t>
  </si>
  <si>
    <t>ifrs:SharesReservedForIssueUnderOptionsAndContractsForSaleOfShares</t>
  </si>
  <si>
    <t>ifrs:DescriptionOfNatureAndPurposeOfReservesWithinEquity</t>
  </si>
  <si>
    <t>ifrs:DisclosureOfClassesOfShareCapitalExplanatory</t>
  </si>
  <si>
    <t>ifrs:DescriptionOfOtherEquityInterest</t>
  </si>
  <si>
    <t>&lt;xbrli:unit id="acciones"&gt;
&lt;xbrli:measure&gt;xbrli:</t>
  </si>
  <si>
    <t>shares</t>
  </si>
  <si>
    <t>Entity7</t>
  </si>
  <si>
    <t>acciones</t>
  </si>
  <si>
    <t>ifrs:DisposalsIntangibleAssetsOtherThanGoodwill</t>
  </si>
  <si>
    <t>ifrs:DisclosureOfNatureOfPotentialIncomeTaxConsequencesThatWouldResultFromPaymentOfDividendExplanatory</t>
  </si>
  <si>
    <r>
      <t xml:space="preserve">Nota [842000]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Efectos de las variaciones en las tasas                                                                                                                                       de cambio de la moneda extranjera</t>
    </r>
  </si>
  <si>
    <t>Inventarios (corrientes)</t>
  </si>
  <si>
    <t>Activos por impuestos corrientes (corrientes)</t>
  </si>
  <si>
    <t>Otros activos financieros (corrientes)</t>
  </si>
  <si>
    <t>Otros activos no financieros (corrientes)</t>
  </si>
  <si>
    <t>Activos biológicos corrientes, al costo menos depreciación acumulada y deterioro de valor</t>
  </si>
  <si>
    <t>Activos biológicos corrientes, al valor razonable</t>
  </si>
  <si>
    <t>Inversiones en asociadas</t>
  </si>
  <si>
    <t>Inversiones en negocios conjuntos</t>
  </si>
  <si>
    <t>Activos biológicos no corrientes, al costo menos depreciación acumulada y deterioro de valor</t>
  </si>
  <si>
    <t>Activos biológicos no corrientes, al valor razonable</t>
  </si>
  <si>
    <r>
      <t xml:space="preserve">Cuentas comerciales por cobrar y otras cuentas por cobrar corrientes </t>
    </r>
    <r>
      <rPr>
        <sz val="9"/>
        <color theme="0"/>
        <rFont val="Arial"/>
        <family val="2"/>
      </rPr>
      <t>(210000)</t>
    </r>
  </si>
  <si>
    <t>ifrs:NoncurrentBiologicalAssetsAtCost</t>
  </si>
  <si>
    <t>ifrs:NoncurrentBiologicalAssetsAtFairValue</t>
  </si>
  <si>
    <t>Total Patrimonio Atribuible a los Propietarios de la Controladora</t>
  </si>
  <si>
    <t>Total Provisiones no corrientes</t>
  </si>
  <si>
    <t>Total Provisiones corrientes</t>
  </si>
  <si>
    <t>Préstamos corrientes</t>
  </si>
  <si>
    <t>Parte corriente de préstamos no corrientes</t>
  </si>
  <si>
    <t>Parte no corriente de préstamos no corrientes</t>
  </si>
  <si>
    <t>ifrs:CurrentBiologicalAssetsAtCost</t>
  </si>
  <si>
    <t>ifrs:CurrentBiologicalAssetsAtFairValue</t>
  </si>
  <si>
    <t>ifrs:NoncurrentProvisions</t>
  </si>
  <si>
    <t>ifrs:CurrentProvisions</t>
  </si>
  <si>
    <r>
      <t>Ingreso (gasto) por impuestos</t>
    </r>
    <r>
      <rPr>
        <sz val="9"/>
        <color theme="0"/>
        <rFont val="Arial"/>
        <family val="2"/>
      </rPr>
      <t xml:space="preserve"> (310000)</t>
    </r>
  </si>
  <si>
    <t>Componentes de otro resultado integral, neto de impuestos</t>
  </si>
  <si>
    <t>Otro resultado integral, neto de impuestos, diferencias de cambio por conversión</t>
  </si>
  <si>
    <t>Otro resultado integral, neto de impuestos, coberturas del flujo de efectivo</t>
  </si>
  <si>
    <t>Otro resultado integral, neto de impuestos, ganancias (pérdidas) actuariales por planes de beneficios definidos</t>
  </si>
  <si>
    <t>Participación de otro resultado integral de asociadas y negocios conjuntos contabilizados utilizando el método de la participación, neto de impuestos</t>
  </si>
  <si>
    <t>Total Otro Resultado Integral</t>
  </si>
  <si>
    <t>Resultado integral atribuible a los propietarios de la controladora</t>
  </si>
  <si>
    <t>Resultado integral atribuible a participaciones no controladoras</t>
  </si>
  <si>
    <t>Resultado integral atribuible a:</t>
  </si>
  <si>
    <r>
      <t xml:space="preserve">RESULTADO DEL PERIODO </t>
    </r>
    <r>
      <rPr>
        <b/>
        <sz val="11"/>
        <color theme="0"/>
        <rFont val="Arial"/>
        <family val="2"/>
      </rPr>
      <t>(310000)</t>
    </r>
  </si>
  <si>
    <t>ifrs:ComponentsOfOtherComprehensiveIncomeNetOfTaxAbstract</t>
  </si>
  <si>
    <t>ifrs:OtherComprehensiveIncomeNetOfTaxActuarialGainsLossesOnDefinedBenefitPlans</t>
  </si>
  <si>
    <t>ifrs:ComprehensiveIncomeAttributableToAbstract</t>
  </si>
  <si>
    <t>ifrs:ComprehensiveIncomeAttributableToOwnersOfParent</t>
  </si>
  <si>
    <t>ifrs:ComprehensiveIncomeAttributableToNoncontrollingInterests</t>
  </si>
  <si>
    <r>
      <t xml:space="preserve">Ajustes por gastos por impuestos a las ganancias no monetarios </t>
    </r>
    <r>
      <rPr>
        <sz val="9"/>
        <color theme="0"/>
        <rFont val="Arial"/>
        <family val="2"/>
      </rPr>
      <t>(op52) (520000)</t>
    </r>
  </si>
  <si>
    <r>
      <t xml:space="preserve">Ajustes por costos financieros no monetarios </t>
    </r>
    <r>
      <rPr>
        <sz val="9"/>
        <color theme="0"/>
        <rFont val="Arial"/>
        <family val="2"/>
      </rPr>
      <t>(op52) (520000)</t>
    </r>
  </si>
  <si>
    <r>
      <t>Ajustes por participaciones no controladoras</t>
    </r>
    <r>
      <rPr>
        <sz val="9"/>
        <color theme="0"/>
        <rFont val="Arial"/>
        <family val="2"/>
      </rPr>
      <t xml:space="preserve"> (op52) (520000)</t>
    </r>
  </si>
  <si>
    <r>
      <t>Ajustes por gastos (ingresos) acumulados o devengados pendientes de pagar (o cobrar)</t>
    </r>
    <r>
      <rPr>
        <sz val="9"/>
        <color theme="0"/>
        <rFont val="Arial"/>
        <family val="2"/>
      </rPr>
      <t xml:space="preserve"> (op52) (520000)</t>
    </r>
  </si>
  <si>
    <r>
      <t>Ajustes por gasto por impuestos a las ganancias</t>
    </r>
    <r>
      <rPr>
        <sz val="9"/>
        <color theme="0"/>
        <rFont val="Arial"/>
        <family val="2"/>
      </rPr>
      <t xml:space="preserve"> (op52) (520000)</t>
    </r>
  </si>
  <si>
    <r>
      <t>Ajustes por costos financieros</t>
    </r>
    <r>
      <rPr>
        <sz val="9"/>
        <color theme="0"/>
        <rFont val="Arial"/>
        <family val="2"/>
      </rPr>
      <t xml:space="preserve"> (op52) (520000)</t>
    </r>
  </si>
  <si>
    <t>ifrs:AdjustmentsForNoncashIncomeTaxExpense</t>
  </si>
  <si>
    <t>ifrs:AdjustmentsForNoncashFinanceCosts</t>
  </si>
  <si>
    <t>ifrs:AdjustmentsForNoncontrollingInterests</t>
  </si>
  <si>
    <t>ifrs:AdjustmentsForAccruedIncomeExpensesNotYetReceivedPaid</t>
  </si>
  <si>
    <t>Prima de Emisión</t>
  </si>
  <si>
    <t>Otras Reservas</t>
  </si>
  <si>
    <t>Participaciones en negocios conjuntos</t>
  </si>
  <si>
    <r>
      <t xml:space="preserve">Nota [825500]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Participaciones en negocios conjuntos</t>
    </r>
  </si>
  <si>
    <r>
      <t xml:space="preserve">Nota [825600]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Inversiones en asociadas</t>
    </r>
  </si>
  <si>
    <r>
      <t xml:space="preserve">Descripción de las políticas contables para inversiones en asociadas [Texto] </t>
    </r>
    <r>
      <rPr>
        <sz val="10"/>
        <color theme="0" tint="-0.14999847407452621"/>
        <rFont val="Arial"/>
        <family val="2"/>
      </rPr>
      <t>(825600)</t>
    </r>
  </si>
  <si>
    <r>
      <t xml:space="preserve">Inversiones en asociadas </t>
    </r>
    <r>
      <rPr>
        <sz val="9"/>
        <color theme="0"/>
        <rFont val="Arial"/>
        <family val="2"/>
      </rPr>
      <t>(825600)</t>
    </r>
  </si>
  <si>
    <r>
      <t xml:space="preserve">Dividendos y otras distribuciones procedentes de asociadas contabilizados por el modelo del costo reconocidos como ingresos </t>
    </r>
    <r>
      <rPr>
        <sz val="9"/>
        <color theme="0"/>
        <rFont val="Arial"/>
        <family val="2"/>
      </rPr>
      <t>(825600)</t>
    </r>
  </si>
  <si>
    <r>
      <t xml:space="preserve">Participación en ganancias (pérdidas) de asociadas contabilizadas utilizando el método de la participación </t>
    </r>
    <r>
      <rPr>
        <sz val="9"/>
        <color theme="0"/>
        <rFont val="Arial"/>
        <family val="2"/>
      </rPr>
      <t>(825600)</t>
    </r>
  </si>
  <si>
    <r>
      <t xml:space="preserve">Valor razonable de inversiones en asociadas para las que existen precios de mercado cotizados </t>
    </r>
    <r>
      <rPr>
        <sz val="9"/>
        <color theme="0"/>
        <rFont val="Arial"/>
        <family val="2"/>
      </rPr>
      <t>(825600)</t>
    </r>
  </si>
  <si>
    <r>
      <t xml:space="preserve">Participación en ganancias (pérdidas) de operaciones discontinuadas de asociadas contabilizadas utilizando el método de la participación </t>
    </r>
    <r>
      <rPr>
        <sz val="9"/>
        <color theme="0"/>
        <rFont val="Arial"/>
        <family val="2"/>
      </rPr>
      <t>(825600)</t>
    </r>
  </si>
  <si>
    <r>
      <t xml:space="preserve">Compromisos en relación con negocios conjuntos </t>
    </r>
    <r>
      <rPr>
        <sz val="9"/>
        <color theme="0"/>
        <rFont val="Arial"/>
        <family val="2"/>
      </rPr>
      <t>(825500)</t>
    </r>
  </si>
  <si>
    <r>
      <t xml:space="preserve">Participación en las ganancias (pérdidas) de negocios conjuntos contabilizados utilizando el método de la participación </t>
    </r>
    <r>
      <rPr>
        <sz val="9"/>
        <color theme="0"/>
        <rFont val="Arial"/>
        <family val="2"/>
      </rPr>
      <t>(825500)</t>
    </r>
  </si>
  <si>
    <r>
      <t xml:space="preserve">Participación en las ganancias (pérdidas) de operaciones discontinuadas de negocios conjuntos contabilizados utilizando el método de la participación </t>
    </r>
    <r>
      <rPr>
        <sz val="9"/>
        <color theme="0"/>
        <rFont val="Arial"/>
        <family val="2"/>
      </rPr>
      <t>(825500)</t>
    </r>
  </si>
  <si>
    <r>
      <t xml:space="preserve">Inversiones en negocios conjuntos </t>
    </r>
    <r>
      <rPr>
        <sz val="9"/>
        <color theme="0"/>
        <rFont val="Arial"/>
        <family val="2"/>
      </rPr>
      <t>(825500)</t>
    </r>
  </si>
  <si>
    <r>
      <t xml:space="preserve">Valor razonable de inversiones en negocios conjuntos para las que existen precios de mercado cotizados </t>
    </r>
    <r>
      <rPr>
        <sz val="9"/>
        <color theme="0"/>
        <rFont val="Arial"/>
        <family val="2"/>
      </rPr>
      <t>(825500)</t>
    </r>
  </si>
  <si>
    <r>
      <t xml:space="preserve">Descripción de las políticas contables para inversiones en negocios conjuntos                  [Texto] </t>
    </r>
    <r>
      <rPr>
        <sz val="10"/>
        <color theme="0" tint="-0.14999847407452621"/>
        <rFont val="Arial"/>
        <family val="2"/>
      </rPr>
      <t>(825500)</t>
    </r>
  </si>
  <si>
    <r>
      <t xml:space="preserve">Propiedades de inversión cuyo valor razonable no puede medirse con fiabilidad sin costo o esfuerzo indebido sobre la hipótesis de negocio en marcha  </t>
    </r>
    <r>
      <rPr>
        <sz val="9"/>
        <color theme="0"/>
        <rFont val="Arial"/>
        <family val="2"/>
      </rPr>
      <t>(800100)</t>
    </r>
  </si>
  <si>
    <r>
      <t xml:space="preserve">Acuerdos de concesión de servicios, clasificados como activos intangibles  </t>
    </r>
    <r>
      <rPr>
        <sz val="9"/>
        <color theme="0"/>
        <rFont val="Arial"/>
        <family val="2"/>
      </rPr>
      <t>(800100)</t>
    </r>
  </si>
  <si>
    <t>Inventarios corrientes mantenidos para la venta</t>
  </si>
  <si>
    <r>
      <t xml:space="preserve">Materiales y suministros corrientes a consumir en procesos de producción o prestación de servicios  </t>
    </r>
    <r>
      <rPr>
        <sz val="9"/>
        <color theme="0"/>
        <rFont val="Arial"/>
        <family val="2"/>
      </rPr>
      <t>(800100)</t>
    </r>
  </si>
  <si>
    <r>
      <t xml:space="preserve">Cuentas por cobrar a cargo de terceros  </t>
    </r>
    <r>
      <rPr>
        <sz val="9"/>
        <color theme="0"/>
        <rFont val="Arial"/>
        <family val="2"/>
      </rPr>
      <t>(800100_3)</t>
    </r>
  </si>
  <si>
    <r>
      <t xml:space="preserve">Cuentas por cobrar a cargo de partes relacionadas  </t>
    </r>
    <r>
      <rPr>
        <sz val="9"/>
        <color theme="0"/>
        <rFont val="Arial"/>
        <family val="2"/>
      </rPr>
      <t>(800100_3)</t>
    </r>
  </si>
  <si>
    <r>
      <t xml:space="preserve">Cuentas por cobrar que surgen de ingresos acumulados o devengados todavía no facturados  </t>
    </r>
    <r>
      <rPr>
        <sz val="9"/>
        <color theme="0"/>
        <rFont val="Arial"/>
        <family val="2"/>
      </rPr>
      <t>(800100_3)</t>
    </r>
  </si>
  <si>
    <r>
      <t xml:space="preserve">Total cuentas comerciales por cobrar y otras cuentas por cobrar  </t>
    </r>
    <r>
      <rPr>
        <b/>
        <sz val="9"/>
        <color theme="0"/>
        <rFont val="Arial"/>
        <family val="2"/>
      </rPr>
      <t>(800100_3)</t>
    </r>
  </si>
  <si>
    <r>
      <t xml:space="preserve">Total cuentas comerciales por cobrar y otras cuentas por cobrar corrientes  </t>
    </r>
    <r>
      <rPr>
        <b/>
        <sz val="9"/>
        <color theme="0"/>
        <rFont val="Arial"/>
        <family val="2"/>
      </rPr>
      <t>(800100_2)</t>
    </r>
  </si>
  <si>
    <r>
      <t xml:space="preserve">Cuentas por cobrar corrientes que surgen de ingresos acumulados o devengados todavía no facturados  </t>
    </r>
    <r>
      <rPr>
        <sz val="9"/>
        <color theme="0"/>
        <rFont val="Arial"/>
        <family val="2"/>
      </rPr>
      <t>(800100_2)</t>
    </r>
  </si>
  <si>
    <r>
      <t xml:space="preserve">Cuentas por cobrar corrientes a terceros  </t>
    </r>
    <r>
      <rPr>
        <sz val="9"/>
        <color theme="0"/>
        <rFont val="Arial"/>
        <family val="2"/>
      </rPr>
      <t>(800100_2)</t>
    </r>
  </si>
  <si>
    <r>
      <t xml:space="preserve">Cuentas por cobrar corrientes a partes relacionadas  </t>
    </r>
    <r>
      <rPr>
        <sz val="9"/>
        <color theme="0"/>
        <rFont val="Arial"/>
        <family val="2"/>
      </rPr>
      <t>(800100_2)</t>
    </r>
  </si>
  <si>
    <r>
      <t xml:space="preserve">Total cuentas comerciales por cobrar y otras cuentas por cobrar no corrientes  </t>
    </r>
    <r>
      <rPr>
        <b/>
        <sz val="9"/>
        <color theme="0"/>
        <rFont val="Arial"/>
        <family val="2"/>
      </rPr>
      <t>(800100_1)</t>
    </r>
  </si>
  <si>
    <r>
      <t xml:space="preserve">Cuentas por cobrar no corrientes que surgen de ingresos acumulados (devengados) pendientes de facturar  </t>
    </r>
    <r>
      <rPr>
        <sz val="9"/>
        <color theme="0"/>
        <rFont val="Arial"/>
        <family val="2"/>
      </rPr>
      <t>(800100_1)</t>
    </r>
  </si>
  <si>
    <r>
      <t xml:space="preserve">Cuentas por cobrar no corrientes debidas por terceros  </t>
    </r>
    <r>
      <rPr>
        <sz val="9"/>
        <color theme="0"/>
        <rFont val="Arial"/>
        <family val="2"/>
      </rPr>
      <t>(800100_1)</t>
    </r>
  </si>
  <si>
    <r>
      <t xml:space="preserve">Cuentas por cobrar no corrientes debidas por partes relacionadas  </t>
    </r>
    <r>
      <rPr>
        <sz val="9"/>
        <color theme="0"/>
        <rFont val="Arial"/>
        <family val="2"/>
      </rPr>
      <t>(800100_1)</t>
    </r>
  </si>
  <si>
    <r>
      <t>Categorías de activos financieros no corrientes y pasivos financieros no corrientes</t>
    </r>
    <r>
      <rPr>
        <b/>
        <sz val="9"/>
        <color theme="0" tint="-0.14999847407452621"/>
        <rFont val="Arial"/>
        <family val="2"/>
      </rPr>
      <t xml:space="preserve"> (800100_1)</t>
    </r>
  </si>
  <si>
    <r>
      <t xml:space="preserve">Categorías de activos financieros corrientes y pasivos financieros corrientes </t>
    </r>
    <r>
      <rPr>
        <b/>
        <sz val="9"/>
        <color theme="0" tint="-0.14999847407452621"/>
        <rFont val="Arial"/>
        <family val="2"/>
      </rPr>
      <t>(800100_2)</t>
    </r>
  </si>
  <si>
    <r>
      <t xml:space="preserve">Categorías de activos financieros y pasivos financieros </t>
    </r>
    <r>
      <rPr>
        <b/>
        <sz val="9"/>
        <color theme="0" tint="-0.14999847407452621"/>
        <rFont val="Arial"/>
        <family val="2"/>
      </rPr>
      <t>(800100_3)</t>
    </r>
  </si>
  <si>
    <r>
      <t xml:space="preserve">Activos financieros no corrientes al valor razonable con cambios en resultados </t>
    </r>
    <r>
      <rPr>
        <sz val="9"/>
        <color theme="0"/>
        <rFont val="Arial"/>
        <family val="2"/>
      </rPr>
      <t>(800100_1)</t>
    </r>
  </si>
  <si>
    <r>
      <t xml:space="preserve">Activos financieros no corrientes que son instrumentos de deuda, al costo amortizado </t>
    </r>
    <r>
      <rPr>
        <sz val="9"/>
        <color theme="0"/>
        <rFont val="Arial"/>
        <family val="2"/>
      </rPr>
      <t>(800100_1)</t>
    </r>
  </si>
  <si>
    <r>
      <t xml:space="preserve">Activos financieros no corrientes que son instrumentos de patrimonio, al costo </t>
    </r>
    <r>
      <rPr>
        <sz val="9"/>
        <color theme="0"/>
        <rFont val="Arial"/>
        <family val="2"/>
      </rPr>
      <t>(800100_1)</t>
    </r>
  </si>
  <si>
    <r>
      <t xml:space="preserve">Pasivos financieros no corrientes al valor razonable con cambios en resultados </t>
    </r>
    <r>
      <rPr>
        <sz val="9"/>
        <color theme="0"/>
        <rFont val="Arial"/>
        <family val="2"/>
      </rPr>
      <t>(800100_1)</t>
    </r>
  </si>
  <si>
    <r>
      <t xml:space="preserve">Pasivos financieros no corrientes al costo amortizado </t>
    </r>
    <r>
      <rPr>
        <sz val="9"/>
        <color theme="0"/>
        <rFont val="Arial"/>
        <family val="2"/>
      </rPr>
      <t>(800100_1)</t>
    </r>
  </si>
  <si>
    <r>
      <t xml:space="preserve">Compromisos de préstamo no corrientes, al costo </t>
    </r>
    <r>
      <rPr>
        <sz val="9"/>
        <color theme="0"/>
        <rFont val="Arial"/>
        <family val="2"/>
      </rPr>
      <t>(800100_1)</t>
    </r>
  </si>
  <si>
    <r>
      <t xml:space="preserve">Activos financieros corrientes al valor razonable con cambios en resultados </t>
    </r>
    <r>
      <rPr>
        <sz val="9"/>
        <color theme="0"/>
        <rFont val="Arial"/>
        <family val="2"/>
      </rPr>
      <t>(800100_2)</t>
    </r>
  </si>
  <si>
    <r>
      <t xml:space="preserve">Activos financieros corrientes que son instrumentos de deuda, al costo amortizado </t>
    </r>
    <r>
      <rPr>
        <sz val="9"/>
        <color theme="0"/>
        <rFont val="Arial"/>
        <family val="2"/>
      </rPr>
      <t>(800100_2)</t>
    </r>
  </si>
  <si>
    <r>
      <t xml:space="preserve">Activos financieros corrientes que son instrumentos de patrimonio, al costo </t>
    </r>
    <r>
      <rPr>
        <sz val="9"/>
        <color theme="0"/>
        <rFont val="Arial"/>
        <family val="2"/>
      </rPr>
      <t>(800100_2)</t>
    </r>
  </si>
  <si>
    <r>
      <t xml:space="preserve">Pasivos financieros corrientes al valor razonable con cambios en resultados </t>
    </r>
    <r>
      <rPr>
        <sz val="9"/>
        <color theme="0"/>
        <rFont val="Arial"/>
        <family val="2"/>
      </rPr>
      <t>(800100_2)</t>
    </r>
  </si>
  <si>
    <r>
      <t xml:space="preserve">Pasivos financieros corrientes al costo amortizado </t>
    </r>
    <r>
      <rPr>
        <sz val="9"/>
        <color theme="0"/>
        <rFont val="Arial"/>
        <family val="2"/>
      </rPr>
      <t>(800100_2)</t>
    </r>
  </si>
  <si>
    <r>
      <t xml:space="preserve">Compromisos de préstamo corrientes, al costo </t>
    </r>
    <r>
      <rPr>
        <sz val="9"/>
        <color theme="0"/>
        <rFont val="Arial"/>
        <family val="2"/>
      </rPr>
      <t>(800100_2)</t>
    </r>
  </si>
  <si>
    <r>
      <t xml:space="preserve">Activos financieros al valor razonable con cambios en resultados </t>
    </r>
    <r>
      <rPr>
        <sz val="9"/>
        <color theme="0"/>
        <rFont val="Arial"/>
        <family val="2"/>
      </rPr>
      <t>(800100_3)</t>
    </r>
  </si>
  <si>
    <r>
      <t xml:space="preserve">Activos financieros que son instrumentos de deuda, al costo amortizado </t>
    </r>
    <r>
      <rPr>
        <sz val="9"/>
        <color theme="0"/>
        <rFont val="Arial"/>
        <family val="2"/>
      </rPr>
      <t>(800100_3)</t>
    </r>
  </si>
  <si>
    <r>
      <t xml:space="preserve">Activos financieros que son instrumentos de patrimonio, al costo </t>
    </r>
    <r>
      <rPr>
        <sz val="9"/>
        <color theme="0"/>
        <rFont val="Arial"/>
        <family val="2"/>
      </rPr>
      <t>(800100_3)</t>
    </r>
  </si>
  <si>
    <r>
      <t xml:space="preserve">Pasivos financieros al valor razonable con cambios en resultados </t>
    </r>
    <r>
      <rPr>
        <sz val="9"/>
        <color theme="0"/>
        <rFont val="Arial"/>
        <family val="2"/>
      </rPr>
      <t>(800100_3)</t>
    </r>
  </si>
  <si>
    <r>
      <t xml:space="preserve">Pasivos financieros al costo amortizado </t>
    </r>
    <r>
      <rPr>
        <sz val="9"/>
        <color theme="0"/>
        <rFont val="Arial"/>
        <family val="2"/>
      </rPr>
      <t>(800100_3)</t>
    </r>
  </si>
  <si>
    <r>
      <t xml:space="preserve">Compromisos de préstamo, al costo </t>
    </r>
    <r>
      <rPr>
        <sz val="9"/>
        <color theme="0"/>
        <rFont val="Arial"/>
        <family val="2"/>
      </rPr>
      <t>(800100_3)</t>
    </r>
  </si>
  <si>
    <r>
      <t xml:space="preserve">Clases de inventarios corrientes  </t>
    </r>
    <r>
      <rPr>
        <b/>
        <sz val="9"/>
        <color theme="0" tint="-0.14999847407452621"/>
        <rFont val="Arial"/>
        <family val="2"/>
      </rPr>
      <t>(800100_1)</t>
    </r>
  </si>
  <si>
    <t>ifrs:InvestmentPropertyWhoseFairValueCannotBeMeasuredReliablyWithoutUndueCostOrEffortOnOngoingBasis</t>
  </si>
  <si>
    <t>ifrs:ServiceConcessionArrangementsClassifiedAsIntangibleAssets</t>
  </si>
  <si>
    <t>ifrs:InventoriesHeldForSale</t>
  </si>
  <si>
    <t>ifrs:MaterialsAndSuppliesToBeConsumedInProductionProcessOrRenderingServices</t>
  </si>
  <si>
    <t>ifrs:NoncurrentReceivablesDueFromOtherParties</t>
  </si>
  <si>
    <t>ifrs:NoncurrentReceivablesArisingFromAccruedIncomeNotYetBilled</t>
  </si>
  <si>
    <t>ifrs:TradeAndOtherCurrentReceivablesDueFromOtherParties</t>
  </si>
  <si>
    <t>ifrs:TradeAndOtherCurrentReceivablesArisingFromAccruedIncomeNotYetBilled</t>
  </si>
  <si>
    <t>ifrs:TradeAndOtherReceivablesDueFromOtherParties</t>
  </si>
  <si>
    <t>ifrs:TradeAndOtherReceivablesArisingFromAccruedIncomeNotYetBilled</t>
  </si>
  <si>
    <t>ifrs:CategoriesOfNoncurrentFinancialAssetsAndNoncurrentFinancialLiabilitiesAbstract</t>
  </si>
  <si>
    <t>ifrs:NoncurrentFinancialAssetsThatAreDebtInstrumentsAtCost</t>
  </si>
  <si>
    <t>ifrs:NoncurrentFinancialAssetsThatAreEquityInstrumentsAtCost</t>
  </si>
  <si>
    <t>ifrs:NoncurrentLoanCommitmentsAtCost</t>
  </si>
  <si>
    <t>ifrs:CategoriesOfCurrentFinancialAssetsAndCurrentFinancialLiabilitiesAbstract</t>
  </si>
  <si>
    <t>ifrs:CurrentFinancialAssetsThatAreDebtInstrumentsAtCost</t>
  </si>
  <si>
    <t>ifrs:CurrentFinancialAssetsThatAreEquityInstrumentsAtCost</t>
  </si>
  <si>
    <t>ifrs:CurrentLoanCommitmentsAtCost</t>
  </si>
  <si>
    <t>ifrs:CategoriesOfFinancialAssetsAndFinancialLiabilitiesAbstract</t>
  </si>
  <si>
    <t>ifrs:FinancialAssetsThatAreDebtInstrumentsAtCost</t>
  </si>
  <si>
    <t>ifrs:FinancialAssetsThatAreEquityInstrumentsAtCost</t>
  </si>
  <si>
    <t>ifrs:LoanCommitmentsAtCost</t>
  </si>
  <si>
    <r>
      <t xml:space="preserve">Ingresos de actividades ordinarias procedentes de comisiones por franquicia </t>
    </r>
    <r>
      <rPr>
        <sz val="9"/>
        <color theme="0"/>
        <rFont val="Arial"/>
        <family val="2"/>
      </rPr>
      <t>(800200)</t>
    </r>
  </si>
  <si>
    <r>
      <t xml:space="preserve">Ingresos de actividades ordinarias por comisiones </t>
    </r>
    <r>
      <rPr>
        <sz val="9"/>
        <color theme="0"/>
        <rFont val="Arial"/>
        <family val="2"/>
      </rPr>
      <t>(800200)</t>
    </r>
  </si>
  <si>
    <r>
      <t xml:space="preserve">Ingresos procedentes de subvenciones del gobierno </t>
    </r>
    <r>
      <rPr>
        <sz val="9"/>
        <color theme="0"/>
        <rFont val="Arial"/>
        <family val="2"/>
      </rPr>
      <t>(800200)</t>
    </r>
  </si>
  <si>
    <t>ifrs:RevenueFromCommissions</t>
  </si>
  <si>
    <t>ifrs:RevenueFromFranchiseFees</t>
  </si>
  <si>
    <t>Declaración de cumplimiento con las NIIF [bloque de texto]</t>
  </si>
  <si>
    <t>Información a revelar sobre incertidumbres sobre la capacidad de la entidad para continuar como negocio en marcha [bloque de texto]</t>
  </si>
  <si>
    <t>Descripción de la base de preparación y presentación de información no requerida por la NIIF para las PYME</t>
  </si>
  <si>
    <t>ifrs:DisclosureOfReclassificationsOrChangesInPresentationLineItems</t>
  </si>
  <si>
    <t>ifrs:DescriptionOfBasisForPreparingAndPresentingInformationNotRequiredByIFRSForSMEs</t>
  </si>
  <si>
    <t>Información a revelar sobre cambios en políticas contables, estimaciones contables y errores [Texto]</t>
  </si>
  <si>
    <t>Emisiones o recompras de deuda de la entidad o instrumentos de patrimonio</t>
  </si>
  <si>
    <t>ifrs:IssuesOrRepurchasesOfEntitysDebtOrEquityInstrumentsMember</t>
  </si>
  <si>
    <t>Costo de combinaciones de negocios</t>
  </si>
  <si>
    <t>Descripción de los componentes del costo de la combinación de negocios</t>
  </si>
  <si>
    <t>Amortización, plusvalía</t>
  </si>
  <si>
    <t>Disminuciones mediante la disposición de negocios anteriormente adquiridos, plusvalía</t>
  </si>
  <si>
    <t>ifrs:CostOfBusinessCombination</t>
  </si>
  <si>
    <t>ifrs:DescriptionOfComponentsOfCostOfBusinessCombination</t>
  </si>
  <si>
    <t>ifrs:AmortisationGoodwill</t>
  </si>
  <si>
    <t>ifrs:DecreaseThroughDisposalOfPreviouslyAcquiredBusinessesGoodwill</t>
  </si>
  <si>
    <t>Entidades con control, control conjunto o influencia significativa sobre la entidad</t>
  </si>
  <si>
    <t>Entidades sobre las que la entidad tiene control, control conjunto o influencia significativa</t>
  </si>
  <si>
    <t>Información a revelar sobre transacciones entre partes relacionadas [Texto]</t>
  </si>
  <si>
    <t>ifrs:EntitiesWithControlJointControlOrSignificantInfluenceOverEntityMember</t>
  </si>
  <si>
    <t>ifrs:EntitiesOverWhichEntityHasControlJointControlOrSignificantInfluenceMember</t>
  </si>
  <si>
    <t>ifrs:KeyManagementPersonnelOfEntityOrParentMember</t>
  </si>
  <si>
    <t>ifrs:OtherRelatedPartiesMember</t>
  </si>
  <si>
    <t>ifrs:RelatedPartiesMember</t>
  </si>
  <si>
    <t>ifrs:EntitysTotalForRelatedPartiesMember</t>
  </si>
  <si>
    <t>ifrs:DisclosureOfTransactionsBetweenRelatedPartiesExplanatory</t>
  </si>
  <si>
    <t>Información a revelar sobre propiedades, planta y equipo [Texto]</t>
  </si>
  <si>
    <t>Información a revelar detallada sobre propiedades, planta y equipo [Texto]</t>
  </si>
  <si>
    <t>Incrementos distintos de los procedentes de combinaciones de negocios, propiedades, planta y equipo</t>
  </si>
  <si>
    <t>Adquisiciones realizadas mediante combinaciones de negocios, propiedades, planta y equipo</t>
  </si>
  <si>
    <t>Transferencias de propiedades de inversión cuando pasa a estar disponible la medición fiable del valor razonable, propiedades, planta y equipo</t>
  </si>
  <si>
    <t>Incrementos (disminuciones) por otros cambios, propiedades, planta y equipo</t>
  </si>
  <si>
    <t>Categorías de activos financieros y pasivos financieros [sinopsis]</t>
  </si>
  <si>
    <t>Activos financieros que son instrumentos de deuda, al costo amortizado</t>
  </si>
  <si>
    <t>Activos financieros que son instrumentos de patrimonio, al costo</t>
  </si>
  <si>
    <t>Pasivos financieros al valor razonable con cambios en resultados</t>
  </si>
  <si>
    <t>Compromisos de préstamo, al costo</t>
  </si>
  <si>
    <t>Descripción de los métodos y suposiciones para determinar el valor razonable</t>
  </si>
  <si>
    <t>Descripción de la razón por la que la medida fiable del valor razonable de un instrumento de patrimonio medido al valor razonable con cambios en resultados deja de estar disponible</t>
  </si>
  <si>
    <t>Información a revelar sobre activos financieros transferidos que no se dan de baja en cuentas en su totalidad [bloque de texto]</t>
  </si>
  <si>
    <t>Activos financieros transferidos que no se dan de baja en cuentas en su totalidad</t>
  </si>
  <si>
    <t>Descripción de la naturaleza de activos financieros transferidos que no se dan de baja en cuentas en su totalidad</t>
  </si>
  <si>
    <t>Descripción de la naturaleza de los riesgos y ventajas inherentes a la propiedad a los que la entidad está expuesta</t>
  </si>
  <si>
    <t>Activos que la entidad continúa reconociendo</t>
  </si>
  <si>
    <t>Pasivos asociados que la entidad continúa reconociendo</t>
  </si>
  <si>
    <t>Información a revelar sobre activos financieros transferidos que no se dan de baja en cuentas en su totalidad [partidas]</t>
  </si>
  <si>
    <t>Activos financieros pignorados como garantía de pasivos o pasivos contingentes</t>
  </si>
  <si>
    <t>Descripción de los plazos y condiciones de activos financieros pignorados como garantía colateral para pasivos o pasivos contingentes</t>
  </si>
  <si>
    <t>Descripción de los detalles de incumplimientos durante el período que se refieran al principal, a los intereses, a los fondos de amortización para cancelación de deudas o a las condiciones de rescate relativas a esos préstamos por pagar</t>
  </si>
  <si>
    <t>Préstamos pagaderos por incumplimiento</t>
  </si>
  <si>
    <t>Explicación de si se subsanaron los incumplimientos o se renegociaron los plazos de préstamos pagaderos antes de que los estados financieros se autorizasen para su publicación</t>
  </si>
  <si>
    <t>Ingresos, gastos, ganancias o pérdidas de instrumentos financieros [sinopsis]</t>
  </si>
  <si>
    <t>Ganancias (pérdidas) por instrumentos financieros [sinopsis]</t>
  </si>
  <si>
    <t>Ganancias (pérdidas) en activos financieros al valor razonable con cambios en resultados</t>
  </si>
  <si>
    <t>Ganancias (pérdidas) en pasivos financieros al valor razonable con cambios en resultados</t>
  </si>
  <si>
    <t>Ganancias (pérdidas) por activos financieros al costo amortizado</t>
  </si>
  <si>
    <t>Ganancias (pérdidas) por pasivos financieros al costo amortizado</t>
  </si>
  <si>
    <t>Ingresos por intereses y gastos por intereses por activos financieros o pasivos financieros valorados de forma distinta al valor razonable con cambios en resultados [sinopsis]</t>
  </si>
  <si>
    <t>Ingresos por intereses por activos financieros valorados de forma distinta al valor razonable con cambios en resultados</t>
  </si>
  <si>
    <t>Gastos por intereses por pasivos financieros valorados de forma distinta al valor razonable con cambios en resultados</t>
  </si>
  <si>
    <t>Información a revelar de activos financieros [Texto]</t>
  </si>
  <si>
    <t>Información a revelar sobre activos financieros [resumen]</t>
  </si>
  <si>
    <t>Información a revelar sobre contabilidad de coberturas [Texto]</t>
  </si>
  <si>
    <t>Riesgos de tasa de interés de instrumentos de deuda medidos al costo amortizado</t>
  </si>
  <si>
    <t>Cambio de moneda extranjera o riesgos de tasa de interés en compromisos firmes o transacciones previstas altamente probables</t>
  </si>
  <si>
    <t>Riesgos de precio de materias primas cotizadas o compromisos en firme o transacciones previstas altamente probables para comprar o vender materias primas cotizadas</t>
  </si>
  <si>
    <t>Riesgos de cambio en moneda extranjera en inversiones netas en negocios en el extranjero</t>
  </si>
  <si>
    <t>Riesgos</t>
  </si>
  <si>
    <t>Ganancias (pérdidas) por instrumentos de cobertura, coberturas a valor razonable</t>
  </si>
  <si>
    <t>Ganancias (pérdidas) por partidas cubiertas atribuibles al riesgo cubierto, coberturas a valor razonable</t>
  </si>
  <si>
    <t>Descripción de los periodos en los que ocurren los flujos de efectivo esperados</t>
  </si>
  <si>
    <t>Descripción de los periodos en los que los flujos de efectivo afectan al resultado</t>
  </si>
  <si>
    <t>Descripción de las transacciones previstas para las que anteriormente se utilizó la contabilidad de coberturas pero que no se espera que vuelvan a suceder</t>
  </si>
  <si>
    <t>Ganancias (pérdidas) por coberturas de flujos de efectivo, neto de impuestos</t>
  </si>
  <si>
    <t>Ganancias (pérdidas) por coberturas de flujos de efectivo, antes de impuestos</t>
  </si>
  <si>
    <t>Ajustes de reclasificación en coberturas de flujos de efectivo, neto de impuestos</t>
  </si>
  <si>
    <t>Ajustes de reclasificación en coberturas de flujos de efectivo, antes de impuestos</t>
  </si>
  <si>
    <t>Ganancias (pérdidas) por ineficacia de las coberturas de flujos de efectivo reconocidas en el resultado del periodo</t>
  </si>
  <si>
    <t>ifrs:FinancialAssetsWhichDoNotQualifyForDerecognitionMember</t>
  </si>
  <si>
    <t>ifrs:FinancialAssetsWhichDoNotQualifyForDerecognitionAxis</t>
  </si>
  <si>
    <t>ifrs:ClassesOfFinancialAssetsAxis</t>
  </si>
  <si>
    <t>ifrs:TypesOfRisksAxis</t>
  </si>
  <si>
    <t>ifrs:InterestRateRisksOfDebtInstrumentsMeasuredAtAmortisedCostMember</t>
  </si>
  <si>
    <t>ifrs:ForeignExchangeOrInterestRateRisksInFirmCommitmentOrHighlyProbableForecastTransactionsMember</t>
  </si>
  <si>
    <t>ifrs:PriceRisksOfCommodityOrFirmCommitmentsOrHighlyProbableForecastTransactionsToPurchaseOrSellCommodityMember</t>
  </si>
  <si>
    <t>ifrs:ForeignExchangeRisksInNetInvestmentInForeignOperationsMember</t>
  </si>
  <si>
    <t>ifrs:TypesOfRisksMember</t>
  </si>
  <si>
    <t>ifrs:MethodsAndAssumptionsToDetermineFairValueOfFinancialAssetsAndFinancialLiabilities</t>
  </si>
  <si>
    <t>ifrs:DescriptionOfReasonWhyReliableMeasureOfFairValueForEquityInstrumentMeasuredAtFairValueThroughProfitOrLossIsNoLongerAvailable</t>
  </si>
  <si>
    <t>ifrs:DisclosureOfFinancialAssetsTransferredDuringPeriodWhichDoNotQualifyForDerecognitionExplanatory</t>
  </si>
  <si>
    <t>ifrs:NatureOfFinancialAssetsTransferredDuringPeriodWhichDoNotQualifyForDerecognition</t>
  </si>
  <si>
    <t>ifrs:NatureOfRisksAndRewardsOfOwnershipToWhichEntityRemainsExposed</t>
  </si>
  <si>
    <t>ifrs:AssetsThatEntityContinuesToRecognise</t>
  </si>
  <si>
    <t>ifrs:AssociatedLiabilitiesThatEntityContinuesToRecognise</t>
  </si>
  <si>
    <t>ifrs:DisclosureOfFinancialAssetsTransferredDuringPeriodWhichDoNotQualifyForDerecognitionLineItems</t>
  </si>
  <si>
    <t>ifrs:FinancialAssetsPledgedAsCollateralForLiabilitiesOrContingentLiabilities</t>
  </si>
  <si>
    <t>ifrs:DescriptionOfTermAndConditionsOfFinancialAssetsPledgedAsCollateralForLiabilitiesOrContingentLiabilities</t>
  </si>
  <si>
    <t>ifrs:DescriptionOfDetailsOfDefaultsDuringPeriodOfPrincipalInterestSinkingFundOrRedemptionTermsOfLoansPayable</t>
  </si>
  <si>
    <t>ifrs:LoansPayableInDefault</t>
  </si>
  <si>
    <t>ifrs:DisclosureWhetherLoansPayableInDefaultRemediedOrTermsOfLoansPayableRenegotiatedBeforeAuthorisationForIssueOfFinancialStatements</t>
  </si>
  <si>
    <t>ifrs:IncomeExpenseGainsOrLossesOfFinancialInstrumentsAbstract</t>
  </si>
  <si>
    <t>ifrs:GainsLossesOnFinancialInstrumentsAbstract</t>
  </si>
  <si>
    <t>ifrs:GainsLossesOnFinancialAssetsAtFairValueThroughProfitOrLoss</t>
  </si>
  <si>
    <t>ifrs:GainsLossesOnFinancialLiabilitiesAtFairValueThroughProfitOrLoss</t>
  </si>
  <si>
    <t>ifrs:GainsLossesOnFinancialAssetsAtAmortisedCost</t>
  </si>
  <si>
    <t>ifrs:GainsLossesOnFinancialLiabilitiesAtAmortisedCost</t>
  </si>
  <si>
    <t>ifrs:InterestIncomeAndInterestExpenseForFinancialAssetsOrFinancialLiabilitiesNotAtFairValueThroughProfitOrLossAbstract</t>
  </si>
  <si>
    <t>ifrs:InterestIncomeForFinancialAssetsNotAtFairValueThroughProfitOrLoss</t>
  </si>
  <si>
    <t>ifrs:InterestExpenseForFinancialLiabilitiesNotAtFairValueThroughProfitOrLoss</t>
  </si>
  <si>
    <t>ifrs:DisclosureOfHedgeAccountingExplanatory</t>
  </si>
  <si>
    <t>ifrs:DisclosureOfHedgeAccountingAbstract</t>
  </si>
  <si>
    <t>ifrs:GainsLossesOnHedgingInstrument</t>
  </si>
  <si>
    <t>ifrs:GainsLossesOnHedgedItemAttributableToHedgedRisk</t>
  </si>
  <si>
    <t>ifrs:DescriptionOfPeriodsWhenCashFlowsExpectedToOccur</t>
  </si>
  <si>
    <t>ifrs:DescriptionOfPeriodsWhenCashFlowsAffectProfitOrLoss</t>
  </si>
  <si>
    <t>ifrs:DescriptionOfForecastTransactionHedgeAccountingPreviouslyUsedButNoLongerExpectedToOccur</t>
  </si>
  <si>
    <t>ifrs:GainsLossesOnCashFlowHedgesNetOfTax</t>
  </si>
  <si>
    <t>ifrs:GainsLossesOnCashFlowHedgesBeforeTax</t>
  </si>
  <si>
    <t>ifrs:ReclassificationAdjustmentsOnCashFlowHedgesNetOfTax</t>
  </si>
  <si>
    <t>ifrs:ReclassificationAdjustmentsOnCashFlowHedgesBeforeTax</t>
  </si>
  <si>
    <t>ifrs:GainsLossesOnIneffectivenessOfCashFlowHedgesRecognisedInProfitOrLoss</t>
  </si>
  <si>
    <t>Información a revelar sobre activos intangibles [Texto]</t>
  </si>
  <si>
    <t>Activos intangibles de exploración y evaluación</t>
  </si>
  <si>
    <t>Programas de computador</t>
  </si>
  <si>
    <t>Derechos de propiedad intelectual, patentes y otros derechos de propiedad industrial, servicio y derechos de operación</t>
  </si>
  <si>
    <t>Licencias y franquicias</t>
  </si>
  <si>
    <t>Recetas, fórmulas, modelos, diseños y prototipos</t>
  </si>
  <si>
    <t>Acuerdos de concesión de servicios, clasificados como activos intangibles</t>
  </si>
  <si>
    <t>Otros activos intangibles</t>
  </si>
  <si>
    <t>Información a revelar sobre activos intangibles significativos para la entidad [Texto]</t>
  </si>
  <si>
    <t>ifrs:ServiceConcessionArrangementsClassifiedAsIntangibleAssetsMember</t>
  </si>
  <si>
    <t>ifrs:DisclosureOfIntangibleAssetsMaterialToEntityExplanatory</t>
  </si>
  <si>
    <t>Adiciones distintas de las de combinaciones de negocios, propiedades de inversión</t>
  </si>
  <si>
    <t>Transferencia de propiedades, planta y equipo cuando deja de estar disponible la medición fiable del valor razonable, propiedades de inversión</t>
  </si>
  <si>
    <t>ifrs:TransferToPropertyPlantAndEquipmentInvestmentProperty</t>
  </si>
  <si>
    <t>Descripción de los juicios significativos y suposiciones realizadas para determinar que la entidad controla otra entidad aun cuando mantenga menos de la mitad de los derechos de voto</t>
  </si>
  <si>
    <t>Descripción de la naturaleza de los estados financieros</t>
  </si>
  <si>
    <t>Explicación de la razones por las que se preparan estados financieros combinados</t>
  </si>
  <si>
    <t>Descripción de los criterios para determinar qué entidades se incluyen en los estados financieros combinados</t>
  </si>
  <si>
    <t>Descripción de los criterios para la preparación de estados financieros combinados</t>
  </si>
  <si>
    <t>Método utilizado para contabilizar las inversiones en entidades controladas de forma conjunta</t>
  </si>
  <si>
    <t>Información a revelar sobre estados financieros consolidados, separados y combinados [Texto]</t>
  </si>
  <si>
    <r>
      <t xml:space="preserve">Nota [825480]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Estados financieros consolidados, combinados y separados</t>
    </r>
  </si>
  <si>
    <t>Estados financieros consolidados, combinados y separados</t>
  </si>
  <si>
    <t>ifrs:DisclosureOfConsolidatedSeparateAndCombinedFinancialStatementsExplanatory</t>
  </si>
  <si>
    <t>ifrs:ExplanationOfReasonsWhyCombinedFinancialStatementsArePrepared</t>
  </si>
  <si>
    <t>ifrs:BasisForDeterminingWhichEntitiesAreIncludedInCombinedFinancialStatements</t>
  </si>
  <si>
    <t>ifrs:BasisOfPreparationOfCombinedFinancialStatements</t>
  </si>
  <si>
    <t>ifrs:MethodUsedToAccountForInvestmentsInJointlyControlledEntities</t>
  </si>
  <si>
    <t>--Nota [825500]--</t>
  </si>
  <si>
    <t>ifrs:DisclosureOfInterestsInJointVenturesExplanatory</t>
  </si>
  <si>
    <t>ifrs:ShareOfProfitLossOfJointVentures</t>
  </si>
  <si>
    <t>ifrs:ShareOfProfitLossOfDiscontinuedOperationsOfJointVentures</t>
  </si>
  <si>
    <t>--Nota [825600]--</t>
  </si>
  <si>
    <t>ifrs:DisclosureOfInvestmentInAssociatesExplanatory</t>
  </si>
  <si>
    <t>ifrs:DividendsAndOtherDistributionsRecognisedAsIncome</t>
  </si>
  <si>
    <t>ifrs:ShareOfProfitLossOfAssociates</t>
  </si>
  <si>
    <t>ifrs:ShareOfProfitLossOfDiscontinuedOperationsOfAssociates</t>
  </si>
  <si>
    <r>
      <t xml:space="preserve">Nota [825900]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no corrientes o grupo de activos mantenidos para la venta</t>
    </r>
  </si>
  <si>
    <t>Activos no corrientes o grupo de activos mantenidos para la venta</t>
  </si>
  <si>
    <t>Información a revelar del plan de venta de activos no corrientes o grupos de activos para su disposición [Texto]</t>
  </si>
  <si>
    <r>
      <t xml:space="preserve">Descripción de los hechos y circunstancias de la venta o del plan [Texto] </t>
    </r>
    <r>
      <rPr>
        <sz val="10"/>
        <color theme="0" tint="-0.14999847407452621"/>
        <rFont val="Arial"/>
        <family val="2"/>
      </rPr>
      <t>(825900)</t>
    </r>
  </si>
  <si>
    <r>
      <t xml:space="preserve">Descripción de los activos o grupos de activos y pasivos si la entidad tiene un acuerdo de venta en firme [Texto] </t>
    </r>
    <r>
      <rPr>
        <sz val="10"/>
        <color theme="0" tint="-0.14999847407452621"/>
        <rFont val="Arial"/>
        <family val="2"/>
      </rPr>
      <t>(825900)</t>
    </r>
  </si>
  <si>
    <t>Activos para los que la entidad tiene un acuerdo de venta en firme</t>
  </si>
  <si>
    <t>Pasivos para los que la entidad tiene un acuerdo de venta en firme</t>
  </si>
  <si>
    <t>ifrs:DisclosureOfPlanToSellNoncurrentAssetOrDisposalGroupExplanatory</t>
  </si>
  <si>
    <t>ifrs:DescriptionOfAssetsOrGroupOfAssetsAndLiabilitiesIfEntityHasBindingSaleAgreement</t>
  </si>
  <si>
    <t>ifrs:DescriptionOfFactsAndCircumstancesOfSaleOrPlan</t>
  </si>
  <si>
    <t>ifrs:AssetsForWhichEntityHasBindingSaleAgreement</t>
  </si>
  <si>
    <t>ifrs:LiabilitiesForWhichEntityHasBindingSaleAgreement</t>
  </si>
  <si>
    <t>Provisiones adicionales, otras provisiones</t>
  </si>
  <si>
    <t>Información a revelar sobre pasivos contingentes [Texto]</t>
  </si>
  <si>
    <r>
      <t>Subvenciones del gobierno</t>
    </r>
    <r>
      <rPr>
        <sz val="9"/>
        <color theme="0"/>
        <rFont val="Arial"/>
        <family val="2"/>
      </rPr>
      <t xml:space="preserve"> (831400)</t>
    </r>
  </si>
  <si>
    <t>ifrs:GovernmentGrants</t>
  </si>
  <si>
    <t>Buques</t>
  </si>
  <si>
    <t>Aeronaves</t>
  </si>
  <si>
    <t xml:space="preserve">Activos tangibles de exploración y evaluación </t>
  </si>
  <si>
    <t>Propiedades de inversión cuyo valor razonable no puede medirse con fiabilidad sin costo o esfuerzo indebido sobre la hipótesis de negocio en marcha</t>
  </si>
  <si>
    <t>ifrs:LandAndBuildingsMember</t>
  </si>
  <si>
    <t>ifrs:ShipsMember</t>
  </si>
  <si>
    <t>ifrs:AircraftMember</t>
  </si>
  <si>
    <t>ifrs:TangibleExplorationAndEvaluationAssetsMember</t>
  </si>
  <si>
    <t>ifrs:InvestmentPropertyWhoseFairValueCannotBeMeasuredReliablyWithoutUndueCostOrEffortOnOngoingBasisMember</t>
  </si>
  <si>
    <t>ifrs:DisclosureOfDetailedInformationAboutPropertyPlantAndEquipmentExplanatory</t>
  </si>
  <si>
    <t>ifrs:AcquisitionsThroughBusinessCombinationsPropertyPlantAndEquipment</t>
  </si>
  <si>
    <t>ifrs:TransfersToInvestmentPropertyAtFairValuePropertyPlantAndEquipment</t>
  </si>
  <si>
    <t>ifrs:IncreaseDecreaseThroughOtherChangesPropertyPlantAndEquipment</t>
  </si>
  <si>
    <t>ifrs:InventoriesMember</t>
  </si>
  <si>
    <t>ifrs:InvestmentsInAssociatesMember</t>
  </si>
  <si>
    <t>ifrs:InvestmentsInJointVenturesMember</t>
  </si>
  <si>
    <t>Explicación de la medición del valor razonable de bienes o servicios recibidos o valor razonable de instrumentos de patrimonio concedidos en pagos basados en acciones liquidados en instrumentos de patrimonio</t>
  </si>
  <si>
    <t>Gasto por transacciones con pagos basados en acciones</t>
  </si>
  <si>
    <t>Explicación del reconocimiento y medición de gastos con pagos basados en acciones sobre la base de la asignación razonable de los gastos reconocidos para el grupo</t>
  </si>
  <si>
    <t>Descripción de las mediciones de pasivo por acuerdos con pagos basados en acciones liquidadas en efectivo</t>
  </si>
  <si>
    <t>ifrs:DisclosureOfDeterminationOfFairValueOfGoodsOrServicesReceivedOrFairValueOfEquityInstrumentsGrantedOnSharebasedPaymentsExplanatory</t>
  </si>
  <si>
    <t>ifrs:DescriptionOfLiabilityMeasurementForCashsettledSharebasedPaymentArrangements</t>
  </si>
  <si>
    <t>ifrs:ExplanationOfRecognitionAndMeasurementOfSharebasedPaymentExpenseOnBasisOfReasonableAllocationOfExpensesRecognisedForGroup</t>
  </si>
  <si>
    <t>ifrs:SharebasedPaymentTransactions</t>
  </si>
  <si>
    <t>Descripción de las políticas contables para el reconocimiento de ganancias y pérdidas actuariales</t>
  </si>
  <si>
    <t>Ganancias (pérdidas) actuariales reconocidas en el resultado del periodo, planes de beneficios definidos</t>
  </si>
  <si>
    <t>Otro resultado integral, antes de impuestos, ganancias (pérdidas) actuariales por planes de beneficios definidos</t>
  </si>
  <si>
    <t>Explicación del uso de simplificaciones en la medición de obligaciones por beneficios definidos</t>
  </si>
  <si>
    <t>Fecha de la valoración actuarial integral más reciente</t>
  </si>
  <si>
    <t>Descripción de ajustes realizados para medir obligaciones por beneficios definidos</t>
  </si>
  <si>
    <t>Obligación por beneficios definidos, al valor presente al comienzo del periodo</t>
  </si>
  <si>
    <t>Obligación por beneficios definidos, al valor presente al final del periodo</t>
  </si>
  <si>
    <t>Total incremento (disminución) en obligaciones por beneficios definidos, a valor presente</t>
  </si>
  <si>
    <t>Incremento (disminución) por costos de servicios del periodo corriente, obligaciones de beneficios definidos, al valor presente</t>
  </si>
  <si>
    <t>Incremento (disminución) por costos por intereses, obligaciones de beneficios definidos, al valor presente</t>
  </si>
  <si>
    <t>Adquisiciones realizadas mediante combinaciones de negocios, obligaciones por beneficios definidos, al valor presente</t>
  </si>
  <si>
    <t>Incrementos (disminuciones) por pérdidas (ganancias) actuariales, planes de beneficios definidos, al valor presente</t>
  </si>
  <si>
    <t>Aportaciones efectuadas por los participantes del plan, obligaciones por beneficios definidos, al valor presente</t>
  </si>
  <si>
    <t>Disminuciones por beneficios pagados, obligaciones de beneficios definidos, al valor presente</t>
  </si>
  <si>
    <t>Incremento (disminución) por costos de servicios pasados, obligaciones de beneficios definidos, al valor presente</t>
  </si>
  <si>
    <t>Incremento (disminuciones) por reducciones, obligaciones de beneficios definidos, al valor presente</t>
  </si>
  <si>
    <t>Incrementos (disminuciones) por liquidaciones, obligaciones de beneficios definidos, a valor presente</t>
  </si>
  <si>
    <t>Incremento (disminución) por diferencias de cambio netas, obligaciones de beneficios definidos, al valor presente</t>
  </si>
  <si>
    <t>Conciliación de cambios en el valor presente de obligaciones de beneficios definidos</t>
  </si>
  <si>
    <t>Conciliación de cambios en el valor razonable de activos del plan</t>
  </si>
  <si>
    <t>Cambios en obligaciones por beneficios definidos, al valor presente</t>
  </si>
  <si>
    <t>Incrementos (disminuciones) por ganancias (pérdidas) actuariales, activos del plan, al valor razonable</t>
  </si>
  <si>
    <t>Incrementos (disminuciones) por combinaciones de negocios, activos del plan, al valor razonable</t>
  </si>
  <si>
    <t>Incremento (disminución) por rendimientos esperados, activos del plan, al valor razonable</t>
  </si>
  <si>
    <t>Disminuciones por beneficios pagados, activos del plan, al valor razonable</t>
  </si>
  <si>
    <t>Incremento (disminución) por aportaciones de los partícipes del plan, activos del plan, al valor razonable</t>
  </si>
  <si>
    <t>Incremento (disminuciones) por aportaciones del empleador, activos del plan, al valor razonable</t>
  </si>
  <si>
    <t>Incremento (disminución) por diferencias de cambio netas, activos del plan, al valor razonable</t>
  </si>
  <si>
    <t>Incrementos (disminuciones) por liquidaciones, activos del plan, a valor razonable</t>
  </si>
  <si>
    <t>Total incremento (disminución) en activos del plan, a valor razonable</t>
  </si>
  <si>
    <t>Cambios en activos del plan, al valor razonable</t>
  </si>
  <si>
    <t>Activos del plan, a valor razonable al comienzo del periodo</t>
  </si>
  <si>
    <t>Activos del plan, a valor razonable al final del periodo</t>
  </si>
  <si>
    <t>Derechos de reembolso, a valor razonable al comienzo del periodo</t>
  </si>
  <si>
    <t>Derechos de reembolso, a valor razonable al final del periodo</t>
  </si>
  <si>
    <t>Incrementos (disminuciones) por ganancias (pérdidas) actuariales, derechos de reembolso, al valor razonable</t>
  </si>
  <si>
    <t>Incrementos (disminuciones) por combinaciones de negocios, derechos de reembolso, al valor razonable</t>
  </si>
  <si>
    <t>Incremento (disminución) por rendimientos esperados, derechos de reembolso, al valor razonable</t>
  </si>
  <si>
    <t>Disminuciones por beneficios pagados, derechos de reembolso, al valor razonable</t>
  </si>
  <si>
    <t>Incremento (disminución) por aportaciones de los partícipes del plan, derechos de reembolso, al valor razonable</t>
  </si>
  <si>
    <t>Incremento (disminución) por aportaciones del empleador, derechos de reembolso, al valor razonable</t>
  </si>
  <si>
    <t>Incremento (disminución) por diferencias de cambio netas, derechos de reembolso, al valor razonable</t>
  </si>
  <si>
    <t>Incrementos (disminuciones) por liquidaciones, derechos de reembolso, a valor razonable</t>
  </si>
  <si>
    <t>Total incremento (disminución) en derechos de reembolso, a valor razonable</t>
  </si>
  <si>
    <t>Cambios en derechos de reembolso, al valor razonable</t>
  </si>
  <si>
    <t>Costo vinculado con planes de beneficios definidos</t>
  </si>
  <si>
    <t>Gastos por beneficios post-empleo, planes de beneficios definidos</t>
  </si>
  <si>
    <t>Costo vinculado con planes de beneficios definidos para periodos incluidos en el costo de activos</t>
  </si>
  <si>
    <t>Descripción del porcentaje o importe en el que cada categoría importante contribuye al valor razonable de los activos del plan totales [Texto]</t>
  </si>
  <si>
    <t>Instrumentos de patrimonio, importes aportados a valor razonable de activos del plan</t>
  </si>
  <si>
    <t>Instrumentos de deuda, importes aportados al valor razonable de los activos del plan</t>
  </si>
  <si>
    <t>Bienes inmuebles, importe aportado al valor razonable de los activos del plan</t>
  </si>
  <si>
    <t>Otros activos, importes aportados a valor razonable de activos del plan</t>
  </si>
  <si>
    <t>Instrumentos de patrimonio, porcentaje aportado a valor razonable de activos del plan</t>
  </si>
  <si>
    <t>Instrumentos de deuda, porcentaje aportado al valor razonable de los activos del plan</t>
  </si>
  <si>
    <t>Bienes inmuebles, porcentaje aportado al valor razonable de los activos del plan</t>
  </si>
  <si>
    <t>Otros activos, porcentaje aportado a valor razonable de activos del plan</t>
  </si>
  <si>
    <t>Rendimiento real de los activos del plan y derechos de reembolso reconocidos como activo</t>
  </si>
  <si>
    <t>Suposiciones actuariales de tasas de rendimiento esperados de los activos del plan</t>
  </si>
  <si>
    <t>Información a revelar sobre otros beneficios a los empleados a largo plazo [Texto]</t>
  </si>
  <si>
    <t xml:space="preserve">Otros beneficios a los empleados a largo plazo </t>
  </si>
  <si>
    <t>Descripción de la naturaleza de beneficios a los empleados a largo plazo</t>
  </si>
  <si>
    <t>Otras obligaciones por beneficios a los empleados a largo plazo</t>
  </si>
  <si>
    <t>Descripción de la financiación de obligaciones de otros de beneficios a los empleados a largo plazo</t>
  </si>
  <si>
    <t>Información a revelar sobre beneficios por terminación [Texto]</t>
  </si>
  <si>
    <t>Descripción de la naturaleza de beneficios por terminación</t>
  </si>
  <si>
    <t>Descripción de las políticas contables para los beneficios por terminación [bloque de texto]</t>
  </si>
  <si>
    <t>Obligaciones de beneficios por terminación</t>
  </si>
  <si>
    <t>Descripción de la financiación de obligaciones de beneficios de terminación</t>
  </si>
  <si>
    <t>Beneficios por terminación</t>
  </si>
  <si>
    <t>Descripción de la naturaleza de obligaciones, pasivos contingentes por pasivos por terminación</t>
  </si>
  <si>
    <t>ifrs:DescriptionOfAccountingPolicyForDefinedBenefitPlans</t>
  </si>
  <si>
    <t>ifrs:ActuarialGainsLossesRecognisedInProfitOrLossDefinedBenefitPlan</t>
  </si>
  <si>
    <t>ifrs:OtherComprehensiveIncomeBeforeTaxActuarialGainsLossesOnDefinedBenefitPlans</t>
  </si>
  <si>
    <t>ifrs:ExplanationOfUsesOfAnySimplificationsInMeasuringDefinedBenefitObligation</t>
  </si>
  <si>
    <t>ifrs:DateOfMostRecentComprehensiveActuarialValuation</t>
  </si>
  <si>
    <t>ifrs:DescriptionOfAdjustmentsMadeToMeasureDefinedBenefitObligation</t>
  </si>
  <si>
    <t>ifrs:ReconciliationOfChangesInPresentValueOfDefinedBenefitObligationAbstract</t>
  </si>
  <si>
    <t>ifrs:ChangesInDefinedBenefitObligationAtPresentValueAbstract</t>
  </si>
  <si>
    <t>ifrs:IncreaseDecreaseThroughCurrentServiceCostDefinedBenefitObligationAtPresentValue</t>
  </si>
  <si>
    <t>ifrs:IncreaseDecreaseThroughInterestCostDefinedBenefitObligationAtPresentValue</t>
  </si>
  <si>
    <t>ifrs:AcquisitionsThroughBusinessCombinationsDefinedBenefitObligationAtPresentValue</t>
  </si>
  <si>
    <t>ifrs:DecreaseIncreaseThroughActuarialGainsLossesDefinedBenefitObligationAtPresentValue</t>
  </si>
  <si>
    <t>ifrs:ContributionsByPlanParticipantsDefinedBenefitObligationAtPresentValue</t>
  </si>
  <si>
    <t>ifrs:DecreaseThroughBenefitsPaidDefinedBenefitObligationAtPresentValue</t>
  </si>
  <si>
    <t>ifrs:IncreaseDecreaseThroughPastServiceCostDefinedBenefitObligationAtPresentValue</t>
  </si>
  <si>
    <t>ifrs:DecreaseIncreaseThroughCurtailmentsDefinedBenefitObligationAtPresentValue</t>
  </si>
  <si>
    <t>ifrs:DecreaseIncreaseThroughSettlementsDefinedBenefitObligationAtPresentValue</t>
  </si>
  <si>
    <t>ifrs:IncreaseDecreaseThroughNetExchangeDifferencesDefinedBenefitObligationAtPresentValue</t>
  </si>
  <si>
    <t>ifrs:ChangesInDefinedBenefitObligationAtPresentValue</t>
  </si>
  <si>
    <t>ifrs:ReconciliationOfChangesInFairValueOfPlanAssetsAbstract</t>
  </si>
  <si>
    <t>ifrs:ChangesInPlanAssetsAtFairValueAbstract</t>
  </si>
  <si>
    <t>ifrs:IncreaseDecreaseThroughActuarialGainsLossesPlanAssetsAtFairValue</t>
  </si>
  <si>
    <t>ifrs:IncreaseDecreaseThroughBusinessCombinationsPlanAssetsAtFairValue</t>
  </si>
  <si>
    <t>ifrs:IncreaseDecreaseThroughExpectedReturnPlanAssetsAtFairValue</t>
  </si>
  <si>
    <t>ifrs:DecreaseThroughBenefitsPaidPlanAssetsAtFairValue</t>
  </si>
  <si>
    <t>ifrs:IncreaseDecreaseThroughContributionsByPlanParticipantsPlanAssetsAtFairValue</t>
  </si>
  <si>
    <t>ifrs:IncreaseDecreaseThroughContributionsByEmployerPlanAssetsAtFairValue</t>
  </si>
  <si>
    <t>ifrs:IncreaseDecreaseThroughNetExchangeDifferencesPlanAssetsAtFairValue</t>
  </si>
  <si>
    <t>ifrs:DecreaseIncreaseThroughSettlementsPlanAssetsAtFairValue</t>
  </si>
  <si>
    <t>ifrs:ChangesInPlanAssetsAtFairValue</t>
  </si>
  <si>
    <t>ifrs:ChangesInReimbursementRightsAtFairValueAbstract</t>
  </si>
  <si>
    <t>ifrs:IncreaseDecreaseThroughActuarialGainsLossesReimbursementRightsAtFairValue</t>
  </si>
  <si>
    <t>ifrs:IncreaseDecreaseThroughBusinessCombinationsReimbursementRightsAtFairValue</t>
  </si>
  <si>
    <t>ifrs:IncreaseDecreaseThroughExpectedReturnReimbursementRightsAtFairValue</t>
  </si>
  <si>
    <t>ifrs:DecreaseThroughBenefitsPaidReimbursementRightsAtFairValue</t>
  </si>
  <si>
    <t>ifrs:IncreaseDecreaseThroughContributionsByPlanParticipantsReimbursementRightsAtFairValue</t>
  </si>
  <si>
    <t>ifrs:IncreaseDecreaseThroughContributionsByEmployerReimbursementRightsAtFairValue</t>
  </si>
  <si>
    <t>ifrs:IncreaseDecreaseThroughNetExchangeDifferencesReimbursementRightsAtFairValue</t>
  </si>
  <si>
    <t>ifrs:DecreaseIncreaseThroughSettlementsReimbursementRightsAtFairValue</t>
  </si>
  <si>
    <t>ifrs:ChangesInReimbursementRightsAtFairValue</t>
  </si>
  <si>
    <t>ifrs:CostRelatingToDefinedBenefitPlans</t>
  </si>
  <si>
    <t>ifrs:CostRelatingToDefinedBenefitPlansForPeriodIncludedInCostOfAssets</t>
  </si>
  <si>
    <t>ifrs:DescriptionOfPercentageOrAmountWhichEachMajorCategoryContributesToFairValueOfTotalPlanAssets</t>
  </si>
  <si>
    <t>ifrs:EquityInstrumentsAmountContributedToFairValueOfPlanAssets</t>
  </si>
  <si>
    <t>ifrs:DebtInstrumentsAmountContributedToFairValueOfPlanAssets</t>
  </si>
  <si>
    <t>ifrs:PropertyAmountContributedToFairValueOfPlanAssets</t>
  </si>
  <si>
    <t>ifrs:OtherAssetsAmountContributedToFairValueOfPlanAssets</t>
  </si>
  <si>
    <t>ifrs:EquityInstrumentsPercentageContributedToFairValueOfPlanAssets</t>
  </si>
  <si>
    <t>ifrs:DebtInstrumentsPercentageContributedToFairValueOfPlanAssets</t>
  </si>
  <si>
    <t>ifrs:PropertyPercentageContributedToFairValueOfPlanAssets</t>
  </si>
  <si>
    <t>ifrs:OtherAssetsPercentageContributedToFairValueOfPlanAssets</t>
  </si>
  <si>
    <t>ifrs:DescriptionOfActualReturnOnPlanAssetsAndReimbursementRightRecognisedAsAsset</t>
  </si>
  <si>
    <t>ifrs:ActuarialAssumptionOfExpectedRatesOfReturnOnPlanAssets</t>
  </si>
  <si>
    <t>ifrs:DisclosureOfOtherLongtermBenefitsExplanatory</t>
  </si>
  <si>
    <t>ifrs:DescriptionOfNatureOfOtherLongtermBenefits</t>
  </si>
  <si>
    <t>ifrs:OtherLongtermBenefitObligation</t>
  </si>
  <si>
    <t>ifrs:DescriptionOfFundingOfObligationsOfOtherLongtermBenefitsAtReportingDate</t>
  </si>
  <si>
    <t>ifrs:DisclosureOfTerminationBenefitsExplanatory</t>
  </si>
  <si>
    <t>ifrs:DescriptionOfNatureOfTerminationBenefits</t>
  </si>
  <si>
    <t>ifrs:TerminationBenefitObligation</t>
  </si>
  <si>
    <t>ifrs:DescriptionOfFundingOfObligationsOfTerminationBenefits</t>
  </si>
  <si>
    <t>ifrs:DescriptionOfNatureOfObligationTerminationBenefitsContingentLiability</t>
  </si>
  <si>
    <t>Efecto sobre los gastos por impuestos diferidos procedentes de una revisión por las autoridades fiscales</t>
  </si>
  <si>
    <t>Ajustes al gasto por impuestos diferido que surge del cambio en el estatus fiscal de la entidad o de los accionistas</t>
  </si>
  <si>
    <t>Gastos (ingresos) por impuestos procedentes de cambios en correcciones valorativas contra activos por impuestos diferidos</t>
  </si>
  <si>
    <t>Impuesto a las ganancias relacionado con planes de beneficios definidos de otro resultado integral</t>
  </si>
  <si>
    <t>Explicación de las diferencias significativas en importes presentados en el estado del resultado integral e importes presentados a las autoridades fiscales</t>
  </si>
  <si>
    <t>Correcciones de valoración contra activos por impuestos diferidos</t>
  </si>
  <si>
    <t>Análisis del cambio en los pasivos por impuestos diferidos [Texto]</t>
  </si>
  <si>
    <t>Análisis del cambio en activos por impuestos diferidos [Texto]</t>
  </si>
  <si>
    <t>Análisis del cambio en correcciones de valoración contra activos por impuestos diferidos [Texto]</t>
  </si>
  <si>
    <t>ifrs:TemporaryDifferenceUnusedTaxLossesAndUnusedTaxCreditsMember</t>
  </si>
  <si>
    <t>ifrs:MajorComponentsOfTaxExpenseIncomeAbstract</t>
  </si>
  <si>
    <t>ifrs:EffectOnDeferredTaxExpenseArisingFromReviewByTaxAuthorities</t>
  </si>
  <si>
    <t>ifrs:AdjustmentsToDeferredTaxExpenseArisingFromChangeInTaxStatusOfEntityOrShareholders</t>
  </si>
  <si>
    <t>ifrs:TaxExpenseIncomeFromChangeInValuationAllowance</t>
  </si>
  <si>
    <t>ifrs:IncomeTaxRelatingToDefinedBenefitPlansOfOtherComprehensiveIncome</t>
  </si>
  <si>
    <t>ifrs:ExplanationOfSignificantDifferencesInAmountPresentedInStatementOfComprehensiveIncomeAndAmountsReportedToTaxAuthorities</t>
  </si>
  <si>
    <t>ifrs:ValuationAllowance2011</t>
  </si>
  <si>
    <t>ifrs:AnalysisOfChangeInDeferredTaxLiabilitiesExplanatory</t>
  </si>
  <si>
    <t>ifrs:AnalysisOfChangeInDeferredTaxAssetsExplanatory</t>
  </si>
  <si>
    <t>ifrs:AnalysisOfChangeInValuationAllowancesExplanatory</t>
  </si>
  <si>
    <t>ifrs:DefinedBenefitObligationAtPresentValue</t>
  </si>
  <si>
    <t>ifrs:PlanAssetsAtFairValue</t>
  </si>
  <si>
    <t>ifrs:ReimbursementRightsAtFairValue</t>
  </si>
  <si>
    <t>1900-01-01</t>
  </si>
  <si>
    <t>ifrs:CategoriesOfTerminationBenefitsAxis</t>
  </si>
  <si>
    <t>ifrs:TerminationBenefitsMember</t>
  </si>
  <si>
    <t>ifrs:CategoriesOfOtherLongtermBenefitsAxis</t>
  </si>
  <si>
    <t>ifrs:OtherLongtermBenefitsMember</t>
  </si>
  <si>
    <t>ifrs:CarryingAmountAccumulatedDepreciationAmortisationAndImpairmentAndGrossCarryingAmountAxis</t>
  </si>
  <si>
    <t>-01b-</t>
  </si>
  <si>
    <t>-01c-</t>
  </si>
  <si>
    <t>-02b-</t>
  </si>
  <si>
    <t>-02c-</t>
  </si>
  <si>
    <t>-03b-</t>
  </si>
  <si>
    <t>-03c-</t>
  </si>
  <si>
    <t>-11c-</t>
  </si>
  <si>
    <t>-11b-</t>
  </si>
  <si>
    <t>-10c-</t>
  </si>
  <si>
    <t>-10b-</t>
  </si>
  <si>
    <t>-09c-</t>
  </si>
  <si>
    <t>-09b-</t>
  </si>
  <si>
    <t>-08c-</t>
  </si>
  <si>
    <t>-08b-</t>
  </si>
  <si>
    <t>-07c-</t>
  </si>
  <si>
    <t>-07b-</t>
  </si>
  <si>
    <t>-06c-</t>
  </si>
  <si>
    <t>-06b-</t>
  </si>
  <si>
    <t>-05c-</t>
  </si>
  <si>
    <t>-05b-</t>
  </si>
  <si>
    <t>-04c-</t>
  </si>
  <si>
    <t>-04b-</t>
  </si>
  <si>
    <t>-15c-</t>
  </si>
  <si>
    <t>-15b-</t>
  </si>
  <si>
    <t>-12b-</t>
  </si>
  <si>
    <t>-12c-</t>
  </si>
  <si>
    <t>-13b-</t>
  </si>
  <si>
    <t>-13c-</t>
  </si>
  <si>
    <t>-14b-</t>
  </si>
  <si>
    <t>-14c-</t>
  </si>
  <si>
    <t>Estado de flujos de efectivo, método indirecto</t>
  </si>
  <si>
    <t>Detalle de los gastos y costos</t>
  </si>
  <si>
    <r>
      <t>Total Gastos y Costos</t>
    </r>
    <r>
      <rPr>
        <b/>
        <sz val="9"/>
        <color theme="0"/>
        <rFont val="Arial"/>
        <family val="2"/>
      </rPr>
      <t xml:space="preserve"> (FC01)</t>
    </r>
  </si>
  <si>
    <t>MODELO CONSOLIDADO</t>
  </si>
  <si>
    <t>Estado de resultado integral, resultado del periodo, consolidado</t>
  </si>
  <si>
    <t>Estado de situación financiera, corriente/no corriente, consolidado</t>
  </si>
  <si>
    <r>
      <t xml:space="preserve">Nota [822100]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Propiedades, planta y Equipo</t>
    </r>
  </si>
  <si>
    <r>
      <t xml:space="preserve">Información a revelar sobre información general sobre los estados financieros                 [Texto] </t>
    </r>
    <r>
      <rPr>
        <b/>
        <sz val="10"/>
        <color rgb="FF00A432"/>
        <rFont val="Arial"/>
        <family val="2"/>
      </rPr>
      <t>(110000)</t>
    </r>
  </si>
  <si>
    <r>
      <t xml:space="preserve">Información a revelar sobre participaciones en negocios conjuntos [Texto] </t>
    </r>
    <r>
      <rPr>
        <b/>
        <sz val="10"/>
        <color rgb="FF00A432"/>
        <rFont val="Arial"/>
        <family val="2"/>
      </rPr>
      <t>(825500)</t>
    </r>
  </si>
  <si>
    <r>
      <t xml:space="preserve">Información a revelar sobre inversiones en asociadas [Texto] </t>
    </r>
    <r>
      <rPr>
        <b/>
        <sz val="10"/>
        <color rgb="FF00A432"/>
        <rFont val="Arial"/>
        <family val="2"/>
      </rPr>
      <t>(825600)</t>
    </r>
  </si>
  <si>
    <r>
      <t xml:space="preserve">Información a revelar sobre ingresos de actividades ordinarias [Texto] </t>
    </r>
    <r>
      <rPr>
        <b/>
        <sz val="10"/>
        <color rgb="FF00A432"/>
        <rFont val="Arial"/>
        <family val="2"/>
      </rPr>
      <t>(831110)</t>
    </r>
  </si>
  <si>
    <r>
      <t xml:space="preserve">Información a revelar sobre subvenciones del gobierno [Texto] </t>
    </r>
    <r>
      <rPr>
        <b/>
        <sz val="10"/>
        <color rgb="FF00A432"/>
        <rFont val="Arial"/>
        <family val="2"/>
      </rPr>
      <t>(831400)</t>
    </r>
  </si>
  <si>
    <t>Información a revelar sobre ingresos de actividades ordinarias reconocidos procedentes de contratos de construcción [Texto]</t>
  </si>
  <si>
    <t>&lt;?xml version="1.0" encoding="UTF-8"?&gt;
&lt;!-- Generated by PSIArtec RECEX --&gt;
&lt;xbrli:xbrl xmlns:co-sspd-niif="http://www.superservicios.gov.co/xbrl/niif/ef/2016-01-01" xmlns:rol_ias_1_2013-03-28="http://xbrl.ifrs.org/role/ifrs/rol_ias_1_2013-03-28" xmlns:gen="http://xbrl.org/2008/generic" xmlns:ref="http://www.xbrl.org/2006/ref" xmlns:xbrldt="http://xbrl.org/2005/xbrldt" xmlns:nonnum="http://www.xbrl.org/dtr/type/non-numeric" xmlns:xl="http://www.xbrl.org/2003/XLink" xmlns:co-sspd-niif-ef-core_2016-01-01="http://www.superservicios.gov.co/xbrl/niif/ef/core/2016-01-01" xmlns:reference="http://www.xbrl.org/2009/role/reference" xmlns:ifrs="http://xbrl.ifrs.org/taxonomy/2013-03-28/ifrs" xmlns:link="http://www.xbrl.org/2003/linkbase" xmlns:rol_ps_mc_2013-03-28="http://xbrl.ifrs.org/role/ifrs/rol_ps_mc_2013-03-28" xmlns:net="http://www.xbrl.org/2009/role/net" xmlns:co-sspd_ps-mc_2013-03-28_role-105000="http://www.superservicios.gov.co/xbrl/ifrs/2016-01-01/co-sspd_ps-mc_2013-03-28_role-105000" xmlns:num="http://www.xbrl.org/dtr/type/numeric" xmlns:xlink="http://www.w3.org/1999/xlink" xmlns:iso4217="http://www.xbrl.org/2003/iso4217" xmlns:negated="http://www.xbrl.org/2009/role/negated" xmlns:xbrldi="http://xbrl.org/2006/xbrldi" xmlns:label="http://xbrl.org/2008/label" xmlns:co-sspd_ias-1_2013-03-28_role-110000="http://www.superservicios.gov.co/xbrl/ifrs/2016-01-01/co-sspd_ias-1_2013-03-28_role-110000" xmlns:xsi="http://www.w3.org/2001/XMLSchema-instance" xmlns:xbrli="http://www.xbrl.org/2003/instance"&gt;
  &lt;link:schemaRef xlink:type="simple" xlink:href="http://www.sui.gov.co/xbrl/ifrs/2016/grupo2con/co-sspd-niif-ef-con-2016-01-01.xsd"/&gt;</t>
  </si>
  <si>
    <r>
      <t>Intereses pagados</t>
    </r>
    <r>
      <rPr>
        <sz val="9"/>
        <color theme="0"/>
        <rFont val="Arial"/>
        <family val="2"/>
      </rPr>
      <t xml:space="preserve"> (fin) (510000)</t>
    </r>
  </si>
  <si>
    <t>Información de la entidad y declaración de cumplimiento con el marco normativo</t>
  </si>
  <si>
    <t>Adopción del marco normativo por primera vez</t>
  </si>
  <si>
    <r>
      <t xml:space="preserve">Nota [819100]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Adopción del marco normativo por primera vez</t>
    </r>
  </si>
  <si>
    <t xml:space="preserve">          Información general 
            sobre Estados Financieros</t>
  </si>
  <si>
    <t xml:space="preserve">                                                           
            Estado de Situación  
           Financiera Consolidado
</t>
  </si>
  <si>
    <t xml:space="preserve">                                Estado de resultados 
                                Integral Consolidado</t>
  </si>
  <si>
    <t>Estado de flujos de efectivo 
Método directo</t>
  </si>
  <si>
    <t xml:space="preserve">                           Estado de flujos de efectivo
                      Método indirecto</t>
  </si>
  <si>
    <r>
      <t xml:space="preserve">                          Nota [800100]
                              </t>
    </r>
    <r>
      <rPr>
        <b/>
        <sz val="16"/>
        <rFont val="Arial"/>
        <family val="2"/>
      </rPr>
      <t>Subclasificaciones de activos, pasivos y patrimonios</t>
    </r>
  </si>
  <si>
    <r>
      <t xml:space="preserve">                                Nota [800200]   
                                </t>
    </r>
    <r>
      <rPr>
        <b/>
        <sz val="16"/>
        <rFont val="Arial"/>
        <family val="2"/>
      </rPr>
      <t xml:space="preserve">Análisis de Ingresos y Gastos                                                                                                 </t>
    </r>
  </si>
  <si>
    <r>
      <t xml:space="preserve">                                      Nota [810000]  
                                      </t>
    </r>
    <r>
      <rPr>
        <b/>
        <sz val="16"/>
        <rFont val="Arial"/>
        <family val="2"/>
      </rPr>
      <t xml:space="preserve">Información de la entidad  
                                                    y declaración de cumplimiento con el marco normativo                                                                                                </t>
    </r>
  </si>
  <si>
    <t xml:space="preserve">Por incluir información </t>
  </si>
  <si>
    <t xml:space="preserve">Por icluir información </t>
  </si>
  <si>
    <t>Por incluir información</t>
  </si>
  <si>
    <t>Por inlcuir Información</t>
  </si>
  <si>
    <t>Por incluir Información</t>
  </si>
  <si>
    <t>Por incluir infomación</t>
  </si>
  <si>
    <t xml:space="preserve">Por Incluir información </t>
  </si>
  <si>
    <t>C:\Users\mbeltran\Documents\DISCO D\DELEGADA NIIF\XBRL\SSPD_Taxonomía Grupo 2_RECEX_v1.5.C.xbrl</t>
  </si>
  <si>
    <r>
      <t xml:space="preserve">Formato Complementario 06        
</t>
    </r>
    <r>
      <rPr>
        <b/>
        <sz val="16"/>
        <rFont val="Arial"/>
        <family val="2"/>
      </rPr>
      <t>Depósitos en Garantía de GLP       
 Distribuidores Inversionistas</t>
    </r>
  </si>
  <si>
    <r>
      <t xml:space="preserve">TAXONOMIA EXTENDIDA SSPD - 2013 GRUPO 2                                                                                                DECRETO 2420 DE 2015                                                                                                                               </t>
    </r>
    <r>
      <rPr>
        <b/>
        <sz val="12"/>
        <rFont val="Arial"/>
        <family val="2"/>
      </rPr>
      <t>Ver.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</si>
</sst>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#,##0.00\ [$€-C0A];[Red]\-#,##0.00\ [$€-C0A]"/>
    <numFmt numFmtId="165" formatCode="yyyy\-mm\-dd;@"/>
    <numFmt numFmtId="166" formatCode="_(* #,##0.00_);_(* \(#,##0.00\);_(* \-??_);_(@_)"/>
    <numFmt numFmtId="167" formatCode="#,##0\ ;[Red]\(#,##0\)"/>
    <numFmt numFmtId="168" formatCode="0&quot;%&quot;"/>
    <numFmt numFmtId="169" formatCode="yyyy\-mm\-dd"/>
    <numFmt numFmtId="170" formatCode="#,##0;[Red]\-#,##0"/>
  </numFmts>
  <fonts count="133">
    <font>
      <sz val="8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u/>
      <sz val="16"/>
      <color indexed="12"/>
      <name val="ＭＳ Ｐゴシック"/>
      <family val="3"/>
      <charset val="128"/>
    </font>
    <font>
      <u/>
      <sz val="12"/>
      <color indexed="12"/>
      <name val="Calibri"/>
      <family val="2"/>
      <scheme val="minor"/>
    </font>
    <font>
      <sz val="10"/>
      <color theme="1"/>
      <name val="Arial"/>
      <family val="2"/>
    </font>
    <font>
      <b/>
      <sz val="18"/>
      <name val="Arial"/>
      <family val="2"/>
      <charset val="1"/>
    </font>
    <font>
      <b/>
      <sz val="11"/>
      <color theme="0"/>
      <name val="Arial"/>
      <family val="2"/>
    </font>
    <font>
      <u/>
      <sz val="11"/>
      <color indexed="12"/>
      <name val="Arial"/>
      <family val="2"/>
      <charset val="1"/>
    </font>
    <font>
      <u/>
      <sz val="11"/>
      <color indexed="12"/>
      <name val="Arial1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  <charset val="1"/>
    </font>
    <font>
      <u/>
      <sz val="11"/>
      <color rgb="FF0000FF"/>
      <name val="Arial"/>
      <family val="2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Arial"/>
      <family val="2"/>
      <charset val="1"/>
    </font>
    <font>
      <sz val="10"/>
      <name val="Arial"/>
      <family val="2"/>
      <charset val="1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b/>
      <sz val="9"/>
      <color theme="0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9"/>
      <color indexed="63"/>
      <name val="Arial"/>
      <family val="2"/>
      <charset val="1"/>
    </font>
    <font>
      <b/>
      <sz val="11"/>
      <color indexed="63"/>
      <name val="Arial"/>
      <family val="2"/>
      <charset val="1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11"/>
      <color indexed="63"/>
      <name val="Calibri"/>
      <family val="2"/>
      <charset val="1"/>
    </font>
    <font>
      <b/>
      <sz val="16"/>
      <name val="Arial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9"/>
      <color theme="0" tint="-0.14999847407452621"/>
      <name val="Arial"/>
      <family val="2"/>
    </font>
    <font>
      <sz val="9"/>
      <color theme="0"/>
      <name val="Arial"/>
      <family val="2"/>
    </font>
    <font>
      <sz val="9"/>
      <color theme="0" tint="-0.14999847407452621"/>
      <name val="Arial"/>
      <family val="2"/>
    </font>
    <font>
      <b/>
      <sz val="9"/>
      <color theme="3"/>
      <name val="Arial"/>
      <family val="2"/>
    </font>
    <font>
      <b/>
      <sz val="9"/>
      <color theme="3"/>
      <name val="Arial"/>
      <family val="2"/>
      <charset val="1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sz val="8"/>
      <color theme="0"/>
      <name val="Arial"/>
      <family val="2"/>
    </font>
    <font>
      <sz val="8"/>
      <color theme="0" tint="-4.9989318521683403E-2"/>
      <name val="Arial"/>
      <family val="2"/>
    </font>
    <font>
      <b/>
      <sz val="9"/>
      <color indexed="8"/>
      <name val="Arial"/>
      <family val="2"/>
    </font>
    <font>
      <sz val="12"/>
      <color rgb="FFFF0000"/>
      <name val="Calibri"/>
      <family val="2"/>
    </font>
    <font>
      <b/>
      <sz val="8"/>
      <color indexed="8"/>
      <name val="Arial"/>
      <family val="2"/>
      <charset val="1"/>
    </font>
    <font>
      <sz val="11"/>
      <color indexed="9"/>
      <name val="Arial"/>
      <family val="2"/>
      <charset val="1"/>
    </font>
    <font>
      <u/>
      <sz val="11"/>
      <color rgb="FF0000FF"/>
      <name val="Arial"/>
      <family val="2"/>
      <charset val="1"/>
    </font>
    <font>
      <sz val="11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7"/>
      <color indexed="8"/>
      <name val="Arial"/>
      <family val="2"/>
      <charset val="1"/>
    </font>
    <font>
      <b/>
      <sz val="10"/>
      <color indexed="63"/>
      <name val="Arial"/>
      <family val="2"/>
    </font>
    <font>
      <sz val="11"/>
      <name val="Calibri"/>
      <family val="2"/>
      <scheme val="minor"/>
    </font>
    <font>
      <sz val="8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FF"/>
      <name val="Tahoma"/>
      <family val="2"/>
    </font>
    <font>
      <sz val="8"/>
      <color indexed="8"/>
      <name val="Arial"/>
      <family val="2"/>
    </font>
    <font>
      <sz val="10"/>
      <color theme="0" tint="-0.14999847407452621"/>
      <name val="Arial"/>
      <family val="2"/>
    </font>
    <font>
      <b/>
      <sz val="11"/>
      <name val="Arial"/>
      <family val="2"/>
      <charset val="1"/>
    </font>
    <font>
      <b/>
      <sz val="12"/>
      <color rgb="FFFF0000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u/>
      <sz val="11"/>
      <color rgb="FF00A432"/>
      <name val="Arial"/>
      <family val="2"/>
    </font>
    <font>
      <b/>
      <sz val="10"/>
      <name val="Arial"/>
      <family val="2"/>
    </font>
    <font>
      <b/>
      <sz val="10"/>
      <color rgb="FF00A432"/>
      <name val="Arial"/>
      <family val="2"/>
    </font>
    <font>
      <sz val="8"/>
      <color rgb="FF00A43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0"/>
        <bgColor indexed="21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00A432"/>
        <bgColor indexed="23"/>
      </patternFill>
    </fill>
    <fill>
      <patternFill patternType="solid">
        <fgColor rgb="FFFF9929"/>
        <bgColor indexed="64"/>
      </patternFill>
    </fill>
    <fill>
      <patternFill patternType="solid">
        <fgColor rgb="FF00A432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59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5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59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482">
    <xf numFmtId="0" fontId="0" fillId="0" borderId="0" applyNumberFormat="0" applyFill="0" applyBorder="0">
      <alignment vertical="center"/>
    </xf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2" borderId="0" applyNumberFormat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4" applyNumberFormat="0" applyAlignment="0" applyProtection="0"/>
    <xf numFmtId="0" fontId="41" fillId="6" borderId="5" applyNumberFormat="0" applyAlignment="0" applyProtection="0"/>
    <xf numFmtId="0" fontId="42" fillId="6" borderId="4" applyNumberFormat="0" applyAlignment="0" applyProtection="0"/>
    <xf numFmtId="0" fontId="43" fillId="0" borderId="6" applyNumberFormat="0" applyFill="0" applyAlignment="0" applyProtection="0"/>
    <xf numFmtId="0" fontId="44" fillId="7" borderId="7" applyNumberFormat="0" applyAlignment="0" applyProtection="0"/>
    <xf numFmtId="0" fontId="45" fillId="0" borderId="0" applyNumberFormat="0" applyFill="0" applyBorder="0" applyAlignment="0" applyProtection="0"/>
    <xf numFmtId="0" fontId="32" fillId="8" borderId="8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48" fillId="32" borderId="0" applyNumberFormat="0" applyBorder="0" applyAlignment="0" applyProtection="0"/>
    <xf numFmtId="0" fontId="49" fillId="0" borderId="0"/>
    <xf numFmtId="0" fontId="31" fillId="0" borderId="0"/>
    <xf numFmtId="0" fontId="30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50" fillId="0" borderId="0" applyNumberFormat="0" applyFill="0" applyBorder="0">
      <alignment vertical="center"/>
    </xf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8" borderId="8" applyNumberFormat="0" applyFont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8" borderId="8" applyNumberFormat="0" applyFont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8" borderId="8" applyNumberFormat="0" applyFont="0" applyAlignment="0" applyProtection="0"/>
    <xf numFmtId="0" fontId="23" fillId="0" borderId="0"/>
    <xf numFmtId="0" fontId="52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8" borderId="8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 applyNumberFormat="0" applyFill="0" applyBorder="0">
      <alignment vertical="center"/>
    </xf>
    <xf numFmtId="0" fontId="17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50" fillId="0" borderId="0" applyNumberFormat="0" applyFill="0" applyBorder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0" fillId="0" borderId="0" applyNumberFormat="0" applyFill="0" applyBorder="0">
      <alignment vertical="center"/>
    </xf>
    <xf numFmtId="0" fontId="50" fillId="0" borderId="0" applyNumberFormat="0" applyFill="0" applyBorder="0">
      <alignment vertical="center"/>
    </xf>
    <xf numFmtId="0" fontId="50" fillId="0" borderId="0" applyNumberFormat="0" applyFill="0" applyBorder="0">
      <alignment vertical="center"/>
    </xf>
    <xf numFmtId="0" fontId="15" fillId="0" borderId="0"/>
    <xf numFmtId="0" fontId="14" fillId="0" borderId="0"/>
    <xf numFmtId="0" fontId="13" fillId="0" borderId="0"/>
    <xf numFmtId="0" fontId="12" fillId="0" borderId="0"/>
    <xf numFmtId="0" fontId="57" fillId="0" borderId="0">
      <alignment vertical="center"/>
    </xf>
    <xf numFmtId="0" fontId="58" fillId="0" borderId="0" applyNumberFormat="0" applyFill="0" applyBorder="0" applyAlignment="0" applyProtection="0"/>
    <xf numFmtId="0" fontId="57" fillId="0" borderId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10" fillId="0" borderId="0"/>
    <xf numFmtId="0" fontId="57" fillId="0" borderId="0"/>
    <xf numFmtId="0" fontId="65" fillId="0" borderId="0"/>
    <xf numFmtId="0" fontId="65" fillId="0" borderId="0"/>
    <xf numFmtId="0" fontId="66" fillId="0" borderId="0"/>
    <xf numFmtId="0" fontId="67" fillId="0" borderId="0"/>
    <xf numFmtId="0" fontId="68" fillId="0" borderId="0"/>
    <xf numFmtId="0" fontId="54" fillId="0" borderId="0"/>
    <xf numFmtId="0" fontId="68" fillId="0" borderId="0"/>
    <xf numFmtId="0" fontId="69" fillId="0" borderId="0"/>
    <xf numFmtId="0" fontId="70" fillId="0" borderId="0">
      <alignment horizontal="center"/>
    </xf>
    <xf numFmtId="0" fontId="70" fillId="0" borderId="0">
      <alignment horizontal="center" textRotation="90"/>
    </xf>
    <xf numFmtId="0" fontId="71" fillId="0" borderId="0"/>
    <xf numFmtId="164" fontId="71" fillId="0" borderId="0"/>
    <xf numFmtId="0" fontId="72" fillId="0" borderId="0"/>
    <xf numFmtId="0" fontId="77" fillId="0" borderId="0"/>
    <xf numFmtId="0" fontId="92" fillId="0" borderId="0"/>
    <xf numFmtId="9" fontId="77" fillId="0" borderId="0" applyBorder="0" applyAlignment="0" applyProtection="0"/>
    <xf numFmtId="0" fontId="9" fillId="0" borderId="0"/>
    <xf numFmtId="0" fontId="72" fillId="0" borderId="0"/>
    <xf numFmtId="0" fontId="77" fillId="0" borderId="0"/>
    <xf numFmtId="166" fontId="92" fillId="0" borderId="0"/>
    <xf numFmtId="0" fontId="8" fillId="0" borderId="0"/>
    <xf numFmtId="0" fontId="65" fillId="0" borderId="0"/>
    <xf numFmtId="0" fontId="112" fillId="46" borderId="0"/>
    <xf numFmtId="0" fontId="89" fillId="0" borderId="0">
      <alignment vertical="center"/>
    </xf>
    <xf numFmtId="9" fontId="77" fillId="0" borderId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8" fillId="0" borderId="0"/>
    <xf numFmtId="0" fontId="57" fillId="0" borderId="0"/>
    <xf numFmtId="0" fontId="77" fillId="0" borderId="0"/>
    <xf numFmtId="0" fontId="113" fillId="0" borderId="0"/>
    <xf numFmtId="0" fontId="114" fillId="0" borderId="0"/>
    <xf numFmtId="0" fontId="57" fillId="0" borderId="0"/>
    <xf numFmtId="0" fontId="5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5" fillId="0" borderId="0"/>
    <xf numFmtId="0" fontId="121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612">
    <xf numFmtId="0" fontId="0" fillId="0" borderId="0" xfId="0">
      <alignment vertical="center"/>
    </xf>
    <xf numFmtId="0" fontId="0" fillId="0" borderId="0" xfId="0">
      <alignment vertical="center"/>
    </xf>
    <xf numFmtId="0" fontId="53" fillId="0" borderId="0" xfId="44" applyFont="1"/>
    <xf numFmtId="49" fontId="55" fillId="0" borderId="0" xfId="0" applyNumberFormat="1" applyFont="1">
      <alignment vertical="center"/>
    </xf>
    <xf numFmtId="0" fontId="55" fillId="0" borderId="0" xfId="0" applyNumberFormat="1" applyFont="1">
      <alignment vertical="center"/>
    </xf>
    <xf numFmtId="49" fontId="55" fillId="0" borderId="0" xfId="0" applyNumberFormat="1" applyFont="1" applyFill="1">
      <alignment vertical="center"/>
    </xf>
    <xf numFmtId="0" fontId="56" fillId="34" borderId="0" xfId="0" applyFont="1" applyFill="1" applyAlignment="1">
      <alignment horizontal="left" vertical="center"/>
    </xf>
    <xf numFmtId="0" fontId="56" fillId="34" borderId="0" xfId="0" applyFont="1" applyFill="1">
      <alignment vertical="center"/>
    </xf>
    <xf numFmtId="0" fontId="56" fillId="34" borderId="0" xfId="0" applyNumberFormat="1" applyFont="1" applyFill="1">
      <alignment vertical="center"/>
    </xf>
    <xf numFmtId="49" fontId="56" fillId="34" borderId="0" xfId="0" applyNumberFormat="1" applyFont="1" applyFill="1">
      <alignment vertical="center"/>
    </xf>
    <xf numFmtId="0" fontId="56" fillId="34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59" fillId="0" borderId="0" xfId="0" applyFont="1" applyAlignment="1">
      <alignment horizontal="left" vertical="center"/>
    </xf>
    <xf numFmtId="0" fontId="59" fillId="0" borderId="0" xfId="0" applyFont="1">
      <alignment vertical="center"/>
    </xf>
    <xf numFmtId="0" fontId="59" fillId="0" borderId="0" xfId="0" applyNumberFormat="1" applyFont="1">
      <alignment vertical="center"/>
    </xf>
    <xf numFmtId="0" fontId="59" fillId="0" borderId="0" xfId="0" applyFont="1" applyAlignment="1">
      <alignment horizontal="center" vertical="center"/>
    </xf>
    <xf numFmtId="0" fontId="59" fillId="0" borderId="0" xfId="0" applyFont="1" applyFill="1">
      <alignment vertical="center"/>
    </xf>
    <xf numFmtId="0" fontId="61" fillId="0" borderId="0" xfId="394" applyFont="1" applyAlignment="1" applyProtection="1">
      <alignment vertical="center"/>
    </xf>
    <xf numFmtId="1" fontId="5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5" fillId="0" borderId="0" xfId="0" applyFont="1" applyFill="1">
      <alignment vertical="center"/>
    </xf>
    <xf numFmtId="0" fontId="55" fillId="0" borderId="0" xfId="0" applyFont="1" applyFill="1" applyAlignment="1">
      <alignment vertical="center" wrapText="1"/>
    </xf>
    <xf numFmtId="49" fontId="55" fillId="0" borderId="0" xfId="0" applyNumberFormat="1" applyFont="1" applyFill="1" applyAlignment="1">
      <alignment vertical="center" wrapText="1"/>
    </xf>
    <xf numFmtId="0" fontId="55" fillId="0" borderId="0" xfId="0" applyFont="1">
      <alignment vertical="center"/>
    </xf>
    <xf numFmtId="0" fontId="55" fillId="0" borderId="0" xfId="0" applyNumberFormat="1" applyFont="1" applyAlignment="1">
      <alignment horizontal="left" vertical="center"/>
    </xf>
    <xf numFmtId="49" fontId="56" fillId="34" borderId="0" xfId="0" applyNumberFormat="1" applyFont="1" applyFill="1" applyAlignment="1">
      <alignment horizontal="center" vertical="center"/>
    </xf>
    <xf numFmtId="0" fontId="55" fillId="0" borderId="0" xfId="0" applyNumberFormat="1" applyFont="1" applyFill="1">
      <alignment vertical="center"/>
    </xf>
    <xf numFmtId="49" fontId="0" fillId="0" borderId="0" xfId="0" applyNumberFormat="1" applyAlignment="1">
      <alignment vertical="center" wrapText="1"/>
    </xf>
    <xf numFmtId="0" fontId="57" fillId="33" borderId="0" xfId="398" applyFont="1" applyFill="1" applyAlignment="1">
      <alignment vertical="center"/>
    </xf>
    <xf numFmtId="0" fontId="57" fillId="33" borderId="0" xfId="398" applyFill="1" applyAlignment="1">
      <alignment vertical="center"/>
    </xf>
    <xf numFmtId="0" fontId="57" fillId="33" borderId="0" xfId="398" applyFill="1" applyBorder="1" applyAlignment="1">
      <alignment vertical="center"/>
    </xf>
    <xf numFmtId="0" fontId="53" fillId="33" borderId="0" xfId="44" applyFont="1" applyFill="1" applyBorder="1" applyAlignment="1">
      <alignment vertical="center"/>
    </xf>
    <xf numFmtId="0" fontId="62" fillId="33" borderId="0" xfId="44" applyFont="1" applyFill="1" applyBorder="1" applyAlignment="1">
      <alignment vertical="center"/>
    </xf>
    <xf numFmtId="0" fontId="62" fillId="33" borderId="0" xfId="44" quotePrefix="1" applyFont="1" applyFill="1" applyBorder="1" applyAlignment="1">
      <alignment horizontal="left" vertical="center"/>
    </xf>
    <xf numFmtId="0" fontId="63" fillId="33" borderId="0" xfId="398" applyFont="1" applyFill="1" applyBorder="1" applyAlignment="1">
      <alignment vertical="center"/>
    </xf>
    <xf numFmtId="0" fontId="78" fillId="33" borderId="0" xfId="398" applyFont="1" applyFill="1"/>
    <xf numFmtId="0" fontId="79" fillId="36" borderId="11" xfId="398" applyFont="1" applyFill="1" applyBorder="1" applyAlignment="1">
      <alignment horizontal="left" vertical="center" wrapText="1" indent="2"/>
    </xf>
    <xf numFmtId="0" fontId="57" fillId="33" borderId="0" xfId="398" applyFill="1"/>
    <xf numFmtId="38" fontId="77" fillId="33" borderId="11" xfId="398" applyNumberFormat="1" applyFont="1" applyFill="1" applyBorder="1" applyAlignment="1" applyProtection="1">
      <alignment horizontal="left" vertical="center" indent="1"/>
      <protection locked="0"/>
    </xf>
    <xf numFmtId="0" fontId="78" fillId="33" borderId="0" xfId="398" applyFont="1" applyFill="1" applyAlignment="1">
      <alignment vertical="center"/>
    </xf>
    <xf numFmtId="0" fontId="78" fillId="33" borderId="0" xfId="398" applyFont="1" applyFill="1" applyAlignment="1">
      <alignment horizontal="center" vertical="center"/>
    </xf>
    <xf numFmtId="3" fontId="87" fillId="38" borderId="16" xfId="411" applyNumberFormat="1" applyFont="1" applyFill="1" applyBorder="1" applyAlignment="1" applyProtection="1">
      <alignment horizontal="center" vertical="center"/>
    </xf>
    <xf numFmtId="3" fontId="87" fillId="38" borderId="17" xfId="411" applyNumberFormat="1" applyFont="1" applyFill="1" applyBorder="1" applyAlignment="1" applyProtection="1">
      <alignment horizontal="center" vertical="center"/>
    </xf>
    <xf numFmtId="0" fontId="89" fillId="33" borderId="0" xfId="398" applyFont="1" applyFill="1" applyAlignment="1">
      <alignment horizontal="left" vertical="center"/>
    </xf>
    <xf numFmtId="0" fontId="89" fillId="33" borderId="0" xfId="398" applyFont="1" applyFill="1"/>
    <xf numFmtId="3" fontId="87" fillId="38" borderId="20" xfId="411" applyNumberFormat="1" applyFont="1" applyFill="1" applyBorder="1" applyAlignment="1" applyProtection="1">
      <alignment horizontal="center" vertical="center"/>
    </xf>
    <xf numFmtId="3" fontId="87" fillId="38" borderId="0" xfId="411" applyNumberFormat="1" applyFont="1" applyFill="1" applyBorder="1" applyAlignment="1" applyProtection="1">
      <alignment horizontal="center" vertical="center"/>
    </xf>
    <xf numFmtId="0" fontId="78" fillId="33" borderId="0" xfId="412" applyFont="1" applyFill="1"/>
    <xf numFmtId="0" fontId="77" fillId="33" borderId="0" xfId="412" applyFill="1"/>
    <xf numFmtId="3" fontId="78" fillId="39" borderId="16" xfId="412" applyNumberFormat="1" applyFont="1" applyFill="1" applyBorder="1" applyAlignment="1">
      <alignment horizontal="left" vertical="top" wrapText="1" indent="4"/>
    </xf>
    <xf numFmtId="3" fontId="78" fillId="40" borderId="16" xfId="412" applyNumberFormat="1" applyFont="1" applyFill="1" applyBorder="1" applyAlignment="1">
      <alignment horizontal="left" vertical="top" wrapText="1" indent="4"/>
    </xf>
    <xf numFmtId="0" fontId="86" fillId="33" borderId="14" xfId="412" applyFont="1" applyFill="1" applyBorder="1" applyAlignment="1">
      <alignment horizontal="left" vertical="center" wrapText="1" indent="2"/>
    </xf>
    <xf numFmtId="0" fontId="78" fillId="33" borderId="0" xfId="412" applyFont="1" applyFill="1" applyBorder="1" applyAlignment="1">
      <alignment horizontal="left" vertical="top" wrapText="1"/>
    </xf>
    <xf numFmtId="0" fontId="90" fillId="38" borderId="14" xfId="412" applyFont="1" applyFill="1" applyBorder="1" applyAlignment="1">
      <alignment horizontal="left" vertical="center" wrapText="1" indent="2"/>
    </xf>
    <xf numFmtId="3" fontId="78" fillId="33" borderId="0" xfId="412" applyNumberFormat="1" applyFont="1" applyFill="1"/>
    <xf numFmtId="0" fontId="87" fillId="38" borderId="14" xfId="412" applyFont="1" applyFill="1" applyBorder="1" applyAlignment="1">
      <alignment horizontal="left" vertical="center" wrapText="1" indent="2"/>
    </xf>
    <xf numFmtId="38" fontId="78" fillId="33" borderId="0" xfId="412" applyNumberFormat="1" applyFont="1" applyFill="1"/>
    <xf numFmtId="165" fontId="55" fillId="0" borderId="0" xfId="0" applyNumberFormat="1" applyFont="1">
      <alignment vertical="center"/>
    </xf>
    <xf numFmtId="165" fontId="55" fillId="0" borderId="0" xfId="0" applyNumberFormat="1" applyFont="1" applyFill="1">
      <alignment vertical="center"/>
    </xf>
    <xf numFmtId="0" fontId="55" fillId="0" borderId="0" xfId="0" applyFont="1" applyFill="1" applyAlignment="1">
      <alignment horizontal="left" vertical="center"/>
    </xf>
    <xf numFmtId="0" fontId="51" fillId="33" borderId="11" xfId="398" applyFont="1" applyFill="1" applyBorder="1" applyAlignment="1" applyProtection="1">
      <alignment horizontal="right" vertical="center" indent="2"/>
      <protection locked="0"/>
    </xf>
    <xf numFmtId="0" fontId="51" fillId="33" borderId="11" xfId="398" applyFont="1" applyFill="1" applyBorder="1" applyAlignment="1" applyProtection="1">
      <alignment horizontal="right" vertical="center" wrapText="1"/>
      <protection locked="0"/>
    </xf>
    <xf numFmtId="0" fontId="76" fillId="33" borderId="11" xfId="398" applyFont="1" applyFill="1" applyBorder="1" applyAlignment="1" applyProtection="1">
      <alignment horizontal="left" vertical="center" indent="1"/>
      <protection locked="0"/>
    </xf>
    <xf numFmtId="3" fontId="86" fillId="33" borderId="11" xfId="398" applyNumberFormat="1" applyFont="1" applyFill="1" applyBorder="1" applyAlignment="1" applyProtection="1">
      <alignment horizontal="center" vertical="center"/>
      <protection locked="0"/>
    </xf>
    <xf numFmtId="49" fontId="55" fillId="0" borderId="0" xfId="0" quotePrefix="1" applyNumberFormat="1" applyFont="1">
      <alignment vertical="center"/>
    </xf>
    <xf numFmtId="0" fontId="55" fillId="0" borderId="0" xfId="0" quotePrefix="1" applyNumberFormat="1" applyFont="1">
      <alignment vertical="center"/>
    </xf>
    <xf numFmtId="0" fontId="57" fillId="0" borderId="0" xfId="398"/>
    <xf numFmtId="0" fontId="78" fillId="0" borderId="0" xfId="398" applyFont="1"/>
    <xf numFmtId="0" fontId="63" fillId="33" borderId="0" xfId="398" applyFont="1" applyFill="1" applyBorder="1" applyAlignment="1">
      <alignment vertical="center" wrapText="1"/>
    </xf>
    <xf numFmtId="0" fontId="84" fillId="33" borderId="14" xfId="411" applyFont="1" applyFill="1" applyBorder="1" applyAlignment="1">
      <alignment horizontal="left" vertical="center" wrapText="1" indent="1"/>
    </xf>
    <xf numFmtId="0" fontId="84" fillId="33" borderId="18" xfId="411" applyFont="1" applyFill="1" applyBorder="1" applyAlignment="1">
      <alignment horizontal="left" vertical="center" wrapText="1" indent="1"/>
    </xf>
    <xf numFmtId="0" fontId="73" fillId="33" borderId="14" xfId="411" applyFont="1" applyFill="1" applyBorder="1" applyAlignment="1">
      <alignment horizontal="left" vertical="center" wrapText="1" indent="2"/>
    </xf>
    <xf numFmtId="3" fontId="87" fillId="38" borderId="22" xfId="411" applyNumberFormat="1" applyFont="1" applyFill="1" applyBorder="1" applyAlignment="1" applyProtection="1">
      <alignment horizontal="center" vertical="center"/>
    </xf>
    <xf numFmtId="3" fontId="78" fillId="0" borderId="0" xfId="398" applyNumberFormat="1" applyFont="1"/>
    <xf numFmtId="3" fontId="94" fillId="0" borderId="0" xfId="411" applyNumberFormat="1" applyFont="1"/>
    <xf numFmtId="0" fontId="73" fillId="33" borderId="14" xfId="411" applyFont="1" applyFill="1" applyBorder="1" applyAlignment="1">
      <alignment horizontal="left" vertical="center" wrapText="1" indent="1"/>
    </xf>
    <xf numFmtId="3" fontId="86" fillId="33" borderId="27" xfId="398" applyNumberFormat="1" applyFont="1" applyFill="1" applyBorder="1" applyAlignment="1" applyProtection="1">
      <alignment horizontal="center" vertical="center"/>
      <protection locked="0"/>
    </xf>
    <xf numFmtId="1" fontId="55" fillId="0" borderId="0" xfId="0" applyNumberFormat="1" applyFont="1">
      <alignment vertical="center"/>
    </xf>
    <xf numFmtId="38" fontId="55" fillId="0" borderId="0" xfId="0" applyNumberFormat="1" applyFont="1" applyAlignment="1">
      <alignment horizontal="left" vertical="center"/>
    </xf>
    <xf numFmtId="0" fontId="0" fillId="0" borderId="0" xfId="0" applyAlignment="1">
      <alignment vertical="center" wrapText="1"/>
    </xf>
    <xf numFmtId="1" fontId="55" fillId="41" borderId="0" xfId="0" applyNumberFormat="1" applyFont="1" applyFill="1" applyAlignment="1">
      <alignment horizontal="left" vertical="center"/>
    </xf>
    <xf numFmtId="0" fontId="0" fillId="41" borderId="0" xfId="0" applyFill="1">
      <alignment vertical="center"/>
    </xf>
    <xf numFmtId="49" fontId="55" fillId="41" borderId="0" xfId="0" quotePrefix="1" applyNumberFormat="1" applyFont="1" applyFill="1">
      <alignment vertical="center"/>
    </xf>
    <xf numFmtId="0" fontId="55" fillId="41" borderId="0" xfId="0" applyNumberFormat="1" applyFont="1" applyFill="1" applyAlignment="1">
      <alignment horizontal="left" vertical="center"/>
    </xf>
    <xf numFmtId="49" fontId="55" fillId="41" borderId="0" xfId="0" applyNumberFormat="1" applyFont="1" applyFill="1">
      <alignment vertical="center"/>
    </xf>
    <xf numFmtId="0" fontId="55" fillId="41" borderId="0" xfId="0" applyNumberFormat="1" applyFont="1" applyFill="1">
      <alignment vertical="center"/>
    </xf>
    <xf numFmtId="165" fontId="55" fillId="41" borderId="0" xfId="0" applyNumberFormat="1" applyFont="1" applyFill="1">
      <alignment vertical="center"/>
    </xf>
    <xf numFmtId="0" fontId="57" fillId="0" borderId="0" xfId="398" applyFont="1"/>
    <xf numFmtId="0" fontId="67" fillId="0" borderId="0" xfId="402" applyFont="1" applyFill="1" applyAlignment="1"/>
    <xf numFmtId="0" fontId="99" fillId="0" borderId="0" xfId="402" applyFont="1" applyFill="1" applyAlignment="1"/>
    <xf numFmtId="49" fontId="55" fillId="0" borderId="0" xfId="0" quotePrefix="1" applyNumberFormat="1" applyFont="1" applyFill="1">
      <alignment vertical="center"/>
    </xf>
    <xf numFmtId="3" fontId="86" fillId="33" borderId="27" xfId="398" applyNumberFormat="1" applyFont="1" applyFill="1" applyBorder="1" applyAlignment="1" applyProtection="1">
      <alignment horizontal="center" vertical="center"/>
    </xf>
    <xf numFmtId="3" fontId="55" fillId="0" borderId="0" xfId="0" quotePrefix="1" applyNumberFormat="1" applyFont="1">
      <alignment vertical="center"/>
    </xf>
    <xf numFmtId="49" fontId="55" fillId="0" borderId="0" xfId="0" applyNumberFormat="1" applyFont="1" applyAlignment="1">
      <alignment horizontal="left" vertical="center"/>
    </xf>
    <xf numFmtId="0" fontId="79" fillId="36" borderId="12" xfId="398" applyFont="1" applyFill="1" applyBorder="1" applyAlignment="1">
      <alignment horizontal="left" vertical="center" wrapText="1" indent="2"/>
    </xf>
    <xf numFmtId="0" fontId="0" fillId="0" borderId="0" xfId="0" applyFont="1">
      <alignment vertical="center"/>
    </xf>
    <xf numFmtId="0" fontId="81" fillId="33" borderId="0" xfId="416" applyFont="1" applyFill="1"/>
    <xf numFmtId="0" fontId="82" fillId="33" borderId="35" xfId="416" applyFont="1" applyFill="1" applyBorder="1" applyAlignment="1">
      <alignment horizontal="left" vertical="center" wrapText="1" indent="1"/>
    </xf>
    <xf numFmtId="0" fontId="83" fillId="33" borderId="37" xfId="416" applyFont="1" applyFill="1" applyBorder="1" applyAlignment="1">
      <alignment vertical="center" wrapText="1"/>
    </xf>
    <xf numFmtId="0" fontId="84" fillId="37" borderId="14" xfId="416" applyFont="1" applyFill="1" applyBorder="1" applyAlignment="1">
      <alignment horizontal="left" vertical="center" wrapText="1" indent="1"/>
    </xf>
    <xf numFmtId="0" fontId="85" fillId="37" borderId="16" xfId="416" applyFont="1" applyFill="1" applyBorder="1" applyAlignment="1">
      <alignment horizontal="left" vertical="center" wrapText="1" indent="1"/>
    </xf>
    <xf numFmtId="0" fontId="73" fillId="33" borderId="14" xfId="416" applyFont="1" applyFill="1" applyBorder="1" applyAlignment="1">
      <alignment horizontal="left" vertical="center" wrapText="1" indent="3"/>
    </xf>
    <xf numFmtId="0" fontId="84" fillId="38" borderId="14" xfId="416" applyFont="1" applyFill="1" applyBorder="1" applyAlignment="1">
      <alignment horizontal="left" vertical="center" wrapText="1" indent="2"/>
    </xf>
    <xf numFmtId="3" fontId="87" fillId="38" borderId="36" xfId="416" applyNumberFormat="1" applyFont="1" applyFill="1" applyBorder="1" applyAlignment="1" applyProtection="1">
      <alignment horizontal="center" vertical="center"/>
    </xf>
    <xf numFmtId="3" fontId="87" fillId="38" borderId="16" xfId="416" applyNumberFormat="1" applyFont="1" applyFill="1" applyBorder="1" applyAlignment="1" applyProtection="1">
      <alignment horizontal="center" vertical="center"/>
    </xf>
    <xf numFmtId="3" fontId="85" fillId="37" borderId="16" xfId="416" applyNumberFormat="1" applyFont="1" applyFill="1" applyBorder="1" applyAlignment="1">
      <alignment vertical="center" wrapText="1"/>
    </xf>
    <xf numFmtId="0" fontId="73" fillId="33" borderId="14" xfId="416" applyFont="1" applyFill="1" applyBorder="1" applyAlignment="1">
      <alignment horizontal="left" vertical="center" indent="3"/>
    </xf>
    <xf numFmtId="0" fontId="87" fillId="38" borderId="18" xfId="416" applyFont="1" applyFill="1" applyBorder="1" applyAlignment="1">
      <alignment horizontal="left" vertical="center" wrapText="1" indent="1"/>
    </xf>
    <xf numFmtId="3" fontId="87" fillId="38" borderId="19" xfId="416" applyNumberFormat="1" applyFont="1" applyFill="1" applyBorder="1" applyAlignment="1" applyProtection="1">
      <alignment horizontal="center" vertical="center"/>
    </xf>
    <xf numFmtId="3" fontId="87" fillId="38" borderId="20" xfId="416" applyNumberFormat="1" applyFont="1" applyFill="1" applyBorder="1" applyAlignment="1" applyProtection="1">
      <alignment horizontal="center" vertical="center"/>
    </xf>
    <xf numFmtId="0" fontId="81" fillId="33" borderId="37" xfId="416" applyFont="1" applyFill="1" applyBorder="1"/>
    <xf numFmtId="0" fontId="82" fillId="33" borderId="14" xfId="416" applyFont="1" applyFill="1" applyBorder="1" applyAlignment="1">
      <alignment horizontal="left" vertical="center" wrapText="1" indent="1"/>
    </xf>
    <xf numFmtId="0" fontId="81" fillId="33" borderId="16" xfId="416" applyFont="1" applyFill="1" applyBorder="1"/>
    <xf numFmtId="0" fontId="84" fillId="38" borderId="14" xfId="416" applyFont="1" applyFill="1" applyBorder="1" applyAlignment="1">
      <alignment horizontal="left" vertical="center" wrapText="1" indent="1"/>
    </xf>
    <xf numFmtId="3" fontId="87" fillId="38" borderId="0" xfId="416" applyNumberFormat="1" applyFont="1" applyFill="1" applyBorder="1" applyAlignment="1" applyProtection="1">
      <alignment horizontal="center" vertical="center"/>
    </xf>
    <xf numFmtId="0" fontId="74" fillId="38" borderId="18" xfId="416" applyFont="1" applyFill="1" applyBorder="1" applyAlignment="1">
      <alignment horizontal="left" vertical="center" wrapText="1" indent="1"/>
    </xf>
    <xf numFmtId="0" fontId="104" fillId="38" borderId="14" xfId="412" applyFont="1" applyFill="1" applyBorder="1" applyAlignment="1">
      <alignment horizontal="left" vertical="center" wrapText="1" indent="1"/>
    </xf>
    <xf numFmtId="0" fontId="0" fillId="0" borderId="0" xfId="0" applyFont="1" applyFill="1">
      <alignment vertical="center"/>
    </xf>
    <xf numFmtId="0" fontId="9" fillId="0" borderId="0" xfId="415" applyAlignment="1">
      <alignment vertical="center"/>
    </xf>
    <xf numFmtId="0" fontId="105" fillId="38" borderId="14" xfId="412" applyFont="1" applyFill="1" applyBorder="1" applyAlignment="1">
      <alignment horizontal="left" vertical="center" wrapText="1" indent="1"/>
    </xf>
    <xf numFmtId="0" fontId="9" fillId="0" borderId="16" xfId="415" applyBorder="1" applyAlignment="1">
      <alignment vertical="center"/>
    </xf>
    <xf numFmtId="0" fontId="9" fillId="37" borderId="16" xfId="415" applyFill="1" applyBorder="1" applyAlignment="1">
      <alignment vertical="center"/>
    </xf>
    <xf numFmtId="0" fontId="106" fillId="38" borderId="14" xfId="412" applyFont="1" applyFill="1" applyBorder="1" applyAlignment="1">
      <alignment horizontal="left" vertical="center" wrapText="1" indent="1"/>
    </xf>
    <xf numFmtId="0" fontId="105" fillId="38" borderId="14" xfId="412" applyFont="1" applyFill="1" applyBorder="1" applyAlignment="1">
      <alignment horizontal="left" vertical="center" wrapText="1" indent="2"/>
    </xf>
    <xf numFmtId="0" fontId="105" fillId="38" borderId="14" xfId="412" applyFont="1" applyFill="1" applyBorder="1" applyAlignment="1">
      <alignment horizontal="left" vertical="center" wrapText="1" indent="3"/>
    </xf>
    <xf numFmtId="0" fontId="73" fillId="33" borderId="14" xfId="416" applyFont="1" applyFill="1" applyBorder="1" applyAlignment="1">
      <alignment horizontal="left" vertical="center" wrapText="1" indent="2"/>
    </xf>
    <xf numFmtId="0" fontId="9" fillId="33" borderId="16" xfId="415" applyFill="1" applyBorder="1" applyAlignment="1">
      <alignment vertical="center"/>
    </xf>
    <xf numFmtId="0" fontId="9" fillId="37" borderId="20" xfId="415" applyFill="1" applyBorder="1" applyAlignment="1">
      <alignment vertical="center"/>
    </xf>
    <xf numFmtId="0" fontId="106" fillId="38" borderId="18" xfId="412" applyFont="1" applyFill="1" applyBorder="1" applyAlignment="1">
      <alignment horizontal="left" vertical="center" wrapText="1" indent="1"/>
    </xf>
    <xf numFmtId="0" fontId="105" fillId="38" borderId="14" xfId="412" applyFont="1" applyFill="1" applyBorder="1" applyAlignment="1">
      <alignment horizontal="left" vertical="center" indent="2"/>
    </xf>
    <xf numFmtId="0" fontId="105" fillId="38" borderId="14" xfId="412" applyFont="1" applyFill="1" applyBorder="1" applyAlignment="1">
      <alignment horizontal="left" vertical="center" indent="1"/>
    </xf>
    <xf numFmtId="0" fontId="73" fillId="0" borderId="18" xfId="416" applyFont="1" applyFill="1" applyBorder="1" applyAlignment="1">
      <alignment horizontal="left" vertical="center" wrapText="1" indent="1"/>
    </xf>
    <xf numFmtId="0" fontId="73" fillId="0" borderId="34" xfId="416" applyFont="1" applyFill="1" applyBorder="1" applyAlignment="1">
      <alignment horizontal="left" vertical="center" wrapText="1" indent="1"/>
    </xf>
    <xf numFmtId="0" fontId="84" fillId="37" borderId="14" xfId="411" applyFont="1" applyFill="1" applyBorder="1" applyAlignment="1">
      <alignment horizontal="left" vertical="center" wrapText="1" indent="1"/>
    </xf>
    <xf numFmtId="3" fontId="87" fillId="38" borderId="32" xfId="411" applyNumberFormat="1" applyFont="1" applyFill="1" applyBorder="1" applyAlignment="1" applyProtection="1">
      <alignment horizontal="center" vertical="center"/>
    </xf>
    <xf numFmtId="3" fontId="87" fillId="38" borderId="31" xfId="411" applyNumberFormat="1" applyFont="1" applyFill="1" applyBorder="1" applyAlignment="1" applyProtection="1">
      <alignment horizontal="center" vertical="center"/>
    </xf>
    <xf numFmtId="3" fontId="87" fillId="38" borderId="30" xfId="411" applyNumberFormat="1" applyFont="1" applyFill="1" applyBorder="1" applyAlignment="1" applyProtection="1">
      <alignment horizontal="center" vertical="center"/>
    </xf>
    <xf numFmtId="3" fontId="87" fillId="43" borderId="17" xfId="411" applyNumberFormat="1" applyFont="1" applyFill="1" applyBorder="1" applyAlignment="1" applyProtection="1">
      <alignment horizontal="center" vertical="center"/>
    </xf>
    <xf numFmtId="0" fontId="84" fillId="44" borderId="14" xfId="411" applyFont="1" applyFill="1" applyBorder="1" applyAlignment="1">
      <alignment horizontal="left" vertical="center" wrapText="1" indent="1"/>
    </xf>
    <xf numFmtId="3" fontId="87" fillId="43" borderId="11" xfId="411" applyNumberFormat="1" applyFont="1" applyFill="1" applyBorder="1" applyAlignment="1" applyProtection="1">
      <alignment horizontal="center" vertical="center"/>
    </xf>
    <xf numFmtId="3" fontId="87" fillId="43" borderId="32" xfId="411" applyNumberFormat="1" applyFont="1" applyFill="1" applyBorder="1" applyAlignment="1" applyProtection="1">
      <alignment horizontal="center" vertical="center"/>
    </xf>
    <xf numFmtId="3" fontId="87" fillId="43" borderId="40" xfId="411" applyNumberFormat="1" applyFont="1" applyFill="1" applyBorder="1" applyAlignment="1" applyProtection="1">
      <alignment horizontal="center" vertical="center"/>
    </xf>
    <xf numFmtId="3" fontId="87" fillId="43" borderId="31" xfId="411" applyNumberFormat="1" applyFont="1" applyFill="1" applyBorder="1" applyAlignment="1" applyProtection="1">
      <alignment horizontal="center" vertical="center"/>
    </xf>
    <xf numFmtId="3" fontId="87" fillId="43" borderId="15" xfId="411" applyNumberFormat="1" applyFont="1" applyFill="1" applyBorder="1" applyAlignment="1" applyProtection="1">
      <alignment horizontal="center" vertical="center"/>
    </xf>
    <xf numFmtId="0" fontId="93" fillId="0" borderId="0" xfId="405" applyFont="1"/>
    <xf numFmtId="0" fontId="92" fillId="0" borderId="0" xfId="413"/>
    <xf numFmtId="0" fontId="93" fillId="0" borderId="0" xfId="405" applyFont="1" applyAlignment="1">
      <alignment horizontal="left" indent="4"/>
    </xf>
    <xf numFmtId="0" fontId="68" fillId="0" borderId="0" xfId="405"/>
    <xf numFmtId="0" fontId="73" fillId="33" borderId="28" xfId="411" applyFont="1" applyFill="1" applyBorder="1" applyAlignment="1">
      <alignment horizontal="left" vertical="center" wrapText="1" indent="1"/>
    </xf>
    <xf numFmtId="3" fontId="87" fillId="38" borderId="19" xfId="411" applyNumberFormat="1" applyFont="1" applyFill="1" applyBorder="1" applyAlignment="1" applyProtection="1">
      <alignment horizontal="center" vertical="center"/>
    </xf>
    <xf numFmtId="0" fontId="93" fillId="0" borderId="0" xfId="413" applyFont="1"/>
    <xf numFmtId="0" fontId="107" fillId="33" borderId="0" xfId="411" applyFont="1" applyFill="1" applyBorder="1" applyAlignment="1">
      <alignment horizontal="left" vertical="center"/>
    </xf>
    <xf numFmtId="0" fontId="84" fillId="44" borderId="18" xfId="411" applyFont="1" applyFill="1" applyBorder="1" applyAlignment="1">
      <alignment horizontal="left" vertical="center" wrapText="1" indent="1"/>
    </xf>
    <xf numFmtId="0" fontId="108" fillId="44" borderId="19" xfId="411" applyFont="1" applyFill="1" applyBorder="1" applyAlignment="1">
      <alignment horizontal="left" vertical="center"/>
    </xf>
    <xf numFmtId="3" fontId="87" fillId="43" borderId="13" xfId="411" applyNumberFormat="1" applyFont="1" applyFill="1" applyBorder="1" applyAlignment="1" applyProtection="1">
      <alignment horizontal="center" vertical="center"/>
    </xf>
    <xf numFmtId="0" fontId="73" fillId="33" borderId="46" xfId="411" applyFont="1" applyFill="1" applyBorder="1" applyAlignment="1">
      <alignment horizontal="left" vertical="center" wrapText="1" indent="1"/>
    </xf>
    <xf numFmtId="0" fontId="107" fillId="33" borderId="47" xfId="411" applyFont="1" applyFill="1" applyBorder="1" applyAlignment="1">
      <alignment horizontal="left" vertical="center"/>
    </xf>
    <xf numFmtId="0" fontId="108" fillId="44" borderId="0" xfId="411" applyFont="1" applyFill="1" applyBorder="1" applyAlignment="1">
      <alignment horizontal="left" vertical="center"/>
    </xf>
    <xf numFmtId="3" fontId="87" fillId="43" borderId="48" xfId="411" applyNumberFormat="1" applyFont="1" applyFill="1" applyBorder="1" applyAlignment="1" applyProtection="1">
      <alignment horizontal="center" vertical="center"/>
    </xf>
    <xf numFmtId="3" fontId="87" fillId="38" borderId="51" xfId="411" applyNumberFormat="1" applyFont="1" applyFill="1" applyBorder="1" applyAlignment="1" applyProtection="1">
      <alignment horizontal="center" vertical="center"/>
    </xf>
    <xf numFmtId="167" fontId="109" fillId="45" borderId="44" xfId="413" applyNumberFormat="1" applyFont="1" applyFill="1" applyBorder="1" applyAlignment="1" applyProtection="1">
      <alignment horizontal="center" vertical="center"/>
      <protection locked="0"/>
    </xf>
    <xf numFmtId="3" fontId="87" fillId="38" borderId="39" xfId="411" applyNumberFormat="1" applyFont="1" applyFill="1" applyBorder="1" applyAlignment="1" applyProtection="1">
      <alignment horizontal="center" vertical="center"/>
    </xf>
    <xf numFmtId="3" fontId="77" fillId="0" borderId="0" xfId="411" applyNumberFormat="1" applyFont="1"/>
    <xf numFmtId="0" fontId="73" fillId="0" borderId="14" xfId="411" applyFont="1" applyFill="1" applyBorder="1" applyAlignment="1">
      <alignment horizontal="left" vertical="center" wrapText="1" indent="2"/>
    </xf>
    <xf numFmtId="0" fontId="73" fillId="37" borderId="14" xfId="411" applyFont="1" applyFill="1" applyBorder="1" applyAlignment="1">
      <alignment horizontal="left" vertical="center" wrapText="1" indent="2"/>
    </xf>
    <xf numFmtId="0" fontId="73" fillId="0" borderId="14" xfId="411" applyFont="1" applyFill="1" applyBorder="1" applyAlignment="1">
      <alignment horizontal="left" vertical="center" wrapText="1" indent="3"/>
    </xf>
    <xf numFmtId="0" fontId="84" fillId="0" borderId="14" xfId="411" applyFont="1" applyFill="1" applyBorder="1" applyAlignment="1">
      <alignment horizontal="left" vertical="center" wrapText="1" indent="2"/>
    </xf>
    <xf numFmtId="3" fontId="87" fillId="38" borderId="53" xfId="411" applyNumberFormat="1" applyFont="1" applyFill="1" applyBorder="1" applyAlignment="1" applyProtection="1">
      <alignment horizontal="center" vertical="center"/>
    </xf>
    <xf numFmtId="0" fontId="84" fillId="0" borderId="14" xfId="411" applyFont="1" applyFill="1" applyBorder="1" applyAlignment="1">
      <alignment horizontal="left" vertical="center" wrapText="1" indent="1"/>
    </xf>
    <xf numFmtId="0" fontId="84" fillId="37" borderId="54" xfId="411" applyFont="1" applyFill="1" applyBorder="1" applyAlignment="1">
      <alignment horizontal="left" vertical="center" wrapText="1" indent="1"/>
    </xf>
    <xf numFmtId="0" fontId="73" fillId="0" borderId="14" xfId="411" applyFont="1" applyFill="1" applyBorder="1" applyAlignment="1">
      <alignment horizontal="left" vertical="center" indent="3"/>
    </xf>
    <xf numFmtId="0" fontId="84" fillId="0" borderId="14" xfId="411" applyFont="1" applyFill="1" applyBorder="1" applyAlignment="1">
      <alignment horizontal="left" vertical="center" indent="2"/>
    </xf>
    <xf numFmtId="3" fontId="87" fillId="38" borderId="55" xfId="411" applyNumberFormat="1" applyFont="1" applyFill="1" applyBorder="1" applyAlignment="1" applyProtection="1">
      <alignment horizontal="center" vertical="center"/>
    </xf>
    <xf numFmtId="0" fontId="84" fillId="0" borderId="18" xfId="411" applyFont="1" applyFill="1" applyBorder="1" applyAlignment="1">
      <alignment horizontal="left" vertical="center" indent="1"/>
    </xf>
    <xf numFmtId="3" fontId="98" fillId="0" borderId="0" xfId="411" applyNumberFormat="1" applyFont="1"/>
    <xf numFmtId="0" fontId="73" fillId="0" borderId="14" xfId="411" applyFont="1" applyFill="1" applyBorder="1" applyAlignment="1">
      <alignment horizontal="left" vertical="center" indent="2"/>
    </xf>
    <xf numFmtId="0" fontId="84" fillId="0" borderId="18" xfId="411" applyFont="1" applyFill="1" applyBorder="1" applyAlignment="1">
      <alignment horizontal="left" vertical="center" wrapText="1" indent="1"/>
    </xf>
    <xf numFmtId="0" fontId="73" fillId="37" borderId="14" xfId="411" applyFont="1" applyFill="1" applyBorder="1" applyAlignment="1">
      <alignment horizontal="left" vertical="center" indent="2"/>
    </xf>
    <xf numFmtId="3" fontId="72" fillId="0" borderId="0" xfId="411" applyNumberFormat="1"/>
    <xf numFmtId="0" fontId="73" fillId="0" borderId="25" xfId="411" applyFont="1" applyFill="1" applyBorder="1" applyAlignment="1">
      <alignment horizontal="left" vertical="center" wrapText="1" indent="1"/>
    </xf>
    <xf numFmtId="3" fontId="72" fillId="42" borderId="56" xfId="411" applyNumberFormat="1" applyFill="1" applyBorder="1" applyAlignment="1"/>
    <xf numFmtId="0" fontId="73" fillId="0" borderId="28" xfId="411" applyFont="1" applyFill="1" applyBorder="1" applyAlignment="1">
      <alignment horizontal="left" vertical="center" wrapText="1" indent="1"/>
    </xf>
    <xf numFmtId="3" fontId="87" fillId="38" borderId="57" xfId="411" applyNumberFormat="1" applyFont="1" applyFill="1" applyBorder="1" applyAlignment="1" applyProtection="1">
      <alignment horizontal="center" vertical="center"/>
    </xf>
    <xf numFmtId="0" fontId="93" fillId="0" borderId="0" xfId="403" applyFont="1"/>
    <xf numFmtId="0" fontId="73" fillId="0" borderId="28" xfId="411" applyFont="1" applyFill="1" applyBorder="1" applyAlignment="1">
      <alignment horizontal="left" vertical="center" wrapText="1" indent="2"/>
    </xf>
    <xf numFmtId="0" fontId="9" fillId="0" borderId="48" xfId="415" applyBorder="1" applyAlignment="1">
      <alignment vertical="center"/>
    </xf>
    <xf numFmtId="3" fontId="87" fillId="38" borderId="48" xfId="416" applyNumberFormat="1" applyFont="1" applyFill="1" applyBorder="1" applyAlignment="1" applyProtection="1">
      <alignment horizontal="center" vertical="center"/>
    </xf>
    <xf numFmtId="3" fontId="84" fillId="38" borderId="59" xfId="416" applyNumberFormat="1" applyFont="1" applyFill="1" applyBorder="1" applyAlignment="1" applyProtection="1">
      <alignment horizontal="center" vertical="center"/>
    </xf>
    <xf numFmtId="3" fontId="87" fillId="38" borderId="38" xfId="416" applyNumberFormat="1" applyFont="1" applyFill="1" applyBorder="1" applyAlignment="1" applyProtection="1">
      <alignment horizontal="center" vertical="center"/>
    </xf>
    <xf numFmtId="0" fontId="59" fillId="0" borderId="0" xfId="0" applyFont="1" applyAlignment="1">
      <alignment vertical="center"/>
    </xf>
    <xf numFmtId="0" fontId="56" fillId="34" borderId="0" xfId="0" applyFont="1" applyFill="1" applyAlignment="1">
      <alignment vertical="center"/>
    </xf>
    <xf numFmtId="0" fontId="55" fillId="0" borderId="0" xfId="0" applyNumberFormat="1" applyFont="1" applyAlignment="1">
      <alignment vertical="center"/>
    </xf>
    <xf numFmtId="0" fontId="55" fillId="41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41" borderId="0" xfId="0" applyFill="1" applyAlignment="1">
      <alignment vertical="center"/>
    </xf>
    <xf numFmtId="0" fontId="9" fillId="0" borderId="0" xfId="415" applyBorder="1" applyAlignment="1">
      <alignment vertical="center"/>
    </xf>
    <xf numFmtId="0" fontId="55" fillId="0" borderId="0" xfId="0" quotePrefix="1" applyNumberFormat="1" applyFont="1" applyFill="1">
      <alignment vertical="center"/>
    </xf>
    <xf numFmtId="3" fontId="55" fillId="0" borderId="0" xfId="0" applyNumberFormat="1" applyFont="1">
      <alignment vertical="center"/>
    </xf>
    <xf numFmtId="3" fontId="110" fillId="0" borderId="0" xfId="0" applyNumberFormat="1" applyFont="1">
      <alignment vertical="center"/>
    </xf>
    <xf numFmtId="1" fontId="55" fillId="0" borderId="0" xfId="0" applyNumberFormat="1" applyFont="1" applyFill="1" applyAlignment="1">
      <alignment horizontal="left" vertical="center"/>
    </xf>
    <xf numFmtId="3" fontId="55" fillId="0" borderId="0" xfId="0" quotePrefix="1" applyNumberFormat="1" applyFont="1" applyFill="1">
      <alignment vertical="center"/>
    </xf>
    <xf numFmtId="0" fontId="110" fillId="0" borderId="0" xfId="0" applyFont="1">
      <alignment vertical="center"/>
    </xf>
    <xf numFmtId="0" fontId="55" fillId="0" borderId="0" xfId="0" applyNumberFormat="1" applyFont="1" applyFill="1" applyAlignment="1">
      <alignment horizontal="left" vertical="center"/>
    </xf>
    <xf numFmtId="0" fontId="84" fillId="37" borderId="14" xfId="416" applyFont="1" applyFill="1" applyBorder="1" applyAlignment="1" applyProtection="1">
      <alignment horizontal="left" vertical="center" wrapText="1" indent="1"/>
    </xf>
    <xf numFmtId="3" fontId="86" fillId="37" borderId="0" xfId="398" applyNumberFormat="1" applyFont="1" applyFill="1" applyBorder="1" applyAlignment="1" applyProtection="1">
      <alignment horizontal="center" vertical="center"/>
    </xf>
    <xf numFmtId="0" fontId="73" fillId="0" borderId="14" xfId="416" applyFont="1" applyFill="1" applyBorder="1" applyAlignment="1" applyProtection="1">
      <alignment horizontal="left" vertical="center" wrapText="1" indent="1"/>
    </xf>
    <xf numFmtId="3" fontId="86" fillId="33" borderId="0" xfId="398" applyNumberFormat="1" applyFont="1" applyFill="1" applyBorder="1" applyAlignment="1" applyProtection="1">
      <alignment horizontal="center" vertical="center"/>
    </xf>
    <xf numFmtId="0" fontId="93" fillId="0" borderId="0" xfId="398" applyFont="1"/>
    <xf numFmtId="0" fontId="93" fillId="0" borderId="0" xfId="398" applyFont="1" applyBorder="1" applyAlignment="1">
      <alignment horizontal="left" vertical="top" wrapText="1" indent="3"/>
    </xf>
    <xf numFmtId="0" fontId="93" fillId="0" borderId="0" xfId="398" applyFont="1" applyAlignment="1">
      <alignment horizontal="left" wrapText="1" indent="3"/>
    </xf>
    <xf numFmtId="0" fontId="93" fillId="0" borderId="0" xfId="398" applyFont="1" applyAlignment="1">
      <alignment horizontal="left" wrapText="1" indent="2"/>
    </xf>
    <xf numFmtId="0" fontId="93" fillId="0" borderId="0" xfId="398" applyFont="1" applyBorder="1" applyAlignment="1">
      <alignment horizontal="left" vertical="top" wrapText="1" indent="2"/>
    </xf>
    <xf numFmtId="0" fontId="93" fillId="0" borderId="0" xfId="398" applyFont="1" applyAlignment="1">
      <alignment horizontal="left" indent="2"/>
    </xf>
    <xf numFmtId="0" fontId="93" fillId="0" borderId="16" xfId="398" applyFont="1" applyBorder="1" applyAlignment="1">
      <alignment horizontal="left" vertical="center"/>
    </xf>
    <xf numFmtId="0" fontId="57" fillId="0" borderId="0" xfId="398" applyFill="1" applyAlignment="1">
      <alignment vertical="center"/>
    </xf>
    <xf numFmtId="0" fontId="93" fillId="0" borderId="0" xfId="398" applyFont="1" applyFill="1"/>
    <xf numFmtId="3" fontId="87" fillId="38" borderId="13" xfId="416" applyNumberFormat="1" applyFont="1" applyFill="1" applyBorder="1" applyAlignment="1" applyProtection="1">
      <alignment horizontal="center" vertical="center"/>
    </xf>
    <xf numFmtId="0" fontId="106" fillId="38" borderId="14" xfId="412" applyFont="1" applyFill="1" applyBorder="1" applyAlignment="1">
      <alignment horizontal="left" vertical="center" wrapText="1" indent="2"/>
    </xf>
    <xf numFmtId="1" fontId="55" fillId="0" borderId="0" xfId="0" quotePrefix="1" applyNumberFormat="1" applyFont="1">
      <alignment vertical="center"/>
    </xf>
    <xf numFmtId="0" fontId="84" fillId="33" borderId="14" xfId="416" applyFont="1" applyFill="1" applyBorder="1" applyAlignment="1">
      <alignment horizontal="left" vertical="center" wrapText="1" indent="3"/>
    </xf>
    <xf numFmtId="0" fontId="73" fillId="33" borderId="14" xfId="416" applyFont="1" applyFill="1" applyBorder="1" applyAlignment="1">
      <alignment horizontal="left" vertical="center" wrapText="1" indent="4"/>
    </xf>
    <xf numFmtId="0" fontId="78" fillId="33" borderId="0" xfId="412" applyFont="1" applyFill="1" applyAlignment="1">
      <alignment vertical="center"/>
    </xf>
    <xf numFmtId="0" fontId="88" fillId="33" borderId="0" xfId="416" applyFont="1" applyFill="1" applyAlignment="1">
      <alignment vertical="center"/>
    </xf>
    <xf numFmtId="0" fontId="81" fillId="33" borderId="0" xfId="416" applyFont="1" applyFill="1" applyAlignment="1">
      <alignment vertical="center"/>
    </xf>
    <xf numFmtId="0" fontId="115" fillId="0" borderId="0" xfId="442" applyFont="1" applyAlignment="1">
      <alignment vertical="center"/>
    </xf>
    <xf numFmtId="0" fontId="114" fillId="0" borderId="0" xfId="442" applyAlignment="1">
      <alignment vertical="center"/>
    </xf>
    <xf numFmtId="0" fontId="115" fillId="0" borderId="0" xfId="442" applyFont="1" applyFill="1" applyAlignment="1">
      <alignment vertical="center"/>
    </xf>
    <xf numFmtId="0" fontId="114" fillId="0" borderId="0" xfId="442" applyFill="1" applyAlignment="1">
      <alignment vertical="center"/>
    </xf>
    <xf numFmtId="0" fontId="73" fillId="33" borderId="14" xfId="416" applyFont="1" applyFill="1" applyBorder="1" applyAlignment="1">
      <alignment horizontal="left" vertical="center" wrapText="1" indent="1"/>
    </xf>
    <xf numFmtId="0" fontId="73" fillId="33" borderId="17" xfId="416" applyFont="1" applyFill="1" applyBorder="1" applyAlignment="1">
      <alignment horizontal="left" vertical="center" wrapText="1" indent="1"/>
    </xf>
    <xf numFmtId="0" fontId="73" fillId="33" borderId="15" xfId="416" applyFont="1" applyFill="1" applyBorder="1" applyAlignment="1">
      <alignment horizontal="left" vertical="center" wrapText="1" indent="1"/>
    </xf>
    <xf numFmtId="0" fontId="93" fillId="0" borderId="0" xfId="398" applyFont="1" applyBorder="1"/>
    <xf numFmtId="0" fontId="51" fillId="0" borderId="58" xfId="398" applyFont="1" applyFill="1" applyBorder="1" applyAlignment="1">
      <alignment vertical="center" wrapText="1"/>
    </xf>
    <xf numFmtId="0" fontId="6" fillId="0" borderId="0" xfId="450"/>
    <xf numFmtId="0" fontId="57" fillId="45" borderId="0" xfId="398" applyFill="1"/>
    <xf numFmtId="0" fontId="93" fillId="45" borderId="0" xfId="398" applyFont="1" applyFill="1" applyBorder="1" applyAlignment="1">
      <alignment vertical="top" wrapText="1"/>
    </xf>
    <xf numFmtId="0" fontId="116" fillId="45" borderId="0" xfId="398" applyFont="1" applyFill="1" applyBorder="1" applyAlignment="1">
      <alignment horizontal="right" vertical="top"/>
    </xf>
    <xf numFmtId="0" fontId="57" fillId="45" borderId="0" xfId="398" applyFill="1" applyBorder="1"/>
    <xf numFmtId="3" fontId="87" fillId="38" borderId="15" xfId="416" applyNumberFormat="1" applyFont="1" applyFill="1" applyBorder="1" applyAlignment="1" applyProtection="1">
      <alignment horizontal="center" vertical="center"/>
    </xf>
    <xf numFmtId="0" fontId="73" fillId="33" borderId="11" xfId="416" applyFont="1" applyFill="1" applyBorder="1" applyAlignment="1">
      <alignment horizontal="left" vertical="center" wrapText="1" indent="2"/>
    </xf>
    <xf numFmtId="0" fontId="73" fillId="33" borderId="15" xfId="416" applyFont="1" applyFill="1" applyBorder="1" applyAlignment="1">
      <alignment horizontal="left" vertical="center" wrapText="1" indent="2"/>
    </xf>
    <xf numFmtId="0" fontId="73" fillId="33" borderId="58" xfId="416" applyFont="1" applyFill="1" applyBorder="1" applyAlignment="1">
      <alignment horizontal="left" vertical="center" wrapText="1" indent="2"/>
    </xf>
    <xf numFmtId="49" fontId="93" fillId="0" borderId="11" xfId="398" applyNumberFormat="1" applyFont="1" applyBorder="1" applyAlignment="1" applyProtection="1">
      <alignment horizontal="left" vertical="center" wrapText="1"/>
      <protection locked="0"/>
    </xf>
    <xf numFmtId="4" fontId="86" fillId="33" borderId="11" xfId="398" applyNumberFormat="1" applyFont="1" applyFill="1" applyBorder="1" applyAlignment="1" applyProtection="1">
      <alignment horizontal="center" vertical="center"/>
      <protection locked="0"/>
    </xf>
    <xf numFmtId="0" fontId="89" fillId="0" borderId="0" xfId="398" applyFont="1" applyFill="1" applyBorder="1"/>
    <xf numFmtId="0" fontId="57" fillId="0" borderId="0" xfId="398" applyFont="1" applyFill="1" applyBorder="1" applyAlignment="1">
      <alignment horizontal="left" vertical="center" wrapText="1" indent="2"/>
    </xf>
    <xf numFmtId="0" fontId="118" fillId="0" borderId="0" xfId="450" applyFont="1" applyFill="1" applyBorder="1" applyAlignment="1">
      <alignment wrapText="1"/>
    </xf>
    <xf numFmtId="0" fontId="6" fillId="0" borderId="20" xfId="450" applyFill="1" applyBorder="1" applyAlignment="1">
      <alignment vertical="top" wrapText="1"/>
    </xf>
    <xf numFmtId="0" fontId="118" fillId="0" borderId="0" xfId="450" applyFont="1" applyFill="1" applyBorder="1" applyAlignment="1">
      <alignment vertical="top" wrapText="1"/>
    </xf>
    <xf numFmtId="0" fontId="118" fillId="0" borderId="0" xfId="450" applyFont="1" applyFill="1" applyBorder="1" applyAlignment="1">
      <alignment horizontal="right" vertical="top" wrapText="1"/>
    </xf>
    <xf numFmtId="0" fontId="120" fillId="0" borderId="0" xfId="450" applyFont="1" applyFill="1" applyBorder="1" applyAlignment="1">
      <alignment horizontal="right" vertical="top" wrapText="1"/>
    </xf>
    <xf numFmtId="49" fontId="86" fillId="33" borderId="11" xfId="398" applyNumberFormat="1" applyFont="1" applyFill="1" applyBorder="1" applyAlignment="1" applyProtection="1">
      <alignment horizontal="left" vertical="center" wrapText="1"/>
      <protection locked="0"/>
    </xf>
    <xf numFmtId="0" fontId="93" fillId="0" borderId="21" xfId="398" applyFont="1" applyBorder="1" applyAlignment="1">
      <alignment horizontal="left" vertical="center"/>
    </xf>
    <xf numFmtId="0" fontId="93" fillId="0" borderId="13" xfId="398" applyFont="1" applyBorder="1" applyAlignment="1">
      <alignment horizontal="left" vertical="center"/>
    </xf>
    <xf numFmtId="0" fontId="84" fillId="33" borderId="14" xfId="416" applyFont="1" applyFill="1" applyBorder="1" applyAlignment="1">
      <alignment horizontal="left" vertical="center" wrapText="1" indent="2"/>
    </xf>
    <xf numFmtId="0" fontId="84" fillId="33" borderId="14" xfId="416" applyFont="1" applyFill="1" applyBorder="1" applyAlignment="1">
      <alignment horizontal="left" vertical="center" wrapText="1" indent="1"/>
    </xf>
    <xf numFmtId="3" fontId="87" fillId="38" borderId="55" xfId="416" applyNumberFormat="1" applyFont="1" applyFill="1" applyBorder="1" applyAlignment="1" applyProtection="1">
      <alignment horizontal="center" vertical="center"/>
    </xf>
    <xf numFmtId="0" fontId="82" fillId="33" borderId="54" xfId="416" applyFont="1" applyFill="1" applyBorder="1" applyAlignment="1">
      <alignment horizontal="left" vertical="center" wrapText="1" indent="1"/>
    </xf>
    <xf numFmtId="0" fontId="73" fillId="33" borderId="18" xfId="416" applyFont="1" applyFill="1" applyBorder="1" applyAlignment="1">
      <alignment horizontal="left" vertical="center" wrapText="1" indent="1"/>
    </xf>
    <xf numFmtId="0" fontId="118" fillId="0" borderId="0" xfId="450" applyFont="1" applyFill="1" applyBorder="1"/>
    <xf numFmtId="0" fontId="119" fillId="0" borderId="0" xfId="450" applyFont="1" applyFill="1" applyBorder="1" applyAlignment="1">
      <alignment vertical="top" wrapText="1"/>
    </xf>
    <xf numFmtId="0" fontId="84" fillId="37" borderId="21" xfId="416" applyFont="1" applyFill="1" applyBorder="1" applyAlignment="1">
      <alignment horizontal="left" vertical="center" wrapText="1" indent="1"/>
    </xf>
    <xf numFmtId="0" fontId="74" fillId="0" borderId="0" xfId="416" applyFont="1" applyFill="1" applyBorder="1" applyAlignment="1">
      <alignment horizontal="left" vertical="center" wrapText="1" indent="1"/>
    </xf>
    <xf numFmtId="0" fontId="84" fillId="37" borderId="12" xfId="416" applyFont="1" applyFill="1" applyBorder="1" applyAlignment="1">
      <alignment horizontal="left" vertical="center" wrapText="1" indent="1"/>
    </xf>
    <xf numFmtId="0" fontId="84" fillId="37" borderId="13" xfId="416" applyFont="1" applyFill="1" applyBorder="1" applyAlignment="1">
      <alignment horizontal="left" vertical="center" wrapText="1" indent="1"/>
    </xf>
    <xf numFmtId="0" fontId="75" fillId="0" borderId="21" xfId="398" applyFont="1" applyFill="1" applyBorder="1" applyAlignment="1" applyProtection="1">
      <alignment horizontal="center" vertical="center" wrapText="1"/>
    </xf>
    <xf numFmtId="0" fontId="76" fillId="0" borderId="21" xfId="398" applyFont="1" applyFill="1" applyBorder="1" applyAlignment="1" applyProtection="1">
      <alignment horizontal="left" vertical="center" wrapText="1"/>
    </xf>
    <xf numFmtId="3" fontId="87" fillId="43" borderId="58" xfId="411" applyNumberFormat="1" applyFont="1" applyFill="1" applyBorder="1" applyAlignment="1" applyProtection="1">
      <alignment horizontal="center" vertical="center"/>
    </xf>
    <xf numFmtId="1" fontId="55" fillId="0" borderId="0" xfId="0" applyNumberFormat="1" applyFont="1" applyFill="1">
      <alignment vertical="center"/>
    </xf>
    <xf numFmtId="3" fontId="87" fillId="43" borderId="25" xfId="411" applyNumberFormat="1" applyFont="1" applyFill="1" applyBorder="1" applyAlignment="1" applyProtection="1">
      <alignment horizontal="center" vertical="center"/>
    </xf>
    <xf numFmtId="3" fontId="87" fillId="38" borderId="60" xfId="411" applyNumberFormat="1" applyFont="1" applyFill="1" applyBorder="1" applyAlignment="1" applyProtection="1">
      <alignment horizontal="center" vertical="center"/>
    </xf>
    <xf numFmtId="3" fontId="87" fillId="38" borderId="61" xfId="411" applyNumberFormat="1" applyFont="1" applyFill="1" applyBorder="1" applyAlignment="1" applyProtection="1">
      <alignment horizontal="center" vertical="center"/>
    </xf>
    <xf numFmtId="3" fontId="87" fillId="43" borderId="14" xfId="411" applyNumberFormat="1" applyFont="1" applyFill="1" applyBorder="1" applyAlignment="1" applyProtection="1">
      <alignment horizontal="center" vertical="center"/>
    </xf>
    <xf numFmtId="3" fontId="87" fillId="43" borderId="60" xfId="411" applyNumberFormat="1" applyFont="1" applyFill="1" applyBorder="1" applyAlignment="1" applyProtection="1">
      <alignment horizontal="center" vertical="center"/>
    </xf>
    <xf numFmtId="3" fontId="78" fillId="0" borderId="0" xfId="451" applyNumberFormat="1" applyFont="1"/>
    <xf numFmtId="0" fontId="5" fillId="0" borderId="0" xfId="452"/>
    <xf numFmtId="0" fontId="121" fillId="0" borderId="0" xfId="453"/>
    <xf numFmtId="3" fontId="59" fillId="0" borderId="0" xfId="453" applyNumberFormat="1" applyFont="1" applyBorder="1" applyAlignment="1">
      <alignment horizontal="left" vertical="center"/>
    </xf>
    <xf numFmtId="3" fontId="59" fillId="0" borderId="55" xfId="453" applyNumberFormat="1" applyFont="1" applyBorder="1" applyAlignment="1">
      <alignment horizontal="left" vertical="center"/>
    </xf>
    <xf numFmtId="3" fontId="121" fillId="0" borderId="0" xfId="453" applyNumberFormat="1" applyAlignment="1">
      <alignment vertical="center"/>
    </xf>
    <xf numFmtId="3" fontId="121" fillId="0" borderId="0" xfId="453" applyNumberFormat="1"/>
    <xf numFmtId="0" fontId="5" fillId="0" borderId="0" xfId="452" applyFont="1" applyBorder="1" applyAlignment="1">
      <alignment horizontal="left"/>
    </xf>
    <xf numFmtId="0" fontId="5" fillId="0" borderId="0" xfId="452" applyFont="1" applyBorder="1" applyAlignment="1"/>
    <xf numFmtId="0" fontId="5" fillId="0" borderId="0" xfId="452" applyFill="1"/>
    <xf numFmtId="0" fontId="5" fillId="0" borderId="0" xfId="451" applyFill="1" applyBorder="1" applyAlignment="1">
      <alignment horizontal="left" vertical="top" wrapText="1"/>
    </xf>
    <xf numFmtId="0" fontId="122" fillId="0" borderId="0" xfId="451" applyFont="1" applyFill="1" applyBorder="1" applyAlignment="1">
      <alignment horizontal="left" vertical="top" wrapText="1"/>
    </xf>
    <xf numFmtId="0" fontId="5" fillId="0" borderId="0" xfId="451" applyFill="1" applyBorder="1" applyAlignment="1">
      <alignment horizontal="right" vertical="top" wrapText="1"/>
    </xf>
    <xf numFmtId="0" fontId="5" fillId="47" borderId="0" xfId="452" applyFont="1" applyFill="1" applyBorder="1" applyAlignment="1">
      <alignment wrapText="1"/>
    </xf>
    <xf numFmtId="0" fontId="5" fillId="47" borderId="0" xfId="452" applyFont="1" applyFill="1" applyBorder="1" applyAlignment="1">
      <alignment horizontal="left" wrapText="1"/>
    </xf>
    <xf numFmtId="0" fontId="5" fillId="0" borderId="0" xfId="452" applyFont="1" applyFill="1" applyBorder="1" applyAlignment="1">
      <alignment horizontal="left" wrapText="1"/>
    </xf>
    <xf numFmtId="0" fontId="5" fillId="0" borderId="0" xfId="452" applyFont="1" applyFill="1" applyBorder="1" applyAlignment="1">
      <alignment horizontal="center" wrapText="1"/>
    </xf>
    <xf numFmtId="0" fontId="5" fillId="0" borderId="0" xfId="455"/>
    <xf numFmtId="0" fontId="5" fillId="0" borderId="0" xfId="455" applyFont="1" applyFill="1" applyBorder="1" applyAlignment="1">
      <alignment wrapText="1"/>
    </xf>
    <xf numFmtId="0" fontId="5" fillId="0" borderId="0" xfId="455" applyFont="1" applyFill="1" applyBorder="1" applyAlignment="1">
      <alignment horizontal="left" wrapText="1"/>
    </xf>
    <xf numFmtId="0" fontId="5" fillId="0" borderId="0" xfId="455" applyFont="1" applyFill="1" applyBorder="1"/>
    <xf numFmtId="0" fontId="5" fillId="33" borderId="0" xfId="455" applyFill="1"/>
    <xf numFmtId="0" fontId="93" fillId="0" borderId="0" xfId="398" applyFont="1" applyBorder="1" applyAlignment="1">
      <alignment horizontal="left" vertical="top"/>
    </xf>
    <xf numFmtId="0" fontId="57" fillId="0" borderId="66" xfId="398" applyBorder="1"/>
    <xf numFmtId="0" fontId="93" fillId="0" borderId="0" xfId="398" applyFont="1" applyBorder="1" applyAlignment="1">
      <alignment horizontal="left" vertical="top" indent="2"/>
    </xf>
    <xf numFmtId="0" fontId="57" fillId="0" borderId="0" xfId="398" applyBorder="1"/>
    <xf numFmtId="3" fontId="86" fillId="37" borderId="69" xfId="398" applyNumberFormat="1" applyFont="1" applyFill="1" applyBorder="1" applyAlignment="1" applyProtection="1">
      <alignment horizontal="center" vertical="center"/>
    </xf>
    <xf numFmtId="0" fontId="84" fillId="33" borderId="18" xfId="416" applyFont="1" applyFill="1" applyBorder="1" applyAlignment="1">
      <alignment horizontal="left" vertical="center" wrapText="1" indent="2"/>
    </xf>
    <xf numFmtId="3" fontId="87" fillId="38" borderId="69" xfId="416" applyNumberFormat="1" applyFont="1" applyFill="1" applyBorder="1" applyAlignment="1" applyProtection="1">
      <alignment horizontal="center" vertical="center"/>
    </xf>
    <xf numFmtId="3" fontId="78" fillId="0" borderId="0" xfId="398" applyNumberFormat="1" applyFont="1" applyFill="1"/>
    <xf numFmtId="3" fontId="0" fillId="0" borderId="40" xfId="454" applyNumberFormat="1" applyFont="1" applyFill="1" applyBorder="1" applyAlignment="1">
      <alignment horizontal="left" vertical="top" wrapText="1"/>
    </xf>
    <xf numFmtId="0" fontId="84" fillId="37" borderId="67" xfId="416" applyFont="1" applyFill="1" applyBorder="1" applyAlignment="1" applyProtection="1">
      <alignment horizontal="left" vertical="center" wrapText="1" indent="1"/>
    </xf>
    <xf numFmtId="0" fontId="84" fillId="37" borderId="68" xfId="416" applyFont="1" applyFill="1" applyBorder="1" applyAlignment="1" applyProtection="1">
      <alignment horizontal="left" vertical="center" wrapText="1" indent="1"/>
    </xf>
    <xf numFmtId="0" fontId="84" fillId="37" borderId="69" xfId="416" applyFont="1" applyFill="1" applyBorder="1" applyAlignment="1" applyProtection="1">
      <alignment horizontal="left" vertical="center" wrapText="1" indent="1"/>
    </xf>
    <xf numFmtId="4" fontId="86" fillId="33" borderId="62" xfId="398" applyNumberFormat="1" applyFont="1" applyFill="1" applyBorder="1" applyAlignment="1" applyProtection="1">
      <alignment horizontal="center" vertical="center"/>
      <protection locked="0"/>
    </xf>
    <xf numFmtId="3" fontId="86" fillId="33" borderId="62" xfId="398" applyNumberFormat="1" applyFont="1" applyFill="1" applyBorder="1" applyAlignment="1" applyProtection="1">
      <alignment horizontal="center" vertical="center"/>
      <protection locked="0"/>
    </xf>
    <xf numFmtId="49" fontId="93" fillId="0" borderId="62" xfId="398" applyNumberFormat="1" applyFont="1" applyBorder="1" applyAlignment="1" applyProtection="1">
      <alignment horizontal="left" vertical="center" wrapText="1"/>
      <protection locked="0"/>
    </xf>
    <xf numFmtId="3" fontId="5" fillId="0" borderId="20" xfId="454" applyNumberFormat="1" applyFont="1" applyFill="1" applyBorder="1" applyAlignment="1">
      <alignment vertical="top" wrapText="1"/>
    </xf>
    <xf numFmtId="3" fontId="0" fillId="0" borderId="71" xfId="454" applyNumberFormat="1" applyFont="1" applyFill="1" applyBorder="1" applyAlignment="1">
      <alignment horizontal="left" vertical="top" wrapText="1"/>
    </xf>
    <xf numFmtId="3" fontId="87" fillId="38" borderId="64" xfId="416" applyNumberFormat="1" applyFont="1" applyFill="1" applyBorder="1" applyAlignment="1" applyProtection="1">
      <alignment horizontal="center" vertical="center"/>
    </xf>
    <xf numFmtId="3" fontId="87" fillId="38" borderId="65" xfId="416" applyNumberFormat="1" applyFont="1" applyFill="1" applyBorder="1" applyAlignment="1" applyProtection="1">
      <alignment horizontal="center" vertical="center"/>
    </xf>
    <xf numFmtId="0" fontId="84" fillId="33" borderId="18" xfId="416" applyFont="1" applyFill="1" applyBorder="1" applyAlignment="1">
      <alignment horizontal="left" vertical="center" wrapText="1" indent="3"/>
    </xf>
    <xf numFmtId="3" fontId="87" fillId="38" borderId="68" xfId="416" applyNumberFormat="1" applyFont="1" applyFill="1" applyBorder="1" applyAlignment="1" applyProtection="1">
      <alignment horizontal="center" vertical="center"/>
    </xf>
    <xf numFmtId="0" fontId="79" fillId="36" borderId="11" xfId="398" applyFont="1" applyFill="1" applyBorder="1" applyAlignment="1">
      <alignment horizontal="left" vertical="center" wrapText="1" indent="1"/>
    </xf>
    <xf numFmtId="3" fontId="86" fillId="37" borderId="68" xfId="398" applyNumberFormat="1" applyFont="1" applyFill="1" applyBorder="1" applyAlignment="1" applyProtection="1">
      <alignment horizontal="center" vertical="center"/>
    </xf>
    <xf numFmtId="0" fontId="84" fillId="37" borderId="14" xfId="416" applyFont="1" applyFill="1" applyBorder="1" applyAlignment="1" applyProtection="1">
      <alignment horizontal="left" vertical="center" wrapText="1" indent="1"/>
    </xf>
    <xf numFmtId="0" fontId="93" fillId="0" borderId="69" xfId="398" applyFont="1" applyBorder="1" applyAlignment="1">
      <alignment horizontal="left" vertical="top"/>
    </xf>
    <xf numFmtId="0" fontId="93" fillId="0" borderId="20" xfId="398" applyFont="1" applyBorder="1" applyAlignment="1">
      <alignment horizontal="left" vertical="top"/>
    </xf>
    <xf numFmtId="0" fontId="84" fillId="37" borderId="64" xfId="416" applyFont="1" applyFill="1" applyBorder="1" applyAlignment="1" applyProtection="1">
      <alignment horizontal="left" vertical="center" wrapText="1" indent="1"/>
    </xf>
    <xf numFmtId="0" fontId="123" fillId="0" borderId="0" xfId="398" applyFont="1" applyFill="1" applyBorder="1" applyAlignment="1">
      <alignment horizontal="left" vertical="top" wrapText="1" indent="2"/>
    </xf>
    <xf numFmtId="0" fontId="57" fillId="0" borderId="0" xfId="398" applyAlignment="1">
      <alignment wrapText="1"/>
    </xf>
    <xf numFmtId="0" fontId="4" fillId="0" borderId="0" xfId="459"/>
    <xf numFmtId="0" fontId="123" fillId="0" borderId="20" xfId="398" applyFont="1" applyFill="1" applyBorder="1" applyAlignment="1">
      <alignment horizontal="left" vertical="top" wrapText="1" indent="2"/>
    </xf>
    <xf numFmtId="3" fontId="87" fillId="38" borderId="66" xfId="416" applyNumberFormat="1" applyFont="1" applyFill="1" applyBorder="1" applyAlignment="1" applyProtection="1">
      <alignment horizontal="center" vertical="center"/>
    </xf>
    <xf numFmtId="3" fontId="87" fillId="38" borderId="73" xfId="416" applyNumberFormat="1" applyFont="1" applyFill="1" applyBorder="1" applyAlignment="1" applyProtection="1">
      <alignment horizontal="center" vertical="center"/>
    </xf>
    <xf numFmtId="0" fontId="57" fillId="0" borderId="74" xfId="398" applyBorder="1"/>
    <xf numFmtId="3" fontId="87" fillId="38" borderId="74" xfId="416" applyNumberFormat="1" applyFont="1" applyFill="1" applyBorder="1" applyAlignment="1" applyProtection="1">
      <alignment horizontal="center" vertical="center"/>
    </xf>
    <xf numFmtId="0" fontId="73" fillId="33" borderId="73" xfId="416" applyFont="1" applyFill="1" applyBorder="1" applyAlignment="1">
      <alignment horizontal="left" vertical="center" wrapText="1" indent="2"/>
    </xf>
    <xf numFmtId="0" fontId="73" fillId="33" borderId="74" xfId="416" applyFont="1" applyFill="1" applyBorder="1" applyAlignment="1">
      <alignment horizontal="left" vertical="center" wrapText="1" indent="2"/>
    </xf>
    <xf numFmtId="0" fontId="73" fillId="33" borderId="66" xfId="416" applyFont="1" applyFill="1" applyBorder="1" applyAlignment="1">
      <alignment horizontal="left" vertical="center" wrapText="1" indent="2"/>
    </xf>
    <xf numFmtId="0" fontId="111" fillId="0" borderId="66" xfId="398" applyFont="1" applyFill="1" applyBorder="1" applyAlignment="1">
      <alignment vertical="top" wrapText="1"/>
    </xf>
    <xf numFmtId="0" fontId="73" fillId="33" borderId="74" xfId="416" applyFont="1" applyFill="1" applyBorder="1" applyAlignment="1">
      <alignment horizontal="left" vertical="center" wrapText="1" indent="1"/>
    </xf>
    <xf numFmtId="0" fontId="79" fillId="36" borderId="66" xfId="398" applyFont="1" applyFill="1" applyBorder="1" applyAlignment="1">
      <alignment horizontal="left" vertical="center" wrapText="1" indent="1"/>
    </xf>
    <xf numFmtId="0" fontId="79" fillId="36" borderId="74" xfId="398" applyFont="1" applyFill="1" applyBorder="1" applyAlignment="1">
      <alignment horizontal="left" vertical="center" wrapText="1" indent="1"/>
    </xf>
    <xf numFmtId="0" fontId="4" fillId="48" borderId="11" xfId="459" applyFill="1" applyBorder="1" applyAlignment="1">
      <alignment vertical="top" wrapText="1"/>
    </xf>
    <xf numFmtId="0" fontId="4" fillId="48" borderId="0" xfId="459" applyFill="1" applyBorder="1" applyAlignment="1">
      <alignment vertical="top" wrapText="1"/>
    </xf>
    <xf numFmtId="0" fontId="4" fillId="48" borderId="29" xfId="459" applyFill="1" applyBorder="1" applyAlignment="1">
      <alignment vertical="top" wrapText="1"/>
    </xf>
    <xf numFmtId="0" fontId="84" fillId="37" borderId="16" xfId="416" applyFont="1" applyFill="1" applyBorder="1" applyAlignment="1" applyProtection="1">
      <alignment vertical="center" wrapText="1"/>
    </xf>
    <xf numFmtId="0" fontId="4" fillId="0" borderId="61" xfId="459" applyFill="1" applyBorder="1" applyAlignment="1">
      <alignment vertical="top" wrapText="1"/>
    </xf>
    <xf numFmtId="0" fontId="4" fillId="0" borderId="70" xfId="459" applyFill="1" applyBorder="1" applyAlignment="1">
      <alignment vertical="top" wrapText="1"/>
    </xf>
    <xf numFmtId="0" fontId="79" fillId="0" borderId="11" xfId="398" applyFont="1" applyFill="1" applyBorder="1" applyAlignment="1">
      <alignment horizontal="left" vertical="center" wrapText="1" indent="1"/>
    </xf>
    <xf numFmtId="0" fontId="79" fillId="0" borderId="11" xfId="398" applyFont="1" applyFill="1" applyBorder="1" applyAlignment="1">
      <alignment horizontal="left" vertical="center" wrapText="1" indent="2"/>
    </xf>
    <xf numFmtId="0" fontId="73" fillId="33" borderId="73" xfId="416" applyFont="1" applyFill="1" applyBorder="1" applyAlignment="1">
      <alignment horizontal="left" vertical="center" wrapText="1" indent="1"/>
    </xf>
    <xf numFmtId="0" fontId="73" fillId="33" borderId="77" xfId="416" applyFont="1" applyFill="1" applyBorder="1" applyAlignment="1">
      <alignment horizontal="left" vertical="center" wrapText="1" indent="1"/>
    </xf>
    <xf numFmtId="0" fontId="84" fillId="33" borderId="77" xfId="416" applyFont="1" applyFill="1" applyBorder="1" applyAlignment="1">
      <alignment horizontal="left" vertical="center" wrapText="1" indent="1"/>
    </xf>
    <xf numFmtId="0" fontId="84" fillId="37" borderId="77" xfId="416" applyFont="1" applyFill="1" applyBorder="1" applyAlignment="1" applyProtection="1">
      <alignment horizontal="left" vertical="center" wrapText="1" indent="1"/>
    </xf>
    <xf numFmtId="0" fontId="73" fillId="33" borderId="77" xfId="416" applyFont="1" applyFill="1" applyBorder="1" applyAlignment="1">
      <alignment horizontal="left" vertical="center" wrapText="1" indent="2"/>
    </xf>
    <xf numFmtId="3" fontId="87" fillId="38" borderId="75" xfId="416" applyNumberFormat="1" applyFont="1" applyFill="1" applyBorder="1" applyAlignment="1" applyProtection="1">
      <alignment horizontal="center" vertical="center"/>
    </xf>
    <xf numFmtId="3" fontId="86" fillId="33" borderId="74" xfId="398" applyNumberFormat="1" applyFont="1" applyFill="1" applyBorder="1" applyAlignment="1" applyProtection="1">
      <alignment horizontal="center" vertical="center"/>
      <protection locked="0"/>
    </xf>
    <xf numFmtId="3" fontId="87" fillId="38" borderId="79" xfId="416" applyNumberFormat="1" applyFont="1" applyFill="1" applyBorder="1" applyAlignment="1" applyProtection="1">
      <alignment horizontal="center" vertical="center"/>
    </xf>
    <xf numFmtId="0" fontId="84" fillId="37" borderId="0" xfId="416" applyFont="1" applyFill="1" applyBorder="1" applyAlignment="1" applyProtection="1">
      <alignment vertical="center" wrapText="1"/>
    </xf>
    <xf numFmtId="0" fontId="84" fillId="37" borderId="29" xfId="416" applyFont="1" applyFill="1" applyBorder="1" applyAlignment="1" applyProtection="1">
      <alignment vertical="center" wrapText="1"/>
    </xf>
    <xf numFmtId="0" fontId="84" fillId="37" borderId="72" xfId="416" applyFont="1" applyFill="1" applyBorder="1" applyAlignment="1" applyProtection="1">
      <alignment vertical="center" wrapText="1"/>
    </xf>
    <xf numFmtId="0" fontId="73" fillId="33" borderId="66" xfId="416" applyFont="1" applyFill="1" applyBorder="1" applyAlignment="1">
      <alignment horizontal="left" vertical="center" wrapText="1" indent="1"/>
    </xf>
    <xf numFmtId="0" fontId="93" fillId="45" borderId="0" xfId="398" applyFont="1" applyFill="1" applyBorder="1" applyAlignment="1">
      <alignment horizontal="left" vertical="top" wrapText="1"/>
    </xf>
    <xf numFmtId="0" fontId="57" fillId="45" borderId="0" xfId="398" applyFill="1" applyAlignment="1">
      <alignment vertical="center"/>
    </xf>
    <xf numFmtId="0" fontId="51" fillId="0" borderId="66" xfId="398" applyFont="1" applyFill="1" applyBorder="1" applyAlignment="1">
      <alignment horizontal="left" vertical="center" wrapText="1"/>
    </xf>
    <xf numFmtId="0" fontId="84" fillId="33" borderId="76" xfId="416" applyFont="1" applyFill="1" applyBorder="1" applyAlignment="1">
      <alignment horizontal="left" vertical="center" wrapText="1" indent="1"/>
    </xf>
    <xf numFmtId="0" fontId="51" fillId="0" borderId="74" xfId="398" applyFont="1" applyFill="1" applyBorder="1" applyAlignment="1">
      <alignment horizontal="center" vertical="center" wrapText="1"/>
    </xf>
    <xf numFmtId="0" fontId="93" fillId="45" borderId="66" xfId="398" applyFont="1" applyFill="1" applyBorder="1" applyAlignment="1">
      <alignment horizontal="left" vertical="top" wrapText="1"/>
    </xf>
    <xf numFmtId="0" fontId="93" fillId="45" borderId="74" xfId="398" applyFont="1" applyFill="1" applyBorder="1" applyAlignment="1">
      <alignment horizontal="left" vertical="top" wrapText="1"/>
    </xf>
    <xf numFmtId="0" fontId="73" fillId="33" borderId="17" xfId="416" applyFont="1" applyFill="1" applyBorder="1" applyAlignment="1">
      <alignment horizontal="left" vertical="center" wrapText="1" indent="2"/>
    </xf>
    <xf numFmtId="0" fontId="3" fillId="0" borderId="0" xfId="461"/>
    <xf numFmtId="0" fontId="73" fillId="0" borderId="74" xfId="411" applyFont="1" applyFill="1" applyBorder="1" applyAlignment="1">
      <alignment horizontal="left" vertical="center" wrapText="1" indent="2"/>
    </xf>
    <xf numFmtId="10" fontId="86" fillId="33" borderId="27" xfId="398" applyNumberFormat="1" applyFont="1" applyFill="1" applyBorder="1" applyAlignment="1" applyProtection="1">
      <alignment horizontal="center" vertical="center"/>
      <protection locked="0"/>
    </xf>
    <xf numFmtId="10" fontId="55" fillId="0" borderId="0" xfId="0" applyNumberFormat="1" applyFont="1">
      <alignment vertical="center"/>
    </xf>
    <xf numFmtId="0" fontId="106" fillId="38" borderId="14" xfId="412" applyFont="1" applyFill="1" applyBorder="1" applyAlignment="1">
      <alignment horizontal="left" vertical="center" indent="1"/>
    </xf>
    <xf numFmtId="0" fontId="80" fillId="38" borderId="14" xfId="412" applyFont="1" applyFill="1" applyBorder="1" applyAlignment="1">
      <alignment horizontal="left" vertical="center" indent="1"/>
    </xf>
    <xf numFmtId="0" fontId="3" fillId="0" borderId="0" xfId="461" applyProtection="1"/>
    <xf numFmtId="170" fontId="89" fillId="0" borderId="0" xfId="461" applyNumberFormat="1" applyFont="1" applyBorder="1" applyAlignment="1" applyProtection="1">
      <alignment horizontal="left" vertical="center"/>
    </xf>
    <xf numFmtId="3" fontId="55" fillId="37" borderId="0" xfId="0" quotePrefix="1" applyNumberFormat="1" applyFont="1" applyFill="1">
      <alignment vertical="center"/>
    </xf>
    <xf numFmtId="0" fontId="0" fillId="37" borderId="0" xfId="0" applyFill="1">
      <alignment vertical="center"/>
    </xf>
    <xf numFmtId="3" fontId="55" fillId="37" borderId="0" xfId="0" applyNumberFormat="1" applyFont="1" applyFill="1">
      <alignment vertical="center"/>
    </xf>
    <xf numFmtId="3" fontId="55" fillId="41" borderId="0" xfId="0" quotePrefix="1" applyNumberFormat="1" applyFont="1" applyFill="1">
      <alignment vertical="center"/>
    </xf>
    <xf numFmtId="169" fontId="55" fillId="0" borderId="0" xfId="0" applyNumberFormat="1" applyFont="1">
      <alignment vertical="center"/>
    </xf>
    <xf numFmtId="4" fontId="55" fillId="0" borderId="0" xfId="0" applyNumberFormat="1" applyFont="1">
      <alignment vertical="center"/>
    </xf>
    <xf numFmtId="3" fontId="55" fillId="41" borderId="0" xfId="0" applyNumberFormat="1" applyFont="1" applyFill="1">
      <alignment vertical="center"/>
    </xf>
    <xf numFmtId="0" fontId="93" fillId="0" borderId="0" xfId="398" applyFont="1" applyProtection="1"/>
    <xf numFmtId="38" fontId="89" fillId="0" borderId="0" xfId="398" applyNumberFormat="1" applyFont="1" applyBorder="1" applyAlignment="1" applyProtection="1">
      <alignment horizontal="right" vertical="center"/>
    </xf>
    <xf numFmtId="0" fontId="93" fillId="0" borderId="0" xfId="398" applyFont="1" applyBorder="1" applyProtection="1"/>
    <xf numFmtId="0" fontId="118" fillId="0" borderId="0" xfId="450" applyFont="1" applyFill="1" applyProtection="1"/>
    <xf numFmtId="0" fontId="57" fillId="0" borderId="55" xfId="398" applyFont="1" applyFill="1" applyBorder="1" applyAlignment="1" applyProtection="1">
      <alignment vertical="center" wrapText="1"/>
    </xf>
    <xf numFmtId="0" fontId="57" fillId="0" borderId="21" xfId="398" applyFont="1" applyFill="1" applyBorder="1" applyAlignment="1" applyProtection="1">
      <alignment vertical="center" wrapText="1"/>
    </xf>
    <xf numFmtId="0" fontId="77" fillId="0" borderId="21" xfId="398" applyFont="1" applyFill="1" applyBorder="1" applyAlignment="1" applyProtection="1">
      <alignment horizontal="left" vertical="center" wrapText="1"/>
    </xf>
    <xf numFmtId="0" fontId="77" fillId="0" borderId="55" xfId="398" applyFont="1" applyFill="1" applyBorder="1" applyAlignment="1" applyProtection="1">
      <alignment horizontal="left" vertical="center" wrapText="1"/>
    </xf>
    <xf numFmtId="0" fontId="57" fillId="0" borderId="0" xfId="398" applyFont="1" applyFill="1" applyBorder="1" applyAlignment="1" applyProtection="1">
      <alignment horizontal="left" vertical="center" wrapText="1" indent="2"/>
    </xf>
    <xf numFmtId="0" fontId="118" fillId="0" borderId="0" xfId="450" applyFont="1" applyFill="1" applyBorder="1" applyAlignment="1" applyProtection="1">
      <alignment wrapText="1"/>
    </xf>
    <xf numFmtId="0" fontId="57" fillId="33" borderId="0" xfId="398" applyFill="1" applyAlignment="1" applyProtection="1">
      <alignment vertical="center"/>
    </xf>
    <xf numFmtId="0" fontId="57" fillId="45" borderId="0" xfId="398" applyFill="1" applyProtection="1"/>
    <xf numFmtId="49" fontId="93" fillId="0" borderId="0" xfId="398" applyNumberFormat="1" applyFont="1" applyBorder="1" applyAlignment="1" applyProtection="1">
      <alignment horizontal="left" vertical="center" wrapText="1"/>
    </xf>
    <xf numFmtId="0" fontId="57" fillId="0" borderId="0" xfId="398" applyProtection="1"/>
    <xf numFmtId="3" fontId="55" fillId="0" borderId="0" xfId="0" applyNumberFormat="1" applyFont="1" applyFill="1">
      <alignment vertical="center"/>
    </xf>
    <xf numFmtId="0" fontId="93" fillId="0" borderId="77" xfId="398" applyFont="1" applyBorder="1"/>
    <xf numFmtId="0" fontId="84" fillId="37" borderId="69" xfId="416" applyFont="1" applyFill="1" applyBorder="1" applyAlignment="1" applyProtection="1">
      <alignment horizontal="left" vertical="center" wrapText="1" indent="1"/>
    </xf>
    <xf numFmtId="0" fontId="84" fillId="37" borderId="16" xfId="416" applyFont="1" applyFill="1" applyBorder="1" applyAlignment="1" applyProtection="1">
      <alignment horizontal="left" vertical="center" wrapText="1" indent="1"/>
    </xf>
    <xf numFmtId="0" fontId="55" fillId="0" borderId="0" xfId="44" applyFont="1" applyFill="1" applyAlignment="1">
      <alignment vertical="center"/>
    </xf>
    <xf numFmtId="0" fontId="55" fillId="0" borderId="0" xfId="44" applyFont="1" applyFill="1" applyAlignment="1">
      <alignment vertical="center" wrapText="1"/>
    </xf>
    <xf numFmtId="49" fontId="55" fillId="0" borderId="0" xfId="44" applyNumberFormat="1" applyFont="1" applyFill="1" applyAlignment="1">
      <alignment vertical="center" wrapText="1"/>
    </xf>
    <xf numFmtId="0" fontId="50" fillId="0" borderId="0" xfId="44" applyFont="1" applyFill="1" applyAlignment="1">
      <alignment vertical="center"/>
    </xf>
    <xf numFmtId="49" fontId="55" fillId="0" borderId="0" xfId="44" applyNumberFormat="1" applyFont="1" applyFill="1" applyAlignment="1">
      <alignment vertical="center"/>
    </xf>
    <xf numFmtId="3" fontId="86" fillId="37" borderId="13" xfId="398" applyNumberFormat="1" applyFont="1" applyFill="1" applyBorder="1" applyAlignment="1" applyProtection="1">
      <alignment horizontal="center" vertical="center"/>
    </xf>
    <xf numFmtId="0" fontId="5" fillId="0" borderId="0" xfId="455" applyProtection="1"/>
    <xf numFmtId="0" fontId="5" fillId="33" borderId="0" xfId="455" applyFill="1" applyProtection="1"/>
    <xf numFmtId="0" fontId="4" fillId="0" borderId="0" xfId="459" applyProtection="1"/>
    <xf numFmtId="3" fontId="87" fillId="0" borderId="68" xfId="416" applyNumberFormat="1" applyFont="1" applyFill="1" applyBorder="1" applyAlignment="1" applyProtection="1">
      <alignment horizontal="center" vertical="center"/>
    </xf>
    <xf numFmtId="3" fontId="115" fillId="0" borderId="0" xfId="442" applyNumberFormat="1" applyFont="1" applyAlignment="1">
      <alignment vertical="center"/>
    </xf>
    <xf numFmtId="3" fontId="93" fillId="0" borderId="0" xfId="413" applyNumberFormat="1" applyFont="1"/>
    <xf numFmtId="0" fontId="86" fillId="33" borderId="74" xfId="412" applyFont="1" applyFill="1" applyBorder="1" applyAlignment="1">
      <alignment horizontal="left" vertical="center" wrapText="1" indent="2"/>
    </xf>
    <xf numFmtId="0" fontId="91" fillId="38" borderId="77" xfId="412" applyFont="1" applyFill="1" applyBorder="1" applyAlignment="1">
      <alignment horizontal="left" vertical="center" wrapText="1" indent="1"/>
    </xf>
    <xf numFmtId="0" fontId="74" fillId="33" borderId="35" xfId="416" applyFont="1" applyFill="1" applyBorder="1" applyAlignment="1">
      <alignment horizontal="left" vertical="center" wrapText="1" indent="1"/>
    </xf>
    <xf numFmtId="0" fontId="125" fillId="38" borderId="14" xfId="412" applyFont="1" applyFill="1" applyBorder="1" applyAlignment="1">
      <alignment horizontal="left" vertical="center" wrapText="1" indent="1"/>
    </xf>
    <xf numFmtId="0" fontId="105" fillId="38" borderId="77" xfId="412" applyFont="1" applyFill="1" applyBorder="1" applyAlignment="1">
      <alignment horizontal="left" vertical="center" wrapText="1" indent="2"/>
    </xf>
    <xf numFmtId="0" fontId="105" fillId="0" borderId="14" xfId="412" applyFont="1" applyFill="1" applyBorder="1" applyAlignment="1">
      <alignment horizontal="left" vertical="center" wrapText="1" indent="2"/>
    </xf>
    <xf numFmtId="3" fontId="86" fillId="33" borderId="16" xfId="398" applyNumberFormat="1" applyFont="1" applyFill="1" applyBorder="1" applyAlignment="1" applyProtection="1">
      <alignment horizontal="center" vertical="center"/>
    </xf>
    <xf numFmtId="0" fontId="119" fillId="0" borderId="0" xfId="450" applyFont="1" applyFill="1" applyBorder="1" applyAlignment="1">
      <alignment horizontal="center" vertical="top" wrapText="1"/>
    </xf>
    <xf numFmtId="0" fontId="118" fillId="0" borderId="0" xfId="450" applyFont="1" applyFill="1" applyBorder="1" applyAlignment="1">
      <alignment horizontal="center" vertical="top" wrapText="1"/>
    </xf>
    <xf numFmtId="0" fontId="84" fillId="37" borderId="14" xfId="416" applyFont="1" applyFill="1" applyBorder="1" applyAlignment="1">
      <alignment horizontal="left" vertical="center" wrapText="1" indent="1"/>
    </xf>
    <xf numFmtId="0" fontId="118" fillId="0" borderId="0" xfId="450" applyFont="1" applyFill="1" applyBorder="1" applyAlignment="1">
      <alignment horizontal="left" vertical="top" wrapText="1"/>
    </xf>
    <xf numFmtId="0" fontId="2" fillId="0" borderId="0" xfId="463"/>
    <xf numFmtId="0" fontId="79" fillId="36" borderId="11" xfId="398" applyFont="1" applyFill="1" applyBorder="1" applyAlignment="1">
      <alignment horizontal="left" vertical="center" indent="2"/>
    </xf>
    <xf numFmtId="0" fontId="79" fillId="36" borderId="11" xfId="398" applyFont="1" applyFill="1" applyBorder="1" applyAlignment="1">
      <alignment horizontal="center" vertical="center" wrapText="1"/>
    </xf>
    <xf numFmtId="0" fontId="84" fillId="37" borderId="69" xfId="416" applyFont="1" applyFill="1" applyBorder="1" applyAlignment="1" applyProtection="1">
      <alignment horizontal="left" vertical="center" wrapText="1" indent="1"/>
    </xf>
    <xf numFmtId="0" fontId="106" fillId="38" borderId="76" xfId="412" applyFont="1" applyFill="1" applyBorder="1" applyAlignment="1">
      <alignment horizontal="left" vertical="center" wrapText="1" indent="1"/>
    </xf>
    <xf numFmtId="1" fontId="55" fillId="0" borderId="0" xfId="0" quotePrefix="1" applyNumberFormat="1" applyFont="1" applyFill="1">
      <alignment vertical="center"/>
    </xf>
    <xf numFmtId="0" fontId="82" fillId="33" borderId="69" xfId="416" applyFont="1" applyFill="1" applyBorder="1" applyAlignment="1">
      <alignment vertical="center" wrapText="1"/>
    </xf>
    <xf numFmtId="0" fontId="84" fillId="37" borderId="79" xfId="416" applyFont="1" applyFill="1" applyBorder="1" applyAlignment="1">
      <alignment horizontal="left" vertical="center" wrapText="1" indent="1"/>
    </xf>
    <xf numFmtId="0" fontId="73" fillId="0" borderId="14" xfId="416" applyFont="1" applyFill="1" applyBorder="1" applyAlignment="1">
      <alignment horizontal="left" vertical="center" wrapText="1" indent="1"/>
    </xf>
    <xf numFmtId="0" fontId="73" fillId="0" borderId="74" xfId="416" applyFont="1" applyFill="1" applyBorder="1" applyAlignment="1">
      <alignment horizontal="left" vertical="center" wrapText="1" indent="1"/>
    </xf>
    <xf numFmtId="0" fontId="84" fillId="37" borderId="0" xfId="416" applyFont="1" applyFill="1" applyBorder="1" applyAlignment="1">
      <alignment vertical="center"/>
    </xf>
    <xf numFmtId="0" fontId="84" fillId="37" borderId="16" xfId="416" applyFont="1" applyFill="1" applyBorder="1" applyAlignment="1">
      <alignment vertical="center"/>
    </xf>
    <xf numFmtId="0" fontId="84" fillId="37" borderId="77" xfId="416" applyFont="1" applyFill="1" applyBorder="1" applyAlignment="1">
      <alignment horizontal="left" vertical="center" indent="1"/>
    </xf>
    <xf numFmtId="0" fontId="77" fillId="0" borderId="68" xfId="398" applyFont="1" applyFill="1" applyBorder="1" applyAlignment="1" applyProtection="1">
      <alignment horizontal="left" vertical="center" wrapText="1"/>
    </xf>
    <xf numFmtId="0" fontId="118" fillId="0" borderId="77" xfId="450" applyFont="1" applyFill="1" applyBorder="1" applyAlignment="1">
      <alignment vertical="top" wrapText="1"/>
    </xf>
    <xf numFmtId="0" fontId="84" fillId="37" borderId="65" xfId="416" applyFont="1" applyFill="1" applyBorder="1" applyAlignment="1" applyProtection="1">
      <alignment horizontal="left" vertical="center" wrapText="1" indent="1"/>
    </xf>
    <xf numFmtId="0" fontId="79" fillId="33" borderId="11" xfId="398" applyFont="1" applyFill="1" applyBorder="1" applyAlignment="1">
      <alignment horizontal="left" vertical="center" wrapText="1" indent="2"/>
    </xf>
    <xf numFmtId="0" fontId="79" fillId="37" borderId="11" xfId="398" applyFont="1" applyFill="1" applyBorder="1" applyAlignment="1">
      <alignment horizontal="left" vertical="center" wrapText="1" indent="2"/>
    </xf>
    <xf numFmtId="0" fontId="73" fillId="37" borderId="11" xfId="416" applyFont="1" applyFill="1" applyBorder="1" applyAlignment="1">
      <alignment horizontal="left" vertical="center" wrapText="1" indent="2"/>
    </xf>
    <xf numFmtId="0" fontId="93" fillId="0" borderId="0" xfId="398" applyFont="1"/>
    <xf numFmtId="0" fontId="93" fillId="0" borderId="0" xfId="398" applyFont="1" applyBorder="1"/>
    <xf numFmtId="0" fontId="73" fillId="33" borderId="11" xfId="416" applyFont="1" applyFill="1" applyBorder="1" applyAlignment="1">
      <alignment horizontal="left" vertical="center" wrapText="1" indent="4"/>
    </xf>
    <xf numFmtId="0" fontId="79" fillId="36" borderId="13" xfId="398" applyFont="1" applyFill="1" applyBorder="1" applyAlignment="1">
      <alignment vertical="center" wrapText="1"/>
    </xf>
    <xf numFmtId="0" fontId="79" fillId="36" borderId="12" xfId="398" applyFont="1" applyFill="1" applyBorder="1" applyAlignment="1">
      <alignment horizontal="left" vertical="center" wrapText="1" indent="3"/>
    </xf>
    <xf numFmtId="38" fontId="89" fillId="0" borderId="82" xfId="398" applyNumberFormat="1" applyFont="1" applyBorder="1" applyAlignment="1" applyProtection="1">
      <alignment horizontal="right" vertical="center"/>
    </xf>
    <xf numFmtId="38" fontId="89" fillId="0" borderId="75" xfId="398" applyNumberFormat="1" applyFont="1" applyBorder="1" applyAlignment="1" applyProtection="1">
      <alignment horizontal="right" vertical="center"/>
    </xf>
    <xf numFmtId="2" fontId="55" fillId="0" borderId="0" xfId="0" quotePrefix="1" applyNumberFormat="1" applyFont="1" applyFill="1">
      <alignment vertical="center"/>
    </xf>
    <xf numFmtId="0" fontId="57" fillId="37" borderId="11" xfId="398" applyFont="1" applyFill="1" applyBorder="1" applyAlignment="1">
      <alignment horizontal="center" vertical="center" wrapText="1"/>
    </xf>
    <xf numFmtId="3" fontId="87" fillId="38" borderId="83" xfId="416" applyNumberFormat="1" applyFont="1" applyFill="1" applyBorder="1" applyAlignment="1" applyProtection="1">
      <alignment horizontal="center" vertical="center"/>
    </xf>
    <xf numFmtId="3" fontId="86" fillId="37" borderId="83" xfId="398" applyNumberFormat="1" applyFont="1" applyFill="1" applyBorder="1" applyAlignment="1" applyProtection="1">
      <alignment horizontal="center" vertical="center"/>
    </xf>
    <xf numFmtId="0" fontId="93" fillId="0" borderId="0" xfId="398" applyFont="1"/>
    <xf numFmtId="3" fontId="87" fillId="38" borderId="82" xfId="416" applyNumberFormat="1" applyFont="1" applyFill="1" applyBorder="1" applyAlignment="1" applyProtection="1">
      <alignment horizontal="center" vertical="center"/>
    </xf>
    <xf numFmtId="49" fontId="93" fillId="37" borderId="64" xfId="398" applyNumberFormat="1" applyFont="1" applyFill="1" applyBorder="1" applyAlignment="1" applyProtection="1">
      <alignment horizontal="left" vertical="center" wrapText="1"/>
      <protection locked="0"/>
    </xf>
    <xf numFmtId="49" fontId="93" fillId="37" borderId="65" xfId="398" applyNumberFormat="1" applyFont="1" applyFill="1" applyBorder="1" applyAlignment="1" applyProtection="1">
      <alignment horizontal="left" vertical="center" wrapText="1"/>
      <protection locked="0"/>
    </xf>
    <xf numFmtId="0" fontId="84" fillId="37" borderId="77" xfId="416" applyFont="1" applyFill="1" applyBorder="1" applyAlignment="1">
      <alignment horizontal="left" vertical="center" wrapText="1" indent="2"/>
    </xf>
    <xf numFmtId="0" fontId="84" fillId="37" borderId="77" xfId="416" applyFont="1" applyFill="1" applyBorder="1" applyAlignment="1">
      <alignment horizontal="left" vertical="center" wrapText="1" indent="1"/>
    </xf>
    <xf numFmtId="49" fontId="93" fillId="37" borderId="75" xfId="398" applyNumberFormat="1" applyFont="1" applyFill="1" applyBorder="1" applyAlignment="1" applyProtection="1">
      <alignment horizontal="left" vertical="center" wrapText="1"/>
      <protection locked="0"/>
    </xf>
    <xf numFmtId="49" fontId="93" fillId="37" borderId="79" xfId="398" applyNumberFormat="1" applyFont="1" applyFill="1" applyBorder="1" applyAlignment="1" applyProtection="1">
      <alignment horizontal="left" vertical="center" wrapText="1"/>
      <protection locked="0"/>
    </xf>
    <xf numFmtId="0" fontId="73" fillId="37" borderId="74" xfId="416" applyFont="1" applyFill="1" applyBorder="1" applyAlignment="1">
      <alignment horizontal="left" vertical="center" wrapText="1" indent="1"/>
    </xf>
    <xf numFmtId="0" fontId="73" fillId="37" borderId="62" xfId="416" applyFont="1" applyFill="1" applyBorder="1" applyAlignment="1">
      <alignment horizontal="left" vertical="center" wrapText="1" indent="1"/>
    </xf>
    <xf numFmtId="0" fontId="0" fillId="0" borderId="0" xfId="0" applyFont="1" applyFill="1" applyAlignment="1">
      <alignment horizontal="center" vertical="center"/>
    </xf>
    <xf numFmtId="0" fontId="84" fillId="37" borderId="77" xfId="416" applyFont="1" applyFill="1" applyBorder="1" applyAlignment="1" applyProtection="1">
      <alignment vertical="center" wrapText="1"/>
    </xf>
    <xf numFmtId="168" fontId="90" fillId="33" borderId="80" xfId="398" applyNumberFormat="1" applyFont="1" applyFill="1" applyBorder="1" applyAlignment="1" applyProtection="1">
      <alignment horizontal="center" vertical="center"/>
    </xf>
    <xf numFmtId="168" fontId="90" fillId="33" borderId="73" xfId="398" applyNumberFormat="1" applyFont="1" applyFill="1" applyBorder="1" applyAlignment="1" applyProtection="1">
      <alignment horizontal="center" vertical="center"/>
    </xf>
    <xf numFmtId="168" fontId="90" fillId="33" borderId="74" xfId="398" applyNumberFormat="1" applyFont="1" applyFill="1" applyBorder="1" applyAlignment="1" applyProtection="1">
      <alignment horizontal="center" vertical="center"/>
    </xf>
    <xf numFmtId="49" fontId="86" fillId="33" borderId="11" xfId="398" applyNumberFormat="1" applyFont="1" applyFill="1" applyBorder="1" applyAlignment="1" applyProtection="1">
      <alignment horizontal="center" vertical="center"/>
      <protection locked="0"/>
    </xf>
    <xf numFmtId="49" fontId="93" fillId="0" borderId="11" xfId="398" applyNumberFormat="1" applyFont="1" applyBorder="1" applyAlignment="1" applyProtection="1">
      <alignment horizontal="center" vertical="center" wrapText="1"/>
      <protection locked="0"/>
    </xf>
    <xf numFmtId="0" fontId="63" fillId="33" borderId="0" xfId="398" applyFont="1" applyFill="1" applyBorder="1" applyAlignment="1">
      <alignment horizontal="center" vertical="center" wrapText="1"/>
    </xf>
    <xf numFmtId="3" fontId="86" fillId="37" borderId="82" xfId="398" applyNumberFormat="1" applyFont="1" applyFill="1" applyBorder="1" applyAlignment="1" applyProtection="1">
      <alignment horizontal="center" vertical="center"/>
    </xf>
    <xf numFmtId="3" fontId="0" fillId="0" borderId="82" xfId="454" applyNumberFormat="1" applyFont="1" applyFill="1" applyBorder="1" applyAlignment="1">
      <alignment horizontal="left" vertical="top" wrapText="1"/>
    </xf>
    <xf numFmtId="3" fontId="0" fillId="0" borderId="64" xfId="454" applyNumberFormat="1" applyFont="1" applyFill="1" applyBorder="1" applyAlignment="1">
      <alignment horizontal="left" vertical="top" wrapText="1"/>
    </xf>
    <xf numFmtId="3" fontId="0" fillId="0" borderId="65" xfId="454" applyNumberFormat="1" applyFont="1" applyFill="1" applyBorder="1" applyAlignment="1">
      <alignment horizontal="left" vertical="top" wrapText="1"/>
    </xf>
    <xf numFmtId="3" fontId="86" fillId="37" borderId="16" xfId="398" applyNumberFormat="1" applyFont="1" applyFill="1" applyBorder="1" applyAlignment="1" applyProtection="1">
      <alignment horizontal="center" vertical="center"/>
    </xf>
    <xf numFmtId="3" fontId="78" fillId="0" borderId="16" xfId="451" applyNumberFormat="1" applyFont="1" applyBorder="1"/>
    <xf numFmtId="38" fontId="77" fillId="33" borderId="62" xfId="398" applyNumberFormat="1" applyFont="1" applyFill="1" applyBorder="1" applyAlignment="1" applyProtection="1">
      <alignment horizontal="left" vertical="center" indent="1"/>
      <protection locked="0"/>
    </xf>
    <xf numFmtId="0" fontId="84" fillId="33" borderId="76" xfId="411" applyFont="1" applyFill="1" applyBorder="1" applyAlignment="1">
      <alignment horizontal="left" vertical="center" wrapText="1" indent="1"/>
    </xf>
    <xf numFmtId="0" fontId="103" fillId="37" borderId="77" xfId="416" applyFont="1" applyFill="1" applyBorder="1" applyAlignment="1">
      <alignment horizontal="left" vertical="center" wrapText="1" indent="1"/>
    </xf>
    <xf numFmtId="0" fontId="103" fillId="37" borderId="14" xfId="416" applyFont="1" applyFill="1" applyBorder="1" applyAlignment="1">
      <alignment horizontal="left" vertical="center" wrapText="1" indent="1"/>
    </xf>
    <xf numFmtId="0" fontId="126" fillId="33" borderId="0" xfId="398" applyFont="1" applyFill="1" applyAlignment="1">
      <alignment horizontal="center" vertical="center"/>
    </xf>
    <xf numFmtId="0" fontId="127" fillId="0" borderId="62" xfId="399" applyFont="1" applyBorder="1" applyAlignment="1" applyProtection="1">
      <alignment horizontal="center" vertical="center"/>
      <protection locked="0"/>
    </xf>
    <xf numFmtId="49" fontId="128" fillId="33" borderId="10" xfId="44" applyNumberFormat="1" applyFont="1" applyFill="1" applyBorder="1" applyAlignment="1" applyProtection="1">
      <alignment horizontal="center" vertical="center"/>
      <protection locked="0"/>
    </xf>
    <xf numFmtId="0" fontId="57" fillId="33" borderId="62" xfId="398" applyFont="1" applyFill="1" applyBorder="1" applyAlignment="1">
      <alignment horizontal="left" vertical="center" wrapText="1"/>
    </xf>
    <xf numFmtId="0" fontId="57" fillId="33" borderId="62" xfId="398" applyFill="1" applyBorder="1" applyAlignment="1">
      <alignment horizontal="left" vertical="center" wrapText="1"/>
    </xf>
    <xf numFmtId="0" fontId="57" fillId="50" borderId="0" xfId="398" applyFont="1" applyFill="1" applyAlignment="1">
      <alignment vertical="center"/>
    </xf>
    <xf numFmtId="0" fontId="57" fillId="50" borderId="0" xfId="398" applyFill="1" applyAlignment="1">
      <alignment vertical="center"/>
    </xf>
    <xf numFmtId="0" fontId="129" fillId="33" borderId="0" xfId="399" applyFont="1" applyFill="1" applyAlignment="1" applyProtection="1">
      <alignment horizontal="center" vertical="center"/>
      <protection locked="0"/>
    </xf>
    <xf numFmtId="0" fontId="130" fillId="51" borderId="11" xfId="398" applyFont="1" applyFill="1" applyBorder="1" applyAlignment="1">
      <alignment horizontal="center" vertical="center" wrapText="1"/>
    </xf>
    <xf numFmtId="0" fontId="75" fillId="51" borderId="81" xfId="398" applyFont="1" applyFill="1" applyBorder="1" applyAlignment="1">
      <alignment vertical="center" wrapText="1"/>
    </xf>
    <xf numFmtId="0" fontId="75" fillId="51" borderId="76" xfId="398" applyFont="1" applyFill="1" applyBorder="1" applyAlignment="1">
      <alignment vertical="center" wrapText="1"/>
    </xf>
    <xf numFmtId="0" fontId="130" fillId="51" borderId="58" xfId="398" applyFont="1" applyFill="1" applyBorder="1" applyAlignment="1">
      <alignment horizontal="center" vertical="center" wrapText="1"/>
    </xf>
    <xf numFmtId="0" fontId="84" fillId="51" borderId="12" xfId="398" applyFont="1" applyFill="1" applyBorder="1" applyAlignment="1">
      <alignment horizontal="center" vertical="center" wrapText="1"/>
    </xf>
    <xf numFmtId="0" fontId="130" fillId="51" borderId="62" xfId="398" applyFont="1" applyFill="1" applyBorder="1" applyAlignment="1">
      <alignment horizontal="center" vertical="center" wrapText="1"/>
    </xf>
    <xf numFmtId="0" fontId="130" fillId="51" borderId="65" xfId="398" applyFont="1" applyFill="1" applyBorder="1" applyAlignment="1">
      <alignment horizontal="center" vertical="center" wrapText="1"/>
    </xf>
    <xf numFmtId="0" fontId="130" fillId="51" borderId="11" xfId="398" applyFont="1" applyFill="1" applyBorder="1" applyAlignment="1">
      <alignment horizontal="left" vertical="center" wrapText="1" indent="1"/>
    </xf>
    <xf numFmtId="0" fontId="130" fillId="51" borderId="66" xfId="398" applyFont="1" applyFill="1" applyBorder="1" applyAlignment="1">
      <alignment horizontal="center" vertical="center" wrapText="1"/>
    </xf>
    <xf numFmtId="0" fontId="130" fillId="51" borderId="11" xfId="398" applyFont="1" applyFill="1" applyBorder="1" applyAlignment="1">
      <alignment horizontal="left" vertical="center" indent="1"/>
    </xf>
    <xf numFmtId="0" fontId="130" fillId="51" borderId="12" xfId="398" applyFont="1" applyFill="1" applyBorder="1" applyAlignment="1">
      <alignment vertical="center" wrapText="1"/>
    </xf>
    <xf numFmtId="0" fontId="130" fillId="51" borderId="21" xfId="398" applyFont="1" applyFill="1" applyBorder="1" applyAlignment="1">
      <alignment vertical="center" wrapText="1"/>
    </xf>
    <xf numFmtId="0" fontId="130" fillId="51" borderId="13" xfId="398" applyFont="1" applyFill="1" applyBorder="1" applyAlignment="1">
      <alignment vertical="center" wrapText="1"/>
    </xf>
    <xf numFmtId="0" fontId="130" fillId="51" borderId="11" xfId="398" applyFont="1" applyFill="1" applyBorder="1" applyAlignment="1">
      <alignment horizontal="center" vertical="center"/>
    </xf>
    <xf numFmtId="0" fontId="130" fillId="51" borderId="63" xfId="398" applyFont="1" applyFill="1" applyBorder="1" applyAlignment="1">
      <alignment vertical="center" wrapText="1"/>
    </xf>
    <xf numFmtId="0" fontId="130" fillId="51" borderId="64" xfId="398" applyFont="1" applyFill="1" applyBorder="1" applyAlignment="1">
      <alignment vertical="center" wrapText="1"/>
    </xf>
    <xf numFmtId="0" fontId="130" fillId="51" borderId="78" xfId="398" applyFont="1" applyFill="1" applyBorder="1" applyAlignment="1">
      <alignment vertical="center" wrapText="1"/>
    </xf>
    <xf numFmtId="0" fontId="84" fillId="51" borderId="11" xfId="398" applyFont="1" applyFill="1" applyBorder="1" applyAlignment="1">
      <alignment horizontal="center" vertical="center" wrapText="1"/>
    </xf>
    <xf numFmtId="0" fontId="80" fillId="51" borderId="11" xfId="398" applyFont="1" applyFill="1" applyBorder="1" applyAlignment="1">
      <alignment horizontal="left" vertical="center" wrapText="1" indent="1"/>
    </xf>
    <xf numFmtId="0" fontId="80" fillId="51" borderId="11" xfId="398" applyFont="1" applyFill="1" applyBorder="1" applyAlignment="1">
      <alignment horizontal="center" vertical="center" wrapText="1"/>
    </xf>
    <xf numFmtId="0" fontId="84" fillId="51" borderId="11" xfId="398" applyFont="1" applyFill="1" applyBorder="1" applyAlignment="1">
      <alignment horizontal="left" vertical="center" wrapText="1" indent="2"/>
    </xf>
    <xf numFmtId="0" fontId="132" fillId="51" borderId="52" xfId="398" applyFont="1" applyFill="1" applyBorder="1" applyAlignment="1">
      <alignment horizontal="left" vertical="center"/>
    </xf>
    <xf numFmtId="0" fontId="132" fillId="51" borderId="84" xfId="398" applyFont="1" applyFill="1" applyBorder="1" applyAlignment="1">
      <alignment horizontal="left" vertical="center"/>
    </xf>
    <xf numFmtId="49" fontId="76" fillId="33" borderId="12" xfId="398" applyNumberFormat="1" applyFont="1" applyFill="1" applyBorder="1" applyAlignment="1" applyProtection="1">
      <alignment horizontal="left" vertical="center" wrapText="1"/>
      <protection locked="0"/>
    </xf>
    <xf numFmtId="49" fontId="76" fillId="33" borderId="21" xfId="398" applyNumberFormat="1" applyFont="1" applyFill="1" applyBorder="1" applyAlignment="1" applyProtection="1">
      <alignment horizontal="left" vertical="center" wrapText="1"/>
      <protection locked="0"/>
    </xf>
    <xf numFmtId="49" fontId="76" fillId="33" borderId="13" xfId="398" applyNumberFormat="1" applyFont="1" applyFill="1" applyBorder="1" applyAlignment="1" applyProtection="1">
      <alignment horizontal="left" vertical="center" wrapText="1"/>
      <protection locked="0"/>
    </xf>
    <xf numFmtId="49" fontId="86" fillId="33" borderId="62" xfId="398" applyNumberFormat="1" applyFont="1" applyFill="1" applyBorder="1" applyAlignment="1" applyProtection="1">
      <alignment horizontal="center" vertical="center"/>
      <protection locked="0"/>
    </xf>
    <xf numFmtId="0" fontId="63" fillId="35" borderId="0" xfId="398" applyFont="1" applyFill="1" applyBorder="1" applyAlignment="1">
      <alignment horizontal="center" vertical="center" wrapText="1"/>
    </xf>
    <xf numFmtId="0" fontId="74" fillId="49" borderId="63" xfId="398" applyFont="1" applyFill="1" applyBorder="1" applyAlignment="1">
      <alignment horizontal="center" vertical="center"/>
    </xf>
    <xf numFmtId="0" fontId="74" fillId="49" borderId="64" xfId="398" applyFont="1" applyFill="1" applyBorder="1" applyAlignment="1">
      <alignment horizontal="center" vertical="center"/>
    </xf>
    <xf numFmtId="0" fontId="74" fillId="49" borderId="65" xfId="398" applyFont="1" applyFill="1" applyBorder="1" applyAlignment="1">
      <alignment horizontal="center" vertical="center"/>
    </xf>
    <xf numFmtId="0" fontId="57" fillId="33" borderId="62" xfId="398" applyFont="1" applyFill="1" applyBorder="1" applyAlignment="1">
      <alignment horizontal="left" vertical="center"/>
    </xf>
    <xf numFmtId="0" fontId="64" fillId="50" borderId="0" xfId="398" applyFont="1" applyFill="1" applyAlignment="1">
      <alignment horizontal="center" vertical="center"/>
    </xf>
    <xf numFmtId="0" fontId="63" fillId="33" borderId="0" xfId="398" applyFont="1" applyFill="1" applyBorder="1" applyAlignment="1">
      <alignment horizontal="center" vertical="center" wrapText="1"/>
    </xf>
    <xf numFmtId="0" fontId="80" fillId="51" borderId="83" xfId="398" applyFont="1" applyFill="1" applyBorder="1" applyAlignment="1">
      <alignment horizontal="center" vertical="center" wrapText="1"/>
    </xf>
    <xf numFmtId="0" fontId="80" fillId="51" borderId="79" xfId="398" applyFont="1" applyFill="1" applyBorder="1" applyAlignment="1">
      <alignment horizontal="center" vertical="center" wrapText="1"/>
    </xf>
    <xf numFmtId="0" fontId="130" fillId="51" borderId="58" xfId="398" applyFont="1" applyFill="1" applyBorder="1" applyAlignment="1">
      <alignment horizontal="center" vertical="center" wrapText="1"/>
    </xf>
    <xf numFmtId="0" fontId="130" fillId="51" borderId="15" xfId="398" applyFont="1" applyFill="1" applyBorder="1" applyAlignment="1">
      <alignment horizontal="center" vertical="center" wrapText="1"/>
    </xf>
    <xf numFmtId="0" fontId="130" fillId="51" borderId="12" xfId="398" applyFont="1" applyFill="1" applyBorder="1" applyAlignment="1">
      <alignment horizontal="center" vertical="center" wrapText="1"/>
    </xf>
    <xf numFmtId="0" fontId="130" fillId="51" borderId="38" xfId="398" applyFont="1" applyFill="1" applyBorder="1" applyAlignment="1">
      <alignment horizontal="center" vertical="center" wrapText="1"/>
    </xf>
    <xf numFmtId="0" fontId="130" fillId="51" borderId="59" xfId="398" applyFont="1" applyFill="1" applyBorder="1" applyAlignment="1">
      <alignment horizontal="center" vertical="center" wrapText="1"/>
    </xf>
    <xf numFmtId="0" fontId="84" fillId="51" borderId="58" xfId="398" applyFont="1" applyFill="1" applyBorder="1" applyAlignment="1">
      <alignment horizontal="center" vertical="center" wrapText="1"/>
    </xf>
    <xf numFmtId="0" fontId="84" fillId="51" borderId="15" xfId="398" applyFont="1" applyFill="1" applyBorder="1" applyAlignment="1">
      <alignment horizontal="center" vertical="center" wrapText="1"/>
    </xf>
    <xf numFmtId="0" fontId="130" fillId="51" borderId="17" xfId="398" applyFont="1" applyFill="1" applyBorder="1" applyAlignment="1">
      <alignment horizontal="center" vertical="center" wrapText="1"/>
    </xf>
    <xf numFmtId="0" fontId="76" fillId="33" borderId="12" xfId="398" applyFont="1" applyFill="1" applyBorder="1" applyAlignment="1" applyProtection="1">
      <alignment horizontal="left" vertical="center" wrapText="1"/>
      <protection locked="0"/>
    </xf>
    <xf numFmtId="0" fontId="76" fillId="33" borderId="21" xfId="398" applyFont="1" applyFill="1" applyBorder="1" applyAlignment="1" applyProtection="1">
      <alignment horizontal="left" vertical="center" wrapText="1"/>
      <protection locked="0"/>
    </xf>
    <xf numFmtId="0" fontId="76" fillId="33" borderId="13" xfId="398" applyFont="1" applyFill="1" applyBorder="1" applyAlignment="1" applyProtection="1">
      <alignment horizontal="left" vertical="center" wrapText="1"/>
      <protection locked="0"/>
    </xf>
    <xf numFmtId="0" fontId="130" fillId="51" borderId="21" xfId="398" applyFont="1" applyFill="1" applyBorder="1" applyAlignment="1">
      <alignment horizontal="center" vertical="center" wrapText="1"/>
    </xf>
    <xf numFmtId="0" fontId="130" fillId="51" borderId="11" xfId="398" applyFont="1" applyFill="1" applyBorder="1" applyAlignment="1">
      <alignment horizontal="center" vertical="center" wrapText="1"/>
    </xf>
    <xf numFmtId="0" fontId="76" fillId="33" borderId="11" xfId="398" applyFont="1" applyFill="1" applyBorder="1" applyAlignment="1" applyProtection="1">
      <alignment horizontal="left" vertical="center" wrapText="1"/>
      <protection locked="0"/>
    </xf>
    <xf numFmtId="0" fontId="76" fillId="33" borderId="63" xfId="398" applyFont="1" applyFill="1" applyBorder="1" applyAlignment="1" applyProtection="1">
      <alignment horizontal="left" vertical="center" wrapText="1"/>
      <protection locked="0"/>
    </xf>
    <xf numFmtId="0" fontId="76" fillId="33" borderId="64" xfId="398" applyFont="1" applyFill="1" applyBorder="1" applyAlignment="1" applyProtection="1">
      <alignment horizontal="left" vertical="center" wrapText="1"/>
      <protection locked="0"/>
    </xf>
    <xf numFmtId="0" fontId="76" fillId="33" borderId="65" xfId="398" applyFont="1" applyFill="1" applyBorder="1" applyAlignment="1" applyProtection="1">
      <alignment horizontal="left" vertical="center" wrapText="1"/>
      <protection locked="0"/>
    </xf>
    <xf numFmtId="0" fontId="76" fillId="33" borderId="67" xfId="398" applyFont="1" applyFill="1" applyBorder="1" applyAlignment="1" applyProtection="1">
      <alignment horizontal="left" vertical="center" wrapText="1"/>
      <protection locked="0"/>
    </xf>
    <xf numFmtId="0" fontId="76" fillId="33" borderId="68" xfId="398" applyFont="1" applyFill="1" applyBorder="1" applyAlignment="1" applyProtection="1">
      <alignment horizontal="left" vertical="center" wrapText="1"/>
      <protection locked="0"/>
    </xf>
    <xf numFmtId="0" fontId="76" fillId="33" borderId="69" xfId="398" applyFont="1" applyFill="1" applyBorder="1" applyAlignment="1" applyProtection="1">
      <alignment horizontal="left" vertical="center" wrapText="1"/>
      <protection locked="0"/>
    </xf>
    <xf numFmtId="0" fontId="118" fillId="0" borderId="0" xfId="450" applyFont="1" applyFill="1" applyBorder="1" applyAlignment="1">
      <alignment horizontal="center" vertical="top" wrapText="1"/>
    </xf>
    <xf numFmtId="0" fontId="119" fillId="0" borderId="0" xfId="450" applyFont="1" applyFill="1" applyBorder="1" applyAlignment="1">
      <alignment horizontal="center" vertical="top" wrapText="1"/>
    </xf>
    <xf numFmtId="0" fontId="73" fillId="33" borderId="16" xfId="416" applyFont="1" applyFill="1" applyBorder="1" applyAlignment="1">
      <alignment horizontal="center" vertical="center" wrapText="1"/>
    </xf>
    <xf numFmtId="0" fontId="73" fillId="33" borderId="20" xfId="416" applyFont="1" applyFill="1" applyBorder="1" applyAlignment="1">
      <alignment horizontal="center" vertical="center" wrapText="1"/>
    </xf>
    <xf numFmtId="0" fontId="130" fillId="51" borderId="63" xfId="398" applyFont="1" applyFill="1" applyBorder="1" applyAlignment="1">
      <alignment horizontal="center" vertical="center" wrapText="1"/>
    </xf>
    <xf numFmtId="0" fontId="130" fillId="51" borderId="64" xfId="398" applyFont="1" applyFill="1" applyBorder="1" applyAlignment="1">
      <alignment horizontal="center" vertical="center" wrapText="1"/>
    </xf>
    <xf numFmtId="0" fontId="130" fillId="51" borderId="65" xfId="398" applyFont="1" applyFill="1" applyBorder="1" applyAlignment="1">
      <alignment horizontal="center" vertical="center" wrapText="1"/>
    </xf>
    <xf numFmtId="0" fontId="130" fillId="51" borderId="81" xfId="398" applyFont="1" applyFill="1" applyBorder="1" applyAlignment="1">
      <alignment horizontal="center" vertical="center" wrapText="1"/>
    </xf>
    <xf numFmtId="0" fontId="130" fillId="51" borderId="82" xfId="398" applyFont="1" applyFill="1" applyBorder="1" applyAlignment="1">
      <alignment horizontal="center" vertical="center" wrapText="1"/>
    </xf>
    <xf numFmtId="0" fontId="130" fillId="51" borderId="83" xfId="398" applyFont="1" applyFill="1" applyBorder="1" applyAlignment="1">
      <alignment horizontal="center" vertical="center" wrapText="1"/>
    </xf>
    <xf numFmtId="0" fontId="130" fillId="51" borderId="77" xfId="398" applyFont="1" applyFill="1" applyBorder="1" applyAlignment="1">
      <alignment horizontal="center" vertical="center" wrapText="1"/>
    </xf>
    <xf numFmtId="0" fontId="130" fillId="51" borderId="0" xfId="398" applyFont="1" applyFill="1" applyBorder="1" applyAlignment="1">
      <alignment horizontal="center" vertical="center" wrapText="1"/>
    </xf>
    <xf numFmtId="0" fontId="130" fillId="51" borderId="16" xfId="398" applyFont="1" applyFill="1" applyBorder="1" applyAlignment="1">
      <alignment horizontal="center" vertical="center" wrapText="1"/>
    </xf>
    <xf numFmtId="0" fontId="130" fillId="51" borderId="76" xfId="398" applyFont="1" applyFill="1" applyBorder="1" applyAlignment="1">
      <alignment horizontal="center" vertical="center" wrapText="1"/>
    </xf>
    <xf numFmtId="0" fontId="130" fillId="51" borderId="75" xfId="398" applyFont="1" applyFill="1" applyBorder="1" applyAlignment="1">
      <alignment horizontal="center" vertical="center" wrapText="1"/>
    </xf>
    <xf numFmtId="0" fontId="130" fillId="51" borderId="79" xfId="398" applyFont="1" applyFill="1" applyBorder="1" applyAlignment="1">
      <alignment horizontal="center" vertical="center" wrapText="1"/>
    </xf>
    <xf numFmtId="0" fontId="130" fillId="51" borderId="62" xfId="398" applyFont="1" applyFill="1" applyBorder="1" applyAlignment="1">
      <alignment horizontal="center" vertical="center" wrapText="1"/>
    </xf>
    <xf numFmtId="0" fontId="76" fillId="33" borderId="54" xfId="398" applyFont="1" applyFill="1" applyBorder="1" applyAlignment="1" applyProtection="1">
      <alignment horizontal="left" vertical="center" wrapText="1"/>
      <protection locked="0"/>
    </xf>
    <xf numFmtId="0" fontId="79" fillId="36" borderId="63" xfId="398" applyFont="1" applyFill="1" applyBorder="1" applyAlignment="1">
      <alignment horizontal="left" vertical="center" wrapText="1" indent="2"/>
    </xf>
    <xf numFmtId="0" fontId="79" fillId="36" borderId="64" xfId="398" applyFont="1" applyFill="1" applyBorder="1" applyAlignment="1">
      <alignment horizontal="left" vertical="center" wrapText="1" indent="2"/>
    </xf>
    <xf numFmtId="0" fontId="79" fillId="36" borderId="65" xfId="398" applyFont="1" applyFill="1" applyBorder="1" applyAlignment="1">
      <alignment horizontal="left" vertical="center" wrapText="1" indent="2"/>
    </xf>
    <xf numFmtId="0" fontId="84" fillId="37" borderId="81" xfId="416" applyFont="1" applyFill="1" applyBorder="1" applyAlignment="1" applyProtection="1">
      <alignment horizontal="left" vertical="center" wrapText="1" indent="1"/>
    </xf>
    <xf numFmtId="0" fontId="84" fillId="37" borderId="83" xfId="416" applyFont="1" applyFill="1" applyBorder="1" applyAlignment="1" applyProtection="1">
      <alignment horizontal="left" vertical="center" wrapText="1" indent="1"/>
    </xf>
    <xf numFmtId="0" fontId="84" fillId="37" borderId="67" xfId="416" applyFont="1" applyFill="1" applyBorder="1" applyAlignment="1" applyProtection="1">
      <alignment horizontal="center" vertical="center" wrapText="1"/>
    </xf>
    <xf numFmtId="0" fontId="84" fillId="37" borderId="69" xfId="416" applyFont="1" applyFill="1" applyBorder="1" applyAlignment="1" applyProtection="1">
      <alignment horizontal="center" vertical="center" wrapText="1"/>
    </xf>
    <xf numFmtId="0" fontId="84" fillId="37" borderId="67" xfId="416" applyFont="1" applyFill="1" applyBorder="1" applyAlignment="1" applyProtection="1">
      <alignment horizontal="left" vertical="center" wrapText="1" indent="1"/>
    </xf>
    <xf numFmtId="0" fontId="84" fillId="37" borderId="69" xfId="416" applyFont="1" applyFill="1" applyBorder="1" applyAlignment="1" applyProtection="1">
      <alignment horizontal="left" vertical="center" wrapText="1" indent="1"/>
    </xf>
    <xf numFmtId="49" fontId="76" fillId="33" borderId="12" xfId="398" applyNumberFormat="1" applyFont="1" applyFill="1" applyBorder="1" applyAlignment="1" applyProtection="1">
      <alignment horizontal="left" vertical="center" wrapText="1"/>
      <protection locked="0"/>
    </xf>
    <xf numFmtId="49" fontId="76" fillId="33" borderId="21" xfId="398" applyNumberFormat="1" applyFont="1" applyFill="1" applyBorder="1" applyAlignment="1" applyProtection="1">
      <alignment horizontal="left" vertical="center" wrapText="1"/>
      <protection locked="0"/>
    </xf>
    <xf numFmtId="49" fontId="76" fillId="33" borderId="13" xfId="398" applyNumberFormat="1" applyFont="1" applyFill="1" applyBorder="1" applyAlignment="1" applyProtection="1">
      <alignment horizontal="left" vertical="center" wrapText="1"/>
      <protection locked="0"/>
    </xf>
    <xf numFmtId="0" fontId="130" fillId="51" borderId="66" xfId="398" applyFont="1" applyFill="1" applyBorder="1" applyAlignment="1">
      <alignment horizontal="center" vertical="center" wrapText="1"/>
    </xf>
    <xf numFmtId="0" fontId="130" fillId="51" borderId="74" xfId="398" applyFont="1" applyFill="1" applyBorder="1" applyAlignment="1">
      <alignment horizontal="center" vertical="center" wrapText="1"/>
    </xf>
    <xf numFmtId="0" fontId="130" fillId="51" borderId="80" xfId="398" applyFont="1" applyFill="1" applyBorder="1" applyAlignment="1">
      <alignment horizontal="center" vertical="center" wrapText="1"/>
    </xf>
    <xf numFmtId="0" fontId="84" fillId="37" borderId="77" xfId="416" applyFont="1" applyFill="1" applyBorder="1" applyAlignment="1" applyProtection="1">
      <alignment horizontal="left" vertical="center" wrapText="1" indent="1"/>
    </xf>
    <xf numFmtId="0" fontId="84" fillId="37" borderId="16" xfId="416" applyFont="1" applyFill="1" applyBorder="1" applyAlignment="1" applyProtection="1">
      <alignment horizontal="left" vertical="center" wrapText="1" indent="1"/>
    </xf>
    <xf numFmtId="0" fontId="73" fillId="33" borderId="77" xfId="416" applyFont="1" applyFill="1" applyBorder="1" applyAlignment="1">
      <alignment horizontal="left" vertical="center" wrapText="1" indent="1"/>
    </xf>
    <xf numFmtId="0" fontId="73" fillId="33" borderId="16" xfId="416" applyFont="1" applyFill="1" applyBorder="1" applyAlignment="1">
      <alignment horizontal="left" vertical="center" wrapText="1" indent="1"/>
    </xf>
    <xf numFmtId="0" fontId="84" fillId="37" borderId="81" xfId="416" applyFont="1" applyFill="1" applyBorder="1" applyAlignment="1" applyProtection="1">
      <alignment horizontal="center" vertical="center" wrapText="1"/>
    </xf>
    <xf numFmtId="0" fontId="84" fillId="37" borderId="83" xfId="416" applyFont="1" applyFill="1" applyBorder="1" applyAlignment="1" applyProtection="1">
      <alignment horizontal="center" vertical="center" wrapText="1"/>
    </xf>
    <xf numFmtId="0" fontId="84" fillId="51" borderId="11" xfId="398" applyFont="1" applyFill="1" applyBorder="1" applyAlignment="1">
      <alignment horizontal="left" vertical="center" wrapText="1" indent="1"/>
    </xf>
    <xf numFmtId="0" fontId="84" fillId="51" borderId="11" xfId="398" applyFont="1" applyFill="1" applyBorder="1" applyAlignment="1">
      <alignment horizontal="center" vertical="center" wrapText="1"/>
    </xf>
    <xf numFmtId="0" fontId="84" fillId="51" borderId="12" xfId="398" applyFont="1" applyFill="1" applyBorder="1" applyAlignment="1">
      <alignment horizontal="center" vertical="center" wrapText="1"/>
    </xf>
    <xf numFmtId="0" fontId="84" fillId="51" borderId="38" xfId="398" applyFont="1" applyFill="1" applyBorder="1" applyAlignment="1">
      <alignment horizontal="center" vertical="center" wrapText="1"/>
    </xf>
    <xf numFmtId="0" fontId="84" fillId="51" borderId="59" xfId="398" applyFont="1" applyFill="1" applyBorder="1" applyAlignment="1">
      <alignment horizontal="center" vertical="center" wrapText="1"/>
    </xf>
    <xf numFmtId="0" fontId="80" fillId="37" borderId="29" xfId="398" applyFont="1" applyFill="1" applyBorder="1" applyAlignment="1">
      <alignment horizontal="center" vertical="center" wrapText="1"/>
    </xf>
    <xf numFmtId="0" fontId="80" fillId="37" borderId="0" xfId="398" applyFont="1" applyFill="1" applyBorder="1" applyAlignment="1">
      <alignment horizontal="center" vertical="center" wrapText="1"/>
    </xf>
    <xf numFmtId="0" fontId="80" fillId="37" borderId="31" xfId="398" applyFont="1" applyFill="1" applyBorder="1" applyAlignment="1">
      <alignment horizontal="center" vertical="center" wrapText="1"/>
    </xf>
    <xf numFmtId="0" fontId="84" fillId="51" borderId="49" xfId="398" applyFont="1" applyFill="1" applyBorder="1" applyAlignment="1">
      <alignment horizontal="left" vertical="center" wrapText="1" indent="2"/>
    </xf>
    <xf numFmtId="0" fontId="84" fillId="51" borderId="50" xfId="398" applyFont="1" applyFill="1" applyBorder="1" applyAlignment="1">
      <alignment horizontal="left" vertical="center" wrapText="1" indent="2"/>
    </xf>
    <xf numFmtId="0" fontId="74" fillId="51" borderId="41" xfId="398" applyFont="1" applyFill="1" applyBorder="1" applyAlignment="1">
      <alignment horizontal="center" vertical="center" wrapText="1"/>
    </xf>
    <xf numFmtId="0" fontId="74" fillId="51" borderId="42" xfId="398" applyFont="1" applyFill="1" applyBorder="1" applyAlignment="1">
      <alignment horizontal="center" vertical="center" wrapText="1"/>
    </xf>
    <xf numFmtId="0" fontId="74" fillId="51" borderId="24" xfId="398" applyFont="1" applyFill="1" applyBorder="1" applyAlignment="1">
      <alignment horizontal="center" vertical="center" wrapText="1"/>
    </xf>
    <xf numFmtId="0" fontId="84" fillId="51" borderId="43" xfId="398" applyFont="1" applyFill="1" applyBorder="1" applyAlignment="1">
      <alignment horizontal="left" vertical="center" wrapText="1" indent="2"/>
    </xf>
    <xf numFmtId="0" fontId="84" fillId="51" borderId="17" xfId="398" applyFont="1" applyFill="1" applyBorder="1" applyAlignment="1">
      <alignment horizontal="left" vertical="center" wrapText="1" indent="2"/>
    </xf>
    <xf numFmtId="0" fontId="84" fillId="51" borderId="23" xfId="398" applyFont="1" applyFill="1" applyBorder="1" applyAlignment="1">
      <alignment horizontal="left" vertical="center" wrapText="1" indent="2"/>
    </xf>
    <xf numFmtId="0" fontId="84" fillId="51" borderId="45" xfId="398" applyFont="1" applyFill="1" applyBorder="1" applyAlignment="1">
      <alignment horizontal="left" vertical="center" wrapText="1" indent="2"/>
    </xf>
    <xf numFmtId="0" fontId="84" fillId="51" borderId="14" xfId="398" applyFont="1" applyFill="1" applyBorder="1" applyAlignment="1">
      <alignment horizontal="left" vertical="center" wrapText="1" indent="2"/>
    </xf>
    <xf numFmtId="0" fontId="84" fillId="51" borderId="18" xfId="398" applyFont="1" applyFill="1" applyBorder="1" applyAlignment="1">
      <alignment horizontal="left" vertical="center" wrapText="1" indent="2"/>
    </xf>
    <xf numFmtId="3" fontId="72" fillId="42" borderId="26" xfId="411" applyNumberFormat="1" applyFill="1" applyBorder="1" applyAlignment="1">
      <alignment horizontal="center"/>
    </xf>
    <xf numFmtId="3" fontId="72" fillId="42" borderId="48" xfId="411" applyNumberFormat="1" applyFill="1" applyBorder="1" applyAlignment="1">
      <alignment horizontal="center"/>
    </xf>
    <xf numFmtId="3" fontId="72" fillId="42" borderId="16" xfId="411" applyNumberFormat="1" applyFill="1" applyBorder="1" applyAlignment="1">
      <alignment horizontal="center"/>
    </xf>
    <xf numFmtId="3" fontId="72" fillId="42" borderId="22" xfId="411" applyNumberFormat="1" applyFill="1" applyBorder="1" applyAlignment="1">
      <alignment horizontal="center"/>
    </xf>
    <xf numFmtId="3" fontId="72" fillId="42" borderId="55" xfId="411" applyNumberFormat="1" applyFill="1" applyBorder="1" applyAlignment="1">
      <alignment horizontal="center"/>
    </xf>
    <xf numFmtId="3" fontId="72" fillId="42" borderId="33" xfId="411" applyNumberFormat="1" applyFill="1" applyBorder="1" applyAlignment="1">
      <alignment horizontal="center"/>
    </xf>
    <xf numFmtId="0" fontId="84" fillId="51" borderId="13" xfId="398" applyFont="1" applyFill="1" applyBorder="1" applyAlignment="1">
      <alignment horizontal="center" vertical="center" wrapText="1"/>
    </xf>
  </cellXfs>
  <cellStyles count="482">
    <cellStyle name="=C:\WINNT35\SYSTEM32\COMMAND.COM" xfId="391"/>
    <cellStyle name="20% - Énfasis1" xfId="19" builtinId="30" customBuiltin="1"/>
    <cellStyle name="20% - Énfasis1 10" xfId="212"/>
    <cellStyle name="20% - Énfasis1 11" xfId="426"/>
    <cellStyle name="20% - Énfasis1 12" xfId="466"/>
    <cellStyle name="20% - Énfasis1 2" xfId="52"/>
    <cellStyle name="20% - Énfasis1 2 2" xfId="233"/>
    <cellStyle name="20% - Énfasis1 3" xfId="70"/>
    <cellStyle name="20% - Énfasis1 3 2" xfId="251"/>
    <cellStyle name="20% - Énfasis1 4" xfId="93"/>
    <cellStyle name="20% - Énfasis1 4 2" xfId="269"/>
    <cellStyle name="20% - Énfasis1 5" xfId="119"/>
    <cellStyle name="20% - Énfasis1 5 2" xfId="294"/>
    <cellStyle name="20% - Énfasis1 6" xfId="137"/>
    <cellStyle name="20% - Énfasis1 6 2" xfId="312"/>
    <cellStyle name="20% - Énfasis1 7" xfId="155"/>
    <cellStyle name="20% - Énfasis1 7 2" xfId="330"/>
    <cellStyle name="20% - Énfasis1 8" xfId="173"/>
    <cellStyle name="20% - Énfasis1 8 2" xfId="348"/>
    <cellStyle name="20% - Énfasis1 9" xfId="191"/>
    <cellStyle name="20% - Énfasis1 9 2" xfId="366"/>
    <cellStyle name="20% - Énfasis2" xfId="23" builtinId="34" customBuiltin="1"/>
    <cellStyle name="20% - Énfasis2 10" xfId="214"/>
    <cellStyle name="20% - Énfasis2 11" xfId="428"/>
    <cellStyle name="20% - Énfasis2 12" xfId="468"/>
    <cellStyle name="20% - Énfasis2 2" xfId="53"/>
    <cellStyle name="20% - Énfasis2 2 2" xfId="234"/>
    <cellStyle name="20% - Énfasis2 3" xfId="71"/>
    <cellStyle name="20% - Énfasis2 3 2" xfId="252"/>
    <cellStyle name="20% - Énfasis2 4" xfId="94"/>
    <cellStyle name="20% - Énfasis2 4 2" xfId="270"/>
    <cellStyle name="20% - Énfasis2 5" xfId="121"/>
    <cellStyle name="20% - Énfasis2 5 2" xfId="296"/>
    <cellStyle name="20% - Énfasis2 6" xfId="139"/>
    <cellStyle name="20% - Énfasis2 6 2" xfId="314"/>
    <cellStyle name="20% - Énfasis2 7" xfId="157"/>
    <cellStyle name="20% - Énfasis2 7 2" xfId="332"/>
    <cellStyle name="20% - Énfasis2 8" xfId="175"/>
    <cellStyle name="20% - Énfasis2 8 2" xfId="350"/>
    <cellStyle name="20% - Énfasis2 9" xfId="193"/>
    <cellStyle name="20% - Énfasis2 9 2" xfId="368"/>
    <cellStyle name="20% - Énfasis3" xfId="27" builtinId="38" customBuiltin="1"/>
    <cellStyle name="20% - Énfasis3 10" xfId="216"/>
    <cellStyle name="20% - Énfasis3 11" xfId="430"/>
    <cellStyle name="20% - Énfasis3 12" xfId="470"/>
    <cellStyle name="20% - Énfasis3 2" xfId="54"/>
    <cellStyle name="20% - Énfasis3 2 2" xfId="235"/>
    <cellStyle name="20% - Énfasis3 3" xfId="72"/>
    <cellStyle name="20% - Énfasis3 3 2" xfId="253"/>
    <cellStyle name="20% - Énfasis3 4" xfId="95"/>
    <cellStyle name="20% - Énfasis3 4 2" xfId="271"/>
    <cellStyle name="20% - Énfasis3 5" xfId="123"/>
    <cellStyle name="20% - Énfasis3 5 2" xfId="298"/>
    <cellStyle name="20% - Énfasis3 6" xfId="141"/>
    <cellStyle name="20% - Énfasis3 6 2" xfId="316"/>
    <cellStyle name="20% - Énfasis3 7" xfId="159"/>
    <cellStyle name="20% - Énfasis3 7 2" xfId="334"/>
    <cellStyle name="20% - Énfasis3 8" xfId="177"/>
    <cellStyle name="20% - Énfasis3 8 2" xfId="352"/>
    <cellStyle name="20% - Énfasis3 9" xfId="195"/>
    <cellStyle name="20% - Énfasis3 9 2" xfId="370"/>
    <cellStyle name="20% - Énfasis4" xfId="31" builtinId="42" customBuiltin="1"/>
    <cellStyle name="20% - Énfasis4 10" xfId="218"/>
    <cellStyle name="20% - Énfasis4 11" xfId="432"/>
    <cellStyle name="20% - Énfasis4 12" xfId="472"/>
    <cellStyle name="20% - Énfasis4 2" xfId="55"/>
    <cellStyle name="20% - Énfasis4 2 2" xfId="236"/>
    <cellStyle name="20% - Énfasis4 3" xfId="73"/>
    <cellStyle name="20% - Énfasis4 3 2" xfId="254"/>
    <cellStyle name="20% - Énfasis4 4" xfId="96"/>
    <cellStyle name="20% - Énfasis4 4 2" xfId="272"/>
    <cellStyle name="20% - Énfasis4 5" xfId="125"/>
    <cellStyle name="20% - Énfasis4 5 2" xfId="300"/>
    <cellStyle name="20% - Énfasis4 6" xfId="143"/>
    <cellStyle name="20% - Énfasis4 6 2" xfId="318"/>
    <cellStyle name="20% - Énfasis4 7" xfId="161"/>
    <cellStyle name="20% - Énfasis4 7 2" xfId="336"/>
    <cellStyle name="20% - Énfasis4 8" xfId="179"/>
    <cellStyle name="20% - Énfasis4 8 2" xfId="354"/>
    <cellStyle name="20% - Énfasis4 9" xfId="197"/>
    <cellStyle name="20% - Énfasis4 9 2" xfId="372"/>
    <cellStyle name="20% - Énfasis5" xfId="35" builtinId="46" customBuiltin="1"/>
    <cellStyle name="20% - Énfasis5 10" xfId="220"/>
    <cellStyle name="20% - Énfasis5 11" xfId="434"/>
    <cellStyle name="20% - Énfasis5 12" xfId="474"/>
    <cellStyle name="20% - Énfasis5 2" xfId="56"/>
    <cellStyle name="20% - Énfasis5 2 2" xfId="237"/>
    <cellStyle name="20% - Énfasis5 3" xfId="74"/>
    <cellStyle name="20% - Énfasis5 3 2" xfId="255"/>
    <cellStyle name="20% - Énfasis5 4" xfId="97"/>
    <cellStyle name="20% - Énfasis5 4 2" xfId="273"/>
    <cellStyle name="20% - Énfasis5 5" xfId="127"/>
    <cellStyle name="20% - Énfasis5 5 2" xfId="302"/>
    <cellStyle name="20% - Énfasis5 6" xfId="145"/>
    <cellStyle name="20% - Énfasis5 6 2" xfId="320"/>
    <cellStyle name="20% - Énfasis5 7" xfId="163"/>
    <cellStyle name="20% - Énfasis5 7 2" xfId="338"/>
    <cellStyle name="20% - Énfasis5 8" xfId="181"/>
    <cellStyle name="20% - Énfasis5 8 2" xfId="356"/>
    <cellStyle name="20% - Énfasis5 9" xfId="199"/>
    <cellStyle name="20% - Énfasis5 9 2" xfId="374"/>
    <cellStyle name="20% - Énfasis6" xfId="39" builtinId="50" customBuiltin="1"/>
    <cellStyle name="20% - Énfasis6 10" xfId="222"/>
    <cellStyle name="20% - Énfasis6 11" xfId="436"/>
    <cellStyle name="20% - Énfasis6 12" xfId="476"/>
    <cellStyle name="20% - Énfasis6 2" xfId="57"/>
    <cellStyle name="20% - Énfasis6 2 2" xfId="238"/>
    <cellStyle name="20% - Énfasis6 3" xfId="75"/>
    <cellStyle name="20% - Énfasis6 3 2" xfId="256"/>
    <cellStyle name="20% - Énfasis6 4" xfId="98"/>
    <cellStyle name="20% - Énfasis6 4 2" xfId="274"/>
    <cellStyle name="20% - Énfasis6 5" xfId="129"/>
    <cellStyle name="20% - Énfasis6 5 2" xfId="304"/>
    <cellStyle name="20% - Énfasis6 6" xfId="147"/>
    <cellStyle name="20% - Énfasis6 6 2" xfId="322"/>
    <cellStyle name="20% - Énfasis6 7" xfId="165"/>
    <cellStyle name="20% - Énfasis6 7 2" xfId="340"/>
    <cellStyle name="20% - Énfasis6 8" xfId="183"/>
    <cellStyle name="20% - Énfasis6 8 2" xfId="358"/>
    <cellStyle name="20% - Énfasis6 9" xfId="201"/>
    <cellStyle name="20% - Énfasis6 9 2" xfId="376"/>
    <cellStyle name="40% - Énfasis1" xfId="20" builtinId="31" customBuiltin="1"/>
    <cellStyle name="40% - Énfasis1 10" xfId="213"/>
    <cellStyle name="40% - Énfasis1 11" xfId="427"/>
    <cellStyle name="40% - Énfasis1 12" xfId="467"/>
    <cellStyle name="40% - Énfasis1 2" xfId="58"/>
    <cellStyle name="40% - Énfasis1 2 2" xfId="239"/>
    <cellStyle name="40% - Énfasis1 3" xfId="76"/>
    <cellStyle name="40% - Énfasis1 3 2" xfId="257"/>
    <cellStyle name="40% - Énfasis1 4" xfId="99"/>
    <cellStyle name="40% - Énfasis1 4 2" xfId="275"/>
    <cellStyle name="40% - Énfasis1 5" xfId="120"/>
    <cellStyle name="40% - Énfasis1 5 2" xfId="295"/>
    <cellStyle name="40% - Énfasis1 6" xfId="138"/>
    <cellStyle name="40% - Énfasis1 6 2" xfId="313"/>
    <cellStyle name="40% - Énfasis1 7" xfId="156"/>
    <cellStyle name="40% - Énfasis1 7 2" xfId="331"/>
    <cellStyle name="40% - Énfasis1 8" xfId="174"/>
    <cellStyle name="40% - Énfasis1 8 2" xfId="349"/>
    <cellStyle name="40% - Énfasis1 9" xfId="192"/>
    <cellStyle name="40% - Énfasis1 9 2" xfId="367"/>
    <cellStyle name="40% - Énfasis2" xfId="24" builtinId="35" customBuiltin="1"/>
    <cellStyle name="40% - Énfasis2 10" xfId="215"/>
    <cellStyle name="40% - Énfasis2 11" xfId="429"/>
    <cellStyle name="40% - Énfasis2 12" xfId="469"/>
    <cellStyle name="40% - Énfasis2 2" xfId="59"/>
    <cellStyle name="40% - Énfasis2 2 2" xfId="240"/>
    <cellStyle name="40% - Énfasis2 3" xfId="77"/>
    <cellStyle name="40% - Énfasis2 3 2" xfId="258"/>
    <cellStyle name="40% - Énfasis2 4" xfId="100"/>
    <cellStyle name="40% - Énfasis2 4 2" xfId="276"/>
    <cellStyle name="40% - Énfasis2 5" xfId="122"/>
    <cellStyle name="40% - Énfasis2 5 2" xfId="297"/>
    <cellStyle name="40% - Énfasis2 6" xfId="140"/>
    <cellStyle name="40% - Énfasis2 6 2" xfId="315"/>
    <cellStyle name="40% - Énfasis2 7" xfId="158"/>
    <cellStyle name="40% - Énfasis2 7 2" xfId="333"/>
    <cellStyle name="40% - Énfasis2 8" xfId="176"/>
    <cellStyle name="40% - Énfasis2 8 2" xfId="351"/>
    <cellStyle name="40% - Énfasis2 9" xfId="194"/>
    <cellStyle name="40% - Énfasis2 9 2" xfId="369"/>
    <cellStyle name="40% - Énfasis3" xfId="28" builtinId="39" customBuiltin="1"/>
    <cellStyle name="40% - Énfasis3 10" xfId="217"/>
    <cellStyle name="40% - Énfasis3 11" xfId="431"/>
    <cellStyle name="40% - Énfasis3 12" xfId="471"/>
    <cellStyle name="40% - Énfasis3 2" xfId="60"/>
    <cellStyle name="40% - Énfasis3 2 2" xfId="241"/>
    <cellStyle name="40% - Énfasis3 3" xfId="78"/>
    <cellStyle name="40% - Énfasis3 3 2" xfId="259"/>
    <cellStyle name="40% - Énfasis3 4" xfId="101"/>
    <cellStyle name="40% - Énfasis3 4 2" xfId="277"/>
    <cellStyle name="40% - Énfasis3 5" xfId="124"/>
    <cellStyle name="40% - Énfasis3 5 2" xfId="299"/>
    <cellStyle name="40% - Énfasis3 6" xfId="142"/>
    <cellStyle name="40% - Énfasis3 6 2" xfId="317"/>
    <cellStyle name="40% - Énfasis3 7" xfId="160"/>
    <cellStyle name="40% - Énfasis3 7 2" xfId="335"/>
    <cellStyle name="40% - Énfasis3 8" xfId="178"/>
    <cellStyle name="40% - Énfasis3 8 2" xfId="353"/>
    <cellStyle name="40% - Énfasis3 9" xfId="196"/>
    <cellStyle name="40% - Énfasis3 9 2" xfId="371"/>
    <cellStyle name="40% - Énfasis4" xfId="32" builtinId="43" customBuiltin="1"/>
    <cellStyle name="40% - Énfasis4 10" xfId="219"/>
    <cellStyle name="40% - Énfasis4 11" xfId="433"/>
    <cellStyle name="40% - Énfasis4 12" xfId="473"/>
    <cellStyle name="40% - Énfasis4 2" xfId="61"/>
    <cellStyle name="40% - Énfasis4 2 2" xfId="242"/>
    <cellStyle name="40% - Énfasis4 3" xfId="79"/>
    <cellStyle name="40% - Énfasis4 3 2" xfId="260"/>
    <cellStyle name="40% - Énfasis4 4" xfId="102"/>
    <cellStyle name="40% - Énfasis4 4 2" xfId="278"/>
    <cellStyle name="40% - Énfasis4 5" xfId="126"/>
    <cellStyle name="40% - Énfasis4 5 2" xfId="301"/>
    <cellStyle name="40% - Énfasis4 6" xfId="144"/>
    <cellStyle name="40% - Énfasis4 6 2" xfId="319"/>
    <cellStyle name="40% - Énfasis4 7" xfId="162"/>
    <cellStyle name="40% - Énfasis4 7 2" xfId="337"/>
    <cellStyle name="40% - Énfasis4 8" xfId="180"/>
    <cellStyle name="40% - Énfasis4 8 2" xfId="355"/>
    <cellStyle name="40% - Énfasis4 9" xfId="198"/>
    <cellStyle name="40% - Énfasis4 9 2" xfId="373"/>
    <cellStyle name="40% - Énfasis5" xfId="36" builtinId="47" customBuiltin="1"/>
    <cellStyle name="40% - Énfasis5 10" xfId="221"/>
    <cellStyle name="40% - Énfasis5 11" xfId="435"/>
    <cellStyle name="40% - Énfasis5 12" xfId="475"/>
    <cellStyle name="40% - Énfasis5 2" xfId="62"/>
    <cellStyle name="40% - Énfasis5 2 2" xfId="243"/>
    <cellStyle name="40% - Énfasis5 3" xfId="80"/>
    <cellStyle name="40% - Énfasis5 3 2" xfId="261"/>
    <cellStyle name="40% - Énfasis5 4" xfId="103"/>
    <cellStyle name="40% - Énfasis5 4 2" xfId="279"/>
    <cellStyle name="40% - Énfasis5 5" xfId="128"/>
    <cellStyle name="40% - Énfasis5 5 2" xfId="303"/>
    <cellStyle name="40% - Énfasis5 6" xfId="146"/>
    <cellStyle name="40% - Énfasis5 6 2" xfId="321"/>
    <cellStyle name="40% - Énfasis5 7" xfId="164"/>
    <cellStyle name="40% - Énfasis5 7 2" xfId="339"/>
    <cellStyle name="40% - Énfasis5 8" xfId="182"/>
    <cellStyle name="40% - Énfasis5 8 2" xfId="357"/>
    <cellStyle name="40% - Énfasis5 9" xfId="200"/>
    <cellStyle name="40% - Énfasis5 9 2" xfId="375"/>
    <cellStyle name="40% - Énfasis6" xfId="40" builtinId="51" customBuiltin="1"/>
    <cellStyle name="40% - Énfasis6 10" xfId="223"/>
    <cellStyle name="40% - Énfasis6 11" xfId="437"/>
    <cellStyle name="40% - Énfasis6 12" xfId="477"/>
    <cellStyle name="40% - Énfasis6 2" xfId="63"/>
    <cellStyle name="40% - Énfasis6 2 2" xfId="244"/>
    <cellStyle name="40% - Énfasis6 3" xfId="81"/>
    <cellStyle name="40% - Énfasis6 3 2" xfId="262"/>
    <cellStyle name="40% - Énfasis6 4" xfId="104"/>
    <cellStyle name="40% - Énfasis6 4 2" xfId="280"/>
    <cellStyle name="40% - Énfasis6 5" xfId="130"/>
    <cellStyle name="40% - Énfasis6 5 2" xfId="305"/>
    <cellStyle name="40% - Énfasis6 6" xfId="148"/>
    <cellStyle name="40% - Énfasis6 6 2" xfId="323"/>
    <cellStyle name="40% - Énfasis6 7" xfId="166"/>
    <cellStyle name="40% - Énfasis6 7 2" xfId="341"/>
    <cellStyle name="40% - Énfasis6 8" xfId="184"/>
    <cellStyle name="40% - Énfasis6 8 2" xfId="359"/>
    <cellStyle name="40% - Énfasis6 9" xfId="202"/>
    <cellStyle name="40% - Énfasis6 9 2" xfId="377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xcel Built-in 60% - akcent 1" xfId="421"/>
    <cellStyle name="Excel Built-in Hipervínculo 2" xfId="400"/>
    <cellStyle name="Excel Built-in Hyperlink 1" xfId="401"/>
    <cellStyle name="Excel Built-in Normal" xfId="417"/>
    <cellStyle name="Excel Built-in Normal 2" xfId="402"/>
    <cellStyle name="Excel Built-in Normal 3" xfId="403"/>
    <cellStyle name="Excel Built-in Normal 4" xfId="404"/>
    <cellStyle name="Excel Built-in Normal 5" xfId="405"/>
    <cellStyle name="Excel Built-in Normal_Hoja2" xfId="422"/>
    <cellStyle name="Excel_BuiltIn_Hyperlink" xfId="406"/>
    <cellStyle name="Heading 1" xfId="407"/>
    <cellStyle name="Heading 2 2" xfId="392"/>
    <cellStyle name="Heading1 1" xfId="408"/>
    <cellStyle name="Hipervínculo 2" xfId="112"/>
    <cellStyle name="Hipervínculo 2 2" xfId="420"/>
    <cellStyle name="Hipervínculo 3" xfId="394"/>
    <cellStyle name="Hipervínculo 3 2" xfId="441"/>
    <cellStyle name="Hipervínculo 4" xfId="399"/>
    <cellStyle name="Incorrecto" xfId="7" builtinId="27" customBuiltin="1"/>
    <cellStyle name="Millares 2" xfId="418"/>
    <cellStyle name="Millares 3" xfId="448"/>
    <cellStyle name="Millares 4" xfId="456"/>
    <cellStyle name="Neutral" xfId="8" builtinId="28" customBuiltin="1"/>
    <cellStyle name="Normal" xfId="0" builtinId="0" customBuiltin="1"/>
    <cellStyle name="Normal 10" xfId="210"/>
    <cellStyle name="Normal 11" xfId="384"/>
    <cellStyle name="Normal 12" xfId="386"/>
    <cellStyle name="Normal 13" xfId="385"/>
    <cellStyle name="Normal 14" xfId="389"/>
    <cellStyle name="Normal 15" xfId="398"/>
    <cellStyle name="Normal 16" xfId="419"/>
    <cellStyle name="Normal 16 2" xfId="443"/>
    <cellStyle name="Normal 17" xfId="444"/>
    <cellStyle name="Normal 18" xfId="424"/>
    <cellStyle name="Normal 19" xfId="449"/>
    <cellStyle name="Normal 2" xfId="42"/>
    <cellStyle name="Normal 2 2" xfId="393"/>
    <cellStyle name="Normal 2 2 2" xfId="440"/>
    <cellStyle name="Normal 2 3" xfId="412"/>
    <cellStyle name="Normal 2 4" xfId="439"/>
    <cellStyle name="Normal 20" xfId="451"/>
    <cellStyle name="Normal 21" xfId="457"/>
    <cellStyle name="Normal 22" xfId="461"/>
    <cellStyle name="Normal 23" xfId="463"/>
    <cellStyle name="Normal 24" xfId="464"/>
    <cellStyle name="Normal 3" xfId="43"/>
    <cellStyle name="Normal 3 10" xfId="185"/>
    <cellStyle name="Normal 3 10 2" xfId="360"/>
    <cellStyle name="Normal 3 11" xfId="203"/>
    <cellStyle name="Normal 3 11 2" xfId="378"/>
    <cellStyle name="Normal 3 12" xfId="225"/>
    <cellStyle name="Normal 3 13" xfId="413"/>
    <cellStyle name="Normal 3 2" xfId="45"/>
    <cellStyle name="Normal 3 2 10" xfId="187"/>
    <cellStyle name="Normal 3 2 10 2" xfId="362"/>
    <cellStyle name="Normal 3 2 11" xfId="205"/>
    <cellStyle name="Normal 3 2 11 2" xfId="380"/>
    <cellStyle name="Normal 3 2 12" xfId="227"/>
    <cellStyle name="Normal 3 2 13" xfId="445"/>
    <cellStyle name="Normal 3 2 14" xfId="452"/>
    <cellStyle name="Normal 3 2 15" xfId="478"/>
    <cellStyle name="Normal 3 2 2" xfId="49"/>
    <cellStyle name="Normal 3 2 2 2" xfId="231"/>
    <cellStyle name="Normal 3 2 3" xfId="65"/>
    <cellStyle name="Normal 3 2 3 2" xfId="246"/>
    <cellStyle name="Normal 3 2 4" xfId="83"/>
    <cellStyle name="Normal 3 2 4 2" xfId="264"/>
    <cellStyle name="Normal 3 2 5" xfId="106"/>
    <cellStyle name="Normal 3 2 5 2" xfId="282"/>
    <cellStyle name="Normal 3 2 5 2 2" xfId="454"/>
    <cellStyle name="Normal 3 2 5 2 3" xfId="481"/>
    <cellStyle name="Normal 3 2 6" xfId="115"/>
    <cellStyle name="Normal 3 2 6 2" xfId="290"/>
    <cellStyle name="Normal 3 2 7" xfId="133"/>
    <cellStyle name="Normal 3 2 7 2" xfId="308"/>
    <cellStyle name="Normal 3 2 8" xfId="151"/>
    <cellStyle name="Normal 3 2 8 2" xfId="326"/>
    <cellStyle name="Normal 3 2 9" xfId="169"/>
    <cellStyle name="Normal 3 2 9 2" xfId="344"/>
    <cellStyle name="Normal 3 2_800200 LFR" xfId="91"/>
    <cellStyle name="Normal 3 3" xfId="64"/>
    <cellStyle name="Normal 3 3 2" xfId="245"/>
    <cellStyle name="Normal 3 4" xfId="82"/>
    <cellStyle name="Normal 3 4 2" xfId="263"/>
    <cellStyle name="Normal 3 5" xfId="105"/>
    <cellStyle name="Normal 3 5 2" xfId="281"/>
    <cellStyle name="Normal 3 6" xfId="114"/>
    <cellStyle name="Normal 3 6 2" xfId="289"/>
    <cellStyle name="Normal 3 7" xfId="131"/>
    <cellStyle name="Normal 3 7 2" xfId="306"/>
    <cellStyle name="Normal 3 8" xfId="149"/>
    <cellStyle name="Normal 3 8 2" xfId="324"/>
    <cellStyle name="Normal 3 9" xfId="167"/>
    <cellStyle name="Normal 3 9 2" xfId="342"/>
    <cellStyle name="Normal 3_800200 LFR" xfId="92"/>
    <cellStyle name="Normal 4" xfId="44"/>
    <cellStyle name="Normal 4 10" xfId="168"/>
    <cellStyle name="Normal 4 10 2" xfId="343"/>
    <cellStyle name="Normal 4 11" xfId="186"/>
    <cellStyle name="Normal 4 11 2" xfId="361"/>
    <cellStyle name="Normal 4 12" xfId="204"/>
    <cellStyle name="Normal 4 12 2" xfId="379"/>
    <cellStyle name="Normal 4 13" xfId="226"/>
    <cellStyle name="Normal 4 14" xfId="415"/>
    <cellStyle name="Normal 4 15" xfId="442"/>
    <cellStyle name="Normal 4 2" xfId="46"/>
    <cellStyle name="Normal 4 2 10" xfId="188"/>
    <cellStyle name="Normal 4 2 10 2" xfId="363"/>
    <cellStyle name="Normal 4 2 11" xfId="206"/>
    <cellStyle name="Normal 4 2 11 2" xfId="381"/>
    <cellStyle name="Normal 4 2 12" xfId="228"/>
    <cellStyle name="Normal 4 2 13" xfId="446"/>
    <cellStyle name="Normal 4 2 14" xfId="450"/>
    <cellStyle name="Normal 4 2 15" xfId="455"/>
    <cellStyle name="Normal 4 2 16" xfId="459"/>
    <cellStyle name="Normal 4 2 17" xfId="479"/>
    <cellStyle name="Normal 4 2 2" xfId="50"/>
    <cellStyle name="Normal 4 2 2 2" xfId="232"/>
    <cellStyle name="Normal 4 2 3" xfId="67"/>
    <cellStyle name="Normal 4 2 3 2" xfId="248"/>
    <cellStyle name="Normal 4 2 3 3" xfId="388"/>
    <cellStyle name="Normal 4 2 3 4" xfId="390"/>
    <cellStyle name="Normal 4 2 4" xfId="85"/>
    <cellStyle name="Normal 4 2 4 2" xfId="266"/>
    <cellStyle name="Normal 4 2 4 3" xfId="387"/>
    <cellStyle name="Normal 4 2 4 3 2" xfId="395"/>
    <cellStyle name="Normal 4 2 5" xfId="108"/>
    <cellStyle name="Normal 4 2 5 2" xfId="284"/>
    <cellStyle name="Normal 4 2 6" xfId="113"/>
    <cellStyle name="Normal 4 2 6 2" xfId="288"/>
    <cellStyle name="Normal 4 2 7" xfId="134"/>
    <cellStyle name="Normal 4 2 7 2" xfId="309"/>
    <cellStyle name="Normal 4 2 8" xfId="152"/>
    <cellStyle name="Normal 4 2 8 2" xfId="209"/>
    <cellStyle name="Normal 4 2 8 2 2" xfId="383"/>
    <cellStyle name="Normal 4 2 8 2 3" xfId="396"/>
    <cellStyle name="Normal 4 2 8 2 4" xfId="397"/>
    <cellStyle name="Normal 4 2 8 3" xfId="327"/>
    <cellStyle name="Normal 4 2 9" xfId="170"/>
    <cellStyle name="Normal 4 2 9 2" xfId="345"/>
    <cellStyle name="Normal 4 2_800200 LFR" xfId="89"/>
    <cellStyle name="Normal 4 3" xfId="48"/>
    <cellStyle name="Normal 4 3 2" xfId="230"/>
    <cellStyle name="Normal 4 4" xfId="66"/>
    <cellStyle name="Normal 4 4 2" xfId="247"/>
    <cellStyle name="Normal 4 5" xfId="84"/>
    <cellStyle name="Normal 4 5 2" xfId="265"/>
    <cellStyle name="Normal 4 6" xfId="107"/>
    <cellStyle name="Normal 4 6 2" xfId="283"/>
    <cellStyle name="Normal 4 7" xfId="116"/>
    <cellStyle name="Normal 4 7 2" xfId="291"/>
    <cellStyle name="Normal 4 8" xfId="132"/>
    <cellStyle name="Normal 4 8 2" xfId="307"/>
    <cellStyle name="Normal 4 9" xfId="150"/>
    <cellStyle name="Normal 4 9 2" xfId="325"/>
    <cellStyle name="Normal 4_800200 LFR" xfId="88"/>
    <cellStyle name="Normal 5" xfId="47"/>
    <cellStyle name="Normal 5 10" xfId="207"/>
    <cellStyle name="Normal 5 10 2" xfId="382"/>
    <cellStyle name="Normal 5 11" xfId="229"/>
    <cellStyle name="Normal 5 12" xfId="447"/>
    <cellStyle name="Normal 5 13" xfId="460"/>
    <cellStyle name="Normal 5 14" xfId="480"/>
    <cellStyle name="Normal 5 2" xfId="68"/>
    <cellStyle name="Normal 5 2 2" xfId="249"/>
    <cellStyle name="Normal 5 3" xfId="86"/>
    <cellStyle name="Normal 5 3 2" xfId="267"/>
    <cellStyle name="Normal 5 4" xfId="109"/>
    <cellStyle name="Normal 5 4 2" xfId="285"/>
    <cellStyle name="Normal 5 5" xfId="117"/>
    <cellStyle name="Normal 5 5 2" xfId="292"/>
    <cellStyle name="Normal 5 6" xfId="135"/>
    <cellStyle name="Normal 5 6 2" xfId="310"/>
    <cellStyle name="Normal 5 7" xfId="153"/>
    <cellStyle name="Normal 5 7 2" xfId="328"/>
    <cellStyle name="Normal 5 8" xfId="171"/>
    <cellStyle name="Normal 5 8 2" xfId="346"/>
    <cellStyle name="Normal 5 9" xfId="189"/>
    <cellStyle name="Normal 5 9 2" xfId="364"/>
    <cellStyle name="Normal 5_800200 LFR" xfId="90"/>
    <cellStyle name="Normal 6" xfId="51"/>
    <cellStyle name="Normal 6 2" xfId="453"/>
    <cellStyle name="Normal 7" xfId="111"/>
    <cellStyle name="Normal 7 2" xfId="287"/>
    <cellStyle name="Normal 8" xfId="208"/>
    <cellStyle name="Normal 9" xfId="224"/>
    <cellStyle name="Notas" xfId="15" builtinId="10" customBuiltin="1"/>
    <cellStyle name="Notas 10" xfId="211"/>
    <cellStyle name="Notas 11" xfId="425"/>
    <cellStyle name="Notas 12" xfId="465"/>
    <cellStyle name="Notas 2" xfId="69"/>
    <cellStyle name="Notas 2 2" xfId="250"/>
    <cellStyle name="Notas 3" xfId="87"/>
    <cellStyle name="Notas 3 2" xfId="268"/>
    <cellStyle name="Notas 4" xfId="110"/>
    <cellStyle name="Notas 4 2" xfId="286"/>
    <cellStyle name="Notas 5" xfId="118"/>
    <cellStyle name="Notas 5 2" xfId="293"/>
    <cellStyle name="Notas 6" xfId="136"/>
    <cellStyle name="Notas 6 2" xfId="311"/>
    <cellStyle name="Notas 7" xfId="154"/>
    <cellStyle name="Notas 7 2" xfId="329"/>
    <cellStyle name="Notas 8" xfId="172"/>
    <cellStyle name="Notas 8 2" xfId="347"/>
    <cellStyle name="Notas 9" xfId="190"/>
    <cellStyle name="Notas 9 2" xfId="365"/>
    <cellStyle name="Porcentaje 2" xfId="414"/>
    <cellStyle name="Porcentaje 3" xfId="458"/>
    <cellStyle name="Porcentaje 4" xfId="462"/>
    <cellStyle name="Porcentual 2" xfId="423"/>
    <cellStyle name="Result 1" xfId="409"/>
    <cellStyle name="Result2 1" xfId="410"/>
    <cellStyle name="Salida" xfId="10" builtinId="21" customBuiltin="1"/>
    <cellStyle name="TableStyleLight1" xfId="411"/>
    <cellStyle name="TableStyleLight1 2" xfId="416"/>
    <cellStyle name="TableStyleLight1 3" xfId="438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87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A432"/>
      <color rgb="FFFF9929"/>
      <color rgb="FF0070C0"/>
      <color rgb="FF00CC66"/>
      <color rgb="FF009999"/>
      <color rgb="FFFFFF00"/>
      <color rgb="FFFFFFCC"/>
      <color rgb="FF190EF2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1486989</xdr:colOff>
      <xdr:row>4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14325"/>
          <a:ext cx="2248989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26</xdr:row>
          <xdr:rowOff>0</xdr:rowOff>
        </xdr:from>
        <xdr:to>
          <xdr:col>5</xdr:col>
          <xdr:colOff>838200</xdr:colOff>
          <xdr:row>27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</xdr:row>
          <xdr:rowOff>0</xdr:rowOff>
        </xdr:from>
        <xdr:to>
          <xdr:col>6</xdr:col>
          <xdr:colOff>1438275</xdr:colOff>
          <xdr:row>27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</xdr:row>
          <xdr:rowOff>0</xdr:rowOff>
        </xdr:from>
        <xdr:to>
          <xdr:col>6</xdr:col>
          <xdr:colOff>1438275</xdr:colOff>
          <xdr:row>29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87630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752475</xdr:colOff>
      <xdr:row>0</xdr:row>
      <xdr:rowOff>95250</xdr:rowOff>
    </xdr:from>
    <xdr:to>
      <xdr:col>3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52475" y="952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653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66800"/>
          <a:ext cx="6657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552450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1914525" y="0"/>
          <a:ext cx="10858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75247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66800"/>
          <a:ext cx="5895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9525</xdr:rowOff>
    </xdr:from>
    <xdr:to>
      <xdr:col>1</xdr:col>
      <xdr:colOff>2247900</xdr:colOff>
      <xdr:row>3</xdr:row>
      <xdr:rowOff>180975</xdr:rowOff>
    </xdr:to>
    <xdr:pic>
      <xdr:nvPicPr>
        <xdr:cNvPr id="6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5750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8382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04900"/>
          <a:ext cx="8382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455700</xdr:colOff>
      <xdr:row>0</xdr:row>
      <xdr:rowOff>130680</xdr:rowOff>
    </xdr:from>
    <xdr:to>
      <xdr:col>1</xdr:col>
      <xdr:colOff>458460</xdr:colOff>
      <xdr:row>2</xdr:row>
      <xdr:rowOff>63870</xdr:rowOff>
    </xdr:to>
    <xdr:pic>
      <xdr:nvPicPr>
        <xdr:cNvPr id="2" name="Imagen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51050" y="130680"/>
          <a:ext cx="1378365" cy="485640"/>
        </a:xfrm>
        <a:prstGeom prst="rect">
          <a:avLst/>
        </a:prstGeom>
      </xdr:spPr>
    </xdr:pic>
    <xdr:clientData/>
  </xdr:twoCellAnchor>
  <xdr:twoCellAnchor>
    <xdr:from>
      <xdr:col>0</xdr:col>
      <xdr:colOff>761998</xdr:colOff>
      <xdr:row>4</xdr:row>
      <xdr:rowOff>95250</xdr:rowOff>
    </xdr:from>
    <xdr:to>
      <xdr:col>12</xdr:col>
      <xdr:colOff>2340428</xdr:colOff>
      <xdr:row>4</xdr:row>
      <xdr:rowOff>217716</xdr:rowOff>
    </xdr:to>
    <xdr:sp macro="" textlink="">
      <xdr:nvSpPr>
        <xdr:cNvPr id="5" name="4 Rectángulo"/>
        <xdr:cNvSpPr/>
      </xdr:nvSpPr>
      <xdr:spPr>
        <a:xfrm>
          <a:off x="761998" y="1183821"/>
          <a:ext cx="28615823" cy="122466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68036</xdr:rowOff>
    </xdr:from>
    <xdr:to>
      <xdr:col>13</xdr:col>
      <xdr:colOff>13607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68036"/>
          <a:ext cx="28656644" cy="141514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66800"/>
          <a:ext cx="6791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1971675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1971675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6124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66800"/>
          <a:ext cx="6124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2000" y="106680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10" name="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6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1639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6</xdr:col>
      <xdr:colOff>1305621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11639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000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143000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60609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160609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22347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4</xdr:row>
      <xdr:rowOff>95250</xdr:rowOff>
    </xdr:from>
    <xdr:to>
      <xdr:col>7</xdr:col>
      <xdr:colOff>4645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00150"/>
          <a:ext cx="122347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22347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114425"/>
          <a:ext cx="122347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04203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85850"/>
          <a:ext cx="104203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066800"/>
          <a:ext cx="112917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23950"/>
          <a:ext cx="118918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3248025</xdr:colOff>
      <xdr:row>5</xdr:row>
      <xdr:rowOff>0</xdr:rowOff>
    </xdr:from>
    <xdr:to>
      <xdr:col>3</xdr:col>
      <xdr:colOff>3752850</xdr:colOff>
      <xdr:row>7</xdr:row>
      <xdr:rowOff>171450</xdr:rowOff>
    </xdr:to>
    <xdr:pic>
      <xdr:nvPicPr>
        <xdr:cNvPr id="2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9525"/>
          <a:ext cx="0" cy="619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21204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85850"/>
          <a:ext cx="122633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85850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23925"/>
          <a:ext cx="11463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114425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646872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114425"/>
          <a:ext cx="1646872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2962275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944880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95249</xdr:rowOff>
    </xdr:from>
    <xdr:to>
      <xdr:col>5</xdr:col>
      <xdr:colOff>0</xdr:colOff>
      <xdr:row>0</xdr:row>
      <xdr:rowOff>238125</xdr:rowOff>
    </xdr:to>
    <xdr:sp macro="" textlink="">
      <xdr:nvSpPr>
        <xdr:cNvPr id="7" name="6 Rectángulo"/>
        <xdr:cNvSpPr/>
      </xdr:nvSpPr>
      <xdr:spPr>
        <a:xfrm>
          <a:off x="761999" y="95249"/>
          <a:ext cx="9486901" cy="142876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9" name="8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114425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858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169920</xdr:colOff>
      <xdr:row>5</xdr:row>
      <xdr:rowOff>0</xdr:rowOff>
    </xdr:from>
    <xdr:to>
      <xdr:col>1</xdr:col>
      <xdr:colOff>607545</xdr:colOff>
      <xdr:row>6</xdr:row>
      <xdr:rowOff>123750</xdr:rowOff>
    </xdr:to>
    <xdr:sp macro="" textlink="">
      <xdr:nvSpPr>
        <xdr:cNvPr id="2" name="CustomShape 1"/>
        <xdr:cNvSpPr/>
      </xdr:nvSpPr>
      <xdr:spPr>
        <a:xfrm>
          <a:off x="779520" y="38520"/>
          <a:ext cx="437625" cy="6762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2000" y="1200150"/>
          <a:ext cx="89725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2000" y="1114425"/>
          <a:ext cx="89725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2254624</xdr:colOff>
      <xdr:row>3</xdr:row>
      <xdr:rowOff>165723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54624" cy="718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ia%20G1/doc/Taxonom&#237;a%20Grupo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&#237;a%20G1/doc/Taxonom&#237;a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29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0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1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3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4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5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36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7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38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39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0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1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1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G61"/>
  <sheetViews>
    <sheetView showGridLines="0" showRowColHeaders="0" tabSelected="1" zoomScaleNormal="100" workbookViewId="0">
      <selection activeCell="G23" sqref="G23"/>
    </sheetView>
  </sheetViews>
  <sheetFormatPr baseColWidth="10" defaultColWidth="12" defaultRowHeight="15"/>
  <cols>
    <col min="1" max="2" width="13.33203125" style="31" customWidth="1"/>
    <col min="3" max="3" width="79" style="31" customWidth="1"/>
    <col min="4" max="4" width="12" style="32"/>
    <col min="5" max="5" width="10.83203125" style="32" customWidth="1"/>
    <col min="6" max="6" width="20.83203125" style="32" customWidth="1"/>
    <col min="7" max="7" width="55.83203125" style="32" customWidth="1"/>
    <col min="8" max="16384" width="12" style="2"/>
  </cols>
  <sheetData>
    <row r="1" spans="1:7" ht="15" customHeight="1"/>
    <row r="2" spans="1:7" ht="9.9499999999999993" customHeight="1">
      <c r="B2" s="488"/>
      <c r="C2" s="488"/>
      <c r="D2" s="489"/>
      <c r="E2" s="489"/>
      <c r="F2" s="489"/>
      <c r="G2" s="489"/>
    </row>
    <row r="3" spans="1:7" s="32" customFormat="1" ht="21.95" customHeight="1">
      <c r="A3" s="31"/>
      <c r="B3" s="518" t="s">
        <v>3359</v>
      </c>
      <c r="C3" s="518"/>
      <c r="D3" s="518"/>
      <c r="E3" s="518"/>
      <c r="F3" s="518"/>
      <c r="G3" s="518"/>
    </row>
    <row r="4" spans="1:7" s="32" customFormat="1" ht="21.95" customHeight="1">
      <c r="A4" s="31"/>
      <c r="B4" s="518"/>
      <c r="C4" s="518"/>
      <c r="D4" s="518"/>
      <c r="E4" s="518"/>
      <c r="F4" s="518"/>
      <c r="G4" s="518"/>
    </row>
    <row r="5" spans="1:7" s="32" customFormat="1" ht="21.95" customHeight="1">
      <c r="A5" s="31"/>
      <c r="B5" s="518"/>
      <c r="C5" s="518"/>
      <c r="D5" s="518"/>
      <c r="E5" s="518"/>
      <c r="F5" s="518"/>
      <c r="G5" s="518"/>
    </row>
    <row r="6" spans="1:7" s="32" customFormat="1" ht="9.9499999999999993" customHeight="1">
      <c r="A6" s="31"/>
      <c r="B6" s="523" t="s">
        <v>3327</v>
      </c>
      <c r="C6" s="523"/>
      <c r="D6" s="523"/>
      <c r="E6" s="523"/>
      <c r="F6" s="523"/>
      <c r="G6" s="523"/>
    </row>
    <row r="7" spans="1:7" s="32" customFormat="1" ht="15" customHeight="1">
      <c r="A7" s="31"/>
      <c r="B7" s="483"/>
      <c r="C7" s="483"/>
      <c r="D7" s="483"/>
      <c r="E7" s="483"/>
      <c r="F7" s="483"/>
      <c r="G7" s="483"/>
    </row>
    <row r="8" spans="1:7" s="32" customFormat="1" ht="21.95" customHeight="1">
      <c r="A8" s="31"/>
      <c r="B8" s="519" t="s">
        <v>560</v>
      </c>
      <c r="C8" s="521"/>
      <c r="E8" s="519" t="s">
        <v>650</v>
      </c>
      <c r="F8" s="520"/>
      <c r="G8" s="521"/>
    </row>
    <row r="9" spans="1:7" s="32" customFormat="1" ht="21.95" customHeight="1">
      <c r="A9" s="31"/>
      <c r="B9" s="484">
        <v>110000</v>
      </c>
      <c r="C9" s="486" t="s">
        <v>561</v>
      </c>
      <c r="E9" s="484" t="s">
        <v>47</v>
      </c>
      <c r="F9" s="522" t="s">
        <v>48</v>
      </c>
      <c r="G9" s="522"/>
    </row>
    <row r="10" spans="1:7" s="32" customFormat="1" ht="21.95" customHeight="1">
      <c r="A10" s="31"/>
      <c r="B10" s="484">
        <v>210000</v>
      </c>
      <c r="C10" s="486" t="s">
        <v>3329</v>
      </c>
      <c r="E10" s="484" t="s">
        <v>651</v>
      </c>
      <c r="F10" s="522" t="s">
        <v>49</v>
      </c>
      <c r="G10" s="522"/>
    </row>
    <row r="11" spans="1:7" s="32" customFormat="1" ht="21.95" customHeight="1">
      <c r="A11" s="31"/>
      <c r="B11" s="484">
        <v>310000</v>
      </c>
      <c r="C11" s="486" t="s">
        <v>3328</v>
      </c>
      <c r="E11" s="484" t="s">
        <v>50</v>
      </c>
      <c r="F11" s="522" t="s">
        <v>652</v>
      </c>
      <c r="G11" s="522"/>
    </row>
    <row r="12" spans="1:7" s="32" customFormat="1" ht="21.95" customHeight="1">
      <c r="A12" s="31"/>
      <c r="B12" s="484">
        <v>510000</v>
      </c>
      <c r="C12" s="486" t="s">
        <v>562</v>
      </c>
      <c r="E12" s="484" t="s">
        <v>51</v>
      </c>
      <c r="F12" s="522" t="s">
        <v>653</v>
      </c>
      <c r="G12" s="522"/>
    </row>
    <row r="13" spans="1:7" s="32" customFormat="1" ht="21.95" customHeight="1">
      <c r="A13" s="31"/>
      <c r="B13" s="484">
        <v>520000</v>
      </c>
      <c r="C13" s="486" t="s">
        <v>3324</v>
      </c>
      <c r="E13" s="484" t="s">
        <v>52</v>
      </c>
      <c r="F13" s="522" t="s">
        <v>654</v>
      </c>
      <c r="G13" s="522"/>
    </row>
    <row r="14" spans="1:7" s="32" customFormat="1" ht="21.95" customHeight="1">
      <c r="A14" s="31"/>
      <c r="B14" s="484">
        <v>610000</v>
      </c>
      <c r="C14" s="486" t="s">
        <v>563</v>
      </c>
      <c r="E14" s="484" t="s">
        <v>53</v>
      </c>
      <c r="F14" s="522" t="s">
        <v>655</v>
      </c>
      <c r="G14" s="522"/>
    </row>
    <row r="15" spans="1:7" s="32" customFormat="1" ht="21.95" customHeight="1">
      <c r="E15" s="484" t="s">
        <v>54</v>
      </c>
      <c r="F15" s="522" t="s">
        <v>656</v>
      </c>
      <c r="G15" s="522"/>
    </row>
    <row r="16" spans="1:7" s="32" customFormat="1" ht="21.95" customHeight="1">
      <c r="A16" s="31"/>
      <c r="B16" s="519" t="s">
        <v>564</v>
      </c>
      <c r="C16" s="521"/>
      <c r="E16" s="484" t="s">
        <v>55</v>
      </c>
      <c r="F16" s="522" t="s">
        <v>657</v>
      </c>
      <c r="G16" s="522"/>
    </row>
    <row r="17" spans="1:7" s="32" customFormat="1" ht="21.95" customHeight="1">
      <c r="A17" s="31"/>
      <c r="B17" s="484">
        <v>800100</v>
      </c>
      <c r="C17" s="487" t="s">
        <v>565</v>
      </c>
      <c r="E17" s="484" t="s">
        <v>56</v>
      </c>
      <c r="F17" s="522" t="s">
        <v>658</v>
      </c>
      <c r="G17" s="522"/>
    </row>
    <row r="18" spans="1:7" s="32" customFormat="1" ht="21.95" customHeight="1">
      <c r="A18" s="31"/>
      <c r="B18" s="484">
        <v>800200</v>
      </c>
      <c r="C18" s="487" t="s">
        <v>566</v>
      </c>
      <c r="E18" s="484" t="s">
        <v>57</v>
      </c>
      <c r="F18" s="522" t="s">
        <v>659</v>
      </c>
      <c r="G18" s="522"/>
    </row>
    <row r="19" spans="1:7" s="32" customFormat="1" ht="21.95" customHeight="1">
      <c r="B19" s="484">
        <v>810000</v>
      </c>
      <c r="C19" s="487" t="s">
        <v>3339</v>
      </c>
      <c r="E19" s="484" t="s">
        <v>58</v>
      </c>
      <c r="F19" s="522" t="s">
        <v>660</v>
      </c>
      <c r="G19" s="522"/>
    </row>
    <row r="20" spans="1:7" s="32" customFormat="1" ht="21.95" customHeight="1">
      <c r="B20" s="484">
        <v>811000</v>
      </c>
      <c r="C20" s="487" t="s">
        <v>567</v>
      </c>
      <c r="E20" s="484" t="s">
        <v>661</v>
      </c>
      <c r="F20" s="522" t="s">
        <v>662</v>
      </c>
      <c r="G20" s="522"/>
    </row>
    <row r="21" spans="1:7" s="32" customFormat="1" ht="21.95" customHeight="1">
      <c r="B21" s="484">
        <v>815000</v>
      </c>
      <c r="C21" s="487" t="s">
        <v>568</v>
      </c>
      <c r="E21" s="484" t="s">
        <v>2069</v>
      </c>
      <c r="F21" s="522" t="s">
        <v>2068</v>
      </c>
      <c r="G21" s="522"/>
    </row>
    <row r="22" spans="1:7" s="32" customFormat="1" ht="21.95" customHeight="1" thickBot="1">
      <c r="A22" s="31"/>
      <c r="B22" s="484">
        <v>816000</v>
      </c>
      <c r="C22" s="487" t="s">
        <v>569</v>
      </c>
    </row>
    <row r="23" spans="1:7" s="32" customFormat="1" ht="21.95" customHeight="1" thickBot="1">
      <c r="A23" s="31"/>
      <c r="B23" s="484">
        <v>817000</v>
      </c>
      <c r="C23" s="487" t="s">
        <v>570</v>
      </c>
      <c r="F23" s="36" t="s">
        <v>41</v>
      </c>
      <c r="G23" s="485" t="s">
        <v>554</v>
      </c>
    </row>
    <row r="24" spans="1:7" s="32" customFormat="1" ht="21.95" customHeight="1" thickBot="1">
      <c r="A24" s="31"/>
      <c r="B24" s="484">
        <v>818000</v>
      </c>
      <c r="C24" s="487" t="s">
        <v>571</v>
      </c>
      <c r="E24" s="34"/>
    </row>
    <row r="25" spans="1:7" s="32" customFormat="1" ht="21.95" customHeight="1" thickBot="1">
      <c r="A25" s="31"/>
      <c r="B25" s="484">
        <v>819100</v>
      </c>
      <c r="C25" s="487" t="s">
        <v>3340</v>
      </c>
      <c r="F25" s="35" t="s">
        <v>42</v>
      </c>
      <c r="G25" s="485" t="s">
        <v>559</v>
      </c>
    </row>
    <row r="26" spans="1:7" s="32" customFormat="1" ht="21.95" customHeight="1">
      <c r="A26" s="31"/>
      <c r="B26" s="484">
        <v>822100</v>
      </c>
      <c r="C26" s="487" t="s">
        <v>69</v>
      </c>
      <c r="E26" s="33"/>
      <c r="F26" s="33"/>
      <c r="G26" s="33"/>
    </row>
    <row r="27" spans="1:7" s="32" customFormat="1" ht="21.95" customHeight="1">
      <c r="A27" s="31"/>
      <c r="B27" s="484">
        <v>822390</v>
      </c>
      <c r="C27" s="487" t="s">
        <v>572</v>
      </c>
      <c r="G27" s="63" t="s">
        <v>25</v>
      </c>
    </row>
    <row r="28" spans="1:7" s="32" customFormat="1" ht="21.95" customHeight="1">
      <c r="A28" s="31"/>
      <c r="B28" s="484">
        <v>823180</v>
      </c>
      <c r="C28" s="487" t="s">
        <v>573</v>
      </c>
    </row>
    <row r="29" spans="1:7" s="32" customFormat="1" ht="21.95" customHeight="1">
      <c r="A29" s="31"/>
      <c r="B29" s="484">
        <v>825100</v>
      </c>
      <c r="C29" s="487" t="s">
        <v>574</v>
      </c>
      <c r="G29" s="64" t="s">
        <v>3357</v>
      </c>
    </row>
    <row r="30" spans="1:7" s="32" customFormat="1" ht="21.95" customHeight="1">
      <c r="B30" s="484">
        <v>825480</v>
      </c>
      <c r="C30" s="487" t="s">
        <v>3076</v>
      </c>
    </row>
    <row r="31" spans="1:7" ht="21.95" customHeight="1">
      <c r="B31" s="484">
        <v>825500</v>
      </c>
      <c r="C31" s="487" t="s">
        <v>2853</v>
      </c>
    </row>
    <row r="32" spans="1:7" ht="21.95" customHeight="1">
      <c r="B32" s="484">
        <v>825600</v>
      </c>
      <c r="C32" s="487" t="s">
        <v>2808</v>
      </c>
    </row>
    <row r="33" spans="1:3" ht="21.95" customHeight="1">
      <c r="B33" s="484">
        <v>825900</v>
      </c>
      <c r="C33" s="487" t="s">
        <v>3092</v>
      </c>
    </row>
    <row r="34" spans="1:3" ht="21.95" customHeight="1">
      <c r="A34" s="32"/>
      <c r="B34" s="484">
        <v>826380</v>
      </c>
      <c r="C34" s="487" t="s">
        <v>176</v>
      </c>
    </row>
    <row r="35" spans="1:3" ht="21.95" customHeight="1">
      <c r="A35" s="32"/>
      <c r="B35" s="484">
        <v>827570</v>
      </c>
      <c r="C35" s="487" t="s">
        <v>575</v>
      </c>
    </row>
    <row r="36" spans="1:3" ht="21.95" customHeight="1">
      <c r="A36" s="32"/>
      <c r="B36" s="484">
        <v>831110</v>
      </c>
      <c r="C36" s="487" t="s">
        <v>244</v>
      </c>
    </row>
    <row r="37" spans="1:3" ht="21.95" customHeight="1">
      <c r="B37" s="484">
        <v>831400</v>
      </c>
      <c r="C37" s="487" t="s">
        <v>576</v>
      </c>
    </row>
    <row r="38" spans="1:3" ht="21.95" customHeight="1">
      <c r="B38" s="484">
        <v>831710</v>
      </c>
      <c r="C38" s="487" t="s">
        <v>577</v>
      </c>
    </row>
    <row r="39" spans="1:3" ht="21.95" customHeight="1">
      <c r="B39" s="484">
        <v>832410</v>
      </c>
      <c r="C39" s="487" t="s">
        <v>578</v>
      </c>
    </row>
    <row r="40" spans="1:3" ht="21.95" customHeight="1">
      <c r="B40" s="484">
        <v>832600</v>
      </c>
      <c r="C40" s="487" t="s">
        <v>579</v>
      </c>
    </row>
    <row r="41" spans="1:3" ht="21.95" customHeight="1">
      <c r="B41" s="484">
        <v>834120</v>
      </c>
      <c r="C41" s="487" t="s">
        <v>580</v>
      </c>
    </row>
    <row r="42" spans="1:3" ht="21.95" customHeight="1">
      <c r="A42" s="32"/>
      <c r="B42" s="484">
        <v>834480</v>
      </c>
      <c r="C42" s="487" t="s">
        <v>581</v>
      </c>
    </row>
    <row r="43" spans="1:3" ht="21.95" customHeight="1">
      <c r="A43" s="32"/>
      <c r="B43" s="484">
        <v>835110</v>
      </c>
      <c r="C43" s="487" t="s">
        <v>582</v>
      </c>
    </row>
    <row r="44" spans="1:3" ht="21.95" customHeight="1">
      <c r="B44" s="484">
        <v>842000</v>
      </c>
      <c r="C44" s="487" t="s">
        <v>583</v>
      </c>
    </row>
    <row r="45" spans="1:3" ht="21.95" customHeight="1">
      <c r="B45" s="484">
        <v>851100</v>
      </c>
      <c r="C45" s="487" t="s">
        <v>584</v>
      </c>
    </row>
    <row r="46" spans="1:3" ht="21.95" customHeight="1">
      <c r="B46" s="484">
        <v>861200</v>
      </c>
      <c r="C46" s="487" t="s">
        <v>585</v>
      </c>
    </row>
    <row r="47" spans="1:3" ht="21.95" customHeight="1"/>
    <row r="48" spans="1:3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</sheetData>
  <sheetProtection algorithmName="SHA-512" hashValue="yTK/PtRVgBx8zRDZzsfT/uXCirthLhd89vUEUDlgkMbAiIcoOdmMOSgEGq85u0+Yt9KHBpoa1iFqmVGK50/DNw==" saltValue="+FDxufa/pg7ociBWktrnsg==" spinCount="100000" sheet="1" objects="1" scenarios="1" selectLockedCells="1"/>
  <mergeCells count="18">
    <mergeCell ref="F17:G17"/>
    <mergeCell ref="F18:G18"/>
    <mergeCell ref="F21:G21"/>
    <mergeCell ref="B16:C16"/>
    <mergeCell ref="B8:C8"/>
    <mergeCell ref="F12:G12"/>
    <mergeCell ref="F13:G13"/>
    <mergeCell ref="F19:G19"/>
    <mergeCell ref="F20:G20"/>
    <mergeCell ref="F14:G14"/>
    <mergeCell ref="F15:G15"/>
    <mergeCell ref="F16:G16"/>
    <mergeCell ref="B3:G5"/>
    <mergeCell ref="E8:G8"/>
    <mergeCell ref="F9:G9"/>
    <mergeCell ref="F10:G10"/>
    <mergeCell ref="F11:G11"/>
    <mergeCell ref="B6:G6"/>
  </mergeCells>
  <hyperlinks>
    <hyperlink ref="B9" location="'110000'!A1" display="'110000'!A1"/>
    <hyperlink ref="B10" location="'210000'!A1" display="'210000'!A1"/>
    <hyperlink ref="B11" location="'310000'!A1" display="'310000'!A1"/>
    <hyperlink ref="B13" location="'520000'!A1" display="'520000'!A1"/>
    <hyperlink ref="B14" location="'610000'!A1" display="'610000'!A1"/>
    <hyperlink ref="B17" location="'800100'!A1" display="'800100'!A1"/>
    <hyperlink ref="B18" location="'800200'!A1" display="'800200'!A1"/>
    <hyperlink ref="B19" location="'810000'!A1" display="'810000'!A1"/>
    <hyperlink ref="B20" location="'811000'!A1" display="'811000'!A1"/>
    <hyperlink ref="B21" location="'815000'!A1" display="'815000'!A1"/>
    <hyperlink ref="B22" location="'816000'!A1" display="'816000'!A1"/>
    <hyperlink ref="B23" location="'817000'!A1" display="'817000'!A1"/>
    <hyperlink ref="B24" location="'818000'!A1" display="'818000'!A1"/>
    <hyperlink ref="B25" location="'819100'!A1" display="'819100'!A1"/>
    <hyperlink ref="B26" location="'822100'!A1" display="'822100'!A1"/>
    <hyperlink ref="B27" location="'822390'!A1" display="'822390'!A1"/>
    <hyperlink ref="B28" location="'823180'!A1" display="'823180'!A1"/>
    <hyperlink ref="B29" location="'825100'!A1" display="'825100'!A1"/>
    <hyperlink ref="B30" location="'825480'!A1" display="'825480'!A1"/>
    <hyperlink ref="B31" location="'825500'!A1" display="'825500'!A1"/>
    <hyperlink ref="B33" location="'825900'!A1" display="'825900'!A1"/>
    <hyperlink ref="B34" location="'826380'!A1" display="'826380'!A1"/>
    <hyperlink ref="B35" location="'827570'!A1" display="'827570'!A1"/>
    <hyperlink ref="B36" location="'831110'!A1" display="'831110'!A1"/>
    <hyperlink ref="B37" location="'831400'!A1" display="'831400'!A1"/>
    <hyperlink ref="B38" location="'831710'!A1" display="'831710'!A1"/>
    <hyperlink ref="B39" location="'832410'!A1" display="'832410'!A1"/>
    <hyperlink ref="B40" location="'832600'!A1" display="'832600'!A1"/>
    <hyperlink ref="B41" location="'834120'!A1" display="'834120'!A1"/>
    <hyperlink ref="B42" location="'834480'!A1" display="'834480'!A1"/>
    <hyperlink ref="B43" location="'835110'!A1" display="'835110'!A1"/>
    <hyperlink ref="B44" location="'842000'!A1" display="'842000'!A1"/>
    <hyperlink ref="B45" location="'851100'!A1" display="'851100'!A1"/>
    <hyperlink ref="B46" location="'861200'!A1" display="'861200'!A1"/>
    <hyperlink ref="E9" location="'FC01'!A1" display="FC01"/>
    <hyperlink ref="E10" location="'FC01A'!A1" display="FC01A"/>
    <hyperlink ref="E11" location="'FC02'!A1" display="FC02"/>
    <hyperlink ref="E12" location="'FC03-1'!A1" display="FC03-1"/>
    <hyperlink ref="E13" location="'FC03-2'!A1" display="FC03-2"/>
    <hyperlink ref="E14" location="'FC03-3'!A1" display="FC03-3"/>
    <hyperlink ref="E15" location="'FC03-4'!A1" display="FC03-4"/>
    <hyperlink ref="E16" location="'FC03-5'!A1" display="FC03-5"/>
    <hyperlink ref="E17" location="'FC03-6'!A1" display="FC03-6"/>
    <hyperlink ref="E18" location="'FC04'!A1" display="FC04"/>
    <hyperlink ref="E19" location="'FC05'!A1" display="FC05"/>
    <hyperlink ref="E20" location="'FC06'!A1" display="FC06"/>
    <hyperlink ref="E21" location="'FC07'!A1" display="FC07"/>
    <hyperlink ref="B32" location="'825600'!A1" display="'825600'!A1"/>
    <hyperlink ref="B12" location="'510000'!A1" display="'510000'!A1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26</xdr:row>
                    <xdr:rowOff>0</xdr:rowOff>
                  </from>
                  <to>
                    <xdr:col>5</xdr:col>
                    <xdr:colOff>838200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6</xdr:col>
                    <xdr:colOff>1438275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28</xdr:row>
                    <xdr:rowOff>0</xdr:rowOff>
                  </from>
                  <to>
                    <xdr:col>6</xdr:col>
                    <xdr:colOff>1438275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A432"/>
  </sheetPr>
  <dimension ref="A1:F14"/>
  <sheetViews>
    <sheetView showGridLines="0" zoomScaleNormal="100" workbookViewId="0">
      <selection activeCell="C8" sqref="C8"/>
    </sheetView>
  </sheetViews>
  <sheetFormatPr baseColWidth="10" defaultColWidth="13.83203125" defaultRowHeight="11.25"/>
  <cols>
    <col min="1" max="1" width="13.33203125" style="38" customWidth="1"/>
    <col min="2" max="2" width="94.1640625" style="38" customWidth="1"/>
    <col min="3" max="3" width="117" style="38" customWidth="1"/>
    <col min="4" max="4" width="35.6640625" style="38" bestFit="1" customWidth="1"/>
    <col min="5" max="256" width="13.83203125" style="38"/>
    <col min="257" max="257" width="13.33203125" style="38" customWidth="1"/>
    <col min="258" max="258" width="94.1640625" style="38" customWidth="1"/>
    <col min="259" max="259" width="59.1640625" style="38" customWidth="1"/>
    <col min="260" max="260" width="35.6640625" style="38" bestFit="1" customWidth="1"/>
    <col min="261" max="512" width="13.83203125" style="38"/>
    <col min="513" max="513" width="13.33203125" style="38" customWidth="1"/>
    <col min="514" max="514" width="94.1640625" style="38" customWidth="1"/>
    <col min="515" max="515" width="59.1640625" style="38" customWidth="1"/>
    <col min="516" max="516" width="35.6640625" style="38" bestFit="1" customWidth="1"/>
    <col min="517" max="768" width="13.83203125" style="38"/>
    <col min="769" max="769" width="13.33203125" style="38" customWidth="1"/>
    <col min="770" max="770" width="94.1640625" style="38" customWidth="1"/>
    <col min="771" max="771" width="59.1640625" style="38" customWidth="1"/>
    <col min="772" max="772" width="35.6640625" style="38" bestFit="1" customWidth="1"/>
    <col min="773" max="1024" width="13.83203125" style="38"/>
    <col min="1025" max="1025" width="13.33203125" style="38" customWidth="1"/>
    <col min="1026" max="1026" width="94.1640625" style="38" customWidth="1"/>
    <col min="1027" max="1027" width="59.1640625" style="38" customWidth="1"/>
    <col min="1028" max="1028" width="35.6640625" style="38" bestFit="1" customWidth="1"/>
    <col min="1029" max="1280" width="13.83203125" style="38"/>
    <col min="1281" max="1281" width="13.33203125" style="38" customWidth="1"/>
    <col min="1282" max="1282" width="94.1640625" style="38" customWidth="1"/>
    <col min="1283" max="1283" width="59.1640625" style="38" customWidth="1"/>
    <col min="1284" max="1284" width="35.6640625" style="38" bestFit="1" customWidth="1"/>
    <col min="1285" max="1536" width="13.83203125" style="38"/>
    <col min="1537" max="1537" width="13.33203125" style="38" customWidth="1"/>
    <col min="1538" max="1538" width="94.1640625" style="38" customWidth="1"/>
    <col min="1539" max="1539" width="59.1640625" style="38" customWidth="1"/>
    <col min="1540" max="1540" width="35.6640625" style="38" bestFit="1" customWidth="1"/>
    <col min="1541" max="1792" width="13.83203125" style="38"/>
    <col min="1793" max="1793" width="13.33203125" style="38" customWidth="1"/>
    <col min="1794" max="1794" width="94.1640625" style="38" customWidth="1"/>
    <col min="1795" max="1795" width="59.1640625" style="38" customWidth="1"/>
    <col min="1796" max="1796" width="35.6640625" style="38" bestFit="1" customWidth="1"/>
    <col min="1797" max="2048" width="13.83203125" style="38"/>
    <col min="2049" max="2049" width="13.33203125" style="38" customWidth="1"/>
    <col min="2050" max="2050" width="94.1640625" style="38" customWidth="1"/>
    <col min="2051" max="2051" width="59.1640625" style="38" customWidth="1"/>
    <col min="2052" max="2052" width="35.6640625" style="38" bestFit="1" customWidth="1"/>
    <col min="2053" max="2304" width="13.83203125" style="38"/>
    <col min="2305" max="2305" width="13.33203125" style="38" customWidth="1"/>
    <col min="2306" max="2306" width="94.1640625" style="38" customWidth="1"/>
    <col min="2307" max="2307" width="59.1640625" style="38" customWidth="1"/>
    <col min="2308" max="2308" width="35.6640625" style="38" bestFit="1" customWidth="1"/>
    <col min="2309" max="2560" width="13.83203125" style="38"/>
    <col min="2561" max="2561" width="13.33203125" style="38" customWidth="1"/>
    <col min="2562" max="2562" width="94.1640625" style="38" customWidth="1"/>
    <col min="2563" max="2563" width="59.1640625" style="38" customWidth="1"/>
    <col min="2564" max="2564" width="35.6640625" style="38" bestFit="1" customWidth="1"/>
    <col min="2565" max="2816" width="13.83203125" style="38"/>
    <col min="2817" max="2817" width="13.33203125" style="38" customWidth="1"/>
    <col min="2818" max="2818" width="94.1640625" style="38" customWidth="1"/>
    <col min="2819" max="2819" width="59.1640625" style="38" customWidth="1"/>
    <col min="2820" max="2820" width="35.6640625" style="38" bestFit="1" customWidth="1"/>
    <col min="2821" max="3072" width="13.83203125" style="38"/>
    <col min="3073" max="3073" width="13.33203125" style="38" customWidth="1"/>
    <col min="3074" max="3074" width="94.1640625" style="38" customWidth="1"/>
    <col min="3075" max="3075" width="59.1640625" style="38" customWidth="1"/>
    <col min="3076" max="3076" width="35.6640625" style="38" bestFit="1" customWidth="1"/>
    <col min="3077" max="3328" width="13.83203125" style="38"/>
    <col min="3329" max="3329" width="13.33203125" style="38" customWidth="1"/>
    <col min="3330" max="3330" width="94.1640625" style="38" customWidth="1"/>
    <col min="3331" max="3331" width="59.1640625" style="38" customWidth="1"/>
    <col min="3332" max="3332" width="35.6640625" style="38" bestFit="1" customWidth="1"/>
    <col min="3333" max="3584" width="13.83203125" style="38"/>
    <col min="3585" max="3585" width="13.33203125" style="38" customWidth="1"/>
    <col min="3586" max="3586" width="94.1640625" style="38" customWidth="1"/>
    <col min="3587" max="3587" width="59.1640625" style="38" customWidth="1"/>
    <col min="3588" max="3588" width="35.6640625" style="38" bestFit="1" customWidth="1"/>
    <col min="3589" max="3840" width="13.83203125" style="38"/>
    <col min="3841" max="3841" width="13.33203125" style="38" customWidth="1"/>
    <col min="3842" max="3842" width="94.1640625" style="38" customWidth="1"/>
    <col min="3843" max="3843" width="59.1640625" style="38" customWidth="1"/>
    <col min="3844" max="3844" width="35.6640625" style="38" bestFit="1" customWidth="1"/>
    <col min="3845" max="4096" width="13.83203125" style="38"/>
    <col min="4097" max="4097" width="13.33203125" style="38" customWidth="1"/>
    <col min="4098" max="4098" width="94.1640625" style="38" customWidth="1"/>
    <col min="4099" max="4099" width="59.1640625" style="38" customWidth="1"/>
    <col min="4100" max="4100" width="35.6640625" style="38" bestFit="1" customWidth="1"/>
    <col min="4101" max="4352" width="13.83203125" style="38"/>
    <col min="4353" max="4353" width="13.33203125" style="38" customWidth="1"/>
    <col min="4354" max="4354" width="94.1640625" style="38" customWidth="1"/>
    <col min="4355" max="4355" width="59.1640625" style="38" customWidth="1"/>
    <col min="4356" max="4356" width="35.6640625" style="38" bestFit="1" customWidth="1"/>
    <col min="4357" max="4608" width="13.83203125" style="38"/>
    <col min="4609" max="4609" width="13.33203125" style="38" customWidth="1"/>
    <col min="4610" max="4610" width="94.1640625" style="38" customWidth="1"/>
    <col min="4611" max="4611" width="59.1640625" style="38" customWidth="1"/>
    <col min="4612" max="4612" width="35.6640625" style="38" bestFit="1" customWidth="1"/>
    <col min="4613" max="4864" width="13.83203125" style="38"/>
    <col min="4865" max="4865" width="13.33203125" style="38" customWidth="1"/>
    <col min="4866" max="4866" width="94.1640625" style="38" customWidth="1"/>
    <col min="4867" max="4867" width="59.1640625" style="38" customWidth="1"/>
    <col min="4868" max="4868" width="35.6640625" style="38" bestFit="1" customWidth="1"/>
    <col min="4869" max="5120" width="13.83203125" style="38"/>
    <col min="5121" max="5121" width="13.33203125" style="38" customWidth="1"/>
    <col min="5122" max="5122" width="94.1640625" style="38" customWidth="1"/>
    <col min="5123" max="5123" width="59.1640625" style="38" customWidth="1"/>
    <col min="5124" max="5124" width="35.6640625" style="38" bestFit="1" customWidth="1"/>
    <col min="5125" max="5376" width="13.83203125" style="38"/>
    <col min="5377" max="5377" width="13.33203125" style="38" customWidth="1"/>
    <col min="5378" max="5378" width="94.1640625" style="38" customWidth="1"/>
    <col min="5379" max="5379" width="59.1640625" style="38" customWidth="1"/>
    <col min="5380" max="5380" width="35.6640625" style="38" bestFit="1" customWidth="1"/>
    <col min="5381" max="5632" width="13.83203125" style="38"/>
    <col min="5633" max="5633" width="13.33203125" style="38" customWidth="1"/>
    <col min="5634" max="5634" width="94.1640625" style="38" customWidth="1"/>
    <col min="5635" max="5635" width="59.1640625" style="38" customWidth="1"/>
    <col min="5636" max="5636" width="35.6640625" style="38" bestFit="1" customWidth="1"/>
    <col min="5637" max="5888" width="13.83203125" style="38"/>
    <col min="5889" max="5889" width="13.33203125" style="38" customWidth="1"/>
    <col min="5890" max="5890" width="94.1640625" style="38" customWidth="1"/>
    <col min="5891" max="5891" width="59.1640625" style="38" customWidth="1"/>
    <col min="5892" max="5892" width="35.6640625" style="38" bestFit="1" customWidth="1"/>
    <col min="5893" max="6144" width="13.83203125" style="38"/>
    <col min="6145" max="6145" width="13.33203125" style="38" customWidth="1"/>
    <col min="6146" max="6146" width="94.1640625" style="38" customWidth="1"/>
    <col min="6147" max="6147" width="59.1640625" style="38" customWidth="1"/>
    <col min="6148" max="6148" width="35.6640625" style="38" bestFit="1" customWidth="1"/>
    <col min="6149" max="6400" width="13.83203125" style="38"/>
    <col min="6401" max="6401" width="13.33203125" style="38" customWidth="1"/>
    <col min="6402" max="6402" width="94.1640625" style="38" customWidth="1"/>
    <col min="6403" max="6403" width="59.1640625" style="38" customWidth="1"/>
    <col min="6404" max="6404" width="35.6640625" style="38" bestFit="1" customWidth="1"/>
    <col min="6405" max="6656" width="13.83203125" style="38"/>
    <col min="6657" max="6657" width="13.33203125" style="38" customWidth="1"/>
    <col min="6658" max="6658" width="94.1640625" style="38" customWidth="1"/>
    <col min="6659" max="6659" width="59.1640625" style="38" customWidth="1"/>
    <col min="6660" max="6660" width="35.6640625" style="38" bestFit="1" customWidth="1"/>
    <col min="6661" max="6912" width="13.83203125" style="38"/>
    <col min="6913" max="6913" width="13.33203125" style="38" customWidth="1"/>
    <col min="6914" max="6914" width="94.1640625" style="38" customWidth="1"/>
    <col min="6915" max="6915" width="59.1640625" style="38" customWidth="1"/>
    <col min="6916" max="6916" width="35.6640625" style="38" bestFit="1" customWidth="1"/>
    <col min="6917" max="7168" width="13.83203125" style="38"/>
    <col min="7169" max="7169" width="13.33203125" style="38" customWidth="1"/>
    <col min="7170" max="7170" width="94.1640625" style="38" customWidth="1"/>
    <col min="7171" max="7171" width="59.1640625" style="38" customWidth="1"/>
    <col min="7172" max="7172" width="35.6640625" style="38" bestFit="1" customWidth="1"/>
    <col min="7173" max="7424" width="13.83203125" style="38"/>
    <col min="7425" max="7425" width="13.33203125" style="38" customWidth="1"/>
    <col min="7426" max="7426" width="94.1640625" style="38" customWidth="1"/>
    <col min="7427" max="7427" width="59.1640625" style="38" customWidth="1"/>
    <col min="7428" max="7428" width="35.6640625" style="38" bestFit="1" customWidth="1"/>
    <col min="7429" max="7680" width="13.83203125" style="38"/>
    <col min="7681" max="7681" width="13.33203125" style="38" customWidth="1"/>
    <col min="7682" max="7682" width="94.1640625" style="38" customWidth="1"/>
    <col min="7683" max="7683" width="59.1640625" style="38" customWidth="1"/>
    <col min="7684" max="7684" width="35.6640625" style="38" bestFit="1" customWidth="1"/>
    <col min="7685" max="7936" width="13.83203125" style="38"/>
    <col min="7937" max="7937" width="13.33203125" style="38" customWidth="1"/>
    <col min="7938" max="7938" width="94.1640625" style="38" customWidth="1"/>
    <col min="7939" max="7939" width="59.1640625" style="38" customWidth="1"/>
    <col min="7940" max="7940" width="35.6640625" style="38" bestFit="1" customWidth="1"/>
    <col min="7941" max="8192" width="13.83203125" style="38"/>
    <col min="8193" max="8193" width="13.33203125" style="38" customWidth="1"/>
    <col min="8194" max="8194" width="94.1640625" style="38" customWidth="1"/>
    <col min="8195" max="8195" width="59.1640625" style="38" customWidth="1"/>
    <col min="8196" max="8196" width="35.6640625" style="38" bestFit="1" customWidth="1"/>
    <col min="8197" max="8448" width="13.83203125" style="38"/>
    <col min="8449" max="8449" width="13.33203125" style="38" customWidth="1"/>
    <col min="8450" max="8450" width="94.1640625" style="38" customWidth="1"/>
    <col min="8451" max="8451" width="59.1640625" style="38" customWidth="1"/>
    <col min="8452" max="8452" width="35.6640625" style="38" bestFit="1" customWidth="1"/>
    <col min="8453" max="8704" width="13.83203125" style="38"/>
    <col min="8705" max="8705" width="13.33203125" style="38" customWidth="1"/>
    <col min="8706" max="8706" width="94.1640625" style="38" customWidth="1"/>
    <col min="8707" max="8707" width="59.1640625" style="38" customWidth="1"/>
    <col min="8708" max="8708" width="35.6640625" style="38" bestFit="1" customWidth="1"/>
    <col min="8709" max="8960" width="13.83203125" style="38"/>
    <col min="8961" max="8961" width="13.33203125" style="38" customWidth="1"/>
    <col min="8962" max="8962" width="94.1640625" style="38" customWidth="1"/>
    <col min="8963" max="8963" width="59.1640625" style="38" customWidth="1"/>
    <col min="8964" max="8964" width="35.6640625" style="38" bestFit="1" customWidth="1"/>
    <col min="8965" max="9216" width="13.83203125" style="38"/>
    <col min="9217" max="9217" width="13.33203125" style="38" customWidth="1"/>
    <col min="9218" max="9218" width="94.1640625" style="38" customWidth="1"/>
    <col min="9219" max="9219" width="59.1640625" style="38" customWidth="1"/>
    <col min="9220" max="9220" width="35.6640625" style="38" bestFit="1" customWidth="1"/>
    <col min="9221" max="9472" width="13.83203125" style="38"/>
    <col min="9473" max="9473" width="13.33203125" style="38" customWidth="1"/>
    <col min="9474" max="9474" width="94.1640625" style="38" customWidth="1"/>
    <col min="9475" max="9475" width="59.1640625" style="38" customWidth="1"/>
    <col min="9476" max="9476" width="35.6640625" style="38" bestFit="1" customWidth="1"/>
    <col min="9477" max="9728" width="13.83203125" style="38"/>
    <col min="9729" max="9729" width="13.33203125" style="38" customWidth="1"/>
    <col min="9730" max="9730" width="94.1640625" style="38" customWidth="1"/>
    <col min="9731" max="9731" width="59.1640625" style="38" customWidth="1"/>
    <col min="9732" max="9732" width="35.6640625" style="38" bestFit="1" customWidth="1"/>
    <col min="9733" max="9984" width="13.83203125" style="38"/>
    <col min="9985" max="9985" width="13.33203125" style="38" customWidth="1"/>
    <col min="9986" max="9986" width="94.1640625" style="38" customWidth="1"/>
    <col min="9987" max="9987" width="59.1640625" style="38" customWidth="1"/>
    <col min="9988" max="9988" width="35.6640625" style="38" bestFit="1" customWidth="1"/>
    <col min="9989" max="10240" width="13.83203125" style="38"/>
    <col min="10241" max="10241" width="13.33203125" style="38" customWidth="1"/>
    <col min="10242" max="10242" width="94.1640625" style="38" customWidth="1"/>
    <col min="10243" max="10243" width="59.1640625" style="38" customWidth="1"/>
    <col min="10244" max="10244" width="35.6640625" style="38" bestFit="1" customWidth="1"/>
    <col min="10245" max="10496" width="13.83203125" style="38"/>
    <col min="10497" max="10497" width="13.33203125" style="38" customWidth="1"/>
    <col min="10498" max="10498" width="94.1640625" style="38" customWidth="1"/>
    <col min="10499" max="10499" width="59.1640625" style="38" customWidth="1"/>
    <col min="10500" max="10500" width="35.6640625" style="38" bestFit="1" customWidth="1"/>
    <col min="10501" max="10752" width="13.83203125" style="38"/>
    <col min="10753" max="10753" width="13.33203125" style="38" customWidth="1"/>
    <col min="10754" max="10754" width="94.1640625" style="38" customWidth="1"/>
    <col min="10755" max="10755" width="59.1640625" style="38" customWidth="1"/>
    <col min="10756" max="10756" width="35.6640625" style="38" bestFit="1" customWidth="1"/>
    <col min="10757" max="11008" width="13.83203125" style="38"/>
    <col min="11009" max="11009" width="13.33203125" style="38" customWidth="1"/>
    <col min="11010" max="11010" width="94.1640625" style="38" customWidth="1"/>
    <col min="11011" max="11011" width="59.1640625" style="38" customWidth="1"/>
    <col min="11012" max="11012" width="35.6640625" style="38" bestFit="1" customWidth="1"/>
    <col min="11013" max="11264" width="13.83203125" style="38"/>
    <col min="11265" max="11265" width="13.33203125" style="38" customWidth="1"/>
    <col min="11266" max="11266" width="94.1640625" style="38" customWidth="1"/>
    <col min="11267" max="11267" width="59.1640625" style="38" customWidth="1"/>
    <col min="11268" max="11268" width="35.6640625" style="38" bestFit="1" customWidth="1"/>
    <col min="11269" max="11520" width="13.83203125" style="38"/>
    <col min="11521" max="11521" width="13.33203125" style="38" customWidth="1"/>
    <col min="11522" max="11522" width="94.1640625" style="38" customWidth="1"/>
    <col min="11523" max="11523" width="59.1640625" style="38" customWidth="1"/>
    <col min="11524" max="11524" width="35.6640625" style="38" bestFit="1" customWidth="1"/>
    <col min="11525" max="11776" width="13.83203125" style="38"/>
    <col min="11777" max="11777" width="13.33203125" style="38" customWidth="1"/>
    <col min="11778" max="11778" width="94.1640625" style="38" customWidth="1"/>
    <col min="11779" max="11779" width="59.1640625" style="38" customWidth="1"/>
    <col min="11780" max="11780" width="35.6640625" style="38" bestFit="1" customWidth="1"/>
    <col min="11781" max="12032" width="13.83203125" style="38"/>
    <col min="12033" max="12033" width="13.33203125" style="38" customWidth="1"/>
    <col min="12034" max="12034" width="94.1640625" style="38" customWidth="1"/>
    <col min="12035" max="12035" width="59.1640625" style="38" customWidth="1"/>
    <col min="12036" max="12036" width="35.6640625" style="38" bestFit="1" customWidth="1"/>
    <col min="12037" max="12288" width="13.83203125" style="38"/>
    <col min="12289" max="12289" width="13.33203125" style="38" customWidth="1"/>
    <col min="12290" max="12290" width="94.1640625" style="38" customWidth="1"/>
    <col min="12291" max="12291" width="59.1640625" style="38" customWidth="1"/>
    <col min="12292" max="12292" width="35.6640625" style="38" bestFit="1" customWidth="1"/>
    <col min="12293" max="12544" width="13.83203125" style="38"/>
    <col min="12545" max="12545" width="13.33203125" style="38" customWidth="1"/>
    <col min="12546" max="12546" width="94.1640625" style="38" customWidth="1"/>
    <col min="12547" max="12547" width="59.1640625" style="38" customWidth="1"/>
    <col min="12548" max="12548" width="35.6640625" style="38" bestFit="1" customWidth="1"/>
    <col min="12549" max="12800" width="13.83203125" style="38"/>
    <col min="12801" max="12801" width="13.33203125" style="38" customWidth="1"/>
    <col min="12802" max="12802" width="94.1640625" style="38" customWidth="1"/>
    <col min="12803" max="12803" width="59.1640625" style="38" customWidth="1"/>
    <col min="12804" max="12804" width="35.6640625" style="38" bestFit="1" customWidth="1"/>
    <col min="12805" max="13056" width="13.83203125" style="38"/>
    <col min="13057" max="13057" width="13.33203125" style="38" customWidth="1"/>
    <col min="13058" max="13058" width="94.1640625" style="38" customWidth="1"/>
    <col min="13059" max="13059" width="59.1640625" style="38" customWidth="1"/>
    <col min="13060" max="13060" width="35.6640625" style="38" bestFit="1" customWidth="1"/>
    <col min="13061" max="13312" width="13.83203125" style="38"/>
    <col min="13313" max="13313" width="13.33203125" style="38" customWidth="1"/>
    <col min="13314" max="13314" width="94.1640625" style="38" customWidth="1"/>
    <col min="13315" max="13315" width="59.1640625" style="38" customWidth="1"/>
    <col min="13316" max="13316" width="35.6640625" style="38" bestFit="1" customWidth="1"/>
    <col min="13317" max="13568" width="13.83203125" style="38"/>
    <col min="13569" max="13569" width="13.33203125" style="38" customWidth="1"/>
    <col min="13570" max="13570" width="94.1640625" style="38" customWidth="1"/>
    <col min="13571" max="13571" width="59.1640625" style="38" customWidth="1"/>
    <col min="13572" max="13572" width="35.6640625" style="38" bestFit="1" customWidth="1"/>
    <col min="13573" max="13824" width="13.83203125" style="38"/>
    <col min="13825" max="13825" width="13.33203125" style="38" customWidth="1"/>
    <col min="13826" max="13826" width="94.1640625" style="38" customWidth="1"/>
    <col min="13827" max="13827" width="59.1640625" style="38" customWidth="1"/>
    <col min="13828" max="13828" width="35.6640625" style="38" bestFit="1" customWidth="1"/>
    <col min="13829" max="14080" width="13.83203125" style="38"/>
    <col min="14081" max="14081" width="13.33203125" style="38" customWidth="1"/>
    <col min="14082" max="14082" width="94.1640625" style="38" customWidth="1"/>
    <col min="14083" max="14083" width="59.1640625" style="38" customWidth="1"/>
    <col min="14084" max="14084" width="35.6640625" style="38" bestFit="1" customWidth="1"/>
    <col min="14085" max="14336" width="13.83203125" style="38"/>
    <col min="14337" max="14337" width="13.33203125" style="38" customWidth="1"/>
    <col min="14338" max="14338" width="94.1640625" style="38" customWidth="1"/>
    <col min="14339" max="14339" width="59.1640625" style="38" customWidth="1"/>
    <col min="14340" max="14340" width="35.6640625" style="38" bestFit="1" customWidth="1"/>
    <col min="14341" max="14592" width="13.83203125" style="38"/>
    <col min="14593" max="14593" width="13.33203125" style="38" customWidth="1"/>
    <col min="14594" max="14594" width="94.1640625" style="38" customWidth="1"/>
    <col min="14595" max="14595" width="59.1640625" style="38" customWidth="1"/>
    <col min="14596" max="14596" width="35.6640625" style="38" bestFit="1" customWidth="1"/>
    <col min="14597" max="14848" width="13.83203125" style="38"/>
    <col min="14849" max="14849" width="13.33203125" style="38" customWidth="1"/>
    <col min="14850" max="14850" width="94.1640625" style="38" customWidth="1"/>
    <col min="14851" max="14851" width="59.1640625" style="38" customWidth="1"/>
    <col min="14852" max="14852" width="35.6640625" style="38" bestFit="1" customWidth="1"/>
    <col min="14853" max="15104" width="13.83203125" style="38"/>
    <col min="15105" max="15105" width="13.33203125" style="38" customWidth="1"/>
    <col min="15106" max="15106" width="94.1640625" style="38" customWidth="1"/>
    <col min="15107" max="15107" width="59.1640625" style="38" customWidth="1"/>
    <col min="15108" max="15108" width="35.6640625" style="38" bestFit="1" customWidth="1"/>
    <col min="15109" max="15360" width="13.83203125" style="38"/>
    <col min="15361" max="15361" width="13.33203125" style="38" customWidth="1"/>
    <col min="15362" max="15362" width="94.1640625" style="38" customWidth="1"/>
    <col min="15363" max="15363" width="59.1640625" style="38" customWidth="1"/>
    <col min="15364" max="15364" width="35.6640625" style="38" bestFit="1" customWidth="1"/>
    <col min="15365" max="15616" width="13.83203125" style="38"/>
    <col min="15617" max="15617" width="13.33203125" style="38" customWidth="1"/>
    <col min="15618" max="15618" width="94.1640625" style="38" customWidth="1"/>
    <col min="15619" max="15619" width="59.1640625" style="38" customWidth="1"/>
    <col min="15620" max="15620" width="35.6640625" style="38" bestFit="1" customWidth="1"/>
    <col min="15621" max="15872" width="13.83203125" style="38"/>
    <col min="15873" max="15873" width="13.33203125" style="38" customWidth="1"/>
    <col min="15874" max="15874" width="94.1640625" style="38" customWidth="1"/>
    <col min="15875" max="15875" width="59.1640625" style="38" customWidth="1"/>
    <col min="15876" max="15876" width="35.6640625" style="38" bestFit="1" customWidth="1"/>
    <col min="15877" max="16128" width="13.83203125" style="38"/>
    <col min="16129" max="16129" width="13.33203125" style="38" customWidth="1"/>
    <col min="16130" max="16130" width="94.1640625" style="38" customWidth="1"/>
    <col min="16131" max="16131" width="59.1640625" style="38" customWidth="1"/>
    <col min="16132" max="16132" width="35.6640625" style="38" bestFit="1" customWidth="1"/>
    <col min="16133" max="16384" width="13.83203125" style="38"/>
  </cols>
  <sheetData>
    <row r="1" spans="1:6" s="32" customFormat="1" ht="21.95" customHeight="1">
      <c r="A1" s="490"/>
    </row>
    <row r="2" spans="1:6" s="32" customFormat="1" ht="21.95" customHeight="1">
      <c r="B2" s="524" t="s">
        <v>3342</v>
      </c>
      <c r="C2" s="524"/>
    </row>
    <row r="3" spans="1:6" s="32" customFormat="1" ht="21.95" customHeight="1">
      <c r="B3" s="524"/>
      <c r="C3" s="524"/>
      <c r="D3" s="37"/>
      <c r="E3" s="37"/>
      <c r="F3" s="37"/>
    </row>
    <row r="4" spans="1:6" s="32" customFormat="1" ht="21.95" customHeight="1">
      <c r="B4" s="524"/>
      <c r="C4" s="524"/>
    </row>
    <row r="5" spans="1:6" s="32" customFormat="1" ht="21.95" customHeight="1">
      <c r="A5" s="490" t="s">
        <v>94</v>
      </c>
    </row>
    <row r="6" spans="1:6" ht="44.1" customHeight="1">
      <c r="B6" s="491" t="s">
        <v>3331</v>
      </c>
      <c r="C6" s="479" t="s">
        <v>3350</v>
      </c>
    </row>
    <row r="7" spans="1:6" ht="44.1" customHeight="1">
      <c r="B7" s="39" t="s">
        <v>2664</v>
      </c>
      <c r="C7" s="479" t="s">
        <v>3350</v>
      </c>
      <c r="D7" s="40"/>
    </row>
    <row r="8" spans="1:6" ht="44.1" customHeight="1">
      <c r="B8" s="39" t="s">
        <v>2665</v>
      </c>
      <c r="C8" s="479" t="s">
        <v>3350</v>
      </c>
      <c r="D8" s="40"/>
    </row>
    <row r="9" spans="1:6" ht="44.1" customHeight="1">
      <c r="B9" s="39" t="s">
        <v>2666</v>
      </c>
      <c r="C9" s="479" t="s">
        <v>3350</v>
      </c>
      <c r="D9" s="40"/>
    </row>
    <row r="10" spans="1:6" ht="44.1" customHeight="1">
      <c r="B10" s="97" t="s">
        <v>2663</v>
      </c>
      <c r="C10" s="479" t="s">
        <v>3350</v>
      </c>
      <c r="D10" s="40"/>
    </row>
    <row r="11" spans="1:6" ht="44.1" customHeight="1">
      <c r="B11" s="97" t="s">
        <v>2667</v>
      </c>
      <c r="C11" s="479" t="s">
        <v>3350</v>
      </c>
      <c r="D11" s="40"/>
    </row>
    <row r="12" spans="1:6" ht="44.1" customHeight="1">
      <c r="B12" s="39" t="s">
        <v>2668</v>
      </c>
      <c r="C12" s="479" t="s">
        <v>3350</v>
      </c>
      <c r="D12" s="40"/>
    </row>
    <row r="13" spans="1:6" ht="44.1" customHeight="1">
      <c r="B13" s="39" t="s">
        <v>2669</v>
      </c>
      <c r="C13" s="479" t="s">
        <v>3350</v>
      </c>
      <c r="D13" s="40"/>
    </row>
    <row r="14" spans="1:6" ht="44.1" customHeight="1">
      <c r="B14" s="39" t="s">
        <v>2670</v>
      </c>
      <c r="C14" s="479" t="s">
        <v>3350</v>
      </c>
      <c r="D14" s="40"/>
    </row>
  </sheetData>
  <sheetProtection algorithmName="SHA-512" hashValue="OZBqKiLd2I99zw66Gg+LtIC817n6hiVyvzndxvUx0cAGLEIkncRt5w7c+ew3Xp/DSnFt8KNKXHDZh+aA9H/lmw==" saltValue="cbZMK0q4sIAnfYfhHgn5rw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00A432"/>
  </sheetPr>
  <dimension ref="A1:E73"/>
  <sheetViews>
    <sheetView showGridLines="0" showRowColHeaders="0" zoomScaleNormal="100" workbookViewId="0"/>
  </sheetViews>
  <sheetFormatPr baseColWidth="10" defaultColWidth="13.83203125" defaultRowHeight="11.25"/>
  <cols>
    <col min="1" max="1" width="13.33203125" style="38" customWidth="1"/>
    <col min="2" max="2" width="93.5" style="38" customWidth="1"/>
    <col min="3" max="3" width="53.33203125" style="42" customWidth="1"/>
    <col min="4" max="248" width="13.83203125" style="38"/>
    <col min="249" max="249" width="13.33203125" style="38" customWidth="1"/>
    <col min="250" max="250" width="72" style="38" customWidth="1"/>
    <col min="251" max="258" width="18.33203125" style="38" customWidth="1"/>
    <col min="259" max="259" width="35.5" style="38" customWidth="1"/>
    <col min="260" max="504" width="13.83203125" style="38"/>
    <col min="505" max="505" width="13.33203125" style="38" customWidth="1"/>
    <col min="506" max="506" width="72" style="38" customWidth="1"/>
    <col min="507" max="514" width="18.33203125" style="38" customWidth="1"/>
    <col min="515" max="515" width="35.5" style="38" customWidth="1"/>
    <col min="516" max="760" width="13.83203125" style="38"/>
    <col min="761" max="761" width="13.33203125" style="38" customWidth="1"/>
    <col min="762" max="762" width="72" style="38" customWidth="1"/>
    <col min="763" max="770" width="18.33203125" style="38" customWidth="1"/>
    <col min="771" max="771" width="35.5" style="38" customWidth="1"/>
    <col min="772" max="1016" width="13.83203125" style="38"/>
    <col min="1017" max="1017" width="13.33203125" style="38" customWidth="1"/>
    <col min="1018" max="1018" width="72" style="38" customWidth="1"/>
    <col min="1019" max="1026" width="18.33203125" style="38" customWidth="1"/>
    <col min="1027" max="1027" width="35.5" style="38" customWidth="1"/>
    <col min="1028" max="1272" width="13.83203125" style="38"/>
    <col min="1273" max="1273" width="13.33203125" style="38" customWidth="1"/>
    <col min="1274" max="1274" width="72" style="38" customWidth="1"/>
    <col min="1275" max="1282" width="18.33203125" style="38" customWidth="1"/>
    <col min="1283" max="1283" width="35.5" style="38" customWidth="1"/>
    <col min="1284" max="1528" width="13.83203125" style="38"/>
    <col min="1529" max="1529" width="13.33203125" style="38" customWidth="1"/>
    <col min="1530" max="1530" width="72" style="38" customWidth="1"/>
    <col min="1531" max="1538" width="18.33203125" style="38" customWidth="1"/>
    <col min="1539" max="1539" width="35.5" style="38" customWidth="1"/>
    <col min="1540" max="1784" width="13.83203125" style="38"/>
    <col min="1785" max="1785" width="13.33203125" style="38" customWidth="1"/>
    <col min="1786" max="1786" width="72" style="38" customWidth="1"/>
    <col min="1787" max="1794" width="18.33203125" style="38" customWidth="1"/>
    <col min="1795" max="1795" width="35.5" style="38" customWidth="1"/>
    <col min="1796" max="2040" width="13.83203125" style="38"/>
    <col min="2041" max="2041" width="13.33203125" style="38" customWidth="1"/>
    <col min="2042" max="2042" width="72" style="38" customWidth="1"/>
    <col min="2043" max="2050" width="18.33203125" style="38" customWidth="1"/>
    <col min="2051" max="2051" width="35.5" style="38" customWidth="1"/>
    <col min="2052" max="2296" width="13.83203125" style="38"/>
    <col min="2297" max="2297" width="13.33203125" style="38" customWidth="1"/>
    <col min="2298" max="2298" width="72" style="38" customWidth="1"/>
    <col min="2299" max="2306" width="18.33203125" style="38" customWidth="1"/>
    <col min="2307" max="2307" width="35.5" style="38" customWidth="1"/>
    <col min="2308" max="2552" width="13.83203125" style="38"/>
    <col min="2553" max="2553" width="13.33203125" style="38" customWidth="1"/>
    <col min="2554" max="2554" width="72" style="38" customWidth="1"/>
    <col min="2555" max="2562" width="18.33203125" style="38" customWidth="1"/>
    <col min="2563" max="2563" width="35.5" style="38" customWidth="1"/>
    <col min="2564" max="2808" width="13.83203125" style="38"/>
    <col min="2809" max="2809" width="13.33203125" style="38" customWidth="1"/>
    <col min="2810" max="2810" width="72" style="38" customWidth="1"/>
    <col min="2811" max="2818" width="18.33203125" style="38" customWidth="1"/>
    <col min="2819" max="2819" width="35.5" style="38" customWidth="1"/>
    <col min="2820" max="3064" width="13.83203125" style="38"/>
    <col min="3065" max="3065" width="13.33203125" style="38" customWidth="1"/>
    <col min="3066" max="3066" width="72" style="38" customWidth="1"/>
    <col min="3067" max="3074" width="18.33203125" style="38" customWidth="1"/>
    <col min="3075" max="3075" width="35.5" style="38" customWidth="1"/>
    <col min="3076" max="3320" width="13.83203125" style="38"/>
    <col min="3321" max="3321" width="13.33203125" style="38" customWidth="1"/>
    <col min="3322" max="3322" width="72" style="38" customWidth="1"/>
    <col min="3323" max="3330" width="18.33203125" style="38" customWidth="1"/>
    <col min="3331" max="3331" width="35.5" style="38" customWidth="1"/>
    <col min="3332" max="3576" width="13.83203125" style="38"/>
    <col min="3577" max="3577" width="13.33203125" style="38" customWidth="1"/>
    <col min="3578" max="3578" width="72" style="38" customWidth="1"/>
    <col min="3579" max="3586" width="18.33203125" style="38" customWidth="1"/>
    <col min="3587" max="3587" width="35.5" style="38" customWidth="1"/>
    <col min="3588" max="3832" width="13.83203125" style="38"/>
    <col min="3833" max="3833" width="13.33203125" style="38" customWidth="1"/>
    <col min="3834" max="3834" width="72" style="38" customWidth="1"/>
    <col min="3835" max="3842" width="18.33203125" style="38" customWidth="1"/>
    <col min="3843" max="3843" width="35.5" style="38" customWidth="1"/>
    <col min="3844" max="4088" width="13.83203125" style="38"/>
    <col min="4089" max="4089" width="13.33203125" style="38" customWidth="1"/>
    <col min="4090" max="4090" width="72" style="38" customWidth="1"/>
    <col min="4091" max="4098" width="18.33203125" style="38" customWidth="1"/>
    <col min="4099" max="4099" width="35.5" style="38" customWidth="1"/>
    <col min="4100" max="4344" width="13.83203125" style="38"/>
    <col min="4345" max="4345" width="13.33203125" style="38" customWidth="1"/>
    <col min="4346" max="4346" width="72" style="38" customWidth="1"/>
    <col min="4347" max="4354" width="18.33203125" style="38" customWidth="1"/>
    <col min="4355" max="4355" width="35.5" style="38" customWidth="1"/>
    <col min="4356" max="4600" width="13.83203125" style="38"/>
    <col min="4601" max="4601" width="13.33203125" style="38" customWidth="1"/>
    <col min="4602" max="4602" width="72" style="38" customWidth="1"/>
    <col min="4603" max="4610" width="18.33203125" style="38" customWidth="1"/>
    <col min="4611" max="4611" width="35.5" style="38" customWidth="1"/>
    <col min="4612" max="4856" width="13.83203125" style="38"/>
    <col min="4857" max="4857" width="13.33203125" style="38" customWidth="1"/>
    <col min="4858" max="4858" width="72" style="38" customWidth="1"/>
    <col min="4859" max="4866" width="18.33203125" style="38" customWidth="1"/>
    <col min="4867" max="4867" width="35.5" style="38" customWidth="1"/>
    <col min="4868" max="5112" width="13.83203125" style="38"/>
    <col min="5113" max="5113" width="13.33203125" style="38" customWidth="1"/>
    <col min="5114" max="5114" width="72" style="38" customWidth="1"/>
    <col min="5115" max="5122" width="18.33203125" style="38" customWidth="1"/>
    <col min="5123" max="5123" width="35.5" style="38" customWidth="1"/>
    <col min="5124" max="5368" width="13.83203125" style="38"/>
    <col min="5369" max="5369" width="13.33203125" style="38" customWidth="1"/>
    <col min="5370" max="5370" width="72" style="38" customWidth="1"/>
    <col min="5371" max="5378" width="18.33203125" style="38" customWidth="1"/>
    <col min="5379" max="5379" width="35.5" style="38" customWidth="1"/>
    <col min="5380" max="5624" width="13.83203125" style="38"/>
    <col min="5625" max="5625" width="13.33203125" style="38" customWidth="1"/>
    <col min="5626" max="5626" width="72" style="38" customWidth="1"/>
    <col min="5627" max="5634" width="18.33203125" style="38" customWidth="1"/>
    <col min="5635" max="5635" width="35.5" style="38" customWidth="1"/>
    <col min="5636" max="5880" width="13.83203125" style="38"/>
    <col min="5881" max="5881" width="13.33203125" style="38" customWidth="1"/>
    <col min="5882" max="5882" width="72" style="38" customWidth="1"/>
    <col min="5883" max="5890" width="18.33203125" style="38" customWidth="1"/>
    <col min="5891" max="5891" width="35.5" style="38" customWidth="1"/>
    <col min="5892" max="6136" width="13.83203125" style="38"/>
    <col min="6137" max="6137" width="13.33203125" style="38" customWidth="1"/>
    <col min="6138" max="6138" width="72" style="38" customWidth="1"/>
    <col min="6139" max="6146" width="18.33203125" style="38" customWidth="1"/>
    <col min="6147" max="6147" width="35.5" style="38" customWidth="1"/>
    <col min="6148" max="6392" width="13.83203125" style="38"/>
    <col min="6393" max="6393" width="13.33203125" style="38" customWidth="1"/>
    <col min="6394" max="6394" width="72" style="38" customWidth="1"/>
    <col min="6395" max="6402" width="18.33203125" style="38" customWidth="1"/>
    <col min="6403" max="6403" width="35.5" style="38" customWidth="1"/>
    <col min="6404" max="6648" width="13.83203125" style="38"/>
    <col min="6649" max="6649" width="13.33203125" style="38" customWidth="1"/>
    <col min="6650" max="6650" width="72" style="38" customWidth="1"/>
    <col min="6651" max="6658" width="18.33203125" style="38" customWidth="1"/>
    <col min="6659" max="6659" width="35.5" style="38" customWidth="1"/>
    <col min="6660" max="6904" width="13.83203125" style="38"/>
    <col min="6905" max="6905" width="13.33203125" style="38" customWidth="1"/>
    <col min="6906" max="6906" width="72" style="38" customWidth="1"/>
    <col min="6907" max="6914" width="18.33203125" style="38" customWidth="1"/>
    <col min="6915" max="6915" width="35.5" style="38" customWidth="1"/>
    <col min="6916" max="7160" width="13.83203125" style="38"/>
    <col min="7161" max="7161" width="13.33203125" style="38" customWidth="1"/>
    <col min="7162" max="7162" width="72" style="38" customWidth="1"/>
    <col min="7163" max="7170" width="18.33203125" style="38" customWidth="1"/>
    <col min="7171" max="7171" width="35.5" style="38" customWidth="1"/>
    <col min="7172" max="7416" width="13.83203125" style="38"/>
    <col min="7417" max="7417" width="13.33203125" style="38" customWidth="1"/>
    <col min="7418" max="7418" width="72" style="38" customWidth="1"/>
    <col min="7419" max="7426" width="18.33203125" style="38" customWidth="1"/>
    <col min="7427" max="7427" width="35.5" style="38" customWidth="1"/>
    <col min="7428" max="7672" width="13.83203125" style="38"/>
    <col min="7673" max="7673" width="13.33203125" style="38" customWidth="1"/>
    <col min="7674" max="7674" width="72" style="38" customWidth="1"/>
    <col min="7675" max="7682" width="18.33203125" style="38" customWidth="1"/>
    <col min="7683" max="7683" width="35.5" style="38" customWidth="1"/>
    <col min="7684" max="7928" width="13.83203125" style="38"/>
    <col min="7929" max="7929" width="13.33203125" style="38" customWidth="1"/>
    <col min="7930" max="7930" width="72" style="38" customWidth="1"/>
    <col min="7931" max="7938" width="18.33203125" style="38" customWidth="1"/>
    <col min="7939" max="7939" width="35.5" style="38" customWidth="1"/>
    <col min="7940" max="8184" width="13.83203125" style="38"/>
    <col min="8185" max="8185" width="13.33203125" style="38" customWidth="1"/>
    <col min="8186" max="8186" width="72" style="38" customWidth="1"/>
    <col min="8187" max="8194" width="18.33203125" style="38" customWidth="1"/>
    <col min="8195" max="8195" width="35.5" style="38" customWidth="1"/>
    <col min="8196" max="8440" width="13.83203125" style="38"/>
    <col min="8441" max="8441" width="13.33203125" style="38" customWidth="1"/>
    <col min="8442" max="8442" width="72" style="38" customWidth="1"/>
    <col min="8443" max="8450" width="18.33203125" style="38" customWidth="1"/>
    <col min="8451" max="8451" width="35.5" style="38" customWidth="1"/>
    <col min="8452" max="8696" width="13.83203125" style="38"/>
    <col min="8697" max="8697" width="13.33203125" style="38" customWidth="1"/>
    <col min="8698" max="8698" width="72" style="38" customWidth="1"/>
    <col min="8699" max="8706" width="18.33203125" style="38" customWidth="1"/>
    <col min="8707" max="8707" width="35.5" style="38" customWidth="1"/>
    <col min="8708" max="8952" width="13.83203125" style="38"/>
    <col min="8953" max="8953" width="13.33203125" style="38" customWidth="1"/>
    <col min="8954" max="8954" width="72" style="38" customWidth="1"/>
    <col min="8955" max="8962" width="18.33203125" style="38" customWidth="1"/>
    <col min="8963" max="8963" width="35.5" style="38" customWidth="1"/>
    <col min="8964" max="9208" width="13.83203125" style="38"/>
    <col min="9209" max="9209" width="13.33203125" style="38" customWidth="1"/>
    <col min="9210" max="9210" width="72" style="38" customWidth="1"/>
    <col min="9211" max="9218" width="18.33203125" style="38" customWidth="1"/>
    <col min="9219" max="9219" width="35.5" style="38" customWidth="1"/>
    <col min="9220" max="9464" width="13.83203125" style="38"/>
    <col min="9465" max="9465" width="13.33203125" style="38" customWidth="1"/>
    <col min="9466" max="9466" width="72" style="38" customWidth="1"/>
    <col min="9467" max="9474" width="18.33203125" style="38" customWidth="1"/>
    <col min="9475" max="9475" width="35.5" style="38" customWidth="1"/>
    <col min="9476" max="9720" width="13.83203125" style="38"/>
    <col min="9721" max="9721" width="13.33203125" style="38" customWidth="1"/>
    <col min="9722" max="9722" width="72" style="38" customWidth="1"/>
    <col min="9723" max="9730" width="18.33203125" style="38" customWidth="1"/>
    <col min="9731" max="9731" width="35.5" style="38" customWidth="1"/>
    <col min="9732" max="9976" width="13.83203125" style="38"/>
    <col min="9977" max="9977" width="13.33203125" style="38" customWidth="1"/>
    <col min="9978" max="9978" width="72" style="38" customWidth="1"/>
    <col min="9979" max="9986" width="18.33203125" style="38" customWidth="1"/>
    <col min="9987" max="9987" width="35.5" style="38" customWidth="1"/>
    <col min="9988" max="10232" width="13.83203125" style="38"/>
    <col min="10233" max="10233" width="13.33203125" style="38" customWidth="1"/>
    <col min="10234" max="10234" width="72" style="38" customWidth="1"/>
    <col min="10235" max="10242" width="18.33203125" style="38" customWidth="1"/>
    <col min="10243" max="10243" width="35.5" style="38" customWidth="1"/>
    <col min="10244" max="10488" width="13.83203125" style="38"/>
    <col min="10489" max="10489" width="13.33203125" style="38" customWidth="1"/>
    <col min="10490" max="10490" width="72" style="38" customWidth="1"/>
    <col min="10491" max="10498" width="18.33203125" style="38" customWidth="1"/>
    <col min="10499" max="10499" width="35.5" style="38" customWidth="1"/>
    <col min="10500" max="10744" width="13.83203125" style="38"/>
    <col min="10745" max="10745" width="13.33203125" style="38" customWidth="1"/>
    <col min="10746" max="10746" width="72" style="38" customWidth="1"/>
    <col min="10747" max="10754" width="18.33203125" style="38" customWidth="1"/>
    <col min="10755" max="10755" width="35.5" style="38" customWidth="1"/>
    <col min="10756" max="11000" width="13.83203125" style="38"/>
    <col min="11001" max="11001" width="13.33203125" style="38" customWidth="1"/>
    <col min="11002" max="11002" width="72" style="38" customWidth="1"/>
    <col min="11003" max="11010" width="18.33203125" style="38" customWidth="1"/>
    <col min="11011" max="11011" width="35.5" style="38" customWidth="1"/>
    <col min="11012" max="11256" width="13.83203125" style="38"/>
    <col min="11257" max="11257" width="13.33203125" style="38" customWidth="1"/>
    <col min="11258" max="11258" width="72" style="38" customWidth="1"/>
    <col min="11259" max="11266" width="18.33203125" style="38" customWidth="1"/>
    <col min="11267" max="11267" width="35.5" style="38" customWidth="1"/>
    <col min="11268" max="11512" width="13.83203125" style="38"/>
    <col min="11513" max="11513" width="13.33203125" style="38" customWidth="1"/>
    <col min="11514" max="11514" width="72" style="38" customWidth="1"/>
    <col min="11515" max="11522" width="18.33203125" style="38" customWidth="1"/>
    <col min="11523" max="11523" width="35.5" style="38" customWidth="1"/>
    <col min="11524" max="11768" width="13.83203125" style="38"/>
    <col min="11769" max="11769" width="13.33203125" style="38" customWidth="1"/>
    <col min="11770" max="11770" width="72" style="38" customWidth="1"/>
    <col min="11771" max="11778" width="18.33203125" style="38" customWidth="1"/>
    <col min="11779" max="11779" width="35.5" style="38" customWidth="1"/>
    <col min="11780" max="12024" width="13.83203125" style="38"/>
    <col min="12025" max="12025" width="13.33203125" style="38" customWidth="1"/>
    <col min="12026" max="12026" width="72" style="38" customWidth="1"/>
    <col min="12027" max="12034" width="18.33203125" style="38" customWidth="1"/>
    <col min="12035" max="12035" width="35.5" style="38" customWidth="1"/>
    <col min="12036" max="12280" width="13.83203125" style="38"/>
    <col min="12281" max="12281" width="13.33203125" style="38" customWidth="1"/>
    <col min="12282" max="12282" width="72" style="38" customWidth="1"/>
    <col min="12283" max="12290" width="18.33203125" style="38" customWidth="1"/>
    <col min="12291" max="12291" width="35.5" style="38" customWidth="1"/>
    <col min="12292" max="12536" width="13.83203125" style="38"/>
    <col min="12537" max="12537" width="13.33203125" style="38" customWidth="1"/>
    <col min="12538" max="12538" width="72" style="38" customWidth="1"/>
    <col min="12539" max="12546" width="18.33203125" style="38" customWidth="1"/>
    <col min="12547" max="12547" width="35.5" style="38" customWidth="1"/>
    <col min="12548" max="12792" width="13.83203125" style="38"/>
    <col min="12793" max="12793" width="13.33203125" style="38" customWidth="1"/>
    <col min="12794" max="12794" width="72" style="38" customWidth="1"/>
    <col min="12795" max="12802" width="18.33203125" style="38" customWidth="1"/>
    <col min="12803" max="12803" width="35.5" style="38" customWidth="1"/>
    <col min="12804" max="13048" width="13.83203125" style="38"/>
    <col min="13049" max="13049" width="13.33203125" style="38" customWidth="1"/>
    <col min="13050" max="13050" width="72" style="38" customWidth="1"/>
    <col min="13051" max="13058" width="18.33203125" style="38" customWidth="1"/>
    <col min="13059" max="13059" width="35.5" style="38" customWidth="1"/>
    <col min="13060" max="13304" width="13.83203125" style="38"/>
    <col min="13305" max="13305" width="13.33203125" style="38" customWidth="1"/>
    <col min="13306" max="13306" width="72" style="38" customWidth="1"/>
    <col min="13307" max="13314" width="18.33203125" style="38" customWidth="1"/>
    <col min="13315" max="13315" width="35.5" style="38" customWidth="1"/>
    <col min="13316" max="13560" width="13.83203125" style="38"/>
    <col min="13561" max="13561" width="13.33203125" style="38" customWidth="1"/>
    <col min="13562" max="13562" width="72" style="38" customWidth="1"/>
    <col min="13563" max="13570" width="18.33203125" style="38" customWidth="1"/>
    <col min="13571" max="13571" width="35.5" style="38" customWidth="1"/>
    <col min="13572" max="13816" width="13.83203125" style="38"/>
    <col min="13817" max="13817" width="13.33203125" style="38" customWidth="1"/>
    <col min="13818" max="13818" width="72" style="38" customWidth="1"/>
    <col min="13819" max="13826" width="18.33203125" style="38" customWidth="1"/>
    <col min="13827" max="13827" width="35.5" style="38" customWidth="1"/>
    <col min="13828" max="14072" width="13.83203125" style="38"/>
    <col min="14073" max="14073" width="13.33203125" style="38" customWidth="1"/>
    <col min="14074" max="14074" width="72" style="38" customWidth="1"/>
    <col min="14075" max="14082" width="18.33203125" style="38" customWidth="1"/>
    <col min="14083" max="14083" width="35.5" style="38" customWidth="1"/>
    <col min="14084" max="14328" width="13.83203125" style="38"/>
    <col min="14329" max="14329" width="13.33203125" style="38" customWidth="1"/>
    <col min="14330" max="14330" width="72" style="38" customWidth="1"/>
    <col min="14331" max="14338" width="18.33203125" style="38" customWidth="1"/>
    <col min="14339" max="14339" width="35.5" style="38" customWidth="1"/>
    <col min="14340" max="14584" width="13.83203125" style="38"/>
    <col min="14585" max="14585" width="13.33203125" style="38" customWidth="1"/>
    <col min="14586" max="14586" width="72" style="38" customWidth="1"/>
    <col min="14587" max="14594" width="18.33203125" style="38" customWidth="1"/>
    <col min="14595" max="14595" width="35.5" style="38" customWidth="1"/>
    <col min="14596" max="14840" width="13.83203125" style="38"/>
    <col min="14841" max="14841" width="13.33203125" style="38" customWidth="1"/>
    <col min="14842" max="14842" width="72" style="38" customWidth="1"/>
    <col min="14843" max="14850" width="18.33203125" style="38" customWidth="1"/>
    <col min="14851" max="14851" width="35.5" style="38" customWidth="1"/>
    <col min="14852" max="15096" width="13.83203125" style="38"/>
    <col min="15097" max="15097" width="13.33203125" style="38" customWidth="1"/>
    <col min="15098" max="15098" width="72" style="38" customWidth="1"/>
    <col min="15099" max="15106" width="18.33203125" style="38" customWidth="1"/>
    <col min="15107" max="15107" width="35.5" style="38" customWidth="1"/>
    <col min="15108" max="15352" width="13.83203125" style="38"/>
    <col min="15353" max="15353" width="13.33203125" style="38" customWidth="1"/>
    <col min="15354" max="15354" width="72" style="38" customWidth="1"/>
    <col min="15355" max="15362" width="18.33203125" style="38" customWidth="1"/>
    <col min="15363" max="15363" width="35.5" style="38" customWidth="1"/>
    <col min="15364" max="15608" width="13.83203125" style="38"/>
    <col min="15609" max="15609" width="13.33203125" style="38" customWidth="1"/>
    <col min="15610" max="15610" width="72" style="38" customWidth="1"/>
    <col min="15611" max="15618" width="18.33203125" style="38" customWidth="1"/>
    <col min="15619" max="15619" width="35.5" style="38" customWidth="1"/>
    <col min="15620" max="15864" width="13.83203125" style="38"/>
    <col min="15865" max="15865" width="13.33203125" style="38" customWidth="1"/>
    <col min="15866" max="15866" width="72" style="38" customWidth="1"/>
    <col min="15867" max="15874" width="18.33203125" style="38" customWidth="1"/>
    <col min="15875" max="15875" width="35.5" style="38" customWidth="1"/>
    <col min="15876" max="16120" width="13.83203125" style="38"/>
    <col min="16121" max="16121" width="13.33203125" style="38" customWidth="1"/>
    <col min="16122" max="16122" width="72" style="38" customWidth="1"/>
    <col min="16123" max="16130" width="18.33203125" style="38" customWidth="1"/>
    <col min="16131" max="16131" width="35.5" style="38" customWidth="1"/>
    <col min="16132" max="16384" width="13.83203125" style="38"/>
  </cols>
  <sheetData>
    <row r="1" spans="1:5" s="32" customFormat="1" ht="21.95" customHeight="1">
      <c r="A1" s="490"/>
    </row>
    <row r="2" spans="1:5" s="32" customFormat="1" ht="21.95" customHeight="1">
      <c r="B2" s="524" t="s">
        <v>3343</v>
      </c>
      <c r="C2" s="524"/>
      <c r="D2" s="71"/>
      <c r="E2" s="71"/>
    </row>
    <row r="3" spans="1:5" s="32" customFormat="1" ht="21.95" customHeight="1">
      <c r="B3" s="524"/>
      <c r="C3" s="524"/>
      <c r="D3" s="71"/>
      <c r="E3" s="71"/>
    </row>
    <row r="4" spans="1:5" s="32" customFormat="1" ht="21.95" customHeight="1">
      <c r="B4" s="524"/>
      <c r="C4" s="524"/>
      <c r="D4" s="71"/>
      <c r="E4" s="71"/>
    </row>
    <row r="5" spans="1:5" s="32" customFormat="1" ht="21.95" customHeight="1">
      <c r="A5" s="490" t="s">
        <v>94</v>
      </c>
    </row>
    <row r="6" spans="1:5" s="42" customFormat="1" ht="11.1" customHeight="1">
      <c r="B6" s="492"/>
      <c r="C6" s="525"/>
      <c r="D6" s="43"/>
    </row>
    <row r="7" spans="1:5" s="42" customFormat="1" ht="11.1" customHeight="1">
      <c r="B7" s="493"/>
      <c r="C7" s="526"/>
      <c r="D7" s="43"/>
    </row>
    <row r="8" spans="1:5" ht="21.95" customHeight="1">
      <c r="A8" s="99"/>
      <c r="B8" s="100" t="s">
        <v>63</v>
      </c>
      <c r="C8" s="101"/>
      <c r="D8" s="42"/>
    </row>
    <row r="9" spans="1:5" ht="21.95" customHeight="1">
      <c r="A9" s="226"/>
      <c r="B9" s="102" t="s">
        <v>67</v>
      </c>
      <c r="C9" s="108"/>
      <c r="D9" s="42"/>
    </row>
    <row r="10" spans="1:5" ht="21.95" customHeight="1">
      <c r="A10" s="226"/>
      <c r="B10" s="104" t="s">
        <v>69</v>
      </c>
      <c r="C10" s="66">
        <v>0</v>
      </c>
      <c r="D10" s="42"/>
    </row>
    <row r="11" spans="1:5" ht="21.95" customHeight="1">
      <c r="A11" s="226"/>
      <c r="B11" s="104" t="s">
        <v>68</v>
      </c>
      <c r="C11" s="66">
        <v>0</v>
      </c>
      <c r="D11" s="42"/>
    </row>
    <row r="12" spans="1:5" ht="21.95" customHeight="1">
      <c r="A12" s="225"/>
      <c r="B12" s="104" t="s">
        <v>70</v>
      </c>
      <c r="C12" s="66">
        <v>0</v>
      </c>
      <c r="D12" s="42"/>
    </row>
    <row r="13" spans="1:5" s="47" customFormat="1" ht="21.95" customHeight="1">
      <c r="A13" s="226"/>
      <c r="B13" s="104" t="s">
        <v>586</v>
      </c>
      <c r="C13" s="66">
        <v>0</v>
      </c>
      <c r="D13" s="46"/>
    </row>
    <row r="14" spans="1:5" ht="21.95" customHeight="1">
      <c r="A14" s="226"/>
      <c r="B14" s="109" t="s">
        <v>2808</v>
      </c>
      <c r="C14" s="66">
        <v>0</v>
      </c>
      <c r="D14" s="42"/>
    </row>
    <row r="15" spans="1:5" ht="21.95" customHeight="1">
      <c r="A15" s="226"/>
      <c r="B15" s="104" t="s">
        <v>2809</v>
      </c>
      <c r="C15" s="66">
        <v>0</v>
      </c>
      <c r="D15" s="42"/>
    </row>
    <row r="16" spans="1:5" ht="21.95" customHeight="1">
      <c r="A16" s="226"/>
      <c r="B16" s="104" t="s">
        <v>2810</v>
      </c>
      <c r="C16" s="66">
        <v>0</v>
      </c>
      <c r="D16" s="42"/>
    </row>
    <row r="17" spans="1:4" ht="21.95" customHeight="1">
      <c r="A17" s="226"/>
      <c r="B17" s="104" t="s">
        <v>2811</v>
      </c>
      <c r="C17" s="66">
        <v>0</v>
      </c>
      <c r="D17" s="42"/>
    </row>
    <row r="18" spans="1:4" ht="21.95" customHeight="1">
      <c r="A18" s="226"/>
      <c r="B18" s="104" t="s">
        <v>1371</v>
      </c>
      <c r="C18" s="66">
        <v>0</v>
      </c>
      <c r="D18" s="42"/>
    </row>
    <row r="19" spans="1:4" ht="21.95" customHeight="1">
      <c r="A19" s="226"/>
      <c r="B19" s="109" t="s">
        <v>587</v>
      </c>
      <c r="C19" s="66">
        <v>0</v>
      </c>
      <c r="D19" s="42"/>
    </row>
    <row r="20" spans="1:4" ht="21.95" customHeight="1">
      <c r="A20" s="226"/>
      <c r="B20" s="104" t="s">
        <v>71</v>
      </c>
      <c r="C20" s="66">
        <v>0</v>
      </c>
      <c r="D20" s="42"/>
    </row>
    <row r="21" spans="1:4" ht="21.95" customHeight="1">
      <c r="A21" s="226"/>
      <c r="B21" s="104" t="s">
        <v>588</v>
      </c>
      <c r="C21" s="66">
        <v>0</v>
      </c>
      <c r="D21" s="42"/>
    </row>
    <row r="22" spans="1:4" ht="21.95" customHeight="1">
      <c r="A22" s="226"/>
      <c r="B22" s="104" t="s">
        <v>589</v>
      </c>
      <c r="C22" s="66">
        <v>0</v>
      </c>
      <c r="D22" s="42"/>
    </row>
    <row r="23" spans="1:4" ht="21.95" customHeight="1">
      <c r="A23" s="226"/>
      <c r="B23" s="104" t="s">
        <v>590</v>
      </c>
      <c r="C23" s="66">
        <v>0</v>
      </c>
      <c r="D23" s="42"/>
    </row>
    <row r="24" spans="1:4" ht="21.95" customHeight="1">
      <c r="A24" s="226"/>
      <c r="B24" s="105" t="s">
        <v>72</v>
      </c>
      <c r="C24" s="107">
        <f>SUM(C10:C23)</f>
        <v>0</v>
      </c>
      <c r="D24" s="42"/>
    </row>
    <row r="25" spans="1:4" ht="21.95" customHeight="1">
      <c r="A25" s="99"/>
      <c r="B25" s="102" t="s">
        <v>64</v>
      </c>
      <c r="C25" s="103"/>
      <c r="D25" s="42"/>
    </row>
    <row r="26" spans="1:4" ht="21.95" customHeight="1">
      <c r="A26" s="226"/>
      <c r="B26" s="104" t="s">
        <v>2802</v>
      </c>
      <c r="C26" s="66">
        <v>0</v>
      </c>
      <c r="D26" s="42"/>
    </row>
    <row r="27" spans="1:4" ht="21.95" customHeight="1">
      <c r="A27" s="226"/>
      <c r="B27" s="104" t="s">
        <v>2812</v>
      </c>
      <c r="C27" s="66">
        <v>0</v>
      </c>
      <c r="D27" s="42"/>
    </row>
    <row r="28" spans="1:4" ht="21.95" customHeight="1">
      <c r="A28" s="226"/>
      <c r="B28" s="104" t="s">
        <v>2803</v>
      </c>
      <c r="C28" s="66">
        <v>0</v>
      </c>
      <c r="D28" s="42"/>
    </row>
    <row r="29" spans="1:4" ht="21.95" customHeight="1">
      <c r="A29" s="226"/>
      <c r="B29" s="104" t="s">
        <v>2806</v>
      </c>
      <c r="C29" s="66">
        <v>0</v>
      </c>
      <c r="D29" s="42"/>
    </row>
    <row r="30" spans="1:4" ht="21.95" customHeight="1">
      <c r="A30" s="226"/>
      <c r="B30" s="104" t="s">
        <v>2807</v>
      </c>
      <c r="C30" s="66">
        <v>0</v>
      </c>
      <c r="D30" s="42"/>
    </row>
    <row r="31" spans="1:4" ht="21.95" customHeight="1">
      <c r="A31" s="226"/>
      <c r="B31" s="104" t="s">
        <v>2804</v>
      </c>
      <c r="C31" s="66">
        <v>0</v>
      </c>
      <c r="D31" s="42"/>
    </row>
    <row r="32" spans="1:4" ht="21.95" customHeight="1">
      <c r="A32" s="226"/>
      <c r="B32" s="104" t="s">
        <v>2805</v>
      </c>
      <c r="C32" s="66">
        <v>0</v>
      </c>
      <c r="D32" s="42"/>
    </row>
    <row r="33" spans="1:4" ht="21.95" customHeight="1">
      <c r="A33" s="226"/>
      <c r="B33" s="104" t="s">
        <v>65</v>
      </c>
      <c r="C33" s="66">
        <v>0</v>
      </c>
      <c r="D33" s="42"/>
    </row>
    <row r="34" spans="1:4" ht="21.95" customHeight="1">
      <c r="A34" s="226"/>
      <c r="B34" s="105" t="s">
        <v>66</v>
      </c>
      <c r="C34" s="453">
        <f>SUM(C26:C33)</f>
        <v>0</v>
      </c>
      <c r="D34" s="42"/>
    </row>
    <row r="35" spans="1:4" ht="21.95" customHeight="1">
      <c r="A35" s="226"/>
      <c r="B35" s="110" t="s">
        <v>73</v>
      </c>
      <c r="C35" s="112">
        <f>SUM(C34+C24)</f>
        <v>0</v>
      </c>
      <c r="D35" s="42"/>
    </row>
    <row r="36" spans="1:4" ht="21.95" customHeight="1">
      <c r="A36" s="226"/>
      <c r="B36" s="100" t="s">
        <v>143</v>
      </c>
      <c r="C36" s="113"/>
      <c r="D36" s="42"/>
    </row>
    <row r="37" spans="1:4" s="42" customFormat="1" ht="21.95" customHeight="1">
      <c r="A37" s="226"/>
      <c r="B37" s="114" t="s">
        <v>144</v>
      </c>
      <c r="C37" s="115"/>
    </row>
    <row r="38" spans="1:4" s="42" customFormat="1" ht="21.95" customHeight="1">
      <c r="A38" s="226"/>
      <c r="B38" s="104" t="s">
        <v>604</v>
      </c>
      <c r="C38" s="66">
        <v>0</v>
      </c>
    </row>
    <row r="39" spans="1:4" s="42" customFormat="1" ht="21.95" customHeight="1">
      <c r="A39" s="226"/>
      <c r="B39" s="104" t="s">
        <v>80</v>
      </c>
      <c r="C39" s="66">
        <v>0</v>
      </c>
    </row>
    <row r="40" spans="1:4" s="42" customFormat="1" ht="21.95" customHeight="1">
      <c r="A40" s="226"/>
      <c r="B40" s="104" t="s">
        <v>606</v>
      </c>
      <c r="C40" s="66">
        <v>0</v>
      </c>
    </row>
    <row r="41" spans="1:4" s="42" customFormat="1" ht="21.95" customHeight="1">
      <c r="A41" s="226"/>
      <c r="B41" s="104" t="s">
        <v>605</v>
      </c>
      <c r="C41" s="66">
        <v>0</v>
      </c>
    </row>
    <row r="42" spans="1:4" s="42" customFormat="1" ht="21.95" customHeight="1">
      <c r="A42" s="226"/>
      <c r="B42" s="104" t="s">
        <v>81</v>
      </c>
      <c r="C42" s="66">
        <v>0</v>
      </c>
    </row>
    <row r="43" spans="1:4" s="42" customFormat="1" ht="21.95" customHeight="1">
      <c r="A43" s="226"/>
      <c r="B43" s="104" t="s">
        <v>607</v>
      </c>
      <c r="C43" s="66">
        <v>0</v>
      </c>
    </row>
    <row r="44" spans="1:4" s="42" customFormat="1" ht="21.95" customHeight="1">
      <c r="A44" s="226"/>
      <c r="B44" s="222" t="s">
        <v>2815</v>
      </c>
      <c r="C44" s="107">
        <f>C38+C39+C40-C41+C42+C43</f>
        <v>0</v>
      </c>
    </row>
    <row r="45" spans="1:4" s="42" customFormat="1" ht="21.95" customHeight="1">
      <c r="A45" s="226"/>
      <c r="B45" s="104" t="s">
        <v>617</v>
      </c>
      <c r="C45" s="66">
        <v>0</v>
      </c>
    </row>
    <row r="46" spans="1:4" s="42" customFormat="1" ht="21.95" customHeight="1">
      <c r="A46" s="226"/>
      <c r="B46" s="105" t="s">
        <v>82</v>
      </c>
      <c r="C46" s="453">
        <f>C44+C45</f>
        <v>0</v>
      </c>
    </row>
    <row r="47" spans="1:4" ht="21.95" customHeight="1">
      <c r="A47" s="226"/>
      <c r="B47" s="114" t="s">
        <v>74</v>
      </c>
      <c r="C47" s="115"/>
      <c r="D47" s="42"/>
    </row>
    <row r="48" spans="1:4" s="42" customFormat="1" ht="21.95" customHeight="1">
      <c r="A48" s="226"/>
      <c r="B48" s="102" t="s">
        <v>77</v>
      </c>
      <c r="C48" s="103"/>
    </row>
    <row r="49" spans="1:4" s="42" customFormat="1" ht="21.95" customHeight="1">
      <c r="A49" s="226"/>
      <c r="B49" s="223" t="s">
        <v>597</v>
      </c>
      <c r="C49" s="66">
        <v>0</v>
      </c>
    </row>
    <row r="50" spans="1:4" s="42" customFormat="1" ht="21.95" customHeight="1">
      <c r="A50" s="226"/>
      <c r="B50" s="223" t="s">
        <v>598</v>
      </c>
      <c r="C50" s="66">
        <v>0</v>
      </c>
    </row>
    <row r="51" spans="1:4" s="42" customFormat="1" ht="21.95" customHeight="1">
      <c r="A51" s="226"/>
      <c r="B51" s="222" t="s">
        <v>2816</v>
      </c>
      <c r="C51" s="453">
        <f>C49+C50</f>
        <v>0</v>
      </c>
    </row>
    <row r="52" spans="1:4" s="42" customFormat="1" ht="21.95" customHeight="1">
      <c r="A52" s="226"/>
      <c r="B52" s="104" t="s">
        <v>599</v>
      </c>
      <c r="C52" s="66">
        <v>0</v>
      </c>
    </row>
    <row r="53" spans="1:4" s="42" customFormat="1" ht="21.95" customHeight="1">
      <c r="A53" s="226"/>
      <c r="B53" s="104" t="s">
        <v>600</v>
      </c>
      <c r="C53" s="66">
        <v>0</v>
      </c>
    </row>
    <row r="54" spans="1:4" s="42" customFormat="1" ht="21.95" customHeight="1">
      <c r="A54" s="226"/>
      <c r="B54" s="104" t="s">
        <v>601</v>
      </c>
      <c r="C54" s="66">
        <v>0</v>
      </c>
    </row>
    <row r="55" spans="1:4" s="42" customFormat="1" ht="21.95" customHeight="1">
      <c r="A55" s="226"/>
      <c r="B55" s="104" t="s">
        <v>602</v>
      </c>
      <c r="C55" s="66">
        <v>0</v>
      </c>
    </row>
    <row r="56" spans="1:4" s="42" customFormat="1" ht="21.95" customHeight="1">
      <c r="A56" s="226"/>
      <c r="B56" s="223" t="s">
        <v>2820</v>
      </c>
      <c r="C56" s="66">
        <v>0</v>
      </c>
    </row>
    <row r="57" spans="1:4" s="42" customFormat="1" ht="21.95" customHeight="1">
      <c r="A57" s="226"/>
      <c r="B57" s="104" t="s">
        <v>603</v>
      </c>
      <c r="C57" s="66">
        <v>0</v>
      </c>
    </row>
    <row r="58" spans="1:4" s="42" customFormat="1" ht="21.95" customHeight="1">
      <c r="A58" s="226"/>
      <c r="B58" s="105" t="s">
        <v>78</v>
      </c>
      <c r="C58" s="107">
        <f>SUM(C51:C57)-C56</f>
        <v>0</v>
      </c>
    </row>
    <row r="59" spans="1:4" ht="21.95" customHeight="1">
      <c r="A59" s="226"/>
      <c r="B59" s="102" t="s">
        <v>75</v>
      </c>
      <c r="C59" s="103"/>
      <c r="D59" s="42"/>
    </row>
    <row r="60" spans="1:4" s="42" customFormat="1" ht="21.95" customHeight="1">
      <c r="A60" s="226"/>
      <c r="B60" s="104" t="s">
        <v>591</v>
      </c>
      <c r="C60" s="312">
        <v>0</v>
      </c>
    </row>
    <row r="61" spans="1:4" s="42" customFormat="1" ht="21.95" customHeight="1">
      <c r="A61" s="226"/>
      <c r="B61" s="104" t="s">
        <v>592</v>
      </c>
      <c r="C61" s="312">
        <v>0</v>
      </c>
    </row>
    <row r="62" spans="1:4" s="42" customFormat="1" ht="21.95" customHeight="1">
      <c r="A62" s="226"/>
      <c r="B62" s="222" t="s">
        <v>2817</v>
      </c>
      <c r="C62" s="453">
        <f>C60+C61</f>
        <v>0</v>
      </c>
    </row>
    <row r="63" spans="1:4" s="42" customFormat="1" ht="21.95" customHeight="1">
      <c r="A63" s="226"/>
      <c r="B63" s="104" t="s">
        <v>593</v>
      </c>
      <c r="C63" s="312">
        <v>0</v>
      </c>
    </row>
    <row r="64" spans="1:4" s="42" customFormat="1" ht="21.95" customHeight="1">
      <c r="A64" s="226"/>
      <c r="B64" s="104" t="s">
        <v>594</v>
      </c>
      <c r="C64" s="312">
        <v>0</v>
      </c>
    </row>
    <row r="65" spans="1:3" s="42" customFormat="1" ht="21.95" customHeight="1">
      <c r="A65" s="226"/>
      <c r="B65" s="104" t="s">
        <v>595</v>
      </c>
      <c r="C65" s="312">
        <v>0</v>
      </c>
    </row>
    <row r="66" spans="1:3" s="42" customFormat="1" ht="21.95" customHeight="1">
      <c r="A66" s="226"/>
      <c r="B66" s="223" t="s">
        <v>2818</v>
      </c>
      <c r="C66" s="312">
        <v>0</v>
      </c>
    </row>
    <row r="67" spans="1:3" s="42" customFormat="1" ht="21.95" customHeight="1">
      <c r="A67" s="226"/>
      <c r="B67" s="223" t="s">
        <v>2819</v>
      </c>
      <c r="C67" s="312">
        <v>0</v>
      </c>
    </row>
    <row r="68" spans="1:3" s="42" customFormat="1" ht="21.95" customHeight="1">
      <c r="A68" s="226"/>
      <c r="B68" s="104" t="s">
        <v>596</v>
      </c>
      <c r="C68" s="312">
        <v>0</v>
      </c>
    </row>
    <row r="69" spans="1:3" s="42" customFormat="1" ht="21.95" customHeight="1">
      <c r="A69" s="226"/>
      <c r="B69" s="105" t="s">
        <v>76</v>
      </c>
      <c r="C69" s="107">
        <f>SUM(C62:C65)+C68</f>
        <v>0</v>
      </c>
    </row>
    <row r="70" spans="1:3" s="42" customFormat="1" ht="21.95" customHeight="1">
      <c r="A70" s="226"/>
      <c r="B70" s="116" t="s">
        <v>79</v>
      </c>
      <c r="C70" s="107">
        <f>SUM(C69+C58)</f>
        <v>0</v>
      </c>
    </row>
    <row r="71" spans="1:3" s="42" customFormat="1" ht="21.95" customHeight="1">
      <c r="A71" s="226"/>
      <c r="B71" s="118" t="s">
        <v>83</v>
      </c>
      <c r="C71" s="356">
        <f>SUM(C70+C46)</f>
        <v>0</v>
      </c>
    </row>
    <row r="72" spans="1:3">
      <c r="A72" s="99"/>
    </row>
    <row r="73" spans="1:3">
      <c r="A73" s="99"/>
    </row>
  </sheetData>
  <sheetProtection algorithmName="SHA-512" hashValue="6tfe3TqHtFOQmiObC63eDtdtH6PjiYA9nLY4QymelJ5lo7XUmV9OfeQbFTr+fbvksw4zDYQJp7h7M+YkXsoCqA==" saltValue="KZiMJ3MGQmUd1QdMDQgNHQ==" spinCount="100000" sheet="1" objects="1" scenarios="1" selectLockedCells="1"/>
  <mergeCells count="2">
    <mergeCell ref="C6:C7"/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A432"/>
  </sheetPr>
  <dimension ref="A1:E39"/>
  <sheetViews>
    <sheetView showGridLines="0" showRowColHeaders="0" zoomScaleNormal="100" workbookViewId="0">
      <selection activeCell="C10" sqref="C10"/>
    </sheetView>
  </sheetViews>
  <sheetFormatPr baseColWidth="10" defaultRowHeight="11.25"/>
  <cols>
    <col min="1" max="1" width="13.33203125" style="224" customWidth="1"/>
    <col min="2" max="2" width="80.1640625" style="50" customWidth="1"/>
    <col min="3" max="3" width="50.33203125" style="50" customWidth="1"/>
    <col min="4" max="4" width="32.5" style="50" customWidth="1"/>
    <col min="5" max="248" width="12" style="50"/>
    <col min="249" max="249" width="13.33203125" style="50" customWidth="1"/>
    <col min="250" max="250" width="72" style="50" customWidth="1"/>
    <col min="251" max="259" width="18.33203125" style="50" customWidth="1"/>
    <col min="260" max="260" width="32.5" style="50" customWidth="1"/>
    <col min="261" max="504" width="12" style="50"/>
    <col min="505" max="505" width="13.33203125" style="50" customWidth="1"/>
    <col min="506" max="506" width="72" style="50" customWidth="1"/>
    <col min="507" max="515" width="18.33203125" style="50" customWidth="1"/>
    <col min="516" max="516" width="32.5" style="50" customWidth="1"/>
    <col min="517" max="760" width="12" style="50"/>
    <col min="761" max="761" width="13.33203125" style="50" customWidth="1"/>
    <col min="762" max="762" width="72" style="50" customWidth="1"/>
    <col min="763" max="771" width="18.33203125" style="50" customWidth="1"/>
    <col min="772" max="772" width="32.5" style="50" customWidth="1"/>
    <col min="773" max="1016" width="12" style="50"/>
    <col min="1017" max="1017" width="13.33203125" style="50" customWidth="1"/>
    <col min="1018" max="1018" width="72" style="50" customWidth="1"/>
    <col min="1019" max="1027" width="18.33203125" style="50" customWidth="1"/>
    <col min="1028" max="1028" width="32.5" style="50" customWidth="1"/>
    <col min="1029" max="1272" width="12" style="50"/>
    <col min="1273" max="1273" width="13.33203125" style="50" customWidth="1"/>
    <col min="1274" max="1274" width="72" style="50" customWidth="1"/>
    <col min="1275" max="1283" width="18.33203125" style="50" customWidth="1"/>
    <col min="1284" max="1284" width="32.5" style="50" customWidth="1"/>
    <col min="1285" max="1528" width="12" style="50"/>
    <col min="1529" max="1529" width="13.33203125" style="50" customWidth="1"/>
    <col min="1530" max="1530" width="72" style="50" customWidth="1"/>
    <col min="1531" max="1539" width="18.33203125" style="50" customWidth="1"/>
    <col min="1540" max="1540" width="32.5" style="50" customWidth="1"/>
    <col min="1541" max="1784" width="12" style="50"/>
    <col min="1785" max="1785" width="13.33203125" style="50" customWidth="1"/>
    <col min="1786" max="1786" width="72" style="50" customWidth="1"/>
    <col min="1787" max="1795" width="18.33203125" style="50" customWidth="1"/>
    <col min="1796" max="1796" width="32.5" style="50" customWidth="1"/>
    <col min="1797" max="2040" width="12" style="50"/>
    <col min="2041" max="2041" width="13.33203125" style="50" customWidth="1"/>
    <col min="2042" max="2042" width="72" style="50" customWidth="1"/>
    <col min="2043" max="2051" width="18.33203125" style="50" customWidth="1"/>
    <col min="2052" max="2052" width="32.5" style="50" customWidth="1"/>
    <col min="2053" max="2296" width="12" style="50"/>
    <col min="2297" max="2297" width="13.33203125" style="50" customWidth="1"/>
    <col min="2298" max="2298" width="72" style="50" customWidth="1"/>
    <col min="2299" max="2307" width="18.33203125" style="50" customWidth="1"/>
    <col min="2308" max="2308" width="32.5" style="50" customWidth="1"/>
    <col min="2309" max="2552" width="12" style="50"/>
    <col min="2553" max="2553" width="13.33203125" style="50" customWidth="1"/>
    <col min="2554" max="2554" width="72" style="50" customWidth="1"/>
    <col min="2555" max="2563" width="18.33203125" style="50" customWidth="1"/>
    <col min="2564" max="2564" width="32.5" style="50" customWidth="1"/>
    <col min="2565" max="2808" width="12" style="50"/>
    <col min="2809" max="2809" width="13.33203125" style="50" customWidth="1"/>
    <col min="2810" max="2810" width="72" style="50" customWidth="1"/>
    <col min="2811" max="2819" width="18.33203125" style="50" customWidth="1"/>
    <col min="2820" max="2820" width="32.5" style="50" customWidth="1"/>
    <col min="2821" max="3064" width="12" style="50"/>
    <col min="3065" max="3065" width="13.33203125" style="50" customWidth="1"/>
    <col min="3066" max="3066" width="72" style="50" customWidth="1"/>
    <col min="3067" max="3075" width="18.33203125" style="50" customWidth="1"/>
    <col min="3076" max="3076" width="32.5" style="50" customWidth="1"/>
    <col min="3077" max="3320" width="12" style="50"/>
    <col min="3321" max="3321" width="13.33203125" style="50" customWidth="1"/>
    <col min="3322" max="3322" width="72" style="50" customWidth="1"/>
    <col min="3323" max="3331" width="18.33203125" style="50" customWidth="1"/>
    <col min="3332" max="3332" width="32.5" style="50" customWidth="1"/>
    <col min="3333" max="3576" width="12" style="50"/>
    <col min="3577" max="3577" width="13.33203125" style="50" customWidth="1"/>
    <col min="3578" max="3578" width="72" style="50" customWidth="1"/>
    <col min="3579" max="3587" width="18.33203125" style="50" customWidth="1"/>
    <col min="3588" max="3588" width="32.5" style="50" customWidth="1"/>
    <col min="3589" max="3832" width="12" style="50"/>
    <col min="3833" max="3833" width="13.33203125" style="50" customWidth="1"/>
    <col min="3834" max="3834" width="72" style="50" customWidth="1"/>
    <col min="3835" max="3843" width="18.33203125" style="50" customWidth="1"/>
    <col min="3844" max="3844" width="32.5" style="50" customWidth="1"/>
    <col min="3845" max="4088" width="12" style="50"/>
    <col min="4089" max="4089" width="13.33203125" style="50" customWidth="1"/>
    <col min="4090" max="4090" width="72" style="50" customWidth="1"/>
    <col min="4091" max="4099" width="18.33203125" style="50" customWidth="1"/>
    <col min="4100" max="4100" width="32.5" style="50" customWidth="1"/>
    <col min="4101" max="4344" width="12" style="50"/>
    <col min="4345" max="4345" width="13.33203125" style="50" customWidth="1"/>
    <col min="4346" max="4346" width="72" style="50" customWidth="1"/>
    <col min="4347" max="4355" width="18.33203125" style="50" customWidth="1"/>
    <col min="4356" max="4356" width="32.5" style="50" customWidth="1"/>
    <col min="4357" max="4600" width="12" style="50"/>
    <col min="4601" max="4601" width="13.33203125" style="50" customWidth="1"/>
    <col min="4602" max="4602" width="72" style="50" customWidth="1"/>
    <col min="4603" max="4611" width="18.33203125" style="50" customWidth="1"/>
    <col min="4612" max="4612" width="32.5" style="50" customWidth="1"/>
    <col min="4613" max="4856" width="12" style="50"/>
    <col min="4857" max="4857" width="13.33203125" style="50" customWidth="1"/>
    <col min="4858" max="4858" width="72" style="50" customWidth="1"/>
    <col min="4859" max="4867" width="18.33203125" style="50" customWidth="1"/>
    <col min="4868" max="4868" width="32.5" style="50" customWidth="1"/>
    <col min="4869" max="5112" width="12" style="50"/>
    <col min="5113" max="5113" width="13.33203125" style="50" customWidth="1"/>
    <col min="5114" max="5114" width="72" style="50" customWidth="1"/>
    <col min="5115" max="5123" width="18.33203125" style="50" customWidth="1"/>
    <col min="5124" max="5124" width="32.5" style="50" customWidth="1"/>
    <col min="5125" max="5368" width="12" style="50"/>
    <col min="5369" max="5369" width="13.33203125" style="50" customWidth="1"/>
    <col min="5370" max="5370" width="72" style="50" customWidth="1"/>
    <col min="5371" max="5379" width="18.33203125" style="50" customWidth="1"/>
    <col min="5380" max="5380" width="32.5" style="50" customWidth="1"/>
    <col min="5381" max="5624" width="12" style="50"/>
    <col min="5625" max="5625" width="13.33203125" style="50" customWidth="1"/>
    <col min="5626" max="5626" width="72" style="50" customWidth="1"/>
    <col min="5627" max="5635" width="18.33203125" style="50" customWidth="1"/>
    <col min="5636" max="5636" width="32.5" style="50" customWidth="1"/>
    <col min="5637" max="5880" width="12" style="50"/>
    <col min="5881" max="5881" width="13.33203125" style="50" customWidth="1"/>
    <col min="5882" max="5882" width="72" style="50" customWidth="1"/>
    <col min="5883" max="5891" width="18.33203125" style="50" customWidth="1"/>
    <col min="5892" max="5892" width="32.5" style="50" customWidth="1"/>
    <col min="5893" max="6136" width="12" style="50"/>
    <col min="6137" max="6137" width="13.33203125" style="50" customWidth="1"/>
    <col min="6138" max="6138" width="72" style="50" customWidth="1"/>
    <col min="6139" max="6147" width="18.33203125" style="50" customWidth="1"/>
    <col min="6148" max="6148" width="32.5" style="50" customWidth="1"/>
    <col min="6149" max="6392" width="12" style="50"/>
    <col min="6393" max="6393" width="13.33203125" style="50" customWidth="1"/>
    <col min="6394" max="6394" width="72" style="50" customWidth="1"/>
    <col min="6395" max="6403" width="18.33203125" style="50" customWidth="1"/>
    <col min="6404" max="6404" width="32.5" style="50" customWidth="1"/>
    <col min="6405" max="6648" width="12" style="50"/>
    <col min="6649" max="6649" width="13.33203125" style="50" customWidth="1"/>
    <col min="6650" max="6650" width="72" style="50" customWidth="1"/>
    <col min="6651" max="6659" width="18.33203125" style="50" customWidth="1"/>
    <col min="6660" max="6660" width="32.5" style="50" customWidth="1"/>
    <col min="6661" max="6904" width="12" style="50"/>
    <col min="6905" max="6905" width="13.33203125" style="50" customWidth="1"/>
    <col min="6906" max="6906" width="72" style="50" customWidth="1"/>
    <col min="6907" max="6915" width="18.33203125" style="50" customWidth="1"/>
    <col min="6916" max="6916" width="32.5" style="50" customWidth="1"/>
    <col min="6917" max="7160" width="12" style="50"/>
    <col min="7161" max="7161" width="13.33203125" style="50" customWidth="1"/>
    <col min="7162" max="7162" width="72" style="50" customWidth="1"/>
    <col min="7163" max="7171" width="18.33203125" style="50" customWidth="1"/>
    <col min="7172" max="7172" width="32.5" style="50" customWidth="1"/>
    <col min="7173" max="7416" width="12" style="50"/>
    <col min="7417" max="7417" width="13.33203125" style="50" customWidth="1"/>
    <col min="7418" max="7418" width="72" style="50" customWidth="1"/>
    <col min="7419" max="7427" width="18.33203125" style="50" customWidth="1"/>
    <col min="7428" max="7428" width="32.5" style="50" customWidth="1"/>
    <col min="7429" max="7672" width="12" style="50"/>
    <col min="7673" max="7673" width="13.33203125" style="50" customWidth="1"/>
    <col min="7674" max="7674" width="72" style="50" customWidth="1"/>
    <col min="7675" max="7683" width="18.33203125" style="50" customWidth="1"/>
    <col min="7684" max="7684" width="32.5" style="50" customWidth="1"/>
    <col min="7685" max="7928" width="12" style="50"/>
    <col min="7929" max="7929" width="13.33203125" style="50" customWidth="1"/>
    <col min="7930" max="7930" width="72" style="50" customWidth="1"/>
    <col min="7931" max="7939" width="18.33203125" style="50" customWidth="1"/>
    <col min="7940" max="7940" width="32.5" style="50" customWidth="1"/>
    <col min="7941" max="8184" width="12" style="50"/>
    <col min="8185" max="8185" width="13.33203125" style="50" customWidth="1"/>
    <col min="8186" max="8186" width="72" style="50" customWidth="1"/>
    <col min="8187" max="8195" width="18.33203125" style="50" customWidth="1"/>
    <col min="8196" max="8196" width="32.5" style="50" customWidth="1"/>
    <col min="8197" max="8440" width="12" style="50"/>
    <col min="8441" max="8441" width="13.33203125" style="50" customWidth="1"/>
    <col min="8442" max="8442" width="72" style="50" customWidth="1"/>
    <col min="8443" max="8451" width="18.33203125" style="50" customWidth="1"/>
    <col min="8452" max="8452" width="32.5" style="50" customWidth="1"/>
    <col min="8453" max="8696" width="12" style="50"/>
    <col min="8697" max="8697" width="13.33203125" style="50" customWidth="1"/>
    <col min="8698" max="8698" width="72" style="50" customWidth="1"/>
    <col min="8699" max="8707" width="18.33203125" style="50" customWidth="1"/>
    <col min="8708" max="8708" width="32.5" style="50" customWidth="1"/>
    <col min="8709" max="8952" width="12" style="50"/>
    <col min="8953" max="8953" width="13.33203125" style="50" customWidth="1"/>
    <col min="8954" max="8954" width="72" style="50" customWidth="1"/>
    <col min="8955" max="8963" width="18.33203125" style="50" customWidth="1"/>
    <col min="8964" max="8964" width="32.5" style="50" customWidth="1"/>
    <col min="8965" max="9208" width="12" style="50"/>
    <col min="9209" max="9209" width="13.33203125" style="50" customWidth="1"/>
    <col min="9210" max="9210" width="72" style="50" customWidth="1"/>
    <col min="9211" max="9219" width="18.33203125" style="50" customWidth="1"/>
    <col min="9220" max="9220" width="32.5" style="50" customWidth="1"/>
    <col min="9221" max="9464" width="12" style="50"/>
    <col min="9465" max="9465" width="13.33203125" style="50" customWidth="1"/>
    <col min="9466" max="9466" width="72" style="50" customWidth="1"/>
    <col min="9467" max="9475" width="18.33203125" style="50" customWidth="1"/>
    <col min="9476" max="9476" width="32.5" style="50" customWidth="1"/>
    <col min="9477" max="9720" width="12" style="50"/>
    <col min="9721" max="9721" width="13.33203125" style="50" customWidth="1"/>
    <col min="9722" max="9722" width="72" style="50" customWidth="1"/>
    <col min="9723" max="9731" width="18.33203125" style="50" customWidth="1"/>
    <col min="9732" max="9732" width="32.5" style="50" customWidth="1"/>
    <col min="9733" max="9976" width="12" style="50"/>
    <col min="9977" max="9977" width="13.33203125" style="50" customWidth="1"/>
    <col min="9978" max="9978" width="72" style="50" customWidth="1"/>
    <col min="9979" max="9987" width="18.33203125" style="50" customWidth="1"/>
    <col min="9988" max="9988" width="32.5" style="50" customWidth="1"/>
    <col min="9989" max="10232" width="12" style="50"/>
    <col min="10233" max="10233" width="13.33203125" style="50" customWidth="1"/>
    <col min="10234" max="10234" width="72" style="50" customWidth="1"/>
    <col min="10235" max="10243" width="18.33203125" style="50" customWidth="1"/>
    <col min="10244" max="10244" width="32.5" style="50" customWidth="1"/>
    <col min="10245" max="10488" width="12" style="50"/>
    <col min="10489" max="10489" width="13.33203125" style="50" customWidth="1"/>
    <col min="10490" max="10490" width="72" style="50" customWidth="1"/>
    <col min="10491" max="10499" width="18.33203125" style="50" customWidth="1"/>
    <col min="10500" max="10500" width="32.5" style="50" customWidth="1"/>
    <col min="10501" max="10744" width="12" style="50"/>
    <col min="10745" max="10745" width="13.33203125" style="50" customWidth="1"/>
    <col min="10746" max="10746" width="72" style="50" customWidth="1"/>
    <col min="10747" max="10755" width="18.33203125" style="50" customWidth="1"/>
    <col min="10756" max="10756" width="32.5" style="50" customWidth="1"/>
    <col min="10757" max="11000" width="12" style="50"/>
    <col min="11001" max="11001" width="13.33203125" style="50" customWidth="1"/>
    <col min="11002" max="11002" width="72" style="50" customWidth="1"/>
    <col min="11003" max="11011" width="18.33203125" style="50" customWidth="1"/>
    <col min="11012" max="11012" width="32.5" style="50" customWidth="1"/>
    <col min="11013" max="11256" width="12" style="50"/>
    <col min="11257" max="11257" width="13.33203125" style="50" customWidth="1"/>
    <col min="11258" max="11258" width="72" style="50" customWidth="1"/>
    <col min="11259" max="11267" width="18.33203125" style="50" customWidth="1"/>
    <col min="11268" max="11268" width="32.5" style="50" customWidth="1"/>
    <col min="11269" max="11512" width="12" style="50"/>
    <col min="11513" max="11513" width="13.33203125" style="50" customWidth="1"/>
    <col min="11514" max="11514" width="72" style="50" customWidth="1"/>
    <col min="11515" max="11523" width="18.33203125" style="50" customWidth="1"/>
    <col min="11524" max="11524" width="32.5" style="50" customWidth="1"/>
    <col min="11525" max="11768" width="12" style="50"/>
    <col min="11769" max="11769" width="13.33203125" style="50" customWidth="1"/>
    <col min="11770" max="11770" width="72" style="50" customWidth="1"/>
    <col min="11771" max="11779" width="18.33203125" style="50" customWidth="1"/>
    <col min="11780" max="11780" width="32.5" style="50" customWidth="1"/>
    <col min="11781" max="12024" width="12" style="50"/>
    <col min="12025" max="12025" width="13.33203125" style="50" customWidth="1"/>
    <col min="12026" max="12026" width="72" style="50" customWidth="1"/>
    <col min="12027" max="12035" width="18.33203125" style="50" customWidth="1"/>
    <col min="12036" max="12036" width="32.5" style="50" customWidth="1"/>
    <col min="12037" max="12280" width="12" style="50"/>
    <col min="12281" max="12281" width="13.33203125" style="50" customWidth="1"/>
    <col min="12282" max="12282" width="72" style="50" customWidth="1"/>
    <col min="12283" max="12291" width="18.33203125" style="50" customWidth="1"/>
    <col min="12292" max="12292" width="32.5" style="50" customWidth="1"/>
    <col min="12293" max="12536" width="12" style="50"/>
    <col min="12537" max="12537" width="13.33203125" style="50" customWidth="1"/>
    <col min="12538" max="12538" width="72" style="50" customWidth="1"/>
    <col min="12539" max="12547" width="18.33203125" style="50" customWidth="1"/>
    <col min="12548" max="12548" width="32.5" style="50" customWidth="1"/>
    <col min="12549" max="12792" width="12" style="50"/>
    <col min="12793" max="12793" width="13.33203125" style="50" customWidth="1"/>
    <col min="12794" max="12794" width="72" style="50" customWidth="1"/>
    <col min="12795" max="12803" width="18.33203125" style="50" customWidth="1"/>
    <col min="12804" max="12804" width="32.5" style="50" customWidth="1"/>
    <col min="12805" max="13048" width="12" style="50"/>
    <col min="13049" max="13049" width="13.33203125" style="50" customWidth="1"/>
    <col min="13050" max="13050" width="72" style="50" customWidth="1"/>
    <col min="13051" max="13059" width="18.33203125" style="50" customWidth="1"/>
    <col min="13060" max="13060" width="32.5" style="50" customWidth="1"/>
    <col min="13061" max="13304" width="12" style="50"/>
    <col min="13305" max="13305" width="13.33203125" style="50" customWidth="1"/>
    <col min="13306" max="13306" width="72" style="50" customWidth="1"/>
    <col min="13307" max="13315" width="18.33203125" style="50" customWidth="1"/>
    <col min="13316" max="13316" width="32.5" style="50" customWidth="1"/>
    <col min="13317" max="13560" width="12" style="50"/>
    <col min="13561" max="13561" width="13.33203125" style="50" customWidth="1"/>
    <col min="13562" max="13562" width="72" style="50" customWidth="1"/>
    <col min="13563" max="13571" width="18.33203125" style="50" customWidth="1"/>
    <col min="13572" max="13572" width="32.5" style="50" customWidth="1"/>
    <col min="13573" max="13816" width="12" style="50"/>
    <col min="13817" max="13817" width="13.33203125" style="50" customWidth="1"/>
    <col min="13818" max="13818" width="72" style="50" customWidth="1"/>
    <col min="13819" max="13827" width="18.33203125" style="50" customWidth="1"/>
    <col min="13828" max="13828" width="32.5" style="50" customWidth="1"/>
    <col min="13829" max="14072" width="12" style="50"/>
    <col min="14073" max="14073" width="13.33203125" style="50" customWidth="1"/>
    <col min="14074" max="14074" width="72" style="50" customWidth="1"/>
    <col min="14075" max="14083" width="18.33203125" style="50" customWidth="1"/>
    <col min="14084" max="14084" width="32.5" style="50" customWidth="1"/>
    <col min="14085" max="14328" width="12" style="50"/>
    <col min="14329" max="14329" width="13.33203125" style="50" customWidth="1"/>
    <col min="14330" max="14330" width="72" style="50" customWidth="1"/>
    <col min="14331" max="14339" width="18.33203125" style="50" customWidth="1"/>
    <col min="14340" max="14340" width="32.5" style="50" customWidth="1"/>
    <col min="14341" max="14584" width="12" style="50"/>
    <col min="14585" max="14585" width="13.33203125" style="50" customWidth="1"/>
    <col min="14586" max="14586" width="72" style="50" customWidth="1"/>
    <col min="14587" max="14595" width="18.33203125" style="50" customWidth="1"/>
    <col min="14596" max="14596" width="32.5" style="50" customWidth="1"/>
    <col min="14597" max="14840" width="12" style="50"/>
    <col min="14841" max="14841" width="13.33203125" style="50" customWidth="1"/>
    <col min="14842" max="14842" width="72" style="50" customWidth="1"/>
    <col min="14843" max="14851" width="18.33203125" style="50" customWidth="1"/>
    <col min="14852" max="14852" width="32.5" style="50" customWidth="1"/>
    <col min="14853" max="15096" width="12" style="50"/>
    <col min="15097" max="15097" width="13.33203125" style="50" customWidth="1"/>
    <col min="15098" max="15098" width="72" style="50" customWidth="1"/>
    <col min="15099" max="15107" width="18.33203125" style="50" customWidth="1"/>
    <col min="15108" max="15108" width="32.5" style="50" customWidth="1"/>
    <col min="15109" max="15352" width="12" style="50"/>
    <col min="15353" max="15353" width="13.33203125" style="50" customWidth="1"/>
    <col min="15354" max="15354" width="72" style="50" customWidth="1"/>
    <col min="15355" max="15363" width="18.33203125" style="50" customWidth="1"/>
    <col min="15364" max="15364" width="32.5" style="50" customWidth="1"/>
    <col min="15365" max="15608" width="12" style="50"/>
    <col min="15609" max="15609" width="13.33203125" style="50" customWidth="1"/>
    <col min="15610" max="15610" width="72" style="50" customWidth="1"/>
    <col min="15611" max="15619" width="18.33203125" style="50" customWidth="1"/>
    <col min="15620" max="15620" width="32.5" style="50" customWidth="1"/>
    <col min="15621" max="15864" width="12" style="50"/>
    <col min="15865" max="15865" width="13.33203125" style="50" customWidth="1"/>
    <col min="15866" max="15866" width="72" style="50" customWidth="1"/>
    <col min="15867" max="15875" width="18.33203125" style="50" customWidth="1"/>
    <col min="15876" max="15876" width="32.5" style="50" customWidth="1"/>
    <col min="15877" max="16120" width="12" style="50"/>
    <col min="16121" max="16121" width="13.33203125" style="50" customWidth="1"/>
    <col min="16122" max="16122" width="72" style="50" customWidth="1"/>
    <col min="16123" max="16131" width="18.33203125" style="50" customWidth="1"/>
    <col min="16132" max="16132" width="32.5" style="50" customWidth="1"/>
    <col min="16133" max="16384" width="12" style="50"/>
  </cols>
  <sheetData>
    <row r="1" spans="1:5" s="32" customFormat="1" ht="21.95" customHeight="1">
      <c r="A1" s="490">
        <v>0</v>
      </c>
    </row>
    <row r="2" spans="1:5" s="32" customFormat="1" ht="21.95" customHeight="1">
      <c r="B2" s="524" t="s">
        <v>3344</v>
      </c>
      <c r="C2" s="524"/>
      <c r="D2" s="71"/>
    </row>
    <row r="3" spans="1:5" s="32" customFormat="1" ht="21.95" customHeight="1">
      <c r="B3" s="524"/>
      <c r="C3" s="524"/>
      <c r="D3" s="71"/>
    </row>
    <row r="4" spans="1:5" s="32" customFormat="1" ht="21.95" customHeight="1">
      <c r="B4" s="524"/>
      <c r="C4" s="524"/>
      <c r="D4" s="71"/>
    </row>
    <row r="5" spans="1:5" s="32" customFormat="1" ht="21.95" customHeight="1">
      <c r="A5" s="490">
        <v>0</v>
      </c>
    </row>
    <row r="6" spans="1:5" ht="11.1" customHeight="1">
      <c r="B6" s="492"/>
      <c r="C6" s="525"/>
      <c r="D6" s="51"/>
      <c r="E6" s="51"/>
    </row>
    <row r="7" spans="1:5" ht="11.1" customHeight="1">
      <c r="B7" s="493"/>
      <c r="C7" s="526"/>
      <c r="D7" s="51"/>
      <c r="E7" s="51"/>
    </row>
    <row r="8" spans="1:5" ht="21.95" customHeight="1">
      <c r="B8" s="416" t="s">
        <v>2835</v>
      </c>
      <c r="C8" s="52"/>
      <c r="D8" s="51"/>
      <c r="E8" s="51"/>
    </row>
    <row r="9" spans="1:5" ht="21.95" customHeight="1">
      <c r="B9" s="102" t="s">
        <v>2216</v>
      </c>
      <c r="C9" s="53"/>
      <c r="D9" s="51"/>
      <c r="E9" s="51"/>
    </row>
    <row r="10" spans="1:5" ht="21.95" customHeight="1">
      <c r="B10" s="104" t="s">
        <v>2217</v>
      </c>
      <c r="C10" s="66">
        <v>0</v>
      </c>
      <c r="D10" s="55"/>
      <c r="E10" s="51"/>
    </row>
    <row r="11" spans="1:5" ht="21.95" customHeight="1">
      <c r="B11" s="104" t="s">
        <v>2218</v>
      </c>
      <c r="C11" s="66">
        <v>0</v>
      </c>
      <c r="D11" s="55"/>
      <c r="E11" s="51"/>
    </row>
    <row r="12" spans="1:5" ht="21.95" customHeight="1">
      <c r="B12" s="56" t="s">
        <v>2219</v>
      </c>
      <c r="C12" s="107">
        <f>C10-C11</f>
        <v>0</v>
      </c>
      <c r="D12" s="55"/>
      <c r="E12" s="51"/>
    </row>
    <row r="13" spans="1:5" ht="21.95" customHeight="1">
      <c r="B13" s="104" t="s">
        <v>2220</v>
      </c>
      <c r="C13" s="66">
        <v>0</v>
      </c>
      <c r="D13" s="55"/>
      <c r="E13" s="57"/>
    </row>
    <row r="14" spans="1:5" ht="21.95" customHeight="1">
      <c r="B14" s="104" t="s">
        <v>2221</v>
      </c>
      <c r="C14" s="66">
        <v>0</v>
      </c>
      <c r="D14" s="55"/>
      <c r="E14" s="51"/>
    </row>
    <row r="15" spans="1:5" ht="21.95" customHeight="1">
      <c r="B15" s="104" t="s">
        <v>2222</v>
      </c>
      <c r="C15" s="66">
        <v>0</v>
      </c>
      <c r="D15" s="55"/>
      <c r="E15" s="51"/>
    </row>
    <row r="16" spans="1:5" ht="21.95" customHeight="1">
      <c r="B16" s="104" t="s">
        <v>2223</v>
      </c>
      <c r="C16" s="66">
        <v>0</v>
      </c>
      <c r="D16" s="55"/>
      <c r="E16" s="51"/>
    </row>
    <row r="17" spans="2:5" ht="21.95" customHeight="1">
      <c r="B17" s="104" t="s">
        <v>2215</v>
      </c>
      <c r="C17" s="66">
        <v>0</v>
      </c>
      <c r="D17" s="55"/>
      <c r="E17" s="51"/>
    </row>
    <row r="18" spans="2:5" ht="21.95" customHeight="1">
      <c r="B18" s="104" t="s">
        <v>2224</v>
      </c>
      <c r="C18" s="66">
        <v>0</v>
      </c>
      <c r="D18" s="55"/>
      <c r="E18" s="51"/>
    </row>
    <row r="19" spans="2:5" ht="21.95" customHeight="1">
      <c r="B19" s="104" t="s">
        <v>2225</v>
      </c>
      <c r="C19" s="66">
        <v>0</v>
      </c>
      <c r="D19" s="55"/>
      <c r="E19" s="51"/>
    </row>
    <row r="20" spans="2:5" ht="33" customHeight="1">
      <c r="B20" s="104" t="s">
        <v>2226</v>
      </c>
      <c r="C20" s="66">
        <v>0</v>
      </c>
      <c r="D20" s="55"/>
      <c r="E20" s="51"/>
    </row>
    <row r="21" spans="2:5" ht="21.95" customHeight="1">
      <c r="B21" s="56" t="s">
        <v>2227</v>
      </c>
      <c r="C21" s="331">
        <f>C12+C13-C14-C15-C16+C17+C18-C19+C20</f>
        <v>0</v>
      </c>
      <c r="E21" s="51"/>
    </row>
    <row r="22" spans="2:5" ht="21.95" customHeight="1">
      <c r="B22" s="104" t="s">
        <v>2825</v>
      </c>
      <c r="C22" s="66">
        <v>0</v>
      </c>
      <c r="D22" s="55"/>
      <c r="E22" s="51"/>
    </row>
    <row r="23" spans="2:5" ht="21.95" customHeight="1">
      <c r="B23" s="58" t="s">
        <v>2228</v>
      </c>
      <c r="C23" s="107">
        <f>C21-C22</f>
        <v>0</v>
      </c>
      <c r="E23" s="59"/>
    </row>
    <row r="24" spans="2:5" ht="21.95" customHeight="1">
      <c r="B24" s="104" t="s">
        <v>2229</v>
      </c>
      <c r="C24" s="66">
        <v>0</v>
      </c>
      <c r="D24" s="55"/>
    </row>
    <row r="25" spans="2:5" ht="21.95" customHeight="1">
      <c r="B25" s="417" t="s">
        <v>2230</v>
      </c>
      <c r="C25" s="107">
        <f>C23+C24</f>
        <v>0</v>
      </c>
    </row>
    <row r="26" spans="2:5" ht="21.95" customHeight="1">
      <c r="B26" s="102" t="s">
        <v>609</v>
      </c>
      <c r="C26" s="53"/>
      <c r="D26" s="51"/>
      <c r="E26" s="51"/>
    </row>
    <row r="27" spans="2:5" ht="21.95" customHeight="1">
      <c r="B27" s="54" t="s">
        <v>610</v>
      </c>
      <c r="C27" s="66">
        <v>0</v>
      </c>
    </row>
    <row r="28" spans="2:5" ht="21.95" customHeight="1">
      <c r="B28" s="54" t="s">
        <v>611</v>
      </c>
      <c r="C28" s="66">
        <v>0</v>
      </c>
    </row>
    <row r="29" spans="2:5" ht="21.95" customHeight="1">
      <c r="B29" s="102" t="s">
        <v>84</v>
      </c>
      <c r="C29" s="53"/>
    </row>
    <row r="30" spans="2:5" ht="21.95" customHeight="1">
      <c r="B30" s="482" t="s">
        <v>2826</v>
      </c>
      <c r="C30" s="53"/>
    </row>
    <row r="31" spans="2:5" ht="33" customHeight="1">
      <c r="B31" s="54" t="s">
        <v>2827</v>
      </c>
      <c r="C31" s="66">
        <v>0</v>
      </c>
    </row>
    <row r="32" spans="2:5" ht="33" customHeight="1">
      <c r="B32" s="54" t="s">
        <v>2828</v>
      </c>
      <c r="C32" s="66">
        <v>0</v>
      </c>
    </row>
    <row r="33" spans="2:4" ht="33" customHeight="1">
      <c r="B33" s="54" t="s">
        <v>2829</v>
      </c>
      <c r="C33" s="66">
        <v>0</v>
      </c>
    </row>
    <row r="34" spans="2:4" ht="33" customHeight="1">
      <c r="B34" s="54" t="s">
        <v>2830</v>
      </c>
      <c r="C34" s="66">
        <v>0</v>
      </c>
    </row>
    <row r="35" spans="2:4" ht="21.95" customHeight="1">
      <c r="B35" s="119" t="s">
        <v>2831</v>
      </c>
      <c r="C35" s="453">
        <f>C31+C32+C33+C34</f>
        <v>0</v>
      </c>
    </row>
    <row r="36" spans="2:4" ht="21.95" customHeight="1">
      <c r="B36" s="415" t="s">
        <v>2231</v>
      </c>
      <c r="C36" s="107">
        <f>C25+C35</f>
        <v>0</v>
      </c>
      <c r="D36" s="57"/>
    </row>
    <row r="37" spans="2:4" ht="21.95" customHeight="1">
      <c r="B37" s="481" t="s">
        <v>2834</v>
      </c>
      <c r="C37" s="53"/>
    </row>
    <row r="38" spans="2:4" ht="21.95" customHeight="1">
      <c r="B38" s="54" t="s">
        <v>2832</v>
      </c>
      <c r="C38" s="312">
        <v>0</v>
      </c>
    </row>
    <row r="39" spans="2:4" ht="21.95" customHeight="1">
      <c r="B39" s="414" t="s">
        <v>2833</v>
      </c>
      <c r="C39" s="66">
        <v>0</v>
      </c>
    </row>
  </sheetData>
  <sheetProtection algorithmName="SHA-512" hashValue="kwtvBmIkCs9zHJ3rMiCAnJf0hUj3fGVSKFmAMat+gqcRjHAMrhjjaYlImqODXIuEhu9UvZ/3eBtQNPUuSgT+Ag==" saltValue="E/f/6yvVRKzQFO+xFTEDPg==" spinCount="100000" sheet="1" objects="1" scenarios="1" selectLockedCells="1"/>
  <mergeCells count="2">
    <mergeCell ref="C6:C7"/>
    <mergeCell ref="B2:C4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A432"/>
  </sheetPr>
  <dimension ref="A1:J68"/>
  <sheetViews>
    <sheetView showGridLines="0" showRowColHeaders="0" zoomScaleNormal="100" workbookViewId="0">
      <selection activeCell="C10" sqref="C10"/>
    </sheetView>
  </sheetViews>
  <sheetFormatPr baseColWidth="10" defaultColWidth="10.6640625" defaultRowHeight="15"/>
  <cols>
    <col min="1" max="1" width="13.33203125" style="121" customWidth="1"/>
    <col min="2" max="2" width="125.83203125" style="121" customWidth="1"/>
    <col min="3" max="3" width="52.33203125" style="121" customWidth="1"/>
    <col min="4" max="16384" width="10.6640625" style="121"/>
  </cols>
  <sheetData>
    <row r="1" spans="1:10" s="32" customFormat="1" ht="21.95" customHeight="1">
      <c r="A1" s="490"/>
    </row>
    <row r="2" spans="1:10" s="32" customFormat="1" ht="21.95" customHeight="1">
      <c r="B2" s="524" t="s">
        <v>3345</v>
      </c>
      <c r="C2" s="524"/>
      <c r="D2" s="71"/>
      <c r="E2" s="71"/>
      <c r="F2" s="71"/>
      <c r="G2" s="71"/>
      <c r="H2" s="71"/>
      <c r="I2" s="71"/>
      <c r="J2" s="71"/>
    </row>
    <row r="3" spans="1:10" s="32" customFormat="1" ht="21.95" customHeight="1">
      <c r="B3" s="524"/>
      <c r="C3" s="524"/>
      <c r="D3" s="71"/>
      <c r="E3" s="71"/>
      <c r="F3" s="71"/>
      <c r="G3" s="71"/>
      <c r="H3" s="71"/>
      <c r="I3" s="71"/>
      <c r="J3" s="71"/>
    </row>
    <row r="4" spans="1:10" s="32" customFormat="1" ht="21.95" customHeight="1">
      <c r="B4" s="524"/>
      <c r="C4" s="524"/>
      <c r="D4" s="71"/>
      <c r="E4" s="71"/>
      <c r="F4" s="71"/>
      <c r="G4" s="71"/>
      <c r="H4" s="71"/>
      <c r="I4" s="71"/>
      <c r="J4" s="71"/>
    </row>
    <row r="5" spans="1:10" s="32" customFormat="1" ht="21.95" customHeight="1">
      <c r="A5" s="490" t="s">
        <v>94</v>
      </c>
    </row>
    <row r="6" spans="1:10" ht="21.95" customHeight="1">
      <c r="C6" s="494" t="s">
        <v>614</v>
      </c>
    </row>
    <row r="7" spans="1:10" ht="21.95" customHeight="1">
      <c r="B7" s="100" t="s">
        <v>638</v>
      </c>
      <c r="C7" s="188"/>
    </row>
    <row r="8" spans="1:10" ht="21.95" customHeight="1">
      <c r="B8" s="102" t="s">
        <v>2077</v>
      </c>
      <c r="C8" s="124"/>
    </row>
    <row r="9" spans="1:10" ht="21.95" customHeight="1">
      <c r="B9" s="126" t="s">
        <v>2078</v>
      </c>
      <c r="C9" s="66">
        <v>0</v>
      </c>
    </row>
    <row r="10" spans="1:10" ht="21.95" customHeight="1">
      <c r="B10" s="126" t="s">
        <v>2079</v>
      </c>
      <c r="C10" s="66">
        <v>0</v>
      </c>
    </row>
    <row r="11" spans="1:10" ht="21.95" customHeight="1">
      <c r="B11" s="126" t="s">
        <v>2080</v>
      </c>
      <c r="C11" s="66">
        <v>0</v>
      </c>
    </row>
    <row r="12" spans="1:10" ht="21.95" customHeight="1">
      <c r="B12" s="126" t="s">
        <v>2081</v>
      </c>
      <c r="C12" s="66">
        <v>0</v>
      </c>
    </row>
    <row r="13" spans="1:10" ht="21.95" customHeight="1">
      <c r="B13" s="126" t="s">
        <v>2082</v>
      </c>
      <c r="C13" s="66">
        <v>0</v>
      </c>
    </row>
    <row r="14" spans="1:10" ht="21.95" customHeight="1">
      <c r="B14" s="128" t="s">
        <v>2083</v>
      </c>
      <c r="C14" s="129"/>
    </row>
    <row r="15" spans="1:10" ht="21.95" customHeight="1">
      <c r="B15" s="127" t="s">
        <v>2084</v>
      </c>
      <c r="C15" s="66">
        <v>0</v>
      </c>
    </row>
    <row r="16" spans="1:10" ht="21.95" customHeight="1">
      <c r="B16" s="127" t="s">
        <v>2085</v>
      </c>
      <c r="C16" s="66">
        <v>0</v>
      </c>
    </row>
    <row r="17" spans="2:3" ht="21.95" customHeight="1">
      <c r="B17" s="127" t="s">
        <v>2086</v>
      </c>
      <c r="C17" s="66">
        <v>0</v>
      </c>
    </row>
    <row r="18" spans="2:3" ht="21.95" customHeight="1">
      <c r="B18" s="127" t="s">
        <v>2087</v>
      </c>
      <c r="C18" s="66">
        <v>0</v>
      </c>
    </row>
    <row r="19" spans="2:3" ht="21.95" customHeight="1">
      <c r="B19" s="127" t="s">
        <v>2088</v>
      </c>
      <c r="C19" s="66">
        <v>0</v>
      </c>
    </row>
    <row r="20" spans="2:3" ht="21.95" customHeight="1">
      <c r="B20" s="126" t="s">
        <v>2089</v>
      </c>
      <c r="C20" s="66">
        <v>0</v>
      </c>
    </row>
    <row r="21" spans="2:3" ht="21.95" customHeight="1">
      <c r="B21" s="126" t="s">
        <v>2090</v>
      </c>
      <c r="C21" s="66">
        <v>0</v>
      </c>
    </row>
    <row r="22" spans="2:3" ht="21.95" customHeight="1">
      <c r="B22" s="126" t="s">
        <v>2091</v>
      </c>
      <c r="C22" s="66">
        <v>0</v>
      </c>
    </row>
    <row r="23" spans="2:3" ht="21.95" customHeight="1">
      <c r="B23" s="126" t="s">
        <v>2092</v>
      </c>
      <c r="C23" s="66">
        <v>0</v>
      </c>
    </row>
    <row r="24" spans="2:3" ht="21.95" customHeight="1">
      <c r="B24" s="126" t="s">
        <v>2093</v>
      </c>
      <c r="C24" s="66">
        <v>0</v>
      </c>
    </row>
    <row r="25" spans="2:3" ht="21.95" customHeight="1">
      <c r="B25" s="126" t="s">
        <v>2094</v>
      </c>
      <c r="C25" s="66">
        <v>0</v>
      </c>
    </row>
    <row r="26" spans="2:3" ht="21.95" customHeight="1">
      <c r="B26" s="125" t="s">
        <v>2095</v>
      </c>
      <c r="C26" s="189">
        <f>C9+C10+C11+C12+C13-C15-C16-C17-C18-C19-C20+C21-C22+C23-C24+C25</f>
        <v>0</v>
      </c>
    </row>
    <row r="27" spans="2:3" ht="21.95" customHeight="1">
      <c r="B27" s="102" t="s">
        <v>2096</v>
      </c>
      <c r="C27" s="124"/>
    </row>
    <row r="28" spans="2:3" ht="21.95" customHeight="1">
      <c r="B28" s="126" t="s">
        <v>2097</v>
      </c>
      <c r="C28" s="66">
        <v>0</v>
      </c>
    </row>
    <row r="29" spans="2:3" ht="21.95" customHeight="1">
      <c r="B29" s="126" t="s">
        <v>2098</v>
      </c>
      <c r="C29" s="66">
        <v>0</v>
      </c>
    </row>
    <row r="30" spans="2:3" ht="21.95" customHeight="1">
      <c r="B30" s="126" t="s">
        <v>2099</v>
      </c>
      <c r="C30" s="66">
        <v>0</v>
      </c>
    </row>
    <row r="31" spans="2:3" ht="21.95" customHeight="1">
      <c r="B31" s="126" t="s">
        <v>2100</v>
      </c>
      <c r="C31" s="66">
        <v>0</v>
      </c>
    </row>
    <row r="32" spans="2:3" ht="21.95" customHeight="1">
      <c r="B32" s="126" t="s">
        <v>2101</v>
      </c>
      <c r="C32" s="66">
        <v>0</v>
      </c>
    </row>
    <row r="33" spans="2:3" ht="21.95" customHeight="1">
      <c r="B33" s="126" t="s">
        <v>2102</v>
      </c>
      <c r="C33" s="66">
        <v>0</v>
      </c>
    </row>
    <row r="34" spans="2:3" ht="21.95" customHeight="1">
      <c r="B34" s="126" t="s">
        <v>2103</v>
      </c>
      <c r="C34" s="66">
        <v>0</v>
      </c>
    </row>
    <row r="35" spans="2:3" ht="21.95" customHeight="1">
      <c r="B35" s="126" t="s">
        <v>2104</v>
      </c>
      <c r="C35" s="66">
        <v>0</v>
      </c>
    </row>
    <row r="36" spans="2:3" ht="21.95" customHeight="1">
      <c r="B36" s="126" t="s">
        <v>2105</v>
      </c>
      <c r="C36" s="66">
        <v>0</v>
      </c>
    </row>
    <row r="37" spans="2:3" ht="21.95" customHeight="1">
      <c r="B37" s="126" t="s">
        <v>2106</v>
      </c>
      <c r="C37" s="66">
        <v>0</v>
      </c>
    </row>
    <row r="38" spans="2:3" ht="21.95" customHeight="1">
      <c r="B38" s="126" t="s">
        <v>2107</v>
      </c>
      <c r="C38" s="66">
        <v>0</v>
      </c>
    </row>
    <row r="39" spans="2:3" ht="21.95" customHeight="1">
      <c r="B39" s="126" t="s">
        <v>2108</v>
      </c>
      <c r="C39" s="66">
        <v>0</v>
      </c>
    </row>
    <row r="40" spans="2:3" ht="21.95" customHeight="1">
      <c r="B40" s="126" t="s">
        <v>2109</v>
      </c>
      <c r="C40" s="66">
        <v>0</v>
      </c>
    </row>
    <row r="41" spans="2:3" ht="21.95" customHeight="1">
      <c r="B41" s="126" t="s">
        <v>2110</v>
      </c>
      <c r="C41" s="66">
        <v>0</v>
      </c>
    </row>
    <row r="42" spans="2:3" ht="21.95" customHeight="1">
      <c r="B42" s="126" t="s">
        <v>2111</v>
      </c>
      <c r="C42" s="66">
        <v>0</v>
      </c>
    </row>
    <row r="43" spans="2:3" ht="21.95" customHeight="1">
      <c r="B43" s="126" t="s">
        <v>2112</v>
      </c>
      <c r="C43" s="66">
        <v>0</v>
      </c>
    </row>
    <row r="44" spans="2:3" ht="21.95" customHeight="1">
      <c r="B44" s="126" t="s">
        <v>2113</v>
      </c>
      <c r="C44" s="66">
        <v>0</v>
      </c>
    </row>
    <row r="45" spans="2:3" ht="21.95" customHeight="1">
      <c r="B45" s="126" t="s">
        <v>2114</v>
      </c>
      <c r="C45" s="66">
        <v>0</v>
      </c>
    </row>
    <row r="46" spans="2:3" ht="21.95" customHeight="1">
      <c r="B46" s="126" t="s">
        <v>2115</v>
      </c>
      <c r="C46" s="66">
        <v>0</v>
      </c>
    </row>
    <row r="47" spans="2:3" ht="21.95" customHeight="1">
      <c r="B47" s="126" t="s">
        <v>2116</v>
      </c>
      <c r="C47" s="66">
        <v>0</v>
      </c>
    </row>
    <row r="48" spans="2:3" ht="21.95" customHeight="1">
      <c r="B48" s="126" t="s">
        <v>2117</v>
      </c>
      <c r="C48" s="66">
        <v>0</v>
      </c>
    </row>
    <row r="49" spans="2:3" ht="21.95" customHeight="1">
      <c r="B49" s="125" t="s">
        <v>2118</v>
      </c>
      <c r="C49" s="189">
        <f>C28-C29+C30-C31+C32-C33+C34-C35+C36-C37+C38-C39-C40+C41-C42+C43+C44-C45+C46-C47+C48</f>
        <v>0</v>
      </c>
    </row>
    <row r="50" spans="2:3" ht="21.95" customHeight="1">
      <c r="B50" s="102" t="s">
        <v>2119</v>
      </c>
      <c r="C50" s="124"/>
    </row>
    <row r="51" spans="2:3" ht="21.95" customHeight="1">
      <c r="B51" s="126" t="s">
        <v>2120</v>
      </c>
      <c r="C51" s="66">
        <v>0</v>
      </c>
    </row>
    <row r="52" spans="2:3" ht="21.95" customHeight="1">
      <c r="B52" s="126" t="s">
        <v>2121</v>
      </c>
      <c r="C52" s="66">
        <v>0</v>
      </c>
    </row>
    <row r="53" spans="2:3" ht="21.95" customHeight="1">
      <c r="B53" s="126" t="s">
        <v>2122</v>
      </c>
      <c r="C53" s="66">
        <v>0</v>
      </c>
    </row>
    <row r="54" spans="2:3" ht="21.95" customHeight="1">
      <c r="B54" s="126" t="s">
        <v>2123</v>
      </c>
      <c r="C54" s="66">
        <v>0</v>
      </c>
    </row>
    <row r="55" spans="2:3" ht="21.95" customHeight="1">
      <c r="B55" s="126" t="s">
        <v>2124</v>
      </c>
      <c r="C55" s="66">
        <v>0</v>
      </c>
    </row>
    <row r="56" spans="2:3" ht="21.95" customHeight="1">
      <c r="B56" s="126" t="s">
        <v>2125</v>
      </c>
      <c r="C56" s="66">
        <v>0</v>
      </c>
    </row>
    <row r="57" spans="2:3" ht="21.95" customHeight="1">
      <c r="B57" s="126" t="s">
        <v>2126</v>
      </c>
      <c r="C57" s="66">
        <v>0</v>
      </c>
    </row>
    <row r="58" spans="2:3" ht="21.95" customHeight="1">
      <c r="B58" s="126" t="s">
        <v>2127</v>
      </c>
      <c r="C58" s="66">
        <v>0</v>
      </c>
    </row>
    <row r="59" spans="2:3" ht="21.95" customHeight="1">
      <c r="B59" s="126" t="s">
        <v>3338</v>
      </c>
      <c r="C59" s="66">
        <v>0</v>
      </c>
    </row>
    <row r="60" spans="2:3" ht="21.95" customHeight="1">
      <c r="B60" s="126" t="s">
        <v>2128</v>
      </c>
      <c r="C60" s="66">
        <v>0</v>
      </c>
    </row>
    <row r="61" spans="2:3" ht="21.95" customHeight="1">
      <c r="B61" s="126" t="s">
        <v>2076</v>
      </c>
      <c r="C61" s="66">
        <v>0</v>
      </c>
    </row>
    <row r="62" spans="2:3" ht="21.95" customHeight="1">
      <c r="B62" s="125" t="s">
        <v>2129</v>
      </c>
      <c r="C62" s="189">
        <f>C51+C52-C53-C54+C55-C56-C57-C58-C59-C60+C61</f>
        <v>0</v>
      </c>
    </row>
    <row r="63" spans="2:3" ht="21.95" customHeight="1">
      <c r="B63" s="373" t="s">
        <v>2075</v>
      </c>
      <c r="C63" s="107">
        <f>SUM(C62,C26,C49)</f>
        <v>0</v>
      </c>
    </row>
    <row r="64" spans="2:3" ht="21.95" customHeight="1">
      <c r="B64" s="102" t="s">
        <v>2074</v>
      </c>
      <c r="C64" s="130"/>
    </row>
    <row r="65" spans="2:3" ht="21.95" customHeight="1">
      <c r="B65" s="126" t="s">
        <v>2073</v>
      </c>
      <c r="C65" s="66">
        <v>0</v>
      </c>
    </row>
    <row r="66" spans="2:3" ht="21.95" customHeight="1">
      <c r="B66" s="125" t="s">
        <v>2072</v>
      </c>
      <c r="C66" s="107">
        <f>SUM(C63,C65)</f>
        <v>0</v>
      </c>
    </row>
    <row r="67" spans="2:3" ht="21.95" customHeight="1">
      <c r="B67" s="126" t="s">
        <v>2071</v>
      </c>
      <c r="C67" s="66">
        <v>0</v>
      </c>
    </row>
    <row r="68" spans="2:3" ht="21.95" customHeight="1">
      <c r="B68" s="131" t="s">
        <v>2070</v>
      </c>
      <c r="C68" s="190">
        <f>SUM(C66:C67)</f>
        <v>0</v>
      </c>
    </row>
  </sheetData>
  <sheetProtection algorithmName="SHA-512" hashValue="/z/m7nloXlt/LeeU8inL4NIaBn997FiJ3ZKRN6svhYYlDfUP1eQ8o5f5b4IbVBV7/6aQtCFsIIay1NaKH2fVjQ==" saltValue="8Hh0BMtYD5R/o8I2qupwBg==" spinCount="100000" sheet="1" objects="1" scenarios="1" selectLockedCells="1"/>
  <mergeCells count="1">
    <mergeCell ref="B2:C4"/>
  </mergeCells>
  <conditionalFormatting sqref="C49">
    <cfRule type="cellIs" dxfId="1872" priority="14" operator="lessThan">
      <formula>0</formula>
    </cfRule>
  </conditionalFormatting>
  <conditionalFormatting sqref="C62">
    <cfRule type="cellIs" dxfId="1871" priority="13" operator="lessThan">
      <formula>0</formula>
    </cfRule>
  </conditionalFormatting>
  <conditionalFormatting sqref="C9:C13">
    <cfRule type="cellIs" dxfId="1870" priority="12" operator="lessThan">
      <formula>0</formula>
    </cfRule>
  </conditionalFormatting>
  <conditionalFormatting sqref="C15">
    <cfRule type="cellIs" dxfId="1869" priority="11" operator="lessThan">
      <formula>0</formula>
    </cfRule>
  </conditionalFormatting>
  <conditionalFormatting sqref="C28">
    <cfRule type="cellIs" dxfId="1868" priority="9" operator="lessThan">
      <formula>0</formula>
    </cfRule>
  </conditionalFormatting>
  <conditionalFormatting sqref="C65">
    <cfRule type="cellIs" dxfId="1867" priority="6" operator="lessThan">
      <formula>0</formula>
    </cfRule>
  </conditionalFormatting>
  <conditionalFormatting sqref="C67">
    <cfRule type="cellIs" dxfId="1866" priority="5" operator="lessThan">
      <formula>0</formula>
    </cfRule>
  </conditionalFormatting>
  <conditionalFormatting sqref="C16:C25">
    <cfRule type="cellIs" dxfId="1865" priority="4" operator="lessThan">
      <formula>0</formula>
    </cfRule>
  </conditionalFormatting>
  <conditionalFormatting sqref="C29:C48">
    <cfRule type="cellIs" dxfId="1864" priority="3" operator="lessThan">
      <formula>0</formula>
    </cfRule>
  </conditionalFormatting>
  <conditionalFormatting sqref="C51">
    <cfRule type="cellIs" dxfId="1863" priority="2" operator="lessThan">
      <formula>0</formula>
    </cfRule>
  </conditionalFormatting>
  <conditionalFormatting sqref="C52:C61">
    <cfRule type="cellIs" dxfId="1862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00A432"/>
  </sheetPr>
  <dimension ref="A1:J181"/>
  <sheetViews>
    <sheetView showGridLines="0" showRowColHeaders="0" workbookViewId="0"/>
  </sheetViews>
  <sheetFormatPr baseColWidth="10" defaultRowHeight="14.25"/>
  <cols>
    <col min="1" max="1" width="13.33203125" style="227" customWidth="1"/>
    <col min="2" max="2" width="125.83203125" style="227" customWidth="1"/>
    <col min="3" max="3" width="53.83203125" style="227" customWidth="1"/>
    <col min="4" max="4" width="14.6640625" style="227" bestFit="1" customWidth="1"/>
    <col min="5" max="16384" width="12" style="228"/>
  </cols>
  <sheetData>
    <row r="1" spans="1:10" s="32" customFormat="1" ht="21.95" customHeight="1">
      <c r="A1" s="490"/>
    </row>
    <row r="2" spans="1:10" s="32" customFormat="1" ht="21.95" customHeight="1">
      <c r="B2" s="524" t="s">
        <v>3346</v>
      </c>
      <c r="C2" s="524"/>
      <c r="D2" s="71"/>
      <c r="E2" s="71"/>
      <c r="F2" s="71"/>
      <c r="G2" s="71"/>
      <c r="H2" s="71"/>
      <c r="I2" s="71"/>
      <c r="J2" s="71"/>
    </row>
    <row r="3" spans="1:10" s="32" customFormat="1" ht="21.95" customHeight="1">
      <c r="B3" s="524"/>
      <c r="C3" s="524"/>
      <c r="D3" s="71"/>
      <c r="E3" s="71"/>
      <c r="F3" s="71"/>
      <c r="G3" s="71"/>
      <c r="H3" s="71"/>
      <c r="I3" s="71"/>
      <c r="J3" s="71"/>
    </row>
    <row r="4" spans="1:10" s="32" customFormat="1" ht="21.95" customHeight="1">
      <c r="B4" s="524"/>
      <c r="C4" s="524"/>
      <c r="D4" s="71"/>
      <c r="E4" s="71"/>
      <c r="F4" s="71"/>
      <c r="G4" s="71"/>
      <c r="H4" s="71"/>
      <c r="I4" s="71"/>
      <c r="J4" s="71"/>
    </row>
    <row r="5" spans="1:10" s="32" customFormat="1" ht="21.95" customHeight="1">
      <c r="A5" s="490" t="s">
        <v>94</v>
      </c>
    </row>
    <row r="6" spans="1:10" ht="21.95" customHeight="1">
      <c r="B6" s="121"/>
      <c r="C6" s="494" t="s">
        <v>614</v>
      </c>
    </row>
    <row r="7" spans="1:10" ht="21.95" customHeight="1">
      <c r="B7" s="100" t="s">
        <v>2130</v>
      </c>
      <c r="C7" s="66">
        <v>0</v>
      </c>
    </row>
    <row r="8" spans="1:10" ht="21.95" customHeight="1">
      <c r="B8" s="102" t="s">
        <v>2131</v>
      </c>
      <c r="C8" s="124"/>
    </row>
    <row r="9" spans="1:10" s="230" customFormat="1" ht="21.95" customHeight="1">
      <c r="A9" s="229"/>
      <c r="B9" s="126" t="s">
        <v>2841</v>
      </c>
      <c r="C9" s="66">
        <v>0</v>
      </c>
      <c r="D9" s="227"/>
    </row>
    <row r="10" spans="1:10" s="230" customFormat="1" ht="21.95" customHeight="1">
      <c r="A10" s="229"/>
      <c r="B10" s="126" t="s">
        <v>2842</v>
      </c>
      <c r="C10" s="66">
        <v>0</v>
      </c>
      <c r="D10" s="227"/>
    </row>
    <row r="11" spans="1:10" s="230" customFormat="1" ht="21.95" customHeight="1">
      <c r="A11" s="229"/>
      <c r="B11" s="418" t="s">
        <v>2845</v>
      </c>
      <c r="C11" s="66">
        <v>0</v>
      </c>
      <c r="D11" s="227"/>
    </row>
    <row r="12" spans="1:10" s="230" customFormat="1" ht="21.95" customHeight="1">
      <c r="A12" s="229"/>
      <c r="B12" s="418" t="s">
        <v>2846</v>
      </c>
      <c r="C12" s="66">
        <v>0</v>
      </c>
      <c r="D12" s="227"/>
    </row>
    <row r="13" spans="1:10" s="230" customFormat="1" ht="21.95" customHeight="1">
      <c r="A13" s="229"/>
      <c r="B13" s="126" t="s">
        <v>2132</v>
      </c>
      <c r="C13" s="66">
        <v>0</v>
      </c>
      <c r="D13" s="227"/>
    </row>
    <row r="14" spans="1:10" s="230" customFormat="1" ht="21.95" customHeight="1">
      <c r="A14" s="229"/>
      <c r="B14" s="126" t="s">
        <v>2133</v>
      </c>
      <c r="C14" s="66">
        <v>0</v>
      </c>
      <c r="D14" s="227"/>
    </row>
    <row r="15" spans="1:10" s="230" customFormat="1" ht="21.95" customHeight="1">
      <c r="A15" s="229"/>
      <c r="B15" s="126" t="s">
        <v>2134</v>
      </c>
      <c r="C15" s="66">
        <v>0</v>
      </c>
      <c r="D15" s="227"/>
    </row>
    <row r="16" spans="1:10" s="230" customFormat="1" ht="21.95" customHeight="1">
      <c r="A16" s="229"/>
      <c r="B16" s="126" t="s">
        <v>2135</v>
      </c>
      <c r="C16" s="66">
        <v>0</v>
      </c>
      <c r="D16" s="227"/>
    </row>
    <row r="17" spans="1:4" s="230" customFormat="1" ht="21.95" customHeight="1">
      <c r="A17" s="229"/>
      <c r="B17" s="126" t="s">
        <v>2136</v>
      </c>
      <c r="C17" s="66">
        <v>0</v>
      </c>
      <c r="D17" s="227"/>
    </row>
    <row r="18" spans="1:4" s="230" customFormat="1" ht="21.95" customHeight="1">
      <c r="A18" s="229"/>
      <c r="B18" s="126" t="s">
        <v>2137</v>
      </c>
      <c r="C18" s="66">
        <v>0</v>
      </c>
      <c r="D18" s="227"/>
    </row>
    <row r="19" spans="1:4" s="230" customFormat="1" ht="21.95" customHeight="1">
      <c r="A19" s="229"/>
      <c r="B19" s="132" t="s">
        <v>2138</v>
      </c>
      <c r="C19" s="66">
        <v>0</v>
      </c>
      <c r="D19" s="227"/>
    </row>
    <row r="20" spans="1:4" s="230" customFormat="1" ht="21.95" customHeight="1">
      <c r="A20" s="229"/>
      <c r="B20" s="419" t="s">
        <v>2139</v>
      </c>
      <c r="C20" s="66">
        <v>0</v>
      </c>
      <c r="D20" s="227"/>
    </row>
    <row r="21" spans="1:4" s="230" customFormat="1" ht="21.95" customHeight="1">
      <c r="A21" s="229"/>
      <c r="B21" s="126" t="s">
        <v>2140</v>
      </c>
      <c r="C21" s="66">
        <v>0</v>
      </c>
      <c r="D21" s="227"/>
    </row>
    <row r="22" spans="1:4" s="230" customFormat="1" ht="21.95" customHeight="1">
      <c r="A22" s="229"/>
      <c r="B22" s="126" t="s">
        <v>2141</v>
      </c>
      <c r="C22" s="66">
        <v>0</v>
      </c>
      <c r="D22" s="227"/>
    </row>
    <row r="23" spans="1:4" s="230" customFormat="1" ht="21.95" customHeight="1">
      <c r="A23" s="229"/>
      <c r="B23" s="126" t="s">
        <v>2142</v>
      </c>
      <c r="C23" s="66">
        <v>0</v>
      </c>
      <c r="D23" s="227"/>
    </row>
    <row r="24" spans="1:4" s="230" customFormat="1" ht="21.95" customHeight="1">
      <c r="A24" s="229"/>
      <c r="B24" s="126" t="s">
        <v>2143</v>
      </c>
      <c r="C24" s="66">
        <v>0</v>
      </c>
      <c r="D24" s="227"/>
    </row>
    <row r="25" spans="1:4" s="230" customFormat="1" ht="21.95" customHeight="1">
      <c r="A25" s="229"/>
      <c r="B25" s="418" t="s">
        <v>2843</v>
      </c>
      <c r="C25" s="66">
        <v>0</v>
      </c>
      <c r="D25" s="227"/>
    </row>
    <row r="26" spans="1:4" s="230" customFormat="1" ht="21.95" customHeight="1">
      <c r="A26" s="229"/>
      <c r="B26" s="418" t="s">
        <v>2844</v>
      </c>
      <c r="C26" s="66">
        <v>0</v>
      </c>
      <c r="D26" s="227"/>
    </row>
    <row r="27" spans="1:4" s="230" customFormat="1" ht="21.95" customHeight="1">
      <c r="A27" s="229"/>
      <c r="B27" s="126" t="s">
        <v>2144</v>
      </c>
      <c r="C27" s="66">
        <v>0</v>
      </c>
      <c r="D27" s="227"/>
    </row>
    <row r="28" spans="1:4" s="230" customFormat="1" ht="21.95" customHeight="1">
      <c r="A28" s="229"/>
      <c r="B28" s="126" t="s">
        <v>2145</v>
      </c>
      <c r="C28" s="66">
        <v>0</v>
      </c>
      <c r="D28" s="227"/>
    </row>
    <row r="29" spans="1:4" s="230" customFormat="1" ht="21.95" customHeight="1">
      <c r="A29" s="229"/>
      <c r="B29" s="126" t="s">
        <v>2146</v>
      </c>
      <c r="C29" s="66">
        <v>0</v>
      </c>
      <c r="D29" s="227"/>
    </row>
    <row r="30" spans="1:4" s="230" customFormat="1" ht="21.95" customHeight="1">
      <c r="A30" s="229"/>
      <c r="B30" s="126" t="s">
        <v>2147</v>
      </c>
      <c r="C30" s="66">
        <v>0</v>
      </c>
      <c r="D30" s="227"/>
    </row>
    <row r="31" spans="1:4" ht="21.95" customHeight="1">
      <c r="B31" s="125" t="s">
        <v>2148</v>
      </c>
      <c r="C31" s="189">
        <f>C9+C10+C11+C12+C13+C14+C15+C16+C17+C18+C19+C20+C21+C22+C23-C24+C25-C26+C27+C28+C29+C30</f>
        <v>0</v>
      </c>
    </row>
    <row r="32" spans="1:4" ht="21.95" customHeight="1">
      <c r="B32" s="102" t="s">
        <v>2149</v>
      </c>
      <c r="C32" s="124"/>
    </row>
    <row r="33" spans="1:5" ht="21.95" customHeight="1">
      <c r="B33" s="126" t="s">
        <v>2150</v>
      </c>
      <c r="C33" s="66">
        <v>0</v>
      </c>
      <c r="E33" s="230"/>
    </row>
    <row r="34" spans="1:5" ht="21.95" customHeight="1">
      <c r="B34" s="126" t="s">
        <v>2151</v>
      </c>
      <c r="C34" s="66">
        <v>0</v>
      </c>
      <c r="E34" s="230"/>
    </row>
    <row r="35" spans="1:5" ht="21.95" customHeight="1">
      <c r="B35" s="126" t="s">
        <v>2152</v>
      </c>
      <c r="C35" s="66">
        <v>0</v>
      </c>
      <c r="E35" s="230"/>
    </row>
    <row r="36" spans="1:5" ht="21.95" customHeight="1">
      <c r="B36" s="126" t="s">
        <v>2153</v>
      </c>
      <c r="C36" s="66">
        <v>0</v>
      </c>
      <c r="E36" s="230"/>
    </row>
    <row r="37" spans="1:5" ht="21.95" customHeight="1">
      <c r="B37" s="126" t="s">
        <v>2154</v>
      </c>
      <c r="C37" s="66">
        <v>0</v>
      </c>
    </row>
    <row r="38" spans="1:5" ht="21.95" customHeight="1">
      <c r="B38" s="126" t="s">
        <v>2155</v>
      </c>
      <c r="C38" s="66">
        <v>0</v>
      </c>
      <c r="E38" s="230"/>
    </row>
    <row r="39" spans="1:5" ht="21.95" customHeight="1">
      <c r="B39" s="125" t="s">
        <v>2156</v>
      </c>
      <c r="C39" s="189">
        <f>-C33+C34-C35+C36-C37+C38</f>
        <v>0</v>
      </c>
    </row>
    <row r="40" spans="1:5" ht="21.95" customHeight="1">
      <c r="B40" s="102" t="s">
        <v>2157</v>
      </c>
      <c r="C40" s="124"/>
    </row>
    <row r="41" spans="1:5" s="230" customFormat="1" ht="21.95" customHeight="1">
      <c r="A41" s="229"/>
      <c r="B41" s="126" t="s">
        <v>2158</v>
      </c>
      <c r="C41" s="66">
        <v>0</v>
      </c>
      <c r="D41" s="227"/>
      <c r="E41" s="228"/>
    </row>
    <row r="42" spans="1:5" s="230" customFormat="1" ht="21.95" customHeight="1">
      <c r="A42" s="229"/>
      <c r="B42" s="126" t="s">
        <v>2159</v>
      </c>
      <c r="C42" s="66">
        <v>0</v>
      </c>
      <c r="D42" s="227"/>
      <c r="E42" s="228"/>
    </row>
    <row r="43" spans="1:5" s="230" customFormat="1" ht="21.95" customHeight="1">
      <c r="A43" s="229"/>
      <c r="B43" s="126" t="s">
        <v>2160</v>
      </c>
      <c r="C43" s="66">
        <v>0</v>
      </c>
      <c r="D43" s="227"/>
      <c r="E43" s="228"/>
    </row>
    <row r="44" spans="1:5" s="230" customFormat="1" ht="21.95" customHeight="1">
      <c r="A44" s="229"/>
      <c r="B44" s="126" t="s">
        <v>2161</v>
      </c>
      <c r="C44" s="66">
        <v>0</v>
      </c>
      <c r="D44" s="227"/>
      <c r="E44" s="228"/>
    </row>
    <row r="45" spans="1:5" s="230" customFormat="1" ht="21.95" customHeight="1">
      <c r="A45" s="229"/>
      <c r="B45" s="126" t="s">
        <v>2162</v>
      </c>
      <c r="C45" s="66">
        <v>0</v>
      </c>
      <c r="D45" s="227"/>
    </row>
    <row r="46" spans="1:5" s="230" customFormat="1" ht="21.95" customHeight="1">
      <c r="A46" s="229"/>
      <c r="B46" s="126" t="s">
        <v>2163</v>
      </c>
      <c r="C46" s="66">
        <v>0</v>
      </c>
      <c r="D46" s="227"/>
      <c r="E46" s="228"/>
    </row>
    <row r="47" spans="1:5" s="230" customFormat="1" ht="21.95" customHeight="1">
      <c r="A47" s="229"/>
      <c r="B47" s="126" t="s">
        <v>2164</v>
      </c>
      <c r="C47" s="66">
        <v>0</v>
      </c>
      <c r="D47" s="227"/>
      <c r="E47" s="228"/>
    </row>
    <row r="48" spans="1:5" s="230" customFormat="1" ht="21.95" customHeight="1">
      <c r="A48" s="229"/>
      <c r="B48" s="126" t="s">
        <v>2165</v>
      </c>
      <c r="C48" s="66">
        <v>0</v>
      </c>
      <c r="D48" s="227"/>
    </row>
    <row r="49" spans="1:5" s="230" customFormat="1" ht="21.95" customHeight="1">
      <c r="A49" s="229"/>
      <c r="B49" s="126" t="s">
        <v>2166</v>
      </c>
      <c r="C49" s="66">
        <v>0</v>
      </c>
      <c r="D49" s="227"/>
    </row>
    <row r="50" spans="1:5" s="230" customFormat="1" ht="21.95" customHeight="1">
      <c r="A50" s="229"/>
      <c r="B50" s="126" t="s">
        <v>2167</v>
      </c>
      <c r="C50" s="66">
        <v>0</v>
      </c>
      <c r="D50" s="227"/>
    </row>
    <row r="51" spans="1:5" s="230" customFormat="1" ht="21.95" customHeight="1">
      <c r="A51" s="229"/>
      <c r="B51" s="126" t="s">
        <v>2168</v>
      </c>
      <c r="C51" s="66">
        <v>0</v>
      </c>
      <c r="D51" s="227"/>
    </row>
    <row r="52" spans="1:5" ht="21.95" customHeight="1">
      <c r="A52" s="229"/>
      <c r="B52" s="126" t="s">
        <v>2169</v>
      </c>
      <c r="C52" s="66">
        <v>0</v>
      </c>
      <c r="E52" s="230"/>
    </row>
    <row r="53" spans="1:5" s="230" customFormat="1" ht="21.95" customHeight="1">
      <c r="A53" s="229"/>
      <c r="B53" s="126" t="s">
        <v>2170</v>
      </c>
      <c r="C53" s="66">
        <v>0</v>
      </c>
      <c r="D53" s="227"/>
    </row>
    <row r="54" spans="1:5" s="230" customFormat="1" ht="21.95" customHeight="1">
      <c r="A54" s="229"/>
      <c r="B54" s="126" t="s">
        <v>2171</v>
      </c>
      <c r="C54" s="66">
        <v>0</v>
      </c>
      <c r="D54" s="227"/>
    </row>
    <row r="55" spans="1:5" s="230" customFormat="1" ht="21.95" customHeight="1">
      <c r="A55" s="229"/>
      <c r="B55" s="126" t="s">
        <v>2172</v>
      </c>
      <c r="C55" s="66">
        <v>0</v>
      </c>
      <c r="D55" s="227"/>
    </row>
    <row r="56" spans="1:5" s="230" customFormat="1" ht="21.95" customHeight="1">
      <c r="A56" s="229"/>
      <c r="B56" s="126" t="s">
        <v>2173</v>
      </c>
      <c r="C56" s="66">
        <v>0</v>
      </c>
      <c r="D56" s="227"/>
    </row>
    <row r="57" spans="1:5" s="230" customFormat="1" ht="21.95" customHeight="1">
      <c r="A57" s="229"/>
      <c r="B57" s="126" t="s">
        <v>2174</v>
      </c>
      <c r="C57" s="66">
        <v>0</v>
      </c>
      <c r="D57" s="227"/>
    </row>
    <row r="58" spans="1:5" s="230" customFormat="1" ht="21.95" customHeight="1">
      <c r="A58" s="229"/>
      <c r="B58" s="126" t="s">
        <v>2175</v>
      </c>
      <c r="C58" s="66">
        <v>0</v>
      </c>
      <c r="D58" s="227"/>
      <c r="E58" s="228"/>
    </row>
    <row r="59" spans="1:5" s="230" customFormat="1" ht="21.95" customHeight="1">
      <c r="A59" s="229"/>
      <c r="B59" s="126" t="s">
        <v>2176</v>
      </c>
      <c r="C59" s="66">
        <v>0</v>
      </c>
      <c r="D59" s="227"/>
    </row>
    <row r="60" spans="1:5" s="230" customFormat="1" ht="21.95" customHeight="1">
      <c r="A60" s="229"/>
      <c r="B60" s="126" t="s">
        <v>2177</v>
      </c>
      <c r="C60" s="66">
        <v>0</v>
      </c>
      <c r="D60" s="227"/>
    </row>
    <row r="61" spans="1:5" s="230" customFormat="1" ht="21.95" customHeight="1">
      <c r="A61" s="229"/>
      <c r="B61" s="126" t="s">
        <v>2178</v>
      </c>
      <c r="C61" s="66">
        <v>0</v>
      </c>
      <c r="D61" s="227"/>
    </row>
    <row r="62" spans="1:5" s="230" customFormat="1" ht="21.95" customHeight="1">
      <c r="A62" s="227"/>
      <c r="B62" s="125" t="s">
        <v>2179</v>
      </c>
      <c r="C62" s="189">
        <f>C41+C43+C45+C47+C49+C51+C54+C56+C57+C59+C61-C42-C44-C46-C48-C50-C52-C53-C55-C58-C60</f>
        <v>0</v>
      </c>
      <c r="D62" s="227"/>
    </row>
    <row r="63" spans="1:5" ht="21.95" customHeight="1">
      <c r="A63" s="229"/>
      <c r="B63" s="102" t="s">
        <v>2180</v>
      </c>
      <c r="C63" s="124"/>
      <c r="E63" s="230"/>
    </row>
    <row r="64" spans="1:5" s="230" customFormat="1" ht="21.95" customHeight="1">
      <c r="A64" s="229"/>
      <c r="B64" s="126" t="s">
        <v>2181</v>
      </c>
      <c r="C64" s="66">
        <v>0</v>
      </c>
      <c r="D64" s="227"/>
    </row>
    <row r="65" spans="1:5" s="230" customFormat="1" ht="21.95" customHeight="1">
      <c r="A65" s="229"/>
      <c r="B65" s="126" t="s">
        <v>2182</v>
      </c>
      <c r="C65" s="66">
        <v>0</v>
      </c>
      <c r="D65" s="227"/>
    </row>
    <row r="66" spans="1:5" s="230" customFormat="1" ht="21.95" customHeight="1">
      <c r="A66" s="229"/>
      <c r="B66" s="126" t="s">
        <v>2183</v>
      </c>
      <c r="C66" s="66">
        <v>0</v>
      </c>
      <c r="D66" s="227"/>
    </row>
    <row r="67" spans="1:5" s="230" customFormat="1" ht="21.95" customHeight="1">
      <c r="A67" s="229"/>
      <c r="B67" s="126" t="s">
        <v>2184</v>
      </c>
      <c r="C67" s="66">
        <v>0</v>
      </c>
      <c r="D67" s="227"/>
    </row>
    <row r="68" spans="1:5" ht="21.95" customHeight="1">
      <c r="A68" s="229"/>
      <c r="B68" s="126" t="s">
        <v>2185</v>
      </c>
      <c r="C68" s="66">
        <v>0</v>
      </c>
    </row>
    <row r="69" spans="1:5" s="230" customFormat="1" ht="21.95" customHeight="1">
      <c r="A69" s="229"/>
      <c r="B69" s="126" t="s">
        <v>2186</v>
      </c>
      <c r="C69" s="66">
        <v>0</v>
      </c>
      <c r="D69" s="227"/>
    </row>
    <row r="70" spans="1:5" s="230" customFormat="1" ht="21.95" customHeight="1">
      <c r="A70" s="229"/>
      <c r="B70" s="126" t="s">
        <v>2187</v>
      </c>
      <c r="C70" s="66">
        <v>0</v>
      </c>
      <c r="D70" s="227"/>
    </row>
    <row r="71" spans="1:5" s="230" customFormat="1" ht="21.95" customHeight="1">
      <c r="A71" s="229"/>
      <c r="B71" s="126" t="s">
        <v>2188</v>
      </c>
      <c r="C71" s="66">
        <v>0</v>
      </c>
      <c r="D71" s="227"/>
    </row>
    <row r="72" spans="1:5" s="230" customFormat="1" ht="21.95" customHeight="1">
      <c r="A72" s="229"/>
      <c r="B72" s="126" t="s">
        <v>2189</v>
      </c>
      <c r="C72" s="66">
        <v>0</v>
      </c>
      <c r="D72" s="227"/>
    </row>
    <row r="73" spans="1:5" s="230" customFormat="1" ht="21.95" customHeight="1">
      <c r="A73" s="229"/>
      <c r="B73" s="126" t="s">
        <v>2190</v>
      </c>
      <c r="C73" s="66">
        <v>0</v>
      </c>
      <c r="D73" s="227"/>
    </row>
    <row r="74" spans="1:5" s="230" customFormat="1" ht="21.95" customHeight="1">
      <c r="A74" s="229"/>
      <c r="B74" s="126" t="s">
        <v>2191</v>
      </c>
      <c r="C74" s="66">
        <v>0</v>
      </c>
      <c r="D74" s="227"/>
      <c r="E74" s="228"/>
    </row>
    <row r="75" spans="1:5" s="230" customFormat="1" ht="21.95" customHeight="1">
      <c r="A75" s="227"/>
      <c r="B75" s="125" t="s">
        <v>2192</v>
      </c>
      <c r="C75" s="189">
        <f>+C64+C65+C68+C74-C66-C67-C69-C70-C71-C72-C73</f>
        <v>0</v>
      </c>
      <c r="D75" s="227"/>
    </row>
    <row r="76" spans="1:5" s="230" customFormat="1" ht="21.95" customHeight="1">
      <c r="A76" s="227"/>
      <c r="B76" s="373" t="s">
        <v>2193</v>
      </c>
      <c r="C76" s="107">
        <f>+C75+C62+C39+C31+C7</f>
        <v>0</v>
      </c>
      <c r="D76" s="227"/>
    </row>
    <row r="77" spans="1:5" s="230" customFormat="1" ht="21.95" customHeight="1">
      <c r="A77" s="227"/>
      <c r="B77" s="102" t="s">
        <v>2194</v>
      </c>
      <c r="C77" s="130"/>
      <c r="D77" s="227"/>
    </row>
    <row r="78" spans="1:5" ht="21.95" customHeight="1">
      <c r="A78" s="229"/>
      <c r="B78" s="126" t="s">
        <v>2195</v>
      </c>
      <c r="C78" s="66">
        <v>0</v>
      </c>
      <c r="E78" s="230"/>
    </row>
    <row r="79" spans="1:5" ht="21.95" customHeight="1">
      <c r="B79" s="125" t="s">
        <v>2196</v>
      </c>
      <c r="C79" s="189">
        <f>+C76+C78</f>
        <v>0</v>
      </c>
      <c r="E79" s="230"/>
    </row>
    <row r="80" spans="1:5" s="230" customFormat="1" ht="21.95" customHeight="1">
      <c r="A80" s="229"/>
      <c r="B80" s="126" t="s">
        <v>2197</v>
      </c>
      <c r="C80" s="66">
        <v>0</v>
      </c>
      <c r="D80" s="412"/>
    </row>
    <row r="81" spans="1:5" ht="21.95" customHeight="1">
      <c r="B81" s="131" t="s">
        <v>2198</v>
      </c>
      <c r="C81" s="190">
        <f>SUM(C79:C80)</f>
        <v>0</v>
      </c>
      <c r="E81" s="230"/>
    </row>
    <row r="82" spans="1:5" s="230" customFormat="1">
      <c r="A82" s="227"/>
      <c r="B82" s="228"/>
      <c r="C82" s="227"/>
      <c r="D82" s="227"/>
    </row>
    <row r="83" spans="1:5">
      <c r="B83" s="228"/>
      <c r="E83" s="230"/>
    </row>
    <row r="84" spans="1:5">
      <c r="B84" s="228"/>
      <c r="E84" s="230"/>
    </row>
    <row r="85" spans="1:5">
      <c r="B85" s="228"/>
    </row>
    <row r="86" spans="1:5">
      <c r="B86" s="228"/>
    </row>
    <row r="87" spans="1:5">
      <c r="B87" s="228"/>
      <c r="E87" s="230"/>
    </row>
    <row r="88" spans="1:5">
      <c r="B88" s="228"/>
    </row>
    <row r="89" spans="1:5">
      <c r="B89" s="228"/>
      <c r="E89" s="230"/>
    </row>
    <row r="90" spans="1:5">
      <c r="B90" s="228"/>
    </row>
    <row r="91" spans="1:5">
      <c r="B91" s="228"/>
    </row>
    <row r="92" spans="1:5">
      <c r="B92" s="228"/>
    </row>
    <row r="93" spans="1:5">
      <c r="B93" s="228"/>
    </row>
    <row r="94" spans="1:5" s="227" customFormat="1">
      <c r="B94" s="228"/>
      <c r="E94" s="228"/>
    </row>
    <row r="95" spans="1:5" s="227" customFormat="1">
      <c r="B95" s="228"/>
      <c r="E95" s="228"/>
    </row>
    <row r="96" spans="1:5" s="227" customFormat="1">
      <c r="B96" s="228"/>
      <c r="E96" s="228"/>
    </row>
    <row r="97" spans="2:5" s="227" customFormat="1">
      <c r="B97" s="228"/>
      <c r="E97" s="228"/>
    </row>
    <row r="98" spans="2:5" s="227" customFormat="1">
      <c r="B98" s="228"/>
      <c r="E98" s="228"/>
    </row>
    <row r="99" spans="2:5" s="227" customFormat="1">
      <c r="B99" s="228"/>
      <c r="E99" s="228"/>
    </row>
    <row r="100" spans="2:5" s="227" customFormat="1">
      <c r="B100" s="228"/>
      <c r="E100" s="228"/>
    </row>
    <row r="101" spans="2:5" s="227" customFormat="1">
      <c r="B101" s="228"/>
      <c r="E101" s="228"/>
    </row>
    <row r="102" spans="2:5" s="227" customFormat="1">
      <c r="B102" s="228"/>
      <c r="E102" s="228"/>
    </row>
    <row r="103" spans="2:5" s="227" customFormat="1">
      <c r="B103" s="228"/>
      <c r="E103" s="228"/>
    </row>
    <row r="104" spans="2:5" s="227" customFormat="1">
      <c r="B104" s="228"/>
      <c r="E104" s="228"/>
    </row>
    <row r="105" spans="2:5" s="227" customFormat="1">
      <c r="B105" s="228"/>
      <c r="E105" s="228"/>
    </row>
    <row r="106" spans="2:5" s="227" customFormat="1">
      <c r="B106" s="228"/>
      <c r="E106" s="228"/>
    </row>
    <row r="107" spans="2:5" s="227" customFormat="1">
      <c r="B107" s="228"/>
      <c r="E107" s="228"/>
    </row>
    <row r="108" spans="2:5" s="227" customFormat="1">
      <c r="B108" s="228"/>
      <c r="E108" s="228"/>
    </row>
    <row r="109" spans="2:5" s="227" customFormat="1">
      <c r="B109" s="228"/>
      <c r="E109" s="228"/>
    </row>
    <row r="110" spans="2:5" s="227" customFormat="1">
      <c r="B110" s="228"/>
      <c r="E110" s="228"/>
    </row>
    <row r="111" spans="2:5" s="227" customFormat="1">
      <c r="B111" s="228"/>
      <c r="E111" s="228"/>
    </row>
    <row r="112" spans="2:5" s="227" customFormat="1">
      <c r="B112" s="228"/>
      <c r="E112" s="228"/>
    </row>
    <row r="113" spans="2:5" s="227" customFormat="1">
      <c r="B113" s="228"/>
      <c r="E113" s="228"/>
    </row>
    <row r="114" spans="2:5" s="227" customFormat="1">
      <c r="B114" s="228"/>
      <c r="E114" s="228"/>
    </row>
    <row r="115" spans="2:5" s="227" customFormat="1">
      <c r="B115" s="228"/>
      <c r="E115" s="228"/>
    </row>
    <row r="116" spans="2:5" s="227" customFormat="1">
      <c r="B116" s="228"/>
      <c r="E116" s="228"/>
    </row>
    <row r="117" spans="2:5" s="227" customFormat="1">
      <c r="B117" s="228"/>
      <c r="E117" s="228"/>
    </row>
    <row r="118" spans="2:5" s="227" customFormat="1">
      <c r="B118" s="228"/>
      <c r="E118" s="228"/>
    </row>
    <row r="119" spans="2:5" s="227" customFormat="1">
      <c r="B119" s="228"/>
      <c r="E119" s="228"/>
    </row>
    <row r="120" spans="2:5" s="227" customFormat="1">
      <c r="B120" s="228"/>
      <c r="E120" s="228"/>
    </row>
    <row r="121" spans="2:5" s="227" customFormat="1">
      <c r="B121" s="228"/>
      <c r="E121" s="228"/>
    </row>
    <row r="122" spans="2:5" s="227" customFormat="1">
      <c r="B122" s="228"/>
      <c r="E122" s="228"/>
    </row>
    <row r="123" spans="2:5" s="227" customFormat="1">
      <c r="B123" s="228"/>
      <c r="E123" s="228"/>
    </row>
    <row r="124" spans="2:5" s="227" customFormat="1">
      <c r="B124" s="228"/>
      <c r="E124" s="228"/>
    </row>
    <row r="125" spans="2:5" s="227" customFormat="1">
      <c r="B125" s="228"/>
      <c r="E125" s="228"/>
    </row>
    <row r="126" spans="2:5" s="227" customFormat="1">
      <c r="B126" s="228"/>
      <c r="E126" s="228"/>
    </row>
    <row r="127" spans="2:5" s="227" customFormat="1">
      <c r="B127" s="228"/>
      <c r="E127" s="228"/>
    </row>
    <row r="128" spans="2:5" s="227" customFormat="1">
      <c r="B128" s="228"/>
      <c r="E128" s="228"/>
    </row>
    <row r="129" spans="2:5" s="227" customFormat="1">
      <c r="B129" s="228"/>
      <c r="E129" s="228"/>
    </row>
    <row r="130" spans="2:5" s="227" customFormat="1">
      <c r="B130" s="228"/>
      <c r="E130" s="228"/>
    </row>
    <row r="131" spans="2:5" s="227" customFormat="1">
      <c r="B131" s="228"/>
      <c r="E131" s="228"/>
    </row>
    <row r="132" spans="2:5" s="227" customFormat="1">
      <c r="B132" s="228"/>
      <c r="E132" s="228"/>
    </row>
    <row r="133" spans="2:5" s="227" customFormat="1">
      <c r="B133" s="228"/>
      <c r="E133" s="228"/>
    </row>
    <row r="134" spans="2:5" s="227" customFormat="1">
      <c r="B134" s="228"/>
      <c r="E134" s="228"/>
    </row>
    <row r="135" spans="2:5" s="227" customFormat="1">
      <c r="B135" s="228"/>
      <c r="E135" s="228"/>
    </row>
    <row r="136" spans="2:5" s="227" customFormat="1">
      <c r="B136" s="228"/>
      <c r="E136" s="228"/>
    </row>
    <row r="137" spans="2:5" s="227" customFormat="1">
      <c r="B137" s="228"/>
      <c r="E137" s="228"/>
    </row>
    <row r="138" spans="2:5" s="227" customFormat="1">
      <c r="B138" s="228"/>
      <c r="E138" s="228"/>
    </row>
    <row r="139" spans="2:5" s="227" customFormat="1">
      <c r="B139" s="228"/>
      <c r="E139" s="228"/>
    </row>
    <row r="140" spans="2:5" s="227" customFormat="1">
      <c r="B140" s="228"/>
      <c r="E140" s="228"/>
    </row>
    <row r="141" spans="2:5" s="227" customFormat="1">
      <c r="B141" s="228"/>
      <c r="E141" s="228"/>
    </row>
    <row r="142" spans="2:5" s="227" customFormat="1">
      <c r="B142" s="228"/>
      <c r="E142" s="228"/>
    </row>
    <row r="143" spans="2:5" s="227" customFormat="1">
      <c r="B143" s="228"/>
      <c r="E143" s="228"/>
    </row>
    <row r="144" spans="2:5" s="227" customFormat="1">
      <c r="B144" s="228"/>
      <c r="E144" s="228"/>
    </row>
    <row r="145" spans="2:5" s="227" customFormat="1">
      <c r="B145" s="228"/>
      <c r="E145" s="228"/>
    </row>
    <row r="146" spans="2:5" s="227" customFormat="1">
      <c r="B146" s="228"/>
      <c r="E146" s="228"/>
    </row>
    <row r="147" spans="2:5" s="227" customFormat="1">
      <c r="B147" s="228"/>
      <c r="E147" s="228"/>
    </row>
    <row r="148" spans="2:5" s="227" customFormat="1">
      <c r="B148" s="228"/>
      <c r="E148" s="228"/>
    </row>
    <row r="149" spans="2:5" s="227" customFormat="1">
      <c r="B149" s="228"/>
      <c r="E149" s="228"/>
    </row>
    <row r="150" spans="2:5" s="227" customFormat="1">
      <c r="B150" s="228"/>
      <c r="E150" s="228"/>
    </row>
    <row r="151" spans="2:5" s="227" customFormat="1">
      <c r="B151" s="228"/>
      <c r="E151" s="228"/>
    </row>
    <row r="152" spans="2:5" s="227" customFormat="1">
      <c r="B152" s="228"/>
      <c r="E152" s="228"/>
    </row>
    <row r="153" spans="2:5" s="227" customFormat="1">
      <c r="B153" s="228"/>
      <c r="E153" s="228"/>
    </row>
    <row r="154" spans="2:5" s="227" customFormat="1">
      <c r="B154" s="228"/>
      <c r="E154" s="228"/>
    </row>
    <row r="155" spans="2:5" s="227" customFormat="1">
      <c r="B155" s="228"/>
      <c r="E155" s="228"/>
    </row>
    <row r="156" spans="2:5" s="227" customFormat="1">
      <c r="B156" s="228"/>
      <c r="E156" s="228"/>
    </row>
    <row r="157" spans="2:5" s="227" customFormat="1">
      <c r="B157" s="228"/>
      <c r="E157" s="228"/>
    </row>
    <row r="158" spans="2:5" s="227" customFormat="1">
      <c r="B158" s="228"/>
      <c r="E158" s="228"/>
    </row>
    <row r="159" spans="2:5" s="227" customFormat="1">
      <c r="B159" s="228"/>
      <c r="E159" s="228"/>
    </row>
    <row r="160" spans="2:5" s="227" customFormat="1">
      <c r="B160" s="228"/>
      <c r="E160" s="228"/>
    </row>
    <row r="161" spans="2:5" s="227" customFormat="1">
      <c r="B161" s="228"/>
      <c r="E161" s="228"/>
    </row>
    <row r="162" spans="2:5" s="227" customFormat="1">
      <c r="B162" s="228"/>
      <c r="E162" s="228"/>
    </row>
    <row r="163" spans="2:5" s="227" customFormat="1">
      <c r="B163" s="228"/>
      <c r="E163" s="228"/>
    </row>
    <row r="164" spans="2:5" s="227" customFormat="1">
      <c r="B164" s="228"/>
      <c r="E164" s="228"/>
    </row>
    <row r="165" spans="2:5" s="227" customFormat="1">
      <c r="B165" s="228"/>
      <c r="E165" s="228"/>
    </row>
    <row r="166" spans="2:5" s="227" customFormat="1">
      <c r="B166" s="228"/>
      <c r="E166" s="228"/>
    </row>
    <row r="167" spans="2:5" s="227" customFormat="1">
      <c r="B167" s="228"/>
      <c r="E167" s="228"/>
    </row>
    <row r="168" spans="2:5" s="227" customFormat="1">
      <c r="B168" s="228"/>
      <c r="E168" s="228"/>
    </row>
    <row r="169" spans="2:5" s="227" customFormat="1">
      <c r="B169" s="228"/>
      <c r="E169" s="228"/>
    </row>
    <row r="170" spans="2:5" s="227" customFormat="1">
      <c r="B170" s="228"/>
      <c r="E170" s="228"/>
    </row>
    <row r="171" spans="2:5" s="227" customFormat="1">
      <c r="B171" s="228"/>
      <c r="E171" s="228"/>
    </row>
    <row r="172" spans="2:5" s="227" customFormat="1">
      <c r="B172" s="228"/>
      <c r="E172" s="228"/>
    </row>
    <row r="173" spans="2:5" s="227" customFormat="1">
      <c r="B173" s="228"/>
      <c r="E173" s="228"/>
    </row>
    <row r="174" spans="2:5" s="227" customFormat="1">
      <c r="B174" s="228"/>
      <c r="E174" s="228"/>
    </row>
    <row r="175" spans="2:5" s="227" customFormat="1">
      <c r="B175" s="228"/>
      <c r="E175" s="228"/>
    </row>
    <row r="176" spans="2:5" s="227" customFormat="1">
      <c r="B176" s="228"/>
      <c r="E176" s="228"/>
    </row>
    <row r="177" spans="2:5" s="227" customFormat="1">
      <c r="B177" s="228"/>
      <c r="E177" s="228"/>
    </row>
    <row r="178" spans="2:5" s="227" customFormat="1">
      <c r="B178" s="228"/>
      <c r="E178" s="228"/>
    </row>
    <row r="179" spans="2:5" s="227" customFormat="1">
      <c r="B179" s="228"/>
      <c r="E179" s="228"/>
    </row>
    <row r="180" spans="2:5" s="227" customFormat="1">
      <c r="B180" s="228"/>
      <c r="E180" s="228"/>
    </row>
    <row r="181" spans="2:5" s="227" customFormat="1">
      <c r="B181" s="228"/>
      <c r="E181" s="228"/>
    </row>
  </sheetData>
  <sheetProtection algorithmName="SHA-512" hashValue="ZxHb+cDzHBLAU/8Zbi+JhZEAEo+mcPPq19vvF134jsexHD07HjF3apooLnT+ajnaD5HzWKkSX0V2xywiH+u8Gw==" saltValue="AAIkwskNPua+9nTkSgTjpA==" spinCount="100000" sheet="1" objects="1" scenarios="1" selectLockedCells="1"/>
  <protectedRanges>
    <protectedRange sqref="C7 C78 C33:C38 C41:C61 C64:C74 C9:C31" name="Rango1"/>
  </protectedRanges>
  <mergeCells count="1">
    <mergeCell ref="B2:C4"/>
  </mergeCells>
  <conditionalFormatting sqref="C62">
    <cfRule type="cellIs" dxfId="1861" priority="4" operator="lessThan">
      <formula>0</formula>
    </cfRule>
  </conditionalFormatting>
  <conditionalFormatting sqref="C31">
    <cfRule type="cellIs" dxfId="1860" priority="6" operator="lessThan">
      <formula>0</formula>
    </cfRule>
  </conditionalFormatting>
  <conditionalFormatting sqref="C39">
    <cfRule type="cellIs" dxfId="1859" priority="5" operator="lessThan">
      <formula>0</formula>
    </cfRule>
  </conditionalFormatting>
  <conditionalFormatting sqref="C75">
    <cfRule type="cellIs" dxfId="1858" priority="3" operator="lessThan">
      <formula>0</formula>
    </cfRule>
  </conditionalFormatting>
  <conditionalFormatting sqref="C76">
    <cfRule type="cellIs" dxfId="1857" priority="2" operator="lessThan">
      <formula>0</formula>
    </cfRule>
  </conditionalFormatting>
  <conditionalFormatting sqref="C79">
    <cfRule type="cellIs" dxfId="1856" priority="1" operator="lessThan">
      <formula>0</formula>
    </cfRule>
  </conditionalFormatting>
  <hyperlinks>
    <hyperlink ref="A5" location="Índice!A1" display="INICIO"/>
  </hyperlink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A432"/>
  </sheetPr>
  <dimension ref="A1:M24"/>
  <sheetViews>
    <sheetView showGridLines="0" showRowColHeaders="0" topLeftCell="C7" zoomScale="85" zoomScaleNormal="85" workbookViewId="0">
      <selection activeCell="E12" sqref="E12"/>
    </sheetView>
  </sheetViews>
  <sheetFormatPr baseColWidth="10" defaultColWidth="10.6640625" defaultRowHeight="15"/>
  <cols>
    <col min="1" max="1" width="13.33203125" style="121" customWidth="1"/>
    <col min="2" max="2" width="80.6640625" style="121" customWidth="1"/>
    <col min="3" max="3" width="37.83203125" style="121" customWidth="1"/>
    <col min="4" max="5" width="37.6640625" style="121" customWidth="1"/>
    <col min="6" max="6" width="37.1640625" style="121" customWidth="1"/>
    <col min="7" max="7" width="37.5" style="121" customWidth="1"/>
    <col min="8" max="8" width="39.83203125" style="121" customWidth="1"/>
    <col min="9" max="9" width="38.83203125" style="121" customWidth="1"/>
    <col min="10" max="10" width="37.33203125" style="121" customWidth="1"/>
    <col min="11" max="11" width="38" style="121" customWidth="1"/>
    <col min="12" max="12" width="37.1640625" style="121" customWidth="1"/>
    <col min="13" max="13" width="41.33203125" style="121" customWidth="1"/>
    <col min="14" max="16384" width="10.6640625" style="121"/>
  </cols>
  <sheetData>
    <row r="1" spans="1:13" s="32" customFormat="1" ht="21.95" customHeight="1">
      <c r="A1" s="490"/>
    </row>
    <row r="2" spans="1:13" s="32" customFormat="1" ht="21.95" customHeight="1">
      <c r="B2" s="524" t="s">
        <v>563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</row>
    <row r="3" spans="1:13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</row>
    <row r="4" spans="1:13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</row>
    <row r="5" spans="1:13" s="32" customFormat="1" ht="21.95" customHeight="1">
      <c r="A5" s="490" t="s">
        <v>94</v>
      </c>
    </row>
    <row r="6" spans="1:13" ht="44.1" customHeight="1">
      <c r="B6" s="123"/>
      <c r="C6" s="529" t="s">
        <v>771</v>
      </c>
      <c r="D6" s="530"/>
      <c r="E6" s="530"/>
      <c r="F6" s="530"/>
      <c r="G6" s="530"/>
      <c r="H6" s="530"/>
      <c r="I6" s="530"/>
      <c r="J6" s="530"/>
      <c r="K6" s="531"/>
      <c r="L6" s="527" t="s">
        <v>617</v>
      </c>
      <c r="M6" s="527" t="s">
        <v>618</v>
      </c>
    </row>
    <row r="7" spans="1:13" ht="44.1" customHeight="1">
      <c r="B7" s="198"/>
      <c r="C7" s="527" t="s">
        <v>615</v>
      </c>
      <c r="D7" s="527" t="s">
        <v>2851</v>
      </c>
      <c r="E7" s="527" t="s">
        <v>616</v>
      </c>
      <c r="F7" s="527" t="s">
        <v>81</v>
      </c>
      <c r="G7" s="530" t="s">
        <v>2852</v>
      </c>
      <c r="H7" s="530"/>
      <c r="I7" s="531"/>
      <c r="J7" s="527" t="s">
        <v>773</v>
      </c>
      <c r="K7" s="532" t="s">
        <v>771</v>
      </c>
      <c r="L7" s="534"/>
      <c r="M7" s="534"/>
    </row>
    <row r="8" spans="1:13" ht="165.95" customHeight="1">
      <c r="C8" s="528"/>
      <c r="D8" s="528"/>
      <c r="E8" s="528"/>
      <c r="F8" s="528"/>
      <c r="G8" s="495" t="s">
        <v>778</v>
      </c>
      <c r="H8" s="495" t="s">
        <v>779</v>
      </c>
      <c r="I8" s="495" t="s">
        <v>2852</v>
      </c>
      <c r="J8" s="528"/>
      <c r="K8" s="533"/>
      <c r="L8" s="528"/>
      <c r="M8" s="528"/>
    </row>
    <row r="9" spans="1:13" ht="21.95" customHeight="1">
      <c r="B9" s="135" t="s">
        <v>2205</v>
      </c>
      <c r="C9" s="66">
        <v>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</row>
    <row r="10" spans="1:13" ht="21.95" customHeight="1">
      <c r="B10" s="206" t="s">
        <v>2206</v>
      </c>
      <c r="C10" s="207"/>
      <c r="D10" s="207"/>
      <c r="E10" s="207"/>
      <c r="F10" s="207"/>
      <c r="G10" s="207"/>
      <c r="H10" s="207"/>
      <c r="I10" s="207"/>
      <c r="J10" s="207"/>
      <c r="K10" s="207"/>
      <c r="L10" s="207"/>
      <c r="M10" s="303"/>
    </row>
    <row r="11" spans="1:13" ht="21.95" customHeight="1">
      <c r="B11" s="208" t="s">
        <v>2207</v>
      </c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420"/>
    </row>
    <row r="12" spans="1:13" ht="21.95" customHeight="1">
      <c r="B12" s="132" t="s">
        <v>2208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</row>
    <row r="13" spans="1:13" ht="21.95" customHeight="1">
      <c r="B13" s="132" t="s">
        <v>2209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</row>
    <row r="14" spans="1:13" ht="21.95" customHeight="1">
      <c r="B14" s="132" t="s">
        <v>2210</v>
      </c>
      <c r="C14" s="117">
        <f t="shared" ref="C14:H14" si="0">+C12+C13</f>
        <v>0</v>
      </c>
      <c r="D14" s="117">
        <f t="shared" si="0"/>
        <v>0</v>
      </c>
      <c r="E14" s="117">
        <f t="shared" si="0"/>
        <v>0</v>
      </c>
      <c r="F14" s="117">
        <f t="shared" si="0"/>
        <v>0</v>
      </c>
      <c r="G14" s="117">
        <f t="shared" si="0"/>
        <v>0</v>
      </c>
      <c r="H14" s="117">
        <f t="shared" si="0"/>
        <v>0</v>
      </c>
      <c r="I14" s="117">
        <f>+I12+I13</f>
        <v>0</v>
      </c>
      <c r="J14" s="117">
        <f>+J12+J13</f>
        <v>0</v>
      </c>
      <c r="K14" s="117">
        <f>+K12+K13</f>
        <v>0</v>
      </c>
      <c r="L14" s="191">
        <f>+L12+L13</f>
        <v>0</v>
      </c>
      <c r="M14" s="219">
        <f>+M12+M13</f>
        <v>0</v>
      </c>
    </row>
    <row r="15" spans="1:13" ht="21.95" customHeight="1">
      <c r="B15" s="133" t="s">
        <v>2211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</row>
    <row r="16" spans="1:13" ht="21.95" customHeight="1">
      <c r="B16" s="133" t="s">
        <v>2212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</row>
    <row r="17" spans="2:13" ht="21.95" customHeight="1">
      <c r="B17" s="133" t="s">
        <v>2199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</row>
    <row r="18" spans="2:13" ht="21.95" customHeight="1">
      <c r="B18" s="133" t="s">
        <v>2200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</row>
    <row r="19" spans="2:13" ht="21.95" customHeight="1">
      <c r="B19" s="133" t="s">
        <v>2201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</row>
    <row r="20" spans="2:13" ht="21.95" customHeight="1">
      <c r="B20" s="133" t="s">
        <v>2202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</row>
    <row r="21" spans="2:13" ht="21.95" customHeight="1">
      <c r="B21" s="122" t="s">
        <v>2203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</row>
    <row r="22" spans="2:13" ht="21.95" customHeight="1">
      <c r="B22" s="133" t="s">
        <v>2204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</row>
    <row r="23" spans="2:13" ht="21.95" customHeight="1">
      <c r="B23" s="125" t="s">
        <v>2213</v>
      </c>
      <c r="C23" s="117">
        <f>+C14+C15+C16+C17-C18+C19+C20+C21+C22</f>
        <v>0</v>
      </c>
      <c r="D23" s="117">
        <f t="shared" ref="D23:K23" si="1">+D14+D15+D16+D17-D18+D19+D20+D21+D22</f>
        <v>0</v>
      </c>
      <c r="E23" s="117">
        <f t="shared" si="1"/>
        <v>0</v>
      </c>
      <c r="F23" s="117">
        <f t="shared" si="1"/>
        <v>0</v>
      </c>
      <c r="G23" s="117">
        <f t="shared" si="1"/>
        <v>0</v>
      </c>
      <c r="H23" s="117">
        <f t="shared" si="1"/>
        <v>0</v>
      </c>
      <c r="I23" s="117">
        <f t="shared" si="1"/>
        <v>0</v>
      </c>
      <c r="J23" s="117">
        <f t="shared" si="1"/>
        <v>0</v>
      </c>
      <c r="K23" s="117">
        <f t="shared" si="1"/>
        <v>0</v>
      </c>
      <c r="L23" s="117">
        <f>+L14+L15+L16+L17-L18+L19+L20+L21+L22</f>
        <v>0</v>
      </c>
      <c r="M23" s="107">
        <f>+M14+M15+M16+M17-M18+M19+M20+M21+M22</f>
        <v>0</v>
      </c>
    </row>
    <row r="24" spans="2:13" ht="21.95" customHeight="1">
      <c r="B24" s="134" t="s">
        <v>2214</v>
      </c>
      <c r="C24" s="111">
        <f>+C9+C23</f>
        <v>0</v>
      </c>
      <c r="D24" s="111">
        <f t="shared" ref="D24:L24" si="2">+D9+D23</f>
        <v>0</v>
      </c>
      <c r="E24" s="111">
        <f t="shared" si="2"/>
        <v>0</v>
      </c>
      <c r="F24" s="111">
        <f t="shared" si="2"/>
        <v>0</v>
      </c>
      <c r="G24" s="111">
        <f t="shared" si="2"/>
        <v>0</v>
      </c>
      <c r="H24" s="111">
        <f t="shared" si="2"/>
        <v>0</v>
      </c>
      <c r="I24" s="111">
        <f>+I9+I23</f>
        <v>0</v>
      </c>
      <c r="J24" s="111">
        <f>+J9+J23</f>
        <v>0</v>
      </c>
      <c r="K24" s="111">
        <f>+K9+K23</f>
        <v>0</v>
      </c>
      <c r="L24" s="111">
        <f t="shared" si="2"/>
        <v>0</v>
      </c>
      <c r="M24" s="356">
        <f>K24+L24</f>
        <v>0</v>
      </c>
    </row>
  </sheetData>
  <sheetProtection algorithmName="SHA-512" hashValue="706zKQ8/UR3k3ODlcYZYnQnMaOFgYrvIBYtAx75p7ski192LHPK5NLFUb3NzUzbLeJMo/LBgYkpv1dlAw1jK5g==" saltValue="57si4IidPmnZWSlyEQ7Rew==" spinCount="100000" sheet="1" objects="1" scenarios="1" selectLockedCells="1"/>
  <mergeCells count="11">
    <mergeCell ref="B2:M4"/>
    <mergeCell ref="J7:J8"/>
    <mergeCell ref="C7:C8"/>
    <mergeCell ref="D7:D8"/>
    <mergeCell ref="E7:E8"/>
    <mergeCell ref="F7:F8"/>
    <mergeCell ref="C6:K6"/>
    <mergeCell ref="K7:K8"/>
    <mergeCell ref="L6:L8"/>
    <mergeCell ref="M6:M8"/>
    <mergeCell ref="G7:I7"/>
  </mergeCells>
  <hyperlinks>
    <hyperlink ref="A5" location="Índice!A1" display="INICIO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0070C0"/>
  </sheetPr>
  <dimension ref="A1:I144"/>
  <sheetViews>
    <sheetView showGridLines="0" showRowColHeaders="0" topLeftCell="A13" zoomScaleNormal="100" workbookViewId="0">
      <selection activeCell="C10" sqref="C10"/>
    </sheetView>
  </sheetViews>
  <sheetFormatPr baseColWidth="10" defaultColWidth="14.1640625" defaultRowHeight="11.25"/>
  <cols>
    <col min="1" max="1" width="13.33203125" style="218" customWidth="1"/>
    <col min="2" max="2" width="95.83203125" style="210" customWidth="1"/>
    <col min="3" max="3" width="44.83203125" style="210" customWidth="1"/>
    <col min="4" max="257" width="14.1640625" style="210"/>
    <col min="258" max="258" width="91.5" style="210" customWidth="1"/>
    <col min="259" max="259" width="18.5" style="210" customWidth="1"/>
    <col min="260" max="513" width="14.1640625" style="210"/>
    <col min="514" max="514" width="91.5" style="210" customWidth="1"/>
    <col min="515" max="515" width="18.5" style="210" customWidth="1"/>
    <col min="516" max="769" width="14.1640625" style="210"/>
    <col min="770" max="770" width="91.5" style="210" customWidth="1"/>
    <col min="771" max="771" width="18.5" style="210" customWidth="1"/>
    <col min="772" max="1025" width="14.1640625" style="210"/>
    <col min="1026" max="1026" width="91.5" style="210" customWidth="1"/>
    <col min="1027" max="1027" width="18.5" style="210" customWidth="1"/>
    <col min="1028" max="1281" width="14.1640625" style="210"/>
    <col min="1282" max="1282" width="91.5" style="210" customWidth="1"/>
    <col min="1283" max="1283" width="18.5" style="210" customWidth="1"/>
    <col min="1284" max="1537" width="14.1640625" style="210"/>
    <col min="1538" max="1538" width="91.5" style="210" customWidth="1"/>
    <col min="1539" max="1539" width="18.5" style="210" customWidth="1"/>
    <col min="1540" max="1793" width="14.1640625" style="210"/>
    <col min="1794" max="1794" width="91.5" style="210" customWidth="1"/>
    <col min="1795" max="1795" width="18.5" style="210" customWidth="1"/>
    <col min="1796" max="2049" width="14.1640625" style="210"/>
    <col min="2050" max="2050" width="91.5" style="210" customWidth="1"/>
    <col min="2051" max="2051" width="18.5" style="210" customWidth="1"/>
    <col min="2052" max="2305" width="14.1640625" style="210"/>
    <col min="2306" max="2306" width="91.5" style="210" customWidth="1"/>
    <col min="2307" max="2307" width="18.5" style="210" customWidth="1"/>
    <col min="2308" max="2561" width="14.1640625" style="210"/>
    <col min="2562" max="2562" width="91.5" style="210" customWidth="1"/>
    <col min="2563" max="2563" width="18.5" style="210" customWidth="1"/>
    <col min="2564" max="2817" width="14.1640625" style="210"/>
    <col min="2818" max="2818" width="91.5" style="210" customWidth="1"/>
    <col min="2819" max="2819" width="18.5" style="210" customWidth="1"/>
    <col min="2820" max="3073" width="14.1640625" style="210"/>
    <col min="3074" max="3074" width="91.5" style="210" customWidth="1"/>
    <col min="3075" max="3075" width="18.5" style="210" customWidth="1"/>
    <col min="3076" max="3329" width="14.1640625" style="210"/>
    <col min="3330" max="3330" width="91.5" style="210" customWidth="1"/>
    <col min="3331" max="3331" width="18.5" style="210" customWidth="1"/>
    <col min="3332" max="3585" width="14.1640625" style="210"/>
    <col min="3586" max="3586" width="91.5" style="210" customWidth="1"/>
    <col min="3587" max="3587" width="18.5" style="210" customWidth="1"/>
    <col min="3588" max="3841" width="14.1640625" style="210"/>
    <col min="3842" max="3842" width="91.5" style="210" customWidth="1"/>
    <col min="3843" max="3843" width="18.5" style="210" customWidth="1"/>
    <col min="3844" max="4097" width="14.1640625" style="210"/>
    <col min="4098" max="4098" width="91.5" style="210" customWidth="1"/>
    <col min="4099" max="4099" width="18.5" style="210" customWidth="1"/>
    <col min="4100" max="4353" width="14.1640625" style="210"/>
    <col min="4354" max="4354" width="91.5" style="210" customWidth="1"/>
    <col min="4355" max="4355" width="18.5" style="210" customWidth="1"/>
    <col min="4356" max="4609" width="14.1640625" style="210"/>
    <col min="4610" max="4610" width="91.5" style="210" customWidth="1"/>
    <col min="4611" max="4611" width="18.5" style="210" customWidth="1"/>
    <col min="4612" max="4865" width="14.1640625" style="210"/>
    <col min="4866" max="4866" width="91.5" style="210" customWidth="1"/>
    <col min="4867" max="4867" width="18.5" style="210" customWidth="1"/>
    <col min="4868" max="5121" width="14.1640625" style="210"/>
    <col min="5122" max="5122" width="91.5" style="210" customWidth="1"/>
    <col min="5123" max="5123" width="18.5" style="210" customWidth="1"/>
    <col min="5124" max="5377" width="14.1640625" style="210"/>
    <col min="5378" max="5378" width="91.5" style="210" customWidth="1"/>
    <col min="5379" max="5379" width="18.5" style="210" customWidth="1"/>
    <col min="5380" max="5633" width="14.1640625" style="210"/>
    <col min="5634" max="5634" width="91.5" style="210" customWidth="1"/>
    <col min="5635" max="5635" width="18.5" style="210" customWidth="1"/>
    <col min="5636" max="5889" width="14.1640625" style="210"/>
    <col min="5890" max="5890" width="91.5" style="210" customWidth="1"/>
    <col min="5891" max="5891" width="18.5" style="210" customWidth="1"/>
    <col min="5892" max="6145" width="14.1640625" style="210"/>
    <col min="6146" max="6146" width="91.5" style="210" customWidth="1"/>
    <col min="6147" max="6147" width="18.5" style="210" customWidth="1"/>
    <col min="6148" max="6401" width="14.1640625" style="210"/>
    <col min="6402" max="6402" width="91.5" style="210" customWidth="1"/>
    <col min="6403" max="6403" width="18.5" style="210" customWidth="1"/>
    <col min="6404" max="6657" width="14.1640625" style="210"/>
    <col min="6658" max="6658" width="91.5" style="210" customWidth="1"/>
    <col min="6659" max="6659" width="18.5" style="210" customWidth="1"/>
    <col min="6660" max="6913" width="14.1640625" style="210"/>
    <col min="6914" max="6914" width="91.5" style="210" customWidth="1"/>
    <col min="6915" max="6915" width="18.5" style="210" customWidth="1"/>
    <col min="6916" max="7169" width="14.1640625" style="210"/>
    <col min="7170" max="7170" width="91.5" style="210" customWidth="1"/>
    <col min="7171" max="7171" width="18.5" style="210" customWidth="1"/>
    <col min="7172" max="7425" width="14.1640625" style="210"/>
    <col min="7426" max="7426" width="91.5" style="210" customWidth="1"/>
    <col min="7427" max="7427" width="18.5" style="210" customWidth="1"/>
    <col min="7428" max="7681" width="14.1640625" style="210"/>
    <col min="7682" max="7682" width="91.5" style="210" customWidth="1"/>
    <col min="7683" max="7683" width="18.5" style="210" customWidth="1"/>
    <col min="7684" max="7937" width="14.1640625" style="210"/>
    <col min="7938" max="7938" width="91.5" style="210" customWidth="1"/>
    <col min="7939" max="7939" width="18.5" style="210" customWidth="1"/>
    <col min="7940" max="8193" width="14.1640625" style="210"/>
    <col min="8194" max="8194" width="91.5" style="210" customWidth="1"/>
    <col min="8195" max="8195" width="18.5" style="210" customWidth="1"/>
    <col min="8196" max="8449" width="14.1640625" style="210"/>
    <col min="8450" max="8450" width="91.5" style="210" customWidth="1"/>
    <col min="8451" max="8451" width="18.5" style="210" customWidth="1"/>
    <col min="8452" max="8705" width="14.1640625" style="210"/>
    <col min="8706" max="8706" width="91.5" style="210" customWidth="1"/>
    <col min="8707" max="8707" width="18.5" style="210" customWidth="1"/>
    <col min="8708" max="8961" width="14.1640625" style="210"/>
    <col min="8962" max="8962" width="91.5" style="210" customWidth="1"/>
    <col min="8963" max="8963" width="18.5" style="210" customWidth="1"/>
    <col min="8964" max="9217" width="14.1640625" style="210"/>
    <col min="9218" max="9218" width="91.5" style="210" customWidth="1"/>
    <col min="9219" max="9219" width="18.5" style="210" customWidth="1"/>
    <col min="9220" max="9473" width="14.1640625" style="210"/>
    <col min="9474" max="9474" width="91.5" style="210" customWidth="1"/>
    <col min="9475" max="9475" width="18.5" style="210" customWidth="1"/>
    <col min="9476" max="9729" width="14.1640625" style="210"/>
    <col min="9730" max="9730" width="91.5" style="210" customWidth="1"/>
    <col min="9731" max="9731" width="18.5" style="210" customWidth="1"/>
    <col min="9732" max="9985" width="14.1640625" style="210"/>
    <col min="9986" max="9986" width="91.5" style="210" customWidth="1"/>
    <col min="9987" max="9987" width="18.5" style="210" customWidth="1"/>
    <col min="9988" max="10241" width="14.1640625" style="210"/>
    <col min="10242" max="10242" width="91.5" style="210" customWidth="1"/>
    <col min="10243" max="10243" width="18.5" style="210" customWidth="1"/>
    <col min="10244" max="10497" width="14.1640625" style="210"/>
    <col min="10498" max="10498" width="91.5" style="210" customWidth="1"/>
    <col min="10499" max="10499" width="18.5" style="210" customWidth="1"/>
    <col min="10500" max="10753" width="14.1640625" style="210"/>
    <col min="10754" max="10754" width="91.5" style="210" customWidth="1"/>
    <col min="10755" max="10755" width="18.5" style="210" customWidth="1"/>
    <col min="10756" max="11009" width="14.1640625" style="210"/>
    <col min="11010" max="11010" width="91.5" style="210" customWidth="1"/>
    <col min="11011" max="11011" width="18.5" style="210" customWidth="1"/>
    <col min="11012" max="11265" width="14.1640625" style="210"/>
    <col min="11266" max="11266" width="91.5" style="210" customWidth="1"/>
    <col min="11267" max="11267" width="18.5" style="210" customWidth="1"/>
    <col min="11268" max="11521" width="14.1640625" style="210"/>
    <col min="11522" max="11522" width="91.5" style="210" customWidth="1"/>
    <col min="11523" max="11523" width="18.5" style="210" customWidth="1"/>
    <col min="11524" max="11777" width="14.1640625" style="210"/>
    <col min="11778" max="11778" width="91.5" style="210" customWidth="1"/>
    <col min="11779" max="11779" width="18.5" style="210" customWidth="1"/>
    <col min="11780" max="12033" width="14.1640625" style="210"/>
    <col min="12034" max="12034" width="91.5" style="210" customWidth="1"/>
    <col min="12035" max="12035" width="18.5" style="210" customWidth="1"/>
    <col min="12036" max="12289" width="14.1640625" style="210"/>
    <col min="12290" max="12290" width="91.5" style="210" customWidth="1"/>
    <col min="12291" max="12291" width="18.5" style="210" customWidth="1"/>
    <col min="12292" max="12545" width="14.1640625" style="210"/>
    <col min="12546" max="12546" width="91.5" style="210" customWidth="1"/>
    <col min="12547" max="12547" width="18.5" style="210" customWidth="1"/>
    <col min="12548" max="12801" width="14.1640625" style="210"/>
    <col min="12802" max="12802" width="91.5" style="210" customWidth="1"/>
    <col min="12803" max="12803" width="18.5" style="210" customWidth="1"/>
    <col min="12804" max="13057" width="14.1640625" style="210"/>
    <col min="13058" max="13058" width="91.5" style="210" customWidth="1"/>
    <col min="13059" max="13059" width="18.5" style="210" customWidth="1"/>
    <col min="13060" max="13313" width="14.1640625" style="210"/>
    <col min="13314" max="13314" width="91.5" style="210" customWidth="1"/>
    <col min="13315" max="13315" width="18.5" style="210" customWidth="1"/>
    <col min="13316" max="13569" width="14.1640625" style="210"/>
    <col min="13570" max="13570" width="91.5" style="210" customWidth="1"/>
    <col min="13571" max="13571" width="18.5" style="210" customWidth="1"/>
    <col min="13572" max="13825" width="14.1640625" style="210"/>
    <col min="13826" max="13826" width="91.5" style="210" customWidth="1"/>
    <col min="13827" max="13827" width="18.5" style="210" customWidth="1"/>
    <col min="13828" max="14081" width="14.1640625" style="210"/>
    <col min="14082" max="14082" width="91.5" style="210" customWidth="1"/>
    <col min="14083" max="14083" width="18.5" style="210" customWidth="1"/>
    <col min="14084" max="14337" width="14.1640625" style="210"/>
    <col min="14338" max="14338" width="91.5" style="210" customWidth="1"/>
    <col min="14339" max="14339" width="18.5" style="210" customWidth="1"/>
    <col min="14340" max="14593" width="14.1640625" style="210"/>
    <col min="14594" max="14594" width="91.5" style="210" customWidth="1"/>
    <col min="14595" max="14595" width="18.5" style="210" customWidth="1"/>
    <col min="14596" max="14849" width="14.1640625" style="210"/>
    <col min="14850" max="14850" width="91.5" style="210" customWidth="1"/>
    <col min="14851" max="14851" width="18.5" style="210" customWidth="1"/>
    <col min="14852" max="15105" width="14.1640625" style="210"/>
    <col min="15106" max="15106" width="91.5" style="210" customWidth="1"/>
    <col min="15107" max="15107" width="18.5" style="210" customWidth="1"/>
    <col min="15108" max="15361" width="14.1640625" style="210"/>
    <col min="15362" max="15362" width="91.5" style="210" customWidth="1"/>
    <col min="15363" max="15363" width="18.5" style="210" customWidth="1"/>
    <col min="15364" max="15617" width="14.1640625" style="210"/>
    <col min="15618" max="15618" width="91.5" style="210" customWidth="1"/>
    <col min="15619" max="15619" width="18.5" style="210" customWidth="1"/>
    <col min="15620" max="15873" width="14.1640625" style="210"/>
    <col min="15874" max="15874" width="91.5" style="210" customWidth="1"/>
    <col min="15875" max="15875" width="18.5" style="210" customWidth="1"/>
    <col min="15876" max="16129" width="14.1640625" style="210"/>
    <col min="16130" max="16130" width="91.5" style="210" customWidth="1"/>
    <col min="16131" max="16131" width="18.5" style="210" customWidth="1"/>
    <col min="16132" max="16384" width="14.1640625" style="210"/>
  </cols>
  <sheetData>
    <row r="1" spans="1:9" s="32" customFormat="1" ht="21.95" customHeight="1">
      <c r="A1" s="490">
        <v>0</v>
      </c>
    </row>
    <row r="2" spans="1:9" s="32" customFormat="1" ht="21.95" customHeight="1">
      <c r="A2" s="217"/>
      <c r="B2" s="524" t="s">
        <v>3347</v>
      </c>
      <c r="C2" s="524"/>
      <c r="D2" s="71"/>
      <c r="E2" s="71"/>
      <c r="F2" s="71"/>
      <c r="G2" s="71"/>
      <c r="H2" s="71"/>
      <c r="I2" s="71"/>
    </row>
    <row r="3" spans="1:9" s="32" customFormat="1" ht="21.95" customHeight="1">
      <c r="A3" s="217"/>
      <c r="B3" s="524"/>
      <c r="C3" s="524"/>
      <c r="D3" s="71"/>
      <c r="E3" s="71"/>
      <c r="F3" s="71"/>
      <c r="G3" s="71"/>
      <c r="H3" s="71"/>
      <c r="I3" s="71"/>
    </row>
    <row r="4" spans="1:9" s="32" customFormat="1" ht="21.95" customHeight="1">
      <c r="A4" s="217"/>
      <c r="B4" s="524"/>
      <c r="C4" s="524"/>
      <c r="D4" s="71"/>
      <c r="E4" s="71"/>
      <c r="F4" s="71"/>
      <c r="G4" s="71"/>
      <c r="H4" s="71"/>
      <c r="I4" s="71"/>
    </row>
    <row r="5" spans="1:9" s="32" customFormat="1" ht="21.95" customHeight="1">
      <c r="A5" s="490">
        <v>0</v>
      </c>
    </row>
    <row r="6" spans="1:9" ht="21.95" customHeight="1">
      <c r="B6" s="121"/>
      <c r="C6" s="496" t="s">
        <v>614</v>
      </c>
    </row>
    <row r="7" spans="1:9" ht="21.95" customHeight="1">
      <c r="B7" s="100" t="s">
        <v>565</v>
      </c>
      <c r="C7" s="216"/>
    </row>
    <row r="8" spans="1:9" ht="21.95" customHeight="1">
      <c r="B8" s="102" t="s">
        <v>1960</v>
      </c>
      <c r="C8" s="124"/>
    </row>
    <row r="9" spans="1:9" ht="21.95" customHeight="1">
      <c r="B9" s="128" t="s">
        <v>1961</v>
      </c>
      <c r="C9" s="129"/>
    </row>
    <row r="10" spans="1:9" ht="21.95" customHeight="1">
      <c r="B10" s="127" t="s">
        <v>183</v>
      </c>
      <c r="C10" s="66">
        <v>0</v>
      </c>
    </row>
    <row r="11" spans="1:9" ht="21.95" customHeight="1">
      <c r="B11" s="127" t="s">
        <v>1962</v>
      </c>
      <c r="C11" s="66">
        <v>0</v>
      </c>
    </row>
    <row r="12" spans="1:9" ht="21.95" customHeight="1">
      <c r="B12" s="220" t="s">
        <v>1963</v>
      </c>
      <c r="C12" s="189">
        <f>SUM(C10:C11)</f>
        <v>0</v>
      </c>
    </row>
    <row r="13" spans="1:9" ht="21.95" customHeight="1">
      <c r="B13" s="126" t="s">
        <v>1964</v>
      </c>
      <c r="C13" s="66">
        <v>0</v>
      </c>
    </row>
    <row r="14" spans="1:9" ht="21.95" customHeight="1">
      <c r="B14" s="128" t="s">
        <v>1965</v>
      </c>
      <c r="C14" s="129"/>
    </row>
    <row r="15" spans="1:9" ht="21.95" customHeight="1">
      <c r="B15" s="127" t="s">
        <v>1966</v>
      </c>
      <c r="C15" s="66">
        <v>0</v>
      </c>
    </row>
    <row r="16" spans="1:9" ht="21.95" customHeight="1">
      <c r="B16" s="127" t="s">
        <v>1967</v>
      </c>
      <c r="C16" s="66">
        <v>0</v>
      </c>
    </row>
    <row r="17" spans="2:3" ht="21.95" customHeight="1">
      <c r="B17" s="127" t="s">
        <v>1968</v>
      </c>
      <c r="C17" s="66">
        <v>0</v>
      </c>
    </row>
    <row r="18" spans="2:3" ht="21.95" customHeight="1">
      <c r="B18" s="220" t="s">
        <v>1969</v>
      </c>
      <c r="C18" s="189">
        <f>SUM(C15:C17)</f>
        <v>0</v>
      </c>
    </row>
    <row r="19" spans="2:3" ht="21.95" customHeight="1">
      <c r="B19" s="126" t="s">
        <v>1970</v>
      </c>
      <c r="C19" s="66">
        <v>0</v>
      </c>
    </row>
    <row r="20" spans="2:3" ht="21.95" customHeight="1">
      <c r="B20" s="126" t="s">
        <v>1971</v>
      </c>
      <c r="C20" s="66">
        <v>0</v>
      </c>
    </row>
    <row r="21" spans="2:3" ht="21.95" customHeight="1">
      <c r="B21" s="126" t="s">
        <v>1972</v>
      </c>
      <c r="C21" s="66">
        <v>0</v>
      </c>
    </row>
    <row r="22" spans="2:3" ht="21.95" customHeight="1">
      <c r="B22" s="126" t="s">
        <v>1973</v>
      </c>
      <c r="C22" s="66">
        <v>0</v>
      </c>
    </row>
    <row r="23" spans="2:3" ht="21.95" customHeight="1">
      <c r="B23" s="126" t="s">
        <v>2868</v>
      </c>
      <c r="C23" s="66">
        <v>0</v>
      </c>
    </row>
    <row r="24" spans="2:3" ht="21.95" customHeight="1">
      <c r="B24" s="126" t="s">
        <v>1974</v>
      </c>
      <c r="C24" s="66">
        <v>0</v>
      </c>
    </row>
    <row r="25" spans="2:3" ht="21.95" customHeight="1">
      <c r="B25" s="125" t="s">
        <v>1975</v>
      </c>
      <c r="C25" s="189">
        <f>SUM(C12,C13,C18,C19:C24)</f>
        <v>0</v>
      </c>
    </row>
    <row r="26" spans="2:3" ht="21.95" customHeight="1">
      <c r="B26" s="102" t="s">
        <v>1976</v>
      </c>
      <c r="C26" s="124"/>
    </row>
    <row r="27" spans="2:3" ht="21.95" customHeight="1">
      <c r="B27" s="128" t="s">
        <v>1977</v>
      </c>
      <c r="C27" s="129"/>
    </row>
    <row r="28" spans="2:3" ht="21.95" customHeight="1">
      <c r="B28" s="127" t="s">
        <v>1978</v>
      </c>
      <c r="C28" s="66">
        <v>0</v>
      </c>
    </row>
    <row r="29" spans="2:3" ht="21.95" customHeight="1">
      <c r="B29" s="127" t="s">
        <v>1979</v>
      </c>
      <c r="C29" s="66">
        <v>0</v>
      </c>
    </row>
    <row r="30" spans="2:3" ht="21.95" customHeight="1">
      <c r="B30" s="127" t="s">
        <v>1980</v>
      </c>
      <c r="C30" s="66">
        <v>0</v>
      </c>
    </row>
    <row r="31" spans="2:3" ht="21.95" customHeight="1">
      <c r="B31" s="127" t="s">
        <v>1981</v>
      </c>
      <c r="C31" s="66">
        <v>0</v>
      </c>
    </row>
    <row r="32" spans="2:3" ht="21.95" customHeight="1">
      <c r="B32" s="127" t="s">
        <v>1982</v>
      </c>
      <c r="C32" s="66">
        <v>0</v>
      </c>
    </row>
    <row r="33" spans="2:3" ht="21.95" customHeight="1">
      <c r="B33" s="127" t="s">
        <v>1983</v>
      </c>
      <c r="C33" s="66">
        <v>0</v>
      </c>
    </row>
    <row r="34" spans="2:3" ht="21.95" customHeight="1">
      <c r="B34" s="127" t="s">
        <v>1984</v>
      </c>
      <c r="C34" s="66">
        <v>0</v>
      </c>
    </row>
    <row r="35" spans="2:3" ht="21.95" customHeight="1">
      <c r="B35" s="127" t="s">
        <v>1985</v>
      </c>
      <c r="C35" s="66">
        <v>0</v>
      </c>
    </row>
    <row r="36" spans="2:3" ht="21.95" customHeight="1">
      <c r="B36" s="127" t="s">
        <v>2869</v>
      </c>
      <c r="C36" s="66">
        <v>0</v>
      </c>
    </row>
    <row r="37" spans="2:3" ht="21.95" customHeight="1">
      <c r="B37" s="127" t="s">
        <v>1986</v>
      </c>
      <c r="C37" s="66">
        <v>0</v>
      </c>
    </row>
    <row r="38" spans="2:3" ht="21.95" customHeight="1">
      <c r="B38" s="220" t="s">
        <v>1987</v>
      </c>
      <c r="C38" s="189">
        <f>SUM(C28:C37)</f>
        <v>0</v>
      </c>
    </row>
    <row r="39" spans="2:3" ht="21.95" customHeight="1">
      <c r="B39" s="126" t="s">
        <v>1988</v>
      </c>
      <c r="C39" s="66">
        <v>0</v>
      </c>
    </row>
    <row r="40" spans="2:3" ht="21.95" customHeight="1">
      <c r="B40" s="125" t="s">
        <v>1989</v>
      </c>
      <c r="C40" s="189">
        <f>SUM(C38,C39)</f>
        <v>0</v>
      </c>
    </row>
    <row r="41" spans="2:3" ht="21.95" customHeight="1">
      <c r="B41" s="102" t="s">
        <v>2905</v>
      </c>
      <c r="C41" s="124"/>
    </row>
    <row r="42" spans="2:3" ht="21.95" customHeight="1">
      <c r="B42" s="126" t="s">
        <v>2870</v>
      </c>
      <c r="C42" s="66">
        <v>0</v>
      </c>
    </row>
    <row r="43" spans="2:3" ht="21.95" customHeight="1">
      <c r="B43" s="126" t="s">
        <v>2045</v>
      </c>
      <c r="C43" s="66">
        <v>0</v>
      </c>
    </row>
    <row r="44" spans="2:3" ht="21.95" customHeight="1">
      <c r="B44" s="132" t="s">
        <v>2871</v>
      </c>
      <c r="C44" s="66">
        <v>0</v>
      </c>
    </row>
    <row r="45" spans="2:3" ht="21.95" customHeight="1">
      <c r="B45" s="125" t="s">
        <v>2046</v>
      </c>
      <c r="C45" s="189">
        <f>SUM(C42:C44)</f>
        <v>0</v>
      </c>
    </row>
    <row r="46" spans="2:3" ht="21.95" customHeight="1">
      <c r="B46" s="102" t="s">
        <v>1990</v>
      </c>
      <c r="C46" s="124"/>
    </row>
    <row r="47" spans="2:3" ht="21.95" customHeight="1">
      <c r="B47" s="126" t="s">
        <v>2883</v>
      </c>
      <c r="C47" s="66">
        <v>0</v>
      </c>
    </row>
    <row r="48" spans="2:3" ht="21.95" customHeight="1">
      <c r="B48" s="126" t="s">
        <v>2882</v>
      </c>
      <c r="C48" s="66">
        <v>0</v>
      </c>
    </row>
    <row r="49" spans="2:3" ht="21.95" customHeight="1">
      <c r="B49" s="126" t="s">
        <v>2881</v>
      </c>
      <c r="C49" s="66">
        <v>0</v>
      </c>
    </row>
    <row r="50" spans="2:3" ht="21.95" customHeight="1">
      <c r="B50" s="125" t="s">
        <v>2880</v>
      </c>
      <c r="C50" s="189">
        <f>SUM(C47:C49)</f>
        <v>0</v>
      </c>
    </row>
    <row r="51" spans="2:3" ht="21.95" customHeight="1">
      <c r="B51" s="102" t="s">
        <v>1991</v>
      </c>
      <c r="C51" s="124"/>
    </row>
    <row r="52" spans="2:3" ht="21.95" customHeight="1">
      <c r="B52" s="126" t="s">
        <v>2879</v>
      </c>
      <c r="C52" s="66">
        <v>0</v>
      </c>
    </row>
    <row r="53" spans="2:3" ht="21.95" customHeight="1">
      <c r="B53" s="128" t="s">
        <v>2878</v>
      </c>
      <c r="C53" s="66">
        <v>0</v>
      </c>
    </row>
    <row r="54" spans="2:3" ht="21.95" customHeight="1">
      <c r="B54" s="126" t="s">
        <v>2877</v>
      </c>
      <c r="C54" s="66">
        <v>0</v>
      </c>
    </row>
    <row r="55" spans="2:3" ht="21.95" customHeight="1">
      <c r="B55" s="125" t="s">
        <v>2876</v>
      </c>
      <c r="C55" s="189">
        <f>SUM(C52:C54)</f>
        <v>0</v>
      </c>
    </row>
    <row r="56" spans="2:3" ht="21.95" customHeight="1">
      <c r="B56" s="423" t="s">
        <v>1992</v>
      </c>
      <c r="C56" s="124"/>
    </row>
    <row r="57" spans="2:3" ht="21.95" customHeight="1">
      <c r="B57" s="126" t="s">
        <v>2873</v>
      </c>
      <c r="C57" s="66">
        <v>0</v>
      </c>
    </row>
    <row r="58" spans="2:3" ht="21.95" customHeight="1">
      <c r="B58" s="126" t="s">
        <v>2872</v>
      </c>
      <c r="C58" s="66">
        <v>0</v>
      </c>
    </row>
    <row r="59" spans="2:3" ht="21.95" customHeight="1">
      <c r="B59" s="132" t="s">
        <v>2874</v>
      </c>
      <c r="C59" s="66">
        <v>0</v>
      </c>
    </row>
    <row r="60" spans="2:3" ht="21.95" customHeight="1">
      <c r="B60" s="125" t="s">
        <v>2875</v>
      </c>
      <c r="C60" s="189">
        <f>SUM(C57:C59)</f>
        <v>0</v>
      </c>
    </row>
    <row r="61" spans="2:3" ht="21.95" customHeight="1">
      <c r="B61" s="102" t="s">
        <v>2043</v>
      </c>
      <c r="C61" s="124"/>
    </row>
    <row r="62" spans="2:3" ht="21.95" customHeight="1">
      <c r="B62" s="128" t="s">
        <v>2057</v>
      </c>
      <c r="C62" s="129"/>
    </row>
    <row r="63" spans="2:3" ht="21.95" customHeight="1">
      <c r="B63" s="127" t="s">
        <v>2056</v>
      </c>
      <c r="C63" s="66">
        <v>0</v>
      </c>
    </row>
    <row r="64" spans="2:3" ht="21.95" customHeight="1">
      <c r="B64" s="127" t="s">
        <v>2055</v>
      </c>
      <c r="C64" s="66">
        <v>0</v>
      </c>
    </row>
    <row r="65" spans="2:3" ht="21.95" customHeight="1">
      <c r="B65" s="220" t="s">
        <v>2054</v>
      </c>
      <c r="C65" s="189">
        <f>SUM(C63:C64)</f>
        <v>0</v>
      </c>
    </row>
    <row r="66" spans="2:3" ht="21.95" customHeight="1">
      <c r="B66" s="128" t="s">
        <v>2053</v>
      </c>
      <c r="C66" s="129"/>
    </row>
    <row r="67" spans="2:3" ht="21.95" customHeight="1">
      <c r="B67" s="127" t="s">
        <v>2052</v>
      </c>
      <c r="C67" s="66">
        <v>0</v>
      </c>
    </row>
    <row r="68" spans="2:3" ht="21.95" customHeight="1">
      <c r="B68" s="127" t="s">
        <v>2051</v>
      </c>
      <c r="C68" s="66">
        <v>0</v>
      </c>
    </row>
    <row r="69" spans="2:3" ht="21.95" customHeight="1">
      <c r="B69" s="127" t="s">
        <v>2050</v>
      </c>
      <c r="C69" s="66">
        <v>0</v>
      </c>
    </row>
    <row r="70" spans="2:3" ht="21.95" customHeight="1">
      <c r="B70" s="220" t="s">
        <v>2049</v>
      </c>
      <c r="C70" s="189">
        <f>SUM(C67:C69)</f>
        <v>0</v>
      </c>
    </row>
    <row r="71" spans="2:3" ht="21.95" customHeight="1">
      <c r="B71" s="126" t="s">
        <v>2048</v>
      </c>
      <c r="C71" s="66">
        <v>0</v>
      </c>
    </row>
    <row r="72" spans="2:3" ht="21.95" customHeight="1">
      <c r="B72" s="125" t="s">
        <v>2047</v>
      </c>
      <c r="C72" s="189">
        <f>SUM(C65,C70,C71)</f>
        <v>0</v>
      </c>
    </row>
    <row r="73" spans="2:3" ht="21.95" customHeight="1">
      <c r="B73" s="102" t="s">
        <v>2044</v>
      </c>
      <c r="C73" s="124"/>
    </row>
    <row r="74" spans="2:3" ht="21.95" customHeight="1">
      <c r="B74" s="128" t="s">
        <v>2042</v>
      </c>
      <c r="C74" s="129"/>
    </row>
    <row r="75" spans="2:3" ht="21.95" customHeight="1">
      <c r="B75" s="127" t="s">
        <v>2041</v>
      </c>
      <c r="C75" s="66">
        <v>0</v>
      </c>
    </row>
    <row r="76" spans="2:3" ht="21.95" customHeight="1">
      <c r="B76" s="127" t="s">
        <v>2040</v>
      </c>
      <c r="C76" s="66">
        <v>0</v>
      </c>
    </row>
    <row r="77" spans="2:3" ht="21.95" customHeight="1">
      <c r="B77" s="220" t="s">
        <v>2039</v>
      </c>
      <c r="C77" s="189">
        <f>SUM(C75,C76)</f>
        <v>0</v>
      </c>
    </row>
    <row r="78" spans="2:3" ht="21.95" customHeight="1">
      <c r="B78" s="128" t="s">
        <v>2038</v>
      </c>
      <c r="C78" s="129"/>
    </row>
    <row r="79" spans="2:3" ht="21.95" customHeight="1">
      <c r="B79" s="127" t="s">
        <v>2037</v>
      </c>
      <c r="C79" s="66">
        <v>0</v>
      </c>
    </row>
    <row r="80" spans="2:3" ht="21.95" customHeight="1">
      <c r="B80" s="127" t="s">
        <v>2036</v>
      </c>
      <c r="C80" s="66">
        <v>0</v>
      </c>
    </row>
    <row r="81" spans="2:3" ht="21.95" customHeight="1">
      <c r="B81" s="220" t="s">
        <v>2035</v>
      </c>
      <c r="C81" s="189">
        <f>SUM(C79:C80)</f>
        <v>0</v>
      </c>
    </row>
    <row r="82" spans="2:3" ht="21.95" customHeight="1">
      <c r="B82" s="128" t="s">
        <v>2034</v>
      </c>
      <c r="C82" s="129"/>
    </row>
    <row r="83" spans="2:3" ht="21.95" customHeight="1">
      <c r="B83" s="127" t="s">
        <v>2033</v>
      </c>
      <c r="C83" s="66">
        <v>0</v>
      </c>
    </row>
    <row r="84" spans="2:3" ht="21.95" customHeight="1">
      <c r="B84" s="127" t="s">
        <v>2032</v>
      </c>
      <c r="C84" s="66">
        <v>0</v>
      </c>
    </row>
    <row r="85" spans="2:3" ht="21.95" customHeight="1">
      <c r="B85" s="220" t="s">
        <v>2031</v>
      </c>
      <c r="C85" s="189">
        <f>SUM(C83:C84)</f>
        <v>0</v>
      </c>
    </row>
    <row r="86" spans="2:3" ht="21.95" customHeight="1">
      <c r="B86" s="128" t="s">
        <v>2030</v>
      </c>
      <c r="C86" s="129"/>
    </row>
    <row r="87" spans="2:3" ht="21.95" customHeight="1">
      <c r="B87" s="127" t="s">
        <v>2029</v>
      </c>
      <c r="C87" s="66">
        <v>0</v>
      </c>
    </row>
    <row r="88" spans="2:3" ht="21.95" customHeight="1">
      <c r="B88" s="127" t="s">
        <v>2028</v>
      </c>
      <c r="C88" s="66">
        <v>0</v>
      </c>
    </row>
    <row r="89" spans="2:3" ht="21.95" customHeight="1">
      <c r="B89" s="220" t="s">
        <v>2027</v>
      </c>
      <c r="C89" s="189">
        <f>SUM(C87:C88)</f>
        <v>0</v>
      </c>
    </row>
    <row r="90" spans="2:3" ht="21.95" customHeight="1">
      <c r="B90" s="128" t="s">
        <v>2026</v>
      </c>
      <c r="C90" s="129"/>
    </row>
    <row r="91" spans="2:3" ht="21.95" customHeight="1">
      <c r="B91" s="127" t="s">
        <v>2025</v>
      </c>
      <c r="C91" s="66">
        <v>0</v>
      </c>
    </row>
    <row r="92" spans="2:3" ht="21.95" customHeight="1">
      <c r="B92" s="127" t="s">
        <v>2024</v>
      </c>
      <c r="C92" s="66">
        <v>0</v>
      </c>
    </row>
    <row r="93" spans="2:3" ht="21.95" customHeight="1">
      <c r="B93" s="220" t="s">
        <v>2023</v>
      </c>
      <c r="C93" s="189">
        <f>SUM(C91:C92)</f>
        <v>0</v>
      </c>
    </row>
    <row r="94" spans="2:3" ht="21.95" customHeight="1">
      <c r="B94" s="128" t="s">
        <v>2022</v>
      </c>
      <c r="C94" s="129"/>
    </row>
    <row r="95" spans="2:3" ht="21.95" customHeight="1">
      <c r="B95" s="127" t="s">
        <v>2021</v>
      </c>
      <c r="C95" s="66">
        <v>0</v>
      </c>
    </row>
    <row r="96" spans="2:3" ht="21.95" customHeight="1">
      <c r="B96" s="127" t="s">
        <v>2020</v>
      </c>
      <c r="C96" s="66">
        <v>0</v>
      </c>
    </row>
    <row r="97" spans="2:3" ht="21.95" customHeight="1">
      <c r="B97" s="220" t="s">
        <v>2019</v>
      </c>
      <c r="C97" s="189">
        <f>SUM(C95:C96)</f>
        <v>0</v>
      </c>
    </row>
    <row r="98" spans="2:3" ht="21.95" customHeight="1">
      <c r="B98" s="128" t="s">
        <v>2018</v>
      </c>
      <c r="C98" s="129"/>
    </row>
    <row r="99" spans="2:3" ht="21.95" customHeight="1">
      <c r="B99" s="127" t="s">
        <v>2017</v>
      </c>
      <c r="C99" s="66">
        <v>0</v>
      </c>
    </row>
    <row r="100" spans="2:3" ht="21.95" customHeight="1">
      <c r="B100" s="127" t="s">
        <v>2016</v>
      </c>
      <c r="C100" s="66">
        <v>0</v>
      </c>
    </row>
    <row r="101" spans="2:3" ht="21.95" customHeight="1">
      <c r="B101" s="125" t="s">
        <v>2015</v>
      </c>
      <c r="C101" s="189">
        <f>SUM(C99:C100)</f>
        <v>0</v>
      </c>
    </row>
    <row r="102" spans="2:3" ht="21.95" customHeight="1">
      <c r="B102" s="102" t="s">
        <v>2014</v>
      </c>
      <c r="C102" s="124"/>
    </row>
    <row r="103" spans="2:3" ht="21.95" customHeight="1">
      <c r="B103" s="126" t="s">
        <v>2013</v>
      </c>
      <c r="C103" s="66">
        <v>0</v>
      </c>
    </row>
    <row r="104" spans="2:3" ht="21.95" customHeight="1">
      <c r="B104" s="126" t="s">
        <v>2012</v>
      </c>
      <c r="C104" s="66">
        <v>0</v>
      </c>
    </row>
    <row r="105" spans="2:3" ht="21.95" customHeight="1">
      <c r="B105" s="126" t="s">
        <v>2011</v>
      </c>
      <c r="C105" s="66">
        <v>0</v>
      </c>
    </row>
    <row r="106" spans="2:3" ht="21.95" customHeight="1">
      <c r="B106" s="126" t="s">
        <v>2010</v>
      </c>
      <c r="C106" s="66">
        <v>0</v>
      </c>
    </row>
    <row r="107" spans="2:3" ht="21.95" customHeight="1">
      <c r="B107" s="125" t="s">
        <v>2009</v>
      </c>
      <c r="C107" s="189">
        <f>SUM(C103:C106)</f>
        <v>0</v>
      </c>
    </row>
    <row r="108" spans="2:3" ht="21.95" customHeight="1">
      <c r="B108" s="102" t="s">
        <v>2008</v>
      </c>
      <c r="C108" s="124"/>
    </row>
    <row r="109" spans="2:3" ht="21.95" customHeight="1">
      <c r="B109" s="126" t="s">
        <v>2007</v>
      </c>
      <c r="C109" s="66">
        <v>0</v>
      </c>
    </row>
    <row r="110" spans="2:3" ht="21.95" customHeight="1">
      <c r="B110" s="126" t="s">
        <v>2006</v>
      </c>
      <c r="C110" s="66">
        <v>0</v>
      </c>
    </row>
    <row r="111" spans="2:3" ht="21.95" customHeight="1">
      <c r="B111" s="126" t="s">
        <v>2005</v>
      </c>
      <c r="C111" s="66">
        <v>0</v>
      </c>
    </row>
    <row r="112" spans="2:3" ht="21.95" customHeight="1">
      <c r="B112" s="126" t="s">
        <v>2004</v>
      </c>
      <c r="C112" s="66">
        <v>0</v>
      </c>
    </row>
    <row r="113" spans="2:3" ht="21.95" customHeight="1">
      <c r="B113" s="125" t="s">
        <v>2002</v>
      </c>
      <c r="C113" s="189">
        <f>SUM(C109:C112)</f>
        <v>0</v>
      </c>
    </row>
    <row r="114" spans="2:3" ht="21.95" customHeight="1">
      <c r="B114" s="102" t="s">
        <v>2003</v>
      </c>
      <c r="C114" s="124"/>
    </row>
    <row r="115" spans="2:3" ht="21.95" customHeight="1">
      <c r="B115" s="126" t="s">
        <v>2001</v>
      </c>
      <c r="C115" s="66">
        <v>0</v>
      </c>
    </row>
    <row r="116" spans="2:3" ht="21.95" customHeight="1">
      <c r="B116" s="126" t="s">
        <v>2000</v>
      </c>
      <c r="C116" s="66">
        <v>0</v>
      </c>
    </row>
    <row r="117" spans="2:3" ht="21.95" customHeight="1">
      <c r="B117" s="126" t="s">
        <v>1999</v>
      </c>
      <c r="C117" s="66">
        <v>0</v>
      </c>
    </row>
    <row r="118" spans="2:3" ht="21.95" customHeight="1">
      <c r="B118" s="126" t="s">
        <v>1998</v>
      </c>
      <c r="C118" s="66">
        <v>0</v>
      </c>
    </row>
    <row r="119" spans="2:3" ht="21.95" customHeight="1">
      <c r="B119" s="125" t="s">
        <v>1997</v>
      </c>
      <c r="C119" s="189">
        <f>SUM(C115:C118)</f>
        <v>0</v>
      </c>
    </row>
    <row r="120" spans="2:3" ht="21.95" customHeight="1">
      <c r="B120" s="423" t="s">
        <v>2884</v>
      </c>
      <c r="C120" s="124"/>
    </row>
    <row r="121" spans="2:3" ht="21.95" customHeight="1">
      <c r="B121" s="128" t="s">
        <v>2887</v>
      </c>
      <c r="C121" s="66">
        <v>0</v>
      </c>
    </row>
    <row r="122" spans="2:3" ht="21.95" customHeight="1">
      <c r="B122" s="126" t="s">
        <v>2888</v>
      </c>
      <c r="C122" s="66">
        <v>0</v>
      </c>
    </row>
    <row r="123" spans="2:3" ht="21.95" customHeight="1">
      <c r="B123" s="126" t="s">
        <v>2889</v>
      </c>
      <c r="C123" s="66">
        <v>0</v>
      </c>
    </row>
    <row r="124" spans="2:3" ht="21.95" customHeight="1">
      <c r="B124" s="126" t="s">
        <v>2890</v>
      </c>
      <c r="C124" s="66">
        <v>0</v>
      </c>
    </row>
    <row r="125" spans="2:3" ht="21.95" customHeight="1">
      <c r="B125" s="132" t="s">
        <v>2891</v>
      </c>
      <c r="C125" s="66">
        <v>0</v>
      </c>
    </row>
    <row r="126" spans="2:3" ht="21.95" customHeight="1">
      <c r="B126" s="126" t="s">
        <v>2892</v>
      </c>
      <c r="C126" s="66">
        <v>0</v>
      </c>
    </row>
    <row r="127" spans="2:3" ht="21.95" customHeight="1">
      <c r="B127" s="423" t="s">
        <v>2885</v>
      </c>
      <c r="C127" s="124"/>
    </row>
    <row r="128" spans="2:3" ht="21.95" customHeight="1">
      <c r="B128" s="128" t="s">
        <v>2893</v>
      </c>
      <c r="C128" s="66">
        <v>0</v>
      </c>
    </row>
    <row r="129" spans="2:3" ht="21.95" customHeight="1">
      <c r="B129" s="126" t="s">
        <v>2894</v>
      </c>
      <c r="C129" s="66">
        <v>0</v>
      </c>
    </row>
    <row r="130" spans="2:3" ht="21.95" customHeight="1">
      <c r="B130" s="126" t="s">
        <v>2895</v>
      </c>
      <c r="C130" s="66">
        <v>0</v>
      </c>
    </row>
    <row r="131" spans="2:3" ht="21.95" customHeight="1">
      <c r="B131" s="126" t="s">
        <v>2896</v>
      </c>
      <c r="C131" s="66">
        <v>0</v>
      </c>
    </row>
    <row r="132" spans="2:3" ht="21.95" customHeight="1">
      <c r="B132" s="132" t="s">
        <v>2897</v>
      </c>
      <c r="C132" s="66">
        <v>0</v>
      </c>
    </row>
    <row r="133" spans="2:3" ht="21.95" customHeight="1">
      <c r="B133" s="126" t="s">
        <v>2898</v>
      </c>
      <c r="C133" s="66">
        <v>0</v>
      </c>
    </row>
    <row r="134" spans="2:3" ht="21.95" customHeight="1">
      <c r="B134" s="423" t="s">
        <v>2886</v>
      </c>
      <c r="C134" s="124"/>
    </row>
    <row r="135" spans="2:3" ht="21.95" customHeight="1">
      <c r="B135" s="128" t="s">
        <v>2899</v>
      </c>
      <c r="C135" s="129"/>
    </row>
    <row r="136" spans="2:3" ht="21.95" customHeight="1">
      <c r="B136" s="126" t="s">
        <v>2900</v>
      </c>
      <c r="C136" s="66">
        <v>0</v>
      </c>
    </row>
    <row r="137" spans="2:3" ht="21.95" customHeight="1">
      <c r="B137" s="126" t="s">
        <v>2901</v>
      </c>
      <c r="C137" s="66">
        <v>0</v>
      </c>
    </row>
    <row r="138" spans="2:3" ht="21.95" customHeight="1">
      <c r="B138" s="126" t="s">
        <v>2902</v>
      </c>
      <c r="C138" s="66">
        <v>0</v>
      </c>
    </row>
    <row r="139" spans="2:3" ht="21.95" customHeight="1">
      <c r="B139" s="126" t="s">
        <v>2903</v>
      </c>
      <c r="C139" s="66">
        <v>0</v>
      </c>
    </row>
    <row r="140" spans="2:3" ht="21.95" customHeight="1">
      <c r="B140" s="126" t="s">
        <v>2904</v>
      </c>
      <c r="C140" s="66">
        <v>0</v>
      </c>
    </row>
    <row r="141" spans="2:3" ht="21.95" customHeight="1">
      <c r="B141" s="102" t="s">
        <v>1996</v>
      </c>
      <c r="C141" s="124"/>
    </row>
    <row r="142" spans="2:3" ht="21.95" customHeight="1">
      <c r="B142" s="126" t="s">
        <v>1995</v>
      </c>
      <c r="C142" s="66">
        <v>0</v>
      </c>
    </row>
    <row r="143" spans="2:3" ht="21.95" customHeight="1">
      <c r="B143" s="126" t="s">
        <v>1994</v>
      </c>
      <c r="C143" s="66">
        <v>0</v>
      </c>
    </row>
    <row r="144" spans="2:3" ht="21.95" customHeight="1">
      <c r="B144" s="429" t="s">
        <v>1993</v>
      </c>
      <c r="C144" s="317">
        <f>SUM(C142:C143)</f>
        <v>0</v>
      </c>
    </row>
  </sheetData>
  <sheetProtection algorithmName="SHA-512" hashValue="NrL6PBM2fv6LGzdKeNV1LPjB0LRw29OQIqg8gPxBw1+RTxlGddvI/0xN+ZXpFpJ5TkQvPeyFDoPLUkYd+al2VQ==" saltValue="7fFQxKarKbtkYETq2lunmQ==" spinCount="100000" sheet="1" objects="1" scenarios="1" selectLockedCells="1"/>
  <mergeCells count="1">
    <mergeCell ref="B2:C4"/>
  </mergeCells>
  <conditionalFormatting sqref="C10">
    <cfRule type="cellIs" dxfId="1855" priority="19" operator="lessThan">
      <formula>0</formula>
    </cfRule>
  </conditionalFormatting>
  <conditionalFormatting sqref="C11">
    <cfRule type="cellIs" dxfId="1854" priority="18" operator="lessThan">
      <formula>0</formula>
    </cfRule>
  </conditionalFormatting>
  <conditionalFormatting sqref="C13">
    <cfRule type="cellIs" dxfId="1853" priority="17" operator="lessThan">
      <formula>0</formula>
    </cfRule>
  </conditionalFormatting>
  <conditionalFormatting sqref="C15:C17">
    <cfRule type="cellIs" dxfId="1852" priority="16" operator="lessThan">
      <formula>0</formula>
    </cfRule>
  </conditionalFormatting>
  <conditionalFormatting sqref="C19:C24">
    <cfRule type="cellIs" dxfId="1851" priority="15" operator="lessThan">
      <formula>0</formula>
    </cfRule>
  </conditionalFormatting>
  <conditionalFormatting sqref="C28:C34">
    <cfRule type="cellIs" dxfId="1850" priority="14" operator="lessThan">
      <formula>0</formula>
    </cfRule>
  </conditionalFormatting>
  <conditionalFormatting sqref="C35:C37">
    <cfRule type="cellIs" dxfId="1849" priority="13" operator="lessThan">
      <formula>0</formula>
    </cfRule>
  </conditionalFormatting>
  <conditionalFormatting sqref="C39">
    <cfRule type="cellIs" dxfId="1848" priority="12" operator="lessThan">
      <formula>0</formula>
    </cfRule>
  </conditionalFormatting>
  <conditionalFormatting sqref="C42:C44">
    <cfRule type="cellIs" dxfId="1847" priority="11" operator="lessThan">
      <formula>0</formula>
    </cfRule>
  </conditionalFormatting>
  <conditionalFormatting sqref="C47:C49">
    <cfRule type="cellIs" dxfId="1846" priority="10" operator="lessThan">
      <formula>0</formula>
    </cfRule>
  </conditionalFormatting>
  <conditionalFormatting sqref="C53:C54">
    <cfRule type="cellIs" dxfId="1845" priority="9" operator="lessThan">
      <formula>0</formula>
    </cfRule>
  </conditionalFormatting>
  <conditionalFormatting sqref="C57:C59">
    <cfRule type="cellIs" dxfId="1844" priority="8" operator="lessThan">
      <formula>0</formula>
    </cfRule>
  </conditionalFormatting>
  <conditionalFormatting sqref="C63:C64">
    <cfRule type="cellIs" dxfId="1843" priority="7" operator="lessThan">
      <formula>0</formula>
    </cfRule>
  </conditionalFormatting>
  <conditionalFormatting sqref="C67:C69">
    <cfRule type="cellIs" dxfId="1842" priority="6" operator="lessThan">
      <formula>0</formula>
    </cfRule>
  </conditionalFormatting>
  <conditionalFormatting sqref="C71">
    <cfRule type="cellIs" dxfId="1841" priority="5" operator="lessThan">
      <formula>0</formula>
    </cfRule>
  </conditionalFormatting>
  <conditionalFormatting sqref="C95:C96">
    <cfRule type="cellIs" dxfId="1840" priority="4" operator="lessThan">
      <formula>0</formula>
    </cfRule>
  </conditionalFormatting>
  <conditionalFormatting sqref="C103">
    <cfRule type="cellIs" dxfId="1839" priority="3" operator="lessThan">
      <formula>0</formula>
    </cfRule>
  </conditionalFormatting>
  <conditionalFormatting sqref="C109">
    <cfRule type="cellIs" dxfId="1838" priority="2" operator="lessThan">
      <formula>0</formula>
    </cfRule>
  </conditionalFormatting>
  <conditionalFormatting sqref="C121:C126">
    <cfRule type="cellIs" dxfId="1837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0070C0"/>
  </sheetPr>
  <dimension ref="A1:I29"/>
  <sheetViews>
    <sheetView showGridLines="0" showRowColHeaders="0" zoomScaleNormal="100" workbookViewId="0"/>
  </sheetViews>
  <sheetFormatPr baseColWidth="10" defaultColWidth="14.1640625" defaultRowHeight="11.25"/>
  <cols>
    <col min="1" max="1" width="13.33203125" style="210" customWidth="1"/>
    <col min="2" max="2" width="84.1640625" style="210" customWidth="1"/>
    <col min="3" max="3" width="48.6640625" style="210" customWidth="1"/>
    <col min="4" max="256" width="14.1640625" style="210"/>
    <col min="257" max="257" width="80.6640625" style="210" customWidth="1"/>
    <col min="258" max="258" width="20.33203125" style="210" customWidth="1"/>
    <col min="259" max="512" width="14.1640625" style="210"/>
    <col min="513" max="513" width="80.6640625" style="210" customWidth="1"/>
    <col min="514" max="514" width="20.33203125" style="210" customWidth="1"/>
    <col min="515" max="768" width="14.1640625" style="210"/>
    <col min="769" max="769" width="80.6640625" style="210" customWidth="1"/>
    <col min="770" max="770" width="20.33203125" style="210" customWidth="1"/>
    <col min="771" max="1024" width="14.1640625" style="210"/>
    <col min="1025" max="1025" width="80.6640625" style="210" customWidth="1"/>
    <col min="1026" max="1026" width="20.33203125" style="210" customWidth="1"/>
    <col min="1027" max="1280" width="14.1640625" style="210"/>
    <col min="1281" max="1281" width="80.6640625" style="210" customWidth="1"/>
    <col min="1282" max="1282" width="20.33203125" style="210" customWidth="1"/>
    <col min="1283" max="1536" width="14.1640625" style="210"/>
    <col min="1537" max="1537" width="80.6640625" style="210" customWidth="1"/>
    <col min="1538" max="1538" width="20.33203125" style="210" customWidth="1"/>
    <col min="1539" max="1792" width="14.1640625" style="210"/>
    <col min="1793" max="1793" width="80.6640625" style="210" customWidth="1"/>
    <col min="1794" max="1794" width="20.33203125" style="210" customWidth="1"/>
    <col min="1795" max="2048" width="14.1640625" style="210"/>
    <col min="2049" max="2049" width="80.6640625" style="210" customWidth="1"/>
    <col min="2050" max="2050" width="20.33203125" style="210" customWidth="1"/>
    <col min="2051" max="2304" width="14.1640625" style="210"/>
    <col min="2305" max="2305" width="80.6640625" style="210" customWidth="1"/>
    <col min="2306" max="2306" width="20.33203125" style="210" customWidth="1"/>
    <col min="2307" max="2560" width="14.1640625" style="210"/>
    <col min="2561" max="2561" width="80.6640625" style="210" customWidth="1"/>
    <col min="2562" max="2562" width="20.33203125" style="210" customWidth="1"/>
    <col min="2563" max="2816" width="14.1640625" style="210"/>
    <col min="2817" max="2817" width="80.6640625" style="210" customWidth="1"/>
    <col min="2818" max="2818" width="20.33203125" style="210" customWidth="1"/>
    <col min="2819" max="3072" width="14.1640625" style="210"/>
    <col min="3073" max="3073" width="80.6640625" style="210" customWidth="1"/>
    <col min="3074" max="3074" width="20.33203125" style="210" customWidth="1"/>
    <col min="3075" max="3328" width="14.1640625" style="210"/>
    <col min="3329" max="3329" width="80.6640625" style="210" customWidth="1"/>
    <col min="3330" max="3330" width="20.33203125" style="210" customWidth="1"/>
    <col min="3331" max="3584" width="14.1640625" style="210"/>
    <col min="3585" max="3585" width="80.6640625" style="210" customWidth="1"/>
    <col min="3586" max="3586" width="20.33203125" style="210" customWidth="1"/>
    <col min="3587" max="3840" width="14.1640625" style="210"/>
    <col min="3841" max="3841" width="80.6640625" style="210" customWidth="1"/>
    <col min="3842" max="3842" width="20.33203125" style="210" customWidth="1"/>
    <col min="3843" max="4096" width="14.1640625" style="210"/>
    <col min="4097" max="4097" width="80.6640625" style="210" customWidth="1"/>
    <col min="4098" max="4098" width="20.33203125" style="210" customWidth="1"/>
    <col min="4099" max="4352" width="14.1640625" style="210"/>
    <col min="4353" max="4353" width="80.6640625" style="210" customWidth="1"/>
    <col min="4354" max="4354" width="20.33203125" style="210" customWidth="1"/>
    <col min="4355" max="4608" width="14.1640625" style="210"/>
    <col min="4609" max="4609" width="80.6640625" style="210" customWidth="1"/>
    <col min="4610" max="4610" width="20.33203125" style="210" customWidth="1"/>
    <col min="4611" max="4864" width="14.1640625" style="210"/>
    <col min="4865" max="4865" width="80.6640625" style="210" customWidth="1"/>
    <col min="4866" max="4866" width="20.33203125" style="210" customWidth="1"/>
    <col min="4867" max="5120" width="14.1640625" style="210"/>
    <col min="5121" max="5121" width="80.6640625" style="210" customWidth="1"/>
    <col min="5122" max="5122" width="20.33203125" style="210" customWidth="1"/>
    <col min="5123" max="5376" width="14.1640625" style="210"/>
    <col min="5377" max="5377" width="80.6640625" style="210" customWidth="1"/>
    <col min="5378" max="5378" width="20.33203125" style="210" customWidth="1"/>
    <col min="5379" max="5632" width="14.1640625" style="210"/>
    <col min="5633" max="5633" width="80.6640625" style="210" customWidth="1"/>
    <col min="5634" max="5634" width="20.33203125" style="210" customWidth="1"/>
    <col min="5635" max="5888" width="14.1640625" style="210"/>
    <col min="5889" max="5889" width="80.6640625" style="210" customWidth="1"/>
    <col min="5890" max="5890" width="20.33203125" style="210" customWidth="1"/>
    <col min="5891" max="6144" width="14.1640625" style="210"/>
    <col min="6145" max="6145" width="80.6640625" style="210" customWidth="1"/>
    <col min="6146" max="6146" width="20.33203125" style="210" customWidth="1"/>
    <col min="6147" max="6400" width="14.1640625" style="210"/>
    <col min="6401" max="6401" width="80.6640625" style="210" customWidth="1"/>
    <col min="6402" max="6402" width="20.33203125" style="210" customWidth="1"/>
    <col min="6403" max="6656" width="14.1640625" style="210"/>
    <col min="6657" max="6657" width="80.6640625" style="210" customWidth="1"/>
    <col min="6658" max="6658" width="20.33203125" style="210" customWidth="1"/>
    <col min="6659" max="6912" width="14.1640625" style="210"/>
    <col min="6913" max="6913" width="80.6640625" style="210" customWidth="1"/>
    <col min="6914" max="6914" width="20.33203125" style="210" customWidth="1"/>
    <col min="6915" max="7168" width="14.1640625" style="210"/>
    <col min="7169" max="7169" width="80.6640625" style="210" customWidth="1"/>
    <col min="7170" max="7170" width="20.33203125" style="210" customWidth="1"/>
    <col min="7171" max="7424" width="14.1640625" style="210"/>
    <col min="7425" max="7425" width="80.6640625" style="210" customWidth="1"/>
    <col min="7426" max="7426" width="20.33203125" style="210" customWidth="1"/>
    <col min="7427" max="7680" width="14.1640625" style="210"/>
    <col min="7681" max="7681" width="80.6640625" style="210" customWidth="1"/>
    <col min="7682" max="7682" width="20.33203125" style="210" customWidth="1"/>
    <col min="7683" max="7936" width="14.1640625" style="210"/>
    <col min="7937" max="7937" width="80.6640625" style="210" customWidth="1"/>
    <col min="7938" max="7938" width="20.33203125" style="210" customWidth="1"/>
    <col min="7939" max="8192" width="14.1640625" style="210"/>
    <col min="8193" max="8193" width="80.6640625" style="210" customWidth="1"/>
    <col min="8194" max="8194" width="20.33203125" style="210" customWidth="1"/>
    <col min="8195" max="8448" width="14.1640625" style="210"/>
    <col min="8449" max="8449" width="80.6640625" style="210" customWidth="1"/>
    <col min="8450" max="8450" width="20.33203125" style="210" customWidth="1"/>
    <col min="8451" max="8704" width="14.1640625" style="210"/>
    <col min="8705" max="8705" width="80.6640625" style="210" customWidth="1"/>
    <col min="8706" max="8706" width="20.33203125" style="210" customWidth="1"/>
    <col min="8707" max="8960" width="14.1640625" style="210"/>
    <col min="8961" max="8961" width="80.6640625" style="210" customWidth="1"/>
    <col min="8962" max="8962" width="20.33203125" style="210" customWidth="1"/>
    <col min="8963" max="9216" width="14.1640625" style="210"/>
    <col min="9217" max="9217" width="80.6640625" style="210" customWidth="1"/>
    <col min="9218" max="9218" width="20.33203125" style="210" customWidth="1"/>
    <col min="9219" max="9472" width="14.1640625" style="210"/>
    <col min="9473" max="9473" width="80.6640625" style="210" customWidth="1"/>
    <col min="9474" max="9474" width="20.33203125" style="210" customWidth="1"/>
    <col min="9475" max="9728" width="14.1640625" style="210"/>
    <col min="9729" max="9729" width="80.6640625" style="210" customWidth="1"/>
    <col min="9730" max="9730" width="20.33203125" style="210" customWidth="1"/>
    <col min="9731" max="9984" width="14.1640625" style="210"/>
    <col min="9985" max="9985" width="80.6640625" style="210" customWidth="1"/>
    <col min="9986" max="9986" width="20.33203125" style="210" customWidth="1"/>
    <col min="9987" max="10240" width="14.1640625" style="210"/>
    <col min="10241" max="10241" width="80.6640625" style="210" customWidth="1"/>
    <col min="10242" max="10242" width="20.33203125" style="210" customWidth="1"/>
    <col min="10243" max="10496" width="14.1640625" style="210"/>
    <col min="10497" max="10497" width="80.6640625" style="210" customWidth="1"/>
    <col min="10498" max="10498" width="20.33203125" style="210" customWidth="1"/>
    <col min="10499" max="10752" width="14.1640625" style="210"/>
    <col min="10753" max="10753" width="80.6640625" style="210" customWidth="1"/>
    <col min="10754" max="10754" width="20.33203125" style="210" customWidth="1"/>
    <col min="10755" max="11008" width="14.1640625" style="210"/>
    <col min="11009" max="11009" width="80.6640625" style="210" customWidth="1"/>
    <col min="11010" max="11010" width="20.33203125" style="210" customWidth="1"/>
    <col min="11011" max="11264" width="14.1640625" style="210"/>
    <col min="11265" max="11265" width="80.6640625" style="210" customWidth="1"/>
    <col min="11266" max="11266" width="20.33203125" style="210" customWidth="1"/>
    <col min="11267" max="11520" width="14.1640625" style="210"/>
    <col min="11521" max="11521" width="80.6640625" style="210" customWidth="1"/>
    <col min="11522" max="11522" width="20.33203125" style="210" customWidth="1"/>
    <col min="11523" max="11776" width="14.1640625" style="210"/>
    <col min="11777" max="11777" width="80.6640625" style="210" customWidth="1"/>
    <col min="11778" max="11778" width="20.33203125" style="210" customWidth="1"/>
    <col min="11779" max="12032" width="14.1640625" style="210"/>
    <col min="12033" max="12033" width="80.6640625" style="210" customWidth="1"/>
    <col min="12034" max="12034" width="20.33203125" style="210" customWidth="1"/>
    <col min="12035" max="12288" width="14.1640625" style="210"/>
    <col min="12289" max="12289" width="80.6640625" style="210" customWidth="1"/>
    <col min="12290" max="12290" width="20.33203125" style="210" customWidth="1"/>
    <col min="12291" max="12544" width="14.1640625" style="210"/>
    <col min="12545" max="12545" width="80.6640625" style="210" customWidth="1"/>
    <col min="12546" max="12546" width="20.33203125" style="210" customWidth="1"/>
    <col min="12547" max="12800" width="14.1640625" style="210"/>
    <col min="12801" max="12801" width="80.6640625" style="210" customWidth="1"/>
    <col min="12802" max="12802" width="20.33203125" style="210" customWidth="1"/>
    <col min="12803" max="13056" width="14.1640625" style="210"/>
    <col min="13057" max="13057" width="80.6640625" style="210" customWidth="1"/>
    <col min="13058" max="13058" width="20.33203125" style="210" customWidth="1"/>
    <col min="13059" max="13312" width="14.1640625" style="210"/>
    <col min="13313" max="13313" width="80.6640625" style="210" customWidth="1"/>
    <col min="13314" max="13314" width="20.33203125" style="210" customWidth="1"/>
    <col min="13315" max="13568" width="14.1640625" style="210"/>
    <col min="13569" max="13569" width="80.6640625" style="210" customWidth="1"/>
    <col min="13570" max="13570" width="20.33203125" style="210" customWidth="1"/>
    <col min="13571" max="13824" width="14.1640625" style="210"/>
    <col min="13825" max="13825" width="80.6640625" style="210" customWidth="1"/>
    <col min="13826" max="13826" width="20.33203125" style="210" customWidth="1"/>
    <col min="13827" max="14080" width="14.1640625" style="210"/>
    <col min="14081" max="14081" width="80.6640625" style="210" customWidth="1"/>
    <col min="14082" max="14082" width="20.33203125" style="210" customWidth="1"/>
    <col min="14083" max="14336" width="14.1640625" style="210"/>
    <col min="14337" max="14337" width="80.6640625" style="210" customWidth="1"/>
    <col min="14338" max="14338" width="20.33203125" style="210" customWidth="1"/>
    <col min="14339" max="14592" width="14.1640625" style="210"/>
    <col min="14593" max="14593" width="80.6640625" style="210" customWidth="1"/>
    <col min="14594" max="14594" width="20.33203125" style="210" customWidth="1"/>
    <col min="14595" max="14848" width="14.1640625" style="210"/>
    <col min="14849" max="14849" width="80.6640625" style="210" customWidth="1"/>
    <col min="14850" max="14850" width="20.33203125" style="210" customWidth="1"/>
    <col min="14851" max="15104" width="14.1640625" style="210"/>
    <col min="15105" max="15105" width="80.6640625" style="210" customWidth="1"/>
    <col min="15106" max="15106" width="20.33203125" style="210" customWidth="1"/>
    <col min="15107" max="15360" width="14.1640625" style="210"/>
    <col min="15361" max="15361" width="80.6640625" style="210" customWidth="1"/>
    <col min="15362" max="15362" width="20.33203125" style="210" customWidth="1"/>
    <col min="15363" max="15616" width="14.1640625" style="210"/>
    <col min="15617" max="15617" width="80.6640625" style="210" customWidth="1"/>
    <col min="15618" max="15618" width="20.33203125" style="210" customWidth="1"/>
    <col min="15619" max="15872" width="14.1640625" style="210"/>
    <col min="15873" max="15873" width="80.6640625" style="210" customWidth="1"/>
    <col min="15874" max="15874" width="20.33203125" style="210" customWidth="1"/>
    <col min="15875" max="16128" width="14.1640625" style="210"/>
    <col min="16129" max="16129" width="80.6640625" style="210" customWidth="1"/>
    <col min="16130" max="16130" width="20.33203125" style="210" customWidth="1"/>
    <col min="16131" max="16384" width="14.1640625" style="210"/>
  </cols>
  <sheetData>
    <row r="1" spans="1:9" s="32" customFormat="1" ht="21.95" customHeight="1">
      <c r="A1" s="490">
        <v>0</v>
      </c>
    </row>
    <row r="2" spans="1:9" s="32" customFormat="1" ht="21.95" customHeight="1">
      <c r="A2" s="217"/>
      <c r="B2" s="524" t="s">
        <v>3348</v>
      </c>
      <c r="C2" s="524"/>
      <c r="D2" s="71"/>
      <c r="E2" s="71"/>
      <c r="F2" s="71"/>
      <c r="G2" s="71"/>
      <c r="H2" s="71"/>
      <c r="I2" s="71"/>
    </row>
    <row r="3" spans="1:9" s="32" customFormat="1" ht="21.95" customHeight="1">
      <c r="A3" s="217"/>
      <c r="B3" s="524"/>
      <c r="C3" s="524"/>
      <c r="D3" s="71"/>
      <c r="E3" s="71"/>
      <c r="F3" s="71"/>
      <c r="G3" s="71"/>
      <c r="H3" s="71"/>
      <c r="I3" s="71"/>
    </row>
    <row r="4" spans="1:9" s="32" customFormat="1" ht="21.95" customHeight="1">
      <c r="A4" s="217"/>
      <c r="B4" s="524"/>
      <c r="C4" s="524"/>
      <c r="D4" s="71"/>
      <c r="E4" s="71"/>
      <c r="F4" s="71"/>
      <c r="G4" s="71"/>
      <c r="H4" s="71"/>
      <c r="I4" s="71"/>
    </row>
    <row r="5" spans="1:9" s="32" customFormat="1" ht="21.95" customHeight="1">
      <c r="A5" s="490">
        <v>0</v>
      </c>
    </row>
    <row r="6" spans="1:9" ht="21.95" customHeight="1">
      <c r="A6" s="218"/>
      <c r="B6" s="121"/>
      <c r="C6" s="496" t="s">
        <v>614</v>
      </c>
    </row>
    <row r="7" spans="1:9" ht="21.95" customHeight="1">
      <c r="B7" s="100" t="s">
        <v>566</v>
      </c>
      <c r="C7" s="216"/>
    </row>
    <row r="8" spans="1:9" ht="21.95" customHeight="1">
      <c r="A8" s="218"/>
      <c r="B8" s="102" t="s">
        <v>2259</v>
      </c>
      <c r="C8" s="124"/>
    </row>
    <row r="9" spans="1:9" ht="21.95" customHeight="1">
      <c r="A9" s="218"/>
      <c r="B9" s="126" t="s">
        <v>2260</v>
      </c>
      <c r="C9" s="66">
        <v>0</v>
      </c>
    </row>
    <row r="10" spans="1:9" ht="21.95" customHeight="1">
      <c r="A10" s="218"/>
      <c r="B10" s="132" t="s">
        <v>2261</v>
      </c>
      <c r="C10" s="66">
        <v>0</v>
      </c>
    </row>
    <row r="11" spans="1:9" ht="21.95" customHeight="1">
      <c r="A11" s="218"/>
      <c r="B11" s="126" t="s">
        <v>2262</v>
      </c>
      <c r="C11" s="66">
        <v>0</v>
      </c>
    </row>
    <row r="12" spans="1:9" ht="21.95" customHeight="1">
      <c r="A12" s="218"/>
      <c r="B12" s="126" t="s">
        <v>2263</v>
      </c>
      <c r="C12" s="66">
        <v>0</v>
      </c>
    </row>
    <row r="13" spans="1:9" ht="21.95" customHeight="1">
      <c r="A13" s="218"/>
      <c r="B13" s="126" t="s">
        <v>2264</v>
      </c>
      <c r="C13" s="66">
        <v>0</v>
      </c>
    </row>
    <row r="14" spans="1:9" ht="21.95" customHeight="1">
      <c r="A14" s="218"/>
      <c r="B14" s="132" t="s">
        <v>2265</v>
      </c>
      <c r="C14" s="66">
        <v>0</v>
      </c>
    </row>
    <row r="15" spans="1:9" ht="21.95" customHeight="1">
      <c r="A15" s="218"/>
      <c r="B15" s="132" t="s">
        <v>2929</v>
      </c>
      <c r="C15" s="66">
        <v>0</v>
      </c>
    </row>
    <row r="16" spans="1:9" ht="21.95" customHeight="1">
      <c r="A16" s="218"/>
      <c r="B16" s="132" t="s">
        <v>2930</v>
      </c>
      <c r="C16" s="66">
        <v>0</v>
      </c>
    </row>
    <row r="17" spans="1:3" ht="21.95" customHeight="1">
      <c r="A17" s="218"/>
      <c r="B17" s="132" t="s">
        <v>2928</v>
      </c>
      <c r="C17" s="66">
        <v>0</v>
      </c>
    </row>
    <row r="18" spans="1:3" ht="21.95" customHeight="1">
      <c r="A18" s="218"/>
      <c r="B18" s="132" t="s">
        <v>2267</v>
      </c>
      <c r="C18" s="66">
        <v>0</v>
      </c>
    </row>
    <row r="19" spans="1:3" ht="21.95" customHeight="1">
      <c r="A19" s="218"/>
      <c r="B19" s="374" t="s">
        <v>2266</v>
      </c>
      <c r="C19" s="189">
        <f>SUM(C9:C18)</f>
        <v>0</v>
      </c>
    </row>
    <row r="20" spans="1:3" ht="21.95" customHeight="1">
      <c r="A20" s="218"/>
      <c r="B20" s="102" t="s">
        <v>2268</v>
      </c>
      <c r="C20" s="124"/>
    </row>
    <row r="21" spans="1:3" ht="21.95" customHeight="1">
      <c r="A21" s="218"/>
      <c r="B21" s="126" t="s">
        <v>2269</v>
      </c>
      <c r="C21" s="66">
        <v>0</v>
      </c>
    </row>
    <row r="22" spans="1:3" ht="21.95" customHeight="1">
      <c r="A22" s="218"/>
      <c r="B22" s="126" t="s">
        <v>2270</v>
      </c>
      <c r="C22" s="66">
        <v>0</v>
      </c>
    </row>
    <row r="23" spans="1:3" ht="21.95" customHeight="1">
      <c r="A23" s="218"/>
      <c r="B23" s="126" t="s">
        <v>2271</v>
      </c>
      <c r="C23" s="66">
        <v>0</v>
      </c>
    </row>
    <row r="24" spans="1:3" ht="21.95" customHeight="1">
      <c r="A24" s="218"/>
      <c r="B24" s="126" t="s">
        <v>2272</v>
      </c>
      <c r="C24" s="66">
        <v>0</v>
      </c>
    </row>
    <row r="25" spans="1:3" ht="21.95" customHeight="1">
      <c r="A25" s="218"/>
      <c r="B25" s="126" t="s">
        <v>2273</v>
      </c>
      <c r="C25" s="66">
        <v>0</v>
      </c>
    </row>
    <row r="26" spans="1:3" ht="21.95" customHeight="1">
      <c r="A26" s="218"/>
      <c r="B26" s="126" t="s">
        <v>2274</v>
      </c>
      <c r="C26" s="66">
        <v>0</v>
      </c>
    </row>
    <row r="27" spans="1:3" ht="21.95" customHeight="1">
      <c r="A27" s="218"/>
      <c r="B27" s="126" t="s">
        <v>2275</v>
      </c>
      <c r="C27" s="66">
        <v>0</v>
      </c>
    </row>
    <row r="28" spans="1:3" ht="21.95" customHeight="1">
      <c r="A28" s="218"/>
      <c r="B28" s="126" t="s">
        <v>2276</v>
      </c>
      <c r="C28" s="66">
        <v>0</v>
      </c>
    </row>
    <row r="29" spans="1:3" ht="21.95" customHeight="1">
      <c r="A29" s="218"/>
      <c r="B29" s="429" t="s">
        <v>2277</v>
      </c>
      <c r="C29" s="317">
        <f>SUM(C21:C28)</f>
        <v>0</v>
      </c>
    </row>
  </sheetData>
  <sheetProtection algorithmName="SHA-512" hashValue="LX9FYbbrlKKX2RjZWDK85Ms4FsN1e6fRJj9R5zH9PoyEtuPViay3vEoDuI2CwIc6cvLw8SiRmHJILtqr3uYGdg==" saltValue="2PrzLV0EQ8TswgHe4H7h1g==" spinCount="100000" sheet="1" objects="1" scenarios="1" selectLockedCells="1"/>
  <mergeCells count="1">
    <mergeCell ref="B2:C4"/>
  </mergeCells>
  <conditionalFormatting sqref="C19:C1048576 C6:C9">
    <cfRule type="cellIs" dxfId="1836" priority="6" operator="lessThan">
      <formula>0</formula>
    </cfRule>
  </conditionalFormatting>
  <conditionalFormatting sqref="C10:C18">
    <cfRule type="cellIs" dxfId="1835" priority="3" operator="lessThan">
      <formula>0</formula>
    </cfRule>
  </conditionalFormatting>
  <conditionalFormatting sqref="C5">
    <cfRule type="cellIs" dxfId="1834" priority="2" operator="lessThan">
      <formula>0</formula>
    </cfRule>
  </conditionalFormatting>
  <conditionalFormatting sqref="C1">
    <cfRule type="cellIs" dxfId="1833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0070C0"/>
  </sheetPr>
  <dimension ref="A1:I65507"/>
  <sheetViews>
    <sheetView showGridLines="0" showRowColHeaders="0" zoomScaleNormal="100" workbookViewId="0"/>
  </sheetViews>
  <sheetFormatPr baseColWidth="10" defaultColWidth="14.1640625" defaultRowHeight="11.25"/>
  <cols>
    <col min="1" max="1" width="13.33203125" style="218" customWidth="1"/>
    <col min="2" max="2" width="66.83203125" style="210" customWidth="1"/>
    <col min="3" max="3" width="40.1640625" style="210" customWidth="1"/>
    <col min="4" max="7" width="22.83203125" style="210" customWidth="1"/>
    <col min="8" max="257" width="14.1640625" style="210"/>
    <col min="258" max="258" width="79.1640625" style="210" customWidth="1"/>
    <col min="259" max="259" width="72" style="210" customWidth="1"/>
    <col min="260" max="260" width="50.6640625" style="210" customWidth="1"/>
    <col min="261" max="261" width="14.1640625" style="210"/>
    <col min="262" max="262" width="12.83203125" style="210" customWidth="1"/>
    <col min="263" max="513" width="14.1640625" style="210"/>
    <col min="514" max="514" width="79.1640625" style="210" customWidth="1"/>
    <col min="515" max="515" width="72" style="210" customWidth="1"/>
    <col min="516" max="516" width="50.6640625" style="210" customWidth="1"/>
    <col min="517" max="517" width="14.1640625" style="210"/>
    <col min="518" max="518" width="12.83203125" style="210" customWidth="1"/>
    <col min="519" max="769" width="14.1640625" style="210"/>
    <col min="770" max="770" width="79.1640625" style="210" customWidth="1"/>
    <col min="771" max="771" width="72" style="210" customWidth="1"/>
    <col min="772" max="772" width="50.6640625" style="210" customWidth="1"/>
    <col min="773" max="773" width="14.1640625" style="210"/>
    <col min="774" max="774" width="12.83203125" style="210" customWidth="1"/>
    <col min="775" max="1025" width="14.1640625" style="210"/>
    <col min="1026" max="1026" width="79.1640625" style="210" customWidth="1"/>
    <col min="1027" max="1027" width="72" style="210" customWidth="1"/>
    <col min="1028" max="1028" width="50.6640625" style="210" customWidth="1"/>
    <col min="1029" max="1029" width="14.1640625" style="210"/>
    <col min="1030" max="1030" width="12.83203125" style="210" customWidth="1"/>
    <col min="1031" max="1281" width="14.1640625" style="210"/>
    <col min="1282" max="1282" width="79.1640625" style="210" customWidth="1"/>
    <col min="1283" max="1283" width="72" style="210" customWidth="1"/>
    <col min="1284" max="1284" width="50.6640625" style="210" customWidth="1"/>
    <col min="1285" max="1285" width="14.1640625" style="210"/>
    <col min="1286" max="1286" width="12.83203125" style="210" customWidth="1"/>
    <col min="1287" max="1537" width="14.1640625" style="210"/>
    <col min="1538" max="1538" width="79.1640625" style="210" customWidth="1"/>
    <col min="1539" max="1539" width="72" style="210" customWidth="1"/>
    <col min="1540" max="1540" width="50.6640625" style="210" customWidth="1"/>
    <col min="1541" max="1541" width="14.1640625" style="210"/>
    <col min="1542" max="1542" width="12.83203125" style="210" customWidth="1"/>
    <col min="1543" max="1793" width="14.1640625" style="210"/>
    <col min="1794" max="1794" width="79.1640625" style="210" customWidth="1"/>
    <col min="1795" max="1795" width="72" style="210" customWidth="1"/>
    <col min="1796" max="1796" width="50.6640625" style="210" customWidth="1"/>
    <col min="1797" max="1797" width="14.1640625" style="210"/>
    <col min="1798" max="1798" width="12.83203125" style="210" customWidth="1"/>
    <col min="1799" max="2049" width="14.1640625" style="210"/>
    <col min="2050" max="2050" width="79.1640625" style="210" customWidth="1"/>
    <col min="2051" max="2051" width="72" style="210" customWidth="1"/>
    <col min="2052" max="2052" width="50.6640625" style="210" customWidth="1"/>
    <col min="2053" max="2053" width="14.1640625" style="210"/>
    <col min="2054" max="2054" width="12.83203125" style="210" customWidth="1"/>
    <col min="2055" max="2305" width="14.1640625" style="210"/>
    <col min="2306" max="2306" width="79.1640625" style="210" customWidth="1"/>
    <col min="2307" max="2307" width="72" style="210" customWidth="1"/>
    <col min="2308" max="2308" width="50.6640625" style="210" customWidth="1"/>
    <col min="2309" max="2309" width="14.1640625" style="210"/>
    <col min="2310" max="2310" width="12.83203125" style="210" customWidth="1"/>
    <col min="2311" max="2561" width="14.1640625" style="210"/>
    <col min="2562" max="2562" width="79.1640625" style="210" customWidth="1"/>
    <col min="2563" max="2563" width="72" style="210" customWidth="1"/>
    <col min="2564" max="2564" width="50.6640625" style="210" customWidth="1"/>
    <col min="2565" max="2565" width="14.1640625" style="210"/>
    <col min="2566" max="2566" width="12.83203125" style="210" customWidth="1"/>
    <col min="2567" max="2817" width="14.1640625" style="210"/>
    <col min="2818" max="2818" width="79.1640625" style="210" customWidth="1"/>
    <col min="2819" max="2819" width="72" style="210" customWidth="1"/>
    <col min="2820" max="2820" width="50.6640625" style="210" customWidth="1"/>
    <col min="2821" max="2821" width="14.1640625" style="210"/>
    <col min="2822" max="2822" width="12.83203125" style="210" customWidth="1"/>
    <col min="2823" max="3073" width="14.1640625" style="210"/>
    <col min="3074" max="3074" width="79.1640625" style="210" customWidth="1"/>
    <col min="3075" max="3075" width="72" style="210" customWidth="1"/>
    <col min="3076" max="3076" width="50.6640625" style="210" customWidth="1"/>
    <col min="3077" max="3077" width="14.1640625" style="210"/>
    <col min="3078" max="3078" width="12.83203125" style="210" customWidth="1"/>
    <col min="3079" max="3329" width="14.1640625" style="210"/>
    <col min="3330" max="3330" width="79.1640625" style="210" customWidth="1"/>
    <col min="3331" max="3331" width="72" style="210" customWidth="1"/>
    <col min="3332" max="3332" width="50.6640625" style="210" customWidth="1"/>
    <col min="3333" max="3333" width="14.1640625" style="210"/>
    <col min="3334" max="3334" width="12.83203125" style="210" customWidth="1"/>
    <col min="3335" max="3585" width="14.1640625" style="210"/>
    <col min="3586" max="3586" width="79.1640625" style="210" customWidth="1"/>
    <col min="3587" max="3587" width="72" style="210" customWidth="1"/>
    <col min="3588" max="3588" width="50.6640625" style="210" customWidth="1"/>
    <col min="3589" max="3589" width="14.1640625" style="210"/>
    <col min="3590" max="3590" width="12.83203125" style="210" customWidth="1"/>
    <col min="3591" max="3841" width="14.1640625" style="210"/>
    <col min="3842" max="3842" width="79.1640625" style="210" customWidth="1"/>
    <col min="3843" max="3843" width="72" style="210" customWidth="1"/>
    <col min="3844" max="3844" width="50.6640625" style="210" customWidth="1"/>
    <col min="3845" max="3845" width="14.1640625" style="210"/>
    <col min="3846" max="3846" width="12.83203125" style="210" customWidth="1"/>
    <col min="3847" max="4097" width="14.1640625" style="210"/>
    <col min="4098" max="4098" width="79.1640625" style="210" customWidth="1"/>
    <col min="4099" max="4099" width="72" style="210" customWidth="1"/>
    <col min="4100" max="4100" width="50.6640625" style="210" customWidth="1"/>
    <col min="4101" max="4101" width="14.1640625" style="210"/>
    <col min="4102" max="4102" width="12.83203125" style="210" customWidth="1"/>
    <col min="4103" max="4353" width="14.1640625" style="210"/>
    <col min="4354" max="4354" width="79.1640625" style="210" customWidth="1"/>
    <col min="4355" max="4355" width="72" style="210" customWidth="1"/>
    <col min="4356" max="4356" width="50.6640625" style="210" customWidth="1"/>
    <col min="4357" max="4357" width="14.1640625" style="210"/>
    <col min="4358" max="4358" width="12.83203125" style="210" customWidth="1"/>
    <col min="4359" max="4609" width="14.1640625" style="210"/>
    <col min="4610" max="4610" width="79.1640625" style="210" customWidth="1"/>
    <col min="4611" max="4611" width="72" style="210" customWidth="1"/>
    <col min="4612" max="4612" width="50.6640625" style="210" customWidth="1"/>
    <col min="4613" max="4613" width="14.1640625" style="210"/>
    <col min="4614" max="4614" width="12.83203125" style="210" customWidth="1"/>
    <col min="4615" max="4865" width="14.1640625" style="210"/>
    <col min="4866" max="4866" width="79.1640625" style="210" customWidth="1"/>
    <col min="4867" max="4867" width="72" style="210" customWidth="1"/>
    <col min="4868" max="4868" width="50.6640625" style="210" customWidth="1"/>
    <col min="4869" max="4869" width="14.1640625" style="210"/>
    <col min="4870" max="4870" width="12.83203125" style="210" customWidth="1"/>
    <col min="4871" max="5121" width="14.1640625" style="210"/>
    <col min="5122" max="5122" width="79.1640625" style="210" customWidth="1"/>
    <col min="5123" max="5123" width="72" style="210" customWidth="1"/>
    <col min="5124" max="5124" width="50.6640625" style="210" customWidth="1"/>
    <col min="5125" max="5125" width="14.1640625" style="210"/>
    <col min="5126" max="5126" width="12.83203125" style="210" customWidth="1"/>
    <col min="5127" max="5377" width="14.1640625" style="210"/>
    <col min="5378" max="5378" width="79.1640625" style="210" customWidth="1"/>
    <col min="5379" max="5379" width="72" style="210" customWidth="1"/>
    <col min="5380" max="5380" width="50.6640625" style="210" customWidth="1"/>
    <col min="5381" max="5381" width="14.1640625" style="210"/>
    <col min="5382" max="5382" width="12.83203125" style="210" customWidth="1"/>
    <col min="5383" max="5633" width="14.1640625" style="210"/>
    <col min="5634" max="5634" width="79.1640625" style="210" customWidth="1"/>
    <col min="5635" max="5635" width="72" style="210" customWidth="1"/>
    <col min="5636" max="5636" width="50.6640625" style="210" customWidth="1"/>
    <col min="5637" max="5637" width="14.1640625" style="210"/>
    <col min="5638" max="5638" width="12.83203125" style="210" customWidth="1"/>
    <col min="5639" max="5889" width="14.1640625" style="210"/>
    <col min="5890" max="5890" width="79.1640625" style="210" customWidth="1"/>
    <col min="5891" max="5891" width="72" style="210" customWidth="1"/>
    <col min="5892" max="5892" width="50.6640625" style="210" customWidth="1"/>
    <col min="5893" max="5893" width="14.1640625" style="210"/>
    <col min="5894" max="5894" width="12.83203125" style="210" customWidth="1"/>
    <col min="5895" max="6145" width="14.1640625" style="210"/>
    <col min="6146" max="6146" width="79.1640625" style="210" customWidth="1"/>
    <col min="6147" max="6147" width="72" style="210" customWidth="1"/>
    <col min="6148" max="6148" width="50.6640625" style="210" customWidth="1"/>
    <col min="6149" max="6149" width="14.1640625" style="210"/>
    <col min="6150" max="6150" width="12.83203125" style="210" customWidth="1"/>
    <col min="6151" max="6401" width="14.1640625" style="210"/>
    <col min="6402" max="6402" width="79.1640625" style="210" customWidth="1"/>
    <col min="6403" max="6403" width="72" style="210" customWidth="1"/>
    <col min="6404" max="6404" width="50.6640625" style="210" customWidth="1"/>
    <col min="6405" max="6405" width="14.1640625" style="210"/>
    <col min="6406" max="6406" width="12.83203125" style="210" customWidth="1"/>
    <col min="6407" max="6657" width="14.1640625" style="210"/>
    <col min="6658" max="6658" width="79.1640625" style="210" customWidth="1"/>
    <col min="6659" max="6659" width="72" style="210" customWidth="1"/>
    <col min="6660" max="6660" width="50.6640625" style="210" customWidth="1"/>
    <col min="6661" max="6661" width="14.1640625" style="210"/>
    <col min="6662" max="6662" width="12.83203125" style="210" customWidth="1"/>
    <col min="6663" max="6913" width="14.1640625" style="210"/>
    <col min="6914" max="6914" width="79.1640625" style="210" customWidth="1"/>
    <col min="6915" max="6915" width="72" style="210" customWidth="1"/>
    <col min="6916" max="6916" width="50.6640625" style="210" customWidth="1"/>
    <col min="6917" max="6917" width="14.1640625" style="210"/>
    <col min="6918" max="6918" width="12.83203125" style="210" customWidth="1"/>
    <col min="6919" max="7169" width="14.1640625" style="210"/>
    <col min="7170" max="7170" width="79.1640625" style="210" customWidth="1"/>
    <col min="7171" max="7171" width="72" style="210" customWidth="1"/>
    <col min="7172" max="7172" width="50.6640625" style="210" customWidth="1"/>
    <col min="7173" max="7173" width="14.1640625" style="210"/>
    <col min="7174" max="7174" width="12.83203125" style="210" customWidth="1"/>
    <col min="7175" max="7425" width="14.1640625" style="210"/>
    <col min="7426" max="7426" width="79.1640625" style="210" customWidth="1"/>
    <col min="7427" max="7427" width="72" style="210" customWidth="1"/>
    <col min="7428" max="7428" width="50.6640625" style="210" customWidth="1"/>
    <col min="7429" max="7429" width="14.1640625" style="210"/>
    <col min="7430" max="7430" width="12.83203125" style="210" customWidth="1"/>
    <col min="7431" max="7681" width="14.1640625" style="210"/>
    <col min="7682" max="7682" width="79.1640625" style="210" customWidth="1"/>
    <col min="7683" max="7683" width="72" style="210" customWidth="1"/>
    <col min="7684" max="7684" width="50.6640625" style="210" customWidth="1"/>
    <col min="7685" max="7685" width="14.1640625" style="210"/>
    <col min="7686" max="7686" width="12.83203125" style="210" customWidth="1"/>
    <col min="7687" max="7937" width="14.1640625" style="210"/>
    <col min="7938" max="7938" width="79.1640625" style="210" customWidth="1"/>
    <col min="7939" max="7939" width="72" style="210" customWidth="1"/>
    <col min="7940" max="7940" width="50.6640625" style="210" customWidth="1"/>
    <col min="7941" max="7941" width="14.1640625" style="210"/>
    <col min="7942" max="7942" width="12.83203125" style="210" customWidth="1"/>
    <col min="7943" max="8193" width="14.1640625" style="210"/>
    <col min="8194" max="8194" width="79.1640625" style="210" customWidth="1"/>
    <col min="8195" max="8195" width="72" style="210" customWidth="1"/>
    <col min="8196" max="8196" width="50.6640625" style="210" customWidth="1"/>
    <col min="8197" max="8197" width="14.1640625" style="210"/>
    <col min="8198" max="8198" width="12.83203125" style="210" customWidth="1"/>
    <col min="8199" max="8449" width="14.1640625" style="210"/>
    <col min="8450" max="8450" width="79.1640625" style="210" customWidth="1"/>
    <col min="8451" max="8451" width="72" style="210" customWidth="1"/>
    <col min="8452" max="8452" width="50.6640625" style="210" customWidth="1"/>
    <col min="8453" max="8453" width="14.1640625" style="210"/>
    <col min="8454" max="8454" width="12.83203125" style="210" customWidth="1"/>
    <col min="8455" max="8705" width="14.1640625" style="210"/>
    <col min="8706" max="8706" width="79.1640625" style="210" customWidth="1"/>
    <col min="8707" max="8707" width="72" style="210" customWidth="1"/>
    <col min="8708" max="8708" width="50.6640625" style="210" customWidth="1"/>
    <col min="8709" max="8709" width="14.1640625" style="210"/>
    <col min="8710" max="8710" width="12.83203125" style="210" customWidth="1"/>
    <col min="8711" max="8961" width="14.1640625" style="210"/>
    <col min="8962" max="8962" width="79.1640625" style="210" customWidth="1"/>
    <col min="8963" max="8963" width="72" style="210" customWidth="1"/>
    <col min="8964" max="8964" width="50.6640625" style="210" customWidth="1"/>
    <col min="8965" max="8965" width="14.1640625" style="210"/>
    <col min="8966" max="8966" width="12.83203125" style="210" customWidth="1"/>
    <col min="8967" max="9217" width="14.1640625" style="210"/>
    <col min="9218" max="9218" width="79.1640625" style="210" customWidth="1"/>
    <col min="9219" max="9219" width="72" style="210" customWidth="1"/>
    <col min="9220" max="9220" width="50.6640625" style="210" customWidth="1"/>
    <col min="9221" max="9221" width="14.1640625" style="210"/>
    <col min="9222" max="9222" width="12.83203125" style="210" customWidth="1"/>
    <col min="9223" max="9473" width="14.1640625" style="210"/>
    <col min="9474" max="9474" width="79.1640625" style="210" customWidth="1"/>
    <col min="9475" max="9475" width="72" style="210" customWidth="1"/>
    <col min="9476" max="9476" width="50.6640625" style="210" customWidth="1"/>
    <col min="9477" max="9477" width="14.1640625" style="210"/>
    <col min="9478" max="9478" width="12.83203125" style="210" customWidth="1"/>
    <col min="9479" max="9729" width="14.1640625" style="210"/>
    <col min="9730" max="9730" width="79.1640625" style="210" customWidth="1"/>
    <col min="9731" max="9731" width="72" style="210" customWidth="1"/>
    <col min="9732" max="9732" width="50.6640625" style="210" customWidth="1"/>
    <col min="9733" max="9733" width="14.1640625" style="210"/>
    <col min="9734" max="9734" width="12.83203125" style="210" customWidth="1"/>
    <col min="9735" max="9985" width="14.1640625" style="210"/>
    <col min="9986" max="9986" width="79.1640625" style="210" customWidth="1"/>
    <col min="9987" max="9987" width="72" style="210" customWidth="1"/>
    <col min="9988" max="9988" width="50.6640625" style="210" customWidth="1"/>
    <col min="9989" max="9989" width="14.1640625" style="210"/>
    <col min="9990" max="9990" width="12.83203125" style="210" customWidth="1"/>
    <col min="9991" max="10241" width="14.1640625" style="210"/>
    <col min="10242" max="10242" width="79.1640625" style="210" customWidth="1"/>
    <col min="10243" max="10243" width="72" style="210" customWidth="1"/>
    <col min="10244" max="10244" width="50.6640625" style="210" customWidth="1"/>
    <col min="10245" max="10245" width="14.1640625" style="210"/>
    <col min="10246" max="10246" width="12.83203125" style="210" customWidth="1"/>
    <col min="10247" max="10497" width="14.1640625" style="210"/>
    <col min="10498" max="10498" width="79.1640625" style="210" customWidth="1"/>
    <col min="10499" max="10499" width="72" style="210" customWidth="1"/>
    <col min="10500" max="10500" width="50.6640625" style="210" customWidth="1"/>
    <col min="10501" max="10501" width="14.1640625" style="210"/>
    <col min="10502" max="10502" width="12.83203125" style="210" customWidth="1"/>
    <col min="10503" max="10753" width="14.1640625" style="210"/>
    <col min="10754" max="10754" width="79.1640625" style="210" customWidth="1"/>
    <col min="10755" max="10755" width="72" style="210" customWidth="1"/>
    <col min="10756" max="10756" width="50.6640625" style="210" customWidth="1"/>
    <col min="10757" max="10757" width="14.1640625" style="210"/>
    <col min="10758" max="10758" width="12.83203125" style="210" customWidth="1"/>
    <col min="10759" max="11009" width="14.1640625" style="210"/>
    <col min="11010" max="11010" width="79.1640625" style="210" customWidth="1"/>
    <col min="11011" max="11011" width="72" style="210" customWidth="1"/>
    <col min="11012" max="11012" width="50.6640625" style="210" customWidth="1"/>
    <col min="11013" max="11013" width="14.1640625" style="210"/>
    <col min="11014" max="11014" width="12.83203125" style="210" customWidth="1"/>
    <col min="11015" max="11265" width="14.1640625" style="210"/>
    <col min="11266" max="11266" width="79.1640625" style="210" customWidth="1"/>
    <col min="11267" max="11267" width="72" style="210" customWidth="1"/>
    <col min="11268" max="11268" width="50.6640625" style="210" customWidth="1"/>
    <col min="11269" max="11269" width="14.1640625" style="210"/>
    <col min="11270" max="11270" width="12.83203125" style="210" customWidth="1"/>
    <col min="11271" max="11521" width="14.1640625" style="210"/>
    <col min="11522" max="11522" width="79.1640625" style="210" customWidth="1"/>
    <col min="11523" max="11523" width="72" style="210" customWidth="1"/>
    <col min="11524" max="11524" width="50.6640625" style="210" customWidth="1"/>
    <col min="11525" max="11525" width="14.1640625" style="210"/>
    <col min="11526" max="11526" width="12.83203125" style="210" customWidth="1"/>
    <col min="11527" max="11777" width="14.1640625" style="210"/>
    <col min="11778" max="11778" width="79.1640625" style="210" customWidth="1"/>
    <col min="11779" max="11779" width="72" style="210" customWidth="1"/>
    <col min="11780" max="11780" width="50.6640625" style="210" customWidth="1"/>
    <col min="11781" max="11781" width="14.1640625" style="210"/>
    <col min="11782" max="11782" width="12.83203125" style="210" customWidth="1"/>
    <col min="11783" max="12033" width="14.1640625" style="210"/>
    <col min="12034" max="12034" width="79.1640625" style="210" customWidth="1"/>
    <col min="12035" max="12035" width="72" style="210" customWidth="1"/>
    <col min="12036" max="12036" width="50.6640625" style="210" customWidth="1"/>
    <col min="12037" max="12037" width="14.1640625" style="210"/>
    <col min="12038" max="12038" width="12.83203125" style="210" customWidth="1"/>
    <col min="12039" max="12289" width="14.1640625" style="210"/>
    <col min="12290" max="12290" width="79.1640625" style="210" customWidth="1"/>
    <col min="12291" max="12291" width="72" style="210" customWidth="1"/>
    <col min="12292" max="12292" width="50.6640625" style="210" customWidth="1"/>
    <col min="12293" max="12293" width="14.1640625" style="210"/>
    <col min="12294" max="12294" width="12.83203125" style="210" customWidth="1"/>
    <col min="12295" max="12545" width="14.1640625" style="210"/>
    <col min="12546" max="12546" width="79.1640625" style="210" customWidth="1"/>
    <col min="12547" max="12547" width="72" style="210" customWidth="1"/>
    <col min="12548" max="12548" width="50.6640625" style="210" customWidth="1"/>
    <col min="12549" max="12549" width="14.1640625" style="210"/>
    <col min="12550" max="12550" width="12.83203125" style="210" customWidth="1"/>
    <col min="12551" max="12801" width="14.1640625" style="210"/>
    <col min="12802" max="12802" width="79.1640625" style="210" customWidth="1"/>
    <col min="12803" max="12803" width="72" style="210" customWidth="1"/>
    <col min="12804" max="12804" width="50.6640625" style="210" customWidth="1"/>
    <col min="12805" max="12805" width="14.1640625" style="210"/>
    <col min="12806" max="12806" width="12.83203125" style="210" customWidth="1"/>
    <col min="12807" max="13057" width="14.1640625" style="210"/>
    <col min="13058" max="13058" width="79.1640625" style="210" customWidth="1"/>
    <col min="13059" max="13059" width="72" style="210" customWidth="1"/>
    <col min="13060" max="13060" width="50.6640625" style="210" customWidth="1"/>
    <col min="13061" max="13061" width="14.1640625" style="210"/>
    <col min="13062" max="13062" width="12.83203125" style="210" customWidth="1"/>
    <col min="13063" max="13313" width="14.1640625" style="210"/>
    <col min="13314" max="13314" width="79.1640625" style="210" customWidth="1"/>
    <col min="13315" max="13315" width="72" style="210" customWidth="1"/>
    <col min="13316" max="13316" width="50.6640625" style="210" customWidth="1"/>
    <col min="13317" max="13317" width="14.1640625" style="210"/>
    <col min="13318" max="13318" width="12.83203125" style="210" customWidth="1"/>
    <col min="13319" max="13569" width="14.1640625" style="210"/>
    <col min="13570" max="13570" width="79.1640625" style="210" customWidth="1"/>
    <col min="13571" max="13571" width="72" style="210" customWidth="1"/>
    <col min="13572" max="13572" width="50.6640625" style="210" customWidth="1"/>
    <col min="13573" max="13573" width="14.1640625" style="210"/>
    <col min="13574" max="13574" width="12.83203125" style="210" customWidth="1"/>
    <col min="13575" max="13825" width="14.1640625" style="210"/>
    <col min="13826" max="13826" width="79.1640625" style="210" customWidth="1"/>
    <col min="13827" max="13827" width="72" style="210" customWidth="1"/>
    <col min="13828" max="13828" width="50.6640625" style="210" customWidth="1"/>
    <col min="13829" max="13829" width="14.1640625" style="210"/>
    <col min="13830" max="13830" width="12.83203125" style="210" customWidth="1"/>
    <col min="13831" max="14081" width="14.1640625" style="210"/>
    <col min="14082" max="14082" width="79.1640625" style="210" customWidth="1"/>
    <col min="14083" max="14083" width="72" style="210" customWidth="1"/>
    <col min="14084" max="14084" width="50.6640625" style="210" customWidth="1"/>
    <col min="14085" max="14085" width="14.1640625" style="210"/>
    <col min="14086" max="14086" width="12.83203125" style="210" customWidth="1"/>
    <col min="14087" max="14337" width="14.1640625" style="210"/>
    <col min="14338" max="14338" width="79.1640625" style="210" customWidth="1"/>
    <col min="14339" max="14339" width="72" style="210" customWidth="1"/>
    <col min="14340" max="14340" width="50.6640625" style="210" customWidth="1"/>
    <col min="14341" max="14341" width="14.1640625" style="210"/>
    <col min="14342" max="14342" width="12.83203125" style="210" customWidth="1"/>
    <col min="14343" max="14593" width="14.1640625" style="210"/>
    <col min="14594" max="14594" width="79.1640625" style="210" customWidth="1"/>
    <col min="14595" max="14595" width="72" style="210" customWidth="1"/>
    <col min="14596" max="14596" width="50.6640625" style="210" customWidth="1"/>
    <col min="14597" max="14597" width="14.1640625" style="210"/>
    <col min="14598" max="14598" width="12.83203125" style="210" customWidth="1"/>
    <col min="14599" max="14849" width="14.1640625" style="210"/>
    <col min="14850" max="14850" width="79.1640625" style="210" customWidth="1"/>
    <col min="14851" max="14851" width="72" style="210" customWidth="1"/>
    <col min="14852" max="14852" width="50.6640625" style="210" customWidth="1"/>
    <col min="14853" max="14853" width="14.1640625" style="210"/>
    <col min="14854" max="14854" width="12.83203125" style="210" customWidth="1"/>
    <col min="14855" max="15105" width="14.1640625" style="210"/>
    <col min="15106" max="15106" width="79.1640625" style="210" customWidth="1"/>
    <col min="15107" max="15107" width="72" style="210" customWidth="1"/>
    <col min="15108" max="15108" width="50.6640625" style="210" customWidth="1"/>
    <col min="15109" max="15109" width="14.1640625" style="210"/>
    <col min="15110" max="15110" width="12.83203125" style="210" customWidth="1"/>
    <col min="15111" max="15361" width="14.1640625" style="210"/>
    <col min="15362" max="15362" width="79.1640625" style="210" customWidth="1"/>
    <col min="15363" max="15363" width="72" style="210" customWidth="1"/>
    <col min="15364" max="15364" width="50.6640625" style="210" customWidth="1"/>
    <col min="15365" max="15365" width="14.1640625" style="210"/>
    <col min="15366" max="15366" width="12.83203125" style="210" customWidth="1"/>
    <col min="15367" max="15617" width="14.1640625" style="210"/>
    <col min="15618" max="15618" width="79.1640625" style="210" customWidth="1"/>
    <col min="15619" max="15619" width="72" style="210" customWidth="1"/>
    <col min="15620" max="15620" width="50.6640625" style="210" customWidth="1"/>
    <col min="15621" max="15621" width="14.1640625" style="210"/>
    <col min="15622" max="15622" width="12.83203125" style="210" customWidth="1"/>
    <col min="15623" max="15873" width="14.1640625" style="210"/>
    <col min="15874" max="15874" width="79.1640625" style="210" customWidth="1"/>
    <col min="15875" max="15875" width="72" style="210" customWidth="1"/>
    <col min="15876" max="15876" width="50.6640625" style="210" customWidth="1"/>
    <col min="15877" max="15877" width="14.1640625" style="210"/>
    <col min="15878" max="15878" width="12.83203125" style="210" customWidth="1"/>
    <col min="15879" max="16129" width="14.1640625" style="210"/>
    <col min="16130" max="16130" width="79.1640625" style="210" customWidth="1"/>
    <col min="16131" max="16131" width="72" style="210" customWidth="1"/>
    <col min="16132" max="16132" width="50.6640625" style="210" customWidth="1"/>
    <col min="16133" max="16133" width="14.1640625" style="210"/>
    <col min="16134" max="16134" width="12.83203125" style="210" customWidth="1"/>
    <col min="16135" max="16384" width="14.1640625" style="210"/>
  </cols>
  <sheetData>
    <row r="1" spans="1:9" s="32" customFormat="1" ht="21.95" customHeight="1">
      <c r="A1" s="490"/>
    </row>
    <row r="2" spans="1:9" s="32" customFormat="1" ht="21.95" customHeight="1">
      <c r="A2" s="217"/>
      <c r="B2" s="524" t="s">
        <v>3349</v>
      </c>
      <c r="C2" s="524"/>
      <c r="D2" s="524"/>
      <c r="E2" s="524"/>
      <c r="F2" s="524"/>
      <c r="G2" s="524"/>
      <c r="H2" s="71"/>
      <c r="I2" s="71"/>
    </row>
    <row r="3" spans="1:9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</row>
    <row r="4" spans="1:9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</row>
    <row r="5" spans="1:9" s="32" customFormat="1" ht="21.95" customHeight="1">
      <c r="A5" s="490" t="s">
        <v>94</v>
      </c>
    </row>
    <row r="6" spans="1:9" ht="104.1" customHeight="1">
      <c r="B6" s="491" t="s">
        <v>1499</v>
      </c>
      <c r="C6" s="535" t="s">
        <v>3350</v>
      </c>
      <c r="D6" s="536"/>
      <c r="E6" s="536"/>
      <c r="F6" s="536"/>
      <c r="G6" s="537"/>
    </row>
    <row r="7" spans="1:9" ht="104.1" customHeight="1">
      <c r="B7" s="39" t="s">
        <v>0</v>
      </c>
      <c r="C7" s="535" t="s">
        <v>3350</v>
      </c>
      <c r="D7" s="536"/>
      <c r="E7" s="536"/>
      <c r="F7" s="536"/>
      <c r="G7" s="537"/>
    </row>
    <row r="8" spans="1:9" ht="104.1" customHeight="1">
      <c r="B8" s="39" t="s">
        <v>198</v>
      </c>
      <c r="C8" s="535" t="s">
        <v>3350</v>
      </c>
      <c r="D8" s="536"/>
      <c r="E8" s="536"/>
      <c r="F8" s="536"/>
      <c r="G8" s="537"/>
    </row>
    <row r="9" spans="1:9" ht="104.1" customHeight="1">
      <c r="B9" s="39" t="s">
        <v>199</v>
      </c>
      <c r="C9" s="535" t="s">
        <v>3350</v>
      </c>
      <c r="D9" s="536"/>
      <c r="E9" s="536"/>
      <c r="F9" s="536"/>
      <c r="G9" s="537"/>
    </row>
    <row r="10" spans="1:9" ht="104.1" customHeight="1">
      <c r="B10" s="39" t="s">
        <v>200</v>
      </c>
      <c r="C10" s="535" t="s">
        <v>3350</v>
      </c>
      <c r="D10" s="536"/>
      <c r="E10" s="536"/>
      <c r="F10" s="536"/>
      <c r="G10" s="537"/>
    </row>
    <row r="11" spans="1:9" ht="104.1" customHeight="1">
      <c r="B11" s="39" t="s">
        <v>201</v>
      </c>
      <c r="C11" s="535" t="s">
        <v>3350</v>
      </c>
      <c r="D11" s="536"/>
      <c r="E11" s="536"/>
      <c r="F11" s="536"/>
      <c r="G11" s="537"/>
    </row>
    <row r="12" spans="1:9" ht="104.1" customHeight="1">
      <c r="B12" s="39" t="s">
        <v>202</v>
      </c>
      <c r="C12" s="535" t="s">
        <v>3350</v>
      </c>
      <c r="D12" s="536"/>
      <c r="E12" s="536"/>
      <c r="F12" s="536"/>
      <c r="G12" s="537"/>
    </row>
    <row r="13" spans="1:9" ht="104.1" customHeight="1">
      <c r="B13" s="39" t="s">
        <v>203</v>
      </c>
      <c r="C13" s="535" t="s">
        <v>3350</v>
      </c>
      <c r="D13" s="536"/>
      <c r="E13" s="536"/>
      <c r="F13" s="536"/>
      <c r="G13" s="537"/>
    </row>
    <row r="14" spans="1:9" ht="104.1" customHeight="1">
      <c r="B14" s="39" t="s">
        <v>1346</v>
      </c>
      <c r="C14" s="535" t="s">
        <v>3350</v>
      </c>
      <c r="D14" s="536"/>
      <c r="E14" s="536"/>
      <c r="F14" s="536"/>
      <c r="G14" s="537"/>
    </row>
    <row r="15" spans="1:9" ht="104.1" customHeight="1">
      <c r="B15" s="39" t="s">
        <v>1347</v>
      </c>
      <c r="C15" s="535" t="s">
        <v>3350</v>
      </c>
      <c r="D15" s="536"/>
      <c r="E15" s="536"/>
      <c r="F15" s="536"/>
      <c r="G15" s="537"/>
    </row>
    <row r="16" spans="1:9" ht="104.1" customHeight="1">
      <c r="B16" s="39" t="s">
        <v>2933</v>
      </c>
      <c r="C16" s="535" t="s">
        <v>3350</v>
      </c>
      <c r="D16" s="536"/>
      <c r="E16" s="536"/>
      <c r="F16" s="536"/>
      <c r="G16" s="537"/>
    </row>
    <row r="17" spans="2:7" ht="104.1" customHeight="1">
      <c r="B17" s="39" t="s">
        <v>204</v>
      </c>
      <c r="C17" s="535" t="s">
        <v>3350</v>
      </c>
      <c r="D17" s="536"/>
      <c r="E17" s="536"/>
      <c r="F17" s="536"/>
      <c r="G17" s="537"/>
    </row>
    <row r="18" spans="2:7" ht="104.1" customHeight="1">
      <c r="B18" s="39" t="s">
        <v>1348</v>
      </c>
      <c r="C18" s="535" t="s">
        <v>3350</v>
      </c>
      <c r="D18" s="536"/>
      <c r="E18" s="536"/>
      <c r="F18" s="536"/>
      <c r="G18" s="537"/>
    </row>
    <row r="19" spans="2:7" ht="104.1" customHeight="1">
      <c r="B19" s="39" t="s">
        <v>1349</v>
      </c>
      <c r="C19" s="535" t="s">
        <v>3350</v>
      </c>
      <c r="D19" s="536"/>
      <c r="E19" s="536"/>
      <c r="F19" s="536"/>
      <c r="G19" s="537"/>
    </row>
    <row r="20" spans="2:7" ht="104.1" customHeight="1">
      <c r="B20" s="39" t="s">
        <v>205</v>
      </c>
      <c r="C20" s="535" t="s">
        <v>3350</v>
      </c>
      <c r="D20" s="536"/>
      <c r="E20" s="536"/>
      <c r="F20" s="536"/>
      <c r="G20" s="537"/>
    </row>
    <row r="21" spans="2:7" ht="104.1" customHeight="1">
      <c r="B21" s="39" t="s">
        <v>2934</v>
      </c>
      <c r="C21" s="535" t="s">
        <v>3350</v>
      </c>
      <c r="D21" s="536"/>
      <c r="E21" s="536"/>
      <c r="F21" s="536"/>
      <c r="G21" s="537"/>
    </row>
    <row r="22" spans="2:7" ht="104.1" customHeight="1">
      <c r="B22" s="39" t="s">
        <v>206</v>
      </c>
      <c r="C22" s="535" t="s">
        <v>3350</v>
      </c>
      <c r="D22" s="536"/>
      <c r="E22" s="536"/>
      <c r="F22" s="536"/>
      <c r="G22" s="537"/>
    </row>
    <row r="23" spans="2:7" ht="104.1" customHeight="1">
      <c r="B23" s="39" t="s">
        <v>207</v>
      </c>
      <c r="C23" s="535" t="s">
        <v>3350</v>
      </c>
      <c r="D23" s="536"/>
      <c r="E23" s="536"/>
      <c r="F23" s="536"/>
      <c r="G23" s="537"/>
    </row>
    <row r="24" spans="2:7" ht="104.1" customHeight="1">
      <c r="B24" s="39" t="s">
        <v>208</v>
      </c>
      <c r="C24" s="535" t="s">
        <v>3350</v>
      </c>
      <c r="D24" s="536"/>
      <c r="E24" s="536"/>
      <c r="F24" s="536"/>
      <c r="G24" s="537"/>
    </row>
    <row r="25" spans="2:7" ht="104.1" customHeight="1">
      <c r="B25" s="39" t="s">
        <v>1350</v>
      </c>
      <c r="C25" s="535" t="s">
        <v>3350</v>
      </c>
      <c r="D25" s="536"/>
      <c r="E25" s="536"/>
      <c r="F25" s="536"/>
      <c r="G25" s="537"/>
    </row>
    <row r="26" spans="2:7" ht="11.25" customHeight="1"/>
    <row r="27" spans="2:7" ht="66" customHeight="1">
      <c r="B27" s="539" t="s">
        <v>1514</v>
      </c>
      <c r="C27" s="539"/>
      <c r="D27" s="539"/>
      <c r="E27" s="539"/>
      <c r="F27" s="539"/>
      <c r="G27" s="539"/>
    </row>
    <row r="28" spans="2:7" ht="104.1" customHeight="1">
      <c r="B28" s="540" t="s">
        <v>3350</v>
      </c>
      <c r="C28" s="540"/>
      <c r="D28" s="540"/>
      <c r="E28" s="540"/>
      <c r="F28" s="540"/>
      <c r="G28" s="540"/>
    </row>
    <row r="29" spans="2:7" ht="21.95" customHeight="1">
      <c r="B29" s="539" t="s">
        <v>1578</v>
      </c>
      <c r="C29" s="539"/>
      <c r="D29" s="539"/>
      <c r="E29" s="539"/>
      <c r="F29" s="539"/>
      <c r="G29" s="539"/>
    </row>
    <row r="30" spans="2:7" ht="104.1" customHeight="1">
      <c r="B30" s="39" t="s">
        <v>1351</v>
      </c>
      <c r="C30" s="535" t="s">
        <v>3350</v>
      </c>
      <c r="D30" s="536"/>
      <c r="E30" s="536"/>
      <c r="F30" s="536"/>
      <c r="G30" s="537"/>
    </row>
    <row r="31" spans="2:7" ht="21.95" customHeight="1">
      <c r="B31" s="128" t="s">
        <v>1352</v>
      </c>
      <c r="C31" s="66">
        <v>0</v>
      </c>
    </row>
    <row r="32" spans="2:7" ht="104.1" customHeight="1">
      <c r="B32" s="39" t="s">
        <v>1353</v>
      </c>
      <c r="C32" s="535" t="s">
        <v>3350</v>
      </c>
      <c r="D32" s="536"/>
      <c r="E32" s="536"/>
      <c r="F32" s="536"/>
      <c r="G32" s="537"/>
    </row>
    <row r="33" spans="2:7" ht="104.1" customHeight="1">
      <c r="B33" s="39" t="s">
        <v>1354</v>
      </c>
      <c r="C33" s="535" t="s">
        <v>3350</v>
      </c>
      <c r="D33" s="536"/>
      <c r="E33" s="536"/>
      <c r="F33" s="536"/>
      <c r="G33" s="537"/>
    </row>
    <row r="34" spans="2:7" ht="11.25" customHeight="1"/>
    <row r="35" spans="2:7" ht="110.1" customHeight="1">
      <c r="B35" s="491" t="s">
        <v>1512</v>
      </c>
      <c r="C35" s="535" t="s">
        <v>3350</v>
      </c>
      <c r="D35" s="536"/>
      <c r="E35" s="536"/>
      <c r="F35" s="536"/>
      <c r="G35" s="537"/>
    </row>
    <row r="36" spans="2:7" ht="110.1" customHeight="1">
      <c r="B36" s="39" t="s">
        <v>1580</v>
      </c>
      <c r="C36" s="535" t="s">
        <v>3350</v>
      </c>
      <c r="D36" s="536"/>
      <c r="E36" s="536"/>
      <c r="F36" s="536"/>
      <c r="G36" s="537"/>
    </row>
    <row r="37" spans="2:7" ht="110.1" customHeight="1">
      <c r="B37" s="39" t="s">
        <v>1581</v>
      </c>
      <c r="C37" s="535" t="s">
        <v>3350</v>
      </c>
      <c r="D37" s="536"/>
      <c r="E37" s="536"/>
      <c r="F37" s="536"/>
      <c r="G37" s="537"/>
    </row>
    <row r="38" spans="2:7" ht="110.1" customHeight="1">
      <c r="B38" s="39" t="s">
        <v>1355</v>
      </c>
      <c r="C38" s="535" t="s">
        <v>3350</v>
      </c>
      <c r="D38" s="536"/>
      <c r="E38" s="536"/>
      <c r="F38" s="536"/>
      <c r="G38" s="537"/>
    </row>
    <row r="39" spans="2:7" ht="110.1" customHeight="1">
      <c r="B39" s="39" t="s">
        <v>2935</v>
      </c>
      <c r="C39" s="535" t="s">
        <v>3350</v>
      </c>
      <c r="D39" s="536"/>
      <c r="E39" s="536"/>
      <c r="F39" s="536"/>
      <c r="G39" s="537"/>
    </row>
    <row r="40" spans="2:7" ht="22.5" customHeight="1">
      <c r="B40" s="211"/>
    </row>
    <row r="41" spans="2:7" ht="110.1" customHeight="1">
      <c r="B41" s="491" t="s">
        <v>1356</v>
      </c>
      <c r="C41" s="535" t="s">
        <v>3350</v>
      </c>
      <c r="D41" s="536"/>
      <c r="E41" s="536"/>
      <c r="F41" s="536"/>
      <c r="G41" s="537"/>
    </row>
    <row r="43" spans="2:7" ht="110.1" customHeight="1">
      <c r="B43" s="491" t="s">
        <v>1582</v>
      </c>
      <c r="C43" s="535" t="s">
        <v>3350</v>
      </c>
      <c r="D43" s="536"/>
      <c r="E43" s="536"/>
      <c r="F43" s="536"/>
      <c r="G43" s="537"/>
    </row>
    <row r="44" spans="2:7" ht="21.95" customHeight="1">
      <c r="B44" s="235"/>
      <c r="C44" s="529" t="s">
        <v>1583</v>
      </c>
      <c r="D44" s="538"/>
      <c r="E44" s="538"/>
      <c r="F44" s="538"/>
      <c r="G44" s="538"/>
    </row>
    <row r="45" spans="2:7" ht="110.1" customHeight="1">
      <c r="B45" s="39" t="s">
        <v>1357</v>
      </c>
      <c r="C45" s="535" t="s">
        <v>3350</v>
      </c>
      <c r="D45" s="536"/>
      <c r="E45" s="536"/>
      <c r="F45" s="536"/>
      <c r="G45" s="537"/>
    </row>
    <row r="46" spans="2:7" ht="110.1" customHeight="1">
      <c r="B46" s="39" t="s">
        <v>1358</v>
      </c>
      <c r="C46" s="535" t="s">
        <v>3350</v>
      </c>
      <c r="D46" s="536"/>
      <c r="E46" s="536"/>
      <c r="F46" s="536"/>
      <c r="G46" s="537"/>
    </row>
    <row r="47" spans="2:7" ht="33" customHeight="1">
      <c r="B47" s="244" t="s">
        <v>1359</v>
      </c>
      <c r="C47" s="66">
        <v>0</v>
      </c>
    </row>
    <row r="48" spans="2:7" ht="33" customHeight="1">
      <c r="B48" s="243" t="s">
        <v>2348</v>
      </c>
      <c r="C48" s="66">
        <v>0</v>
      </c>
    </row>
    <row r="65507" ht="11.25" customHeight="1"/>
  </sheetData>
  <sheetProtection algorithmName="SHA-512" hashValue="98hKdyKxCFyZciCuh7XC3aFMy+0W7mw4cwlrqalGXgA1BsODNp+xV5qNxJJCf2XcFMlsm3jIcD3zo/DTC4yt6w==" saltValue="qPTfKpGlGFl9gAsWnhmwZQ==" spinCount="100000" sheet="1" objects="1" scenarios="1" selectLockedCells="1"/>
  <mergeCells count="37">
    <mergeCell ref="B29:G29"/>
    <mergeCell ref="B27:G27"/>
    <mergeCell ref="B28:G28"/>
    <mergeCell ref="C43:G43"/>
    <mergeCell ref="C41:G41"/>
    <mergeCell ref="C45:G45"/>
    <mergeCell ref="C30:G30"/>
    <mergeCell ref="C32:G32"/>
    <mergeCell ref="C33:G33"/>
    <mergeCell ref="C35:G35"/>
    <mergeCell ref="C38:G38"/>
    <mergeCell ref="C44:G44"/>
    <mergeCell ref="C46:G46"/>
    <mergeCell ref="C36:G36"/>
    <mergeCell ref="C37:G37"/>
    <mergeCell ref="C39:G39"/>
    <mergeCell ref="C6:G6"/>
    <mergeCell ref="C11:G11"/>
    <mergeCell ref="C14:G14"/>
    <mergeCell ref="C15:G15"/>
    <mergeCell ref="C12:G12"/>
    <mergeCell ref="C13:G13"/>
    <mergeCell ref="C16:G16"/>
    <mergeCell ref="C17:G17"/>
    <mergeCell ref="C18:G18"/>
    <mergeCell ref="C19:G19"/>
    <mergeCell ref="C22:G22"/>
    <mergeCell ref="C23:G23"/>
    <mergeCell ref="C24:G24"/>
    <mergeCell ref="C25:G25"/>
    <mergeCell ref="C20:G20"/>
    <mergeCell ref="C21:G21"/>
    <mergeCell ref="B2:G4"/>
    <mergeCell ref="C7:G7"/>
    <mergeCell ref="C8:G8"/>
    <mergeCell ref="C9:G9"/>
    <mergeCell ref="C10:G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0070C0"/>
  </sheetPr>
  <dimension ref="A1:I65507"/>
  <sheetViews>
    <sheetView showGridLines="0" showRowColHeaders="0" zoomScaleNormal="100" workbookViewId="0"/>
  </sheetViews>
  <sheetFormatPr baseColWidth="10" defaultColWidth="14.1640625" defaultRowHeight="11.25"/>
  <cols>
    <col min="1" max="1" width="13.33203125" style="218" customWidth="1"/>
    <col min="2" max="2" width="81.1640625" style="210" customWidth="1"/>
    <col min="3" max="7" width="22.83203125" style="210" customWidth="1"/>
    <col min="8" max="257" width="14.1640625" style="210"/>
    <col min="258" max="258" width="81.1640625" style="210" customWidth="1"/>
    <col min="259" max="259" width="71.5" style="210" customWidth="1"/>
    <col min="260" max="260" width="50.6640625" style="210" customWidth="1"/>
    <col min="261" max="513" width="14.1640625" style="210"/>
    <col min="514" max="514" width="81.1640625" style="210" customWidth="1"/>
    <col min="515" max="515" width="71.5" style="210" customWidth="1"/>
    <col min="516" max="516" width="50.6640625" style="210" customWidth="1"/>
    <col min="517" max="769" width="14.1640625" style="210"/>
    <col min="770" max="770" width="81.1640625" style="210" customWidth="1"/>
    <col min="771" max="771" width="71.5" style="210" customWidth="1"/>
    <col min="772" max="772" width="50.6640625" style="210" customWidth="1"/>
    <col min="773" max="1025" width="14.1640625" style="210"/>
    <col min="1026" max="1026" width="81.1640625" style="210" customWidth="1"/>
    <col min="1027" max="1027" width="71.5" style="210" customWidth="1"/>
    <col min="1028" max="1028" width="50.6640625" style="210" customWidth="1"/>
    <col min="1029" max="1281" width="14.1640625" style="210"/>
    <col min="1282" max="1282" width="81.1640625" style="210" customWidth="1"/>
    <col min="1283" max="1283" width="71.5" style="210" customWidth="1"/>
    <col min="1284" max="1284" width="50.6640625" style="210" customWidth="1"/>
    <col min="1285" max="1537" width="14.1640625" style="210"/>
    <col min="1538" max="1538" width="81.1640625" style="210" customWidth="1"/>
    <col min="1539" max="1539" width="71.5" style="210" customWidth="1"/>
    <col min="1540" max="1540" width="50.6640625" style="210" customWidth="1"/>
    <col min="1541" max="1793" width="14.1640625" style="210"/>
    <col min="1794" max="1794" width="81.1640625" style="210" customWidth="1"/>
    <col min="1795" max="1795" width="71.5" style="210" customWidth="1"/>
    <col min="1796" max="1796" width="50.6640625" style="210" customWidth="1"/>
    <col min="1797" max="2049" width="14.1640625" style="210"/>
    <col min="2050" max="2050" width="81.1640625" style="210" customWidth="1"/>
    <col min="2051" max="2051" width="71.5" style="210" customWidth="1"/>
    <col min="2052" max="2052" width="50.6640625" style="210" customWidth="1"/>
    <col min="2053" max="2305" width="14.1640625" style="210"/>
    <col min="2306" max="2306" width="81.1640625" style="210" customWidth="1"/>
    <col min="2307" max="2307" width="71.5" style="210" customWidth="1"/>
    <col min="2308" max="2308" width="50.6640625" style="210" customWidth="1"/>
    <col min="2309" max="2561" width="14.1640625" style="210"/>
    <col min="2562" max="2562" width="81.1640625" style="210" customWidth="1"/>
    <col min="2563" max="2563" width="71.5" style="210" customWidth="1"/>
    <col min="2564" max="2564" width="50.6640625" style="210" customWidth="1"/>
    <col min="2565" max="2817" width="14.1640625" style="210"/>
    <col min="2818" max="2818" width="81.1640625" style="210" customWidth="1"/>
    <col min="2819" max="2819" width="71.5" style="210" customWidth="1"/>
    <col min="2820" max="2820" width="50.6640625" style="210" customWidth="1"/>
    <col min="2821" max="3073" width="14.1640625" style="210"/>
    <col min="3074" max="3074" width="81.1640625" style="210" customWidth="1"/>
    <col min="3075" max="3075" width="71.5" style="210" customWidth="1"/>
    <col min="3076" max="3076" width="50.6640625" style="210" customWidth="1"/>
    <col min="3077" max="3329" width="14.1640625" style="210"/>
    <col min="3330" max="3330" width="81.1640625" style="210" customWidth="1"/>
    <col min="3331" max="3331" width="71.5" style="210" customWidth="1"/>
    <col min="3332" max="3332" width="50.6640625" style="210" customWidth="1"/>
    <col min="3333" max="3585" width="14.1640625" style="210"/>
    <col min="3586" max="3586" width="81.1640625" style="210" customWidth="1"/>
    <col min="3587" max="3587" width="71.5" style="210" customWidth="1"/>
    <col min="3588" max="3588" width="50.6640625" style="210" customWidth="1"/>
    <col min="3589" max="3841" width="14.1640625" style="210"/>
    <col min="3842" max="3842" width="81.1640625" style="210" customWidth="1"/>
    <col min="3843" max="3843" width="71.5" style="210" customWidth="1"/>
    <col min="3844" max="3844" width="50.6640625" style="210" customWidth="1"/>
    <col min="3845" max="4097" width="14.1640625" style="210"/>
    <col min="4098" max="4098" width="81.1640625" style="210" customWidth="1"/>
    <col min="4099" max="4099" width="71.5" style="210" customWidth="1"/>
    <col min="4100" max="4100" width="50.6640625" style="210" customWidth="1"/>
    <col min="4101" max="4353" width="14.1640625" style="210"/>
    <col min="4354" max="4354" width="81.1640625" style="210" customWidth="1"/>
    <col min="4355" max="4355" width="71.5" style="210" customWidth="1"/>
    <col min="4356" max="4356" width="50.6640625" style="210" customWidth="1"/>
    <col min="4357" max="4609" width="14.1640625" style="210"/>
    <col min="4610" max="4610" width="81.1640625" style="210" customWidth="1"/>
    <col min="4611" max="4611" width="71.5" style="210" customWidth="1"/>
    <col min="4612" max="4612" width="50.6640625" style="210" customWidth="1"/>
    <col min="4613" max="4865" width="14.1640625" style="210"/>
    <col min="4866" max="4866" width="81.1640625" style="210" customWidth="1"/>
    <col min="4867" max="4867" width="71.5" style="210" customWidth="1"/>
    <col min="4868" max="4868" width="50.6640625" style="210" customWidth="1"/>
    <col min="4869" max="5121" width="14.1640625" style="210"/>
    <col min="5122" max="5122" width="81.1640625" style="210" customWidth="1"/>
    <col min="5123" max="5123" width="71.5" style="210" customWidth="1"/>
    <col min="5124" max="5124" width="50.6640625" style="210" customWidth="1"/>
    <col min="5125" max="5377" width="14.1640625" style="210"/>
    <col min="5378" max="5378" width="81.1640625" style="210" customWidth="1"/>
    <col min="5379" max="5379" width="71.5" style="210" customWidth="1"/>
    <col min="5380" max="5380" width="50.6640625" style="210" customWidth="1"/>
    <col min="5381" max="5633" width="14.1640625" style="210"/>
    <col min="5634" max="5634" width="81.1640625" style="210" customWidth="1"/>
    <col min="5635" max="5635" width="71.5" style="210" customWidth="1"/>
    <col min="5636" max="5636" width="50.6640625" style="210" customWidth="1"/>
    <col min="5637" max="5889" width="14.1640625" style="210"/>
    <col min="5890" max="5890" width="81.1640625" style="210" customWidth="1"/>
    <col min="5891" max="5891" width="71.5" style="210" customWidth="1"/>
    <col min="5892" max="5892" width="50.6640625" style="210" customWidth="1"/>
    <col min="5893" max="6145" width="14.1640625" style="210"/>
    <col min="6146" max="6146" width="81.1640625" style="210" customWidth="1"/>
    <col min="6147" max="6147" width="71.5" style="210" customWidth="1"/>
    <col min="6148" max="6148" width="50.6640625" style="210" customWidth="1"/>
    <col min="6149" max="6401" width="14.1640625" style="210"/>
    <col min="6402" max="6402" width="81.1640625" style="210" customWidth="1"/>
    <col min="6403" max="6403" width="71.5" style="210" customWidth="1"/>
    <col min="6404" max="6404" width="50.6640625" style="210" customWidth="1"/>
    <col min="6405" max="6657" width="14.1640625" style="210"/>
    <col min="6658" max="6658" width="81.1640625" style="210" customWidth="1"/>
    <col min="6659" max="6659" width="71.5" style="210" customWidth="1"/>
    <col min="6660" max="6660" width="50.6640625" style="210" customWidth="1"/>
    <col min="6661" max="6913" width="14.1640625" style="210"/>
    <col min="6914" max="6914" width="81.1640625" style="210" customWidth="1"/>
    <col min="6915" max="6915" width="71.5" style="210" customWidth="1"/>
    <col min="6916" max="6916" width="50.6640625" style="210" customWidth="1"/>
    <col min="6917" max="7169" width="14.1640625" style="210"/>
    <col min="7170" max="7170" width="81.1640625" style="210" customWidth="1"/>
    <col min="7171" max="7171" width="71.5" style="210" customWidth="1"/>
    <col min="7172" max="7172" width="50.6640625" style="210" customWidth="1"/>
    <col min="7173" max="7425" width="14.1640625" style="210"/>
    <col min="7426" max="7426" width="81.1640625" style="210" customWidth="1"/>
    <col min="7427" max="7427" width="71.5" style="210" customWidth="1"/>
    <col min="7428" max="7428" width="50.6640625" style="210" customWidth="1"/>
    <col min="7429" max="7681" width="14.1640625" style="210"/>
    <col min="7682" max="7682" width="81.1640625" style="210" customWidth="1"/>
    <col min="7683" max="7683" width="71.5" style="210" customWidth="1"/>
    <col min="7684" max="7684" width="50.6640625" style="210" customWidth="1"/>
    <col min="7685" max="7937" width="14.1640625" style="210"/>
    <col min="7938" max="7938" width="81.1640625" style="210" customWidth="1"/>
    <col min="7939" max="7939" width="71.5" style="210" customWidth="1"/>
    <col min="7940" max="7940" width="50.6640625" style="210" customWidth="1"/>
    <col min="7941" max="8193" width="14.1640625" style="210"/>
    <col min="8194" max="8194" width="81.1640625" style="210" customWidth="1"/>
    <col min="8195" max="8195" width="71.5" style="210" customWidth="1"/>
    <col min="8196" max="8196" width="50.6640625" style="210" customWidth="1"/>
    <col min="8197" max="8449" width="14.1640625" style="210"/>
    <col min="8450" max="8450" width="81.1640625" style="210" customWidth="1"/>
    <col min="8451" max="8451" width="71.5" style="210" customWidth="1"/>
    <col min="8452" max="8452" width="50.6640625" style="210" customWidth="1"/>
    <col min="8453" max="8705" width="14.1640625" style="210"/>
    <col min="8706" max="8706" width="81.1640625" style="210" customWidth="1"/>
    <col min="8707" max="8707" width="71.5" style="210" customWidth="1"/>
    <col min="8708" max="8708" width="50.6640625" style="210" customWidth="1"/>
    <col min="8709" max="8961" width="14.1640625" style="210"/>
    <col min="8962" max="8962" width="81.1640625" style="210" customWidth="1"/>
    <col min="8963" max="8963" width="71.5" style="210" customWidth="1"/>
    <col min="8964" max="8964" width="50.6640625" style="210" customWidth="1"/>
    <col min="8965" max="9217" width="14.1640625" style="210"/>
    <col min="9218" max="9218" width="81.1640625" style="210" customWidth="1"/>
    <col min="9219" max="9219" width="71.5" style="210" customWidth="1"/>
    <col min="9220" max="9220" width="50.6640625" style="210" customWidth="1"/>
    <col min="9221" max="9473" width="14.1640625" style="210"/>
    <col min="9474" max="9474" width="81.1640625" style="210" customWidth="1"/>
    <col min="9475" max="9475" width="71.5" style="210" customWidth="1"/>
    <col min="9476" max="9476" width="50.6640625" style="210" customWidth="1"/>
    <col min="9477" max="9729" width="14.1640625" style="210"/>
    <col min="9730" max="9730" width="81.1640625" style="210" customWidth="1"/>
    <col min="9731" max="9731" width="71.5" style="210" customWidth="1"/>
    <col min="9732" max="9732" width="50.6640625" style="210" customWidth="1"/>
    <col min="9733" max="9985" width="14.1640625" style="210"/>
    <col min="9986" max="9986" width="81.1640625" style="210" customWidth="1"/>
    <col min="9987" max="9987" width="71.5" style="210" customWidth="1"/>
    <col min="9988" max="9988" width="50.6640625" style="210" customWidth="1"/>
    <col min="9989" max="10241" width="14.1640625" style="210"/>
    <col min="10242" max="10242" width="81.1640625" style="210" customWidth="1"/>
    <col min="10243" max="10243" width="71.5" style="210" customWidth="1"/>
    <col min="10244" max="10244" width="50.6640625" style="210" customWidth="1"/>
    <col min="10245" max="10497" width="14.1640625" style="210"/>
    <col min="10498" max="10498" width="81.1640625" style="210" customWidth="1"/>
    <col min="10499" max="10499" width="71.5" style="210" customWidth="1"/>
    <col min="10500" max="10500" width="50.6640625" style="210" customWidth="1"/>
    <col min="10501" max="10753" width="14.1640625" style="210"/>
    <col min="10754" max="10754" width="81.1640625" style="210" customWidth="1"/>
    <col min="10755" max="10755" width="71.5" style="210" customWidth="1"/>
    <col min="10756" max="10756" width="50.6640625" style="210" customWidth="1"/>
    <col min="10757" max="11009" width="14.1640625" style="210"/>
    <col min="11010" max="11010" width="81.1640625" style="210" customWidth="1"/>
    <col min="11011" max="11011" width="71.5" style="210" customWidth="1"/>
    <col min="11012" max="11012" width="50.6640625" style="210" customWidth="1"/>
    <col min="11013" max="11265" width="14.1640625" style="210"/>
    <col min="11266" max="11266" width="81.1640625" style="210" customWidth="1"/>
    <col min="11267" max="11267" width="71.5" style="210" customWidth="1"/>
    <col min="11268" max="11268" width="50.6640625" style="210" customWidth="1"/>
    <col min="11269" max="11521" width="14.1640625" style="210"/>
    <col min="11522" max="11522" width="81.1640625" style="210" customWidth="1"/>
    <col min="11523" max="11523" width="71.5" style="210" customWidth="1"/>
    <col min="11524" max="11524" width="50.6640625" style="210" customWidth="1"/>
    <col min="11525" max="11777" width="14.1640625" style="210"/>
    <col min="11778" max="11778" width="81.1640625" style="210" customWidth="1"/>
    <col min="11779" max="11779" width="71.5" style="210" customWidth="1"/>
    <col min="11780" max="11780" width="50.6640625" style="210" customWidth="1"/>
    <col min="11781" max="12033" width="14.1640625" style="210"/>
    <col min="12034" max="12034" width="81.1640625" style="210" customWidth="1"/>
    <col min="12035" max="12035" width="71.5" style="210" customWidth="1"/>
    <col min="12036" max="12036" width="50.6640625" style="210" customWidth="1"/>
    <col min="12037" max="12289" width="14.1640625" style="210"/>
    <col min="12290" max="12290" width="81.1640625" style="210" customWidth="1"/>
    <col min="12291" max="12291" width="71.5" style="210" customWidth="1"/>
    <col min="12292" max="12292" width="50.6640625" style="210" customWidth="1"/>
    <col min="12293" max="12545" width="14.1640625" style="210"/>
    <col min="12546" max="12546" width="81.1640625" style="210" customWidth="1"/>
    <col min="12547" max="12547" width="71.5" style="210" customWidth="1"/>
    <col min="12548" max="12548" width="50.6640625" style="210" customWidth="1"/>
    <col min="12549" max="12801" width="14.1640625" style="210"/>
    <col min="12802" max="12802" width="81.1640625" style="210" customWidth="1"/>
    <col min="12803" max="12803" width="71.5" style="210" customWidth="1"/>
    <col min="12804" max="12804" width="50.6640625" style="210" customWidth="1"/>
    <col min="12805" max="13057" width="14.1640625" style="210"/>
    <col min="13058" max="13058" width="81.1640625" style="210" customWidth="1"/>
    <col min="13059" max="13059" width="71.5" style="210" customWidth="1"/>
    <col min="13060" max="13060" width="50.6640625" style="210" customWidth="1"/>
    <col min="13061" max="13313" width="14.1640625" style="210"/>
    <col min="13314" max="13314" width="81.1640625" style="210" customWidth="1"/>
    <col min="13315" max="13315" width="71.5" style="210" customWidth="1"/>
    <col min="13316" max="13316" width="50.6640625" style="210" customWidth="1"/>
    <col min="13317" max="13569" width="14.1640625" style="210"/>
    <col min="13570" max="13570" width="81.1640625" style="210" customWidth="1"/>
    <col min="13571" max="13571" width="71.5" style="210" customWidth="1"/>
    <col min="13572" max="13572" width="50.6640625" style="210" customWidth="1"/>
    <col min="13573" max="13825" width="14.1640625" style="210"/>
    <col min="13826" max="13826" width="81.1640625" style="210" customWidth="1"/>
    <col min="13827" max="13827" width="71.5" style="210" customWidth="1"/>
    <col min="13828" max="13828" width="50.6640625" style="210" customWidth="1"/>
    <col min="13829" max="14081" width="14.1640625" style="210"/>
    <col min="14082" max="14082" width="81.1640625" style="210" customWidth="1"/>
    <col min="14083" max="14083" width="71.5" style="210" customWidth="1"/>
    <col min="14084" max="14084" width="50.6640625" style="210" customWidth="1"/>
    <col min="14085" max="14337" width="14.1640625" style="210"/>
    <col min="14338" max="14338" width="81.1640625" style="210" customWidth="1"/>
    <col min="14339" max="14339" width="71.5" style="210" customWidth="1"/>
    <col min="14340" max="14340" width="50.6640625" style="210" customWidth="1"/>
    <col min="14341" max="14593" width="14.1640625" style="210"/>
    <col min="14594" max="14594" width="81.1640625" style="210" customWidth="1"/>
    <col min="14595" max="14595" width="71.5" style="210" customWidth="1"/>
    <col min="14596" max="14596" width="50.6640625" style="210" customWidth="1"/>
    <col min="14597" max="14849" width="14.1640625" style="210"/>
    <col min="14850" max="14850" width="81.1640625" style="210" customWidth="1"/>
    <col min="14851" max="14851" width="71.5" style="210" customWidth="1"/>
    <col min="14852" max="14852" width="50.6640625" style="210" customWidth="1"/>
    <col min="14853" max="15105" width="14.1640625" style="210"/>
    <col min="15106" max="15106" width="81.1640625" style="210" customWidth="1"/>
    <col min="15107" max="15107" width="71.5" style="210" customWidth="1"/>
    <col min="15108" max="15108" width="50.6640625" style="210" customWidth="1"/>
    <col min="15109" max="15361" width="14.1640625" style="210"/>
    <col min="15362" max="15362" width="81.1640625" style="210" customWidth="1"/>
    <col min="15363" max="15363" width="71.5" style="210" customWidth="1"/>
    <col min="15364" max="15364" width="50.6640625" style="210" customWidth="1"/>
    <col min="15365" max="15617" width="14.1640625" style="210"/>
    <col min="15618" max="15618" width="81.1640625" style="210" customWidth="1"/>
    <col min="15619" max="15619" width="71.5" style="210" customWidth="1"/>
    <col min="15620" max="15620" width="50.6640625" style="210" customWidth="1"/>
    <col min="15621" max="15873" width="14.1640625" style="210"/>
    <col min="15874" max="15874" width="81.1640625" style="210" customWidth="1"/>
    <col min="15875" max="15875" width="71.5" style="210" customWidth="1"/>
    <col min="15876" max="15876" width="50.6640625" style="210" customWidth="1"/>
    <col min="15877" max="16129" width="14.1640625" style="210"/>
    <col min="16130" max="16130" width="81.1640625" style="210" customWidth="1"/>
    <col min="16131" max="16131" width="71.5" style="210" customWidth="1"/>
    <col min="16132" max="16132" width="50.6640625" style="210" customWidth="1"/>
    <col min="16133" max="16384" width="14.1640625" style="210"/>
  </cols>
  <sheetData>
    <row r="1" spans="1:9" s="32" customFormat="1" ht="21.95" customHeight="1">
      <c r="A1" s="490"/>
    </row>
    <row r="2" spans="1:9" s="32" customFormat="1" ht="21.95" customHeight="1">
      <c r="A2" s="217"/>
      <c r="B2" s="524" t="s">
        <v>1584</v>
      </c>
      <c r="C2" s="524"/>
      <c r="D2" s="524"/>
      <c r="E2" s="524"/>
      <c r="F2" s="524"/>
      <c r="G2" s="524"/>
      <c r="H2" s="71"/>
      <c r="I2" s="71"/>
    </row>
    <row r="3" spans="1:9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</row>
    <row r="4" spans="1:9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</row>
    <row r="5" spans="1:9" s="32" customFormat="1" ht="21.95" customHeight="1">
      <c r="A5" s="490" t="s">
        <v>94</v>
      </c>
    </row>
    <row r="6" spans="1:9" ht="104.1" customHeight="1">
      <c r="B6" s="491" t="s">
        <v>2938</v>
      </c>
      <c r="C6" s="535" t="s">
        <v>3351</v>
      </c>
      <c r="D6" s="536"/>
      <c r="E6" s="536"/>
      <c r="F6" s="536"/>
      <c r="G6" s="537"/>
    </row>
    <row r="7" spans="1:9" ht="104.1" customHeight="1">
      <c r="B7" s="39" t="s">
        <v>1360</v>
      </c>
      <c r="C7" s="535" t="s">
        <v>3351</v>
      </c>
      <c r="D7" s="536"/>
      <c r="E7" s="536"/>
      <c r="F7" s="536"/>
      <c r="G7" s="537"/>
    </row>
    <row r="9" spans="1:9" ht="104.1" customHeight="1">
      <c r="B9" s="39" t="s">
        <v>1361</v>
      </c>
      <c r="C9" s="535" t="s">
        <v>3351</v>
      </c>
      <c r="D9" s="536"/>
      <c r="E9" s="536"/>
      <c r="F9" s="536"/>
      <c r="G9" s="537"/>
    </row>
    <row r="10" spans="1:9" ht="11.25" customHeight="1">
      <c r="B10" s="215"/>
    </row>
    <row r="11" spans="1:9" ht="104.1" customHeight="1">
      <c r="B11" s="39" t="s">
        <v>1362</v>
      </c>
      <c r="C11" s="535" t="s">
        <v>3351</v>
      </c>
      <c r="D11" s="536"/>
      <c r="E11" s="536"/>
      <c r="F11" s="536"/>
      <c r="G11" s="537"/>
    </row>
    <row r="12" spans="1:9" ht="11.25" customHeight="1">
      <c r="B12" s="213"/>
    </row>
    <row r="13" spans="1:9" ht="104.1" customHeight="1">
      <c r="B13" s="39" t="s">
        <v>1363</v>
      </c>
      <c r="C13" s="535" t="s">
        <v>3351</v>
      </c>
      <c r="D13" s="536"/>
      <c r="E13" s="536"/>
      <c r="F13" s="536"/>
      <c r="G13" s="537"/>
    </row>
    <row r="14" spans="1:9" ht="21.95" customHeight="1">
      <c r="B14" s="539" t="s">
        <v>1364</v>
      </c>
      <c r="C14" s="539"/>
      <c r="D14" s="539"/>
      <c r="E14" s="539"/>
      <c r="F14" s="539"/>
      <c r="G14" s="539"/>
    </row>
    <row r="15" spans="1:9" ht="104.1" customHeight="1">
      <c r="B15" s="39" t="s">
        <v>1365</v>
      </c>
      <c r="C15" s="535"/>
      <c r="D15" s="536"/>
      <c r="E15" s="536"/>
      <c r="F15" s="536"/>
      <c r="G15" s="537"/>
    </row>
    <row r="16" spans="1:9" ht="21.95" customHeight="1">
      <c r="B16" s="128" t="s">
        <v>1366</v>
      </c>
      <c r="C16" s="66">
        <v>0</v>
      </c>
    </row>
    <row r="17" spans="2:7" ht="104.1" customHeight="1">
      <c r="B17" s="39" t="s">
        <v>1367</v>
      </c>
      <c r="C17" s="535" t="s">
        <v>3351</v>
      </c>
      <c r="D17" s="536"/>
      <c r="E17" s="536"/>
      <c r="F17" s="536"/>
      <c r="G17" s="537"/>
    </row>
    <row r="18" spans="2:7" ht="11.25" customHeight="1">
      <c r="B18" s="212"/>
    </row>
    <row r="19" spans="2:7" ht="104.1" customHeight="1">
      <c r="B19" s="39" t="s">
        <v>1368</v>
      </c>
      <c r="C19" s="535" t="s">
        <v>3351</v>
      </c>
      <c r="D19" s="536"/>
      <c r="E19" s="536"/>
      <c r="F19" s="536"/>
      <c r="G19" s="537"/>
    </row>
    <row r="20" spans="2:7" ht="11.25" customHeight="1">
      <c r="B20" s="215"/>
    </row>
    <row r="21" spans="2:7" ht="104.1" customHeight="1">
      <c r="B21" s="39" t="s">
        <v>2350</v>
      </c>
      <c r="C21" s="535" t="s">
        <v>3351</v>
      </c>
      <c r="D21" s="536"/>
      <c r="E21" s="536"/>
      <c r="F21" s="536"/>
      <c r="G21" s="537"/>
    </row>
    <row r="65507" ht="11.25" customHeight="1"/>
  </sheetData>
  <sheetProtection algorithmName="SHA-512" hashValue="9BINRZy2IbyMfy3NgXX9tQCp4379Y6PA+g+yhcfz/D4ZdQD3cDgSZ037IggeRUZh0yDyyMG3B/hxOd3/+ORM0A==" saltValue="uyIaUreGUADv5Mm+fSy+ew==" spinCount="100000" sheet="1" objects="1" scenarios="1" selectLockedCells="1"/>
  <mergeCells count="11">
    <mergeCell ref="B2:G4"/>
    <mergeCell ref="C6:G6"/>
    <mergeCell ref="C7:G7"/>
    <mergeCell ref="C9:G9"/>
    <mergeCell ref="C21:G21"/>
    <mergeCell ref="C13:G13"/>
    <mergeCell ref="C19:G19"/>
    <mergeCell ref="C11:G11"/>
    <mergeCell ref="B14:G14"/>
    <mergeCell ref="C15:G15"/>
    <mergeCell ref="C17:G1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>
    <tabColor rgb="FF0070C0"/>
  </sheetPr>
  <dimension ref="A1:P14"/>
  <sheetViews>
    <sheetView showGridLines="0" topLeftCell="B1" zoomScaleNormal="100" workbookViewId="0">
      <selection activeCell="C7" sqref="C7:G7"/>
    </sheetView>
  </sheetViews>
  <sheetFormatPr baseColWidth="10" defaultColWidth="14.1640625" defaultRowHeight="11.25"/>
  <cols>
    <col min="1" max="1" width="13.33203125" style="210" customWidth="1"/>
    <col min="2" max="2" width="85.83203125" style="210" customWidth="1"/>
    <col min="3" max="3" width="42.5" style="210" customWidth="1"/>
    <col min="4" max="4" width="45" style="210" customWidth="1"/>
    <col min="5" max="6" width="43.6640625" style="210" customWidth="1"/>
    <col min="7" max="7" width="44.5" style="210" customWidth="1"/>
    <col min="8" max="8" width="44.83203125" style="210" customWidth="1"/>
    <col min="9" max="9" width="45.5" style="210" customWidth="1"/>
    <col min="10" max="10" width="43.5" style="210" customWidth="1"/>
    <col min="11" max="11" width="43.83203125" style="210" customWidth="1"/>
    <col min="12" max="12" width="47.33203125" style="210" customWidth="1"/>
    <col min="13" max="13" width="44.1640625" style="210" customWidth="1"/>
    <col min="14" max="14" width="44.33203125" style="210" customWidth="1"/>
    <col min="15" max="15" width="54.6640625" style="210" customWidth="1"/>
    <col min="16" max="16" width="53.5" style="210" customWidth="1"/>
    <col min="17" max="254" width="14.1640625" style="210"/>
    <col min="255" max="255" width="85.83203125" style="210" customWidth="1"/>
    <col min="256" max="256" width="65.1640625" style="210" customWidth="1"/>
    <col min="257" max="257" width="25.5" style="210" customWidth="1"/>
    <col min="258" max="510" width="14.1640625" style="210"/>
    <col min="511" max="511" width="85.83203125" style="210" customWidth="1"/>
    <col min="512" max="512" width="65.1640625" style="210" customWidth="1"/>
    <col min="513" max="513" width="25.5" style="210" customWidth="1"/>
    <col min="514" max="766" width="14.1640625" style="210"/>
    <col min="767" max="767" width="85.83203125" style="210" customWidth="1"/>
    <col min="768" max="768" width="65.1640625" style="210" customWidth="1"/>
    <col min="769" max="769" width="25.5" style="210" customWidth="1"/>
    <col min="770" max="1022" width="14.1640625" style="210"/>
    <col min="1023" max="1023" width="85.83203125" style="210" customWidth="1"/>
    <col min="1024" max="1024" width="65.1640625" style="210" customWidth="1"/>
    <col min="1025" max="1025" width="25.5" style="210" customWidth="1"/>
    <col min="1026" max="1278" width="14.1640625" style="210"/>
    <col min="1279" max="1279" width="85.83203125" style="210" customWidth="1"/>
    <col min="1280" max="1280" width="65.1640625" style="210" customWidth="1"/>
    <col min="1281" max="1281" width="25.5" style="210" customWidth="1"/>
    <col min="1282" max="1534" width="14.1640625" style="210"/>
    <col min="1535" max="1535" width="85.83203125" style="210" customWidth="1"/>
    <col min="1536" max="1536" width="65.1640625" style="210" customWidth="1"/>
    <col min="1537" max="1537" width="25.5" style="210" customWidth="1"/>
    <col min="1538" max="1790" width="14.1640625" style="210"/>
    <col min="1791" max="1791" width="85.83203125" style="210" customWidth="1"/>
    <col min="1792" max="1792" width="65.1640625" style="210" customWidth="1"/>
    <col min="1793" max="1793" width="25.5" style="210" customWidth="1"/>
    <col min="1794" max="2046" width="14.1640625" style="210"/>
    <col min="2047" max="2047" width="85.83203125" style="210" customWidth="1"/>
    <col min="2048" max="2048" width="65.1640625" style="210" customWidth="1"/>
    <col min="2049" max="2049" width="25.5" style="210" customWidth="1"/>
    <col min="2050" max="2302" width="14.1640625" style="210"/>
    <col min="2303" max="2303" width="85.83203125" style="210" customWidth="1"/>
    <col min="2304" max="2304" width="65.1640625" style="210" customWidth="1"/>
    <col min="2305" max="2305" width="25.5" style="210" customWidth="1"/>
    <col min="2306" max="2558" width="14.1640625" style="210"/>
    <col min="2559" max="2559" width="85.83203125" style="210" customWidth="1"/>
    <col min="2560" max="2560" width="65.1640625" style="210" customWidth="1"/>
    <col min="2561" max="2561" width="25.5" style="210" customWidth="1"/>
    <col min="2562" max="2814" width="14.1640625" style="210"/>
    <col min="2815" max="2815" width="85.83203125" style="210" customWidth="1"/>
    <col min="2816" max="2816" width="65.1640625" style="210" customWidth="1"/>
    <col min="2817" max="2817" width="25.5" style="210" customWidth="1"/>
    <col min="2818" max="3070" width="14.1640625" style="210"/>
    <col min="3071" max="3071" width="85.83203125" style="210" customWidth="1"/>
    <col min="3072" max="3072" width="65.1640625" style="210" customWidth="1"/>
    <col min="3073" max="3073" width="25.5" style="210" customWidth="1"/>
    <col min="3074" max="3326" width="14.1640625" style="210"/>
    <col min="3327" max="3327" width="85.83203125" style="210" customWidth="1"/>
    <col min="3328" max="3328" width="65.1640625" style="210" customWidth="1"/>
    <col min="3329" max="3329" width="25.5" style="210" customWidth="1"/>
    <col min="3330" max="3582" width="14.1640625" style="210"/>
    <col min="3583" max="3583" width="85.83203125" style="210" customWidth="1"/>
    <col min="3584" max="3584" width="65.1640625" style="210" customWidth="1"/>
    <col min="3585" max="3585" width="25.5" style="210" customWidth="1"/>
    <col min="3586" max="3838" width="14.1640625" style="210"/>
    <col min="3839" max="3839" width="85.83203125" style="210" customWidth="1"/>
    <col min="3840" max="3840" width="65.1640625" style="210" customWidth="1"/>
    <col min="3841" max="3841" width="25.5" style="210" customWidth="1"/>
    <col min="3842" max="4094" width="14.1640625" style="210"/>
    <col min="4095" max="4095" width="85.83203125" style="210" customWidth="1"/>
    <col min="4096" max="4096" width="65.1640625" style="210" customWidth="1"/>
    <col min="4097" max="4097" width="25.5" style="210" customWidth="1"/>
    <col min="4098" max="4350" width="14.1640625" style="210"/>
    <col min="4351" max="4351" width="85.83203125" style="210" customWidth="1"/>
    <col min="4352" max="4352" width="65.1640625" style="210" customWidth="1"/>
    <col min="4353" max="4353" width="25.5" style="210" customWidth="1"/>
    <col min="4354" max="4606" width="14.1640625" style="210"/>
    <col min="4607" max="4607" width="85.83203125" style="210" customWidth="1"/>
    <col min="4608" max="4608" width="65.1640625" style="210" customWidth="1"/>
    <col min="4609" max="4609" width="25.5" style="210" customWidth="1"/>
    <col min="4610" max="4862" width="14.1640625" style="210"/>
    <col min="4863" max="4863" width="85.83203125" style="210" customWidth="1"/>
    <col min="4864" max="4864" width="65.1640625" style="210" customWidth="1"/>
    <col min="4865" max="4865" width="25.5" style="210" customWidth="1"/>
    <col min="4866" max="5118" width="14.1640625" style="210"/>
    <col min="5119" max="5119" width="85.83203125" style="210" customWidth="1"/>
    <col min="5120" max="5120" width="65.1640625" style="210" customWidth="1"/>
    <col min="5121" max="5121" width="25.5" style="210" customWidth="1"/>
    <col min="5122" max="5374" width="14.1640625" style="210"/>
    <col min="5375" max="5375" width="85.83203125" style="210" customWidth="1"/>
    <col min="5376" max="5376" width="65.1640625" style="210" customWidth="1"/>
    <col min="5377" max="5377" width="25.5" style="210" customWidth="1"/>
    <col min="5378" max="5630" width="14.1640625" style="210"/>
    <col min="5631" max="5631" width="85.83203125" style="210" customWidth="1"/>
    <col min="5632" max="5632" width="65.1640625" style="210" customWidth="1"/>
    <col min="5633" max="5633" width="25.5" style="210" customWidth="1"/>
    <col min="5634" max="5886" width="14.1640625" style="210"/>
    <col min="5887" max="5887" width="85.83203125" style="210" customWidth="1"/>
    <col min="5888" max="5888" width="65.1640625" style="210" customWidth="1"/>
    <col min="5889" max="5889" width="25.5" style="210" customWidth="1"/>
    <col min="5890" max="6142" width="14.1640625" style="210"/>
    <col min="6143" max="6143" width="85.83203125" style="210" customWidth="1"/>
    <col min="6144" max="6144" width="65.1640625" style="210" customWidth="1"/>
    <col min="6145" max="6145" width="25.5" style="210" customWidth="1"/>
    <col min="6146" max="6398" width="14.1640625" style="210"/>
    <col min="6399" max="6399" width="85.83203125" style="210" customWidth="1"/>
    <col min="6400" max="6400" width="65.1640625" style="210" customWidth="1"/>
    <col min="6401" max="6401" width="25.5" style="210" customWidth="1"/>
    <col min="6402" max="6654" width="14.1640625" style="210"/>
    <col min="6655" max="6655" width="85.83203125" style="210" customWidth="1"/>
    <col min="6656" max="6656" width="65.1640625" style="210" customWidth="1"/>
    <col min="6657" max="6657" width="25.5" style="210" customWidth="1"/>
    <col min="6658" max="6910" width="14.1640625" style="210"/>
    <col min="6911" max="6911" width="85.83203125" style="210" customWidth="1"/>
    <col min="6912" max="6912" width="65.1640625" style="210" customWidth="1"/>
    <col min="6913" max="6913" width="25.5" style="210" customWidth="1"/>
    <col min="6914" max="7166" width="14.1640625" style="210"/>
    <col min="7167" max="7167" width="85.83203125" style="210" customWidth="1"/>
    <col min="7168" max="7168" width="65.1640625" style="210" customWidth="1"/>
    <col min="7169" max="7169" width="25.5" style="210" customWidth="1"/>
    <col min="7170" max="7422" width="14.1640625" style="210"/>
    <col min="7423" max="7423" width="85.83203125" style="210" customWidth="1"/>
    <col min="7424" max="7424" width="65.1640625" style="210" customWidth="1"/>
    <col min="7425" max="7425" width="25.5" style="210" customWidth="1"/>
    <col min="7426" max="7678" width="14.1640625" style="210"/>
    <col min="7679" max="7679" width="85.83203125" style="210" customWidth="1"/>
    <col min="7680" max="7680" width="65.1640625" style="210" customWidth="1"/>
    <col min="7681" max="7681" width="25.5" style="210" customWidth="1"/>
    <col min="7682" max="7934" width="14.1640625" style="210"/>
    <col min="7935" max="7935" width="85.83203125" style="210" customWidth="1"/>
    <col min="7936" max="7936" width="65.1640625" style="210" customWidth="1"/>
    <col min="7937" max="7937" width="25.5" style="210" customWidth="1"/>
    <col min="7938" max="8190" width="14.1640625" style="210"/>
    <col min="8191" max="8191" width="85.83203125" style="210" customWidth="1"/>
    <col min="8192" max="8192" width="65.1640625" style="210" customWidth="1"/>
    <col min="8193" max="8193" width="25.5" style="210" customWidth="1"/>
    <col min="8194" max="8446" width="14.1640625" style="210"/>
    <col min="8447" max="8447" width="85.83203125" style="210" customWidth="1"/>
    <col min="8448" max="8448" width="65.1640625" style="210" customWidth="1"/>
    <col min="8449" max="8449" width="25.5" style="210" customWidth="1"/>
    <col min="8450" max="8702" width="14.1640625" style="210"/>
    <col min="8703" max="8703" width="85.83203125" style="210" customWidth="1"/>
    <col min="8704" max="8704" width="65.1640625" style="210" customWidth="1"/>
    <col min="8705" max="8705" width="25.5" style="210" customWidth="1"/>
    <col min="8706" max="8958" width="14.1640625" style="210"/>
    <col min="8959" max="8959" width="85.83203125" style="210" customWidth="1"/>
    <col min="8960" max="8960" width="65.1640625" style="210" customWidth="1"/>
    <col min="8961" max="8961" width="25.5" style="210" customWidth="1"/>
    <col min="8962" max="9214" width="14.1640625" style="210"/>
    <col min="9215" max="9215" width="85.83203125" style="210" customWidth="1"/>
    <col min="9216" max="9216" width="65.1640625" style="210" customWidth="1"/>
    <col min="9217" max="9217" width="25.5" style="210" customWidth="1"/>
    <col min="9218" max="9470" width="14.1640625" style="210"/>
    <col min="9471" max="9471" width="85.83203125" style="210" customWidth="1"/>
    <col min="9472" max="9472" width="65.1640625" style="210" customWidth="1"/>
    <col min="9473" max="9473" width="25.5" style="210" customWidth="1"/>
    <col min="9474" max="9726" width="14.1640625" style="210"/>
    <col min="9727" max="9727" width="85.83203125" style="210" customWidth="1"/>
    <col min="9728" max="9728" width="65.1640625" style="210" customWidth="1"/>
    <col min="9729" max="9729" width="25.5" style="210" customWidth="1"/>
    <col min="9730" max="9982" width="14.1640625" style="210"/>
    <col min="9983" max="9983" width="85.83203125" style="210" customWidth="1"/>
    <col min="9984" max="9984" width="65.1640625" style="210" customWidth="1"/>
    <col min="9985" max="9985" width="25.5" style="210" customWidth="1"/>
    <col min="9986" max="10238" width="14.1640625" style="210"/>
    <col min="10239" max="10239" width="85.83203125" style="210" customWidth="1"/>
    <col min="10240" max="10240" width="65.1640625" style="210" customWidth="1"/>
    <col min="10241" max="10241" width="25.5" style="210" customWidth="1"/>
    <col min="10242" max="10494" width="14.1640625" style="210"/>
    <col min="10495" max="10495" width="85.83203125" style="210" customWidth="1"/>
    <col min="10496" max="10496" width="65.1640625" style="210" customWidth="1"/>
    <col min="10497" max="10497" width="25.5" style="210" customWidth="1"/>
    <col min="10498" max="10750" width="14.1640625" style="210"/>
    <col min="10751" max="10751" width="85.83203125" style="210" customWidth="1"/>
    <col min="10752" max="10752" width="65.1640625" style="210" customWidth="1"/>
    <col min="10753" max="10753" width="25.5" style="210" customWidth="1"/>
    <col min="10754" max="11006" width="14.1640625" style="210"/>
    <col min="11007" max="11007" width="85.83203125" style="210" customWidth="1"/>
    <col min="11008" max="11008" width="65.1640625" style="210" customWidth="1"/>
    <col min="11009" max="11009" width="25.5" style="210" customWidth="1"/>
    <col min="11010" max="11262" width="14.1640625" style="210"/>
    <col min="11263" max="11263" width="85.83203125" style="210" customWidth="1"/>
    <col min="11264" max="11264" width="65.1640625" style="210" customWidth="1"/>
    <col min="11265" max="11265" width="25.5" style="210" customWidth="1"/>
    <col min="11266" max="11518" width="14.1640625" style="210"/>
    <col min="11519" max="11519" width="85.83203125" style="210" customWidth="1"/>
    <col min="11520" max="11520" width="65.1640625" style="210" customWidth="1"/>
    <col min="11521" max="11521" width="25.5" style="210" customWidth="1"/>
    <col min="11522" max="11774" width="14.1640625" style="210"/>
    <col min="11775" max="11775" width="85.83203125" style="210" customWidth="1"/>
    <col min="11776" max="11776" width="65.1640625" style="210" customWidth="1"/>
    <col min="11777" max="11777" width="25.5" style="210" customWidth="1"/>
    <col min="11778" max="12030" width="14.1640625" style="210"/>
    <col min="12031" max="12031" width="85.83203125" style="210" customWidth="1"/>
    <col min="12032" max="12032" width="65.1640625" style="210" customWidth="1"/>
    <col min="12033" max="12033" width="25.5" style="210" customWidth="1"/>
    <col min="12034" max="12286" width="14.1640625" style="210"/>
    <col min="12287" max="12287" width="85.83203125" style="210" customWidth="1"/>
    <col min="12288" max="12288" width="65.1640625" style="210" customWidth="1"/>
    <col min="12289" max="12289" width="25.5" style="210" customWidth="1"/>
    <col min="12290" max="12542" width="14.1640625" style="210"/>
    <col min="12543" max="12543" width="85.83203125" style="210" customWidth="1"/>
    <col min="12544" max="12544" width="65.1640625" style="210" customWidth="1"/>
    <col min="12545" max="12545" width="25.5" style="210" customWidth="1"/>
    <col min="12546" max="12798" width="14.1640625" style="210"/>
    <col min="12799" max="12799" width="85.83203125" style="210" customWidth="1"/>
    <col min="12800" max="12800" width="65.1640625" style="210" customWidth="1"/>
    <col min="12801" max="12801" width="25.5" style="210" customWidth="1"/>
    <col min="12802" max="13054" width="14.1640625" style="210"/>
    <col min="13055" max="13055" width="85.83203125" style="210" customWidth="1"/>
    <col min="13056" max="13056" width="65.1640625" style="210" customWidth="1"/>
    <col min="13057" max="13057" width="25.5" style="210" customWidth="1"/>
    <col min="13058" max="13310" width="14.1640625" style="210"/>
    <col min="13311" max="13311" width="85.83203125" style="210" customWidth="1"/>
    <col min="13312" max="13312" width="65.1640625" style="210" customWidth="1"/>
    <col min="13313" max="13313" width="25.5" style="210" customWidth="1"/>
    <col min="13314" max="13566" width="14.1640625" style="210"/>
    <col min="13567" max="13567" width="85.83203125" style="210" customWidth="1"/>
    <col min="13568" max="13568" width="65.1640625" style="210" customWidth="1"/>
    <col min="13569" max="13569" width="25.5" style="210" customWidth="1"/>
    <col min="13570" max="13822" width="14.1640625" style="210"/>
    <col min="13823" max="13823" width="85.83203125" style="210" customWidth="1"/>
    <col min="13824" max="13824" width="65.1640625" style="210" customWidth="1"/>
    <col min="13825" max="13825" width="25.5" style="210" customWidth="1"/>
    <col min="13826" max="14078" width="14.1640625" style="210"/>
    <col min="14079" max="14079" width="85.83203125" style="210" customWidth="1"/>
    <col min="14080" max="14080" width="65.1640625" style="210" customWidth="1"/>
    <col min="14081" max="14081" width="25.5" style="210" customWidth="1"/>
    <col min="14082" max="14334" width="14.1640625" style="210"/>
    <col min="14335" max="14335" width="85.83203125" style="210" customWidth="1"/>
    <col min="14336" max="14336" width="65.1640625" style="210" customWidth="1"/>
    <col min="14337" max="14337" width="25.5" style="210" customWidth="1"/>
    <col min="14338" max="14590" width="14.1640625" style="210"/>
    <col min="14591" max="14591" width="85.83203125" style="210" customWidth="1"/>
    <col min="14592" max="14592" width="65.1640625" style="210" customWidth="1"/>
    <col min="14593" max="14593" width="25.5" style="210" customWidth="1"/>
    <col min="14594" max="14846" width="14.1640625" style="210"/>
    <col min="14847" max="14847" width="85.83203125" style="210" customWidth="1"/>
    <col min="14848" max="14848" width="65.1640625" style="210" customWidth="1"/>
    <col min="14849" max="14849" width="25.5" style="210" customWidth="1"/>
    <col min="14850" max="15102" width="14.1640625" style="210"/>
    <col min="15103" max="15103" width="85.83203125" style="210" customWidth="1"/>
    <col min="15104" max="15104" width="65.1640625" style="210" customWidth="1"/>
    <col min="15105" max="15105" width="25.5" style="210" customWidth="1"/>
    <col min="15106" max="15358" width="14.1640625" style="210"/>
    <col min="15359" max="15359" width="85.83203125" style="210" customWidth="1"/>
    <col min="15360" max="15360" width="65.1640625" style="210" customWidth="1"/>
    <col min="15361" max="15361" width="25.5" style="210" customWidth="1"/>
    <col min="15362" max="15614" width="14.1640625" style="210"/>
    <col min="15615" max="15615" width="85.83203125" style="210" customWidth="1"/>
    <col min="15616" max="15616" width="65.1640625" style="210" customWidth="1"/>
    <col min="15617" max="15617" width="25.5" style="210" customWidth="1"/>
    <col min="15618" max="15870" width="14.1640625" style="210"/>
    <col min="15871" max="15871" width="85.83203125" style="210" customWidth="1"/>
    <col min="15872" max="15872" width="65.1640625" style="210" customWidth="1"/>
    <col min="15873" max="15873" width="25.5" style="210" customWidth="1"/>
    <col min="15874" max="16126" width="14.1640625" style="210"/>
    <col min="16127" max="16127" width="85.83203125" style="210" customWidth="1"/>
    <col min="16128" max="16128" width="65.1640625" style="210" customWidth="1"/>
    <col min="16129" max="16129" width="25.5" style="210" customWidth="1"/>
    <col min="16130" max="16384" width="14.1640625" style="210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1585</v>
      </c>
      <c r="C2" s="524"/>
      <c r="D2" s="524"/>
      <c r="E2" s="524"/>
      <c r="F2" s="524"/>
      <c r="G2" s="524"/>
      <c r="H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</row>
    <row r="5" spans="1:16" s="32" customFormat="1" ht="21.95" customHeight="1">
      <c r="A5" s="490" t="s">
        <v>94</v>
      </c>
    </row>
    <row r="6" spans="1:16" ht="104.1" customHeight="1">
      <c r="A6" s="218"/>
      <c r="B6" s="491" t="s">
        <v>1503</v>
      </c>
      <c r="C6" s="544" t="s">
        <v>3350</v>
      </c>
      <c r="D6" s="545"/>
      <c r="E6" s="545"/>
      <c r="F6" s="545"/>
      <c r="G6" s="546"/>
    </row>
    <row r="7" spans="1:16" ht="104.1" customHeight="1">
      <c r="A7" s="218"/>
      <c r="B7" s="39" t="s">
        <v>1369</v>
      </c>
      <c r="C7" s="544" t="s">
        <v>3350</v>
      </c>
      <c r="D7" s="545"/>
      <c r="E7" s="545"/>
      <c r="F7" s="545"/>
      <c r="G7" s="546"/>
    </row>
    <row r="8" spans="1:16" ht="21.95" customHeight="1">
      <c r="A8" s="218"/>
      <c r="B8" s="128" t="s">
        <v>1586</v>
      </c>
      <c r="C8" s="517"/>
    </row>
    <row r="9" spans="1:16" ht="104.1" customHeight="1">
      <c r="A9" s="218"/>
      <c r="B9" s="39" t="s">
        <v>1370</v>
      </c>
      <c r="C9" s="541" t="s">
        <v>3350</v>
      </c>
      <c r="D9" s="542"/>
      <c r="E9" s="542"/>
      <c r="F9" s="542"/>
      <c r="G9" s="543"/>
    </row>
    <row r="10" spans="1:16" ht="22.5" customHeight="1">
      <c r="B10" s="214"/>
      <c r="C10" s="234"/>
    </row>
    <row r="11" spans="1:16" ht="104.1" customHeight="1">
      <c r="A11" s="218"/>
      <c r="B11" s="491" t="s">
        <v>1587</v>
      </c>
      <c r="C11" s="544" t="s">
        <v>3350</v>
      </c>
      <c r="D11" s="545"/>
      <c r="E11" s="545"/>
      <c r="F11" s="545"/>
      <c r="G11" s="546"/>
    </row>
    <row r="12" spans="1:16" ht="38.25">
      <c r="B12" s="491" t="s">
        <v>1622</v>
      </c>
      <c r="C12" s="491" t="s">
        <v>1600</v>
      </c>
      <c r="D12" s="491" t="s">
        <v>1588</v>
      </c>
      <c r="E12" s="491" t="s">
        <v>1589</v>
      </c>
      <c r="F12" s="491" t="s">
        <v>1590</v>
      </c>
      <c r="G12" s="491" t="s">
        <v>1591</v>
      </c>
      <c r="H12" s="491" t="s">
        <v>1592</v>
      </c>
      <c r="I12" s="491" t="s">
        <v>1593</v>
      </c>
      <c r="J12" s="491" t="s">
        <v>1594</v>
      </c>
      <c r="K12" s="491" t="s">
        <v>2939</v>
      </c>
      <c r="L12" s="491" t="s">
        <v>1595</v>
      </c>
      <c r="M12" s="491" t="s">
        <v>1596</v>
      </c>
      <c r="N12" s="491" t="s">
        <v>1597</v>
      </c>
      <c r="O12" s="491" t="s">
        <v>1598</v>
      </c>
      <c r="P12" s="491" t="s">
        <v>1599</v>
      </c>
    </row>
    <row r="13" spans="1:16" ht="110.1" customHeight="1">
      <c r="B13" s="39" t="s">
        <v>1601</v>
      </c>
      <c r="C13" s="245" t="s">
        <v>3350</v>
      </c>
      <c r="D13" s="245" t="s">
        <v>3350</v>
      </c>
      <c r="E13" s="245" t="s">
        <v>3350</v>
      </c>
      <c r="F13" s="245" t="s">
        <v>3350</v>
      </c>
      <c r="G13" s="245" t="s">
        <v>3350</v>
      </c>
      <c r="H13" s="245" t="s">
        <v>3350</v>
      </c>
      <c r="I13" s="245" t="s">
        <v>3350</v>
      </c>
      <c r="J13" s="245" t="s">
        <v>3350</v>
      </c>
      <c r="K13" s="245" t="s">
        <v>3350</v>
      </c>
      <c r="L13" s="245" t="s">
        <v>3350</v>
      </c>
      <c r="M13" s="245" t="s">
        <v>3350</v>
      </c>
      <c r="N13" s="245" t="s">
        <v>3350</v>
      </c>
      <c r="O13" s="245" t="s">
        <v>3350</v>
      </c>
      <c r="P13" s="245" t="s">
        <v>3350</v>
      </c>
    </row>
    <row r="14" spans="1:16" ht="110.1" customHeight="1">
      <c r="B14" s="39" t="s">
        <v>1602</v>
      </c>
      <c r="C14" s="245" t="s">
        <v>3350</v>
      </c>
      <c r="D14" s="245" t="s">
        <v>3350</v>
      </c>
      <c r="E14" s="245" t="s">
        <v>3350</v>
      </c>
      <c r="F14" s="245" t="s">
        <v>3350</v>
      </c>
      <c r="G14" s="245" t="s">
        <v>3350</v>
      </c>
      <c r="H14" s="245" t="s">
        <v>3350</v>
      </c>
      <c r="I14" s="245" t="s">
        <v>3350</v>
      </c>
      <c r="J14" s="245" t="s">
        <v>3350</v>
      </c>
      <c r="K14" s="245" t="s">
        <v>3350</v>
      </c>
      <c r="L14" s="245" t="s">
        <v>3350</v>
      </c>
      <c r="M14" s="245" t="s">
        <v>3350</v>
      </c>
      <c r="N14" s="245" t="s">
        <v>3350</v>
      </c>
      <c r="O14" s="245" t="s">
        <v>3350</v>
      </c>
      <c r="P14" s="245" t="s">
        <v>3350</v>
      </c>
    </row>
  </sheetData>
  <sheetProtection algorithmName="SHA-512" hashValue="MCPHJSJvtMd24qkZuTd5xRmx9MTyk2+xNsUKHDmTHMFx1jeQyy+OvWrzQaus7+kLq3IXv8+OO5fpVHBa3ytqbQ==" saltValue="zGd9Y34Oc2FIu32P0HiYQw==" spinCount="100000" sheet="1" objects="1" scenarios="1" selectLockedCells="1"/>
  <mergeCells count="5">
    <mergeCell ref="C9:G9"/>
    <mergeCell ref="C11:G11"/>
    <mergeCell ref="C6:G6"/>
    <mergeCell ref="C7:G7"/>
    <mergeCell ref="B2:G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0070C0"/>
  </sheetPr>
  <dimension ref="A1:AY28"/>
  <sheetViews>
    <sheetView showGridLines="0" showRowColHeaders="0" zoomScaleNormal="100" workbookViewId="0">
      <selection activeCell="C11" sqref="C11"/>
    </sheetView>
  </sheetViews>
  <sheetFormatPr baseColWidth="10" defaultColWidth="14.1640625" defaultRowHeight="11.25"/>
  <cols>
    <col min="1" max="1" width="13.33203125" style="210" customWidth="1"/>
    <col min="2" max="2" width="88.83203125" style="210" customWidth="1"/>
    <col min="3" max="7" width="22.83203125" style="210" customWidth="1"/>
    <col min="8" max="257" width="14.1640625" style="210"/>
    <col min="258" max="258" width="76.33203125" style="210" customWidth="1"/>
    <col min="259" max="259" width="67.6640625" style="210" customWidth="1"/>
    <col min="260" max="260" width="50.6640625" style="210" customWidth="1"/>
    <col min="261" max="513" width="14.1640625" style="210"/>
    <col min="514" max="514" width="76.33203125" style="210" customWidth="1"/>
    <col min="515" max="515" width="67.6640625" style="210" customWidth="1"/>
    <col min="516" max="516" width="50.6640625" style="210" customWidth="1"/>
    <col min="517" max="769" width="14.1640625" style="210"/>
    <col min="770" max="770" width="76.33203125" style="210" customWidth="1"/>
    <col min="771" max="771" width="67.6640625" style="210" customWidth="1"/>
    <col min="772" max="772" width="50.6640625" style="210" customWidth="1"/>
    <col min="773" max="1025" width="14.1640625" style="210"/>
    <col min="1026" max="1026" width="76.33203125" style="210" customWidth="1"/>
    <col min="1027" max="1027" width="67.6640625" style="210" customWidth="1"/>
    <col min="1028" max="1028" width="50.6640625" style="210" customWidth="1"/>
    <col min="1029" max="1281" width="14.1640625" style="210"/>
    <col min="1282" max="1282" width="76.33203125" style="210" customWidth="1"/>
    <col min="1283" max="1283" width="67.6640625" style="210" customWidth="1"/>
    <col min="1284" max="1284" width="50.6640625" style="210" customWidth="1"/>
    <col min="1285" max="1537" width="14.1640625" style="210"/>
    <col min="1538" max="1538" width="76.33203125" style="210" customWidth="1"/>
    <col min="1539" max="1539" width="67.6640625" style="210" customWidth="1"/>
    <col min="1540" max="1540" width="50.6640625" style="210" customWidth="1"/>
    <col min="1541" max="1793" width="14.1640625" style="210"/>
    <col min="1794" max="1794" width="76.33203125" style="210" customWidth="1"/>
    <col min="1795" max="1795" width="67.6640625" style="210" customWidth="1"/>
    <col min="1796" max="1796" width="50.6640625" style="210" customWidth="1"/>
    <col min="1797" max="2049" width="14.1640625" style="210"/>
    <col min="2050" max="2050" width="76.33203125" style="210" customWidth="1"/>
    <col min="2051" max="2051" width="67.6640625" style="210" customWidth="1"/>
    <col min="2052" max="2052" width="50.6640625" style="210" customWidth="1"/>
    <col min="2053" max="2305" width="14.1640625" style="210"/>
    <col min="2306" max="2306" width="76.33203125" style="210" customWidth="1"/>
    <col min="2307" max="2307" width="67.6640625" style="210" customWidth="1"/>
    <col min="2308" max="2308" width="50.6640625" style="210" customWidth="1"/>
    <col min="2309" max="2561" width="14.1640625" style="210"/>
    <col min="2562" max="2562" width="76.33203125" style="210" customWidth="1"/>
    <col min="2563" max="2563" width="67.6640625" style="210" customWidth="1"/>
    <col min="2564" max="2564" width="50.6640625" style="210" customWidth="1"/>
    <col min="2565" max="2817" width="14.1640625" style="210"/>
    <col min="2818" max="2818" width="76.33203125" style="210" customWidth="1"/>
    <col min="2819" max="2819" width="67.6640625" style="210" customWidth="1"/>
    <col min="2820" max="2820" width="50.6640625" style="210" customWidth="1"/>
    <col min="2821" max="3073" width="14.1640625" style="210"/>
    <col min="3074" max="3074" width="76.33203125" style="210" customWidth="1"/>
    <col min="3075" max="3075" width="67.6640625" style="210" customWidth="1"/>
    <col min="3076" max="3076" width="50.6640625" style="210" customWidth="1"/>
    <col min="3077" max="3329" width="14.1640625" style="210"/>
    <col min="3330" max="3330" width="76.33203125" style="210" customWidth="1"/>
    <col min="3331" max="3331" width="67.6640625" style="210" customWidth="1"/>
    <col min="3332" max="3332" width="50.6640625" style="210" customWidth="1"/>
    <col min="3333" max="3585" width="14.1640625" style="210"/>
    <col min="3586" max="3586" width="76.33203125" style="210" customWidth="1"/>
    <col min="3587" max="3587" width="67.6640625" style="210" customWidth="1"/>
    <col min="3588" max="3588" width="50.6640625" style="210" customWidth="1"/>
    <col min="3589" max="3841" width="14.1640625" style="210"/>
    <col min="3842" max="3842" width="76.33203125" style="210" customWidth="1"/>
    <col min="3843" max="3843" width="67.6640625" style="210" customWidth="1"/>
    <col min="3844" max="3844" width="50.6640625" style="210" customWidth="1"/>
    <col min="3845" max="4097" width="14.1640625" style="210"/>
    <col min="4098" max="4098" width="76.33203125" style="210" customWidth="1"/>
    <col min="4099" max="4099" width="67.6640625" style="210" customWidth="1"/>
    <col min="4100" max="4100" width="50.6640625" style="210" customWidth="1"/>
    <col min="4101" max="4353" width="14.1640625" style="210"/>
    <col min="4354" max="4354" width="76.33203125" style="210" customWidth="1"/>
    <col min="4355" max="4355" width="67.6640625" style="210" customWidth="1"/>
    <col min="4356" max="4356" width="50.6640625" style="210" customWidth="1"/>
    <col min="4357" max="4609" width="14.1640625" style="210"/>
    <col min="4610" max="4610" width="76.33203125" style="210" customWidth="1"/>
    <col min="4611" max="4611" width="67.6640625" style="210" customWidth="1"/>
    <col min="4612" max="4612" width="50.6640625" style="210" customWidth="1"/>
    <col min="4613" max="4865" width="14.1640625" style="210"/>
    <col min="4866" max="4866" width="76.33203125" style="210" customWidth="1"/>
    <col min="4867" max="4867" width="67.6640625" style="210" customWidth="1"/>
    <col min="4868" max="4868" width="50.6640625" style="210" customWidth="1"/>
    <col min="4869" max="5121" width="14.1640625" style="210"/>
    <col min="5122" max="5122" width="76.33203125" style="210" customWidth="1"/>
    <col min="5123" max="5123" width="67.6640625" style="210" customWidth="1"/>
    <col min="5124" max="5124" width="50.6640625" style="210" customWidth="1"/>
    <col min="5125" max="5377" width="14.1640625" style="210"/>
    <col min="5378" max="5378" width="76.33203125" style="210" customWidth="1"/>
    <col min="5379" max="5379" width="67.6640625" style="210" customWidth="1"/>
    <col min="5380" max="5380" width="50.6640625" style="210" customWidth="1"/>
    <col min="5381" max="5633" width="14.1640625" style="210"/>
    <col min="5634" max="5634" width="76.33203125" style="210" customWidth="1"/>
    <col min="5635" max="5635" width="67.6640625" style="210" customWidth="1"/>
    <col min="5636" max="5636" width="50.6640625" style="210" customWidth="1"/>
    <col min="5637" max="5889" width="14.1640625" style="210"/>
    <col min="5890" max="5890" width="76.33203125" style="210" customWidth="1"/>
    <col min="5891" max="5891" width="67.6640625" style="210" customWidth="1"/>
    <col min="5892" max="5892" width="50.6640625" style="210" customWidth="1"/>
    <col min="5893" max="6145" width="14.1640625" style="210"/>
    <col min="6146" max="6146" width="76.33203125" style="210" customWidth="1"/>
    <col min="6147" max="6147" width="67.6640625" style="210" customWidth="1"/>
    <col min="6148" max="6148" width="50.6640625" style="210" customWidth="1"/>
    <col min="6149" max="6401" width="14.1640625" style="210"/>
    <col min="6402" max="6402" width="76.33203125" style="210" customWidth="1"/>
    <col min="6403" max="6403" width="67.6640625" style="210" customWidth="1"/>
    <col min="6404" max="6404" width="50.6640625" style="210" customWidth="1"/>
    <col min="6405" max="6657" width="14.1640625" style="210"/>
    <col min="6658" max="6658" width="76.33203125" style="210" customWidth="1"/>
    <col min="6659" max="6659" width="67.6640625" style="210" customWidth="1"/>
    <col min="6660" max="6660" width="50.6640625" style="210" customWidth="1"/>
    <col min="6661" max="6913" width="14.1640625" style="210"/>
    <col min="6914" max="6914" width="76.33203125" style="210" customWidth="1"/>
    <col min="6915" max="6915" width="67.6640625" style="210" customWidth="1"/>
    <col min="6916" max="6916" width="50.6640625" style="210" customWidth="1"/>
    <col min="6917" max="7169" width="14.1640625" style="210"/>
    <col min="7170" max="7170" width="76.33203125" style="210" customWidth="1"/>
    <col min="7171" max="7171" width="67.6640625" style="210" customWidth="1"/>
    <col min="7172" max="7172" width="50.6640625" style="210" customWidth="1"/>
    <col min="7173" max="7425" width="14.1640625" style="210"/>
    <col min="7426" max="7426" width="76.33203125" style="210" customWidth="1"/>
    <col min="7427" max="7427" width="67.6640625" style="210" customWidth="1"/>
    <col min="7428" max="7428" width="50.6640625" style="210" customWidth="1"/>
    <col min="7429" max="7681" width="14.1640625" style="210"/>
    <col min="7682" max="7682" width="76.33203125" style="210" customWidth="1"/>
    <col min="7683" max="7683" width="67.6640625" style="210" customWidth="1"/>
    <col min="7684" max="7684" width="50.6640625" style="210" customWidth="1"/>
    <col min="7685" max="7937" width="14.1640625" style="210"/>
    <col min="7938" max="7938" width="76.33203125" style="210" customWidth="1"/>
    <col min="7939" max="7939" width="67.6640625" style="210" customWidth="1"/>
    <col min="7940" max="7940" width="50.6640625" style="210" customWidth="1"/>
    <col min="7941" max="8193" width="14.1640625" style="210"/>
    <col min="8194" max="8194" width="76.33203125" style="210" customWidth="1"/>
    <col min="8195" max="8195" width="67.6640625" style="210" customWidth="1"/>
    <col min="8196" max="8196" width="50.6640625" style="210" customWidth="1"/>
    <col min="8197" max="8449" width="14.1640625" style="210"/>
    <col min="8450" max="8450" width="76.33203125" style="210" customWidth="1"/>
    <col min="8451" max="8451" width="67.6640625" style="210" customWidth="1"/>
    <col min="8452" max="8452" width="50.6640625" style="210" customWidth="1"/>
    <col min="8453" max="8705" width="14.1640625" style="210"/>
    <col min="8706" max="8706" width="76.33203125" style="210" customWidth="1"/>
    <col min="8707" max="8707" width="67.6640625" style="210" customWidth="1"/>
    <col min="8708" max="8708" width="50.6640625" style="210" customWidth="1"/>
    <col min="8709" max="8961" width="14.1640625" style="210"/>
    <col min="8962" max="8962" width="76.33203125" style="210" customWidth="1"/>
    <col min="8963" max="8963" width="67.6640625" style="210" customWidth="1"/>
    <col min="8964" max="8964" width="50.6640625" style="210" customWidth="1"/>
    <col min="8965" max="9217" width="14.1640625" style="210"/>
    <col min="9218" max="9218" width="76.33203125" style="210" customWidth="1"/>
    <col min="9219" max="9219" width="67.6640625" style="210" customWidth="1"/>
    <col min="9220" max="9220" width="50.6640625" style="210" customWidth="1"/>
    <col min="9221" max="9473" width="14.1640625" style="210"/>
    <col min="9474" max="9474" width="76.33203125" style="210" customWidth="1"/>
    <col min="9475" max="9475" width="67.6640625" style="210" customWidth="1"/>
    <col min="9476" max="9476" width="50.6640625" style="210" customWidth="1"/>
    <col min="9477" max="9729" width="14.1640625" style="210"/>
    <col min="9730" max="9730" width="76.33203125" style="210" customWidth="1"/>
    <col min="9731" max="9731" width="67.6640625" style="210" customWidth="1"/>
    <col min="9732" max="9732" width="50.6640625" style="210" customWidth="1"/>
    <col min="9733" max="9985" width="14.1640625" style="210"/>
    <col min="9986" max="9986" width="76.33203125" style="210" customWidth="1"/>
    <col min="9987" max="9987" width="67.6640625" style="210" customWidth="1"/>
    <col min="9988" max="9988" width="50.6640625" style="210" customWidth="1"/>
    <col min="9989" max="10241" width="14.1640625" style="210"/>
    <col min="10242" max="10242" width="76.33203125" style="210" customWidth="1"/>
    <col min="10243" max="10243" width="67.6640625" style="210" customWidth="1"/>
    <col min="10244" max="10244" width="50.6640625" style="210" customWidth="1"/>
    <col min="10245" max="10497" width="14.1640625" style="210"/>
    <col min="10498" max="10498" width="76.33203125" style="210" customWidth="1"/>
    <col min="10499" max="10499" width="67.6640625" style="210" customWidth="1"/>
    <col min="10500" max="10500" width="50.6640625" style="210" customWidth="1"/>
    <col min="10501" max="10753" width="14.1640625" style="210"/>
    <col min="10754" max="10754" width="76.33203125" style="210" customWidth="1"/>
    <col min="10755" max="10755" width="67.6640625" style="210" customWidth="1"/>
    <col min="10756" max="10756" width="50.6640625" style="210" customWidth="1"/>
    <col min="10757" max="11009" width="14.1640625" style="210"/>
    <col min="11010" max="11010" width="76.33203125" style="210" customWidth="1"/>
    <col min="11011" max="11011" width="67.6640625" style="210" customWidth="1"/>
    <col min="11012" max="11012" width="50.6640625" style="210" customWidth="1"/>
    <col min="11013" max="11265" width="14.1640625" style="210"/>
    <col min="11266" max="11266" width="76.33203125" style="210" customWidth="1"/>
    <col min="11267" max="11267" width="67.6640625" style="210" customWidth="1"/>
    <col min="11268" max="11268" width="50.6640625" style="210" customWidth="1"/>
    <col min="11269" max="11521" width="14.1640625" style="210"/>
    <col min="11522" max="11522" width="76.33203125" style="210" customWidth="1"/>
    <col min="11523" max="11523" width="67.6640625" style="210" customWidth="1"/>
    <col min="11524" max="11524" width="50.6640625" style="210" customWidth="1"/>
    <col min="11525" max="11777" width="14.1640625" style="210"/>
    <col min="11778" max="11778" width="76.33203125" style="210" customWidth="1"/>
    <col min="11779" max="11779" width="67.6640625" style="210" customWidth="1"/>
    <col min="11780" max="11780" width="50.6640625" style="210" customWidth="1"/>
    <col min="11781" max="12033" width="14.1640625" style="210"/>
    <col min="12034" max="12034" width="76.33203125" style="210" customWidth="1"/>
    <col min="12035" max="12035" width="67.6640625" style="210" customWidth="1"/>
    <col min="12036" max="12036" width="50.6640625" style="210" customWidth="1"/>
    <col min="12037" max="12289" width="14.1640625" style="210"/>
    <col min="12290" max="12290" width="76.33203125" style="210" customWidth="1"/>
    <col min="12291" max="12291" width="67.6640625" style="210" customWidth="1"/>
    <col min="12292" max="12292" width="50.6640625" style="210" customWidth="1"/>
    <col min="12293" max="12545" width="14.1640625" style="210"/>
    <col min="12546" max="12546" width="76.33203125" style="210" customWidth="1"/>
    <col min="12547" max="12547" width="67.6640625" style="210" customWidth="1"/>
    <col min="12548" max="12548" width="50.6640625" style="210" customWidth="1"/>
    <col min="12549" max="12801" width="14.1640625" style="210"/>
    <col min="12802" max="12802" width="76.33203125" style="210" customWidth="1"/>
    <col min="12803" max="12803" width="67.6640625" style="210" customWidth="1"/>
    <col min="12804" max="12804" width="50.6640625" style="210" customWidth="1"/>
    <col min="12805" max="13057" width="14.1640625" style="210"/>
    <col min="13058" max="13058" width="76.33203125" style="210" customWidth="1"/>
    <col min="13059" max="13059" width="67.6640625" style="210" customWidth="1"/>
    <col min="13060" max="13060" width="50.6640625" style="210" customWidth="1"/>
    <col min="13061" max="13313" width="14.1640625" style="210"/>
    <col min="13314" max="13314" width="76.33203125" style="210" customWidth="1"/>
    <col min="13315" max="13315" width="67.6640625" style="210" customWidth="1"/>
    <col min="13316" max="13316" width="50.6640625" style="210" customWidth="1"/>
    <col min="13317" max="13569" width="14.1640625" style="210"/>
    <col min="13570" max="13570" width="76.33203125" style="210" customWidth="1"/>
    <col min="13571" max="13571" width="67.6640625" style="210" customWidth="1"/>
    <col min="13572" max="13572" width="50.6640625" style="210" customWidth="1"/>
    <col min="13573" max="13825" width="14.1640625" style="210"/>
    <col min="13826" max="13826" width="76.33203125" style="210" customWidth="1"/>
    <col min="13827" max="13827" width="67.6640625" style="210" customWidth="1"/>
    <col min="13828" max="13828" width="50.6640625" style="210" customWidth="1"/>
    <col min="13829" max="14081" width="14.1640625" style="210"/>
    <col min="14082" max="14082" width="76.33203125" style="210" customWidth="1"/>
    <col min="14083" max="14083" width="67.6640625" style="210" customWidth="1"/>
    <col min="14084" max="14084" width="50.6640625" style="210" customWidth="1"/>
    <col min="14085" max="14337" width="14.1640625" style="210"/>
    <col min="14338" max="14338" width="76.33203125" style="210" customWidth="1"/>
    <col min="14339" max="14339" width="67.6640625" style="210" customWidth="1"/>
    <col min="14340" max="14340" width="50.6640625" style="210" customWidth="1"/>
    <col min="14341" max="14593" width="14.1640625" style="210"/>
    <col min="14594" max="14594" width="76.33203125" style="210" customWidth="1"/>
    <col min="14595" max="14595" width="67.6640625" style="210" customWidth="1"/>
    <col min="14596" max="14596" width="50.6640625" style="210" customWidth="1"/>
    <col min="14597" max="14849" width="14.1640625" style="210"/>
    <col min="14850" max="14850" width="76.33203125" style="210" customWidth="1"/>
    <col min="14851" max="14851" width="67.6640625" style="210" customWidth="1"/>
    <col min="14852" max="14852" width="50.6640625" style="210" customWidth="1"/>
    <col min="14853" max="15105" width="14.1640625" style="210"/>
    <col min="15106" max="15106" width="76.33203125" style="210" customWidth="1"/>
    <col min="15107" max="15107" width="67.6640625" style="210" customWidth="1"/>
    <col min="15108" max="15108" width="50.6640625" style="210" customWidth="1"/>
    <col min="15109" max="15361" width="14.1640625" style="210"/>
    <col min="15362" max="15362" width="76.33203125" style="210" customWidth="1"/>
    <col min="15363" max="15363" width="67.6640625" style="210" customWidth="1"/>
    <col min="15364" max="15364" width="50.6640625" style="210" customWidth="1"/>
    <col min="15365" max="15617" width="14.1640625" style="210"/>
    <col min="15618" max="15618" width="76.33203125" style="210" customWidth="1"/>
    <col min="15619" max="15619" width="67.6640625" style="210" customWidth="1"/>
    <col min="15620" max="15620" width="50.6640625" style="210" customWidth="1"/>
    <col min="15621" max="15873" width="14.1640625" style="210"/>
    <col min="15874" max="15874" width="76.33203125" style="210" customWidth="1"/>
    <col min="15875" max="15875" width="67.6640625" style="210" customWidth="1"/>
    <col min="15876" max="15876" width="50.6640625" style="210" customWidth="1"/>
    <col min="15877" max="16129" width="14.1640625" style="210"/>
    <col min="16130" max="16130" width="76.33203125" style="210" customWidth="1"/>
    <col min="16131" max="16131" width="67.6640625" style="210" customWidth="1"/>
    <col min="16132" max="16132" width="50.6640625" style="210" customWidth="1"/>
    <col min="16133" max="16384" width="14.1640625" style="210"/>
  </cols>
  <sheetData>
    <row r="1" spans="1:51" s="32" customFormat="1" ht="21.95" customHeight="1">
      <c r="A1" s="490"/>
    </row>
    <row r="2" spans="1:51" s="32" customFormat="1" ht="21.95" customHeight="1">
      <c r="A2" s="217"/>
      <c r="B2" s="524" t="s">
        <v>1603</v>
      </c>
      <c r="C2" s="524"/>
      <c r="D2" s="524"/>
      <c r="E2" s="524"/>
      <c r="F2" s="524"/>
      <c r="G2" s="524"/>
      <c r="H2" s="71"/>
      <c r="I2" s="71"/>
    </row>
    <row r="3" spans="1:51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</row>
    <row r="4" spans="1:51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</row>
    <row r="5" spans="1:51" s="32" customFormat="1" ht="21.95" customHeight="1">
      <c r="A5" s="490" t="s">
        <v>94</v>
      </c>
    </row>
    <row r="6" spans="1:51" ht="104.1" customHeight="1">
      <c r="A6" s="218"/>
      <c r="B6" s="491" t="s">
        <v>1515</v>
      </c>
      <c r="C6" s="535" t="s">
        <v>3352</v>
      </c>
      <c r="D6" s="536"/>
      <c r="E6" s="536"/>
      <c r="F6" s="536"/>
      <c r="G6" s="537"/>
    </row>
    <row r="7" spans="1:51" ht="104.1" customHeight="1">
      <c r="A7" s="218"/>
      <c r="B7" s="39" t="s">
        <v>1516</v>
      </c>
      <c r="C7" s="535" t="s">
        <v>3352</v>
      </c>
      <c r="D7" s="536"/>
      <c r="E7" s="536"/>
      <c r="F7" s="536"/>
      <c r="G7" s="537"/>
    </row>
    <row r="8" spans="1:51" ht="104.1" customHeight="1">
      <c r="A8" s="218"/>
      <c r="B8" s="39" t="s">
        <v>1517</v>
      </c>
      <c r="C8" s="535" t="s">
        <v>3352</v>
      </c>
      <c r="D8" s="536"/>
      <c r="E8" s="536"/>
      <c r="F8" s="536"/>
      <c r="G8" s="537"/>
    </row>
    <row r="9" spans="1:51" ht="44.1" customHeight="1">
      <c r="B9" s="242" t="s">
        <v>1518</v>
      </c>
      <c r="C9" s="246">
        <v>0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6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84"/>
      <c r="AJ9" s="384"/>
      <c r="AK9" s="384"/>
      <c r="AL9" s="384"/>
      <c r="AM9" s="384"/>
      <c r="AN9" s="384"/>
      <c r="AO9" s="384"/>
      <c r="AP9" s="384"/>
      <c r="AQ9" s="384"/>
      <c r="AR9" s="384"/>
      <c r="AS9" s="384"/>
      <c r="AT9" s="384"/>
      <c r="AU9" s="384"/>
      <c r="AV9" s="384"/>
      <c r="AW9" s="384"/>
      <c r="AX9" s="384"/>
      <c r="AY9" s="384"/>
    </row>
    <row r="10" spans="1:51" ht="44.1" customHeight="1">
      <c r="B10" s="242" t="s">
        <v>1519</v>
      </c>
      <c r="C10" s="246">
        <v>0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6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84"/>
      <c r="AJ10" s="384"/>
      <c r="AK10" s="384"/>
      <c r="AL10" s="384"/>
      <c r="AM10" s="384"/>
      <c r="AN10" s="384"/>
      <c r="AO10" s="384"/>
      <c r="AP10" s="384"/>
      <c r="AQ10" s="384"/>
      <c r="AR10" s="384"/>
      <c r="AS10" s="384"/>
      <c r="AT10" s="384"/>
      <c r="AU10" s="384"/>
      <c r="AV10" s="384"/>
      <c r="AW10" s="384"/>
      <c r="AX10" s="384"/>
      <c r="AY10" s="384"/>
    </row>
    <row r="11" spans="1:51" ht="44.1" customHeight="1">
      <c r="B11" s="242" t="s">
        <v>608</v>
      </c>
      <c r="C11" s="66">
        <v>0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386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84"/>
      <c r="AJ11" s="384"/>
      <c r="AK11" s="384"/>
      <c r="AL11" s="384"/>
      <c r="AM11" s="384"/>
      <c r="AN11" s="384"/>
      <c r="AO11" s="384"/>
      <c r="AP11" s="384"/>
      <c r="AQ11" s="384"/>
      <c r="AR11" s="384"/>
      <c r="AS11" s="384"/>
      <c r="AT11" s="384"/>
      <c r="AU11" s="384"/>
      <c r="AV11" s="384"/>
      <c r="AW11" s="384"/>
      <c r="AX11" s="384"/>
      <c r="AY11" s="384"/>
    </row>
    <row r="12" spans="1:51"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  <c r="AH12" s="384"/>
      <c r="AI12" s="384"/>
      <c r="AJ12" s="384"/>
      <c r="AK12" s="384"/>
      <c r="AL12" s="384"/>
      <c r="AM12" s="384"/>
      <c r="AN12" s="384"/>
      <c r="AO12" s="384"/>
      <c r="AP12" s="384"/>
      <c r="AQ12" s="384"/>
      <c r="AR12" s="384"/>
      <c r="AS12" s="384"/>
      <c r="AT12" s="384"/>
      <c r="AU12" s="384"/>
      <c r="AV12" s="384"/>
      <c r="AW12" s="384"/>
      <c r="AX12" s="384"/>
      <c r="AY12" s="384"/>
    </row>
    <row r="13" spans="1:51"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  <c r="S13" s="384"/>
      <c r="T13" s="384"/>
      <c r="U13" s="384"/>
      <c r="V13" s="384"/>
      <c r="W13" s="384"/>
      <c r="X13" s="384"/>
      <c r="Y13" s="384"/>
      <c r="Z13" s="384"/>
      <c r="AA13" s="384"/>
      <c r="AB13" s="384"/>
      <c r="AC13" s="384"/>
      <c r="AD13" s="384"/>
      <c r="AE13" s="384"/>
      <c r="AF13" s="384"/>
      <c r="AG13" s="384"/>
      <c r="AH13" s="384"/>
      <c r="AI13" s="384"/>
      <c r="AJ13" s="384"/>
      <c r="AK13" s="384"/>
      <c r="AL13" s="384"/>
      <c r="AM13" s="384"/>
      <c r="AN13" s="384"/>
      <c r="AO13" s="384"/>
      <c r="AP13" s="384"/>
      <c r="AQ13" s="384"/>
      <c r="AR13" s="384"/>
      <c r="AS13" s="384"/>
      <c r="AT13" s="384"/>
      <c r="AU13" s="384"/>
      <c r="AV13" s="384"/>
      <c r="AW13" s="384"/>
      <c r="AX13" s="384"/>
      <c r="AY13" s="384"/>
    </row>
    <row r="14" spans="1:51"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  <c r="S14" s="384"/>
      <c r="T14" s="384"/>
      <c r="U14" s="384"/>
      <c r="V14" s="384"/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  <c r="AH14" s="384"/>
      <c r="AI14" s="384"/>
      <c r="AJ14" s="384"/>
      <c r="AK14" s="384"/>
      <c r="AL14" s="384"/>
      <c r="AM14" s="384"/>
      <c r="AN14" s="384"/>
      <c r="AO14" s="384"/>
      <c r="AP14" s="384"/>
      <c r="AQ14" s="384"/>
      <c r="AR14" s="384"/>
      <c r="AS14" s="384"/>
      <c r="AT14" s="384"/>
      <c r="AU14" s="384"/>
      <c r="AV14" s="384"/>
      <c r="AW14" s="384"/>
      <c r="AX14" s="384"/>
      <c r="AY14" s="384"/>
    </row>
    <row r="15" spans="1:51"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  <c r="S15" s="384"/>
      <c r="T15" s="384"/>
      <c r="U15" s="384"/>
      <c r="V15" s="384"/>
      <c r="W15" s="384"/>
      <c r="X15" s="384"/>
      <c r="Y15" s="384"/>
      <c r="Z15" s="384"/>
      <c r="AA15" s="384"/>
      <c r="AB15" s="384"/>
      <c r="AC15" s="384"/>
      <c r="AD15" s="384"/>
      <c r="AE15" s="384"/>
      <c r="AF15" s="384"/>
      <c r="AG15" s="384"/>
      <c r="AH15" s="384"/>
      <c r="AI15" s="384"/>
      <c r="AJ15" s="384"/>
      <c r="AK15" s="384"/>
      <c r="AL15" s="384"/>
      <c r="AM15" s="384"/>
      <c r="AN15" s="384"/>
      <c r="AO15" s="384"/>
      <c r="AP15" s="384"/>
      <c r="AQ15" s="384"/>
      <c r="AR15" s="384"/>
      <c r="AS15" s="384"/>
      <c r="AT15" s="384"/>
      <c r="AU15" s="384"/>
      <c r="AV15" s="384"/>
      <c r="AW15" s="384"/>
      <c r="AX15" s="384"/>
      <c r="AY15" s="384"/>
    </row>
    <row r="16" spans="1:51"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  <c r="O16" s="384"/>
      <c r="P16" s="384"/>
      <c r="Q16" s="384"/>
      <c r="R16" s="384"/>
      <c r="S16" s="384"/>
      <c r="T16" s="384"/>
      <c r="U16" s="384"/>
      <c r="V16" s="384"/>
      <c r="W16" s="384"/>
      <c r="X16" s="384"/>
      <c r="Y16" s="384"/>
      <c r="Z16" s="384"/>
      <c r="AA16" s="384"/>
      <c r="AB16" s="384"/>
      <c r="AC16" s="384"/>
      <c r="AD16" s="384"/>
      <c r="AE16" s="384"/>
      <c r="AF16" s="384"/>
      <c r="AG16" s="384"/>
      <c r="AH16" s="384"/>
      <c r="AI16" s="384"/>
      <c r="AJ16" s="384"/>
      <c r="AK16" s="384"/>
      <c r="AL16" s="384"/>
      <c r="AM16" s="384"/>
      <c r="AN16" s="384"/>
      <c r="AO16" s="384"/>
      <c r="AP16" s="384"/>
      <c r="AQ16" s="384"/>
      <c r="AR16" s="384"/>
      <c r="AS16" s="384"/>
      <c r="AT16" s="384"/>
      <c r="AU16" s="384"/>
      <c r="AV16" s="384"/>
      <c r="AW16" s="384"/>
      <c r="AX16" s="384"/>
      <c r="AY16" s="384"/>
    </row>
    <row r="17" spans="4:51">
      <c r="D17" s="384"/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4"/>
      <c r="P17" s="384"/>
      <c r="Q17" s="384"/>
      <c r="R17" s="384"/>
      <c r="S17" s="384"/>
      <c r="T17" s="384"/>
      <c r="U17" s="384"/>
      <c r="V17" s="384"/>
      <c r="W17" s="384"/>
      <c r="X17" s="384"/>
      <c r="Y17" s="384"/>
      <c r="Z17" s="384"/>
      <c r="AA17" s="384"/>
      <c r="AB17" s="384"/>
      <c r="AC17" s="384"/>
      <c r="AD17" s="384"/>
      <c r="AE17" s="384"/>
      <c r="AF17" s="384"/>
      <c r="AG17" s="384"/>
      <c r="AH17" s="384"/>
      <c r="AI17" s="384"/>
      <c r="AJ17" s="384"/>
      <c r="AK17" s="384"/>
      <c r="AL17" s="384"/>
      <c r="AM17" s="384"/>
      <c r="AN17" s="384"/>
      <c r="AO17" s="384"/>
      <c r="AP17" s="384"/>
      <c r="AQ17" s="384"/>
      <c r="AR17" s="384"/>
      <c r="AS17" s="384"/>
      <c r="AT17" s="384"/>
      <c r="AU17" s="384"/>
      <c r="AV17" s="384"/>
      <c r="AW17" s="384"/>
      <c r="AX17" s="384"/>
      <c r="AY17" s="384"/>
    </row>
    <row r="18" spans="4:51">
      <c r="D18" s="384"/>
      <c r="E18" s="384"/>
      <c r="F18" s="384"/>
      <c r="G18" s="384"/>
      <c r="H18" s="384"/>
      <c r="I18" s="384"/>
      <c r="J18" s="384"/>
      <c r="K18" s="384"/>
      <c r="L18" s="384"/>
      <c r="M18" s="384"/>
      <c r="N18" s="384"/>
      <c r="O18" s="384"/>
      <c r="P18" s="384"/>
      <c r="Q18" s="384"/>
      <c r="R18" s="384"/>
      <c r="S18" s="384"/>
      <c r="T18" s="384"/>
      <c r="U18" s="384"/>
      <c r="V18" s="384"/>
      <c r="W18" s="384"/>
      <c r="X18" s="384"/>
      <c r="Y18" s="384"/>
      <c r="Z18" s="384"/>
      <c r="AA18" s="384"/>
      <c r="AB18" s="384"/>
      <c r="AC18" s="384"/>
      <c r="AD18" s="384"/>
      <c r="AE18" s="384"/>
      <c r="AF18" s="384"/>
      <c r="AG18" s="384"/>
      <c r="AH18" s="384"/>
      <c r="AI18" s="384"/>
      <c r="AJ18" s="384"/>
      <c r="AK18" s="384"/>
      <c r="AL18" s="384"/>
      <c r="AM18" s="384"/>
      <c r="AN18" s="384"/>
      <c r="AO18" s="384"/>
      <c r="AP18" s="384"/>
      <c r="AQ18" s="384"/>
      <c r="AR18" s="384"/>
      <c r="AS18" s="384"/>
      <c r="AT18" s="384"/>
      <c r="AU18" s="384"/>
      <c r="AV18" s="384"/>
      <c r="AW18" s="384"/>
      <c r="AX18" s="384"/>
      <c r="AY18" s="384"/>
    </row>
    <row r="19" spans="4:51"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  <c r="S19" s="384"/>
      <c r="T19" s="384"/>
      <c r="U19" s="384"/>
      <c r="V19" s="384"/>
      <c r="W19" s="384"/>
      <c r="X19" s="384"/>
      <c r="Y19" s="384"/>
      <c r="Z19" s="384"/>
      <c r="AA19" s="384"/>
      <c r="AB19" s="384"/>
      <c r="AC19" s="384"/>
      <c r="AD19" s="384"/>
      <c r="AE19" s="384"/>
      <c r="AF19" s="384"/>
      <c r="AG19" s="384"/>
      <c r="AH19" s="384"/>
      <c r="AI19" s="384"/>
      <c r="AJ19" s="384"/>
      <c r="AK19" s="384"/>
      <c r="AL19" s="384"/>
      <c r="AM19" s="384"/>
      <c r="AN19" s="384"/>
      <c r="AO19" s="384"/>
      <c r="AP19" s="384"/>
      <c r="AQ19" s="384"/>
      <c r="AR19" s="384"/>
      <c r="AS19" s="384"/>
      <c r="AT19" s="384"/>
      <c r="AU19" s="384"/>
      <c r="AV19" s="384"/>
      <c r="AW19" s="384"/>
      <c r="AX19" s="384"/>
      <c r="AY19" s="384"/>
    </row>
    <row r="20" spans="4:51">
      <c r="D20" s="384"/>
      <c r="E20" s="384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4"/>
      <c r="S20" s="384"/>
      <c r="T20" s="384"/>
      <c r="U20" s="384"/>
      <c r="V20" s="384"/>
      <c r="W20" s="384"/>
      <c r="X20" s="384"/>
      <c r="Y20" s="384"/>
      <c r="Z20" s="384"/>
      <c r="AA20" s="384"/>
      <c r="AB20" s="384"/>
      <c r="AC20" s="384"/>
      <c r="AD20" s="384"/>
      <c r="AE20" s="384"/>
      <c r="AF20" s="384"/>
      <c r="AG20" s="384"/>
      <c r="AH20" s="384"/>
      <c r="AI20" s="384"/>
      <c r="AJ20" s="384"/>
      <c r="AK20" s="384"/>
      <c r="AL20" s="384"/>
      <c r="AM20" s="384"/>
      <c r="AN20" s="384"/>
      <c r="AO20" s="384"/>
      <c r="AP20" s="384"/>
      <c r="AQ20" s="384"/>
      <c r="AR20" s="384"/>
      <c r="AS20" s="384"/>
      <c r="AT20" s="384"/>
      <c r="AU20" s="384"/>
      <c r="AV20" s="384"/>
      <c r="AW20" s="384"/>
      <c r="AX20" s="384"/>
      <c r="AY20" s="384"/>
    </row>
    <row r="21" spans="4:51"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  <c r="S21" s="384"/>
      <c r="T21" s="384"/>
      <c r="U21" s="384"/>
      <c r="V21" s="384"/>
      <c r="W21" s="384"/>
      <c r="X21" s="384"/>
      <c r="Y21" s="384"/>
      <c r="Z21" s="384"/>
      <c r="AA21" s="384"/>
      <c r="AB21" s="384"/>
      <c r="AC21" s="384"/>
      <c r="AD21" s="384"/>
      <c r="AE21" s="384"/>
      <c r="AF21" s="384"/>
      <c r="AG21" s="384"/>
      <c r="AH21" s="384"/>
      <c r="AI21" s="384"/>
      <c r="AJ21" s="384"/>
      <c r="AK21" s="384"/>
      <c r="AL21" s="384"/>
      <c r="AM21" s="384"/>
      <c r="AN21" s="384"/>
      <c r="AO21" s="384"/>
      <c r="AP21" s="384"/>
      <c r="AQ21" s="384"/>
      <c r="AR21" s="384"/>
      <c r="AS21" s="384"/>
      <c r="AT21" s="384"/>
      <c r="AU21" s="384"/>
      <c r="AV21" s="384"/>
      <c r="AW21" s="384"/>
      <c r="AX21" s="384"/>
      <c r="AY21" s="384"/>
    </row>
    <row r="22" spans="4:51"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  <c r="S22" s="384"/>
      <c r="T22" s="384"/>
      <c r="U22" s="384"/>
      <c r="V22" s="384"/>
      <c r="W22" s="384"/>
      <c r="X22" s="384"/>
      <c r="Y22" s="384"/>
      <c r="Z22" s="384"/>
      <c r="AA22" s="384"/>
      <c r="AB22" s="384"/>
      <c r="AC22" s="384"/>
      <c r="AD22" s="384"/>
      <c r="AE22" s="384"/>
      <c r="AF22" s="384"/>
      <c r="AG22" s="384"/>
      <c r="AH22" s="384"/>
      <c r="AI22" s="384"/>
      <c r="AJ22" s="384"/>
      <c r="AK22" s="384"/>
      <c r="AL22" s="384"/>
      <c r="AM22" s="384"/>
      <c r="AN22" s="384"/>
      <c r="AO22" s="384"/>
      <c r="AP22" s="384"/>
      <c r="AQ22" s="384"/>
      <c r="AR22" s="384"/>
      <c r="AS22" s="384"/>
      <c r="AT22" s="384"/>
      <c r="AU22" s="384"/>
      <c r="AV22" s="384"/>
      <c r="AW22" s="384"/>
      <c r="AX22" s="384"/>
      <c r="AY22" s="384"/>
    </row>
    <row r="23" spans="4:51"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  <c r="S23" s="384"/>
      <c r="T23" s="384"/>
      <c r="U23" s="384"/>
      <c r="V23" s="384"/>
      <c r="W23" s="384"/>
      <c r="X23" s="384"/>
      <c r="Y23" s="384"/>
      <c r="Z23" s="384"/>
      <c r="AA23" s="384"/>
      <c r="AB23" s="384"/>
      <c r="AC23" s="384"/>
      <c r="AD23" s="384"/>
      <c r="AE23" s="384"/>
      <c r="AF23" s="384"/>
      <c r="AG23" s="384"/>
      <c r="AH23" s="384"/>
      <c r="AI23" s="384"/>
      <c r="AJ23" s="384"/>
      <c r="AK23" s="384"/>
      <c r="AL23" s="384"/>
      <c r="AM23" s="384"/>
      <c r="AN23" s="384"/>
      <c r="AO23" s="384"/>
      <c r="AP23" s="384"/>
      <c r="AQ23" s="384"/>
      <c r="AR23" s="384"/>
      <c r="AS23" s="384"/>
      <c r="AT23" s="384"/>
      <c r="AU23" s="384"/>
      <c r="AV23" s="384"/>
      <c r="AW23" s="384"/>
      <c r="AX23" s="384"/>
      <c r="AY23" s="384"/>
    </row>
    <row r="24" spans="4:51"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  <c r="S24" s="384"/>
      <c r="T24" s="384"/>
      <c r="U24" s="384"/>
      <c r="V24" s="384"/>
      <c r="W24" s="384"/>
      <c r="X24" s="384"/>
      <c r="Y24" s="384"/>
      <c r="Z24" s="384"/>
      <c r="AA24" s="384"/>
      <c r="AB24" s="384"/>
      <c r="AC24" s="384"/>
      <c r="AD24" s="384"/>
      <c r="AE24" s="384"/>
      <c r="AF24" s="384"/>
      <c r="AG24" s="384"/>
      <c r="AH24" s="384"/>
      <c r="AI24" s="384"/>
      <c r="AJ24" s="384"/>
      <c r="AK24" s="384"/>
      <c r="AL24" s="384"/>
      <c r="AM24" s="384"/>
      <c r="AN24" s="384"/>
      <c r="AO24" s="384"/>
      <c r="AP24" s="384"/>
      <c r="AQ24" s="384"/>
      <c r="AR24" s="384"/>
      <c r="AS24" s="384"/>
      <c r="AT24" s="384"/>
      <c r="AU24" s="384"/>
      <c r="AV24" s="384"/>
      <c r="AW24" s="384"/>
      <c r="AX24" s="384"/>
      <c r="AY24" s="384"/>
    </row>
    <row r="25" spans="4:51"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  <c r="S25" s="384"/>
      <c r="T25" s="384"/>
      <c r="U25" s="384"/>
      <c r="V25" s="384"/>
      <c r="W25" s="384"/>
      <c r="X25" s="384"/>
      <c r="Y25" s="384"/>
      <c r="Z25" s="384"/>
      <c r="AA25" s="384"/>
      <c r="AB25" s="384"/>
      <c r="AC25" s="384"/>
      <c r="AD25" s="384"/>
      <c r="AE25" s="384"/>
      <c r="AF25" s="384"/>
      <c r="AG25" s="384"/>
      <c r="AH25" s="384"/>
      <c r="AI25" s="384"/>
      <c r="AJ25" s="384"/>
      <c r="AK25" s="384"/>
      <c r="AL25" s="384"/>
      <c r="AM25" s="384"/>
      <c r="AN25" s="384"/>
      <c r="AO25" s="384"/>
      <c r="AP25" s="384"/>
      <c r="AQ25" s="384"/>
      <c r="AR25" s="384"/>
      <c r="AS25" s="384"/>
      <c r="AT25" s="384"/>
      <c r="AU25" s="384"/>
      <c r="AV25" s="384"/>
      <c r="AW25" s="384"/>
      <c r="AX25" s="384"/>
      <c r="AY25" s="384"/>
    </row>
    <row r="26" spans="4:51"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  <c r="S26" s="384"/>
      <c r="T26" s="384"/>
      <c r="U26" s="384"/>
      <c r="V26" s="384"/>
      <c r="W26" s="384"/>
      <c r="X26" s="384"/>
      <c r="Y26" s="384"/>
      <c r="Z26" s="384"/>
      <c r="AA26" s="384"/>
      <c r="AB26" s="384"/>
      <c r="AC26" s="384"/>
      <c r="AD26" s="384"/>
      <c r="AE26" s="384"/>
      <c r="AF26" s="384"/>
      <c r="AG26" s="384"/>
      <c r="AH26" s="384"/>
      <c r="AI26" s="384"/>
      <c r="AJ26" s="384"/>
      <c r="AK26" s="384"/>
      <c r="AL26" s="384"/>
      <c r="AM26" s="384"/>
      <c r="AN26" s="384"/>
      <c r="AO26" s="384"/>
      <c r="AP26" s="384"/>
      <c r="AQ26" s="384"/>
      <c r="AR26" s="384"/>
      <c r="AS26" s="384"/>
      <c r="AT26" s="384"/>
      <c r="AU26" s="384"/>
      <c r="AV26" s="384"/>
      <c r="AW26" s="384"/>
      <c r="AX26" s="384"/>
      <c r="AY26" s="384"/>
    </row>
    <row r="27" spans="4:51"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  <c r="S27" s="384"/>
      <c r="T27" s="384"/>
      <c r="U27" s="384"/>
      <c r="V27" s="384"/>
      <c r="W27" s="384"/>
      <c r="X27" s="384"/>
      <c r="Y27" s="384"/>
      <c r="Z27" s="384"/>
      <c r="AA27" s="384"/>
      <c r="AB27" s="384"/>
      <c r="AC27" s="384"/>
      <c r="AD27" s="384"/>
      <c r="AE27" s="384"/>
      <c r="AF27" s="384"/>
      <c r="AG27" s="384"/>
      <c r="AH27" s="384"/>
      <c r="AI27" s="384"/>
      <c r="AJ27" s="384"/>
      <c r="AK27" s="384"/>
      <c r="AL27" s="384"/>
      <c r="AM27" s="384"/>
      <c r="AN27" s="384"/>
      <c r="AO27" s="384"/>
      <c r="AP27" s="384"/>
      <c r="AQ27" s="384"/>
      <c r="AR27" s="384"/>
      <c r="AS27" s="384"/>
      <c r="AT27" s="384"/>
      <c r="AU27" s="384"/>
      <c r="AV27" s="384"/>
      <c r="AW27" s="384"/>
      <c r="AX27" s="384"/>
      <c r="AY27" s="384"/>
    </row>
    <row r="28" spans="4:51"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  <c r="S28" s="384"/>
      <c r="T28" s="384"/>
      <c r="U28" s="384"/>
      <c r="V28" s="384"/>
      <c r="W28" s="384"/>
      <c r="X28" s="384"/>
      <c r="Y28" s="384"/>
      <c r="Z28" s="384"/>
      <c r="AA28" s="384"/>
      <c r="AB28" s="384"/>
      <c r="AC28" s="384"/>
      <c r="AD28" s="384"/>
      <c r="AE28" s="384"/>
      <c r="AF28" s="384"/>
      <c r="AG28" s="384"/>
      <c r="AH28" s="384"/>
      <c r="AI28" s="384"/>
      <c r="AJ28" s="384"/>
      <c r="AK28" s="384"/>
      <c r="AL28" s="384"/>
      <c r="AM28" s="384"/>
      <c r="AN28" s="384"/>
      <c r="AO28" s="384"/>
      <c r="AP28" s="384"/>
      <c r="AQ28" s="384"/>
      <c r="AR28" s="384"/>
      <c r="AS28" s="384"/>
      <c r="AT28" s="384"/>
      <c r="AU28" s="384"/>
      <c r="AV28" s="384"/>
      <c r="AW28" s="384"/>
      <c r="AX28" s="384"/>
      <c r="AY28" s="384"/>
    </row>
  </sheetData>
  <sheetProtection algorithmName="SHA-512" hashValue="b+7LCQ/Fu8Hyw/qPg1eBq6Mam1sFmTEzoq34v2hYLro0+VFyHRvLsT2zUfsK1AD81QFUPShC4fTNauz6hBB8Fw==" saltValue="moixinhgzyMrvqcvDJfkrQ==" spinCount="100000" sheet="1" objects="1" scenarios="1" selectLockedCells="1"/>
  <mergeCells count="4">
    <mergeCell ref="B2:G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>
    <tabColor rgb="FF0070C0"/>
  </sheetPr>
  <dimension ref="A1:J40"/>
  <sheetViews>
    <sheetView showGridLines="0" showRowColHeaders="0" topLeftCell="A13" zoomScaleNormal="100" workbookViewId="0"/>
  </sheetViews>
  <sheetFormatPr baseColWidth="10" defaultRowHeight="15"/>
  <cols>
    <col min="1" max="1" width="13.33203125" style="236" customWidth="1"/>
    <col min="2" max="2" width="88.83203125" style="236" customWidth="1"/>
    <col min="3" max="3" width="45.6640625" style="236" customWidth="1"/>
    <col min="4" max="4" width="44.83203125" style="236" customWidth="1"/>
    <col min="5" max="5" width="33.83203125" style="236" customWidth="1"/>
    <col min="6" max="7" width="11.83203125" style="236" customWidth="1"/>
    <col min="8" max="8" width="21" style="236" customWidth="1"/>
    <col min="9" max="9" width="27.33203125" style="236" customWidth="1"/>
    <col min="10" max="16384" width="12" style="236"/>
  </cols>
  <sheetData>
    <row r="1" spans="1:10" s="32" customFormat="1" ht="21.95" customHeight="1">
      <c r="A1" s="490"/>
    </row>
    <row r="2" spans="1:10" s="32" customFormat="1" ht="21.95" customHeight="1">
      <c r="A2" s="217"/>
      <c r="B2" s="524" t="s">
        <v>1604</v>
      </c>
      <c r="C2" s="524"/>
      <c r="D2" s="524"/>
      <c r="E2" s="524"/>
      <c r="F2" s="524"/>
      <c r="G2" s="524"/>
      <c r="H2" s="71"/>
      <c r="I2" s="71"/>
    </row>
    <row r="3" spans="1:10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</row>
    <row r="4" spans="1:10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</row>
    <row r="5" spans="1:10" s="32" customFormat="1" ht="21.95" customHeight="1">
      <c r="A5" s="490" t="s">
        <v>94</v>
      </c>
    </row>
    <row r="6" spans="1:10" s="210" customFormat="1" ht="104.1" customHeight="1">
      <c r="A6" s="218"/>
      <c r="B6" s="491" t="s">
        <v>1500</v>
      </c>
      <c r="C6" s="535" t="s">
        <v>3353</v>
      </c>
      <c r="D6" s="536"/>
      <c r="E6" s="536"/>
      <c r="F6" s="536"/>
      <c r="G6" s="537"/>
    </row>
    <row r="7" spans="1:10" ht="110.1" customHeight="1">
      <c r="B7" s="39" t="s">
        <v>1605</v>
      </c>
      <c r="C7" s="535" t="s">
        <v>3354</v>
      </c>
      <c r="D7" s="536"/>
      <c r="E7" s="536"/>
      <c r="F7" s="536"/>
      <c r="G7" s="537"/>
      <c r="H7" s="248"/>
      <c r="I7" s="248"/>
      <c r="J7" s="249"/>
    </row>
    <row r="8" spans="1:10" s="387" customFormat="1" ht="21.95" customHeight="1">
      <c r="B8" s="388"/>
      <c r="C8" s="389"/>
      <c r="D8" s="390"/>
      <c r="E8" s="438"/>
      <c r="F8" s="391"/>
      <c r="G8" s="391"/>
      <c r="H8" s="392"/>
      <c r="I8" s="392"/>
      <c r="J8" s="393"/>
    </row>
    <row r="9" spans="1:10" ht="87.95" customHeight="1">
      <c r="B9" s="250"/>
      <c r="C9" s="491" t="s">
        <v>570</v>
      </c>
      <c r="D9" s="491" t="s">
        <v>1607</v>
      </c>
      <c r="E9" s="439"/>
      <c r="F9" s="548"/>
      <c r="G9" s="548"/>
      <c r="H9" s="547"/>
    </row>
    <row r="10" spans="1:10" ht="21.95" customHeight="1">
      <c r="B10" s="260" t="s">
        <v>1606</v>
      </c>
      <c r="C10" s="255"/>
      <c r="D10" s="256"/>
      <c r="E10" s="251"/>
      <c r="F10" s="422"/>
      <c r="G10" s="421"/>
      <c r="H10" s="547"/>
    </row>
    <row r="11" spans="1:10" ht="44.1" customHeight="1">
      <c r="B11" s="128" t="s">
        <v>1520</v>
      </c>
      <c r="C11" s="254" t="s">
        <v>3350</v>
      </c>
      <c r="D11" s="254" t="s">
        <v>3350</v>
      </c>
      <c r="E11" s="424"/>
      <c r="F11" s="424"/>
      <c r="G11" s="424"/>
      <c r="H11" s="424"/>
    </row>
    <row r="12" spans="1:10" ht="44.1" customHeight="1">
      <c r="B12" s="128" t="s">
        <v>1521</v>
      </c>
      <c r="C12" s="254" t="s">
        <v>3350</v>
      </c>
      <c r="D12" s="254" t="s">
        <v>3350</v>
      </c>
      <c r="E12" s="424"/>
      <c r="F12" s="424"/>
      <c r="G12" s="424"/>
      <c r="H12" s="424"/>
    </row>
    <row r="13" spans="1:10" ht="21.95" customHeight="1">
      <c r="B13" s="128" t="s">
        <v>1522</v>
      </c>
      <c r="C13" s="470"/>
      <c r="D13" s="470"/>
      <c r="E13" s="424"/>
      <c r="F13" s="424"/>
      <c r="G13" s="424"/>
      <c r="H13" s="424"/>
    </row>
    <row r="14" spans="1:10" ht="21.95" customHeight="1">
      <c r="B14" s="128" t="s">
        <v>1523</v>
      </c>
      <c r="C14" s="246">
        <v>0</v>
      </c>
      <c r="D14" s="246">
        <v>0</v>
      </c>
      <c r="E14" s="252"/>
      <c r="F14" s="252"/>
      <c r="G14" s="252"/>
      <c r="H14" s="252"/>
    </row>
    <row r="15" spans="1:10" ht="21.95" customHeight="1">
      <c r="B15" s="128" t="s">
        <v>2941</v>
      </c>
      <c r="C15" s="66">
        <v>0</v>
      </c>
      <c r="D15" s="66">
        <v>0</v>
      </c>
      <c r="E15" s="252"/>
      <c r="F15" s="252"/>
      <c r="G15" s="252"/>
      <c r="H15" s="252"/>
    </row>
    <row r="16" spans="1:10" ht="44.1" customHeight="1">
      <c r="B16" s="128" t="s">
        <v>2942</v>
      </c>
      <c r="C16" s="254" t="s">
        <v>3350</v>
      </c>
      <c r="D16" s="254" t="s">
        <v>3350</v>
      </c>
      <c r="E16" s="424"/>
      <c r="F16" s="424"/>
      <c r="G16" s="424"/>
      <c r="H16" s="424"/>
    </row>
    <row r="17" spans="2:8" ht="21.95" customHeight="1">
      <c r="B17" s="437" t="s">
        <v>1524</v>
      </c>
      <c r="C17" s="435"/>
      <c r="D17" s="436"/>
      <c r="E17" s="424"/>
      <c r="F17" s="424"/>
      <c r="G17" s="424"/>
      <c r="H17" s="424"/>
    </row>
    <row r="18" spans="2:8" ht="21.95" customHeight="1">
      <c r="B18" s="128" t="s">
        <v>1525</v>
      </c>
      <c r="C18" s="66">
        <v>0</v>
      </c>
      <c r="D18" s="66">
        <v>0</v>
      </c>
      <c r="E18" s="252"/>
      <c r="F18" s="252"/>
      <c r="G18" s="252"/>
      <c r="H18" s="252"/>
    </row>
    <row r="19" spans="2:8" ht="21.95" customHeight="1">
      <c r="B19" s="128" t="s">
        <v>1526</v>
      </c>
      <c r="C19" s="66">
        <v>0</v>
      </c>
      <c r="D19" s="66">
        <v>0</v>
      </c>
      <c r="E19" s="252"/>
      <c r="F19" s="252"/>
      <c r="G19" s="252"/>
      <c r="H19" s="252"/>
    </row>
    <row r="20" spans="2:8" ht="21.95" customHeight="1">
      <c r="B20" s="128" t="s">
        <v>1527</v>
      </c>
      <c r="C20" s="66">
        <v>0</v>
      </c>
      <c r="D20" s="66">
        <v>0</v>
      </c>
      <c r="E20" s="252"/>
      <c r="F20" s="252"/>
      <c r="G20" s="252"/>
      <c r="H20" s="252"/>
    </row>
    <row r="21" spans="2:8" ht="21.95" customHeight="1">
      <c r="B21" s="128" t="s">
        <v>1528</v>
      </c>
      <c r="C21" s="66">
        <v>0</v>
      </c>
      <c r="D21" s="66">
        <v>0</v>
      </c>
      <c r="E21" s="252"/>
      <c r="F21" s="252"/>
      <c r="G21" s="252"/>
      <c r="H21" s="252"/>
    </row>
    <row r="22" spans="2:8" ht="21.95" customHeight="1">
      <c r="B22" s="128" t="s">
        <v>1529</v>
      </c>
      <c r="C22" s="66">
        <v>0</v>
      </c>
      <c r="D22" s="66">
        <v>0</v>
      </c>
      <c r="E22" s="252"/>
      <c r="F22" s="252"/>
      <c r="G22" s="252"/>
      <c r="H22" s="252"/>
    </row>
    <row r="23" spans="2:8" ht="21.95" customHeight="1">
      <c r="B23" s="128" t="s">
        <v>1530</v>
      </c>
      <c r="C23" s="66">
        <v>0</v>
      </c>
      <c r="D23" s="66">
        <v>0</v>
      </c>
      <c r="E23" s="252"/>
      <c r="F23" s="252"/>
      <c r="G23" s="252"/>
      <c r="H23" s="252"/>
    </row>
    <row r="24" spans="2:8" ht="21.95" customHeight="1">
      <c r="B24" s="128" t="s">
        <v>1531</v>
      </c>
      <c r="C24" s="259">
        <f>C18+C19+C20+C21-C22-C23</f>
        <v>0</v>
      </c>
      <c r="D24" s="189">
        <f>D18+D19+D20+D21-D22-D23</f>
        <v>0</v>
      </c>
      <c r="E24" s="253"/>
      <c r="F24" s="253"/>
      <c r="G24" s="253"/>
      <c r="H24" s="253"/>
    </row>
    <row r="25" spans="2:8" ht="21.95" customHeight="1">
      <c r="B25" s="433" t="s">
        <v>1532</v>
      </c>
      <c r="C25" s="66">
        <v>0</v>
      </c>
      <c r="D25" s="66">
        <v>0</v>
      </c>
      <c r="E25" s="252"/>
      <c r="F25" s="252"/>
      <c r="G25" s="252"/>
      <c r="H25" s="252"/>
    </row>
    <row r="26" spans="2:8" ht="44.1" customHeight="1">
      <c r="B26" s="434" t="s">
        <v>1533</v>
      </c>
      <c r="C26" s="254" t="s">
        <v>3350</v>
      </c>
      <c r="D26" s="254" t="s">
        <v>3350</v>
      </c>
      <c r="E26" s="424"/>
      <c r="F26" s="424"/>
      <c r="G26" s="424"/>
      <c r="H26" s="424"/>
    </row>
    <row r="29" spans="2:8" ht="66" customHeight="1">
      <c r="B29" s="251"/>
      <c r="C29" s="496" t="s">
        <v>1609</v>
      </c>
      <c r="D29" s="251"/>
      <c r="E29" s="548"/>
      <c r="F29" s="548"/>
      <c r="G29" s="547"/>
    </row>
    <row r="30" spans="2:8" ht="21.95" customHeight="1">
      <c r="B30" s="260" t="s">
        <v>1608</v>
      </c>
      <c r="C30" s="431"/>
      <c r="D30" s="265"/>
      <c r="E30" s="421"/>
      <c r="F30" s="421"/>
      <c r="G30" s="547"/>
    </row>
    <row r="31" spans="2:8" ht="21.95" customHeight="1">
      <c r="B31" s="231" t="s">
        <v>1534</v>
      </c>
      <c r="C31" s="312">
        <v>0</v>
      </c>
      <c r="D31" s="263"/>
      <c r="E31" s="252"/>
      <c r="F31" s="252"/>
      <c r="G31" s="252"/>
    </row>
    <row r="32" spans="2:8" ht="21.95" customHeight="1">
      <c r="B32" s="102" t="s">
        <v>1612</v>
      </c>
      <c r="C32" s="432"/>
      <c r="D32" s="263"/>
      <c r="E32" s="424"/>
      <c r="F32" s="424"/>
      <c r="G32" s="424"/>
    </row>
    <row r="33" spans="2:7" ht="21.95" customHeight="1">
      <c r="B33" s="128" t="s">
        <v>1535</v>
      </c>
      <c r="C33" s="312">
        <v>0</v>
      </c>
      <c r="D33" s="262"/>
      <c r="E33" s="252"/>
      <c r="F33" s="252"/>
      <c r="G33" s="252"/>
    </row>
    <row r="34" spans="2:7" ht="21.95" customHeight="1">
      <c r="B34" s="128" t="s">
        <v>1537</v>
      </c>
      <c r="C34" s="312">
        <v>0</v>
      </c>
      <c r="D34" s="262"/>
      <c r="E34" s="252"/>
      <c r="F34" s="252"/>
      <c r="G34" s="252"/>
    </row>
    <row r="35" spans="2:7" ht="21.95" customHeight="1">
      <c r="B35" s="128" t="s">
        <v>1538</v>
      </c>
      <c r="C35" s="312">
        <v>0</v>
      </c>
      <c r="D35" s="262"/>
      <c r="E35" s="252"/>
      <c r="F35" s="252"/>
      <c r="G35" s="252"/>
    </row>
    <row r="36" spans="2:7" ht="21.95" customHeight="1">
      <c r="B36" s="128" t="s">
        <v>1536</v>
      </c>
      <c r="C36" s="312">
        <v>0</v>
      </c>
      <c r="D36" s="262"/>
      <c r="E36" s="252"/>
      <c r="F36" s="252"/>
      <c r="G36" s="252"/>
    </row>
    <row r="37" spans="2:7" ht="21.95" customHeight="1">
      <c r="B37" s="128" t="s">
        <v>2943</v>
      </c>
      <c r="C37" s="312">
        <v>0</v>
      </c>
      <c r="D37" s="262"/>
      <c r="E37" s="252"/>
      <c r="F37" s="252"/>
      <c r="G37" s="252"/>
    </row>
    <row r="38" spans="2:7" ht="21.95" customHeight="1">
      <c r="B38" s="128" t="s">
        <v>2944</v>
      </c>
      <c r="C38" s="312">
        <v>0</v>
      </c>
      <c r="D38" s="262"/>
      <c r="E38" s="252"/>
      <c r="F38" s="252"/>
      <c r="G38" s="252"/>
    </row>
    <row r="39" spans="2:7" ht="21.95" customHeight="1">
      <c r="B39" s="258" t="s">
        <v>1539</v>
      </c>
      <c r="C39" s="305">
        <f>SUM(C33:C38)</f>
        <v>0</v>
      </c>
      <c r="D39" s="262"/>
      <c r="E39" s="253"/>
      <c r="F39" s="253"/>
      <c r="G39" s="253"/>
    </row>
    <row r="40" spans="2:7" ht="21.95" customHeight="1">
      <c r="B40" s="261" t="s">
        <v>1540</v>
      </c>
      <c r="C40" s="356">
        <f>C31+C39</f>
        <v>0</v>
      </c>
      <c r="D40" s="263"/>
      <c r="E40" s="252"/>
      <c r="F40" s="252"/>
      <c r="G40" s="252"/>
    </row>
  </sheetData>
  <sheetProtection algorithmName="SHA-512" hashValue="ZyF4rP6tk3b5d3BG2a2LOJT32qiU4rnqIXQssEOzRPPuzMJobL2C1x6f5LcHYukDC8X30g4V2pjEd3tjcuK3xA==" saltValue="7ISvL91GFsXdK+J+lBb6CA==" spinCount="100000" sheet="1" objects="1" scenarios="1" selectLockedCells="1"/>
  <mergeCells count="7">
    <mergeCell ref="H9:H10"/>
    <mergeCell ref="E29:F29"/>
    <mergeCell ref="G29:G30"/>
    <mergeCell ref="B2:G4"/>
    <mergeCell ref="C6:G6"/>
    <mergeCell ref="C7:G7"/>
    <mergeCell ref="F9:G9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ignoredErrors>
    <ignoredError sqref="C40" unlockedFormula="1"/>
  </ignoredError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0070C0"/>
  </sheetPr>
  <dimension ref="A1:AB44"/>
  <sheetViews>
    <sheetView showGridLines="0" showRowColHeaders="0" zoomScaleNormal="100" workbookViewId="0"/>
  </sheetViews>
  <sheetFormatPr baseColWidth="10" defaultColWidth="13.6640625" defaultRowHeight="12.75"/>
  <cols>
    <col min="1" max="1" width="13.33203125" style="237" customWidth="1"/>
    <col min="2" max="2" width="68.1640625" style="237" customWidth="1"/>
    <col min="3" max="3" width="36" style="237" customWidth="1"/>
    <col min="4" max="4" width="37" style="69" customWidth="1"/>
    <col min="5" max="5" width="37.5" style="69" customWidth="1"/>
    <col min="6" max="6" width="36.33203125" style="69" customWidth="1"/>
    <col min="7" max="7" width="40.6640625" style="69" customWidth="1"/>
    <col min="8" max="8" width="41.1640625" style="69" customWidth="1"/>
    <col min="9" max="11" width="22.83203125" style="69" customWidth="1"/>
    <col min="12" max="28" width="13.6640625" style="397"/>
    <col min="29" max="256" width="13.6640625" style="69"/>
    <col min="257" max="257" width="12" style="69" customWidth="1"/>
    <col min="258" max="258" width="68.1640625" style="69" customWidth="1"/>
    <col min="259" max="267" width="12.33203125" style="69" customWidth="1"/>
    <col min="268" max="512" width="13.6640625" style="69"/>
    <col min="513" max="513" width="12" style="69" customWidth="1"/>
    <col min="514" max="514" width="68.1640625" style="69" customWidth="1"/>
    <col min="515" max="523" width="12.33203125" style="69" customWidth="1"/>
    <col min="524" max="768" width="13.6640625" style="69"/>
    <col min="769" max="769" width="12" style="69" customWidth="1"/>
    <col min="770" max="770" width="68.1640625" style="69" customWidth="1"/>
    <col min="771" max="779" width="12.33203125" style="69" customWidth="1"/>
    <col min="780" max="1024" width="13.6640625" style="69"/>
    <col min="1025" max="1025" width="12" style="69" customWidth="1"/>
    <col min="1026" max="1026" width="68.1640625" style="69" customWidth="1"/>
    <col min="1027" max="1035" width="12.33203125" style="69" customWidth="1"/>
    <col min="1036" max="1280" width="13.6640625" style="69"/>
    <col min="1281" max="1281" width="12" style="69" customWidth="1"/>
    <col min="1282" max="1282" width="68.1640625" style="69" customWidth="1"/>
    <col min="1283" max="1291" width="12.33203125" style="69" customWidth="1"/>
    <col min="1292" max="1536" width="13.6640625" style="69"/>
    <col min="1537" max="1537" width="12" style="69" customWidth="1"/>
    <col min="1538" max="1538" width="68.1640625" style="69" customWidth="1"/>
    <col min="1539" max="1547" width="12.33203125" style="69" customWidth="1"/>
    <col min="1548" max="1792" width="13.6640625" style="69"/>
    <col min="1793" max="1793" width="12" style="69" customWidth="1"/>
    <col min="1794" max="1794" width="68.1640625" style="69" customWidth="1"/>
    <col min="1795" max="1803" width="12.33203125" style="69" customWidth="1"/>
    <col min="1804" max="2048" width="13.6640625" style="69"/>
    <col min="2049" max="2049" width="12" style="69" customWidth="1"/>
    <col min="2050" max="2050" width="68.1640625" style="69" customWidth="1"/>
    <col min="2051" max="2059" width="12.33203125" style="69" customWidth="1"/>
    <col min="2060" max="2304" width="13.6640625" style="69"/>
    <col min="2305" max="2305" width="12" style="69" customWidth="1"/>
    <col min="2306" max="2306" width="68.1640625" style="69" customWidth="1"/>
    <col min="2307" max="2315" width="12.33203125" style="69" customWidth="1"/>
    <col min="2316" max="2560" width="13.6640625" style="69"/>
    <col min="2561" max="2561" width="12" style="69" customWidth="1"/>
    <col min="2562" max="2562" width="68.1640625" style="69" customWidth="1"/>
    <col min="2563" max="2571" width="12.33203125" style="69" customWidth="1"/>
    <col min="2572" max="2816" width="13.6640625" style="69"/>
    <col min="2817" max="2817" width="12" style="69" customWidth="1"/>
    <col min="2818" max="2818" width="68.1640625" style="69" customWidth="1"/>
    <col min="2819" max="2827" width="12.33203125" style="69" customWidth="1"/>
    <col min="2828" max="3072" width="13.6640625" style="69"/>
    <col min="3073" max="3073" width="12" style="69" customWidth="1"/>
    <col min="3074" max="3074" width="68.1640625" style="69" customWidth="1"/>
    <col min="3075" max="3083" width="12.33203125" style="69" customWidth="1"/>
    <col min="3084" max="3328" width="13.6640625" style="69"/>
    <col min="3329" max="3329" width="12" style="69" customWidth="1"/>
    <col min="3330" max="3330" width="68.1640625" style="69" customWidth="1"/>
    <col min="3331" max="3339" width="12.33203125" style="69" customWidth="1"/>
    <col min="3340" max="3584" width="13.6640625" style="69"/>
    <col min="3585" max="3585" width="12" style="69" customWidth="1"/>
    <col min="3586" max="3586" width="68.1640625" style="69" customWidth="1"/>
    <col min="3587" max="3595" width="12.33203125" style="69" customWidth="1"/>
    <col min="3596" max="3840" width="13.6640625" style="69"/>
    <col min="3841" max="3841" width="12" style="69" customWidth="1"/>
    <col min="3842" max="3842" width="68.1640625" style="69" customWidth="1"/>
    <col min="3843" max="3851" width="12.33203125" style="69" customWidth="1"/>
    <col min="3852" max="4096" width="13.6640625" style="69"/>
    <col min="4097" max="4097" width="12" style="69" customWidth="1"/>
    <col min="4098" max="4098" width="68.1640625" style="69" customWidth="1"/>
    <col min="4099" max="4107" width="12.33203125" style="69" customWidth="1"/>
    <col min="4108" max="4352" width="13.6640625" style="69"/>
    <col min="4353" max="4353" width="12" style="69" customWidth="1"/>
    <col min="4354" max="4354" width="68.1640625" style="69" customWidth="1"/>
    <col min="4355" max="4363" width="12.33203125" style="69" customWidth="1"/>
    <col min="4364" max="4608" width="13.6640625" style="69"/>
    <col min="4609" max="4609" width="12" style="69" customWidth="1"/>
    <col min="4610" max="4610" width="68.1640625" style="69" customWidth="1"/>
    <col min="4611" max="4619" width="12.33203125" style="69" customWidth="1"/>
    <col min="4620" max="4864" width="13.6640625" style="69"/>
    <col min="4865" max="4865" width="12" style="69" customWidth="1"/>
    <col min="4866" max="4866" width="68.1640625" style="69" customWidth="1"/>
    <col min="4867" max="4875" width="12.33203125" style="69" customWidth="1"/>
    <col min="4876" max="5120" width="13.6640625" style="69"/>
    <col min="5121" max="5121" width="12" style="69" customWidth="1"/>
    <col min="5122" max="5122" width="68.1640625" style="69" customWidth="1"/>
    <col min="5123" max="5131" width="12.33203125" style="69" customWidth="1"/>
    <col min="5132" max="5376" width="13.6640625" style="69"/>
    <col min="5377" max="5377" width="12" style="69" customWidth="1"/>
    <col min="5378" max="5378" width="68.1640625" style="69" customWidth="1"/>
    <col min="5379" max="5387" width="12.33203125" style="69" customWidth="1"/>
    <col min="5388" max="5632" width="13.6640625" style="69"/>
    <col min="5633" max="5633" width="12" style="69" customWidth="1"/>
    <col min="5634" max="5634" width="68.1640625" style="69" customWidth="1"/>
    <col min="5635" max="5643" width="12.33203125" style="69" customWidth="1"/>
    <col min="5644" max="5888" width="13.6640625" style="69"/>
    <col min="5889" max="5889" width="12" style="69" customWidth="1"/>
    <col min="5890" max="5890" width="68.1640625" style="69" customWidth="1"/>
    <col min="5891" max="5899" width="12.33203125" style="69" customWidth="1"/>
    <col min="5900" max="6144" width="13.6640625" style="69"/>
    <col min="6145" max="6145" width="12" style="69" customWidth="1"/>
    <col min="6146" max="6146" width="68.1640625" style="69" customWidth="1"/>
    <col min="6147" max="6155" width="12.33203125" style="69" customWidth="1"/>
    <col min="6156" max="6400" width="13.6640625" style="69"/>
    <col min="6401" max="6401" width="12" style="69" customWidth="1"/>
    <col min="6402" max="6402" width="68.1640625" style="69" customWidth="1"/>
    <col min="6403" max="6411" width="12.33203125" style="69" customWidth="1"/>
    <col min="6412" max="6656" width="13.6640625" style="69"/>
    <col min="6657" max="6657" width="12" style="69" customWidth="1"/>
    <col min="6658" max="6658" width="68.1640625" style="69" customWidth="1"/>
    <col min="6659" max="6667" width="12.33203125" style="69" customWidth="1"/>
    <col min="6668" max="6912" width="13.6640625" style="69"/>
    <col min="6913" max="6913" width="12" style="69" customWidth="1"/>
    <col min="6914" max="6914" width="68.1640625" style="69" customWidth="1"/>
    <col min="6915" max="6923" width="12.33203125" style="69" customWidth="1"/>
    <col min="6924" max="7168" width="13.6640625" style="69"/>
    <col min="7169" max="7169" width="12" style="69" customWidth="1"/>
    <col min="7170" max="7170" width="68.1640625" style="69" customWidth="1"/>
    <col min="7171" max="7179" width="12.33203125" style="69" customWidth="1"/>
    <col min="7180" max="7424" width="13.6640625" style="69"/>
    <col min="7425" max="7425" width="12" style="69" customWidth="1"/>
    <col min="7426" max="7426" width="68.1640625" style="69" customWidth="1"/>
    <col min="7427" max="7435" width="12.33203125" style="69" customWidth="1"/>
    <col min="7436" max="7680" width="13.6640625" style="69"/>
    <col min="7681" max="7681" width="12" style="69" customWidth="1"/>
    <col min="7682" max="7682" width="68.1640625" style="69" customWidth="1"/>
    <col min="7683" max="7691" width="12.33203125" style="69" customWidth="1"/>
    <col min="7692" max="7936" width="13.6640625" style="69"/>
    <col min="7937" max="7937" width="12" style="69" customWidth="1"/>
    <col min="7938" max="7938" width="68.1640625" style="69" customWidth="1"/>
    <col min="7939" max="7947" width="12.33203125" style="69" customWidth="1"/>
    <col min="7948" max="8192" width="13.6640625" style="69"/>
    <col min="8193" max="8193" width="12" style="69" customWidth="1"/>
    <col min="8194" max="8194" width="68.1640625" style="69" customWidth="1"/>
    <col min="8195" max="8203" width="12.33203125" style="69" customWidth="1"/>
    <col min="8204" max="8448" width="13.6640625" style="69"/>
    <col min="8449" max="8449" width="12" style="69" customWidth="1"/>
    <col min="8450" max="8450" width="68.1640625" style="69" customWidth="1"/>
    <col min="8451" max="8459" width="12.33203125" style="69" customWidth="1"/>
    <col min="8460" max="8704" width="13.6640625" style="69"/>
    <col min="8705" max="8705" width="12" style="69" customWidth="1"/>
    <col min="8706" max="8706" width="68.1640625" style="69" customWidth="1"/>
    <col min="8707" max="8715" width="12.33203125" style="69" customWidth="1"/>
    <col min="8716" max="8960" width="13.6640625" style="69"/>
    <col min="8961" max="8961" width="12" style="69" customWidth="1"/>
    <col min="8962" max="8962" width="68.1640625" style="69" customWidth="1"/>
    <col min="8963" max="8971" width="12.33203125" style="69" customWidth="1"/>
    <col min="8972" max="9216" width="13.6640625" style="69"/>
    <col min="9217" max="9217" width="12" style="69" customWidth="1"/>
    <col min="9218" max="9218" width="68.1640625" style="69" customWidth="1"/>
    <col min="9219" max="9227" width="12.33203125" style="69" customWidth="1"/>
    <col min="9228" max="9472" width="13.6640625" style="69"/>
    <col min="9473" max="9473" width="12" style="69" customWidth="1"/>
    <col min="9474" max="9474" width="68.1640625" style="69" customWidth="1"/>
    <col min="9475" max="9483" width="12.33203125" style="69" customWidth="1"/>
    <col min="9484" max="9728" width="13.6640625" style="69"/>
    <col min="9729" max="9729" width="12" style="69" customWidth="1"/>
    <col min="9730" max="9730" width="68.1640625" style="69" customWidth="1"/>
    <col min="9731" max="9739" width="12.33203125" style="69" customWidth="1"/>
    <col min="9740" max="9984" width="13.6640625" style="69"/>
    <col min="9985" max="9985" width="12" style="69" customWidth="1"/>
    <col min="9986" max="9986" width="68.1640625" style="69" customWidth="1"/>
    <col min="9987" max="9995" width="12.33203125" style="69" customWidth="1"/>
    <col min="9996" max="10240" width="13.6640625" style="69"/>
    <col min="10241" max="10241" width="12" style="69" customWidth="1"/>
    <col min="10242" max="10242" width="68.1640625" style="69" customWidth="1"/>
    <col min="10243" max="10251" width="12.33203125" style="69" customWidth="1"/>
    <col min="10252" max="10496" width="13.6640625" style="69"/>
    <col min="10497" max="10497" width="12" style="69" customWidth="1"/>
    <col min="10498" max="10498" width="68.1640625" style="69" customWidth="1"/>
    <col min="10499" max="10507" width="12.33203125" style="69" customWidth="1"/>
    <col min="10508" max="10752" width="13.6640625" style="69"/>
    <col min="10753" max="10753" width="12" style="69" customWidth="1"/>
    <col min="10754" max="10754" width="68.1640625" style="69" customWidth="1"/>
    <col min="10755" max="10763" width="12.33203125" style="69" customWidth="1"/>
    <col min="10764" max="11008" width="13.6640625" style="69"/>
    <col min="11009" max="11009" width="12" style="69" customWidth="1"/>
    <col min="11010" max="11010" width="68.1640625" style="69" customWidth="1"/>
    <col min="11011" max="11019" width="12.33203125" style="69" customWidth="1"/>
    <col min="11020" max="11264" width="13.6640625" style="69"/>
    <col min="11265" max="11265" width="12" style="69" customWidth="1"/>
    <col min="11266" max="11266" width="68.1640625" style="69" customWidth="1"/>
    <col min="11267" max="11275" width="12.33203125" style="69" customWidth="1"/>
    <col min="11276" max="11520" width="13.6640625" style="69"/>
    <col min="11521" max="11521" width="12" style="69" customWidth="1"/>
    <col min="11522" max="11522" width="68.1640625" style="69" customWidth="1"/>
    <col min="11523" max="11531" width="12.33203125" style="69" customWidth="1"/>
    <col min="11532" max="11776" width="13.6640625" style="69"/>
    <col min="11777" max="11777" width="12" style="69" customWidth="1"/>
    <col min="11778" max="11778" width="68.1640625" style="69" customWidth="1"/>
    <col min="11779" max="11787" width="12.33203125" style="69" customWidth="1"/>
    <col min="11788" max="12032" width="13.6640625" style="69"/>
    <col min="12033" max="12033" width="12" style="69" customWidth="1"/>
    <col min="12034" max="12034" width="68.1640625" style="69" customWidth="1"/>
    <col min="12035" max="12043" width="12.33203125" style="69" customWidth="1"/>
    <col min="12044" max="12288" width="13.6640625" style="69"/>
    <col min="12289" max="12289" width="12" style="69" customWidth="1"/>
    <col min="12290" max="12290" width="68.1640625" style="69" customWidth="1"/>
    <col min="12291" max="12299" width="12.33203125" style="69" customWidth="1"/>
    <col min="12300" max="12544" width="13.6640625" style="69"/>
    <col min="12545" max="12545" width="12" style="69" customWidth="1"/>
    <col min="12546" max="12546" width="68.1640625" style="69" customWidth="1"/>
    <col min="12547" max="12555" width="12.33203125" style="69" customWidth="1"/>
    <col min="12556" max="12800" width="13.6640625" style="69"/>
    <col min="12801" max="12801" width="12" style="69" customWidth="1"/>
    <col min="12802" max="12802" width="68.1640625" style="69" customWidth="1"/>
    <col min="12803" max="12811" width="12.33203125" style="69" customWidth="1"/>
    <col min="12812" max="13056" width="13.6640625" style="69"/>
    <col min="13057" max="13057" width="12" style="69" customWidth="1"/>
    <col min="13058" max="13058" width="68.1640625" style="69" customWidth="1"/>
    <col min="13059" max="13067" width="12.33203125" style="69" customWidth="1"/>
    <col min="13068" max="13312" width="13.6640625" style="69"/>
    <col min="13313" max="13313" width="12" style="69" customWidth="1"/>
    <col min="13314" max="13314" width="68.1640625" style="69" customWidth="1"/>
    <col min="13315" max="13323" width="12.33203125" style="69" customWidth="1"/>
    <col min="13324" max="13568" width="13.6640625" style="69"/>
    <col min="13569" max="13569" width="12" style="69" customWidth="1"/>
    <col min="13570" max="13570" width="68.1640625" style="69" customWidth="1"/>
    <col min="13571" max="13579" width="12.33203125" style="69" customWidth="1"/>
    <col min="13580" max="13824" width="13.6640625" style="69"/>
    <col min="13825" max="13825" width="12" style="69" customWidth="1"/>
    <col min="13826" max="13826" width="68.1640625" style="69" customWidth="1"/>
    <col min="13827" max="13835" width="12.33203125" style="69" customWidth="1"/>
    <col min="13836" max="14080" width="13.6640625" style="69"/>
    <col min="14081" max="14081" width="12" style="69" customWidth="1"/>
    <col min="14082" max="14082" width="68.1640625" style="69" customWidth="1"/>
    <col min="14083" max="14091" width="12.33203125" style="69" customWidth="1"/>
    <col min="14092" max="14336" width="13.6640625" style="69"/>
    <col min="14337" max="14337" width="12" style="69" customWidth="1"/>
    <col min="14338" max="14338" width="68.1640625" style="69" customWidth="1"/>
    <col min="14339" max="14347" width="12.33203125" style="69" customWidth="1"/>
    <col min="14348" max="14592" width="13.6640625" style="69"/>
    <col min="14593" max="14593" width="12" style="69" customWidth="1"/>
    <col min="14594" max="14594" width="68.1640625" style="69" customWidth="1"/>
    <col min="14595" max="14603" width="12.33203125" style="69" customWidth="1"/>
    <col min="14604" max="14848" width="13.6640625" style="69"/>
    <col min="14849" max="14849" width="12" style="69" customWidth="1"/>
    <col min="14850" max="14850" width="68.1640625" style="69" customWidth="1"/>
    <col min="14851" max="14859" width="12.33203125" style="69" customWidth="1"/>
    <col min="14860" max="15104" width="13.6640625" style="69"/>
    <col min="15105" max="15105" width="12" style="69" customWidth="1"/>
    <col min="15106" max="15106" width="68.1640625" style="69" customWidth="1"/>
    <col min="15107" max="15115" width="12.33203125" style="69" customWidth="1"/>
    <col min="15116" max="15360" width="13.6640625" style="69"/>
    <col min="15361" max="15361" width="12" style="69" customWidth="1"/>
    <col min="15362" max="15362" width="68.1640625" style="69" customWidth="1"/>
    <col min="15363" max="15371" width="12.33203125" style="69" customWidth="1"/>
    <col min="15372" max="15616" width="13.6640625" style="69"/>
    <col min="15617" max="15617" width="12" style="69" customWidth="1"/>
    <col min="15618" max="15618" width="68.1640625" style="69" customWidth="1"/>
    <col min="15619" max="15627" width="12.33203125" style="69" customWidth="1"/>
    <col min="15628" max="15872" width="13.6640625" style="69"/>
    <col min="15873" max="15873" width="12" style="69" customWidth="1"/>
    <col min="15874" max="15874" width="68.1640625" style="69" customWidth="1"/>
    <col min="15875" max="15883" width="12.33203125" style="69" customWidth="1"/>
    <col min="15884" max="16128" width="13.6640625" style="69"/>
    <col min="16129" max="16129" width="12" style="69" customWidth="1"/>
    <col min="16130" max="16130" width="68.1640625" style="69" customWidth="1"/>
    <col min="16131" max="16139" width="12.33203125" style="69" customWidth="1"/>
    <col min="16140" max="16384" width="13.6640625" style="69"/>
  </cols>
  <sheetData>
    <row r="1" spans="1:28" s="32" customFormat="1" ht="21.95" customHeight="1">
      <c r="A1" s="490"/>
    </row>
    <row r="2" spans="1:28" s="32" customFormat="1" ht="21.95" customHeight="1">
      <c r="A2" s="217"/>
      <c r="B2" s="524" t="s">
        <v>1613</v>
      </c>
      <c r="C2" s="524"/>
      <c r="D2" s="524"/>
      <c r="E2" s="524"/>
      <c r="F2" s="524"/>
      <c r="G2" s="524"/>
      <c r="H2" s="71"/>
      <c r="I2" s="71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</row>
    <row r="3" spans="1:28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</row>
    <row r="4" spans="1:28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</row>
    <row r="5" spans="1:28" s="32" customFormat="1" ht="21.95" customHeight="1">
      <c r="A5" s="490" t="s">
        <v>94</v>
      </c>
    </row>
    <row r="6" spans="1:28" s="210" customFormat="1" ht="104.1" customHeight="1">
      <c r="A6" s="218"/>
      <c r="B6" s="491" t="s">
        <v>1509</v>
      </c>
      <c r="C6" s="535" t="s">
        <v>3350</v>
      </c>
      <c r="D6" s="536"/>
      <c r="E6" s="536"/>
      <c r="F6" s="536"/>
      <c r="G6" s="537"/>
      <c r="L6" s="384"/>
      <c r="M6" s="384"/>
      <c r="N6" s="384"/>
      <c r="O6" s="384"/>
      <c r="P6" s="384"/>
      <c r="Q6" s="384"/>
      <c r="R6" s="384"/>
      <c r="S6" s="384"/>
      <c r="T6" s="384"/>
      <c r="U6" s="384"/>
      <c r="V6" s="384"/>
      <c r="W6" s="384"/>
      <c r="X6" s="384"/>
      <c r="Y6" s="384"/>
      <c r="Z6" s="384"/>
      <c r="AA6" s="384"/>
      <c r="AB6" s="384"/>
    </row>
    <row r="7" spans="1:28" s="210" customFormat="1" ht="104.1" customHeight="1">
      <c r="A7" s="218"/>
      <c r="B7" s="39" t="s">
        <v>1346</v>
      </c>
      <c r="C7" s="535" t="s">
        <v>3350</v>
      </c>
      <c r="D7" s="536"/>
      <c r="E7" s="536"/>
      <c r="F7" s="536"/>
      <c r="G7" s="537"/>
      <c r="H7" s="247"/>
      <c r="I7" s="247"/>
      <c r="J7" s="247"/>
      <c r="L7" s="384"/>
      <c r="M7" s="384"/>
      <c r="N7" s="384"/>
      <c r="O7" s="384"/>
      <c r="P7" s="384"/>
      <c r="Q7" s="384"/>
      <c r="R7" s="384"/>
      <c r="S7" s="384"/>
      <c r="T7" s="384"/>
      <c r="U7" s="384"/>
      <c r="V7" s="384"/>
      <c r="W7" s="384"/>
      <c r="X7" s="384"/>
      <c r="Y7" s="384"/>
      <c r="Z7" s="384"/>
      <c r="AA7" s="384"/>
      <c r="AB7" s="384"/>
    </row>
    <row r="8" spans="1:28" s="210" customFormat="1" ht="104.1" customHeight="1">
      <c r="A8" s="218"/>
      <c r="B8" s="39" t="s">
        <v>1347</v>
      </c>
      <c r="C8" s="535" t="s">
        <v>3350</v>
      </c>
      <c r="D8" s="536"/>
      <c r="E8" s="536"/>
      <c r="F8" s="536"/>
      <c r="G8" s="537"/>
      <c r="H8" s="247"/>
      <c r="I8" s="247"/>
      <c r="J8" s="247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</row>
    <row r="9" spans="1:28" s="210" customFormat="1" ht="104.1" customHeight="1">
      <c r="A9" s="218"/>
      <c r="B9" s="39" t="s">
        <v>1541</v>
      </c>
      <c r="C9" s="535" t="s">
        <v>3350</v>
      </c>
      <c r="D9" s="536"/>
      <c r="E9" s="536"/>
      <c r="F9" s="536"/>
      <c r="G9" s="537"/>
      <c r="H9" s="247"/>
      <c r="I9" s="247"/>
      <c r="J9" s="247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</row>
    <row r="10" spans="1:28" s="210" customFormat="1" ht="104.1" customHeight="1">
      <c r="A10" s="218"/>
      <c r="B10" s="39" t="s">
        <v>1542</v>
      </c>
      <c r="C10" s="535" t="s">
        <v>3350</v>
      </c>
      <c r="D10" s="536"/>
      <c r="E10" s="536"/>
      <c r="F10" s="536"/>
      <c r="G10" s="537"/>
      <c r="H10" s="247"/>
      <c r="I10" s="247"/>
      <c r="J10" s="247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</row>
    <row r="11" spans="1:28" s="210" customFormat="1" ht="44.1" customHeight="1">
      <c r="B11" s="242" t="s">
        <v>1543</v>
      </c>
      <c r="C11" s="66">
        <v>0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386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</row>
    <row r="12" spans="1:28" s="210" customFormat="1" ht="104.1" customHeight="1">
      <c r="A12" s="218"/>
      <c r="B12" s="39" t="s">
        <v>2951</v>
      </c>
      <c r="C12" s="535" t="s">
        <v>3350</v>
      </c>
      <c r="D12" s="536"/>
      <c r="E12" s="536"/>
      <c r="F12" s="536"/>
      <c r="G12" s="537"/>
      <c r="H12" s="247"/>
      <c r="I12" s="247"/>
      <c r="J12" s="247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</row>
    <row r="13" spans="1:28" s="237" customFormat="1" ht="14.25" customHeight="1">
      <c r="L13" s="395"/>
      <c r="M13" s="395"/>
      <c r="N13" s="395"/>
      <c r="O13" s="395"/>
      <c r="P13" s="395"/>
      <c r="Q13" s="395"/>
      <c r="R13" s="395"/>
      <c r="S13" s="395"/>
      <c r="T13" s="395"/>
      <c r="U13" s="395"/>
      <c r="V13" s="395"/>
      <c r="W13" s="395"/>
      <c r="X13" s="395"/>
      <c r="Y13" s="395"/>
      <c r="Z13" s="395"/>
      <c r="AA13" s="395"/>
      <c r="AB13" s="395"/>
    </row>
    <row r="14" spans="1:28" s="237" customFormat="1" ht="99" customHeight="1">
      <c r="B14" s="491" t="s">
        <v>1544</v>
      </c>
      <c r="C14" s="491" t="s">
        <v>2949</v>
      </c>
      <c r="D14" s="491" t="s">
        <v>2950</v>
      </c>
      <c r="E14" s="491" t="s">
        <v>1616</v>
      </c>
      <c r="F14" s="491" t="s">
        <v>1617</v>
      </c>
      <c r="G14" s="491" t="s">
        <v>571</v>
      </c>
      <c r="H14" s="491" t="s">
        <v>1618</v>
      </c>
      <c r="I14" s="395"/>
      <c r="J14" s="395"/>
      <c r="K14" s="395"/>
      <c r="L14" s="395"/>
      <c r="M14" s="395"/>
      <c r="N14" s="395"/>
      <c r="O14" s="395"/>
      <c r="P14" s="395"/>
      <c r="Q14" s="395"/>
      <c r="R14" s="395"/>
      <c r="S14" s="395"/>
      <c r="T14" s="395"/>
      <c r="U14" s="395"/>
      <c r="V14" s="395"/>
      <c r="W14" s="395"/>
      <c r="X14" s="395"/>
      <c r="Y14" s="395"/>
    </row>
    <row r="15" spans="1:28" s="210" customFormat="1" ht="110.1" customHeight="1">
      <c r="B15" s="39" t="s">
        <v>1545</v>
      </c>
      <c r="C15" s="245" t="s">
        <v>3350</v>
      </c>
      <c r="D15" s="245" t="s">
        <v>3350</v>
      </c>
      <c r="E15" s="245" t="s">
        <v>3350</v>
      </c>
      <c r="F15" s="245" t="s">
        <v>3350</v>
      </c>
      <c r="G15" s="245" t="s">
        <v>3350</v>
      </c>
      <c r="H15" s="245" t="s">
        <v>3350</v>
      </c>
      <c r="I15" s="396"/>
      <c r="J15" s="396"/>
      <c r="K15" s="396"/>
      <c r="L15" s="396"/>
      <c r="M15" s="396"/>
      <c r="N15" s="396"/>
      <c r="O15" s="396"/>
      <c r="P15" s="384"/>
      <c r="Q15" s="384"/>
      <c r="R15" s="384"/>
      <c r="S15" s="384"/>
      <c r="T15" s="384"/>
      <c r="U15" s="384"/>
      <c r="V15" s="384"/>
      <c r="W15" s="384"/>
      <c r="X15" s="384"/>
      <c r="Y15" s="384"/>
    </row>
    <row r="16" spans="1:28" s="210" customFormat="1" ht="110.1" customHeight="1">
      <c r="B16" s="39" t="s">
        <v>1546</v>
      </c>
      <c r="C16" s="245" t="s">
        <v>3350</v>
      </c>
      <c r="D16" s="245" t="s">
        <v>3350</v>
      </c>
      <c r="E16" s="245" t="s">
        <v>3350</v>
      </c>
      <c r="F16" s="245" t="s">
        <v>3350</v>
      </c>
      <c r="G16" s="245" t="s">
        <v>3350</v>
      </c>
      <c r="H16" s="245" t="s">
        <v>3350</v>
      </c>
      <c r="I16" s="396"/>
      <c r="J16" s="396"/>
      <c r="K16" s="396"/>
      <c r="L16" s="396"/>
      <c r="M16" s="396"/>
      <c r="N16" s="396"/>
      <c r="O16" s="396"/>
      <c r="P16" s="384"/>
      <c r="Q16" s="384"/>
      <c r="R16" s="384"/>
      <c r="S16" s="384"/>
      <c r="T16" s="384"/>
      <c r="U16" s="384"/>
      <c r="V16" s="384"/>
      <c r="W16" s="384"/>
      <c r="X16" s="384"/>
      <c r="Y16" s="384"/>
    </row>
    <row r="17" spans="2:25" s="237" customFormat="1" ht="33" customHeight="1">
      <c r="B17" s="266" t="s">
        <v>1614</v>
      </c>
      <c r="C17" s="264"/>
      <c r="D17" s="264"/>
      <c r="E17" s="264"/>
      <c r="F17" s="264"/>
      <c r="G17" s="264"/>
      <c r="H17" s="267"/>
      <c r="I17" s="395"/>
      <c r="J17" s="395"/>
      <c r="K17" s="395"/>
      <c r="L17" s="395"/>
      <c r="M17" s="395"/>
      <c r="N17" s="395"/>
      <c r="O17" s="395"/>
      <c r="P17" s="395"/>
      <c r="Q17" s="395"/>
      <c r="R17" s="395"/>
      <c r="S17" s="395"/>
      <c r="T17" s="395"/>
      <c r="U17" s="395"/>
      <c r="V17" s="395"/>
      <c r="W17" s="395"/>
      <c r="X17" s="395"/>
      <c r="Y17" s="395"/>
    </row>
    <row r="18" spans="2:25" s="237" customFormat="1" ht="33" customHeight="1">
      <c r="B18" s="242" t="s">
        <v>1547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395"/>
      <c r="J18" s="395"/>
      <c r="K18" s="395"/>
      <c r="L18" s="395"/>
      <c r="M18" s="395"/>
      <c r="N18" s="395"/>
      <c r="O18" s="395"/>
      <c r="P18" s="395"/>
      <c r="Q18" s="395"/>
      <c r="R18" s="395"/>
      <c r="S18" s="395"/>
      <c r="T18" s="395"/>
      <c r="U18" s="395"/>
      <c r="V18" s="395"/>
      <c r="W18" s="395"/>
      <c r="X18" s="395"/>
      <c r="Y18" s="395"/>
    </row>
    <row r="19" spans="2:25" s="237" customFormat="1" ht="33" customHeight="1">
      <c r="B19" s="242" t="s">
        <v>1548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395"/>
      <c r="J19" s="395"/>
      <c r="K19" s="395"/>
      <c r="L19" s="395"/>
      <c r="M19" s="395"/>
      <c r="N19" s="395"/>
      <c r="O19" s="395"/>
      <c r="P19" s="395"/>
      <c r="Q19" s="395"/>
      <c r="R19" s="395"/>
      <c r="S19" s="395"/>
      <c r="T19" s="395"/>
      <c r="U19" s="395"/>
      <c r="V19" s="395"/>
      <c r="W19" s="395"/>
      <c r="X19" s="395"/>
      <c r="Y19" s="395"/>
    </row>
    <row r="20" spans="2:25" s="237" customFormat="1" ht="33" customHeight="1">
      <c r="B20" s="242" t="s">
        <v>1549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395"/>
      <c r="J20" s="395"/>
      <c r="K20" s="395"/>
      <c r="L20" s="395"/>
      <c r="M20" s="395"/>
      <c r="N20" s="395"/>
      <c r="O20" s="395"/>
      <c r="P20" s="395"/>
      <c r="Q20" s="395"/>
      <c r="R20" s="395"/>
      <c r="S20" s="395"/>
      <c r="T20" s="395"/>
      <c r="U20" s="395"/>
      <c r="V20" s="395"/>
      <c r="W20" s="395"/>
      <c r="X20" s="395"/>
      <c r="Y20" s="395"/>
    </row>
    <row r="21" spans="2:25" s="237" customFormat="1" ht="33" customHeight="1">
      <c r="B21" s="242" t="s">
        <v>1550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395"/>
      <c r="J21" s="395"/>
      <c r="K21" s="395"/>
      <c r="L21" s="395"/>
      <c r="M21" s="395"/>
      <c r="N21" s="395"/>
      <c r="O21" s="395"/>
      <c r="P21" s="395"/>
      <c r="Q21" s="395"/>
      <c r="R21" s="395"/>
      <c r="S21" s="395"/>
      <c r="T21" s="395"/>
      <c r="U21" s="395"/>
      <c r="V21" s="395"/>
      <c r="W21" s="395"/>
      <c r="X21" s="395"/>
      <c r="Y21" s="395"/>
    </row>
    <row r="22" spans="2:25" s="237" customFormat="1" ht="33" customHeight="1">
      <c r="B22" s="242" t="s">
        <v>1551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395"/>
      <c r="J22" s="395"/>
      <c r="K22" s="395"/>
      <c r="L22" s="395"/>
      <c r="M22" s="395"/>
      <c r="N22" s="395"/>
      <c r="O22" s="395"/>
      <c r="P22" s="395"/>
      <c r="Q22" s="395"/>
      <c r="R22" s="395"/>
      <c r="S22" s="395"/>
      <c r="T22" s="395"/>
      <c r="U22" s="395"/>
      <c r="V22" s="395"/>
      <c r="W22" s="395"/>
      <c r="X22" s="395"/>
      <c r="Y22" s="395"/>
    </row>
    <row r="23" spans="2:25" s="237" customFormat="1" ht="33" customHeight="1">
      <c r="B23" s="242" t="s">
        <v>1552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395"/>
      <c r="J23" s="395"/>
      <c r="K23" s="395"/>
      <c r="L23" s="395"/>
      <c r="M23" s="395"/>
      <c r="N23" s="395"/>
      <c r="O23" s="395"/>
      <c r="P23" s="395"/>
      <c r="Q23" s="395"/>
      <c r="R23" s="395"/>
      <c r="S23" s="395"/>
      <c r="T23" s="395"/>
      <c r="U23" s="395"/>
      <c r="V23" s="395"/>
      <c r="W23" s="395"/>
      <c r="X23" s="395"/>
      <c r="Y23" s="395"/>
    </row>
    <row r="24" spans="2:25" s="237" customFormat="1" ht="33" customHeight="1">
      <c r="B24" s="242" t="s">
        <v>1553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395"/>
      <c r="J24" s="395"/>
      <c r="K24" s="395"/>
      <c r="L24" s="395"/>
      <c r="M24" s="395"/>
      <c r="N24" s="395"/>
      <c r="O24" s="395"/>
      <c r="P24" s="395"/>
      <c r="Q24" s="395"/>
      <c r="R24" s="395"/>
      <c r="S24" s="395"/>
      <c r="T24" s="395"/>
      <c r="U24" s="395"/>
      <c r="V24" s="395"/>
      <c r="W24" s="395"/>
      <c r="X24" s="395"/>
      <c r="Y24" s="395"/>
    </row>
    <row r="25" spans="2:25" s="237" customFormat="1" ht="33" customHeight="1">
      <c r="B25" s="242" t="s">
        <v>1554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395"/>
      <c r="J25" s="395"/>
      <c r="K25" s="395"/>
      <c r="L25" s="395"/>
      <c r="M25" s="395"/>
      <c r="N25" s="395"/>
      <c r="O25" s="395"/>
      <c r="P25" s="395"/>
      <c r="Q25" s="395"/>
      <c r="R25" s="395"/>
      <c r="S25" s="395"/>
      <c r="T25" s="395"/>
      <c r="U25" s="395"/>
      <c r="V25" s="395"/>
      <c r="W25" s="395"/>
      <c r="X25" s="395"/>
      <c r="Y25" s="395"/>
    </row>
    <row r="26" spans="2:25" s="237" customFormat="1" ht="33" customHeight="1">
      <c r="B26" s="242" t="s">
        <v>1555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395"/>
      <c r="J26" s="395"/>
      <c r="K26" s="395"/>
      <c r="L26" s="395"/>
      <c r="M26" s="395"/>
      <c r="N26" s="395"/>
      <c r="O26" s="395"/>
      <c r="P26" s="395"/>
      <c r="Q26" s="395"/>
      <c r="R26" s="395"/>
      <c r="S26" s="395"/>
      <c r="T26" s="395"/>
      <c r="U26" s="395"/>
      <c r="V26" s="395"/>
      <c r="W26" s="395"/>
      <c r="X26" s="395"/>
      <c r="Y26" s="395"/>
    </row>
    <row r="27" spans="2:25" s="237" customFormat="1" ht="33" customHeight="1">
      <c r="B27" s="242" t="s">
        <v>1556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5"/>
      <c r="T27" s="395"/>
      <c r="U27" s="395"/>
      <c r="V27" s="395"/>
      <c r="W27" s="395"/>
      <c r="X27" s="395"/>
      <c r="Y27" s="395"/>
    </row>
    <row r="28" spans="2:25" s="237" customFormat="1" ht="33" customHeight="1">
      <c r="B28" s="242" t="s">
        <v>1557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5"/>
      <c r="T28" s="395"/>
      <c r="U28" s="395"/>
      <c r="V28" s="395"/>
      <c r="W28" s="395"/>
      <c r="X28" s="395"/>
      <c r="Y28" s="395"/>
    </row>
    <row r="29" spans="2:25" s="237" customFormat="1" ht="33" customHeight="1">
      <c r="B29" s="242" t="s">
        <v>1558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5"/>
      <c r="T29" s="395"/>
      <c r="U29" s="395"/>
      <c r="V29" s="395"/>
      <c r="W29" s="395"/>
      <c r="X29" s="395"/>
      <c r="Y29" s="395"/>
    </row>
    <row r="30" spans="2:25" s="237" customFormat="1" ht="33" customHeight="1">
      <c r="B30" s="242" t="s">
        <v>1559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5"/>
      <c r="T30" s="395"/>
      <c r="U30" s="395"/>
      <c r="V30" s="395"/>
      <c r="W30" s="395"/>
      <c r="X30" s="395"/>
      <c r="Y30" s="395"/>
    </row>
    <row r="31" spans="2:25" s="237" customFormat="1" ht="33" customHeight="1">
      <c r="B31" s="242" t="s">
        <v>1560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5"/>
      <c r="T31" s="395"/>
      <c r="U31" s="395"/>
      <c r="V31" s="395"/>
      <c r="W31" s="395"/>
      <c r="X31" s="395"/>
      <c r="Y31" s="395"/>
    </row>
    <row r="32" spans="2:25" s="237" customFormat="1" ht="33" customHeight="1">
      <c r="B32" s="242" t="s">
        <v>1561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5"/>
      <c r="T32" s="395"/>
      <c r="U32" s="395"/>
      <c r="V32" s="395"/>
      <c r="W32" s="395"/>
      <c r="X32" s="395"/>
      <c r="Y32" s="395"/>
    </row>
    <row r="33" spans="2:28" s="237" customFormat="1" ht="33" customHeight="1">
      <c r="B33" s="242" t="s">
        <v>1562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5"/>
      <c r="T33" s="395"/>
      <c r="U33" s="395"/>
      <c r="V33" s="395"/>
      <c r="W33" s="395"/>
      <c r="X33" s="395"/>
      <c r="Y33" s="395"/>
    </row>
    <row r="34" spans="2:28" s="237" customFormat="1" ht="33" customHeight="1">
      <c r="B34" s="242" t="s">
        <v>1563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395"/>
      <c r="U34" s="395"/>
      <c r="V34" s="395"/>
      <c r="W34" s="395"/>
      <c r="X34" s="395"/>
      <c r="Y34" s="395"/>
    </row>
    <row r="35" spans="2:28" s="237" customFormat="1" ht="33" customHeight="1">
      <c r="B35" s="242" t="s">
        <v>1564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5"/>
      <c r="T35" s="395"/>
      <c r="U35" s="395"/>
      <c r="V35" s="395"/>
      <c r="W35" s="395"/>
      <c r="X35" s="395"/>
      <c r="Y35" s="395"/>
    </row>
    <row r="36" spans="2:28" s="237" customFormat="1" ht="33" customHeight="1">
      <c r="B36" s="242" t="s">
        <v>1565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5"/>
      <c r="T36" s="395"/>
      <c r="U36" s="395"/>
      <c r="V36" s="395"/>
      <c r="W36" s="395"/>
      <c r="X36" s="395"/>
      <c r="Y36" s="395"/>
    </row>
    <row r="37" spans="2:28" s="237" customFormat="1" ht="33" customHeight="1">
      <c r="B37" s="266" t="s">
        <v>1615</v>
      </c>
      <c r="C37" s="264"/>
      <c r="D37" s="264"/>
      <c r="E37" s="264"/>
      <c r="F37" s="264"/>
      <c r="G37" s="264"/>
      <c r="H37" s="267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5"/>
      <c r="T37" s="395"/>
      <c r="U37" s="395"/>
      <c r="V37" s="395"/>
      <c r="W37" s="395"/>
      <c r="X37" s="395"/>
      <c r="Y37" s="395"/>
    </row>
    <row r="38" spans="2:28" s="237" customFormat="1" ht="33" customHeight="1">
      <c r="B38" s="242" t="s">
        <v>1566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395"/>
      <c r="J38" s="395"/>
      <c r="K38" s="395"/>
      <c r="L38" s="395"/>
      <c r="M38" s="395"/>
      <c r="N38" s="395"/>
      <c r="O38" s="395"/>
      <c r="P38" s="395"/>
      <c r="Q38" s="395"/>
      <c r="R38" s="395"/>
      <c r="S38" s="395"/>
      <c r="T38" s="395"/>
      <c r="U38" s="395"/>
      <c r="V38" s="395"/>
      <c r="W38" s="395"/>
      <c r="X38" s="395"/>
      <c r="Y38" s="395"/>
    </row>
    <row r="39" spans="2:28" s="237" customFormat="1" ht="33" customHeight="1">
      <c r="B39" s="242" t="s">
        <v>1567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5"/>
      <c r="T39" s="395"/>
      <c r="U39" s="395"/>
      <c r="V39" s="395"/>
      <c r="W39" s="395"/>
      <c r="X39" s="395"/>
      <c r="Y39" s="395"/>
    </row>
    <row r="40" spans="2:28" s="237" customFormat="1" ht="33" customHeight="1">
      <c r="B40" s="242" t="s">
        <v>1568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5"/>
      <c r="T40" s="395"/>
      <c r="U40" s="395"/>
      <c r="V40" s="395"/>
      <c r="W40" s="395"/>
      <c r="X40" s="395"/>
      <c r="Y40" s="395"/>
    </row>
    <row r="41" spans="2:28" s="237" customFormat="1" ht="33" customHeight="1">
      <c r="B41" s="242" t="s">
        <v>1569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395"/>
      <c r="J41" s="395"/>
      <c r="K41" s="395"/>
      <c r="L41" s="395"/>
      <c r="M41" s="395"/>
      <c r="N41" s="395"/>
      <c r="O41" s="395"/>
      <c r="P41" s="395"/>
      <c r="Q41" s="395"/>
      <c r="R41" s="395"/>
      <c r="S41" s="395"/>
      <c r="T41" s="395"/>
      <c r="U41" s="395"/>
      <c r="V41" s="395"/>
      <c r="W41" s="395"/>
      <c r="X41" s="395"/>
      <c r="Y41" s="395"/>
    </row>
    <row r="42" spans="2:28" s="237" customFormat="1" ht="33" customHeight="1">
      <c r="B42" s="242" t="s">
        <v>1570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395"/>
      <c r="J42" s="395"/>
      <c r="K42" s="395"/>
      <c r="L42" s="395"/>
      <c r="M42" s="395"/>
      <c r="N42" s="395"/>
      <c r="O42" s="395"/>
      <c r="P42" s="395"/>
      <c r="Q42" s="395"/>
      <c r="R42" s="395"/>
      <c r="S42" s="395"/>
      <c r="T42" s="395"/>
      <c r="U42" s="395"/>
      <c r="V42" s="395"/>
      <c r="W42" s="395"/>
      <c r="X42" s="395"/>
      <c r="Y42" s="395"/>
    </row>
    <row r="43" spans="2:28" s="237" customFormat="1" ht="33" customHeight="1">
      <c r="B43" s="242" t="s">
        <v>1571</v>
      </c>
      <c r="C43" s="66">
        <v>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395"/>
      <c r="J43" s="395"/>
      <c r="K43" s="395"/>
      <c r="L43" s="395"/>
      <c r="M43" s="395"/>
      <c r="N43" s="395"/>
      <c r="O43" s="395"/>
      <c r="P43" s="395"/>
      <c r="Q43" s="395"/>
      <c r="R43" s="395"/>
      <c r="S43" s="395"/>
      <c r="T43" s="395"/>
      <c r="U43" s="395"/>
      <c r="V43" s="395"/>
      <c r="W43" s="395"/>
      <c r="X43" s="395"/>
      <c r="Y43" s="395"/>
    </row>
    <row r="44" spans="2:28" s="237" customFormat="1" ht="26.25" customHeight="1">
      <c r="B44" s="238"/>
      <c r="C44" s="239"/>
      <c r="D44" s="240"/>
      <c r="E44" s="240"/>
      <c r="F44" s="240"/>
      <c r="G44" s="240"/>
      <c r="H44" s="240"/>
      <c r="I44" s="240"/>
      <c r="J44" s="240"/>
      <c r="K44" s="240"/>
      <c r="L44" s="395"/>
      <c r="M44" s="395"/>
      <c r="N44" s="395"/>
      <c r="O44" s="395"/>
      <c r="P44" s="395"/>
      <c r="Q44" s="395"/>
      <c r="R44" s="395"/>
      <c r="S44" s="395"/>
      <c r="T44" s="395"/>
      <c r="U44" s="395"/>
      <c r="V44" s="395"/>
      <c r="W44" s="395"/>
      <c r="X44" s="395"/>
      <c r="Y44" s="395"/>
      <c r="Z44" s="395"/>
      <c r="AA44" s="395"/>
      <c r="AB44" s="395"/>
    </row>
  </sheetData>
  <sheetProtection algorithmName="SHA-512" hashValue="ee+5ClalCrmcbxKDJNeXnoD2ezyeqZnUPV4IxGRA9Miu/bbrADLWps5kiyISpcav02Bh7ccU7HTYhy5YTSnwug==" saltValue="u3bmE9WHrcheQUS917SE7g==" spinCount="100000" sheet="1" objects="1" scenarios="1" selectLockedCells="1"/>
  <mergeCells count="7">
    <mergeCell ref="C12:G12"/>
    <mergeCell ref="C9:G9"/>
    <mergeCell ref="C10:G10"/>
    <mergeCell ref="B2:G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>
    <tabColor rgb="FF0070C0"/>
  </sheetPr>
  <dimension ref="A1:J16"/>
  <sheetViews>
    <sheetView showGridLines="0" showRowColHeaders="0" topLeftCell="A13" zoomScaleNormal="100" workbookViewId="0"/>
  </sheetViews>
  <sheetFormatPr baseColWidth="10" defaultColWidth="14.1640625" defaultRowHeight="11.25"/>
  <cols>
    <col min="1" max="1" width="13.33203125" style="210" customWidth="1"/>
    <col min="2" max="2" width="76.33203125" style="210" customWidth="1"/>
    <col min="3" max="3" width="38.6640625" style="210" customWidth="1"/>
    <col min="4" max="4" width="38" style="210" customWidth="1"/>
    <col min="5" max="5" width="39.1640625" style="210" customWidth="1"/>
    <col min="6" max="7" width="22.83203125" style="210" customWidth="1"/>
    <col min="8" max="257" width="14.1640625" style="210"/>
    <col min="258" max="258" width="76.33203125" style="210" customWidth="1"/>
    <col min="259" max="259" width="67.6640625" style="210" customWidth="1"/>
    <col min="260" max="260" width="50.6640625" style="210" customWidth="1"/>
    <col min="261" max="513" width="14.1640625" style="210"/>
    <col min="514" max="514" width="76.33203125" style="210" customWidth="1"/>
    <col min="515" max="515" width="67.6640625" style="210" customWidth="1"/>
    <col min="516" max="516" width="50.6640625" style="210" customWidth="1"/>
    <col min="517" max="769" width="14.1640625" style="210"/>
    <col min="770" max="770" width="76.33203125" style="210" customWidth="1"/>
    <col min="771" max="771" width="67.6640625" style="210" customWidth="1"/>
    <col min="772" max="772" width="50.6640625" style="210" customWidth="1"/>
    <col min="773" max="1025" width="14.1640625" style="210"/>
    <col min="1026" max="1026" width="76.33203125" style="210" customWidth="1"/>
    <col min="1027" max="1027" width="67.6640625" style="210" customWidth="1"/>
    <col min="1028" max="1028" width="50.6640625" style="210" customWidth="1"/>
    <col min="1029" max="1281" width="14.1640625" style="210"/>
    <col min="1282" max="1282" width="76.33203125" style="210" customWidth="1"/>
    <col min="1283" max="1283" width="67.6640625" style="210" customWidth="1"/>
    <col min="1284" max="1284" width="50.6640625" style="210" customWidth="1"/>
    <col min="1285" max="1537" width="14.1640625" style="210"/>
    <col min="1538" max="1538" width="76.33203125" style="210" customWidth="1"/>
    <col min="1539" max="1539" width="67.6640625" style="210" customWidth="1"/>
    <col min="1540" max="1540" width="50.6640625" style="210" customWidth="1"/>
    <col min="1541" max="1793" width="14.1640625" style="210"/>
    <col min="1794" max="1794" width="76.33203125" style="210" customWidth="1"/>
    <col min="1795" max="1795" width="67.6640625" style="210" customWidth="1"/>
    <col min="1796" max="1796" width="50.6640625" style="210" customWidth="1"/>
    <col min="1797" max="2049" width="14.1640625" style="210"/>
    <col min="2050" max="2050" width="76.33203125" style="210" customWidth="1"/>
    <col min="2051" max="2051" width="67.6640625" style="210" customWidth="1"/>
    <col min="2052" max="2052" width="50.6640625" style="210" customWidth="1"/>
    <col min="2053" max="2305" width="14.1640625" style="210"/>
    <col min="2306" max="2306" width="76.33203125" style="210" customWidth="1"/>
    <col min="2307" max="2307" width="67.6640625" style="210" customWidth="1"/>
    <col min="2308" max="2308" width="50.6640625" style="210" customWidth="1"/>
    <col min="2309" max="2561" width="14.1640625" style="210"/>
    <col min="2562" max="2562" width="76.33203125" style="210" customWidth="1"/>
    <col min="2563" max="2563" width="67.6640625" style="210" customWidth="1"/>
    <col min="2564" max="2564" width="50.6640625" style="210" customWidth="1"/>
    <col min="2565" max="2817" width="14.1640625" style="210"/>
    <col min="2818" max="2818" width="76.33203125" style="210" customWidth="1"/>
    <col min="2819" max="2819" width="67.6640625" style="210" customWidth="1"/>
    <col min="2820" max="2820" width="50.6640625" style="210" customWidth="1"/>
    <col min="2821" max="3073" width="14.1640625" style="210"/>
    <col min="3074" max="3074" width="76.33203125" style="210" customWidth="1"/>
    <col min="3075" max="3075" width="67.6640625" style="210" customWidth="1"/>
    <col min="3076" max="3076" width="50.6640625" style="210" customWidth="1"/>
    <col min="3077" max="3329" width="14.1640625" style="210"/>
    <col min="3330" max="3330" width="76.33203125" style="210" customWidth="1"/>
    <col min="3331" max="3331" width="67.6640625" style="210" customWidth="1"/>
    <col min="3332" max="3332" width="50.6640625" style="210" customWidth="1"/>
    <col min="3333" max="3585" width="14.1640625" style="210"/>
    <col min="3586" max="3586" width="76.33203125" style="210" customWidth="1"/>
    <col min="3587" max="3587" width="67.6640625" style="210" customWidth="1"/>
    <col min="3588" max="3588" width="50.6640625" style="210" customWidth="1"/>
    <col min="3589" max="3841" width="14.1640625" style="210"/>
    <col min="3842" max="3842" width="76.33203125" style="210" customWidth="1"/>
    <col min="3843" max="3843" width="67.6640625" style="210" customWidth="1"/>
    <col min="3844" max="3844" width="50.6640625" style="210" customWidth="1"/>
    <col min="3845" max="4097" width="14.1640625" style="210"/>
    <col min="4098" max="4098" width="76.33203125" style="210" customWidth="1"/>
    <col min="4099" max="4099" width="67.6640625" style="210" customWidth="1"/>
    <col min="4100" max="4100" width="50.6640625" style="210" customWidth="1"/>
    <col min="4101" max="4353" width="14.1640625" style="210"/>
    <col min="4354" max="4354" width="76.33203125" style="210" customWidth="1"/>
    <col min="4355" max="4355" width="67.6640625" style="210" customWidth="1"/>
    <col min="4356" max="4356" width="50.6640625" style="210" customWidth="1"/>
    <col min="4357" max="4609" width="14.1640625" style="210"/>
    <col min="4610" max="4610" width="76.33203125" style="210" customWidth="1"/>
    <col min="4611" max="4611" width="67.6640625" style="210" customWidth="1"/>
    <col min="4612" max="4612" width="50.6640625" style="210" customWidth="1"/>
    <col min="4613" max="4865" width="14.1640625" style="210"/>
    <col min="4866" max="4866" width="76.33203125" style="210" customWidth="1"/>
    <col min="4867" max="4867" width="67.6640625" style="210" customWidth="1"/>
    <col min="4868" max="4868" width="50.6640625" style="210" customWidth="1"/>
    <col min="4869" max="5121" width="14.1640625" style="210"/>
    <col min="5122" max="5122" width="76.33203125" style="210" customWidth="1"/>
    <col min="5123" max="5123" width="67.6640625" style="210" customWidth="1"/>
    <col min="5124" max="5124" width="50.6640625" style="210" customWidth="1"/>
    <col min="5125" max="5377" width="14.1640625" style="210"/>
    <col min="5378" max="5378" width="76.33203125" style="210" customWidth="1"/>
    <col min="5379" max="5379" width="67.6640625" style="210" customWidth="1"/>
    <col min="5380" max="5380" width="50.6640625" style="210" customWidth="1"/>
    <col min="5381" max="5633" width="14.1640625" style="210"/>
    <col min="5634" max="5634" width="76.33203125" style="210" customWidth="1"/>
    <col min="5635" max="5635" width="67.6640625" style="210" customWidth="1"/>
    <col min="5636" max="5636" width="50.6640625" style="210" customWidth="1"/>
    <col min="5637" max="5889" width="14.1640625" style="210"/>
    <col min="5890" max="5890" width="76.33203125" style="210" customWidth="1"/>
    <col min="5891" max="5891" width="67.6640625" style="210" customWidth="1"/>
    <col min="5892" max="5892" width="50.6640625" style="210" customWidth="1"/>
    <col min="5893" max="6145" width="14.1640625" style="210"/>
    <col min="6146" max="6146" width="76.33203125" style="210" customWidth="1"/>
    <col min="6147" max="6147" width="67.6640625" style="210" customWidth="1"/>
    <col min="6148" max="6148" width="50.6640625" style="210" customWidth="1"/>
    <col min="6149" max="6401" width="14.1640625" style="210"/>
    <col min="6402" max="6402" width="76.33203125" style="210" customWidth="1"/>
    <col min="6403" max="6403" width="67.6640625" style="210" customWidth="1"/>
    <col min="6404" max="6404" width="50.6640625" style="210" customWidth="1"/>
    <col min="6405" max="6657" width="14.1640625" style="210"/>
    <col min="6658" max="6658" width="76.33203125" style="210" customWidth="1"/>
    <col min="6659" max="6659" width="67.6640625" style="210" customWidth="1"/>
    <col min="6660" max="6660" width="50.6640625" style="210" customWidth="1"/>
    <col min="6661" max="6913" width="14.1640625" style="210"/>
    <col min="6914" max="6914" width="76.33203125" style="210" customWidth="1"/>
    <col min="6915" max="6915" width="67.6640625" style="210" customWidth="1"/>
    <col min="6916" max="6916" width="50.6640625" style="210" customWidth="1"/>
    <col min="6917" max="7169" width="14.1640625" style="210"/>
    <col min="7170" max="7170" width="76.33203125" style="210" customWidth="1"/>
    <col min="7171" max="7171" width="67.6640625" style="210" customWidth="1"/>
    <col min="7172" max="7172" width="50.6640625" style="210" customWidth="1"/>
    <col min="7173" max="7425" width="14.1640625" style="210"/>
    <col min="7426" max="7426" width="76.33203125" style="210" customWidth="1"/>
    <col min="7427" max="7427" width="67.6640625" style="210" customWidth="1"/>
    <col min="7428" max="7428" width="50.6640625" style="210" customWidth="1"/>
    <col min="7429" max="7681" width="14.1640625" style="210"/>
    <col min="7682" max="7682" width="76.33203125" style="210" customWidth="1"/>
    <col min="7683" max="7683" width="67.6640625" style="210" customWidth="1"/>
    <col min="7684" max="7684" width="50.6640625" style="210" customWidth="1"/>
    <col min="7685" max="7937" width="14.1640625" style="210"/>
    <col min="7938" max="7938" width="76.33203125" style="210" customWidth="1"/>
    <col min="7939" max="7939" width="67.6640625" style="210" customWidth="1"/>
    <col min="7940" max="7940" width="50.6640625" style="210" customWidth="1"/>
    <col min="7941" max="8193" width="14.1640625" style="210"/>
    <col min="8194" max="8194" width="76.33203125" style="210" customWidth="1"/>
    <col min="8195" max="8195" width="67.6640625" style="210" customWidth="1"/>
    <col min="8196" max="8196" width="50.6640625" style="210" customWidth="1"/>
    <col min="8197" max="8449" width="14.1640625" style="210"/>
    <col min="8450" max="8450" width="76.33203125" style="210" customWidth="1"/>
    <col min="8451" max="8451" width="67.6640625" style="210" customWidth="1"/>
    <col min="8452" max="8452" width="50.6640625" style="210" customWidth="1"/>
    <col min="8453" max="8705" width="14.1640625" style="210"/>
    <col min="8706" max="8706" width="76.33203125" style="210" customWidth="1"/>
    <col min="8707" max="8707" width="67.6640625" style="210" customWidth="1"/>
    <col min="8708" max="8708" width="50.6640625" style="210" customWidth="1"/>
    <col min="8709" max="8961" width="14.1640625" style="210"/>
    <col min="8962" max="8962" width="76.33203125" style="210" customWidth="1"/>
    <col min="8963" max="8963" width="67.6640625" style="210" customWidth="1"/>
    <col min="8964" max="8964" width="50.6640625" style="210" customWidth="1"/>
    <col min="8965" max="9217" width="14.1640625" style="210"/>
    <col min="9218" max="9218" width="76.33203125" style="210" customWidth="1"/>
    <col min="9219" max="9219" width="67.6640625" style="210" customWidth="1"/>
    <col min="9220" max="9220" width="50.6640625" style="210" customWidth="1"/>
    <col min="9221" max="9473" width="14.1640625" style="210"/>
    <col min="9474" max="9474" width="76.33203125" style="210" customWidth="1"/>
    <col min="9475" max="9475" width="67.6640625" style="210" customWidth="1"/>
    <col min="9476" max="9476" width="50.6640625" style="210" customWidth="1"/>
    <col min="9477" max="9729" width="14.1640625" style="210"/>
    <col min="9730" max="9730" width="76.33203125" style="210" customWidth="1"/>
    <col min="9731" max="9731" width="67.6640625" style="210" customWidth="1"/>
    <col min="9732" max="9732" width="50.6640625" style="210" customWidth="1"/>
    <col min="9733" max="9985" width="14.1640625" style="210"/>
    <col min="9986" max="9986" width="76.33203125" style="210" customWidth="1"/>
    <col min="9987" max="9987" width="67.6640625" style="210" customWidth="1"/>
    <col min="9988" max="9988" width="50.6640625" style="210" customWidth="1"/>
    <col min="9989" max="10241" width="14.1640625" style="210"/>
    <col min="10242" max="10242" width="76.33203125" style="210" customWidth="1"/>
    <col min="10243" max="10243" width="67.6640625" style="210" customWidth="1"/>
    <col min="10244" max="10244" width="50.6640625" style="210" customWidth="1"/>
    <col min="10245" max="10497" width="14.1640625" style="210"/>
    <col min="10498" max="10498" width="76.33203125" style="210" customWidth="1"/>
    <col min="10499" max="10499" width="67.6640625" style="210" customWidth="1"/>
    <col min="10500" max="10500" width="50.6640625" style="210" customWidth="1"/>
    <col min="10501" max="10753" width="14.1640625" style="210"/>
    <col min="10754" max="10754" width="76.33203125" style="210" customWidth="1"/>
    <col min="10755" max="10755" width="67.6640625" style="210" customWidth="1"/>
    <col min="10756" max="10756" width="50.6640625" style="210" customWidth="1"/>
    <col min="10757" max="11009" width="14.1640625" style="210"/>
    <col min="11010" max="11010" width="76.33203125" style="210" customWidth="1"/>
    <col min="11011" max="11011" width="67.6640625" style="210" customWidth="1"/>
    <col min="11012" max="11012" width="50.6640625" style="210" customWidth="1"/>
    <col min="11013" max="11265" width="14.1640625" style="210"/>
    <col min="11266" max="11266" width="76.33203125" style="210" customWidth="1"/>
    <col min="11267" max="11267" width="67.6640625" style="210" customWidth="1"/>
    <col min="11268" max="11268" width="50.6640625" style="210" customWidth="1"/>
    <col min="11269" max="11521" width="14.1640625" style="210"/>
    <col min="11522" max="11522" width="76.33203125" style="210" customWidth="1"/>
    <col min="11523" max="11523" width="67.6640625" style="210" customWidth="1"/>
    <col min="11524" max="11524" width="50.6640625" style="210" customWidth="1"/>
    <col min="11525" max="11777" width="14.1640625" style="210"/>
    <col min="11778" max="11778" width="76.33203125" style="210" customWidth="1"/>
    <col min="11779" max="11779" width="67.6640625" style="210" customWidth="1"/>
    <col min="11780" max="11780" width="50.6640625" style="210" customWidth="1"/>
    <col min="11781" max="12033" width="14.1640625" style="210"/>
    <col min="12034" max="12034" width="76.33203125" style="210" customWidth="1"/>
    <col min="12035" max="12035" width="67.6640625" style="210" customWidth="1"/>
    <col min="12036" max="12036" width="50.6640625" style="210" customWidth="1"/>
    <col min="12037" max="12289" width="14.1640625" style="210"/>
    <col min="12290" max="12290" width="76.33203125" style="210" customWidth="1"/>
    <col min="12291" max="12291" width="67.6640625" style="210" customWidth="1"/>
    <col min="12292" max="12292" width="50.6640625" style="210" customWidth="1"/>
    <col min="12293" max="12545" width="14.1640625" style="210"/>
    <col min="12546" max="12546" width="76.33203125" style="210" customWidth="1"/>
    <col min="12547" max="12547" width="67.6640625" style="210" customWidth="1"/>
    <col min="12548" max="12548" width="50.6640625" style="210" customWidth="1"/>
    <col min="12549" max="12801" width="14.1640625" style="210"/>
    <col min="12802" max="12802" width="76.33203125" style="210" customWidth="1"/>
    <col min="12803" max="12803" width="67.6640625" style="210" customWidth="1"/>
    <col min="12804" max="12804" width="50.6640625" style="210" customWidth="1"/>
    <col min="12805" max="13057" width="14.1640625" style="210"/>
    <col min="13058" max="13058" width="76.33203125" style="210" customWidth="1"/>
    <col min="13059" max="13059" width="67.6640625" style="210" customWidth="1"/>
    <col min="13060" max="13060" width="50.6640625" style="210" customWidth="1"/>
    <col min="13061" max="13313" width="14.1640625" style="210"/>
    <col min="13314" max="13314" width="76.33203125" style="210" customWidth="1"/>
    <col min="13315" max="13315" width="67.6640625" style="210" customWidth="1"/>
    <col min="13316" max="13316" width="50.6640625" style="210" customWidth="1"/>
    <col min="13317" max="13569" width="14.1640625" style="210"/>
    <col min="13570" max="13570" width="76.33203125" style="210" customWidth="1"/>
    <col min="13571" max="13571" width="67.6640625" style="210" customWidth="1"/>
    <col min="13572" max="13572" width="50.6640625" style="210" customWidth="1"/>
    <col min="13573" max="13825" width="14.1640625" style="210"/>
    <col min="13826" max="13826" width="76.33203125" style="210" customWidth="1"/>
    <col min="13827" max="13827" width="67.6640625" style="210" customWidth="1"/>
    <col min="13828" max="13828" width="50.6640625" style="210" customWidth="1"/>
    <col min="13829" max="14081" width="14.1640625" style="210"/>
    <col min="14082" max="14082" width="76.33203125" style="210" customWidth="1"/>
    <col min="14083" max="14083" width="67.6640625" style="210" customWidth="1"/>
    <col min="14084" max="14084" width="50.6640625" style="210" customWidth="1"/>
    <col min="14085" max="14337" width="14.1640625" style="210"/>
    <col min="14338" max="14338" width="76.33203125" style="210" customWidth="1"/>
    <col min="14339" max="14339" width="67.6640625" style="210" customWidth="1"/>
    <col min="14340" max="14340" width="50.6640625" style="210" customWidth="1"/>
    <col min="14341" max="14593" width="14.1640625" style="210"/>
    <col min="14594" max="14594" width="76.33203125" style="210" customWidth="1"/>
    <col min="14595" max="14595" width="67.6640625" style="210" customWidth="1"/>
    <col min="14596" max="14596" width="50.6640625" style="210" customWidth="1"/>
    <col min="14597" max="14849" width="14.1640625" style="210"/>
    <col min="14850" max="14850" width="76.33203125" style="210" customWidth="1"/>
    <col min="14851" max="14851" width="67.6640625" style="210" customWidth="1"/>
    <col min="14852" max="14852" width="50.6640625" style="210" customWidth="1"/>
    <col min="14853" max="15105" width="14.1640625" style="210"/>
    <col min="15106" max="15106" width="76.33203125" style="210" customWidth="1"/>
    <col min="15107" max="15107" width="67.6640625" style="210" customWidth="1"/>
    <col min="15108" max="15108" width="50.6640625" style="210" customWidth="1"/>
    <col min="15109" max="15361" width="14.1640625" style="210"/>
    <col min="15362" max="15362" width="76.33203125" style="210" customWidth="1"/>
    <col min="15363" max="15363" width="67.6640625" style="210" customWidth="1"/>
    <col min="15364" max="15364" width="50.6640625" style="210" customWidth="1"/>
    <col min="15365" max="15617" width="14.1640625" style="210"/>
    <col min="15618" max="15618" width="76.33203125" style="210" customWidth="1"/>
    <col min="15619" max="15619" width="67.6640625" style="210" customWidth="1"/>
    <col min="15620" max="15620" width="50.6640625" style="210" customWidth="1"/>
    <col min="15621" max="15873" width="14.1640625" style="210"/>
    <col min="15874" max="15874" width="76.33203125" style="210" customWidth="1"/>
    <col min="15875" max="15875" width="67.6640625" style="210" customWidth="1"/>
    <col min="15876" max="15876" width="50.6640625" style="210" customWidth="1"/>
    <col min="15877" max="16129" width="14.1640625" style="210"/>
    <col min="16130" max="16130" width="76.33203125" style="210" customWidth="1"/>
    <col min="16131" max="16131" width="67.6640625" style="210" customWidth="1"/>
    <col min="16132" max="16132" width="50.6640625" style="210" customWidth="1"/>
    <col min="16133" max="16384" width="14.1640625" style="210"/>
  </cols>
  <sheetData>
    <row r="1" spans="1:10" s="32" customFormat="1" ht="21.95" customHeight="1">
      <c r="A1" s="490"/>
    </row>
    <row r="2" spans="1:10" s="32" customFormat="1" ht="21.95" customHeight="1">
      <c r="A2" s="217"/>
      <c r="B2" s="524" t="s">
        <v>3341</v>
      </c>
      <c r="C2" s="524"/>
      <c r="D2" s="524"/>
      <c r="E2" s="524"/>
      <c r="F2" s="524"/>
      <c r="G2" s="524"/>
      <c r="H2" s="71"/>
      <c r="I2" s="71"/>
    </row>
    <row r="3" spans="1:10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</row>
    <row r="4" spans="1:10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</row>
    <row r="5" spans="1:10" s="32" customFormat="1" ht="21.95" customHeight="1">
      <c r="A5" s="490" t="s">
        <v>94</v>
      </c>
    </row>
    <row r="6" spans="1:10" ht="104.1" customHeight="1">
      <c r="A6" s="218"/>
      <c r="B6" s="491" t="s">
        <v>1572</v>
      </c>
      <c r="C6" s="535" t="s">
        <v>3350</v>
      </c>
      <c r="D6" s="536"/>
      <c r="E6" s="536"/>
      <c r="F6" s="536"/>
      <c r="G6" s="537"/>
    </row>
    <row r="7" spans="1:10" ht="21.95" customHeight="1">
      <c r="A7" s="218"/>
      <c r="B7" s="268"/>
      <c r="C7" s="269"/>
      <c r="D7" s="269"/>
      <c r="E7" s="269"/>
      <c r="F7" s="269"/>
      <c r="G7" s="269"/>
    </row>
    <row r="8" spans="1:10" ht="104.1" customHeight="1">
      <c r="A8" s="218"/>
      <c r="B8" s="491" t="s">
        <v>2466</v>
      </c>
      <c r="C8" s="535" t="s">
        <v>3350</v>
      </c>
      <c r="D8" s="536"/>
      <c r="E8" s="536"/>
      <c r="F8" s="536"/>
      <c r="G8" s="537"/>
    </row>
    <row r="9" spans="1:10" ht="44.1" customHeight="1">
      <c r="B9" s="491" t="s">
        <v>2467</v>
      </c>
      <c r="C9" s="491" t="s">
        <v>1621</v>
      </c>
      <c r="D9" s="491" t="s">
        <v>1619</v>
      </c>
      <c r="E9" s="491" t="s">
        <v>1620</v>
      </c>
    </row>
    <row r="10" spans="1:10" ht="33" customHeight="1">
      <c r="B10" s="242" t="s">
        <v>1573</v>
      </c>
      <c r="C10" s="66">
        <v>0</v>
      </c>
      <c r="D10" s="66">
        <v>0</v>
      </c>
      <c r="E10" s="66">
        <v>0</v>
      </c>
    </row>
    <row r="11" spans="1:10" ht="33" customHeight="1">
      <c r="B11" s="242" t="s">
        <v>619</v>
      </c>
      <c r="C11" s="66">
        <v>0</v>
      </c>
      <c r="D11" s="66">
        <v>0</v>
      </c>
      <c r="E11" s="66">
        <v>0</v>
      </c>
    </row>
    <row r="12" spans="1:10" ht="21.95" customHeight="1">
      <c r="B12" s="213"/>
      <c r="C12" s="234"/>
      <c r="D12" s="234"/>
    </row>
    <row r="13" spans="1:10" ht="104.1" customHeight="1">
      <c r="A13" s="218"/>
      <c r="B13" s="39" t="s">
        <v>1574</v>
      </c>
      <c r="C13" s="535" t="s">
        <v>3350</v>
      </c>
      <c r="D13" s="536"/>
      <c r="E13" s="536"/>
      <c r="F13" s="536"/>
      <c r="G13" s="537"/>
      <c r="H13" s="247"/>
      <c r="I13" s="247"/>
      <c r="J13" s="247"/>
    </row>
    <row r="14" spans="1:10" ht="104.1" customHeight="1">
      <c r="A14" s="218"/>
      <c r="B14" s="39" t="s">
        <v>1575</v>
      </c>
      <c r="C14" s="535" t="s">
        <v>3350</v>
      </c>
      <c r="D14" s="536"/>
      <c r="E14" s="536"/>
      <c r="F14" s="536"/>
      <c r="G14" s="537"/>
      <c r="H14" s="247"/>
      <c r="I14" s="247"/>
      <c r="J14" s="247"/>
    </row>
    <row r="15" spans="1:10" ht="104.1" customHeight="1">
      <c r="A15" s="218"/>
      <c r="B15" s="39" t="s">
        <v>1576</v>
      </c>
      <c r="C15" s="535" t="s">
        <v>3350</v>
      </c>
      <c r="D15" s="536"/>
      <c r="E15" s="536"/>
      <c r="F15" s="536"/>
      <c r="G15" s="537"/>
      <c r="H15" s="247"/>
      <c r="I15" s="247"/>
      <c r="J15" s="247"/>
    </row>
    <row r="16" spans="1:10" ht="104.1" customHeight="1">
      <c r="A16" s="218"/>
      <c r="B16" s="39" t="s">
        <v>1577</v>
      </c>
      <c r="C16" s="535" t="s">
        <v>3350</v>
      </c>
      <c r="D16" s="536"/>
      <c r="E16" s="536"/>
      <c r="F16" s="536"/>
      <c r="G16" s="537"/>
      <c r="H16" s="247"/>
      <c r="I16" s="247"/>
      <c r="J16" s="247"/>
    </row>
  </sheetData>
  <sheetProtection algorithmName="SHA-512" hashValue="/+N3QJSfhPNcyEpzqdXcGfDWGYuJk+SRdkEQt91xXVNE9R9kWZA+obeaPQs8/b8X8HcmIiBGTNX+XDCPDApKKQ==" saltValue="xnwy4RuQAwJFQFpZy19p9w==" spinCount="100000" sheet="1" objects="1" scenarios="1" selectLockedCells="1"/>
  <mergeCells count="7">
    <mergeCell ref="C15:G15"/>
    <mergeCell ref="C16:G16"/>
    <mergeCell ref="B2:G4"/>
    <mergeCell ref="C6:G6"/>
    <mergeCell ref="C8:G8"/>
    <mergeCell ref="C13:G13"/>
    <mergeCell ref="C14:G1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>
    <tabColor rgb="FF0070C0"/>
  </sheetPr>
  <dimension ref="A1:BP35"/>
  <sheetViews>
    <sheetView showGridLines="0" showRowColHeaders="0" workbookViewId="0"/>
  </sheetViews>
  <sheetFormatPr baseColWidth="10" defaultColWidth="13.83203125" defaultRowHeight="11.25"/>
  <cols>
    <col min="1" max="1" width="13.33203125" style="76" customWidth="1"/>
    <col min="2" max="2" width="83.33203125" style="76" customWidth="1"/>
    <col min="3" max="3" width="42.6640625" style="76" customWidth="1"/>
    <col min="4" max="4" width="42.5" style="76" customWidth="1"/>
    <col min="5" max="5" width="41.1640625" style="76" customWidth="1"/>
    <col min="6" max="6" width="44" style="76" customWidth="1"/>
    <col min="7" max="7" width="44.5" style="76" customWidth="1"/>
    <col min="8" max="8" width="45.83203125" style="76" customWidth="1"/>
    <col min="9" max="10" width="45.6640625" style="76" customWidth="1"/>
    <col min="11" max="11" width="47" style="76" customWidth="1"/>
    <col min="12" max="12" width="45.6640625" style="76" customWidth="1"/>
    <col min="13" max="13" width="46.6640625" style="76" customWidth="1"/>
    <col min="14" max="14" width="45.6640625" style="76" customWidth="1"/>
    <col min="15" max="15" width="43.1640625" style="76" customWidth="1"/>
    <col min="16" max="17" width="45.33203125" style="76" customWidth="1"/>
    <col min="18" max="18" width="45.1640625" style="76" customWidth="1"/>
    <col min="19" max="19" width="45" style="76" customWidth="1"/>
    <col min="20" max="20" width="44.33203125" style="76" customWidth="1"/>
    <col min="21" max="21" width="45.6640625" style="76" customWidth="1"/>
    <col min="22" max="22" width="44.5" style="76" customWidth="1"/>
    <col min="23" max="23" width="45.1640625" style="76" customWidth="1"/>
    <col min="24" max="24" width="44.6640625" style="76" customWidth="1"/>
    <col min="25" max="25" width="46.5" style="76" customWidth="1"/>
    <col min="26" max="26" width="45.83203125" style="76" customWidth="1"/>
    <col min="27" max="27" width="44.5" style="76" customWidth="1"/>
    <col min="28" max="28" width="45.5" style="76" customWidth="1"/>
    <col min="29" max="29" width="45.1640625" style="76" customWidth="1"/>
    <col min="30" max="30" width="45" style="76" customWidth="1"/>
    <col min="31" max="31" width="45.1640625" style="76" customWidth="1"/>
    <col min="32" max="32" width="47.33203125" style="76" customWidth="1"/>
    <col min="33" max="33" width="48.33203125" style="76" customWidth="1"/>
    <col min="34" max="34" width="46" style="76" customWidth="1"/>
    <col min="35" max="35" width="46.1640625" style="76" customWidth="1"/>
    <col min="36" max="36" width="46.83203125" style="76" customWidth="1"/>
    <col min="37" max="37" width="44.6640625" style="76" customWidth="1"/>
    <col min="38" max="38" width="46.33203125" style="76" customWidth="1"/>
    <col min="39" max="39" width="46.5" style="76" customWidth="1"/>
    <col min="40" max="40" width="46.1640625" style="76" customWidth="1"/>
    <col min="41" max="41" width="46.33203125" style="76" customWidth="1"/>
    <col min="42" max="43" width="45.5" style="76" customWidth="1"/>
    <col min="44" max="44" width="44.83203125" style="76" customWidth="1"/>
    <col min="45" max="45" width="45.83203125" style="76" customWidth="1"/>
    <col min="46" max="46" width="44.83203125" style="76" customWidth="1"/>
    <col min="47" max="47" width="46.5" style="76" customWidth="1"/>
    <col min="48" max="273" width="13.83203125" style="76"/>
    <col min="274" max="274" width="13.83203125" style="76" customWidth="1"/>
    <col min="275" max="275" width="75.5" style="76" customWidth="1"/>
    <col min="276" max="284" width="13.83203125" style="76"/>
    <col min="285" max="285" width="15.83203125" style="76" customWidth="1"/>
    <col min="286" max="286" width="15.5" style="76" customWidth="1"/>
    <col min="287" max="529" width="13.83203125" style="76"/>
    <col min="530" max="530" width="13.83203125" style="76" customWidth="1"/>
    <col min="531" max="531" width="75.5" style="76" customWidth="1"/>
    <col min="532" max="540" width="13.83203125" style="76"/>
    <col min="541" max="541" width="15.83203125" style="76" customWidth="1"/>
    <col min="542" max="542" width="15.5" style="76" customWidth="1"/>
    <col min="543" max="785" width="13.83203125" style="76"/>
    <col min="786" max="786" width="13.83203125" style="76" customWidth="1"/>
    <col min="787" max="787" width="75.5" style="76" customWidth="1"/>
    <col min="788" max="796" width="13.83203125" style="76"/>
    <col min="797" max="797" width="15.83203125" style="76" customWidth="1"/>
    <col min="798" max="798" width="15.5" style="76" customWidth="1"/>
    <col min="799" max="1041" width="13.83203125" style="76"/>
    <col min="1042" max="1042" width="13.83203125" style="76" customWidth="1"/>
    <col min="1043" max="1043" width="75.5" style="76" customWidth="1"/>
    <col min="1044" max="1052" width="13.83203125" style="76"/>
    <col min="1053" max="1053" width="15.83203125" style="76" customWidth="1"/>
    <col min="1054" max="1054" width="15.5" style="76" customWidth="1"/>
    <col min="1055" max="1297" width="13.83203125" style="76"/>
    <col min="1298" max="1298" width="13.83203125" style="76" customWidth="1"/>
    <col min="1299" max="1299" width="75.5" style="76" customWidth="1"/>
    <col min="1300" max="1308" width="13.83203125" style="76"/>
    <col min="1309" max="1309" width="15.83203125" style="76" customWidth="1"/>
    <col min="1310" max="1310" width="15.5" style="76" customWidth="1"/>
    <col min="1311" max="1553" width="13.83203125" style="76"/>
    <col min="1554" max="1554" width="13.83203125" style="76" customWidth="1"/>
    <col min="1555" max="1555" width="75.5" style="76" customWidth="1"/>
    <col min="1556" max="1564" width="13.83203125" style="76"/>
    <col min="1565" max="1565" width="15.83203125" style="76" customWidth="1"/>
    <col min="1566" max="1566" width="15.5" style="76" customWidth="1"/>
    <col min="1567" max="1809" width="13.83203125" style="76"/>
    <col min="1810" max="1810" width="13.83203125" style="76" customWidth="1"/>
    <col min="1811" max="1811" width="75.5" style="76" customWidth="1"/>
    <col min="1812" max="1820" width="13.83203125" style="76"/>
    <col min="1821" max="1821" width="15.83203125" style="76" customWidth="1"/>
    <col min="1822" max="1822" width="15.5" style="76" customWidth="1"/>
    <col min="1823" max="2065" width="13.83203125" style="76"/>
    <col min="2066" max="2066" width="13.83203125" style="76" customWidth="1"/>
    <col min="2067" max="2067" width="75.5" style="76" customWidth="1"/>
    <col min="2068" max="2076" width="13.83203125" style="76"/>
    <col min="2077" max="2077" width="15.83203125" style="76" customWidth="1"/>
    <col min="2078" max="2078" width="15.5" style="76" customWidth="1"/>
    <col min="2079" max="2321" width="13.83203125" style="76"/>
    <col min="2322" max="2322" width="13.83203125" style="76" customWidth="1"/>
    <col min="2323" max="2323" width="75.5" style="76" customWidth="1"/>
    <col min="2324" max="2332" width="13.83203125" style="76"/>
    <col min="2333" max="2333" width="15.83203125" style="76" customWidth="1"/>
    <col min="2334" max="2334" width="15.5" style="76" customWidth="1"/>
    <col min="2335" max="2577" width="13.83203125" style="76"/>
    <col min="2578" max="2578" width="13.83203125" style="76" customWidth="1"/>
    <col min="2579" max="2579" width="75.5" style="76" customWidth="1"/>
    <col min="2580" max="2588" width="13.83203125" style="76"/>
    <col min="2589" max="2589" width="15.83203125" style="76" customWidth="1"/>
    <col min="2590" max="2590" width="15.5" style="76" customWidth="1"/>
    <col min="2591" max="2833" width="13.83203125" style="76"/>
    <col min="2834" max="2834" width="13.83203125" style="76" customWidth="1"/>
    <col min="2835" max="2835" width="75.5" style="76" customWidth="1"/>
    <col min="2836" max="2844" width="13.83203125" style="76"/>
    <col min="2845" max="2845" width="15.83203125" style="76" customWidth="1"/>
    <col min="2846" max="2846" width="15.5" style="76" customWidth="1"/>
    <col min="2847" max="3089" width="13.83203125" style="76"/>
    <col min="3090" max="3090" width="13.83203125" style="76" customWidth="1"/>
    <col min="3091" max="3091" width="75.5" style="76" customWidth="1"/>
    <col min="3092" max="3100" width="13.83203125" style="76"/>
    <col min="3101" max="3101" width="15.83203125" style="76" customWidth="1"/>
    <col min="3102" max="3102" width="15.5" style="76" customWidth="1"/>
    <col min="3103" max="3345" width="13.83203125" style="76"/>
    <col min="3346" max="3346" width="13.83203125" style="76" customWidth="1"/>
    <col min="3347" max="3347" width="75.5" style="76" customWidth="1"/>
    <col min="3348" max="3356" width="13.83203125" style="76"/>
    <col min="3357" max="3357" width="15.83203125" style="76" customWidth="1"/>
    <col min="3358" max="3358" width="15.5" style="76" customWidth="1"/>
    <col min="3359" max="3601" width="13.83203125" style="76"/>
    <col min="3602" max="3602" width="13.83203125" style="76" customWidth="1"/>
    <col min="3603" max="3603" width="75.5" style="76" customWidth="1"/>
    <col min="3604" max="3612" width="13.83203125" style="76"/>
    <col min="3613" max="3613" width="15.83203125" style="76" customWidth="1"/>
    <col min="3614" max="3614" width="15.5" style="76" customWidth="1"/>
    <col min="3615" max="3857" width="13.83203125" style="76"/>
    <col min="3858" max="3858" width="13.83203125" style="76" customWidth="1"/>
    <col min="3859" max="3859" width="75.5" style="76" customWidth="1"/>
    <col min="3860" max="3868" width="13.83203125" style="76"/>
    <col min="3869" max="3869" width="15.83203125" style="76" customWidth="1"/>
    <col min="3870" max="3870" width="15.5" style="76" customWidth="1"/>
    <col min="3871" max="4113" width="13.83203125" style="76"/>
    <col min="4114" max="4114" width="13.83203125" style="76" customWidth="1"/>
    <col min="4115" max="4115" width="75.5" style="76" customWidth="1"/>
    <col min="4116" max="4124" width="13.83203125" style="76"/>
    <col min="4125" max="4125" width="15.83203125" style="76" customWidth="1"/>
    <col min="4126" max="4126" width="15.5" style="76" customWidth="1"/>
    <col min="4127" max="4369" width="13.83203125" style="76"/>
    <col min="4370" max="4370" width="13.83203125" style="76" customWidth="1"/>
    <col min="4371" max="4371" width="75.5" style="76" customWidth="1"/>
    <col min="4372" max="4380" width="13.83203125" style="76"/>
    <col min="4381" max="4381" width="15.83203125" style="76" customWidth="1"/>
    <col min="4382" max="4382" width="15.5" style="76" customWidth="1"/>
    <col min="4383" max="4625" width="13.83203125" style="76"/>
    <col min="4626" max="4626" width="13.83203125" style="76" customWidth="1"/>
    <col min="4627" max="4627" width="75.5" style="76" customWidth="1"/>
    <col min="4628" max="4636" width="13.83203125" style="76"/>
    <col min="4637" max="4637" width="15.83203125" style="76" customWidth="1"/>
    <col min="4638" max="4638" width="15.5" style="76" customWidth="1"/>
    <col min="4639" max="4881" width="13.83203125" style="76"/>
    <col min="4882" max="4882" width="13.83203125" style="76" customWidth="1"/>
    <col min="4883" max="4883" width="75.5" style="76" customWidth="1"/>
    <col min="4884" max="4892" width="13.83203125" style="76"/>
    <col min="4893" max="4893" width="15.83203125" style="76" customWidth="1"/>
    <col min="4894" max="4894" width="15.5" style="76" customWidth="1"/>
    <col min="4895" max="5137" width="13.83203125" style="76"/>
    <col min="5138" max="5138" width="13.83203125" style="76" customWidth="1"/>
    <col min="5139" max="5139" width="75.5" style="76" customWidth="1"/>
    <col min="5140" max="5148" width="13.83203125" style="76"/>
    <col min="5149" max="5149" width="15.83203125" style="76" customWidth="1"/>
    <col min="5150" max="5150" width="15.5" style="76" customWidth="1"/>
    <col min="5151" max="5393" width="13.83203125" style="76"/>
    <col min="5394" max="5394" width="13.83203125" style="76" customWidth="1"/>
    <col min="5395" max="5395" width="75.5" style="76" customWidth="1"/>
    <col min="5396" max="5404" width="13.83203125" style="76"/>
    <col min="5405" max="5405" width="15.83203125" style="76" customWidth="1"/>
    <col min="5406" max="5406" width="15.5" style="76" customWidth="1"/>
    <col min="5407" max="5649" width="13.83203125" style="76"/>
    <col min="5650" max="5650" width="13.83203125" style="76" customWidth="1"/>
    <col min="5651" max="5651" width="75.5" style="76" customWidth="1"/>
    <col min="5652" max="5660" width="13.83203125" style="76"/>
    <col min="5661" max="5661" width="15.83203125" style="76" customWidth="1"/>
    <col min="5662" max="5662" width="15.5" style="76" customWidth="1"/>
    <col min="5663" max="5905" width="13.83203125" style="76"/>
    <col min="5906" max="5906" width="13.83203125" style="76" customWidth="1"/>
    <col min="5907" max="5907" width="75.5" style="76" customWidth="1"/>
    <col min="5908" max="5916" width="13.83203125" style="76"/>
    <col min="5917" max="5917" width="15.83203125" style="76" customWidth="1"/>
    <col min="5918" max="5918" width="15.5" style="76" customWidth="1"/>
    <col min="5919" max="6161" width="13.83203125" style="76"/>
    <col min="6162" max="6162" width="13.83203125" style="76" customWidth="1"/>
    <col min="6163" max="6163" width="75.5" style="76" customWidth="1"/>
    <col min="6164" max="6172" width="13.83203125" style="76"/>
    <col min="6173" max="6173" width="15.83203125" style="76" customWidth="1"/>
    <col min="6174" max="6174" width="15.5" style="76" customWidth="1"/>
    <col min="6175" max="6417" width="13.83203125" style="76"/>
    <col min="6418" max="6418" width="13.83203125" style="76" customWidth="1"/>
    <col min="6419" max="6419" width="75.5" style="76" customWidth="1"/>
    <col min="6420" max="6428" width="13.83203125" style="76"/>
    <col min="6429" max="6429" width="15.83203125" style="76" customWidth="1"/>
    <col min="6430" max="6430" width="15.5" style="76" customWidth="1"/>
    <col min="6431" max="6673" width="13.83203125" style="76"/>
    <col min="6674" max="6674" width="13.83203125" style="76" customWidth="1"/>
    <col min="6675" max="6675" width="75.5" style="76" customWidth="1"/>
    <col min="6676" max="6684" width="13.83203125" style="76"/>
    <col min="6685" max="6685" width="15.83203125" style="76" customWidth="1"/>
    <col min="6686" max="6686" width="15.5" style="76" customWidth="1"/>
    <col min="6687" max="6929" width="13.83203125" style="76"/>
    <col min="6930" max="6930" width="13.83203125" style="76" customWidth="1"/>
    <col min="6931" max="6931" width="75.5" style="76" customWidth="1"/>
    <col min="6932" max="6940" width="13.83203125" style="76"/>
    <col min="6941" max="6941" width="15.83203125" style="76" customWidth="1"/>
    <col min="6942" max="6942" width="15.5" style="76" customWidth="1"/>
    <col min="6943" max="7185" width="13.83203125" style="76"/>
    <col min="7186" max="7186" width="13.83203125" style="76" customWidth="1"/>
    <col min="7187" max="7187" width="75.5" style="76" customWidth="1"/>
    <col min="7188" max="7196" width="13.83203125" style="76"/>
    <col min="7197" max="7197" width="15.83203125" style="76" customWidth="1"/>
    <col min="7198" max="7198" width="15.5" style="76" customWidth="1"/>
    <col min="7199" max="7441" width="13.83203125" style="76"/>
    <col min="7442" max="7442" width="13.83203125" style="76" customWidth="1"/>
    <col min="7443" max="7443" width="75.5" style="76" customWidth="1"/>
    <col min="7444" max="7452" width="13.83203125" style="76"/>
    <col min="7453" max="7453" width="15.83203125" style="76" customWidth="1"/>
    <col min="7454" max="7454" width="15.5" style="76" customWidth="1"/>
    <col min="7455" max="7697" width="13.83203125" style="76"/>
    <col min="7698" max="7698" width="13.83203125" style="76" customWidth="1"/>
    <col min="7699" max="7699" width="75.5" style="76" customWidth="1"/>
    <col min="7700" max="7708" width="13.83203125" style="76"/>
    <col min="7709" max="7709" width="15.83203125" style="76" customWidth="1"/>
    <col min="7710" max="7710" width="15.5" style="76" customWidth="1"/>
    <col min="7711" max="7953" width="13.83203125" style="76"/>
    <col min="7954" max="7954" width="13.83203125" style="76" customWidth="1"/>
    <col min="7955" max="7955" width="75.5" style="76" customWidth="1"/>
    <col min="7956" max="7964" width="13.83203125" style="76"/>
    <col min="7965" max="7965" width="15.83203125" style="76" customWidth="1"/>
    <col min="7966" max="7966" width="15.5" style="76" customWidth="1"/>
    <col min="7967" max="8209" width="13.83203125" style="76"/>
    <col min="8210" max="8210" width="13.83203125" style="76" customWidth="1"/>
    <col min="8211" max="8211" width="75.5" style="76" customWidth="1"/>
    <col min="8212" max="8220" width="13.83203125" style="76"/>
    <col min="8221" max="8221" width="15.83203125" style="76" customWidth="1"/>
    <col min="8222" max="8222" width="15.5" style="76" customWidth="1"/>
    <col min="8223" max="8465" width="13.83203125" style="76"/>
    <col min="8466" max="8466" width="13.83203125" style="76" customWidth="1"/>
    <col min="8467" max="8467" width="75.5" style="76" customWidth="1"/>
    <col min="8468" max="8476" width="13.83203125" style="76"/>
    <col min="8477" max="8477" width="15.83203125" style="76" customWidth="1"/>
    <col min="8478" max="8478" width="15.5" style="76" customWidth="1"/>
    <col min="8479" max="8721" width="13.83203125" style="76"/>
    <col min="8722" max="8722" width="13.83203125" style="76" customWidth="1"/>
    <col min="8723" max="8723" width="75.5" style="76" customWidth="1"/>
    <col min="8724" max="8732" width="13.83203125" style="76"/>
    <col min="8733" max="8733" width="15.83203125" style="76" customWidth="1"/>
    <col min="8734" max="8734" width="15.5" style="76" customWidth="1"/>
    <col min="8735" max="8977" width="13.83203125" style="76"/>
    <col min="8978" max="8978" width="13.83203125" style="76" customWidth="1"/>
    <col min="8979" max="8979" width="75.5" style="76" customWidth="1"/>
    <col min="8980" max="8988" width="13.83203125" style="76"/>
    <col min="8989" max="8989" width="15.83203125" style="76" customWidth="1"/>
    <col min="8990" max="8990" width="15.5" style="76" customWidth="1"/>
    <col min="8991" max="9233" width="13.83203125" style="76"/>
    <col min="9234" max="9234" width="13.83203125" style="76" customWidth="1"/>
    <col min="9235" max="9235" width="75.5" style="76" customWidth="1"/>
    <col min="9236" max="9244" width="13.83203125" style="76"/>
    <col min="9245" max="9245" width="15.83203125" style="76" customWidth="1"/>
    <col min="9246" max="9246" width="15.5" style="76" customWidth="1"/>
    <col min="9247" max="9489" width="13.83203125" style="76"/>
    <col min="9490" max="9490" width="13.83203125" style="76" customWidth="1"/>
    <col min="9491" max="9491" width="75.5" style="76" customWidth="1"/>
    <col min="9492" max="9500" width="13.83203125" style="76"/>
    <col min="9501" max="9501" width="15.83203125" style="76" customWidth="1"/>
    <col min="9502" max="9502" width="15.5" style="76" customWidth="1"/>
    <col min="9503" max="9745" width="13.83203125" style="76"/>
    <col min="9746" max="9746" width="13.83203125" style="76" customWidth="1"/>
    <col min="9747" max="9747" width="75.5" style="76" customWidth="1"/>
    <col min="9748" max="9756" width="13.83203125" style="76"/>
    <col min="9757" max="9757" width="15.83203125" style="76" customWidth="1"/>
    <col min="9758" max="9758" width="15.5" style="76" customWidth="1"/>
    <col min="9759" max="10001" width="13.83203125" style="76"/>
    <col min="10002" max="10002" width="13.83203125" style="76" customWidth="1"/>
    <col min="10003" max="10003" width="75.5" style="76" customWidth="1"/>
    <col min="10004" max="10012" width="13.83203125" style="76"/>
    <col min="10013" max="10013" width="15.83203125" style="76" customWidth="1"/>
    <col min="10014" max="10014" width="15.5" style="76" customWidth="1"/>
    <col min="10015" max="10257" width="13.83203125" style="76"/>
    <col min="10258" max="10258" width="13.83203125" style="76" customWidth="1"/>
    <col min="10259" max="10259" width="75.5" style="76" customWidth="1"/>
    <col min="10260" max="10268" width="13.83203125" style="76"/>
    <col min="10269" max="10269" width="15.83203125" style="76" customWidth="1"/>
    <col min="10270" max="10270" width="15.5" style="76" customWidth="1"/>
    <col min="10271" max="10513" width="13.83203125" style="76"/>
    <col min="10514" max="10514" width="13.83203125" style="76" customWidth="1"/>
    <col min="10515" max="10515" width="75.5" style="76" customWidth="1"/>
    <col min="10516" max="10524" width="13.83203125" style="76"/>
    <col min="10525" max="10525" width="15.83203125" style="76" customWidth="1"/>
    <col min="10526" max="10526" width="15.5" style="76" customWidth="1"/>
    <col min="10527" max="10769" width="13.83203125" style="76"/>
    <col min="10770" max="10770" width="13.83203125" style="76" customWidth="1"/>
    <col min="10771" max="10771" width="75.5" style="76" customWidth="1"/>
    <col min="10772" max="10780" width="13.83203125" style="76"/>
    <col min="10781" max="10781" width="15.83203125" style="76" customWidth="1"/>
    <col min="10782" max="10782" width="15.5" style="76" customWidth="1"/>
    <col min="10783" max="11025" width="13.83203125" style="76"/>
    <col min="11026" max="11026" width="13.83203125" style="76" customWidth="1"/>
    <col min="11027" max="11027" width="75.5" style="76" customWidth="1"/>
    <col min="11028" max="11036" width="13.83203125" style="76"/>
    <col min="11037" max="11037" width="15.83203125" style="76" customWidth="1"/>
    <col min="11038" max="11038" width="15.5" style="76" customWidth="1"/>
    <col min="11039" max="11281" width="13.83203125" style="76"/>
    <col min="11282" max="11282" width="13.83203125" style="76" customWidth="1"/>
    <col min="11283" max="11283" width="75.5" style="76" customWidth="1"/>
    <col min="11284" max="11292" width="13.83203125" style="76"/>
    <col min="11293" max="11293" width="15.83203125" style="76" customWidth="1"/>
    <col min="11294" max="11294" width="15.5" style="76" customWidth="1"/>
    <col min="11295" max="11537" width="13.83203125" style="76"/>
    <col min="11538" max="11538" width="13.83203125" style="76" customWidth="1"/>
    <col min="11539" max="11539" width="75.5" style="76" customWidth="1"/>
    <col min="11540" max="11548" width="13.83203125" style="76"/>
    <col min="11549" max="11549" width="15.83203125" style="76" customWidth="1"/>
    <col min="11550" max="11550" width="15.5" style="76" customWidth="1"/>
    <col min="11551" max="11793" width="13.83203125" style="76"/>
    <col min="11794" max="11794" width="13.83203125" style="76" customWidth="1"/>
    <col min="11795" max="11795" width="75.5" style="76" customWidth="1"/>
    <col min="11796" max="11804" width="13.83203125" style="76"/>
    <col min="11805" max="11805" width="15.83203125" style="76" customWidth="1"/>
    <col min="11806" max="11806" width="15.5" style="76" customWidth="1"/>
    <col min="11807" max="12049" width="13.83203125" style="76"/>
    <col min="12050" max="12050" width="13.83203125" style="76" customWidth="1"/>
    <col min="12051" max="12051" width="75.5" style="76" customWidth="1"/>
    <col min="12052" max="12060" width="13.83203125" style="76"/>
    <col min="12061" max="12061" width="15.83203125" style="76" customWidth="1"/>
    <col min="12062" max="12062" width="15.5" style="76" customWidth="1"/>
    <col min="12063" max="12305" width="13.83203125" style="76"/>
    <col min="12306" max="12306" width="13.83203125" style="76" customWidth="1"/>
    <col min="12307" max="12307" width="75.5" style="76" customWidth="1"/>
    <col min="12308" max="12316" width="13.83203125" style="76"/>
    <col min="12317" max="12317" width="15.83203125" style="76" customWidth="1"/>
    <col min="12318" max="12318" width="15.5" style="76" customWidth="1"/>
    <col min="12319" max="12561" width="13.83203125" style="76"/>
    <col min="12562" max="12562" width="13.83203125" style="76" customWidth="1"/>
    <col min="12563" max="12563" width="75.5" style="76" customWidth="1"/>
    <col min="12564" max="12572" width="13.83203125" style="76"/>
    <col min="12573" max="12573" width="15.83203125" style="76" customWidth="1"/>
    <col min="12574" max="12574" width="15.5" style="76" customWidth="1"/>
    <col min="12575" max="12817" width="13.83203125" style="76"/>
    <col min="12818" max="12818" width="13.83203125" style="76" customWidth="1"/>
    <col min="12819" max="12819" width="75.5" style="76" customWidth="1"/>
    <col min="12820" max="12828" width="13.83203125" style="76"/>
    <col min="12829" max="12829" width="15.83203125" style="76" customWidth="1"/>
    <col min="12830" max="12830" width="15.5" style="76" customWidth="1"/>
    <col min="12831" max="13073" width="13.83203125" style="76"/>
    <col min="13074" max="13074" width="13.83203125" style="76" customWidth="1"/>
    <col min="13075" max="13075" width="75.5" style="76" customWidth="1"/>
    <col min="13076" max="13084" width="13.83203125" style="76"/>
    <col min="13085" max="13085" width="15.83203125" style="76" customWidth="1"/>
    <col min="13086" max="13086" width="15.5" style="76" customWidth="1"/>
    <col min="13087" max="13329" width="13.83203125" style="76"/>
    <col min="13330" max="13330" width="13.83203125" style="76" customWidth="1"/>
    <col min="13331" max="13331" width="75.5" style="76" customWidth="1"/>
    <col min="13332" max="13340" width="13.83203125" style="76"/>
    <col min="13341" max="13341" width="15.83203125" style="76" customWidth="1"/>
    <col min="13342" max="13342" width="15.5" style="76" customWidth="1"/>
    <col min="13343" max="13585" width="13.83203125" style="76"/>
    <col min="13586" max="13586" width="13.83203125" style="76" customWidth="1"/>
    <col min="13587" max="13587" width="75.5" style="76" customWidth="1"/>
    <col min="13588" max="13596" width="13.83203125" style="76"/>
    <col min="13597" max="13597" width="15.83203125" style="76" customWidth="1"/>
    <col min="13598" max="13598" width="15.5" style="76" customWidth="1"/>
    <col min="13599" max="13841" width="13.83203125" style="76"/>
    <col min="13842" max="13842" width="13.83203125" style="76" customWidth="1"/>
    <col min="13843" max="13843" width="75.5" style="76" customWidth="1"/>
    <col min="13844" max="13852" width="13.83203125" style="76"/>
    <col min="13853" max="13853" width="15.83203125" style="76" customWidth="1"/>
    <col min="13854" max="13854" width="15.5" style="76" customWidth="1"/>
    <col min="13855" max="14097" width="13.83203125" style="76"/>
    <col min="14098" max="14098" width="13.83203125" style="76" customWidth="1"/>
    <col min="14099" max="14099" width="75.5" style="76" customWidth="1"/>
    <col min="14100" max="14108" width="13.83203125" style="76"/>
    <col min="14109" max="14109" width="15.83203125" style="76" customWidth="1"/>
    <col min="14110" max="14110" width="15.5" style="76" customWidth="1"/>
    <col min="14111" max="14353" width="13.83203125" style="76"/>
    <col min="14354" max="14354" width="13.83203125" style="76" customWidth="1"/>
    <col min="14355" max="14355" width="75.5" style="76" customWidth="1"/>
    <col min="14356" max="14364" width="13.83203125" style="76"/>
    <col min="14365" max="14365" width="15.83203125" style="76" customWidth="1"/>
    <col min="14366" max="14366" width="15.5" style="76" customWidth="1"/>
    <col min="14367" max="14609" width="13.83203125" style="76"/>
    <col min="14610" max="14610" width="13.83203125" style="76" customWidth="1"/>
    <col min="14611" max="14611" width="75.5" style="76" customWidth="1"/>
    <col min="14612" max="14620" width="13.83203125" style="76"/>
    <col min="14621" max="14621" width="15.83203125" style="76" customWidth="1"/>
    <col min="14622" max="14622" width="15.5" style="76" customWidth="1"/>
    <col min="14623" max="14865" width="13.83203125" style="76"/>
    <col min="14866" max="14866" width="13.83203125" style="76" customWidth="1"/>
    <col min="14867" max="14867" width="75.5" style="76" customWidth="1"/>
    <col min="14868" max="14876" width="13.83203125" style="76"/>
    <col min="14877" max="14877" width="15.83203125" style="76" customWidth="1"/>
    <col min="14878" max="14878" width="15.5" style="76" customWidth="1"/>
    <col min="14879" max="15121" width="13.83203125" style="76"/>
    <col min="15122" max="15122" width="13.83203125" style="76" customWidth="1"/>
    <col min="15123" max="15123" width="75.5" style="76" customWidth="1"/>
    <col min="15124" max="15132" width="13.83203125" style="76"/>
    <col min="15133" max="15133" width="15.83203125" style="76" customWidth="1"/>
    <col min="15134" max="15134" width="15.5" style="76" customWidth="1"/>
    <col min="15135" max="15377" width="13.83203125" style="76"/>
    <col min="15378" max="15378" width="13.83203125" style="76" customWidth="1"/>
    <col min="15379" max="15379" width="75.5" style="76" customWidth="1"/>
    <col min="15380" max="15388" width="13.83203125" style="76"/>
    <col min="15389" max="15389" width="15.83203125" style="76" customWidth="1"/>
    <col min="15390" max="15390" width="15.5" style="76" customWidth="1"/>
    <col min="15391" max="15633" width="13.83203125" style="76"/>
    <col min="15634" max="15634" width="13.83203125" style="76" customWidth="1"/>
    <col min="15635" max="15635" width="75.5" style="76" customWidth="1"/>
    <col min="15636" max="15644" width="13.83203125" style="76"/>
    <col min="15645" max="15645" width="15.83203125" style="76" customWidth="1"/>
    <col min="15646" max="15646" width="15.5" style="76" customWidth="1"/>
    <col min="15647" max="15889" width="13.83203125" style="76"/>
    <col min="15890" max="15890" width="13.83203125" style="76" customWidth="1"/>
    <col min="15891" max="15891" width="75.5" style="76" customWidth="1"/>
    <col min="15892" max="15900" width="13.83203125" style="76"/>
    <col min="15901" max="15901" width="15.83203125" style="76" customWidth="1"/>
    <col min="15902" max="15902" width="15.5" style="76" customWidth="1"/>
    <col min="15903" max="16145" width="13.83203125" style="76"/>
    <col min="16146" max="16146" width="13.83203125" style="76" customWidth="1"/>
    <col min="16147" max="16147" width="75.5" style="76" customWidth="1"/>
    <col min="16148" max="16156" width="13.83203125" style="76"/>
    <col min="16157" max="16157" width="15.83203125" style="76" customWidth="1"/>
    <col min="16158" max="16158" width="15.5" style="76" customWidth="1"/>
    <col min="16159" max="16384" width="13.83203125" style="76"/>
  </cols>
  <sheetData>
    <row r="1" spans="1:68" s="32" customFormat="1" ht="21.95" customHeight="1">
      <c r="A1" s="490"/>
    </row>
    <row r="2" spans="1:68" s="32" customFormat="1" ht="21.95" customHeight="1">
      <c r="A2" s="217"/>
      <c r="B2" s="524" t="s">
        <v>3330</v>
      </c>
      <c r="C2" s="524"/>
      <c r="D2" s="524"/>
      <c r="E2" s="524"/>
      <c r="F2" s="524"/>
      <c r="G2" s="524"/>
      <c r="H2" s="524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472"/>
      <c r="AD2" s="472"/>
    </row>
    <row r="3" spans="1:68" s="32" customFormat="1" ht="21.95" customHeight="1">
      <c r="A3" s="217"/>
      <c r="B3" s="524"/>
      <c r="C3" s="524"/>
      <c r="D3" s="524"/>
      <c r="E3" s="524"/>
      <c r="F3" s="524"/>
      <c r="G3" s="524"/>
      <c r="H3" s="524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472"/>
      <c r="AD3" s="472"/>
    </row>
    <row r="4" spans="1:68" s="32" customFormat="1" ht="21.95" customHeight="1">
      <c r="A4" s="217"/>
      <c r="B4" s="524"/>
      <c r="C4" s="524"/>
      <c r="D4" s="524"/>
      <c r="E4" s="524"/>
      <c r="F4" s="524"/>
      <c r="G4" s="524"/>
      <c r="H4" s="524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472"/>
      <c r="AD4" s="472"/>
    </row>
    <row r="5" spans="1:68" s="32" customFormat="1" ht="21.95" customHeight="1">
      <c r="A5" s="490" t="s">
        <v>94</v>
      </c>
    </row>
    <row r="6" spans="1:68" s="210" customFormat="1" ht="104.1" customHeight="1">
      <c r="A6" s="218"/>
      <c r="B6" s="491" t="s">
        <v>2959</v>
      </c>
      <c r="C6" s="535" t="s">
        <v>3350</v>
      </c>
      <c r="D6" s="536"/>
      <c r="E6" s="536"/>
      <c r="F6" s="536"/>
      <c r="G6" s="537"/>
      <c r="I6" s="455"/>
      <c r="J6" s="455"/>
      <c r="K6" s="455"/>
      <c r="L6" s="455"/>
      <c r="N6" s="455"/>
      <c r="O6" s="455"/>
      <c r="Q6" s="455"/>
      <c r="R6" s="455"/>
      <c r="T6" s="455"/>
      <c r="U6" s="455"/>
      <c r="W6" s="455"/>
      <c r="X6" s="455"/>
      <c r="Z6" s="455"/>
      <c r="AA6" s="455"/>
      <c r="AC6" s="455"/>
      <c r="AD6" s="455"/>
      <c r="AF6" s="455"/>
      <c r="AG6" s="455"/>
      <c r="AI6" s="455"/>
      <c r="AJ6" s="455"/>
    </row>
    <row r="7" spans="1:68" s="210" customFormat="1" ht="104.1" customHeight="1">
      <c r="A7" s="218"/>
      <c r="B7" s="39" t="s">
        <v>2960</v>
      </c>
      <c r="C7" s="541" t="s">
        <v>3350</v>
      </c>
      <c r="D7" s="542"/>
      <c r="E7" s="542"/>
      <c r="F7" s="542"/>
      <c r="G7" s="543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T7" s="455"/>
      <c r="U7" s="455"/>
      <c r="W7" s="455"/>
      <c r="X7" s="455"/>
      <c r="Z7" s="455"/>
      <c r="AA7" s="455"/>
      <c r="AC7" s="455"/>
      <c r="AD7" s="455"/>
      <c r="AF7" s="455"/>
      <c r="AG7" s="455"/>
      <c r="AI7" s="455"/>
      <c r="AJ7" s="455"/>
    </row>
    <row r="8" spans="1:68" s="210" customFormat="1">
      <c r="I8" s="455"/>
      <c r="J8" s="455"/>
      <c r="K8" s="455"/>
      <c r="L8" s="455"/>
      <c r="N8" s="455"/>
      <c r="O8" s="455"/>
      <c r="Q8" s="455"/>
      <c r="R8" s="455"/>
      <c r="T8" s="455"/>
      <c r="U8" s="455"/>
      <c r="W8" s="455"/>
      <c r="X8" s="455"/>
      <c r="Z8" s="455"/>
      <c r="AA8" s="455"/>
      <c r="AC8" s="455"/>
      <c r="AD8" s="455"/>
      <c r="AF8" s="455"/>
      <c r="AG8" s="455"/>
      <c r="AI8" s="455"/>
      <c r="AJ8" s="455"/>
    </row>
    <row r="9" spans="1:68" ht="21.95" customHeight="1">
      <c r="B9" s="549"/>
      <c r="C9" s="563" t="s">
        <v>1653</v>
      </c>
      <c r="D9" s="563"/>
      <c r="E9" s="563"/>
      <c r="F9" s="563"/>
      <c r="G9" s="563"/>
      <c r="H9" s="563"/>
      <c r="I9" s="563"/>
      <c r="J9" s="563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/>
      <c r="AJ9" s="563"/>
      <c r="AK9" s="563"/>
      <c r="AL9" s="563"/>
      <c r="AM9" s="563"/>
      <c r="AN9" s="563"/>
      <c r="AO9" s="563"/>
      <c r="AP9" s="563"/>
      <c r="AQ9" s="563"/>
      <c r="AR9" s="563"/>
      <c r="AS9" s="554" t="s">
        <v>69</v>
      </c>
      <c r="AT9" s="555"/>
      <c r="AU9" s="556"/>
    </row>
    <row r="10" spans="1:68" ht="33" customHeight="1">
      <c r="B10" s="549"/>
      <c r="C10" s="563" t="s">
        <v>177</v>
      </c>
      <c r="D10" s="563"/>
      <c r="E10" s="563"/>
      <c r="F10" s="563"/>
      <c r="G10" s="563"/>
      <c r="H10" s="563"/>
      <c r="I10" s="554" t="s">
        <v>177</v>
      </c>
      <c r="J10" s="555"/>
      <c r="K10" s="556"/>
      <c r="L10" s="554" t="s">
        <v>178</v>
      </c>
      <c r="M10" s="555"/>
      <c r="N10" s="555"/>
      <c r="O10" s="551" t="s">
        <v>179</v>
      </c>
      <c r="P10" s="552"/>
      <c r="Q10" s="552"/>
      <c r="R10" s="552"/>
      <c r="S10" s="552"/>
      <c r="T10" s="552"/>
      <c r="U10" s="552"/>
      <c r="V10" s="552"/>
      <c r="W10" s="553"/>
      <c r="X10" s="554" t="s">
        <v>179</v>
      </c>
      <c r="Y10" s="555"/>
      <c r="Z10" s="556"/>
      <c r="AA10" s="554" t="s">
        <v>180</v>
      </c>
      <c r="AB10" s="555"/>
      <c r="AC10" s="556"/>
      <c r="AD10" s="554" t="s">
        <v>1654</v>
      </c>
      <c r="AE10" s="555"/>
      <c r="AF10" s="556"/>
      <c r="AG10" s="554" t="s">
        <v>3109</v>
      </c>
      <c r="AH10" s="555"/>
      <c r="AI10" s="556"/>
      <c r="AJ10" s="554" t="s">
        <v>181</v>
      </c>
      <c r="AK10" s="555"/>
      <c r="AL10" s="556"/>
      <c r="AM10" s="563" t="s">
        <v>3110</v>
      </c>
      <c r="AN10" s="563"/>
      <c r="AO10" s="563"/>
      <c r="AP10" s="555" t="s">
        <v>182</v>
      </c>
      <c r="AQ10" s="555"/>
      <c r="AR10" s="556"/>
      <c r="AS10" s="557"/>
      <c r="AT10" s="558"/>
      <c r="AU10" s="559"/>
    </row>
    <row r="11" spans="1:68" ht="21.95" customHeight="1">
      <c r="B11" s="549"/>
      <c r="C11" s="563" t="s">
        <v>183</v>
      </c>
      <c r="D11" s="563"/>
      <c r="E11" s="563"/>
      <c r="F11" s="563" t="s">
        <v>184</v>
      </c>
      <c r="G11" s="563"/>
      <c r="H11" s="563"/>
      <c r="I11" s="557"/>
      <c r="J11" s="558"/>
      <c r="K11" s="559"/>
      <c r="L11" s="557"/>
      <c r="M11" s="558"/>
      <c r="N11" s="558"/>
      <c r="O11" s="551" t="s">
        <v>3107</v>
      </c>
      <c r="P11" s="552"/>
      <c r="Q11" s="552"/>
      <c r="R11" s="551" t="s">
        <v>3108</v>
      </c>
      <c r="S11" s="552"/>
      <c r="T11" s="552"/>
      <c r="U11" s="551" t="s">
        <v>1655</v>
      </c>
      <c r="V11" s="552"/>
      <c r="W11" s="553"/>
      <c r="X11" s="560"/>
      <c r="Y11" s="561"/>
      <c r="Z11" s="562"/>
      <c r="AA11" s="560"/>
      <c r="AB11" s="561"/>
      <c r="AC11" s="562"/>
      <c r="AD11" s="560"/>
      <c r="AE11" s="561"/>
      <c r="AF11" s="562"/>
      <c r="AG11" s="560"/>
      <c r="AH11" s="561"/>
      <c r="AI11" s="562"/>
      <c r="AJ11" s="560"/>
      <c r="AK11" s="561"/>
      <c r="AL11" s="562"/>
      <c r="AM11" s="563"/>
      <c r="AN11" s="563"/>
      <c r="AO11" s="563"/>
      <c r="AP11" s="561"/>
      <c r="AQ11" s="561"/>
      <c r="AR11" s="562"/>
      <c r="AS11" s="560"/>
      <c r="AT11" s="561"/>
      <c r="AU11" s="562"/>
    </row>
    <row r="12" spans="1:68" ht="66" customHeight="1">
      <c r="B12" s="550"/>
      <c r="C12" s="496" t="s">
        <v>1609</v>
      </c>
      <c r="D12" s="497" t="s">
        <v>1610</v>
      </c>
      <c r="E12" s="497" t="s">
        <v>1611</v>
      </c>
      <c r="F12" s="496" t="s">
        <v>1609</v>
      </c>
      <c r="G12" s="497" t="s">
        <v>1610</v>
      </c>
      <c r="H12" s="497" t="s">
        <v>1611</v>
      </c>
      <c r="I12" s="496" t="s">
        <v>1609</v>
      </c>
      <c r="J12" s="497" t="s">
        <v>1610</v>
      </c>
      <c r="K12" s="497" t="s">
        <v>1611</v>
      </c>
      <c r="L12" s="496" t="s">
        <v>1609</v>
      </c>
      <c r="M12" s="497" t="s">
        <v>1610</v>
      </c>
      <c r="N12" s="497" t="s">
        <v>1611</v>
      </c>
      <c r="O12" s="496" t="s">
        <v>1609</v>
      </c>
      <c r="P12" s="497" t="s">
        <v>1610</v>
      </c>
      <c r="Q12" s="497" t="s">
        <v>1611</v>
      </c>
      <c r="R12" s="496" t="s">
        <v>1609</v>
      </c>
      <c r="S12" s="497" t="s">
        <v>1610</v>
      </c>
      <c r="T12" s="497" t="s">
        <v>1611</v>
      </c>
      <c r="U12" s="496" t="s">
        <v>1609</v>
      </c>
      <c r="V12" s="497" t="s">
        <v>1610</v>
      </c>
      <c r="W12" s="497" t="s">
        <v>1611</v>
      </c>
      <c r="X12" s="496" t="s">
        <v>1609</v>
      </c>
      <c r="Y12" s="497" t="s">
        <v>1610</v>
      </c>
      <c r="Z12" s="497" t="s">
        <v>1611</v>
      </c>
      <c r="AA12" s="496" t="s">
        <v>1609</v>
      </c>
      <c r="AB12" s="497" t="s">
        <v>1610</v>
      </c>
      <c r="AC12" s="497" t="s">
        <v>1611</v>
      </c>
      <c r="AD12" s="496" t="s">
        <v>1609</v>
      </c>
      <c r="AE12" s="497" t="s">
        <v>1610</v>
      </c>
      <c r="AF12" s="497" t="s">
        <v>1611</v>
      </c>
      <c r="AG12" s="496" t="s">
        <v>1609</v>
      </c>
      <c r="AH12" s="497" t="s">
        <v>1610</v>
      </c>
      <c r="AI12" s="497" t="s">
        <v>1611</v>
      </c>
      <c r="AJ12" s="496" t="s">
        <v>1609</v>
      </c>
      <c r="AK12" s="497" t="s">
        <v>1610</v>
      </c>
      <c r="AL12" s="497" t="s">
        <v>1611</v>
      </c>
      <c r="AM12" s="496" t="s">
        <v>1609</v>
      </c>
      <c r="AN12" s="497" t="s">
        <v>1610</v>
      </c>
      <c r="AO12" s="497" t="s">
        <v>1611</v>
      </c>
      <c r="AP12" s="496" t="s">
        <v>1609</v>
      </c>
      <c r="AQ12" s="497" t="s">
        <v>1610</v>
      </c>
      <c r="AR12" s="497" t="s">
        <v>1611</v>
      </c>
      <c r="AS12" s="496" t="s">
        <v>1609</v>
      </c>
      <c r="AT12" s="497" t="s">
        <v>1610</v>
      </c>
      <c r="AU12" s="497" t="s">
        <v>1611</v>
      </c>
    </row>
    <row r="13" spans="1:68" ht="21.95" customHeight="1">
      <c r="B13" s="206" t="s">
        <v>2479</v>
      </c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07"/>
      <c r="AE13" s="207"/>
      <c r="AF13" s="207"/>
      <c r="AG13" s="207"/>
      <c r="AH13" s="207"/>
      <c r="AI13" s="207"/>
      <c r="AJ13" s="207"/>
      <c r="AK13" s="207"/>
      <c r="AL13" s="207"/>
      <c r="AM13" s="207"/>
      <c r="AN13" s="207"/>
      <c r="AO13" s="207"/>
      <c r="AP13" s="207"/>
      <c r="AQ13" s="207"/>
      <c r="AR13" s="207"/>
      <c r="AS13" s="477"/>
      <c r="AT13" s="477"/>
      <c r="AU13" s="477"/>
    </row>
    <row r="14" spans="1:68" ht="110.1" customHeight="1">
      <c r="B14" s="128" t="s">
        <v>1656</v>
      </c>
      <c r="C14" s="245" t="s">
        <v>3350</v>
      </c>
      <c r="D14" s="245" t="s">
        <v>3350</v>
      </c>
      <c r="E14" s="245" t="s">
        <v>3350</v>
      </c>
      <c r="F14" s="245" t="s">
        <v>3350</v>
      </c>
      <c r="G14" s="245" t="s">
        <v>3350</v>
      </c>
      <c r="H14" s="245" t="s">
        <v>3350</v>
      </c>
      <c r="I14" s="245" t="s">
        <v>3350</v>
      </c>
      <c r="J14" s="245" t="s">
        <v>3350</v>
      </c>
      <c r="K14" s="245" t="s">
        <v>3350</v>
      </c>
      <c r="L14" s="245" t="s">
        <v>3350</v>
      </c>
      <c r="M14" s="245" t="s">
        <v>3350</v>
      </c>
      <c r="N14" s="245" t="s">
        <v>3350</v>
      </c>
      <c r="O14" s="245" t="s">
        <v>3350</v>
      </c>
      <c r="P14" s="245" t="s">
        <v>3350</v>
      </c>
      <c r="Q14" s="245" t="s">
        <v>3350</v>
      </c>
      <c r="R14" s="245" t="s">
        <v>3350</v>
      </c>
      <c r="S14" s="245" t="s">
        <v>3350</v>
      </c>
      <c r="T14" s="245" t="s">
        <v>3350</v>
      </c>
      <c r="U14" s="245" t="s">
        <v>3350</v>
      </c>
      <c r="V14" s="245" t="s">
        <v>3350</v>
      </c>
      <c r="W14" s="245" t="s">
        <v>3350</v>
      </c>
      <c r="X14" s="245" t="s">
        <v>3350</v>
      </c>
      <c r="Y14" s="245" t="s">
        <v>3350</v>
      </c>
      <c r="Z14" s="245" t="s">
        <v>3350</v>
      </c>
      <c r="AA14" s="245" t="s">
        <v>3350</v>
      </c>
      <c r="AB14" s="245" t="s">
        <v>3350</v>
      </c>
      <c r="AC14" s="245" t="s">
        <v>3350</v>
      </c>
      <c r="AD14" s="245" t="s">
        <v>3350</v>
      </c>
      <c r="AE14" s="245" t="s">
        <v>3350</v>
      </c>
      <c r="AF14" s="245" t="s">
        <v>3350</v>
      </c>
      <c r="AG14" s="245" t="s">
        <v>3350</v>
      </c>
      <c r="AH14" s="245" t="s">
        <v>3350</v>
      </c>
      <c r="AI14" s="245" t="s">
        <v>3350</v>
      </c>
      <c r="AJ14" s="245" t="s">
        <v>3350</v>
      </c>
      <c r="AK14" s="245" t="s">
        <v>3350</v>
      </c>
      <c r="AL14" s="245" t="s">
        <v>3350</v>
      </c>
      <c r="AM14" s="245" t="s">
        <v>3350</v>
      </c>
      <c r="AN14" s="245" t="s">
        <v>3350</v>
      </c>
      <c r="AO14" s="245" t="s">
        <v>3350</v>
      </c>
      <c r="AP14" s="245" t="s">
        <v>3350</v>
      </c>
      <c r="AQ14" s="245" t="s">
        <v>3350</v>
      </c>
      <c r="AR14" s="245" t="s">
        <v>3350</v>
      </c>
      <c r="AS14" s="245" t="s">
        <v>3350</v>
      </c>
      <c r="AT14" s="245" t="s">
        <v>3350</v>
      </c>
      <c r="AU14" s="245" t="s">
        <v>3350</v>
      </c>
      <c r="AV14" s="245" t="s">
        <v>3350</v>
      </c>
      <c r="AW14" s="245" t="s">
        <v>3350</v>
      </c>
      <c r="AX14" s="245" t="s">
        <v>3350</v>
      </c>
      <c r="AY14" s="245" t="s">
        <v>3350</v>
      </c>
      <c r="AZ14" s="245" t="s">
        <v>3350</v>
      </c>
      <c r="BA14" s="245" t="s">
        <v>3350</v>
      </c>
      <c r="BB14" s="245" t="s">
        <v>3350</v>
      </c>
      <c r="BC14" s="245" t="s">
        <v>3350</v>
      </c>
      <c r="BD14" s="245" t="s">
        <v>3350</v>
      </c>
      <c r="BE14" s="245" t="s">
        <v>3350</v>
      </c>
      <c r="BF14" s="245" t="s">
        <v>3350</v>
      </c>
      <c r="BG14" s="245" t="s">
        <v>3350</v>
      </c>
      <c r="BH14" s="245" t="s">
        <v>3350</v>
      </c>
      <c r="BI14" s="245" t="s">
        <v>3350</v>
      </c>
      <c r="BJ14" s="245" t="s">
        <v>3350</v>
      </c>
      <c r="BK14" s="245" t="s">
        <v>3350</v>
      </c>
      <c r="BL14" s="245" t="s">
        <v>3350</v>
      </c>
      <c r="BM14" s="245" t="s">
        <v>3350</v>
      </c>
      <c r="BN14" s="245" t="s">
        <v>3350</v>
      </c>
      <c r="BO14" s="245" t="s">
        <v>3350</v>
      </c>
      <c r="BP14" s="245" t="s">
        <v>3350</v>
      </c>
    </row>
    <row r="15" spans="1:68" ht="110.1" customHeight="1">
      <c r="B15" s="128" t="s">
        <v>1657</v>
      </c>
      <c r="C15" s="245" t="s">
        <v>3350</v>
      </c>
      <c r="D15" s="245" t="s">
        <v>3350</v>
      </c>
      <c r="E15" s="245" t="s">
        <v>3350</v>
      </c>
      <c r="F15" s="245" t="s">
        <v>3350</v>
      </c>
      <c r="G15" s="245" t="s">
        <v>3350</v>
      </c>
      <c r="H15" s="245" t="s">
        <v>3350</v>
      </c>
      <c r="I15" s="245" t="s">
        <v>3350</v>
      </c>
      <c r="J15" s="245" t="s">
        <v>3350</v>
      </c>
      <c r="K15" s="245" t="s">
        <v>3350</v>
      </c>
      <c r="L15" s="245" t="s">
        <v>3350</v>
      </c>
      <c r="M15" s="245" t="s">
        <v>3350</v>
      </c>
      <c r="N15" s="245" t="s">
        <v>3350</v>
      </c>
      <c r="O15" s="245" t="s">
        <v>3350</v>
      </c>
      <c r="P15" s="245" t="s">
        <v>3350</v>
      </c>
      <c r="Q15" s="245" t="s">
        <v>3350</v>
      </c>
      <c r="R15" s="245" t="s">
        <v>3350</v>
      </c>
      <c r="S15" s="245" t="s">
        <v>3350</v>
      </c>
      <c r="T15" s="245" t="s">
        <v>3350</v>
      </c>
      <c r="U15" s="245" t="s">
        <v>3350</v>
      </c>
      <c r="V15" s="245" t="s">
        <v>3350</v>
      </c>
      <c r="W15" s="245" t="s">
        <v>3350</v>
      </c>
      <c r="X15" s="245" t="s">
        <v>3350</v>
      </c>
      <c r="Y15" s="245" t="s">
        <v>3350</v>
      </c>
      <c r="Z15" s="245" t="s">
        <v>3350</v>
      </c>
      <c r="AA15" s="245" t="s">
        <v>3350</v>
      </c>
      <c r="AB15" s="245" t="s">
        <v>3350</v>
      </c>
      <c r="AC15" s="245" t="s">
        <v>3350</v>
      </c>
      <c r="AD15" s="245" t="s">
        <v>3350</v>
      </c>
      <c r="AE15" s="245" t="s">
        <v>3350</v>
      </c>
      <c r="AF15" s="245" t="s">
        <v>3350</v>
      </c>
      <c r="AG15" s="245" t="s">
        <v>3350</v>
      </c>
      <c r="AH15" s="245" t="s">
        <v>3350</v>
      </c>
      <c r="AI15" s="245" t="s">
        <v>3350</v>
      </c>
      <c r="AJ15" s="245" t="s">
        <v>3350</v>
      </c>
      <c r="AK15" s="245" t="s">
        <v>3350</v>
      </c>
      <c r="AL15" s="245" t="s">
        <v>3350</v>
      </c>
      <c r="AM15" s="245" t="s">
        <v>3350</v>
      </c>
      <c r="AN15" s="245" t="s">
        <v>3350</v>
      </c>
      <c r="AO15" s="245" t="s">
        <v>3350</v>
      </c>
      <c r="AP15" s="245" t="s">
        <v>3350</v>
      </c>
      <c r="AQ15" s="245" t="s">
        <v>3350</v>
      </c>
      <c r="AR15" s="245" t="s">
        <v>3350</v>
      </c>
      <c r="AS15" s="245" t="s">
        <v>3350</v>
      </c>
      <c r="AT15" s="245" t="s">
        <v>3350</v>
      </c>
      <c r="AU15" s="245" t="s">
        <v>3350</v>
      </c>
      <c r="AV15" s="245" t="s">
        <v>3350</v>
      </c>
      <c r="AW15" s="245" t="s">
        <v>3350</v>
      </c>
      <c r="AX15" s="245" t="s">
        <v>3350</v>
      </c>
      <c r="AY15" s="245" t="s">
        <v>3350</v>
      </c>
      <c r="AZ15" s="245" t="s">
        <v>3350</v>
      </c>
      <c r="BA15" s="245" t="s">
        <v>3350</v>
      </c>
      <c r="BB15" s="245" t="s">
        <v>3350</v>
      </c>
      <c r="BC15" s="245" t="s">
        <v>3350</v>
      </c>
      <c r="BD15" s="245" t="s">
        <v>3350</v>
      </c>
      <c r="BE15" s="245" t="s">
        <v>3350</v>
      </c>
      <c r="BF15" s="245" t="s">
        <v>3350</v>
      </c>
      <c r="BG15" s="245" t="s">
        <v>3350</v>
      </c>
      <c r="BH15" s="245" t="s">
        <v>3350</v>
      </c>
      <c r="BI15" s="245" t="s">
        <v>3350</v>
      </c>
      <c r="BJ15" s="245" t="s">
        <v>3350</v>
      </c>
      <c r="BK15" s="245" t="s">
        <v>3350</v>
      </c>
      <c r="BL15" s="245" t="s">
        <v>3350</v>
      </c>
      <c r="BM15" s="245" t="s">
        <v>3350</v>
      </c>
      <c r="BN15" s="245" t="s">
        <v>3350</v>
      </c>
      <c r="BO15" s="245" t="s">
        <v>3350</v>
      </c>
      <c r="BP15" s="245" t="s">
        <v>3350</v>
      </c>
    </row>
    <row r="16" spans="1:68" ht="110.1" customHeight="1">
      <c r="B16" s="128" t="s">
        <v>1658</v>
      </c>
      <c r="C16" s="245" t="s">
        <v>3350</v>
      </c>
      <c r="D16" s="245" t="s">
        <v>3350</v>
      </c>
      <c r="E16" s="245" t="s">
        <v>3350</v>
      </c>
      <c r="F16" s="245" t="s">
        <v>3350</v>
      </c>
      <c r="G16" s="245" t="s">
        <v>3350</v>
      </c>
      <c r="H16" s="245" t="s">
        <v>3350</v>
      </c>
      <c r="I16" s="245" t="s">
        <v>3350</v>
      </c>
      <c r="J16" s="245" t="s">
        <v>3350</v>
      </c>
      <c r="K16" s="245" t="s">
        <v>3350</v>
      </c>
      <c r="L16" s="245" t="s">
        <v>3350</v>
      </c>
      <c r="M16" s="245" t="s">
        <v>3350</v>
      </c>
      <c r="N16" s="245" t="s">
        <v>3350</v>
      </c>
      <c r="O16" s="245" t="s">
        <v>3350</v>
      </c>
      <c r="P16" s="245" t="s">
        <v>3350</v>
      </c>
      <c r="Q16" s="245" t="s">
        <v>3350</v>
      </c>
      <c r="R16" s="245" t="s">
        <v>3350</v>
      </c>
      <c r="S16" s="245" t="s">
        <v>3350</v>
      </c>
      <c r="T16" s="245" t="s">
        <v>3350</v>
      </c>
      <c r="U16" s="245" t="s">
        <v>3350</v>
      </c>
      <c r="V16" s="245" t="s">
        <v>3350</v>
      </c>
      <c r="W16" s="245" t="s">
        <v>3350</v>
      </c>
      <c r="X16" s="245" t="s">
        <v>3350</v>
      </c>
      <c r="Y16" s="245" t="s">
        <v>3350</v>
      </c>
      <c r="Z16" s="245" t="s">
        <v>3350</v>
      </c>
      <c r="AA16" s="245" t="s">
        <v>3350</v>
      </c>
      <c r="AB16" s="245" t="s">
        <v>3350</v>
      </c>
      <c r="AC16" s="245" t="s">
        <v>3350</v>
      </c>
      <c r="AD16" s="245" t="s">
        <v>3350</v>
      </c>
      <c r="AE16" s="245" t="s">
        <v>3350</v>
      </c>
      <c r="AF16" s="245" t="s">
        <v>3350</v>
      </c>
      <c r="AG16" s="245" t="s">
        <v>3350</v>
      </c>
      <c r="AH16" s="245" t="s">
        <v>3350</v>
      </c>
      <c r="AI16" s="245" t="s">
        <v>3350</v>
      </c>
      <c r="AJ16" s="245" t="s">
        <v>3350</v>
      </c>
      <c r="AK16" s="245" t="s">
        <v>3350</v>
      </c>
      <c r="AL16" s="245" t="s">
        <v>3350</v>
      </c>
      <c r="AM16" s="245" t="s">
        <v>3350</v>
      </c>
      <c r="AN16" s="245" t="s">
        <v>3350</v>
      </c>
      <c r="AO16" s="245" t="s">
        <v>3350</v>
      </c>
      <c r="AP16" s="245" t="s">
        <v>3350</v>
      </c>
      <c r="AQ16" s="245" t="s">
        <v>3350</v>
      </c>
      <c r="AR16" s="245" t="s">
        <v>3350</v>
      </c>
      <c r="AS16" s="245" t="s">
        <v>3350</v>
      </c>
      <c r="AT16" s="245" t="s">
        <v>3350</v>
      </c>
      <c r="AU16" s="245" t="s">
        <v>3350</v>
      </c>
      <c r="AV16" s="245" t="s">
        <v>3350</v>
      </c>
      <c r="AW16" s="245" t="s">
        <v>3350</v>
      </c>
      <c r="AX16" s="245" t="s">
        <v>3350</v>
      </c>
      <c r="AY16" s="245" t="s">
        <v>3350</v>
      </c>
      <c r="AZ16" s="245" t="s">
        <v>3350</v>
      </c>
      <c r="BA16" s="245" t="s">
        <v>3350</v>
      </c>
      <c r="BB16" s="245" t="s">
        <v>3350</v>
      </c>
      <c r="BC16" s="245" t="s">
        <v>3350</v>
      </c>
      <c r="BD16" s="245" t="s">
        <v>3350</v>
      </c>
      <c r="BE16" s="245" t="s">
        <v>3350</v>
      </c>
      <c r="BF16" s="245" t="s">
        <v>3350</v>
      </c>
      <c r="BG16" s="245" t="s">
        <v>3350</v>
      </c>
      <c r="BH16" s="245" t="s">
        <v>3350</v>
      </c>
      <c r="BI16" s="245" t="s">
        <v>3350</v>
      </c>
      <c r="BJ16" s="245" t="s">
        <v>3350</v>
      </c>
      <c r="BK16" s="245" t="s">
        <v>3350</v>
      </c>
      <c r="BL16" s="245" t="s">
        <v>3350</v>
      </c>
      <c r="BM16" s="245" t="s">
        <v>3350</v>
      </c>
      <c r="BN16" s="245" t="s">
        <v>3350</v>
      </c>
      <c r="BO16" s="245" t="s">
        <v>3350</v>
      </c>
      <c r="BP16" s="245" t="s">
        <v>3350</v>
      </c>
    </row>
    <row r="17" spans="1:68" ht="21.95" customHeight="1">
      <c r="B17" s="206" t="s">
        <v>1745</v>
      </c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7"/>
      <c r="AR17" s="207"/>
      <c r="AS17" s="477"/>
      <c r="AT17" s="477"/>
      <c r="AU17" s="477"/>
    </row>
    <row r="18" spans="1:68" ht="21.95" customHeight="1">
      <c r="B18" s="257" t="s">
        <v>1659</v>
      </c>
      <c r="C18" s="312">
        <v>0</v>
      </c>
      <c r="D18" s="312">
        <v>0</v>
      </c>
      <c r="E18" s="312">
        <v>0</v>
      </c>
      <c r="F18" s="312">
        <v>0</v>
      </c>
      <c r="G18" s="312">
        <v>0</v>
      </c>
      <c r="H18" s="312">
        <v>0</v>
      </c>
      <c r="I18" s="312">
        <v>0</v>
      </c>
      <c r="J18" s="312">
        <v>0</v>
      </c>
      <c r="K18" s="312">
        <v>0</v>
      </c>
      <c r="L18" s="312">
        <v>0</v>
      </c>
      <c r="M18" s="312">
        <v>0</v>
      </c>
      <c r="N18" s="312">
        <v>0</v>
      </c>
      <c r="O18" s="312">
        <v>0</v>
      </c>
      <c r="P18" s="312">
        <v>0</v>
      </c>
      <c r="Q18" s="312">
        <v>0</v>
      </c>
      <c r="R18" s="312">
        <v>0</v>
      </c>
      <c r="S18" s="312">
        <v>0</v>
      </c>
      <c r="T18" s="312">
        <v>0</v>
      </c>
      <c r="U18" s="312">
        <v>0</v>
      </c>
      <c r="V18" s="312">
        <v>0</v>
      </c>
      <c r="W18" s="312">
        <v>0</v>
      </c>
      <c r="X18" s="312">
        <v>0</v>
      </c>
      <c r="Y18" s="312">
        <v>0</v>
      </c>
      <c r="Z18" s="312">
        <v>0</v>
      </c>
      <c r="AA18" s="312">
        <v>0</v>
      </c>
      <c r="AB18" s="312">
        <v>0</v>
      </c>
      <c r="AC18" s="312">
        <v>0</v>
      </c>
      <c r="AD18" s="312">
        <v>0</v>
      </c>
      <c r="AE18" s="312">
        <v>0</v>
      </c>
      <c r="AF18" s="312">
        <v>0</v>
      </c>
      <c r="AG18" s="312">
        <v>0</v>
      </c>
      <c r="AH18" s="312">
        <v>0</v>
      </c>
      <c r="AI18" s="312">
        <v>0</v>
      </c>
      <c r="AJ18" s="312">
        <v>0</v>
      </c>
      <c r="AK18" s="312">
        <v>0</v>
      </c>
      <c r="AL18" s="312">
        <v>0</v>
      </c>
      <c r="AM18" s="312">
        <v>0</v>
      </c>
      <c r="AN18" s="312">
        <v>0</v>
      </c>
      <c r="AO18" s="312">
        <v>0</v>
      </c>
      <c r="AP18" s="312">
        <v>0</v>
      </c>
      <c r="AQ18" s="312">
        <v>0</v>
      </c>
      <c r="AR18" s="312">
        <v>0</v>
      </c>
      <c r="AS18" s="312">
        <v>0</v>
      </c>
      <c r="AT18" s="312">
        <v>0</v>
      </c>
      <c r="AU18" s="312">
        <v>0</v>
      </c>
    </row>
    <row r="19" spans="1:68" ht="21.95" customHeight="1">
      <c r="A19" s="306"/>
      <c r="B19" s="104" t="s">
        <v>1746</v>
      </c>
      <c r="C19" s="277"/>
      <c r="D19" s="277"/>
      <c r="E19" s="277"/>
      <c r="F19" s="277"/>
      <c r="G19" s="277"/>
      <c r="H19" s="277"/>
      <c r="I19" s="277"/>
      <c r="J19" s="277"/>
      <c r="K19" s="277"/>
      <c r="L19" s="277"/>
      <c r="M19" s="277"/>
      <c r="N19" s="277"/>
      <c r="O19" s="277"/>
      <c r="P19" s="277"/>
      <c r="Q19" s="277"/>
      <c r="R19" s="277"/>
      <c r="S19" s="277"/>
      <c r="T19" s="277"/>
      <c r="U19" s="277"/>
      <c r="V19" s="277"/>
      <c r="W19" s="277"/>
      <c r="X19" s="277"/>
      <c r="Y19" s="277"/>
      <c r="Z19" s="277"/>
      <c r="AA19" s="277"/>
      <c r="AB19" s="277"/>
      <c r="AC19" s="277"/>
      <c r="AD19" s="277"/>
      <c r="AE19" s="277"/>
      <c r="AF19" s="277"/>
      <c r="AG19" s="277"/>
      <c r="AH19" s="277"/>
      <c r="AI19" s="277"/>
      <c r="AJ19" s="277"/>
      <c r="AK19" s="277"/>
      <c r="AL19" s="277"/>
      <c r="AM19" s="277"/>
      <c r="AN19" s="277"/>
      <c r="AO19" s="277"/>
      <c r="AP19" s="277"/>
      <c r="AQ19" s="277"/>
      <c r="AR19" s="277"/>
      <c r="AS19" s="478"/>
      <c r="AT19" s="478"/>
      <c r="AU19" s="478"/>
    </row>
    <row r="20" spans="1:68" ht="33" customHeight="1">
      <c r="A20" s="306"/>
      <c r="B20" s="223" t="s">
        <v>2961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312">
        <v>0</v>
      </c>
      <c r="M20" s="312">
        <v>0</v>
      </c>
      <c r="N20" s="312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66">
        <v>0</v>
      </c>
      <c r="AE20" s="66">
        <v>0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6">
        <v>0</v>
      </c>
      <c r="AN20" s="66">
        <v>0</v>
      </c>
      <c r="AO20" s="312">
        <v>0</v>
      </c>
      <c r="AP20" s="312">
        <v>0</v>
      </c>
      <c r="AQ20" s="312">
        <v>0</v>
      </c>
      <c r="AR20" s="312">
        <v>0</v>
      </c>
      <c r="AS20" s="312">
        <v>0</v>
      </c>
      <c r="AT20" s="312">
        <v>0</v>
      </c>
      <c r="AU20" s="312">
        <v>0</v>
      </c>
    </row>
    <row r="21" spans="1:68" ht="33" customHeight="1">
      <c r="B21" s="223" t="s">
        <v>2962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312">
        <v>0</v>
      </c>
      <c r="I21" s="312">
        <v>0</v>
      </c>
      <c r="J21" s="312">
        <v>0</v>
      </c>
      <c r="K21" s="312">
        <v>0</v>
      </c>
      <c r="L21" s="312">
        <v>0</v>
      </c>
      <c r="M21" s="312">
        <v>0</v>
      </c>
      <c r="N21" s="312">
        <v>0</v>
      </c>
      <c r="O21" s="312">
        <v>0</v>
      </c>
      <c r="P21" s="312">
        <v>0</v>
      </c>
      <c r="Q21" s="312">
        <v>0</v>
      </c>
      <c r="R21" s="312">
        <v>0</v>
      </c>
      <c r="S21" s="312">
        <v>0</v>
      </c>
      <c r="T21" s="312">
        <v>0</v>
      </c>
      <c r="U21" s="312">
        <v>0</v>
      </c>
      <c r="V21" s="312">
        <v>0</v>
      </c>
      <c r="W21" s="312">
        <v>0</v>
      </c>
      <c r="X21" s="312">
        <v>0</v>
      </c>
      <c r="Y21" s="312">
        <v>0</v>
      </c>
      <c r="Z21" s="312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312">
        <v>0</v>
      </c>
      <c r="AP21" s="312">
        <v>0</v>
      </c>
      <c r="AQ21" s="312">
        <v>0</v>
      </c>
      <c r="AR21" s="312">
        <v>0</v>
      </c>
      <c r="AS21" s="312">
        <v>0</v>
      </c>
      <c r="AT21" s="312">
        <v>0</v>
      </c>
      <c r="AU21" s="312">
        <v>0</v>
      </c>
    </row>
    <row r="22" spans="1:68" ht="33" customHeight="1">
      <c r="B22" s="223" t="s">
        <v>2963</v>
      </c>
      <c r="C22" s="66">
        <v>0</v>
      </c>
      <c r="D22" s="312">
        <v>0</v>
      </c>
      <c r="E22" s="312">
        <v>0</v>
      </c>
      <c r="F22" s="312">
        <v>0</v>
      </c>
      <c r="G22" s="312">
        <v>0</v>
      </c>
      <c r="H22" s="312">
        <v>0</v>
      </c>
      <c r="I22" s="312">
        <v>0</v>
      </c>
      <c r="J22" s="312">
        <v>0</v>
      </c>
      <c r="K22" s="312">
        <v>0</v>
      </c>
      <c r="L22" s="312">
        <v>0</v>
      </c>
      <c r="M22" s="312">
        <v>0</v>
      </c>
      <c r="N22" s="312">
        <v>0</v>
      </c>
      <c r="O22" s="312">
        <v>0</v>
      </c>
      <c r="P22" s="312">
        <v>0</v>
      </c>
      <c r="Q22" s="312">
        <v>0</v>
      </c>
      <c r="R22" s="312">
        <v>0</v>
      </c>
      <c r="S22" s="312">
        <v>0</v>
      </c>
      <c r="T22" s="312">
        <v>0</v>
      </c>
      <c r="U22" s="312">
        <v>0</v>
      </c>
      <c r="V22" s="312">
        <v>0</v>
      </c>
      <c r="W22" s="312">
        <v>0</v>
      </c>
      <c r="X22" s="312">
        <v>0</v>
      </c>
      <c r="Y22" s="312">
        <v>0</v>
      </c>
      <c r="Z22" s="312">
        <v>0</v>
      </c>
      <c r="AA22" s="312">
        <v>0</v>
      </c>
      <c r="AB22" s="312">
        <v>0</v>
      </c>
      <c r="AC22" s="312">
        <v>0</v>
      </c>
      <c r="AD22" s="312">
        <v>0</v>
      </c>
      <c r="AE22" s="312">
        <v>0</v>
      </c>
      <c r="AF22" s="312">
        <v>0</v>
      </c>
      <c r="AG22" s="312">
        <v>0</v>
      </c>
      <c r="AH22" s="312">
        <v>0</v>
      </c>
      <c r="AI22" s="312">
        <v>0</v>
      </c>
      <c r="AJ22" s="312">
        <v>0</v>
      </c>
      <c r="AK22" s="312">
        <v>0</v>
      </c>
      <c r="AL22" s="312">
        <v>0</v>
      </c>
      <c r="AM22" s="312">
        <v>0</v>
      </c>
      <c r="AN22" s="312">
        <v>0</v>
      </c>
      <c r="AO22" s="312">
        <v>0</v>
      </c>
      <c r="AP22" s="312">
        <v>0</v>
      </c>
      <c r="AQ22" s="312">
        <v>0</v>
      </c>
      <c r="AR22" s="312">
        <v>0</v>
      </c>
      <c r="AS22" s="312">
        <v>0</v>
      </c>
      <c r="AT22" s="312">
        <v>0</v>
      </c>
      <c r="AU22" s="312">
        <v>0</v>
      </c>
    </row>
    <row r="23" spans="1:68" ht="33" customHeight="1">
      <c r="B23" s="223" t="s">
        <v>1660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312">
        <v>0</v>
      </c>
      <c r="I23" s="312">
        <v>0</v>
      </c>
      <c r="J23" s="312">
        <v>0</v>
      </c>
      <c r="K23" s="312">
        <v>0</v>
      </c>
      <c r="L23" s="312">
        <v>0</v>
      </c>
      <c r="M23" s="312">
        <v>0</v>
      </c>
      <c r="N23" s="312">
        <v>0</v>
      </c>
      <c r="O23" s="312">
        <v>0</v>
      </c>
      <c r="P23" s="312">
        <v>0</v>
      </c>
      <c r="Q23" s="312">
        <v>0</v>
      </c>
      <c r="R23" s="312">
        <v>0</v>
      </c>
      <c r="S23" s="312">
        <v>0</v>
      </c>
      <c r="T23" s="312">
        <v>0</v>
      </c>
      <c r="U23" s="312">
        <v>0</v>
      </c>
      <c r="V23" s="312">
        <v>0</v>
      </c>
      <c r="W23" s="312">
        <v>0</v>
      </c>
      <c r="X23" s="312">
        <v>0</v>
      </c>
      <c r="Y23" s="312">
        <v>0</v>
      </c>
      <c r="Z23" s="312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66">
        <v>0</v>
      </c>
      <c r="AH23" s="66">
        <v>0</v>
      </c>
      <c r="AI23" s="66">
        <v>0</v>
      </c>
      <c r="AJ23" s="66">
        <v>0</v>
      </c>
      <c r="AK23" s="66">
        <v>0</v>
      </c>
      <c r="AL23" s="66">
        <v>0</v>
      </c>
      <c r="AM23" s="66">
        <v>0</v>
      </c>
      <c r="AN23" s="66">
        <v>0</v>
      </c>
      <c r="AO23" s="312">
        <v>0</v>
      </c>
      <c r="AP23" s="312">
        <v>0</v>
      </c>
      <c r="AQ23" s="312">
        <v>0</v>
      </c>
      <c r="AR23" s="312">
        <v>0</v>
      </c>
      <c r="AS23" s="312">
        <v>0</v>
      </c>
      <c r="AT23" s="312">
        <v>0</v>
      </c>
      <c r="AU23" s="312">
        <v>0</v>
      </c>
    </row>
    <row r="24" spans="1:68" ht="33" customHeight="1">
      <c r="B24" s="223" t="s">
        <v>1661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312">
        <v>0</v>
      </c>
      <c r="I24" s="312">
        <v>0</v>
      </c>
      <c r="J24" s="312">
        <v>0</v>
      </c>
      <c r="K24" s="312">
        <v>0</v>
      </c>
      <c r="L24" s="312">
        <v>0</v>
      </c>
      <c r="M24" s="312">
        <v>0</v>
      </c>
      <c r="N24" s="312">
        <v>0</v>
      </c>
      <c r="O24" s="312">
        <v>0</v>
      </c>
      <c r="P24" s="312">
        <v>0</v>
      </c>
      <c r="Q24" s="312">
        <v>0</v>
      </c>
      <c r="R24" s="312">
        <v>0</v>
      </c>
      <c r="S24" s="312">
        <v>0</v>
      </c>
      <c r="T24" s="312">
        <v>0</v>
      </c>
      <c r="U24" s="312">
        <v>0</v>
      </c>
      <c r="V24" s="312">
        <v>0</v>
      </c>
      <c r="W24" s="312">
        <v>0</v>
      </c>
      <c r="X24" s="312">
        <v>0</v>
      </c>
      <c r="Y24" s="312">
        <v>0</v>
      </c>
      <c r="Z24" s="312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0</v>
      </c>
      <c r="AF24" s="66">
        <v>0</v>
      </c>
      <c r="AG24" s="66">
        <v>0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6">
        <v>0</v>
      </c>
      <c r="AN24" s="66">
        <v>0</v>
      </c>
      <c r="AO24" s="312">
        <v>0</v>
      </c>
      <c r="AP24" s="312">
        <v>0</v>
      </c>
      <c r="AQ24" s="312">
        <v>0</v>
      </c>
      <c r="AR24" s="312">
        <v>0</v>
      </c>
      <c r="AS24" s="312">
        <v>0</v>
      </c>
      <c r="AT24" s="312">
        <v>0</v>
      </c>
      <c r="AU24" s="312">
        <v>0</v>
      </c>
    </row>
    <row r="25" spans="1:68" ht="33" customHeight="1">
      <c r="B25" s="223" t="s">
        <v>185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312">
        <v>0</v>
      </c>
      <c r="I25" s="312">
        <v>0</v>
      </c>
      <c r="J25" s="312">
        <v>0</v>
      </c>
      <c r="K25" s="312">
        <v>0</v>
      </c>
      <c r="L25" s="312">
        <v>0</v>
      </c>
      <c r="M25" s="312">
        <v>0</v>
      </c>
      <c r="N25" s="312">
        <v>0</v>
      </c>
      <c r="O25" s="312">
        <v>0</v>
      </c>
      <c r="P25" s="312">
        <v>0</v>
      </c>
      <c r="Q25" s="312">
        <v>0</v>
      </c>
      <c r="R25" s="312">
        <v>0</v>
      </c>
      <c r="S25" s="312">
        <v>0</v>
      </c>
      <c r="T25" s="312">
        <v>0</v>
      </c>
      <c r="U25" s="312">
        <v>0</v>
      </c>
      <c r="V25" s="312">
        <v>0</v>
      </c>
      <c r="W25" s="312">
        <v>0</v>
      </c>
      <c r="X25" s="312">
        <v>0</v>
      </c>
      <c r="Y25" s="312">
        <v>0</v>
      </c>
      <c r="Z25" s="312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312">
        <v>0</v>
      </c>
      <c r="AP25" s="312">
        <v>0</v>
      </c>
      <c r="AQ25" s="312">
        <v>0</v>
      </c>
      <c r="AR25" s="312">
        <v>0</v>
      </c>
      <c r="AS25" s="312">
        <v>0</v>
      </c>
      <c r="AT25" s="312">
        <v>0</v>
      </c>
      <c r="AU25" s="312">
        <v>0</v>
      </c>
    </row>
    <row r="26" spans="1:68" ht="33" customHeight="1">
      <c r="B26" s="223" t="s">
        <v>186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312">
        <v>0</v>
      </c>
      <c r="I26" s="312">
        <v>0</v>
      </c>
      <c r="J26" s="312">
        <v>0</v>
      </c>
      <c r="K26" s="312">
        <v>0</v>
      </c>
      <c r="L26" s="312">
        <v>0</v>
      </c>
      <c r="M26" s="312">
        <v>0</v>
      </c>
      <c r="N26" s="312">
        <v>0</v>
      </c>
      <c r="O26" s="312">
        <v>0</v>
      </c>
      <c r="P26" s="312">
        <v>0</v>
      </c>
      <c r="Q26" s="312">
        <v>0</v>
      </c>
      <c r="R26" s="312">
        <v>0</v>
      </c>
      <c r="S26" s="312">
        <v>0</v>
      </c>
      <c r="T26" s="312">
        <v>0</v>
      </c>
      <c r="U26" s="312">
        <v>0</v>
      </c>
      <c r="V26" s="312">
        <v>0</v>
      </c>
      <c r="W26" s="312">
        <v>0</v>
      </c>
      <c r="X26" s="312">
        <v>0</v>
      </c>
      <c r="Y26" s="312">
        <v>0</v>
      </c>
      <c r="Z26" s="312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312">
        <v>0</v>
      </c>
      <c r="AP26" s="312">
        <v>0</v>
      </c>
      <c r="AQ26" s="312">
        <v>0</v>
      </c>
      <c r="AR26" s="312">
        <v>0</v>
      </c>
      <c r="AS26" s="312">
        <v>0</v>
      </c>
      <c r="AT26" s="312">
        <v>0</v>
      </c>
      <c r="AU26" s="312">
        <v>0</v>
      </c>
    </row>
    <row r="27" spans="1:68" ht="33" customHeight="1">
      <c r="B27" s="223" t="s">
        <v>2964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312">
        <v>0</v>
      </c>
      <c r="AP27" s="312">
        <v>0</v>
      </c>
      <c r="AQ27" s="312">
        <v>0</v>
      </c>
      <c r="AR27" s="312">
        <v>0</v>
      </c>
      <c r="AS27" s="312">
        <v>0</v>
      </c>
      <c r="AT27" s="312">
        <v>0</v>
      </c>
      <c r="AU27" s="312">
        <v>0</v>
      </c>
    </row>
    <row r="28" spans="1:68" ht="33" customHeight="1">
      <c r="B28" s="223" t="s">
        <v>1662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0</v>
      </c>
      <c r="X28" s="66">
        <v>0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312">
        <v>0</v>
      </c>
      <c r="AP28" s="312">
        <v>0</v>
      </c>
      <c r="AQ28" s="312">
        <v>0</v>
      </c>
      <c r="AR28" s="312">
        <v>0</v>
      </c>
      <c r="AS28" s="312">
        <v>0</v>
      </c>
      <c r="AT28" s="312">
        <v>0</v>
      </c>
      <c r="AU28" s="312">
        <v>0</v>
      </c>
    </row>
    <row r="29" spans="1:68" ht="21.95" customHeight="1">
      <c r="B29" s="104" t="s">
        <v>1663</v>
      </c>
      <c r="C29" s="106">
        <f t="shared" ref="C29:AU29" si="0">C20+C21-C22+C23-C24-C25+C26+C27-C28</f>
        <v>0</v>
      </c>
      <c r="D29" s="106">
        <f t="shared" si="0"/>
        <v>0</v>
      </c>
      <c r="E29" s="106">
        <f t="shared" si="0"/>
        <v>0</v>
      </c>
      <c r="F29" s="106">
        <f t="shared" si="0"/>
        <v>0</v>
      </c>
      <c r="G29" s="106">
        <f t="shared" si="0"/>
        <v>0</v>
      </c>
      <c r="H29" s="106">
        <f t="shared" si="0"/>
        <v>0</v>
      </c>
      <c r="I29" s="106">
        <f t="shared" si="0"/>
        <v>0</v>
      </c>
      <c r="J29" s="106">
        <f t="shared" si="0"/>
        <v>0</v>
      </c>
      <c r="K29" s="106">
        <f t="shared" si="0"/>
        <v>0</v>
      </c>
      <c r="L29" s="106">
        <f t="shared" si="0"/>
        <v>0</v>
      </c>
      <c r="M29" s="106">
        <f t="shared" si="0"/>
        <v>0</v>
      </c>
      <c r="N29" s="106">
        <f t="shared" si="0"/>
        <v>0</v>
      </c>
      <c r="O29" s="106">
        <f t="shared" si="0"/>
        <v>0</v>
      </c>
      <c r="P29" s="106">
        <f t="shared" si="0"/>
        <v>0</v>
      </c>
      <c r="Q29" s="106">
        <f t="shared" si="0"/>
        <v>0</v>
      </c>
      <c r="R29" s="106">
        <f t="shared" si="0"/>
        <v>0</v>
      </c>
      <c r="S29" s="106">
        <f t="shared" si="0"/>
        <v>0</v>
      </c>
      <c r="T29" s="106">
        <f t="shared" si="0"/>
        <v>0</v>
      </c>
      <c r="U29" s="106">
        <f t="shared" si="0"/>
        <v>0</v>
      </c>
      <c r="V29" s="106">
        <f t="shared" si="0"/>
        <v>0</v>
      </c>
      <c r="W29" s="106">
        <f t="shared" si="0"/>
        <v>0</v>
      </c>
      <c r="X29" s="106">
        <f t="shared" si="0"/>
        <v>0</v>
      </c>
      <c r="Y29" s="106">
        <f t="shared" si="0"/>
        <v>0</v>
      </c>
      <c r="Z29" s="106">
        <f t="shared" si="0"/>
        <v>0</v>
      </c>
      <c r="AA29" s="106">
        <f t="shared" si="0"/>
        <v>0</v>
      </c>
      <c r="AB29" s="106">
        <f t="shared" si="0"/>
        <v>0</v>
      </c>
      <c r="AC29" s="106">
        <f t="shared" si="0"/>
        <v>0</v>
      </c>
      <c r="AD29" s="106">
        <f t="shared" si="0"/>
        <v>0</v>
      </c>
      <c r="AE29" s="106">
        <f t="shared" si="0"/>
        <v>0</v>
      </c>
      <c r="AF29" s="106">
        <f t="shared" si="0"/>
        <v>0</v>
      </c>
      <c r="AG29" s="106">
        <f t="shared" si="0"/>
        <v>0</v>
      </c>
      <c r="AH29" s="106">
        <f t="shared" si="0"/>
        <v>0</v>
      </c>
      <c r="AI29" s="106">
        <f t="shared" si="0"/>
        <v>0</v>
      </c>
      <c r="AJ29" s="106">
        <f t="shared" si="0"/>
        <v>0</v>
      </c>
      <c r="AK29" s="106">
        <f t="shared" si="0"/>
        <v>0</v>
      </c>
      <c r="AL29" s="106">
        <f t="shared" si="0"/>
        <v>0</v>
      </c>
      <c r="AM29" s="106">
        <f t="shared" si="0"/>
        <v>0</v>
      </c>
      <c r="AN29" s="106">
        <f t="shared" si="0"/>
        <v>0</v>
      </c>
      <c r="AO29" s="106">
        <f t="shared" si="0"/>
        <v>0</v>
      </c>
      <c r="AP29" s="106">
        <f t="shared" si="0"/>
        <v>0</v>
      </c>
      <c r="AQ29" s="106">
        <f t="shared" si="0"/>
        <v>0</v>
      </c>
      <c r="AR29" s="106">
        <f t="shared" si="0"/>
        <v>0</v>
      </c>
      <c r="AS29" s="456">
        <f t="shared" si="0"/>
        <v>0</v>
      </c>
      <c r="AT29" s="456">
        <f t="shared" si="0"/>
        <v>0</v>
      </c>
      <c r="AU29" s="453">
        <f t="shared" si="0"/>
        <v>0</v>
      </c>
    </row>
    <row r="30" spans="1:68" ht="21.95" customHeight="1">
      <c r="B30" s="304" t="s">
        <v>1664</v>
      </c>
      <c r="C30" s="111">
        <f t="shared" ref="C30:AU30" si="1">+C18+C29</f>
        <v>0</v>
      </c>
      <c r="D30" s="111">
        <f t="shared" si="1"/>
        <v>0</v>
      </c>
      <c r="E30" s="111">
        <f t="shared" si="1"/>
        <v>0</v>
      </c>
      <c r="F30" s="111">
        <f t="shared" si="1"/>
        <v>0</v>
      </c>
      <c r="G30" s="111">
        <f t="shared" si="1"/>
        <v>0</v>
      </c>
      <c r="H30" s="111">
        <f t="shared" si="1"/>
        <v>0</v>
      </c>
      <c r="I30" s="111">
        <f t="shared" si="1"/>
        <v>0</v>
      </c>
      <c r="J30" s="111">
        <f t="shared" si="1"/>
        <v>0</v>
      </c>
      <c r="K30" s="111">
        <f t="shared" si="1"/>
        <v>0</v>
      </c>
      <c r="L30" s="111">
        <f t="shared" si="1"/>
        <v>0</v>
      </c>
      <c r="M30" s="111">
        <f t="shared" si="1"/>
        <v>0</v>
      </c>
      <c r="N30" s="111">
        <f t="shared" si="1"/>
        <v>0</v>
      </c>
      <c r="O30" s="111">
        <f t="shared" si="1"/>
        <v>0</v>
      </c>
      <c r="P30" s="111">
        <f t="shared" si="1"/>
        <v>0</v>
      </c>
      <c r="Q30" s="111">
        <f t="shared" si="1"/>
        <v>0</v>
      </c>
      <c r="R30" s="111">
        <f t="shared" si="1"/>
        <v>0</v>
      </c>
      <c r="S30" s="111">
        <f t="shared" si="1"/>
        <v>0</v>
      </c>
      <c r="T30" s="111">
        <f t="shared" si="1"/>
        <v>0</v>
      </c>
      <c r="U30" s="111">
        <f t="shared" si="1"/>
        <v>0</v>
      </c>
      <c r="V30" s="111">
        <f t="shared" si="1"/>
        <v>0</v>
      </c>
      <c r="W30" s="111">
        <f t="shared" si="1"/>
        <v>0</v>
      </c>
      <c r="X30" s="111">
        <f t="shared" si="1"/>
        <v>0</v>
      </c>
      <c r="Y30" s="111">
        <f t="shared" si="1"/>
        <v>0</v>
      </c>
      <c r="Z30" s="111">
        <f t="shared" si="1"/>
        <v>0</v>
      </c>
      <c r="AA30" s="111">
        <f t="shared" si="1"/>
        <v>0</v>
      </c>
      <c r="AB30" s="111">
        <f t="shared" si="1"/>
        <v>0</v>
      </c>
      <c r="AC30" s="111">
        <f t="shared" si="1"/>
        <v>0</v>
      </c>
      <c r="AD30" s="111">
        <f t="shared" si="1"/>
        <v>0</v>
      </c>
      <c r="AE30" s="111">
        <f t="shared" si="1"/>
        <v>0</v>
      </c>
      <c r="AF30" s="111">
        <f t="shared" si="1"/>
        <v>0</v>
      </c>
      <c r="AG30" s="111">
        <f t="shared" si="1"/>
        <v>0</v>
      </c>
      <c r="AH30" s="111">
        <f t="shared" si="1"/>
        <v>0</v>
      </c>
      <c r="AI30" s="111">
        <f t="shared" si="1"/>
        <v>0</v>
      </c>
      <c r="AJ30" s="111">
        <f t="shared" si="1"/>
        <v>0</v>
      </c>
      <c r="AK30" s="111">
        <f t="shared" si="1"/>
        <v>0</v>
      </c>
      <c r="AL30" s="111">
        <f t="shared" si="1"/>
        <v>0</v>
      </c>
      <c r="AM30" s="111">
        <f t="shared" si="1"/>
        <v>0</v>
      </c>
      <c r="AN30" s="111">
        <f t="shared" si="1"/>
        <v>0</v>
      </c>
      <c r="AO30" s="111">
        <f t="shared" si="1"/>
        <v>0</v>
      </c>
      <c r="AP30" s="111">
        <f t="shared" si="1"/>
        <v>0</v>
      </c>
      <c r="AQ30" s="111">
        <f t="shared" si="1"/>
        <v>0</v>
      </c>
      <c r="AR30" s="111">
        <f t="shared" si="1"/>
        <v>0</v>
      </c>
      <c r="AS30" s="354">
        <f t="shared" si="1"/>
        <v>0</v>
      </c>
      <c r="AT30" s="354">
        <f t="shared" si="1"/>
        <v>0</v>
      </c>
      <c r="AU30" s="356">
        <f t="shared" si="1"/>
        <v>0</v>
      </c>
    </row>
    <row r="31" spans="1:68" ht="21.95" customHeight="1"/>
    <row r="32" spans="1:68" s="210" customFormat="1" ht="44.1" customHeight="1">
      <c r="B32" s="242" t="s">
        <v>1665</v>
      </c>
      <c r="C32" s="66">
        <v>0</v>
      </c>
      <c r="D32" s="385"/>
      <c r="E32" s="385"/>
      <c r="F32" s="385"/>
      <c r="G32" s="385"/>
      <c r="H32" s="385"/>
      <c r="I32" s="385"/>
      <c r="J32" s="385"/>
      <c r="K32" s="385"/>
      <c r="L32" s="385"/>
      <c r="M32" s="385"/>
      <c r="N32" s="385"/>
      <c r="O32" s="385"/>
      <c r="P32" s="385"/>
      <c r="Q32" s="385"/>
      <c r="R32" s="385"/>
      <c r="S32" s="385"/>
      <c r="T32" s="385"/>
      <c r="U32" s="385"/>
      <c r="V32" s="385"/>
      <c r="W32" s="385"/>
      <c r="X32" s="385"/>
      <c r="Y32" s="385"/>
      <c r="Z32" s="385"/>
      <c r="AA32" s="385"/>
      <c r="AB32" s="385"/>
      <c r="AC32" s="385"/>
      <c r="AD32" s="385"/>
      <c r="AE32" s="385"/>
      <c r="AF32" s="385"/>
      <c r="AG32" s="385"/>
      <c r="AH32" s="385"/>
      <c r="AI32" s="385"/>
      <c r="AJ32" s="385"/>
      <c r="AK32" s="385"/>
      <c r="AL32" s="384"/>
      <c r="AM32" s="384"/>
      <c r="AN32" s="384"/>
      <c r="AO32" s="384"/>
      <c r="AP32" s="384"/>
      <c r="AQ32" s="384"/>
      <c r="AR32" s="384"/>
      <c r="AS32" s="384"/>
      <c r="AT32" s="384"/>
      <c r="AU32" s="384"/>
      <c r="AV32" s="384"/>
      <c r="AW32" s="384"/>
      <c r="AX32" s="384"/>
      <c r="AY32" s="384"/>
      <c r="AZ32" s="384"/>
      <c r="BA32" s="384"/>
      <c r="BB32" s="384"/>
      <c r="BC32" s="384"/>
      <c r="BD32" s="384"/>
      <c r="BE32" s="384"/>
      <c r="BF32" s="384"/>
      <c r="BG32" s="384"/>
      <c r="BH32" s="384"/>
      <c r="BI32" s="384"/>
      <c r="BJ32" s="384"/>
      <c r="BK32" s="384"/>
      <c r="BL32" s="384"/>
      <c r="BM32" s="384"/>
      <c r="BN32" s="384"/>
      <c r="BO32" s="384"/>
      <c r="BP32" s="384"/>
    </row>
    <row r="33" spans="1:68" s="210" customFormat="1" ht="104.1" customHeight="1">
      <c r="A33" s="218"/>
      <c r="B33" s="441" t="s">
        <v>1666</v>
      </c>
      <c r="C33" s="564" t="s">
        <v>3355</v>
      </c>
      <c r="D33" s="536"/>
      <c r="E33" s="536"/>
      <c r="F33" s="536"/>
      <c r="G33" s="53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T33" s="455"/>
      <c r="U33" s="455"/>
      <c r="W33" s="455"/>
      <c r="X33" s="455"/>
      <c r="Z33" s="455"/>
      <c r="AA33" s="455"/>
      <c r="AC33" s="455"/>
      <c r="AD33" s="455"/>
      <c r="AF33" s="455"/>
      <c r="AG33" s="455"/>
      <c r="AI33" s="455"/>
      <c r="AJ33" s="455"/>
    </row>
    <row r="34" spans="1:68" s="210" customFormat="1" ht="44.1" customHeight="1">
      <c r="B34" s="242" t="s">
        <v>1667</v>
      </c>
      <c r="C34" s="66">
        <v>0</v>
      </c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5"/>
      <c r="T34" s="385"/>
      <c r="U34" s="385"/>
      <c r="V34" s="385"/>
      <c r="W34" s="385"/>
      <c r="X34" s="385"/>
      <c r="Y34" s="385"/>
      <c r="Z34" s="385"/>
      <c r="AA34" s="385"/>
      <c r="AB34" s="385"/>
      <c r="AC34" s="385"/>
      <c r="AD34" s="385"/>
      <c r="AE34" s="385"/>
      <c r="AF34" s="385"/>
      <c r="AG34" s="385"/>
      <c r="AH34" s="385"/>
      <c r="AI34" s="385"/>
      <c r="AJ34" s="385"/>
      <c r="AK34" s="385"/>
      <c r="AL34" s="384"/>
      <c r="AM34" s="384"/>
      <c r="AN34" s="384"/>
      <c r="AO34" s="384"/>
      <c r="AP34" s="384"/>
      <c r="AQ34" s="384"/>
      <c r="AR34" s="384"/>
      <c r="AS34" s="384"/>
      <c r="AT34" s="384"/>
      <c r="AU34" s="384"/>
      <c r="AV34" s="384"/>
      <c r="AW34" s="384"/>
      <c r="AX34" s="384"/>
      <c r="AY34" s="384"/>
      <c r="AZ34" s="384"/>
      <c r="BA34" s="384"/>
      <c r="BB34" s="384"/>
      <c r="BC34" s="384"/>
      <c r="BD34" s="384"/>
      <c r="BE34" s="384"/>
      <c r="BF34" s="384"/>
      <c r="BG34" s="384"/>
      <c r="BH34" s="384"/>
      <c r="BI34" s="384"/>
      <c r="BJ34" s="384"/>
      <c r="BK34" s="384"/>
      <c r="BL34" s="384"/>
      <c r="BM34" s="384"/>
      <c r="BN34" s="384"/>
      <c r="BO34" s="384"/>
      <c r="BP34" s="384"/>
    </row>
    <row r="35" spans="1:68" s="210" customFormat="1" ht="44.1" customHeight="1">
      <c r="B35" s="242" t="s">
        <v>1668</v>
      </c>
      <c r="C35" s="66">
        <v>0</v>
      </c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385"/>
      <c r="O35" s="385"/>
      <c r="P35" s="385"/>
      <c r="Q35" s="385"/>
      <c r="R35" s="385"/>
      <c r="S35" s="385"/>
      <c r="T35" s="385"/>
      <c r="U35" s="385"/>
      <c r="V35" s="385"/>
      <c r="W35" s="385"/>
      <c r="X35" s="385"/>
      <c r="Y35" s="385"/>
      <c r="Z35" s="385"/>
      <c r="AA35" s="385"/>
      <c r="AB35" s="385"/>
      <c r="AC35" s="385"/>
      <c r="AD35" s="385"/>
      <c r="AE35" s="385"/>
      <c r="AF35" s="385"/>
      <c r="AG35" s="385"/>
      <c r="AH35" s="385"/>
      <c r="AI35" s="385"/>
      <c r="AJ35" s="385"/>
      <c r="AK35" s="385"/>
      <c r="AL35" s="384"/>
      <c r="AM35" s="384"/>
      <c r="AN35" s="384"/>
      <c r="AO35" s="384"/>
      <c r="AP35" s="384"/>
      <c r="AQ35" s="384"/>
      <c r="AR35" s="384"/>
      <c r="AS35" s="384"/>
      <c r="AT35" s="384"/>
      <c r="AU35" s="384"/>
      <c r="AV35" s="384"/>
      <c r="AW35" s="384"/>
      <c r="AX35" s="384"/>
      <c r="AY35" s="384"/>
      <c r="AZ35" s="384"/>
      <c r="BA35" s="384"/>
      <c r="BB35" s="384"/>
      <c r="BC35" s="384"/>
      <c r="BD35" s="384"/>
      <c r="BE35" s="384"/>
      <c r="BF35" s="384"/>
      <c r="BG35" s="384"/>
      <c r="BH35" s="384"/>
      <c r="BI35" s="384"/>
      <c r="BJ35" s="384"/>
      <c r="BK35" s="384"/>
      <c r="BL35" s="384"/>
      <c r="BM35" s="384"/>
      <c r="BN35" s="384"/>
      <c r="BO35" s="384"/>
      <c r="BP35" s="384"/>
    </row>
  </sheetData>
  <sheetProtection algorithmName="SHA-512" hashValue="cGDZFWDe5u8PEL0zX+m6yi2ly0Q0TH/wIh7uRWsZN0xwHlhaZvei8CPi1+vkkzyASDHzylWCwu9EZmiKsLHuRw==" saltValue="V/BewiFnN8QyorPev9gtpA==" spinCount="100000" sheet="1" objects="1" scenarios="1" selectLockedCells="1"/>
  <mergeCells count="23">
    <mergeCell ref="AA10:AC11"/>
    <mergeCell ref="X10:Z11"/>
    <mergeCell ref="C6:G6"/>
    <mergeCell ref="C7:G7"/>
    <mergeCell ref="C33:G33"/>
    <mergeCell ref="R11:T11"/>
    <mergeCell ref="U11:W11"/>
    <mergeCell ref="B9:B12"/>
    <mergeCell ref="O10:W10"/>
    <mergeCell ref="AS9:AU11"/>
    <mergeCell ref="C9:AR9"/>
    <mergeCell ref="B2:H4"/>
    <mergeCell ref="AD10:AF11"/>
    <mergeCell ref="AG10:AI11"/>
    <mergeCell ref="AJ10:AL11"/>
    <mergeCell ref="AM10:AO11"/>
    <mergeCell ref="AP10:AR11"/>
    <mergeCell ref="C11:E11"/>
    <mergeCell ref="F11:H11"/>
    <mergeCell ref="I10:K11"/>
    <mergeCell ref="C10:H10"/>
    <mergeCell ref="L10:N11"/>
    <mergeCell ref="O11:Q11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70C0"/>
  </sheetPr>
  <dimension ref="A1:AY64"/>
  <sheetViews>
    <sheetView showGridLines="0" showRowColHeaders="0" zoomScaleNormal="100" workbookViewId="0"/>
  </sheetViews>
  <sheetFormatPr baseColWidth="10" defaultRowHeight="15.75"/>
  <cols>
    <col min="1" max="1" width="13.33203125" style="279" customWidth="1"/>
    <col min="2" max="2" width="93.83203125" style="283" customWidth="1"/>
    <col min="3" max="3" width="52.1640625" style="283" customWidth="1"/>
    <col min="4" max="4" width="42.83203125" style="283" customWidth="1"/>
    <col min="5" max="5" width="41.33203125" style="283" customWidth="1"/>
    <col min="6" max="6" width="41.83203125" style="283" customWidth="1"/>
    <col min="7" max="7" width="43.33203125" style="283" customWidth="1"/>
    <col min="8" max="9" width="22.83203125" style="283" customWidth="1"/>
    <col min="10" max="10" width="14" style="283" bestFit="1" customWidth="1"/>
    <col min="11" max="11" width="13.5" style="283" bestFit="1" customWidth="1"/>
    <col min="12" max="12" width="15.83203125" style="283" bestFit="1" customWidth="1"/>
    <col min="13" max="13" width="17.1640625" style="283" bestFit="1" customWidth="1"/>
    <col min="14" max="16384" width="12" style="279"/>
  </cols>
  <sheetData>
    <row r="1" spans="1:51" s="32" customFormat="1" ht="21.95" customHeight="1">
      <c r="A1" s="490"/>
    </row>
    <row r="2" spans="1:51" s="32" customFormat="1" ht="21.95" customHeight="1">
      <c r="A2" s="217"/>
      <c r="B2" s="524" t="s">
        <v>1747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</row>
    <row r="3" spans="1:51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</row>
    <row r="4" spans="1:51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</row>
    <row r="5" spans="1:51" s="32" customFormat="1" ht="21.95" customHeight="1">
      <c r="A5" s="490" t="s">
        <v>94</v>
      </c>
    </row>
    <row r="6" spans="1:51" s="210" customFormat="1" ht="104.1" customHeight="1">
      <c r="A6" s="218"/>
      <c r="B6" s="491" t="s">
        <v>1748</v>
      </c>
      <c r="C6" s="541" t="s">
        <v>3350</v>
      </c>
      <c r="D6" s="542"/>
      <c r="E6" s="542"/>
      <c r="F6" s="542"/>
      <c r="G6" s="543"/>
      <c r="H6" s="399"/>
      <c r="I6" s="234"/>
      <c r="J6" s="234"/>
      <c r="K6" s="234"/>
      <c r="L6" s="234"/>
      <c r="M6" s="234"/>
    </row>
    <row r="7" spans="1:51" s="210" customFormat="1" ht="21.95" customHeight="1">
      <c r="A7" s="218"/>
      <c r="B7" s="565" t="s">
        <v>2965</v>
      </c>
      <c r="C7" s="566"/>
      <c r="D7" s="566"/>
      <c r="E7" s="566"/>
      <c r="F7" s="566"/>
      <c r="G7" s="567"/>
      <c r="H7" s="399"/>
      <c r="I7" s="234"/>
      <c r="J7" s="234"/>
      <c r="K7" s="234"/>
      <c r="L7" s="234"/>
      <c r="M7" s="234"/>
    </row>
    <row r="8" spans="1:51" s="455" customFormat="1" ht="44.1" customHeight="1">
      <c r="B8" s="242" t="s">
        <v>1372</v>
      </c>
      <c r="C8" s="66">
        <v>0</v>
      </c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85"/>
      <c r="R8" s="386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4"/>
      <c r="AD8" s="384"/>
      <c r="AE8" s="384"/>
      <c r="AF8" s="384"/>
      <c r="AG8" s="384"/>
      <c r="AH8" s="384"/>
      <c r="AI8" s="384"/>
      <c r="AJ8" s="384"/>
      <c r="AK8" s="384"/>
      <c r="AL8" s="384"/>
      <c r="AM8" s="384"/>
      <c r="AN8" s="384"/>
      <c r="AO8" s="384"/>
      <c r="AP8" s="384"/>
      <c r="AQ8" s="384"/>
      <c r="AR8" s="384"/>
      <c r="AS8" s="384"/>
      <c r="AT8" s="384"/>
      <c r="AU8" s="384"/>
      <c r="AV8" s="384"/>
      <c r="AW8" s="384"/>
      <c r="AX8" s="384"/>
      <c r="AY8" s="384"/>
    </row>
    <row r="9" spans="1:51" s="455" customFormat="1" ht="44.1" customHeight="1">
      <c r="B9" s="242" t="s">
        <v>2966</v>
      </c>
      <c r="C9" s="66">
        <v>0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6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84"/>
      <c r="AJ9" s="384"/>
      <c r="AK9" s="384"/>
      <c r="AL9" s="384"/>
      <c r="AM9" s="384"/>
      <c r="AN9" s="384"/>
      <c r="AO9" s="384"/>
      <c r="AP9" s="384"/>
      <c r="AQ9" s="384"/>
      <c r="AR9" s="384"/>
      <c r="AS9" s="384"/>
      <c r="AT9" s="384"/>
      <c r="AU9" s="384"/>
      <c r="AV9" s="384"/>
      <c r="AW9" s="384"/>
      <c r="AX9" s="384"/>
      <c r="AY9" s="384"/>
    </row>
    <row r="10" spans="1:51" s="455" customFormat="1" ht="44.1" customHeight="1">
      <c r="B10" s="242" t="s">
        <v>2967</v>
      </c>
      <c r="C10" s="66">
        <v>0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6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84"/>
      <c r="AJ10" s="384"/>
      <c r="AK10" s="384"/>
      <c r="AL10" s="384"/>
      <c r="AM10" s="384"/>
      <c r="AN10" s="384"/>
      <c r="AO10" s="384"/>
      <c r="AP10" s="384"/>
      <c r="AQ10" s="384"/>
      <c r="AR10" s="384"/>
      <c r="AS10" s="384"/>
      <c r="AT10" s="384"/>
      <c r="AU10" s="384"/>
      <c r="AV10" s="384"/>
      <c r="AW10" s="384"/>
      <c r="AX10" s="384"/>
      <c r="AY10" s="384"/>
    </row>
    <row r="11" spans="1:51" s="455" customFormat="1" ht="44.1" customHeight="1">
      <c r="B11" s="242" t="s">
        <v>2968</v>
      </c>
      <c r="C11" s="66">
        <v>0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386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84"/>
      <c r="AJ11" s="384"/>
      <c r="AK11" s="384"/>
      <c r="AL11" s="384"/>
      <c r="AM11" s="384"/>
      <c r="AN11" s="384"/>
      <c r="AO11" s="384"/>
      <c r="AP11" s="384"/>
      <c r="AQ11" s="384"/>
      <c r="AR11" s="384"/>
      <c r="AS11" s="384"/>
      <c r="AT11" s="384"/>
      <c r="AU11" s="384"/>
      <c r="AV11" s="384"/>
      <c r="AW11" s="384"/>
      <c r="AX11" s="384"/>
      <c r="AY11" s="384"/>
    </row>
    <row r="12" spans="1:51" s="455" customFormat="1" ht="44.1" customHeight="1">
      <c r="B12" s="242" t="s">
        <v>1339</v>
      </c>
      <c r="C12" s="66">
        <v>0</v>
      </c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6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  <c r="AH12" s="384"/>
      <c r="AI12" s="384"/>
      <c r="AJ12" s="384"/>
      <c r="AK12" s="384"/>
      <c r="AL12" s="384"/>
      <c r="AM12" s="384"/>
      <c r="AN12" s="384"/>
      <c r="AO12" s="384"/>
      <c r="AP12" s="384"/>
      <c r="AQ12" s="384"/>
      <c r="AR12" s="384"/>
      <c r="AS12" s="384"/>
      <c r="AT12" s="384"/>
      <c r="AU12" s="384"/>
      <c r="AV12" s="384"/>
      <c r="AW12" s="384"/>
      <c r="AX12" s="384"/>
      <c r="AY12" s="384"/>
    </row>
    <row r="13" spans="1:51" s="455" customFormat="1" ht="44.1" customHeight="1">
      <c r="B13" s="242" t="s">
        <v>2969</v>
      </c>
      <c r="C13" s="66">
        <v>0</v>
      </c>
      <c r="D13" s="385"/>
      <c r="E13" s="385"/>
      <c r="F13" s="385"/>
      <c r="G13" s="385"/>
      <c r="H13" s="385"/>
      <c r="I13" s="385"/>
      <c r="J13" s="385"/>
      <c r="K13" s="385"/>
      <c r="L13" s="385"/>
      <c r="M13" s="385"/>
      <c r="N13" s="385"/>
      <c r="O13" s="385"/>
      <c r="P13" s="385"/>
      <c r="Q13" s="385"/>
      <c r="R13" s="386"/>
      <c r="S13" s="384"/>
      <c r="T13" s="384"/>
      <c r="U13" s="384"/>
      <c r="V13" s="384"/>
      <c r="W13" s="384"/>
      <c r="X13" s="384"/>
      <c r="Y13" s="384"/>
      <c r="Z13" s="384"/>
      <c r="AA13" s="384"/>
      <c r="AB13" s="384"/>
      <c r="AC13" s="384"/>
      <c r="AD13" s="384"/>
      <c r="AE13" s="384"/>
      <c r="AF13" s="384"/>
      <c r="AG13" s="384"/>
      <c r="AH13" s="384"/>
      <c r="AI13" s="384"/>
      <c r="AJ13" s="384"/>
      <c r="AK13" s="384"/>
      <c r="AL13" s="384"/>
      <c r="AM13" s="384"/>
      <c r="AN13" s="384"/>
      <c r="AO13" s="384"/>
      <c r="AP13" s="384"/>
      <c r="AQ13" s="384"/>
      <c r="AR13" s="384"/>
      <c r="AS13" s="384"/>
      <c r="AT13" s="384"/>
      <c r="AU13" s="384"/>
      <c r="AV13" s="384"/>
      <c r="AW13" s="384"/>
      <c r="AX13" s="384"/>
      <c r="AY13" s="384"/>
    </row>
    <row r="14" spans="1:51" s="210" customFormat="1" ht="104.1" customHeight="1">
      <c r="A14" s="218"/>
      <c r="B14" s="39" t="s">
        <v>2970</v>
      </c>
      <c r="C14" s="541" t="s">
        <v>3350</v>
      </c>
      <c r="D14" s="542"/>
      <c r="E14" s="542"/>
      <c r="F14" s="542"/>
      <c r="G14" s="543"/>
      <c r="H14" s="247"/>
      <c r="I14" s="247"/>
      <c r="J14" s="247"/>
    </row>
    <row r="15" spans="1:51" s="210" customFormat="1" ht="104.1" customHeight="1">
      <c r="A15" s="218"/>
      <c r="B15" s="39" t="s">
        <v>2971</v>
      </c>
      <c r="C15" s="541" t="s">
        <v>3350</v>
      </c>
      <c r="D15" s="542"/>
      <c r="E15" s="542"/>
      <c r="F15" s="542"/>
      <c r="G15" s="543"/>
      <c r="H15" s="247"/>
      <c r="I15" s="247"/>
      <c r="J15" s="247"/>
    </row>
    <row r="16" spans="1:51" s="210" customFormat="1" ht="104.1" customHeight="1">
      <c r="A16" s="218"/>
      <c r="B16" s="39" t="s">
        <v>2972</v>
      </c>
      <c r="C16" s="541" t="s">
        <v>3350</v>
      </c>
      <c r="D16" s="542"/>
      <c r="E16" s="542"/>
      <c r="F16" s="542"/>
      <c r="G16" s="543"/>
      <c r="H16" s="247"/>
      <c r="I16" s="247"/>
      <c r="J16" s="247"/>
    </row>
    <row r="17" spans="1:51">
      <c r="B17" s="280"/>
      <c r="C17" s="280"/>
      <c r="D17" s="280"/>
      <c r="E17" s="280"/>
      <c r="F17" s="280"/>
      <c r="G17" s="281"/>
      <c r="H17" s="280"/>
      <c r="I17" s="280"/>
      <c r="J17" s="280"/>
      <c r="K17" s="280"/>
      <c r="L17" s="280"/>
      <c r="M17" s="280"/>
    </row>
    <row r="18" spans="1:51" ht="76.5" customHeight="1">
      <c r="B18" s="314"/>
      <c r="C18" s="496" t="s">
        <v>2973</v>
      </c>
      <c r="D18" s="279"/>
      <c r="E18" s="279"/>
      <c r="F18" s="279"/>
      <c r="G18" s="279"/>
      <c r="H18" s="279"/>
      <c r="I18" s="279"/>
      <c r="J18" s="279"/>
      <c r="K18" s="279"/>
      <c r="L18" s="279"/>
      <c r="M18" s="279"/>
    </row>
    <row r="19" spans="1:51" ht="21.95" customHeight="1">
      <c r="B19" s="570" t="s">
        <v>2978</v>
      </c>
      <c r="C19" s="571"/>
      <c r="D19" s="279"/>
      <c r="E19" s="279"/>
      <c r="F19" s="279"/>
      <c r="G19" s="279"/>
      <c r="H19" s="279"/>
      <c r="I19" s="279"/>
      <c r="J19" s="279"/>
      <c r="K19" s="279"/>
      <c r="L19" s="279"/>
      <c r="M19" s="279"/>
    </row>
    <row r="20" spans="1:51" ht="66" customHeight="1">
      <c r="B20" s="231" t="s">
        <v>2974</v>
      </c>
      <c r="C20" s="313" t="s">
        <v>3350</v>
      </c>
      <c r="D20" s="279"/>
      <c r="E20" s="279"/>
      <c r="F20" s="279"/>
      <c r="G20" s="279"/>
      <c r="H20" s="279"/>
      <c r="I20" s="279"/>
      <c r="J20" s="279"/>
      <c r="K20" s="279"/>
      <c r="L20" s="279"/>
      <c r="M20" s="279"/>
    </row>
    <row r="21" spans="1:51" ht="66" customHeight="1">
      <c r="B21" s="231" t="s">
        <v>2975</v>
      </c>
      <c r="C21" s="313" t="s">
        <v>3350</v>
      </c>
      <c r="D21" s="279"/>
      <c r="E21" s="279"/>
      <c r="F21" s="279"/>
      <c r="G21" s="279"/>
      <c r="H21" s="279"/>
      <c r="I21" s="279"/>
      <c r="J21" s="279"/>
      <c r="K21" s="279"/>
      <c r="L21" s="279"/>
      <c r="M21" s="279"/>
    </row>
    <row r="22" spans="1:51" ht="33" customHeight="1">
      <c r="B22" s="231" t="s">
        <v>2976</v>
      </c>
      <c r="C22" s="312">
        <v>0</v>
      </c>
      <c r="D22" s="279"/>
      <c r="E22" s="279"/>
      <c r="F22" s="279"/>
      <c r="G22" s="279"/>
      <c r="H22" s="279"/>
      <c r="I22" s="279"/>
      <c r="J22" s="279"/>
      <c r="K22" s="279"/>
      <c r="L22" s="279"/>
      <c r="M22" s="279"/>
    </row>
    <row r="23" spans="1:51" ht="33" customHeight="1">
      <c r="B23" s="338" t="s">
        <v>2977</v>
      </c>
      <c r="C23" s="312">
        <v>0</v>
      </c>
      <c r="D23" s="279"/>
      <c r="E23" s="279"/>
      <c r="F23" s="279"/>
      <c r="G23" s="279"/>
      <c r="H23" s="279"/>
      <c r="I23" s="279"/>
      <c r="J23" s="279"/>
      <c r="K23" s="279"/>
      <c r="L23" s="279"/>
      <c r="M23" s="279"/>
    </row>
    <row r="24" spans="1:51" ht="21.95" customHeight="1"/>
    <row r="25" spans="1:51" s="444" customFormat="1" ht="44.1" customHeight="1">
      <c r="B25" s="443" t="s">
        <v>2979</v>
      </c>
      <c r="C25" s="66">
        <v>0</v>
      </c>
      <c r="D25" s="385"/>
      <c r="E25" s="385"/>
      <c r="F25" s="385"/>
      <c r="G25" s="385"/>
      <c r="H25" s="385"/>
      <c r="I25" s="385"/>
      <c r="J25" s="385"/>
      <c r="K25" s="385"/>
      <c r="L25" s="385"/>
      <c r="M25" s="385"/>
      <c r="N25" s="385"/>
      <c r="O25" s="385"/>
      <c r="P25" s="385"/>
      <c r="Q25" s="385"/>
      <c r="R25" s="386"/>
      <c r="S25" s="384"/>
      <c r="T25" s="384"/>
      <c r="U25" s="384"/>
      <c r="V25" s="384"/>
      <c r="W25" s="384"/>
      <c r="X25" s="384"/>
      <c r="Y25" s="384"/>
      <c r="Z25" s="384"/>
      <c r="AA25" s="384"/>
      <c r="AB25" s="384"/>
      <c r="AC25" s="384"/>
      <c r="AD25" s="384"/>
      <c r="AE25" s="384"/>
      <c r="AF25" s="384"/>
      <c r="AG25" s="384"/>
      <c r="AH25" s="384"/>
      <c r="AI25" s="384"/>
      <c r="AJ25" s="384"/>
      <c r="AK25" s="384"/>
      <c r="AL25" s="384"/>
      <c r="AM25" s="384"/>
      <c r="AN25" s="384"/>
      <c r="AO25" s="384"/>
      <c r="AP25" s="384"/>
      <c r="AQ25" s="384"/>
      <c r="AR25" s="384"/>
      <c r="AS25" s="384"/>
      <c r="AT25" s="384"/>
      <c r="AU25" s="384"/>
      <c r="AV25" s="384"/>
      <c r="AW25" s="384"/>
      <c r="AX25" s="384"/>
      <c r="AY25" s="384"/>
    </row>
    <row r="26" spans="1:51" s="444" customFormat="1" ht="104.1" customHeight="1">
      <c r="A26" s="218"/>
      <c r="B26" s="442" t="s">
        <v>2980</v>
      </c>
      <c r="C26" s="541" t="s">
        <v>3350</v>
      </c>
      <c r="D26" s="542"/>
      <c r="E26" s="542"/>
      <c r="F26" s="542"/>
      <c r="G26" s="543"/>
      <c r="H26" s="247"/>
      <c r="I26" s="247"/>
      <c r="J26" s="247"/>
    </row>
    <row r="27" spans="1:51" s="444" customFormat="1" ht="104.1" customHeight="1">
      <c r="A27" s="218"/>
      <c r="B27" s="442" t="s">
        <v>2981</v>
      </c>
      <c r="C27" s="541" t="s">
        <v>3350</v>
      </c>
      <c r="D27" s="542"/>
      <c r="E27" s="542"/>
      <c r="F27" s="542"/>
      <c r="G27" s="543"/>
      <c r="H27" s="247"/>
      <c r="I27" s="247"/>
      <c r="J27" s="247"/>
    </row>
    <row r="28" spans="1:51" s="444" customFormat="1" ht="44.1" customHeight="1">
      <c r="B28" s="443" t="s">
        <v>2982</v>
      </c>
      <c r="C28" s="66">
        <v>0</v>
      </c>
      <c r="D28" s="385"/>
      <c r="E28" s="385"/>
      <c r="F28" s="385"/>
      <c r="G28" s="385"/>
      <c r="H28" s="385"/>
      <c r="I28" s="385"/>
      <c r="J28" s="385"/>
      <c r="K28" s="385"/>
      <c r="L28" s="385"/>
      <c r="M28" s="385"/>
      <c r="N28" s="385"/>
      <c r="O28" s="385"/>
      <c r="P28" s="385"/>
      <c r="Q28" s="385"/>
      <c r="R28" s="386"/>
      <c r="S28" s="384"/>
      <c r="T28" s="384"/>
      <c r="U28" s="384"/>
      <c r="V28" s="384"/>
      <c r="W28" s="384"/>
      <c r="X28" s="384"/>
      <c r="Y28" s="384"/>
      <c r="Z28" s="384"/>
      <c r="AA28" s="384"/>
      <c r="AB28" s="384"/>
      <c r="AC28" s="384"/>
      <c r="AD28" s="384"/>
      <c r="AE28" s="384"/>
      <c r="AF28" s="384"/>
      <c r="AG28" s="384"/>
      <c r="AH28" s="384"/>
      <c r="AI28" s="384"/>
      <c r="AJ28" s="384"/>
      <c r="AK28" s="384"/>
      <c r="AL28" s="384"/>
      <c r="AM28" s="384"/>
      <c r="AN28" s="384"/>
      <c r="AO28" s="384"/>
      <c r="AP28" s="384"/>
      <c r="AQ28" s="384"/>
      <c r="AR28" s="384"/>
      <c r="AS28" s="384"/>
      <c r="AT28" s="384"/>
      <c r="AU28" s="384"/>
      <c r="AV28" s="384"/>
      <c r="AW28" s="384"/>
      <c r="AX28" s="384"/>
      <c r="AY28" s="384"/>
    </row>
    <row r="29" spans="1:51" s="444" customFormat="1" ht="104.1" customHeight="1">
      <c r="A29" s="218"/>
      <c r="B29" s="442" t="s">
        <v>2983</v>
      </c>
      <c r="C29" s="541" t="s">
        <v>3350</v>
      </c>
      <c r="D29" s="542"/>
      <c r="E29" s="542"/>
      <c r="F29" s="542"/>
      <c r="G29" s="543"/>
      <c r="H29" s="247"/>
      <c r="I29" s="247"/>
      <c r="J29" s="247"/>
    </row>
    <row r="30" spans="1:51" s="444" customFormat="1" ht="21.95" customHeight="1">
      <c r="A30" s="218"/>
      <c r="B30" s="565" t="s">
        <v>2984</v>
      </c>
      <c r="C30" s="566"/>
      <c r="D30" s="566"/>
      <c r="E30" s="566"/>
      <c r="F30" s="566"/>
      <c r="G30" s="567"/>
      <c r="H30" s="399"/>
      <c r="I30" s="445"/>
      <c r="J30" s="445"/>
      <c r="K30" s="445"/>
      <c r="L30" s="445"/>
      <c r="M30" s="445"/>
    </row>
    <row r="31" spans="1:51" s="444" customFormat="1" ht="21.95" customHeight="1">
      <c r="A31" s="218"/>
      <c r="B31" s="448" t="s">
        <v>2985</v>
      </c>
      <c r="C31" s="447"/>
      <c r="D31" s="385"/>
      <c r="E31" s="385"/>
      <c r="F31" s="385"/>
      <c r="G31" s="449"/>
      <c r="H31" s="445"/>
      <c r="I31" s="445"/>
      <c r="J31" s="445"/>
      <c r="K31" s="445"/>
      <c r="L31" s="445"/>
      <c r="M31" s="445"/>
    </row>
    <row r="32" spans="1:51" s="444" customFormat="1" ht="44.1" customHeight="1">
      <c r="B32" s="446" t="s">
        <v>2986</v>
      </c>
      <c r="C32" s="66">
        <v>0</v>
      </c>
      <c r="D32" s="385"/>
      <c r="E32" s="385"/>
      <c r="F32" s="385"/>
      <c r="G32" s="385"/>
      <c r="H32" s="385"/>
      <c r="I32" s="385"/>
      <c r="J32" s="385"/>
      <c r="K32" s="385"/>
      <c r="L32" s="385"/>
      <c r="M32" s="385"/>
      <c r="N32" s="385"/>
      <c r="O32" s="385"/>
      <c r="P32" s="385"/>
      <c r="Q32" s="385"/>
      <c r="R32" s="386"/>
      <c r="S32" s="384"/>
      <c r="T32" s="384"/>
      <c r="U32" s="384"/>
      <c r="V32" s="384"/>
      <c r="W32" s="384"/>
      <c r="X32" s="384"/>
      <c r="Y32" s="384"/>
      <c r="Z32" s="384"/>
      <c r="AA32" s="384"/>
      <c r="AB32" s="384"/>
      <c r="AC32" s="384"/>
      <c r="AD32" s="384"/>
      <c r="AE32" s="384"/>
      <c r="AF32" s="384"/>
      <c r="AG32" s="384"/>
      <c r="AH32" s="384"/>
      <c r="AI32" s="384"/>
      <c r="AJ32" s="384"/>
      <c r="AK32" s="384"/>
      <c r="AL32" s="384"/>
      <c r="AM32" s="384"/>
      <c r="AN32" s="384"/>
      <c r="AO32" s="384"/>
      <c r="AP32" s="384"/>
      <c r="AQ32" s="384"/>
      <c r="AR32" s="384"/>
      <c r="AS32" s="384"/>
      <c r="AT32" s="384"/>
      <c r="AU32" s="384"/>
      <c r="AV32" s="384"/>
      <c r="AW32" s="384"/>
      <c r="AX32" s="384"/>
      <c r="AY32" s="384"/>
    </row>
    <row r="33" spans="1:51" s="444" customFormat="1" ht="44.1" customHeight="1">
      <c r="B33" s="446" t="s">
        <v>2987</v>
      </c>
      <c r="C33" s="66">
        <v>0</v>
      </c>
      <c r="D33" s="385"/>
      <c r="E33" s="385"/>
      <c r="F33" s="385"/>
      <c r="G33" s="385"/>
      <c r="H33" s="385"/>
      <c r="I33" s="385"/>
      <c r="J33" s="385"/>
      <c r="K33" s="385"/>
      <c r="L33" s="385"/>
      <c r="M33" s="385"/>
      <c r="N33" s="385"/>
      <c r="O33" s="385"/>
      <c r="P33" s="385"/>
      <c r="Q33" s="385"/>
      <c r="R33" s="386"/>
      <c r="S33" s="384"/>
      <c r="T33" s="384"/>
      <c r="U33" s="384"/>
      <c r="V33" s="384"/>
      <c r="W33" s="384"/>
      <c r="X33" s="384"/>
      <c r="Y33" s="384"/>
      <c r="Z33" s="384"/>
      <c r="AA33" s="384"/>
      <c r="AB33" s="384"/>
      <c r="AC33" s="384"/>
      <c r="AD33" s="384"/>
      <c r="AE33" s="384"/>
      <c r="AF33" s="384"/>
      <c r="AG33" s="384"/>
      <c r="AH33" s="384"/>
      <c r="AI33" s="384"/>
      <c r="AJ33" s="384"/>
      <c r="AK33" s="384"/>
      <c r="AL33" s="384"/>
      <c r="AM33" s="384"/>
      <c r="AN33" s="384"/>
      <c r="AO33" s="384"/>
      <c r="AP33" s="384"/>
      <c r="AQ33" s="384"/>
      <c r="AR33" s="384"/>
      <c r="AS33" s="384"/>
      <c r="AT33" s="384"/>
      <c r="AU33" s="384"/>
      <c r="AV33" s="384"/>
      <c r="AW33" s="384"/>
      <c r="AX33" s="384"/>
      <c r="AY33" s="384"/>
    </row>
    <row r="34" spans="1:51" s="444" customFormat="1" ht="44.1" customHeight="1">
      <c r="B34" s="446" t="s">
        <v>2988</v>
      </c>
      <c r="C34" s="66">
        <v>0</v>
      </c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6"/>
      <c r="S34" s="384"/>
      <c r="T34" s="384"/>
      <c r="U34" s="384"/>
      <c r="V34" s="384"/>
      <c r="W34" s="384"/>
      <c r="X34" s="384"/>
      <c r="Y34" s="384"/>
      <c r="Z34" s="384"/>
      <c r="AA34" s="384"/>
      <c r="AB34" s="384"/>
      <c r="AC34" s="384"/>
      <c r="AD34" s="384"/>
      <c r="AE34" s="384"/>
      <c r="AF34" s="384"/>
      <c r="AG34" s="384"/>
      <c r="AH34" s="384"/>
      <c r="AI34" s="384"/>
      <c r="AJ34" s="384"/>
      <c r="AK34" s="384"/>
      <c r="AL34" s="384"/>
      <c r="AM34" s="384"/>
      <c r="AN34" s="384"/>
      <c r="AO34" s="384"/>
      <c r="AP34" s="384"/>
      <c r="AQ34" s="384"/>
      <c r="AR34" s="384"/>
      <c r="AS34" s="384"/>
      <c r="AT34" s="384"/>
      <c r="AU34" s="384"/>
      <c r="AV34" s="384"/>
      <c r="AW34" s="384"/>
      <c r="AX34" s="384"/>
      <c r="AY34" s="384"/>
    </row>
    <row r="35" spans="1:51" s="444" customFormat="1" ht="44.1" customHeight="1">
      <c r="B35" s="446" t="s">
        <v>2989</v>
      </c>
      <c r="C35" s="66">
        <v>0</v>
      </c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385"/>
      <c r="O35" s="385"/>
      <c r="P35" s="385"/>
      <c r="Q35" s="385"/>
      <c r="R35" s="386"/>
      <c r="S35" s="384"/>
      <c r="T35" s="384"/>
      <c r="U35" s="384"/>
      <c r="V35" s="384"/>
      <c r="W35" s="384"/>
      <c r="X35" s="384"/>
      <c r="Y35" s="384"/>
      <c r="Z35" s="384"/>
      <c r="AA35" s="384"/>
      <c r="AB35" s="384"/>
      <c r="AC35" s="384"/>
      <c r="AD35" s="384"/>
      <c r="AE35" s="384"/>
      <c r="AF35" s="384"/>
      <c r="AG35" s="384"/>
      <c r="AH35" s="384"/>
      <c r="AI35" s="384"/>
      <c r="AJ35" s="384"/>
      <c r="AK35" s="384"/>
      <c r="AL35" s="384"/>
      <c r="AM35" s="384"/>
      <c r="AN35" s="384"/>
      <c r="AO35" s="384"/>
      <c r="AP35" s="384"/>
      <c r="AQ35" s="384"/>
      <c r="AR35" s="384"/>
      <c r="AS35" s="384"/>
      <c r="AT35" s="384"/>
      <c r="AU35" s="384"/>
      <c r="AV35" s="384"/>
      <c r="AW35" s="384"/>
      <c r="AX35" s="384"/>
      <c r="AY35" s="384"/>
    </row>
    <row r="36" spans="1:51" s="444" customFormat="1" ht="44.1" customHeight="1">
      <c r="A36" s="218"/>
      <c r="B36" s="448" t="s">
        <v>2990</v>
      </c>
      <c r="C36" s="447"/>
      <c r="D36" s="385"/>
      <c r="E36" s="385"/>
      <c r="F36" s="385"/>
      <c r="G36" s="385"/>
      <c r="H36" s="445"/>
      <c r="I36" s="445"/>
      <c r="J36" s="445"/>
      <c r="K36" s="445"/>
      <c r="L36" s="445"/>
      <c r="M36" s="445"/>
    </row>
    <row r="37" spans="1:51" s="444" customFormat="1" ht="44.1" customHeight="1">
      <c r="B37" s="446" t="s">
        <v>2991</v>
      </c>
      <c r="C37" s="66">
        <v>0</v>
      </c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6"/>
      <c r="S37" s="384"/>
      <c r="T37" s="384"/>
      <c r="U37" s="384"/>
      <c r="V37" s="384"/>
      <c r="W37" s="384"/>
      <c r="X37" s="384"/>
      <c r="Y37" s="384"/>
      <c r="Z37" s="384"/>
      <c r="AA37" s="384"/>
      <c r="AB37" s="384"/>
      <c r="AC37" s="384"/>
      <c r="AD37" s="384"/>
      <c r="AE37" s="384"/>
      <c r="AF37" s="384"/>
      <c r="AG37" s="384"/>
      <c r="AH37" s="384"/>
      <c r="AI37" s="384"/>
      <c r="AJ37" s="384"/>
      <c r="AK37" s="384"/>
      <c r="AL37" s="384"/>
      <c r="AM37" s="384"/>
      <c r="AN37" s="384"/>
      <c r="AO37" s="384"/>
      <c r="AP37" s="384"/>
      <c r="AQ37" s="384"/>
      <c r="AR37" s="384"/>
      <c r="AS37" s="384"/>
      <c r="AT37" s="384"/>
      <c r="AU37" s="384"/>
      <c r="AV37" s="384"/>
      <c r="AW37" s="384"/>
      <c r="AX37" s="384"/>
      <c r="AY37" s="384"/>
    </row>
    <row r="38" spans="1:51" s="444" customFormat="1" ht="44.1" customHeight="1">
      <c r="B38" s="446" t="s">
        <v>2992</v>
      </c>
      <c r="C38" s="66">
        <v>0</v>
      </c>
      <c r="D38" s="385"/>
      <c r="E38" s="385"/>
      <c r="F38" s="385"/>
      <c r="G38" s="450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6"/>
      <c r="S38" s="384"/>
      <c r="T38" s="384"/>
      <c r="U38" s="384"/>
      <c r="V38" s="384"/>
      <c r="W38" s="384"/>
      <c r="X38" s="384"/>
      <c r="Y38" s="384"/>
      <c r="Z38" s="384"/>
      <c r="AA38" s="384"/>
      <c r="AB38" s="384"/>
      <c r="AC38" s="384"/>
      <c r="AD38" s="384"/>
      <c r="AE38" s="384"/>
      <c r="AF38" s="384"/>
      <c r="AG38" s="384"/>
      <c r="AH38" s="384"/>
      <c r="AI38" s="384"/>
      <c r="AJ38" s="384"/>
      <c r="AK38" s="384"/>
      <c r="AL38" s="384"/>
      <c r="AM38" s="384"/>
      <c r="AN38" s="384"/>
      <c r="AO38" s="384"/>
      <c r="AP38" s="384"/>
      <c r="AQ38" s="384"/>
      <c r="AR38" s="384"/>
      <c r="AS38" s="384"/>
      <c r="AT38" s="384"/>
      <c r="AU38" s="384"/>
      <c r="AV38" s="384"/>
      <c r="AW38" s="384"/>
      <c r="AX38" s="384"/>
      <c r="AY38" s="384"/>
    </row>
    <row r="39" spans="1:51" s="444" customFormat="1" ht="104.1" customHeight="1">
      <c r="A39" s="218"/>
      <c r="B39" s="491" t="s">
        <v>2993</v>
      </c>
      <c r="C39" s="541" t="s">
        <v>3350</v>
      </c>
      <c r="D39" s="542"/>
      <c r="E39" s="542"/>
      <c r="F39" s="542"/>
      <c r="G39" s="543"/>
      <c r="H39" s="399"/>
      <c r="I39" s="445"/>
      <c r="J39" s="445"/>
      <c r="K39" s="445"/>
      <c r="L39" s="445"/>
      <c r="M39" s="445"/>
    </row>
    <row r="40" spans="1:51" ht="21.95" customHeight="1"/>
    <row r="41" spans="1:51" ht="44.1" customHeight="1">
      <c r="B41" s="314"/>
      <c r="C41" s="496" t="s">
        <v>1854</v>
      </c>
      <c r="D41" s="279"/>
      <c r="E41" s="279"/>
      <c r="F41" s="279"/>
      <c r="G41" s="279"/>
      <c r="H41" s="279"/>
      <c r="I41" s="279"/>
      <c r="J41" s="279"/>
      <c r="K41" s="279"/>
      <c r="L41" s="279"/>
      <c r="M41" s="279"/>
    </row>
    <row r="42" spans="1:51" ht="21.95" customHeight="1">
      <c r="B42" s="568" t="s">
        <v>2994</v>
      </c>
      <c r="C42" s="569"/>
      <c r="D42" s="279"/>
      <c r="E42" s="279"/>
      <c r="F42" s="279"/>
      <c r="G42" s="279"/>
      <c r="H42" s="279"/>
      <c r="I42" s="279"/>
      <c r="J42" s="279"/>
      <c r="K42" s="279"/>
      <c r="L42" s="279"/>
      <c r="M42" s="279"/>
    </row>
    <row r="43" spans="1:51" ht="33" customHeight="1">
      <c r="B43" s="233" t="s">
        <v>1669</v>
      </c>
      <c r="C43" s="312">
        <v>0</v>
      </c>
      <c r="D43" s="279"/>
      <c r="E43" s="279"/>
      <c r="F43" s="279"/>
      <c r="G43" s="279"/>
      <c r="H43" s="279"/>
      <c r="I43" s="279"/>
      <c r="J43" s="279"/>
      <c r="K43" s="279"/>
      <c r="L43" s="279"/>
      <c r="M43" s="279"/>
    </row>
    <row r="44" spans="1:51" ht="21.95" customHeight="1"/>
    <row r="45" spans="1:51" s="210" customFormat="1" ht="104.1" customHeight="1">
      <c r="A45" s="218"/>
      <c r="B45" s="498" t="s">
        <v>2995</v>
      </c>
      <c r="C45" s="541" t="s">
        <v>3350</v>
      </c>
      <c r="D45" s="542"/>
      <c r="E45" s="542"/>
      <c r="F45" s="542"/>
      <c r="G45" s="543"/>
    </row>
    <row r="46" spans="1:51" s="444" customFormat="1" ht="104.1" customHeight="1">
      <c r="A46" s="218"/>
      <c r="B46" s="442" t="s">
        <v>1750</v>
      </c>
      <c r="C46" s="541" t="s">
        <v>3350</v>
      </c>
      <c r="D46" s="542"/>
      <c r="E46" s="542"/>
      <c r="F46" s="542"/>
      <c r="G46" s="543"/>
      <c r="H46" s="247"/>
      <c r="I46" s="247"/>
      <c r="J46" s="247"/>
    </row>
    <row r="47" spans="1:51" ht="21.95" customHeight="1"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</row>
    <row r="48" spans="1:51" ht="150.75" customHeight="1">
      <c r="B48" s="314"/>
      <c r="C48" s="499" t="s">
        <v>2996</v>
      </c>
      <c r="D48" s="499" t="s">
        <v>2997</v>
      </c>
      <c r="E48" s="499" t="s">
        <v>2998</v>
      </c>
      <c r="F48" s="499" t="s">
        <v>2999</v>
      </c>
      <c r="G48" s="499" t="s">
        <v>3000</v>
      </c>
      <c r="H48" s="282"/>
      <c r="I48" s="282"/>
      <c r="J48" s="282"/>
      <c r="K48" s="282"/>
      <c r="L48" s="279"/>
      <c r="M48" s="279"/>
    </row>
    <row r="49" spans="1:51" ht="21.95" customHeight="1">
      <c r="B49" s="308" t="s">
        <v>1749</v>
      </c>
      <c r="C49" s="309"/>
      <c r="D49" s="309"/>
      <c r="E49" s="309"/>
      <c r="F49" s="310"/>
      <c r="G49" s="428"/>
      <c r="H49" s="282"/>
      <c r="I49" s="282"/>
      <c r="J49" s="282"/>
      <c r="K49" s="282"/>
      <c r="L49" s="279"/>
      <c r="M49" s="279"/>
    </row>
    <row r="50" spans="1:51" ht="87.95" customHeight="1">
      <c r="B50" s="128" t="s">
        <v>1670</v>
      </c>
      <c r="C50" s="245" t="s">
        <v>3356</v>
      </c>
      <c r="D50" s="245" t="s">
        <v>3356</v>
      </c>
      <c r="E50" s="245" t="s">
        <v>3356</v>
      </c>
      <c r="F50" s="245" t="s">
        <v>3356</v>
      </c>
      <c r="G50" s="245" t="s">
        <v>3356</v>
      </c>
      <c r="H50" s="282"/>
      <c r="I50" s="282"/>
      <c r="J50" s="282"/>
      <c r="K50" s="282"/>
      <c r="L50" s="279"/>
      <c r="M50" s="279"/>
    </row>
    <row r="51" spans="1:51" ht="87.95" customHeight="1">
      <c r="B51" s="128" t="s">
        <v>1671</v>
      </c>
      <c r="C51" s="245" t="s">
        <v>3356</v>
      </c>
      <c r="D51" s="245" t="s">
        <v>3356</v>
      </c>
      <c r="E51" s="245" t="s">
        <v>3356</v>
      </c>
      <c r="F51" s="245" t="s">
        <v>3356</v>
      </c>
      <c r="G51" s="245" t="s">
        <v>3356</v>
      </c>
      <c r="H51" s="282"/>
      <c r="I51" s="282"/>
      <c r="J51" s="282"/>
      <c r="K51" s="282"/>
      <c r="L51" s="279"/>
      <c r="M51" s="279"/>
    </row>
    <row r="52" spans="1:51" ht="44.1" customHeight="1">
      <c r="B52" s="128" t="s">
        <v>1672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282"/>
      <c r="I52" s="282"/>
      <c r="J52" s="282"/>
      <c r="K52" s="282"/>
      <c r="L52" s="279"/>
      <c r="M52" s="279"/>
    </row>
    <row r="53" spans="1:51" ht="87.95" customHeight="1">
      <c r="B53" s="243" t="s">
        <v>1673</v>
      </c>
      <c r="C53" s="245" t="s">
        <v>3356</v>
      </c>
      <c r="D53" s="245" t="s">
        <v>3356</v>
      </c>
      <c r="E53" s="245" t="s">
        <v>3356</v>
      </c>
      <c r="F53" s="245" t="s">
        <v>3356</v>
      </c>
      <c r="G53" s="245" t="s">
        <v>3356</v>
      </c>
      <c r="H53" s="282"/>
      <c r="I53" s="282"/>
      <c r="J53" s="282"/>
      <c r="K53" s="282"/>
      <c r="L53" s="279"/>
      <c r="M53" s="279"/>
    </row>
    <row r="54" spans="1:51">
      <c r="B54" s="282"/>
      <c r="C54" s="282"/>
      <c r="D54" s="282"/>
      <c r="E54" s="282"/>
      <c r="F54" s="282"/>
      <c r="G54" s="282"/>
      <c r="H54" s="282"/>
      <c r="I54" s="282"/>
      <c r="J54" s="282"/>
      <c r="K54" s="282"/>
      <c r="L54" s="282"/>
      <c r="M54" s="282"/>
    </row>
    <row r="55" spans="1:51" s="455" customFormat="1" ht="44.1" customHeight="1">
      <c r="B55" s="242" t="s">
        <v>3001</v>
      </c>
      <c r="C55" s="66">
        <v>0</v>
      </c>
      <c r="D55" s="385"/>
      <c r="E55" s="385"/>
      <c r="F55" s="385"/>
      <c r="G55" s="385"/>
      <c r="H55" s="385"/>
      <c r="I55" s="385"/>
      <c r="J55" s="385"/>
      <c r="K55" s="385"/>
      <c r="L55" s="385"/>
      <c r="M55" s="385"/>
      <c r="N55" s="385"/>
      <c r="O55" s="385"/>
      <c r="P55" s="385"/>
      <c r="Q55" s="385"/>
      <c r="R55" s="386"/>
      <c r="S55" s="384"/>
      <c r="T55" s="384"/>
      <c r="U55" s="384"/>
      <c r="V55" s="384"/>
      <c r="W55" s="384"/>
      <c r="X55" s="384"/>
      <c r="Y55" s="384"/>
      <c r="Z55" s="384"/>
      <c r="AA55" s="384"/>
      <c r="AB55" s="384"/>
      <c r="AC55" s="384"/>
      <c r="AD55" s="384"/>
      <c r="AE55" s="384"/>
      <c r="AF55" s="384"/>
      <c r="AG55" s="384"/>
      <c r="AH55" s="384"/>
      <c r="AI55" s="384"/>
      <c r="AJ55" s="384"/>
      <c r="AK55" s="384"/>
      <c r="AL55" s="384"/>
      <c r="AM55" s="384"/>
      <c r="AN55" s="384"/>
      <c r="AO55" s="384"/>
      <c r="AP55" s="384"/>
      <c r="AQ55" s="384"/>
      <c r="AR55" s="384"/>
      <c r="AS55" s="384"/>
      <c r="AT55" s="384"/>
      <c r="AU55" s="384"/>
      <c r="AV55" s="384"/>
      <c r="AW55" s="384"/>
      <c r="AX55" s="384"/>
      <c r="AY55" s="384"/>
    </row>
    <row r="56" spans="1:51" s="455" customFormat="1" ht="44.1" customHeight="1">
      <c r="B56" s="242" t="s">
        <v>3002</v>
      </c>
      <c r="C56" s="66">
        <v>0</v>
      </c>
      <c r="D56" s="385"/>
      <c r="E56" s="385"/>
      <c r="F56" s="385"/>
      <c r="G56" s="385"/>
      <c r="H56" s="385"/>
      <c r="I56" s="385"/>
      <c r="J56" s="385"/>
      <c r="K56" s="385"/>
      <c r="L56" s="385"/>
      <c r="M56" s="385"/>
      <c r="N56" s="385"/>
      <c r="O56" s="385"/>
      <c r="P56" s="385"/>
      <c r="Q56" s="385"/>
      <c r="R56" s="386"/>
      <c r="S56" s="384"/>
      <c r="T56" s="384"/>
      <c r="U56" s="384"/>
      <c r="V56" s="384"/>
      <c r="W56" s="384"/>
      <c r="X56" s="384"/>
      <c r="Y56" s="384"/>
      <c r="Z56" s="384"/>
      <c r="AA56" s="384"/>
      <c r="AB56" s="384"/>
      <c r="AC56" s="384"/>
      <c r="AD56" s="384"/>
      <c r="AE56" s="384"/>
      <c r="AF56" s="384"/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84"/>
      <c r="AR56" s="384"/>
      <c r="AS56" s="384"/>
      <c r="AT56" s="384"/>
      <c r="AU56" s="384"/>
      <c r="AV56" s="384"/>
      <c r="AW56" s="384"/>
      <c r="AX56" s="384"/>
      <c r="AY56" s="384"/>
    </row>
    <row r="57" spans="1:51" s="455" customFormat="1" ht="104.1" customHeight="1">
      <c r="A57" s="218"/>
      <c r="B57" s="442" t="s">
        <v>3003</v>
      </c>
      <c r="C57" s="541" t="s">
        <v>3356</v>
      </c>
      <c r="D57" s="542"/>
      <c r="E57" s="542"/>
      <c r="F57" s="542"/>
      <c r="G57" s="543"/>
      <c r="H57" s="247"/>
      <c r="I57" s="247"/>
      <c r="J57" s="247"/>
    </row>
    <row r="58" spans="1:51" s="455" customFormat="1" ht="104.1" customHeight="1">
      <c r="A58" s="218"/>
      <c r="B58" s="442" t="s">
        <v>3004</v>
      </c>
      <c r="C58" s="541" t="s">
        <v>3356</v>
      </c>
      <c r="D58" s="542"/>
      <c r="E58" s="542"/>
      <c r="F58" s="542"/>
      <c r="G58" s="543"/>
      <c r="H58" s="247"/>
      <c r="I58" s="247"/>
      <c r="J58" s="247"/>
    </row>
    <row r="59" spans="1:51" s="455" customFormat="1" ht="104.1" customHeight="1">
      <c r="A59" s="218"/>
      <c r="B59" s="442" t="s">
        <v>3005</v>
      </c>
      <c r="C59" s="541" t="s">
        <v>3356</v>
      </c>
      <c r="D59" s="542"/>
      <c r="E59" s="542"/>
      <c r="F59" s="542"/>
      <c r="G59" s="543"/>
      <c r="H59" s="247"/>
      <c r="I59" s="247"/>
      <c r="J59" s="247"/>
    </row>
    <row r="60" spans="1:51" s="455" customFormat="1" ht="44.1" customHeight="1">
      <c r="B60" s="242" t="s">
        <v>3006</v>
      </c>
      <c r="C60" s="66">
        <v>0</v>
      </c>
      <c r="D60" s="385"/>
      <c r="E60" s="385"/>
      <c r="F60" s="385"/>
      <c r="G60" s="385"/>
      <c r="H60" s="385"/>
      <c r="I60" s="385"/>
      <c r="J60" s="385"/>
      <c r="K60" s="385"/>
      <c r="L60" s="385"/>
      <c r="M60" s="385"/>
      <c r="N60" s="385"/>
      <c r="O60" s="385"/>
      <c r="P60" s="385"/>
      <c r="Q60" s="385"/>
      <c r="R60" s="386"/>
      <c r="S60" s="384"/>
      <c r="T60" s="384"/>
      <c r="U60" s="384"/>
      <c r="V60" s="384"/>
      <c r="W60" s="384"/>
      <c r="X60" s="384"/>
      <c r="Y60" s="384"/>
      <c r="Z60" s="384"/>
      <c r="AA60" s="384"/>
      <c r="AB60" s="384"/>
      <c r="AC60" s="384"/>
      <c r="AD60" s="384"/>
      <c r="AE60" s="384"/>
      <c r="AF60" s="384"/>
      <c r="AG60" s="384"/>
      <c r="AH60" s="384"/>
      <c r="AI60" s="384"/>
      <c r="AJ60" s="384"/>
      <c r="AK60" s="384"/>
      <c r="AL60" s="384"/>
      <c r="AM60" s="384"/>
      <c r="AN60" s="384"/>
      <c r="AO60" s="384"/>
      <c r="AP60" s="384"/>
      <c r="AQ60" s="384"/>
      <c r="AR60" s="384"/>
      <c r="AS60" s="384"/>
      <c r="AT60" s="384"/>
      <c r="AU60" s="384"/>
      <c r="AV60" s="384"/>
      <c r="AW60" s="384"/>
      <c r="AX60" s="384"/>
      <c r="AY60" s="384"/>
    </row>
    <row r="61" spans="1:51" s="455" customFormat="1" ht="44.1" customHeight="1">
      <c r="B61" s="242" t="s">
        <v>3007</v>
      </c>
      <c r="C61" s="66">
        <v>0</v>
      </c>
      <c r="D61" s="385"/>
      <c r="E61" s="385"/>
      <c r="F61" s="385"/>
      <c r="G61" s="385"/>
      <c r="H61" s="385"/>
      <c r="I61" s="385"/>
      <c r="J61" s="385"/>
      <c r="K61" s="385"/>
      <c r="L61" s="385"/>
      <c r="M61" s="385"/>
      <c r="N61" s="385"/>
      <c r="O61" s="385"/>
      <c r="P61" s="385"/>
      <c r="Q61" s="385"/>
      <c r="R61" s="386"/>
      <c r="S61" s="384"/>
      <c r="T61" s="384"/>
      <c r="U61" s="384"/>
      <c r="V61" s="384"/>
      <c r="W61" s="384"/>
      <c r="X61" s="384"/>
      <c r="Y61" s="384"/>
      <c r="Z61" s="384"/>
      <c r="AA61" s="384"/>
      <c r="AB61" s="384"/>
      <c r="AC61" s="384"/>
      <c r="AD61" s="384"/>
      <c r="AE61" s="384"/>
      <c r="AF61" s="384"/>
      <c r="AG61" s="384"/>
      <c r="AH61" s="384"/>
      <c r="AI61" s="384"/>
      <c r="AJ61" s="384"/>
      <c r="AK61" s="384"/>
      <c r="AL61" s="384"/>
      <c r="AM61" s="384"/>
      <c r="AN61" s="384"/>
      <c r="AO61" s="384"/>
      <c r="AP61" s="384"/>
      <c r="AQ61" s="384"/>
      <c r="AR61" s="384"/>
      <c r="AS61" s="384"/>
      <c r="AT61" s="384"/>
      <c r="AU61" s="384"/>
      <c r="AV61" s="384"/>
      <c r="AW61" s="384"/>
      <c r="AX61" s="384"/>
      <c r="AY61" s="384"/>
    </row>
    <row r="62" spans="1:51" s="455" customFormat="1" ht="44.1" customHeight="1">
      <c r="B62" s="242" t="s">
        <v>3008</v>
      </c>
      <c r="C62" s="66">
        <v>0</v>
      </c>
      <c r="D62" s="385"/>
      <c r="E62" s="385"/>
      <c r="F62" s="385"/>
      <c r="G62" s="385"/>
      <c r="H62" s="385"/>
      <c r="I62" s="385"/>
      <c r="J62" s="385"/>
      <c r="K62" s="385"/>
      <c r="L62" s="385"/>
      <c r="M62" s="385"/>
      <c r="N62" s="385"/>
      <c r="O62" s="385"/>
      <c r="P62" s="385"/>
      <c r="Q62" s="385"/>
      <c r="R62" s="386"/>
      <c r="S62" s="384"/>
      <c r="T62" s="384"/>
      <c r="U62" s="384"/>
      <c r="V62" s="384"/>
      <c r="W62" s="384"/>
      <c r="X62" s="384"/>
      <c r="Y62" s="384"/>
      <c r="Z62" s="384"/>
      <c r="AA62" s="384"/>
      <c r="AB62" s="384"/>
      <c r="AC62" s="384"/>
      <c r="AD62" s="384"/>
      <c r="AE62" s="384"/>
      <c r="AF62" s="384"/>
      <c r="AG62" s="384"/>
      <c r="AH62" s="384"/>
      <c r="AI62" s="384"/>
      <c r="AJ62" s="384"/>
      <c r="AK62" s="384"/>
      <c r="AL62" s="384"/>
      <c r="AM62" s="384"/>
      <c r="AN62" s="384"/>
      <c r="AO62" s="384"/>
      <c r="AP62" s="384"/>
      <c r="AQ62" s="384"/>
      <c r="AR62" s="384"/>
      <c r="AS62" s="384"/>
      <c r="AT62" s="384"/>
      <c r="AU62" s="384"/>
      <c r="AV62" s="384"/>
      <c r="AW62" s="384"/>
      <c r="AX62" s="384"/>
      <c r="AY62" s="384"/>
    </row>
    <row r="63" spans="1:51" s="455" customFormat="1" ht="44.1" customHeight="1">
      <c r="B63" s="242" t="s">
        <v>3009</v>
      </c>
      <c r="C63" s="66">
        <v>0</v>
      </c>
      <c r="D63" s="38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85"/>
      <c r="P63" s="385"/>
      <c r="Q63" s="385"/>
      <c r="R63" s="386"/>
      <c r="S63" s="384"/>
      <c r="T63" s="384"/>
      <c r="U63" s="384"/>
      <c r="V63" s="384"/>
      <c r="W63" s="384"/>
      <c r="X63" s="384"/>
      <c r="Y63" s="384"/>
      <c r="Z63" s="384"/>
      <c r="AA63" s="384"/>
      <c r="AB63" s="384"/>
      <c r="AC63" s="384"/>
      <c r="AD63" s="384"/>
      <c r="AE63" s="384"/>
      <c r="AF63" s="384"/>
      <c r="AG63" s="384"/>
      <c r="AH63" s="384"/>
      <c r="AI63" s="384"/>
      <c r="AJ63" s="384"/>
      <c r="AK63" s="384"/>
      <c r="AL63" s="384"/>
      <c r="AM63" s="384"/>
      <c r="AN63" s="384"/>
      <c r="AO63" s="384"/>
      <c r="AP63" s="384"/>
      <c r="AQ63" s="384"/>
      <c r="AR63" s="384"/>
      <c r="AS63" s="384"/>
      <c r="AT63" s="384"/>
      <c r="AU63" s="384"/>
      <c r="AV63" s="384"/>
      <c r="AW63" s="384"/>
      <c r="AX63" s="384"/>
      <c r="AY63" s="384"/>
    </row>
    <row r="64" spans="1:51" s="455" customFormat="1" ht="44.1" customHeight="1">
      <c r="B64" s="242" t="s">
        <v>3010</v>
      </c>
      <c r="C64" s="66">
        <v>0</v>
      </c>
      <c r="D64" s="385"/>
      <c r="E64" s="385"/>
      <c r="F64" s="385"/>
      <c r="G64" s="385"/>
      <c r="H64" s="385"/>
      <c r="I64" s="385"/>
      <c r="J64" s="385"/>
      <c r="K64" s="385"/>
      <c r="L64" s="385"/>
      <c r="M64" s="385"/>
      <c r="N64" s="385"/>
      <c r="O64" s="385"/>
      <c r="P64" s="385"/>
      <c r="Q64" s="385"/>
      <c r="R64" s="386"/>
      <c r="S64" s="384"/>
      <c r="T64" s="384"/>
      <c r="U64" s="384"/>
      <c r="V64" s="384"/>
      <c r="W64" s="384"/>
      <c r="X64" s="384"/>
      <c r="Y64" s="384"/>
      <c r="Z64" s="384"/>
      <c r="AA64" s="384"/>
      <c r="AB64" s="384"/>
      <c r="AC64" s="384"/>
      <c r="AD64" s="384"/>
      <c r="AE64" s="384"/>
      <c r="AF64" s="384"/>
      <c r="AG64" s="384"/>
      <c r="AH64" s="384"/>
      <c r="AI64" s="384"/>
      <c r="AJ64" s="384"/>
      <c r="AK64" s="384"/>
      <c r="AL64" s="384"/>
      <c r="AM64" s="384"/>
      <c r="AN64" s="384"/>
      <c r="AO64" s="384"/>
      <c r="AP64" s="384"/>
      <c r="AQ64" s="384"/>
      <c r="AR64" s="384"/>
      <c r="AS64" s="384"/>
      <c r="AT64" s="384"/>
      <c r="AU64" s="384"/>
      <c r="AV64" s="384"/>
      <c r="AW64" s="384"/>
      <c r="AX64" s="384"/>
      <c r="AY64" s="384"/>
    </row>
  </sheetData>
  <sheetProtection algorithmName="SHA-512" hashValue="j2KuzrZ8/CpxJ8Ou3Y01V3mArEf1XeIQLOmhjiqZJAEd7c+e+CVfSe2ks5T8abiIo/u1g6EHQsi2lElKW1qgCg==" saltValue="WJCOPbTMAlu7q416bPXnmQ==" spinCount="100000" sheet="1" objects="1" scenarios="1" selectLockedCells="1"/>
  <mergeCells count="18">
    <mergeCell ref="B2:G4"/>
    <mergeCell ref="C6:G6"/>
    <mergeCell ref="C45:G45"/>
    <mergeCell ref="C14:G14"/>
    <mergeCell ref="C15:G15"/>
    <mergeCell ref="C16:G16"/>
    <mergeCell ref="B7:G7"/>
    <mergeCell ref="B19:C19"/>
    <mergeCell ref="C57:G57"/>
    <mergeCell ref="C58:G58"/>
    <mergeCell ref="C59:G59"/>
    <mergeCell ref="C46:G46"/>
    <mergeCell ref="C26:G26"/>
    <mergeCell ref="C27:G27"/>
    <mergeCell ref="C29:G29"/>
    <mergeCell ref="C39:G39"/>
    <mergeCell ref="B30:G30"/>
    <mergeCell ref="B42:C42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>
    <tabColor rgb="FF0070C0"/>
  </sheetPr>
  <dimension ref="A1:AI42"/>
  <sheetViews>
    <sheetView showGridLines="0" zoomScaleNormal="100" workbookViewId="0"/>
  </sheetViews>
  <sheetFormatPr baseColWidth="10" defaultRowHeight="15"/>
  <cols>
    <col min="1" max="1" width="13.33203125" style="278" customWidth="1"/>
    <col min="2" max="2" width="85.83203125" style="278" customWidth="1"/>
    <col min="3" max="3" width="42.6640625" style="278" customWidth="1"/>
    <col min="4" max="4" width="43.1640625" style="278" customWidth="1"/>
    <col min="5" max="5" width="43" style="278" customWidth="1"/>
    <col min="6" max="7" width="44.1640625" style="278" customWidth="1"/>
    <col min="8" max="8" width="44.6640625" style="278" customWidth="1"/>
    <col min="9" max="9" width="45.33203125" style="278" customWidth="1"/>
    <col min="10" max="11" width="45.5" style="278" customWidth="1"/>
    <col min="12" max="12" width="44.83203125" style="278" customWidth="1"/>
    <col min="13" max="13" width="44.5" style="278" customWidth="1"/>
    <col min="14" max="14" width="44.83203125" style="278" customWidth="1"/>
    <col min="15" max="15" width="44.6640625" style="278" customWidth="1"/>
    <col min="16" max="16" width="43.83203125" style="278" customWidth="1"/>
    <col min="17" max="17" width="45.5" style="278" customWidth="1"/>
    <col min="18" max="18" width="44" style="278" customWidth="1"/>
    <col min="19" max="19" width="44.6640625" style="278" customWidth="1"/>
    <col min="20" max="20" width="45" style="278" customWidth="1"/>
    <col min="21" max="21" width="45.33203125" style="278" customWidth="1"/>
    <col min="22" max="22" width="45.6640625" style="278" customWidth="1"/>
    <col min="23" max="24" width="44.83203125" style="278" customWidth="1"/>
    <col min="25" max="25" width="46.6640625" style="278" customWidth="1"/>
    <col min="26" max="26" width="45.33203125" style="278" customWidth="1"/>
    <col min="27" max="27" width="45" style="278" customWidth="1"/>
    <col min="28" max="28" width="45.33203125" style="278" customWidth="1"/>
    <col min="29" max="30" width="44.33203125" style="278" customWidth="1"/>
    <col min="31" max="31" width="44" style="278" customWidth="1"/>
    <col min="32" max="32" width="43.5" style="278" customWidth="1"/>
    <col min="33" max="33" width="44.83203125" style="278" customWidth="1"/>
    <col min="34" max="34" width="44.1640625" style="278" customWidth="1"/>
    <col min="35" max="35" width="43.1640625" style="278" customWidth="1"/>
    <col min="36" max="36" width="22.83203125" style="278" customWidth="1"/>
    <col min="37" max="16384" width="12" style="278"/>
  </cols>
  <sheetData>
    <row r="1" spans="1:35" s="32" customFormat="1" ht="21.95" customHeight="1">
      <c r="A1" s="490"/>
    </row>
    <row r="2" spans="1:35" s="32" customFormat="1" ht="21.95" customHeight="1">
      <c r="A2" s="217"/>
      <c r="B2" s="524" t="s">
        <v>1751</v>
      </c>
      <c r="C2" s="524"/>
      <c r="D2" s="524"/>
      <c r="E2" s="524"/>
      <c r="F2" s="524"/>
      <c r="G2" s="524"/>
      <c r="H2" s="524"/>
      <c r="I2" s="71"/>
      <c r="J2" s="71"/>
      <c r="K2" s="71"/>
      <c r="L2" s="71"/>
      <c r="M2" s="71"/>
      <c r="N2" s="71"/>
      <c r="O2" s="71"/>
    </row>
    <row r="3" spans="1:35" s="32" customFormat="1" ht="21.95" customHeight="1">
      <c r="A3" s="217"/>
      <c r="B3" s="524"/>
      <c r="C3" s="524"/>
      <c r="D3" s="524"/>
      <c r="E3" s="524"/>
      <c r="F3" s="524"/>
      <c r="G3" s="524"/>
      <c r="H3" s="524"/>
      <c r="I3" s="71"/>
      <c r="J3" s="71"/>
      <c r="K3" s="71"/>
      <c r="L3" s="71"/>
      <c r="M3" s="71"/>
      <c r="N3" s="71"/>
      <c r="O3" s="71"/>
    </row>
    <row r="4" spans="1:35" s="32" customFormat="1" ht="21.95" customHeight="1">
      <c r="A4" s="217"/>
      <c r="B4" s="524"/>
      <c r="C4" s="524"/>
      <c r="D4" s="524"/>
      <c r="E4" s="524"/>
      <c r="F4" s="524"/>
      <c r="G4" s="524"/>
      <c r="H4" s="524"/>
      <c r="I4" s="71"/>
      <c r="J4" s="71"/>
      <c r="K4" s="71"/>
      <c r="L4" s="71"/>
      <c r="M4" s="71"/>
      <c r="N4" s="71"/>
      <c r="O4" s="71"/>
    </row>
    <row r="5" spans="1:35" s="32" customFormat="1" ht="21.95" customHeight="1">
      <c r="A5" s="490" t="s">
        <v>94</v>
      </c>
    </row>
    <row r="6" spans="1:35" s="210" customFormat="1" ht="104.1" customHeight="1">
      <c r="A6" s="218"/>
      <c r="B6" s="498" t="s">
        <v>3054</v>
      </c>
      <c r="C6" s="541" t="s">
        <v>3350</v>
      </c>
      <c r="D6" s="542"/>
      <c r="E6" s="542"/>
      <c r="F6" s="542"/>
      <c r="G6" s="543"/>
    </row>
    <row r="7" spans="1:35" s="455" customFormat="1" ht="104.1" customHeight="1">
      <c r="A7" s="218"/>
      <c r="B7" s="39" t="s">
        <v>1755</v>
      </c>
      <c r="C7" s="541" t="s">
        <v>3350</v>
      </c>
      <c r="D7" s="542"/>
      <c r="E7" s="542"/>
      <c r="F7" s="542"/>
      <c r="G7" s="543"/>
      <c r="H7" s="247"/>
      <c r="I7" s="247"/>
      <c r="J7" s="247"/>
    </row>
    <row r="8" spans="1:35">
      <c r="B8" s="284"/>
      <c r="C8" s="284"/>
      <c r="D8" s="284"/>
      <c r="E8" s="284"/>
      <c r="F8" s="284"/>
      <c r="G8" s="284"/>
      <c r="H8" s="284"/>
      <c r="I8" s="284"/>
      <c r="J8" s="284"/>
      <c r="K8" s="284"/>
      <c r="L8" s="285"/>
    </row>
    <row r="9" spans="1:35" ht="44.1" customHeight="1">
      <c r="C9" s="554" t="s">
        <v>1335</v>
      </c>
      <c r="D9" s="555"/>
      <c r="E9" s="556"/>
      <c r="F9" s="554" t="s">
        <v>3055</v>
      </c>
      <c r="G9" s="555"/>
      <c r="H9" s="556"/>
      <c r="I9" s="554" t="s">
        <v>1336</v>
      </c>
      <c r="J9" s="555"/>
      <c r="K9" s="556"/>
      <c r="L9" s="554" t="s">
        <v>3056</v>
      </c>
      <c r="M9" s="555"/>
      <c r="N9" s="556"/>
      <c r="O9" s="554" t="s">
        <v>3058</v>
      </c>
      <c r="P9" s="555"/>
      <c r="Q9" s="556"/>
      <c r="R9" s="554" t="s">
        <v>3057</v>
      </c>
      <c r="S9" s="555"/>
      <c r="T9" s="556"/>
      <c r="U9" s="554" t="s">
        <v>3059</v>
      </c>
      <c r="V9" s="555"/>
      <c r="W9" s="556"/>
      <c r="X9" s="554" t="s">
        <v>1337</v>
      </c>
      <c r="Y9" s="555"/>
      <c r="Z9" s="556"/>
      <c r="AA9" s="554" t="s">
        <v>3060</v>
      </c>
      <c r="AB9" s="555"/>
      <c r="AC9" s="556"/>
      <c r="AD9" s="554" t="s">
        <v>3061</v>
      </c>
      <c r="AE9" s="555"/>
      <c r="AF9" s="556"/>
      <c r="AG9" s="554" t="s">
        <v>586</v>
      </c>
      <c r="AH9" s="555"/>
      <c r="AI9" s="556"/>
    </row>
    <row r="10" spans="1:35" ht="66" customHeight="1">
      <c r="C10" s="496" t="s">
        <v>1609</v>
      </c>
      <c r="D10" s="497" t="s">
        <v>1610</v>
      </c>
      <c r="E10" s="497" t="s">
        <v>1611</v>
      </c>
      <c r="F10" s="496" t="s">
        <v>1609</v>
      </c>
      <c r="G10" s="497" t="s">
        <v>1610</v>
      </c>
      <c r="H10" s="497" t="s">
        <v>1611</v>
      </c>
      <c r="I10" s="496" t="s">
        <v>1609</v>
      </c>
      <c r="J10" s="497" t="s">
        <v>1610</v>
      </c>
      <c r="K10" s="497" t="s">
        <v>1611</v>
      </c>
      <c r="L10" s="496" t="s">
        <v>1609</v>
      </c>
      <c r="M10" s="497" t="s">
        <v>1610</v>
      </c>
      <c r="N10" s="497" t="s">
        <v>1611</v>
      </c>
      <c r="O10" s="496" t="s">
        <v>1609</v>
      </c>
      <c r="P10" s="497" t="s">
        <v>1610</v>
      </c>
      <c r="Q10" s="497" t="s">
        <v>1611</v>
      </c>
      <c r="R10" s="496" t="s">
        <v>1609</v>
      </c>
      <c r="S10" s="497" t="s">
        <v>1610</v>
      </c>
      <c r="T10" s="497" t="s">
        <v>1611</v>
      </c>
      <c r="U10" s="496" t="s">
        <v>1609</v>
      </c>
      <c r="V10" s="497" t="s">
        <v>1610</v>
      </c>
      <c r="W10" s="497" t="s">
        <v>1611</v>
      </c>
      <c r="X10" s="496" t="s">
        <v>1609</v>
      </c>
      <c r="Y10" s="497" t="s">
        <v>1610</v>
      </c>
      <c r="Z10" s="497" t="s">
        <v>1611</v>
      </c>
      <c r="AA10" s="496" t="s">
        <v>1609</v>
      </c>
      <c r="AB10" s="497" t="s">
        <v>1610</v>
      </c>
      <c r="AC10" s="497" t="s">
        <v>1611</v>
      </c>
      <c r="AD10" s="496" t="s">
        <v>1609</v>
      </c>
      <c r="AE10" s="497" t="s">
        <v>1610</v>
      </c>
      <c r="AF10" s="497" t="s">
        <v>1611</v>
      </c>
      <c r="AG10" s="496" t="s">
        <v>1609</v>
      </c>
      <c r="AH10" s="497" t="s">
        <v>1610</v>
      </c>
      <c r="AI10" s="497" t="s">
        <v>1611</v>
      </c>
    </row>
    <row r="11" spans="1:35" ht="21.95" customHeight="1">
      <c r="B11" s="308" t="s">
        <v>1754</v>
      </c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07"/>
      <c r="AA11" s="207"/>
      <c r="AB11" s="207"/>
      <c r="AC11" s="207"/>
      <c r="AD11" s="207"/>
      <c r="AE11" s="207"/>
      <c r="AF11" s="207"/>
      <c r="AG11" s="407"/>
      <c r="AH11" s="407"/>
      <c r="AI11" s="407"/>
    </row>
    <row r="12" spans="1:35" ht="44.1" customHeight="1">
      <c r="B12" s="128" t="s">
        <v>1674</v>
      </c>
      <c r="C12" s="245" t="s">
        <v>3350</v>
      </c>
      <c r="D12" s="245" t="s">
        <v>3350</v>
      </c>
      <c r="E12" s="245" t="s">
        <v>3350</v>
      </c>
      <c r="F12" s="245" t="s">
        <v>3350</v>
      </c>
      <c r="G12" s="245" t="s">
        <v>3350</v>
      </c>
      <c r="H12" s="245" t="s">
        <v>3350</v>
      </c>
      <c r="I12" s="245" t="s">
        <v>3350</v>
      </c>
      <c r="J12" s="245" t="s">
        <v>3350</v>
      </c>
      <c r="K12" s="245" t="s">
        <v>3350</v>
      </c>
      <c r="L12" s="245" t="s">
        <v>3350</v>
      </c>
      <c r="M12" s="245" t="s">
        <v>3350</v>
      </c>
      <c r="N12" s="245" t="s">
        <v>3350</v>
      </c>
      <c r="O12" s="245" t="s">
        <v>3350</v>
      </c>
      <c r="P12" s="245" t="s">
        <v>3350</v>
      </c>
      <c r="Q12" s="245" t="s">
        <v>3350</v>
      </c>
      <c r="R12" s="245" t="s">
        <v>3350</v>
      </c>
      <c r="S12" s="245" t="s">
        <v>3350</v>
      </c>
      <c r="T12" s="245" t="s">
        <v>3350</v>
      </c>
      <c r="U12" s="245" t="s">
        <v>3350</v>
      </c>
      <c r="V12" s="245" t="s">
        <v>3350</v>
      </c>
      <c r="W12" s="245" t="s">
        <v>3350</v>
      </c>
      <c r="X12" s="245" t="s">
        <v>3350</v>
      </c>
      <c r="Y12" s="245" t="s">
        <v>3350</v>
      </c>
      <c r="Z12" s="245" t="s">
        <v>3350</v>
      </c>
      <c r="AA12" s="245" t="s">
        <v>3350</v>
      </c>
      <c r="AB12" s="245" t="s">
        <v>3350</v>
      </c>
      <c r="AC12" s="245" t="s">
        <v>3350</v>
      </c>
      <c r="AD12" s="245" t="s">
        <v>3350</v>
      </c>
      <c r="AE12" s="245" t="s">
        <v>3350</v>
      </c>
      <c r="AF12" s="245" t="s">
        <v>3350</v>
      </c>
      <c r="AG12" s="245" t="s">
        <v>3350</v>
      </c>
      <c r="AH12" s="245" t="s">
        <v>3350</v>
      </c>
      <c r="AI12" s="245" t="s">
        <v>3350</v>
      </c>
    </row>
    <row r="13" spans="1:35" ht="44.1" customHeight="1">
      <c r="B13" s="128" t="s">
        <v>1675</v>
      </c>
      <c r="C13" s="245" t="s">
        <v>3350</v>
      </c>
      <c r="D13" s="245" t="s">
        <v>3350</v>
      </c>
      <c r="E13" s="245" t="s">
        <v>3350</v>
      </c>
      <c r="F13" s="245" t="s">
        <v>3350</v>
      </c>
      <c r="G13" s="245" t="s">
        <v>3350</v>
      </c>
      <c r="H13" s="245" t="s">
        <v>3350</v>
      </c>
      <c r="I13" s="245" t="s">
        <v>3350</v>
      </c>
      <c r="J13" s="245" t="s">
        <v>3350</v>
      </c>
      <c r="K13" s="245" t="s">
        <v>3350</v>
      </c>
      <c r="L13" s="245" t="s">
        <v>3350</v>
      </c>
      <c r="M13" s="245" t="s">
        <v>3350</v>
      </c>
      <c r="N13" s="245" t="s">
        <v>3350</v>
      </c>
      <c r="O13" s="245" t="s">
        <v>3350</v>
      </c>
      <c r="P13" s="245" t="s">
        <v>3350</v>
      </c>
      <c r="Q13" s="245" t="s">
        <v>3350</v>
      </c>
      <c r="R13" s="245" t="s">
        <v>3350</v>
      </c>
      <c r="S13" s="245" t="s">
        <v>3350</v>
      </c>
      <c r="T13" s="245" t="s">
        <v>3350</v>
      </c>
      <c r="U13" s="245" t="s">
        <v>3350</v>
      </c>
      <c r="V13" s="245" t="s">
        <v>3350</v>
      </c>
      <c r="W13" s="245" t="s">
        <v>3350</v>
      </c>
      <c r="X13" s="245" t="s">
        <v>3350</v>
      </c>
      <c r="Y13" s="245" t="s">
        <v>3350</v>
      </c>
      <c r="Z13" s="245" t="s">
        <v>3350</v>
      </c>
      <c r="AA13" s="245" t="s">
        <v>3350</v>
      </c>
      <c r="AB13" s="245" t="s">
        <v>3350</v>
      </c>
      <c r="AC13" s="245" t="s">
        <v>3350</v>
      </c>
      <c r="AD13" s="245" t="s">
        <v>3350</v>
      </c>
      <c r="AE13" s="245" t="s">
        <v>3350</v>
      </c>
      <c r="AF13" s="245" t="s">
        <v>3350</v>
      </c>
      <c r="AG13" s="245" t="s">
        <v>3350</v>
      </c>
      <c r="AH13" s="245" t="s">
        <v>3350</v>
      </c>
      <c r="AI13" s="245" t="s">
        <v>3350</v>
      </c>
    </row>
    <row r="14" spans="1:35" ht="44.1" customHeight="1">
      <c r="B14" s="128" t="s">
        <v>1676</v>
      </c>
      <c r="C14" s="245" t="s">
        <v>3350</v>
      </c>
      <c r="D14" s="245" t="s">
        <v>3350</v>
      </c>
      <c r="E14" s="245" t="s">
        <v>3350</v>
      </c>
      <c r="F14" s="245" t="s">
        <v>3350</v>
      </c>
      <c r="G14" s="245" t="s">
        <v>3350</v>
      </c>
      <c r="H14" s="245" t="s">
        <v>3350</v>
      </c>
      <c r="I14" s="245" t="s">
        <v>3350</v>
      </c>
      <c r="J14" s="245" t="s">
        <v>3350</v>
      </c>
      <c r="K14" s="245" t="s">
        <v>3350</v>
      </c>
      <c r="L14" s="245" t="s">
        <v>3350</v>
      </c>
      <c r="M14" s="245" t="s">
        <v>3350</v>
      </c>
      <c r="N14" s="245" t="s">
        <v>3350</v>
      </c>
      <c r="O14" s="245" t="s">
        <v>3350</v>
      </c>
      <c r="P14" s="245" t="s">
        <v>3350</v>
      </c>
      <c r="Q14" s="245" t="s">
        <v>3350</v>
      </c>
      <c r="R14" s="245" t="s">
        <v>3350</v>
      </c>
      <c r="S14" s="245" t="s">
        <v>3350</v>
      </c>
      <c r="T14" s="245" t="s">
        <v>3350</v>
      </c>
      <c r="U14" s="245" t="s">
        <v>3350</v>
      </c>
      <c r="V14" s="245" t="s">
        <v>3350</v>
      </c>
      <c r="W14" s="245" t="s">
        <v>3350</v>
      </c>
      <c r="X14" s="245" t="s">
        <v>3350</v>
      </c>
      <c r="Y14" s="245" t="s">
        <v>3350</v>
      </c>
      <c r="Z14" s="245" t="s">
        <v>3350</v>
      </c>
      <c r="AA14" s="245" t="s">
        <v>3350</v>
      </c>
      <c r="AB14" s="245" t="s">
        <v>3350</v>
      </c>
      <c r="AC14" s="245" t="s">
        <v>3350</v>
      </c>
      <c r="AD14" s="245" t="s">
        <v>3350</v>
      </c>
      <c r="AE14" s="245" t="s">
        <v>3350</v>
      </c>
      <c r="AF14" s="245" t="s">
        <v>3350</v>
      </c>
      <c r="AG14" s="245" t="s">
        <v>3350</v>
      </c>
      <c r="AH14" s="245" t="s">
        <v>3350</v>
      </c>
      <c r="AI14" s="245" t="s">
        <v>3350</v>
      </c>
    </row>
    <row r="15" spans="1:35" ht="21.95" customHeight="1">
      <c r="B15" s="128" t="s">
        <v>1677</v>
      </c>
      <c r="C15" s="307"/>
      <c r="D15" s="307"/>
      <c r="E15" s="307"/>
      <c r="F15" s="315"/>
      <c r="G15" s="315"/>
      <c r="H15" s="315"/>
      <c r="I15" s="307"/>
      <c r="J15" s="307"/>
      <c r="K15" s="307"/>
      <c r="L15" s="315"/>
      <c r="M15" s="315"/>
      <c r="N15" s="315"/>
      <c r="O15" s="315"/>
      <c r="P15" s="315"/>
      <c r="Q15" s="315"/>
      <c r="R15" s="315"/>
      <c r="S15" s="315"/>
      <c r="T15" s="315"/>
      <c r="U15" s="315"/>
      <c r="V15" s="315"/>
      <c r="W15" s="315"/>
      <c r="X15" s="307"/>
      <c r="Y15" s="307"/>
      <c r="Z15" s="307"/>
      <c r="AA15" s="315"/>
      <c r="AB15" s="315"/>
      <c r="AC15" s="315"/>
      <c r="AD15" s="307"/>
      <c r="AE15" s="307"/>
      <c r="AF15" s="307"/>
      <c r="AG15" s="474"/>
      <c r="AH15" s="475"/>
      <c r="AI15" s="476"/>
    </row>
    <row r="16" spans="1:35" ht="33" customHeight="1">
      <c r="B16" s="222" t="s">
        <v>1678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312">
        <v>0</v>
      </c>
      <c r="AE16" s="312">
        <v>0</v>
      </c>
      <c r="AF16" s="312">
        <v>0</v>
      </c>
      <c r="AG16" s="312">
        <v>0</v>
      </c>
      <c r="AH16" s="312">
        <v>0</v>
      </c>
      <c r="AI16" s="312">
        <v>0</v>
      </c>
    </row>
    <row r="17" spans="1:35" ht="33" customHeight="1">
      <c r="B17" s="104" t="s">
        <v>1679</v>
      </c>
      <c r="C17" s="307"/>
      <c r="D17" s="307"/>
      <c r="E17" s="307"/>
      <c r="F17" s="117"/>
      <c r="G17" s="117"/>
      <c r="H17" s="117"/>
      <c r="I17" s="307"/>
      <c r="J17" s="307"/>
      <c r="K17" s="30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307"/>
      <c r="Y17" s="307"/>
      <c r="Z17" s="307"/>
      <c r="AA17" s="117"/>
      <c r="AB17" s="117"/>
      <c r="AC17" s="117"/>
      <c r="AD17" s="307"/>
      <c r="AE17" s="307"/>
      <c r="AF17" s="307"/>
      <c r="AG17" s="117"/>
      <c r="AH17" s="316"/>
      <c r="AI17" s="317"/>
    </row>
    <row r="18" spans="1:35" ht="33" customHeight="1">
      <c r="B18" s="223" t="s">
        <v>1680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312">
        <v>0</v>
      </c>
      <c r="AE18" s="312">
        <v>0</v>
      </c>
      <c r="AF18" s="312">
        <v>0</v>
      </c>
      <c r="AG18" s="312">
        <v>0</v>
      </c>
      <c r="AH18" s="312">
        <v>0</v>
      </c>
      <c r="AI18" s="312">
        <v>0</v>
      </c>
    </row>
    <row r="19" spans="1:35" ht="33" customHeight="1">
      <c r="B19" s="223" t="s">
        <v>1681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312">
        <v>0</v>
      </c>
      <c r="AE19" s="312">
        <v>0</v>
      </c>
      <c r="AF19" s="312">
        <v>0</v>
      </c>
      <c r="AG19" s="312">
        <v>0</v>
      </c>
      <c r="AH19" s="312">
        <v>0</v>
      </c>
      <c r="AI19" s="312">
        <v>0</v>
      </c>
    </row>
    <row r="20" spans="1:35" ht="33" customHeight="1">
      <c r="B20" s="223" t="s">
        <v>1682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312">
        <v>0</v>
      </c>
      <c r="AE20" s="312">
        <v>0</v>
      </c>
      <c r="AF20" s="312">
        <v>0</v>
      </c>
      <c r="AG20" s="312">
        <v>0</v>
      </c>
      <c r="AH20" s="312">
        <v>0</v>
      </c>
      <c r="AI20" s="312">
        <v>0</v>
      </c>
    </row>
    <row r="21" spans="1:35" ht="33" customHeight="1">
      <c r="B21" s="223" t="s">
        <v>1683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312">
        <v>0</v>
      </c>
      <c r="AE21" s="312">
        <v>0</v>
      </c>
      <c r="AF21" s="312">
        <v>0</v>
      </c>
      <c r="AG21" s="312">
        <v>0</v>
      </c>
      <c r="AH21" s="312">
        <v>0</v>
      </c>
      <c r="AI21" s="312">
        <v>0</v>
      </c>
    </row>
    <row r="22" spans="1:35" ht="33" customHeight="1">
      <c r="B22" s="223" t="s">
        <v>1684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312">
        <v>0</v>
      </c>
      <c r="AE22" s="312">
        <v>0</v>
      </c>
      <c r="AF22" s="312">
        <v>0</v>
      </c>
      <c r="AG22" s="312">
        <v>0</v>
      </c>
      <c r="AH22" s="312">
        <v>0</v>
      </c>
      <c r="AI22" s="312">
        <v>0</v>
      </c>
    </row>
    <row r="23" spans="1:35" ht="33" customHeight="1">
      <c r="B23" s="223" t="s">
        <v>1685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312">
        <v>0</v>
      </c>
      <c r="AE23" s="312">
        <v>0</v>
      </c>
      <c r="AF23" s="312">
        <v>0</v>
      </c>
      <c r="AG23" s="312">
        <v>0</v>
      </c>
      <c r="AH23" s="312">
        <v>0</v>
      </c>
      <c r="AI23" s="312">
        <v>0</v>
      </c>
    </row>
    <row r="24" spans="1:35" ht="33" customHeight="1">
      <c r="B24" s="223" t="s">
        <v>1686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312">
        <v>0</v>
      </c>
      <c r="AE24" s="312">
        <v>0</v>
      </c>
      <c r="AF24" s="312">
        <v>0</v>
      </c>
      <c r="AG24" s="312">
        <v>0</v>
      </c>
      <c r="AH24" s="312">
        <v>0</v>
      </c>
      <c r="AI24" s="312">
        <v>0</v>
      </c>
    </row>
    <row r="25" spans="1:35" ht="33" customHeight="1">
      <c r="B25" s="223" t="s">
        <v>1687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312">
        <v>0</v>
      </c>
      <c r="AE25" s="312">
        <v>0</v>
      </c>
      <c r="AF25" s="312">
        <v>0</v>
      </c>
      <c r="AG25" s="312">
        <v>0</v>
      </c>
      <c r="AH25" s="312">
        <v>0</v>
      </c>
      <c r="AI25" s="312">
        <v>0</v>
      </c>
    </row>
    <row r="26" spans="1:35" ht="33" customHeight="1">
      <c r="B26" s="222" t="s">
        <v>1688</v>
      </c>
      <c r="C26" s="106">
        <f t="shared" ref="C26:AI26" si="0">C18+C19+C20-C21-C22+C23+C24-C25</f>
        <v>0</v>
      </c>
      <c r="D26" s="106">
        <f t="shared" si="0"/>
        <v>0</v>
      </c>
      <c r="E26" s="106">
        <f t="shared" si="0"/>
        <v>0</v>
      </c>
      <c r="F26" s="106">
        <f t="shared" si="0"/>
        <v>0</v>
      </c>
      <c r="G26" s="106">
        <f t="shared" si="0"/>
        <v>0</v>
      </c>
      <c r="H26" s="106">
        <f t="shared" si="0"/>
        <v>0</v>
      </c>
      <c r="I26" s="106">
        <f t="shared" si="0"/>
        <v>0</v>
      </c>
      <c r="J26" s="106">
        <f t="shared" si="0"/>
        <v>0</v>
      </c>
      <c r="K26" s="106">
        <f t="shared" si="0"/>
        <v>0</v>
      </c>
      <c r="L26" s="106">
        <f t="shared" si="0"/>
        <v>0</v>
      </c>
      <c r="M26" s="106">
        <f t="shared" si="0"/>
        <v>0</v>
      </c>
      <c r="N26" s="106">
        <f t="shared" si="0"/>
        <v>0</v>
      </c>
      <c r="O26" s="106">
        <f t="shared" si="0"/>
        <v>0</v>
      </c>
      <c r="P26" s="106">
        <f t="shared" si="0"/>
        <v>0</v>
      </c>
      <c r="Q26" s="106">
        <f t="shared" si="0"/>
        <v>0</v>
      </c>
      <c r="R26" s="106">
        <f t="shared" si="0"/>
        <v>0</v>
      </c>
      <c r="S26" s="106">
        <f t="shared" si="0"/>
        <v>0</v>
      </c>
      <c r="T26" s="106">
        <f t="shared" si="0"/>
        <v>0</v>
      </c>
      <c r="U26" s="106">
        <f t="shared" si="0"/>
        <v>0</v>
      </c>
      <c r="V26" s="106">
        <f t="shared" si="0"/>
        <v>0</v>
      </c>
      <c r="W26" s="106">
        <f t="shared" si="0"/>
        <v>0</v>
      </c>
      <c r="X26" s="106">
        <f t="shared" si="0"/>
        <v>0</v>
      </c>
      <c r="Y26" s="106">
        <f t="shared" si="0"/>
        <v>0</v>
      </c>
      <c r="Z26" s="106">
        <f t="shared" si="0"/>
        <v>0</v>
      </c>
      <c r="AA26" s="106">
        <f t="shared" si="0"/>
        <v>0</v>
      </c>
      <c r="AB26" s="106">
        <f t="shared" si="0"/>
        <v>0</v>
      </c>
      <c r="AC26" s="106">
        <f t="shared" si="0"/>
        <v>0</v>
      </c>
      <c r="AD26" s="106">
        <f t="shared" si="0"/>
        <v>0</v>
      </c>
      <c r="AE26" s="106">
        <f t="shared" si="0"/>
        <v>0</v>
      </c>
      <c r="AF26" s="106">
        <f t="shared" si="0"/>
        <v>0</v>
      </c>
      <c r="AG26" s="117">
        <f t="shared" si="0"/>
        <v>0</v>
      </c>
      <c r="AH26" s="456">
        <f t="shared" si="0"/>
        <v>0</v>
      </c>
      <c r="AI26" s="453">
        <f t="shared" si="0"/>
        <v>0</v>
      </c>
    </row>
    <row r="27" spans="1:35" ht="33" customHeight="1">
      <c r="B27" s="318" t="s">
        <v>1689</v>
      </c>
      <c r="C27" s="111">
        <f t="shared" ref="C27:AI27" si="1">+C16+C26</f>
        <v>0</v>
      </c>
      <c r="D27" s="111">
        <f t="shared" si="1"/>
        <v>0</v>
      </c>
      <c r="E27" s="111">
        <f t="shared" si="1"/>
        <v>0</v>
      </c>
      <c r="F27" s="111">
        <f t="shared" si="1"/>
        <v>0</v>
      </c>
      <c r="G27" s="111">
        <f t="shared" si="1"/>
        <v>0</v>
      </c>
      <c r="H27" s="111">
        <f t="shared" si="1"/>
        <v>0</v>
      </c>
      <c r="I27" s="111">
        <f t="shared" si="1"/>
        <v>0</v>
      </c>
      <c r="J27" s="111">
        <f t="shared" si="1"/>
        <v>0</v>
      </c>
      <c r="K27" s="111">
        <f t="shared" si="1"/>
        <v>0</v>
      </c>
      <c r="L27" s="111">
        <f t="shared" si="1"/>
        <v>0</v>
      </c>
      <c r="M27" s="111">
        <f t="shared" si="1"/>
        <v>0</v>
      </c>
      <c r="N27" s="111">
        <f t="shared" si="1"/>
        <v>0</v>
      </c>
      <c r="O27" s="111">
        <f t="shared" si="1"/>
        <v>0</v>
      </c>
      <c r="P27" s="111">
        <f t="shared" si="1"/>
        <v>0</v>
      </c>
      <c r="Q27" s="111">
        <f t="shared" si="1"/>
        <v>0</v>
      </c>
      <c r="R27" s="111">
        <f t="shared" si="1"/>
        <v>0</v>
      </c>
      <c r="S27" s="111">
        <f t="shared" si="1"/>
        <v>0</v>
      </c>
      <c r="T27" s="111">
        <f t="shared" si="1"/>
        <v>0</v>
      </c>
      <c r="U27" s="111">
        <f t="shared" si="1"/>
        <v>0</v>
      </c>
      <c r="V27" s="111">
        <f t="shared" si="1"/>
        <v>0</v>
      </c>
      <c r="W27" s="111">
        <f t="shared" si="1"/>
        <v>0</v>
      </c>
      <c r="X27" s="111">
        <f t="shared" si="1"/>
        <v>0</v>
      </c>
      <c r="Y27" s="111">
        <f t="shared" si="1"/>
        <v>0</v>
      </c>
      <c r="Z27" s="111">
        <f t="shared" si="1"/>
        <v>0</v>
      </c>
      <c r="AA27" s="111">
        <f t="shared" si="1"/>
        <v>0</v>
      </c>
      <c r="AB27" s="111">
        <f t="shared" si="1"/>
        <v>0</v>
      </c>
      <c r="AC27" s="111">
        <f t="shared" si="1"/>
        <v>0</v>
      </c>
      <c r="AD27" s="111">
        <f t="shared" si="1"/>
        <v>0</v>
      </c>
      <c r="AE27" s="111">
        <f t="shared" si="1"/>
        <v>0</v>
      </c>
      <c r="AF27" s="111">
        <f t="shared" si="1"/>
        <v>0</v>
      </c>
      <c r="AG27" s="354">
        <f t="shared" si="1"/>
        <v>0</v>
      </c>
      <c r="AH27" s="354">
        <f t="shared" si="1"/>
        <v>0</v>
      </c>
      <c r="AI27" s="356">
        <f t="shared" si="1"/>
        <v>0</v>
      </c>
    </row>
    <row r="28" spans="1:35" ht="21.95" customHeight="1"/>
    <row r="29" spans="1:35" s="455" customFormat="1" ht="104.1" customHeight="1">
      <c r="A29" s="218"/>
      <c r="B29" s="491" t="s">
        <v>3062</v>
      </c>
      <c r="C29" s="541" t="s">
        <v>3350</v>
      </c>
      <c r="D29" s="542"/>
      <c r="E29" s="542"/>
      <c r="F29" s="542"/>
      <c r="G29" s="543"/>
    </row>
    <row r="30" spans="1:35">
      <c r="F30" s="286"/>
      <c r="G30" s="287"/>
      <c r="H30" s="287"/>
      <c r="I30" s="288"/>
      <c r="J30" s="289"/>
      <c r="K30" s="286"/>
    </row>
    <row r="31" spans="1:35" ht="44.1" customHeight="1">
      <c r="B31" s="314"/>
      <c r="C31" s="496" t="s">
        <v>1752</v>
      </c>
      <c r="D31" s="286"/>
      <c r="E31" s="287"/>
      <c r="F31" s="287"/>
      <c r="G31" s="288"/>
      <c r="H31" s="289"/>
      <c r="I31" s="286"/>
    </row>
    <row r="32" spans="1:35" ht="42" customHeight="1">
      <c r="B32" s="572" t="s">
        <v>1753</v>
      </c>
      <c r="C32" s="573"/>
      <c r="D32" s="286"/>
      <c r="E32" s="287"/>
      <c r="F32" s="287"/>
      <c r="G32" s="288"/>
      <c r="H32" s="289"/>
      <c r="I32" s="286"/>
    </row>
    <row r="33" spans="2:11" ht="44.1" customHeight="1">
      <c r="B33" s="128" t="s">
        <v>1690</v>
      </c>
      <c r="C33" s="313" t="s">
        <v>3350</v>
      </c>
      <c r="D33" s="286"/>
      <c r="E33" s="287"/>
      <c r="F33" s="287"/>
      <c r="G33" s="288"/>
      <c r="H33" s="289"/>
      <c r="I33" s="286"/>
    </row>
    <row r="34" spans="2:11" ht="44.1" customHeight="1">
      <c r="B34" s="128" t="s">
        <v>1691</v>
      </c>
      <c r="C34" s="312">
        <v>0</v>
      </c>
      <c r="D34" s="286"/>
      <c r="E34" s="287"/>
      <c r="F34" s="287"/>
      <c r="G34" s="288"/>
      <c r="H34" s="289"/>
      <c r="I34" s="286"/>
    </row>
    <row r="35" spans="2:11" ht="44.1" customHeight="1">
      <c r="B35" s="243" t="s">
        <v>1692</v>
      </c>
      <c r="C35" s="311">
        <v>0</v>
      </c>
      <c r="D35" s="286"/>
      <c r="E35" s="287"/>
      <c r="F35" s="287"/>
      <c r="G35" s="288"/>
      <c r="H35" s="289"/>
      <c r="I35" s="286"/>
    </row>
    <row r="36" spans="2:11">
      <c r="B36" s="290"/>
      <c r="C36" s="291"/>
      <c r="D36" s="291"/>
      <c r="E36" s="291"/>
      <c r="F36" s="292"/>
      <c r="G36" s="292"/>
      <c r="H36" s="292"/>
      <c r="I36" s="292"/>
      <c r="J36" s="292"/>
      <c r="K36" s="293"/>
    </row>
    <row r="37" spans="2:11" s="210" customFormat="1" ht="44.1" customHeight="1">
      <c r="B37" s="39" t="s">
        <v>1693</v>
      </c>
      <c r="C37" s="66">
        <v>0</v>
      </c>
    </row>
    <row r="38" spans="2:11" s="210" customFormat="1" ht="44.1" customHeight="1">
      <c r="B38" s="39" t="s">
        <v>1694</v>
      </c>
      <c r="C38" s="66">
        <v>0</v>
      </c>
    </row>
    <row r="39" spans="2:11" s="210" customFormat="1" ht="44.1" customHeight="1">
      <c r="B39" s="39" t="s">
        <v>1695</v>
      </c>
      <c r="C39" s="66">
        <v>0</v>
      </c>
    </row>
    <row r="40" spans="2:11" s="210" customFormat="1" ht="44.1" customHeight="1">
      <c r="B40" s="39" t="s">
        <v>1696</v>
      </c>
      <c r="C40" s="66">
        <v>0</v>
      </c>
    </row>
    <row r="41" spans="2:11" s="210" customFormat="1" ht="44.1" customHeight="1">
      <c r="B41" s="39" t="s">
        <v>1697</v>
      </c>
      <c r="C41" s="66">
        <v>0</v>
      </c>
    </row>
    <row r="42" spans="2:11" s="210" customFormat="1" ht="44.1" customHeight="1">
      <c r="B42" s="39" t="s">
        <v>1343</v>
      </c>
      <c r="C42" s="66">
        <v>0</v>
      </c>
    </row>
  </sheetData>
  <sheetProtection algorithmName="SHA-512" hashValue="3+8SpJ6+eZNqcwNarO47AlIrkTKaNCMJqungRurZwbYownEoNvfHO5mGcGPXhYICn6P4+q8UulqxIMhftrJu4Q==" saltValue="7kUFnOlcqdaGs76Eiy4uEw==" spinCount="100000" sheet="1" objects="1" scenarios="1" selectLockedCells="1"/>
  <mergeCells count="16">
    <mergeCell ref="R9:T9"/>
    <mergeCell ref="C6:G6"/>
    <mergeCell ref="B2:H4"/>
    <mergeCell ref="B32:C32"/>
    <mergeCell ref="C7:G7"/>
    <mergeCell ref="C29:G29"/>
    <mergeCell ref="O9:Q9"/>
    <mergeCell ref="L9:N9"/>
    <mergeCell ref="I9:K9"/>
    <mergeCell ref="F9:H9"/>
    <mergeCell ref="C9:E9"/>
    <mergeCell ref="AG9:AI9"/>
    <mergeCell ref="AD9:AF9"/>
    <mergeCell ref="AA9:AC9"/>
    <mergeCell ref="X9:Z9"/>
    <mergeCell ref="U9:W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4">
    <tabColor rgb="FF0070C0"/>
  </sheetPr>
  <dimension ref="A1:P27"/>
  <sheetViews>
    <sheetView showGridLines="0" showRowColHeaders="0" zoomScaleNormal="100" workbookViewId="0">
      <selection activeCell="C6" sqref="C6:G6"/>
    </sheetView>
  </sheetViews>
  <sheetFormatPr baseColWidth="10" defaultRowHeight="15"/>
  <cols>
    <col min="1" max="1" width="13.33203125" style="294" customWidth="1"/>
    <col min="2" max="2" width="85.83203125" style="294" customWidth="1"/>
    <col min="3" max="3" width="45.5" style="294" customWidth="1"/>
    <col min="4" max="4" width="45" style="294" customWidth="1"/>
    <col min="5" max="5" width="44.5" style="294" customWidth="1"/>
    <col min="6" max="6" width="43.83203125" style="294" customWidth="1"/>
    <col min="7" max="7" width="43.33203125" style="294" customWidth="1"/>
    <col min="8" max="8" width="46.33203125" style="294" customWidth="1"/>
    <col min="9" max="15" width="22.83203125" style="294" customWidth="1"/>
    <col min="16" max="16384" width="12" style="294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1756</v>
      </c>
      <c r="C2" s="524"/>
      <c r="D2" s="524"/>
      <c r="E2" s="524"/>
      <c r="F2" s="524"/>
      <c r="G2" s="524"/>
      <c r="H2" s="524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524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524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1507</v>
      </c>
      <c r="C6" s="541" t="s">
        <v>3356</v>
      </c>
      <c r="D6" s="542"/>
      <c r="E6" s="542"/>
      <c r="F6" s="542"/>
      <c r="G6" s="543"/>
    </row>
    <row r="7" spans="1:16" s="210" customFormat="1" ht="104.1" customHeight="1">
      <c r="A7" s="218"/>
      <c r="B7" s="452" t="s">
        <v>1757</v>
      </c>
      <c r="C7" s="541" t="s">
        <v>3356</v>
      </c>
      <c r="D7" s="542"/>
      <c r="E7" s="542"/>
      <c r="F7" s="542"/>
      <c r="G7" s="543"/>
    </row>
    <row r="8" spans="1:16">
      <c r="B8" s="295"/>
      <c r="C8" s="296"/>
      <c r="D8" s="296"/>
      <c r="E8" s="296"/>
      <c r="F8" s="296"/>
      <c r="G8" s="296"/>
      <c r="H8" s="296"/>
      <c r="I8" s="296"/>
      <c r="J8" s="297"/>
    </row>
    <row r="9" spans="1:16" ht="21.95" customHeight="1">
      <c r="B9" s="295"/>
      <c r="C9" s="554" t="s">
        <v>1759</v>
      </c>
      <c r="D9" s="555"/>
      <c r="E9" s="556"/>
      <c r="F9" s="554" t="s">
        <v>1758</v>
      </c>
      <c r="G9" s="555"/>
      <c r="H9" s="556"/>
    </row>
    <row r="10" spans="1:16" ht="66" customHeight="1">
      <c r="B10" s="295"/>
      <c r="C10" s="496" t="s">
        <v>1609</v>
      </c>
      <c r="D10" s="497" t="s">
        <v>1610</v>
      </c>
      <c r="E10" s="497" t="s">
        <v>1611</v>
      </c>
      <c r="F10" s="497" t="s">
        <v>1609</v>
      </c>
      <c r="G10" s="497" t="s">
        <v>1610</v>
      </c>
      <c r="H10" s="497" t="s">
        <v>1611</v>
      </c>
    </row>
    <row r="11" spans="1:16" ht="33" customHeight="1">
      <c r="B11" s="308" t="s">
        <v>1760</v>
      </c>
      <c r="C11" s="321"/>
      <c r="D11" s="473"/>
      <c r="E11" s="473"/>
      <c r="F11" s="454"/>
      <c r="G11" s="454"/>
      <c r="H11" s="454"/>
    </row>
    <row r="12" spans="1:16" ht="33" customHeight="1">
      <c r="B12" s="257" t="s">
        <v>1698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</row>
    <row r="13" spans="1:16" ht="33" customHeight="1">
      <c r="B13" s="104" t="s">
        <v>3065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</row>
    <row r="14" spans="1:16" ht="33" customHeight="1">
      <c r="B14" s="104" t="s">
        <v>1699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0</v>
      </c>
    </row>
    <row r="15" spans="1:16" ht="33" customHeight="1">
      <c r="B15" s="104" t="s">
        <v>1701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</row>
    <row r="16" spans="1:16" ht="33" customHeight="1">
      <c r="B16" s="104" t="s">
        <v>3066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</row>
    <row r="17" spans="2:8" ht="33" customHeight="1">
      <c r="B17" s="104" t="s">
        <v>1702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</row>
    <row r="18" spans="2:8" ht="33" customHeight="1">
      <c r="B18" s="104" t="s">
        <v>1700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</row>
    <row r="19" spans="2:8" ht="33" customHeight="1">
      <c r="B19" s="104" t="s">
        <v>1703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</row>
    <row r="20" spans="2:8" ht="33" customHeight="1">
      <c r="B20" s="257" t="s">
        <v>1704</v>
      </c>
      <c r="C20" s="117">
        <f t="shared" ref="C20:H20" si="0">C13+C14+C15-C16+C17+C18+C19</f>
        <v>0</v>
      </c>
      <c r="D20" s="117">
        <f t="shared" si="0"/>
        <v>0</v>
      </c>
      <c r="E20" s="117">
        <f t="shared" si="0"/>
        <v>0</v>
      </c>
      <c r="F20" s="456">
        <f t="shared" si="0"/>
        <v>0</v>
      </c>
      <c r="G20" s="456">
        <f t="shared" si="0"/>
        <v>0</v>
      </c>
      <c r="H20" s="453">
        <f t="shared" si="0"/>
        <v>0</v>
      </c>
    </row>
    <row r="21" spans="2:8" ht="33" customHeight="1">
      <c r="B21" s="304" t="s">
        <v>1705</v>
      </c>
      <c r="C21" s="111">
        <f t="shared" ref="C21:H21" si="1">C12+C20</f>
        <v>0</v>
      </c>
      <c r="D21" s="111">
        <f t="shared" si="1"/>
        <v>0</v>
      </c>
      <c r="E21" s="111">
        <f t="shared" si="1"/>
        <v>0</v>
      </c>
      <c r="F21" s="354">
        <f t="shared" si="1"/>
        <v>0</v>
      </c>
      <c r="G21" s="354">
        <f t="shared" si="1"/>
        <v>0</v>
      </c>
      <c r="H21" s="356">
        <f t="shared" si="1"/>
        <v>0</v>
      </c>
    </row>
    <row r="23" spans="2:8" s="210" customFormat="1" ht="104.1" customHeight="1">
      <c r="B23" s="320" t="s">
        <v>1706</v>
      </c>
      <c r="C23" s="535" t="s">
        <v>3350</v>
      </c>
      <c r="D23" s="536"/>
      <c r="E23" s="536"/>
      <c r="F23" s="536"/>
      <c r="G23" s="537"/>
    </row>
    <row r="24" spans="2:8" s="210" customFormat="1" ht="104.1" customHeight="1">
      <c r="B24" s="320" t="s">
        <v>1707</v>
      </c>
      <c r="C24" s="535" t="s">
        <v>3350</v>
      </c>
      <c r="D24" s="536"/>
      <c r="E24" s="536"/>
      <c r="F24" s="536"/>
      <c r="G24" s="537"/>
    </row>
    <row r="25" spans="2:8" s="210" customFormat="1" ht="104.1" customHeight="1">
      <c r="B25" s="320" t="s">
        <v>1708</v>
      </c>
      <c r="C25" s="535" t="s">
        <v>3350</v>
      </c>
      <c r="D25" s="536"/>
      <c r="E25" s="536"/>
      <c r="F25" s="536"/>
      <c r="G25" s="537"/>
    </row>
    <row r="26" spans="2:8" s="210" customFormat="1" ht="44.1" customHeight="1">
      <c r="B26" s="320" t="s">
        <v>1709</v>
      </c>
      <c r="C26" s="66">
        <v>0</v>
      </c>
    </row>
    <row r="27" spans="2:8" s="210" customFormat="1" ht="104.1" customHeight="1">
      <c r="B27" s="320" t="s">
        <v>1710</v>
      </c>
      <c r="C27" s="535" t="s">
        <v>3350</v>
      </c>
      <c r="D27" s="536"/>
      <c r="E27" s="536"/>
      <c r="F27" s="536"/>
      <c r="G27" s="537"/>
    </row>
  </sheetData>
  <sheetProtection algorithmName="SHA-512" hashValue="qhcRexlp7x8abieHvoGC3D9f8faAnh5XsSY6t0+52ykZhgr8cKITMt8wIf48RxoYqP7gouRxj4rSBx02E++OEQ==" saltValue="W4Os8oFb/bP0O3i6XXP3Gg==" spinCount="100000" sheet="1" objects="1" scenarios="1" selectLockedCells="1"/>
  <mergeCells count="9">
    <mergeCell ref="C25:G25"/>
    <mergeCell ref="C23:G23"/>
    <mergeCell ref="C24:G24"/>
    <mergeCell ref="C27:G27"/>
    <mergeCell ref="B2:H4"/>
    <mergeCell ref="C6:G6"/>
    <mergeCell ref="C7:G7"/>
    <mergeCell ref="C9:E9"/>
    <mergeCell ref="F9:H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5">
    <tabColor rgb="FF0070C0"/>
  </sheetPr>
  <dimension ref="A1:P17"/>
  <sheetViews>
    <sheetView showGridLines="0" showRowColHeaders="0" zoomScaleNormal="100" workbookViewId="0">
      <selection activeCell="C8" sqref="C8:G8"/>
    </sheetView>
  </sheetViews>
  <sheetFormatPr baseColWidth="10" defaultRowHeight="15"/>
  <cols>
    <col min="1" max="1" width="13.33203125" style="294" customWidth="1"/>
    <col min="2" max="2" width="85.83203125" style="294" customWidth="1"/>
    <col min="3" max="16" width="22.83203125" style="294" customWidth="1"/>
    <col min="17" max="16384" width="12" style="294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3075</v>
      </c>
      <c r="C2" s="524"/>
      <c r="D2" s="524"/>
      <c r="E2" s="524"/>
      <c r="F2" s="524"/>
      <c r="G2" s="524"/>
      <c r="H2" s="524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524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524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44.1" customHeight="1">
      <c r="A6" s="218"/>
      <c r="B6" s="491" t="s">
        <v>3074</v>
      </c>
      <c r="C6" s="514" t="s">
        <v>3350</v>
      </c>
      <c r="D6" s="515"/>
      <c r="E6" s="515"/>
      <c r="F6" s="515"/>
      <c r="G6" s="516"/>
    </row>
    <row r="7" spans="1:16" s="210" customFormat="1" ht="44.1" customHeight="1">
      <c r="B7" s="39" t="s">
        <v>3068</v>
      </c>
      <c r="C7" s="514" t="s">
        <v>3350</v>
      </c>
      <c r="D7" s="515"/>
      <c r="E7" s="515"/>
      <c r="F7" s="515"/>
      <c r="G7" s="516"/>
    </row>
    <row r="8" spans="1:16" s="455" customFormat="1" ht="44.1" customHeight="1">
      <c r="B8" s="39" t="s">
        <v>1711</v>
      </c>
      <c r="C8" s="574" t="s">
        <v>3288</v>
      </c>
      <c r="D8" s="575"/>
      <c r="E8" s="575"/>
      <c r="F8" s="575"/>
      <c r="G8" s="576"/>
    </row>
    <row r="9" spans="1:16" s="210" customFormat="1" ht="44.1" customHeight="1">
      <c r="B9" s="39" t="s">
        <v>1712</v>
      </c>
      <c r="C9" s="514" t="s">
        <v>3350</v>
      </c>
      <c r="D9" s="515"/>
      <c r="E9" s="515"/>
      <c r="F9" s="515"/>
      <c r="G9" s="516"/>
    </row>
    <row r="10" spans="1:16" s="210" customFormat="1" ht="44.1" customHeight="1">
      <c r="B10" s="39" t="s">
        <v>3069</v>
      </c>
      <c r="C10" s="514" t="s">
        <v>3350</v>
      </c>
      <c r="D10" s="515"/>
      <c r="E10" s="515"/>
      <c r="F10" s="515"/>
      <c r="G10" s="516"/>
    </row>
    <row r="11" spans="1:16" s="210" customFormat="1" ht="44.1" customHeight="1">
      <c r="B11" s="39" t="s">
        <v>3070</v>
      </c>
      <c r="C11" s="514" t="s">
        <v>3350</v>
      </c>
      <c r="D11" s="515"/>
      <c r="E11" s="515"/>
      <c r="F11" s="515"/>
      <c r="G11" s="516"/>
    </row>
    <row r="12" spans="1:16" s="210" customFormat="1" ht="44.1" customHeight="1">
      <c r="B12" s="39" t="s">
        <v>3071</v>
      </c>
      <c r="C12" s="514" t="s">
        <v>3350</v>
      </c>
      <c r="D12" s="515"/>
      <c r="E12" s="515"/>
      <c r="F12" s="515"/>
      <c r="G12" s="516"/>
    </row>
    <row r="13" spans="1:16" s="210" customFormat="1" ht="44.1" customHeight="1">
      <c r="B13" s="39" t="s">
        <v>3072</v>
      </c>
      <c r="C13" s="514" t="s">
        <v>3350</v>
      </c>
      <c r="D13" s="515"/>
      <c r="E13" s="515"/>
      <c r="F13" s="515"/>
      <c r="G13" s="516"/>
    </row>
    <row r="14" spans="1:16" s="210" customFormat="1" ht="44.1" customHeight="1">
      <c r="B14" s="39" t="s">
        <v>1713</v>
      </c>
      <c r="C14" s="514" t="s">
        <v>3350</v>
      </c>
      <c r="D14" s="515"/>
      <c r="E14" s="515"/>
      <c r="F14" s="515"/>
      <c r="G14" s="516"/>
    </row>
    <row r="15" spans="1:16" s="210" customFormat="1" ht="44.1" customHeight="1">
      <c r="B15" s="39" t="s">
        <v>3073</v>
      </c>
      <c r="C15" s="514" t="s">
        <v>3350</v>
      </c>
      <c r="D15" s="515"/>
      <c r="E15" s="515"/>
      <c r="F15" s="515"/>
      <c r="G15" s="516"/>
    </row>
    <row r="16" spans="1:16" s="210" customFormat="1" ht="44.1" customHeight="1">
      <c r="B16" s="39" t="s">
        <v>1714</v>
      </c>
      <c r="C16" s="514" t="s">
        <v>3350</v>
      </c>
      <c r="D16" s="515"/>
      <c r="E16" s="515"/>
      <c r="F16" s="515"/>
      <c r="G16" s="516"/>
    </row>
    <row r="17" spans="2:7" s="210" customFormat="1" ht="44.1" customHeight="1">
      <c r="B17" s="39" t="s">
        <v>1715</v>
      </c>
      <c r="C17" s="514" t="s">
        <v>3350</v>
      </c>
      <c r="D17" s="515"/>
      <c r="E17" s="515"/>
      <c r="F17" s="515"/>
      <c r="G17" s="516"/>
    </row>
  </sheetData>
  <sheetProtection algorithmName="SHA-512" hashValue="71qeOxtcxzCKRRuXDOstlgFV0bgToU1pm9b+YMxLf+BUMjm9rXhcksCgz78NH+VhRwtT0yP3G4TLztD+A15mgw==" saltValue="w56bdfFAHh0sdagHX/ZDuw==" spinCount="100000" sheet="1" objects="1" scenarios="1" selectLockedCells="1"/>
  <mergeCells count="2">
    <mergeCell ref="B2:H4"/>
    <mergeCell ref="C8:G8"/>
  </mergeCells>
  <hyperlinks>
    <hyperlink ref="A5" location="Índice!A1" display="INICIO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70C0"/>
  </sheetPr>
  <dimension ref="A1:R12"/>
  <sheetViews>
    <sheetView showGridLines="0" showRowColHeaders="0" workbookViewId="0">
      <selection activeCell="C8" sqref="C8"/>
    </sheetView>
  </sheetViews>
  <sheetFormatPr baseColWidth="10" defaultRowHeight="15"/>
  <cols>
    <col min="1" max="1" width="13.33203125" style="425" customWidth="1"/>
    <col min="2" max="2" width="85.83203125" style="425" customWidth="1"/>
    <col min="3" max="3" width="50" style="425" customWidth="1"/>
    <col min="4" max="12" width="22.83203125" style="425" customWidth="1"/>
    <col min="13" max="16384" width="12" style="425"/>
  </cols>
  <sheetData>
    <row r="1" spans="1:18" s="32" customFormat="1" ht="21.95" customHeight="1">
      <c r="A1" s="490"/>
    </row>
    <row r="2" spans="1:18" s="32" customFormat="1" ht="21.95" customHeight="1">
      <c r="A2" s="217"/>
      <c r="B2" s="524" t="s">
        <v>2854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8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8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8" s="32" customFormat="1" ht="21.95" customHeight="1">
      <c r="A5" s="490" t="s">
        <v>94</v>
      </c>
    </row>
    <row r="6" spans="1:18" s="210" customFormat="1" ht="66" customHeight="1">
      <c r="A6" s="218"/>
      <c r="B6" s="500" t="s">
        <v>3332</v>
      </c>
      <c r="C6" s="541" t="s">
        <v>3350</v>
      </c>
      <c r="D6" s="542"/>
      <c r="E6" s="542"/>
      <c r="F6" s="542"/>
      <c r="G6" s="543"/>
    </row>
    <row r="7" spans="1:18" s="210" customFormat="1" ht="66" customHeight="1">
      <c r="B7" s="427" t="s">
        <v>2867</v>
      </c>
      <c r="C7" s="541" t="s">
        <v>3350</v>
      </c>
      <c r="D7" s="542"/>
      <c r="E7" s="542"/>
      <c r="F7" s="542"/>
      <c r="G7" s="543"/>
    </row>
    <row r="8" spans="1:18" s="210" customFormat="1" ht="44.1" customHeight="1">
      <c r="B8" s="242" t="s">
        <v>2866</v>
      </c>
      <c r="C8" s="66">
        <v>0</v>
      </c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85"/>
      <c r="R8" s="234"/>
    </row>
    <row r="9" spans="1:18" s="210" customFormat="1" ht="44.1" customHeight="1">
      <c r="B9" s="242" t="s">
        <v>2865</v>
      </c>
      <c r="C9" s="66">
        <v>0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234"/>
    </row>
    <row r="10" spans="1:18" s="210" customFormat="1" ht="44.1" customHeight="1">
      <c r="B10" s="242" t="s">
        <v>2863</v>
      </c>
      <c r="C10" s="66">
        <v>0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234"/>
    </row>
    <row r="11" spans="1:18" s="210" customFormat="1" ht="44.1" customHeight="1">
      <c r="B11" s="242" t="s">
        <v>2864</v>
      </c>
      <c r="C11" s="66">
        <v>0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234"/>
    </row>
    <row r="12" spans="1:18" s="210" customFormat="1" ht="44.1" customHeight="1">
      <c r="B12" s="242" t="s">
        <v>2862</v>
      </c>
      <c r="C12" s="66">
        <v>0</v>
      </c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234"/>
    </row>
  </sheetData>
  <sheetProtection algorithmName="SHA-512" hashValue="4+p7qQlsEGHw/FaNNDcWvy/0tj3FwIT8B/lmZlE06l7nheFEINFZXq0TxO390oOzmE2fRzWv6JMl1TB0+SWzPg==" saltValue="su1xys8tOh72jdc4gi/LiA==" spinCount="100000" sheet="1" objects="1" scenarios="1" selectLockedCells="1"/>
  <mergeCells count="3">
    <mergeCell ref="B2:G4"/>
    <mergeCell ref="C6:G6"/>
    <mergeCell ref="C7:G7"/>
  </mergeCells>
  <hyperlinks>
    <hyperlink ref="A5" location="Índice!A1" display="INICIO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0070C0"/>
  </sheetPr>
  <dimension ref="A1:R12"/>
  <sheetViews>
    <sheetView showGridLines="0" showRowColHeaders="0" workbookViewId="0">
      <selection activeCell="C7" sqref="C7:G7"/>
    </sheetView>
  </sheetViews>
  <sheetFormatPr baseColWidth="10" defaultRowHeight="15"/>
  <cols>
    <col min="1" max="1" width="13.33203125" style="425" customWidth="1"/>
    <col min="2" max="2" width="85.83203125" style="425" customWidth="1"/>
    <col min="3" max="3" width="46" style="425" customWidth="1"/>
    <col min="4" max="12" width="22.83203125" style="425" customWidth="1"/>
    <col min="13" max="16384" width="12" style="425"/>
  </cols>
  <sheetData>
    <row r="1" spans="1:18" s="32" customFormat="1" ht="21.95" customHeight="1">
      <c r="A1" s="490"/>
    </row>
    <row r="2" spans="1:18" s="32" customFormat="1" ht="21.95" customHeight="1">
      <c r="A2" s="217"/>
      <c r="B2" s="524" t="s">
        <v>2855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8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8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8" s="32" customFormat="1" ht="21.95" customHeight="1">
      <c r="A5" s="490" t="s">
        <v>94</v>
      </c>
    </row>
    <row r="6" spans="1:18" s="210" customFormat="1" ht="66" customHeight="1">
      <c r="A6" s="218"/>
      <c r="B6" s="491" t="s">
        <v>3333</v>
      </c>
      <c r="C6" s="541" t="s">
        <v>3350</v>
      </c>
      <c r="D6" s="542"/>
      <c r="E6" s="542"/>
      <c r="F6" s="542"/>
      <c r="G6" s="543"/>
    </row>
    <row r="7" spans="1:18" s="210" customFormat="1" ht="66" customHeight="1">
      <c r="B7" s="426" t="s">
        <v>2856</v>
      </c>
      <c r="C7" s="541" t="s">
        <v>3350</v>
      </c>
      <c r="D7" s="542"/>
      <c r="E7" s="542"/>
      <c r="F7" s="542"/>
      <c r="G7" s="543"/>
    </row>
    <row r="8" spans="1:18" s="210" customFormat="1" ht="44.1" customHeight="1">
      <c r="B8" s="242" t="s">
        <v>2857</v>
      </c>
      <c r="C8" s="66">
        <v>0</v>
      </c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85"/>
      <c r="R8" s="234"/>
    </row>
    <row r="9" spans="1:18" s="210" customFormat="1" ht="44.1" customHeight="1">
      <c r="B9" s="242" t="s">
        <v>2858</v>
      </c>
      <c r="C9" s="66">
        <v>0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234"/>
    </row>
    <row r="10" spans="1:18" s="210" customFormat="1" ht="44.1" customHeight="1">
      <c r="B10" s="242" t="s">
        <v>2859</v>
      </c>
      <c r="C10" s="66">
        <v>0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234"/>
    </row>
    <row r="11" spans="1:18" s="210" customFormat="1" ht="44.1" customHeight="1">
      <c r="B11" s="242" t="s">
        <v>2860</v>
      </c>
      <c r="C11" s="66">
        <v>0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234"/>
    </row>
    <row r="12" spans="1:18" s="210" customFormat="1" ht="44.1" customHeight="1">
      <c r="B12" s="242" t="s">
        <v>2861</v>
      </c>
      <c r="C12" s="66">
        <v>0</v>
      </c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234"/>
    </row>
  </sheetData>
  <sheetProtection algorithmName="SHA-512" hashValue="6Ik00xZ0V0ltTyKdZw0Htil6zFCXiN1PEfjYIAAybIxvEjeq+y4z2w1vurOvhXVNoHw7nnq+oL2C2KJD81cofw==" saltValue="xLHjSV25Laga5gRn3pw9gg==" spinCount="100000" sheet="1" objects="1" scenarios="1" selectLockedCells="1"/>
  <mergeCells count="3">
    <mergeCell ref="C6:G6"/>
    <mergeCell ref="C7:G7"/>
    <mergeCell ref="B2:G4"/>
  </mergeCells>
  <hyperlinks>
    <hyperlink ref="A5" location="Índice!A1" display="INICIO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7">
    <tabColor rgb="FF0070C0"/>
  </sheetPr>
  <dimension ref="A1:P10"/>
  <sheetViews>
    <sheetView showGridLines="0" showRowColHeaders="0" zoomScaleNormal="100" workbookViewId="0">
      <selection activeCell="C6" sqref="C6:G6"/>
    </sheetView>
  </sheetViews>
  <sheetFormatPr baseColWidth="10" defaultColWidth="14.1640625" defaultRowHeight="12.75"/>
  <cols>
    <col min="1" max="1" width="13.33203125" style="69" customWidth="1"/>
    <col min="2" max="2" width="97.83203125" style="69" customWidth="1"/>
    <col min="3" max="3" width="51.33203125" style="69" customWidth="1"/>
    <col min="4" max="7" width="22.83203125" style="69" customWidth="1"/>
    <col min="8" max="257" width="14.1640625" style="69"/>
    <col min="258" max="258" width="115.1640625" style="69" customWidth="1"/>
    <col min="259" max="259" width="29" style="69" customWidth="1"/>
    <col min="260" max="513" width="14.1640625" style="69"/>
    <col min="514" max="514" width="115.1640625" style="69" customWidth="1"/>
    <col min="515" max="515" width="29" style="69" customWidth="1"/>
    <col min="516" max="769" width="14.1640625" style="69"/>
    <col min="770" max="770" width="115.1640625" style="69" customWidth="1"/>
    <col min="771" max="771" width="29" style="69" customWidth="1"/>
    <col min="772" max="1025" width="14.1640625" style="69"/>
    <col min="1026" max="1026" width="115.1640625" style="69" customWidth="1"/>
    <col min="1027" max="1027" width="29" style="69" customWidth="1"/>
    <col min="1028" max="1281" width="14.1640625" style="69"/>
    <col min="1282" max="1282" width="115.1640625" style="69" customWidth="1"/>
    <col min="1283" max="1283" width="29" style="69" customWidth="1"/>
    <col min="1284" max="1537" width="14.1640625" style="69"/>
    <col min="1538" max="1538" width="115.1640625" style="69" customWidth="1"/>
    <col min="1539" max="1539" width="29" style="69" customWidth="1"/>
    <col min="1540" max="1793" width="14.1640625" style="69"/>
    <col min="1794" max="1794" width="115.1640625" style="69" customWidth="1"/>
    <col min="1795" max="1795" width="29" style="69" customWidth="1"/>
    <col min="1796" max="2049" width="14.1640625" style="69"/>
    <col min="2050" max="2050" width="115.1640625" style="69" customWidth="1"/>
    <col min="2051" max="2051" width="29" style="69" customWidth="1"/>
    <col min="2052" max="2305" width="14.1640625" style="69"/>
    <col min="2306" max="2306" width="115.1640625" style="69" customWidth="1"/>
    <col min="2307" max="2307" width="29" style="69" customWidth="1"/>
    <col min="2308" max="2561" width="14.1640625" style="69"/>
    <col min="2562" max="2562" width="115.1640625" style="69" customWidth="1"/>
    <col min="2563" max="2563" width="29" style="69" customWidth="1"/>
    <col min="2564" max="2817" width="14.1640625" style="69"/>
    <col min="2818" max="2818" width="115.1640625" style="69" customWidth="1"/>
    <col min="2819" max="2819" width="29" style="69" customWidth="1"/>
    <col min="2820" max="3073" width="14.1640625" style="69"/>
    <col min="3074" max="3074" width="115.1640625" style="69" customWidth="1"/>
    <col min="3075" max="3075" width="29" style="69" customWidth="1"/>
    <col min="3076" max="3329" width="14.1640625" style="69"/>
    <col min="3330" max="3330" width="115.1640625" style="69" customWidth="1"/>
    <col min="3331" max="3331" width="29" style="69" customWidth="1"/>
    <col min="3332" max="3585" width="14.1640625" style="69"/>
    <col min="3586" max="3586" width="115.1640625" style="69" customWidth="1"/>
    <col min="3587" max="3587" width="29" style="69" customWidth="1"/>
    <col min="3588" max="3841" width="14.1640625" style="69"/>
    <col min="3842" max="3842" width="115.1640625" style="69" customWidth="1"/>
    <col min="3843" max="3843" width="29" style="69" customWidth="1"/>
    <col min="3844" max="4097" width="14.1640625" style="69"/>
    <col min="4098" max="4098" width="115.1640625" style="69" customWidth="1"/>
    <col min="4099" max="4099" width="29" style="69" customWidth="1"/>
    <col min="4100" max="4353" width="14.1640625" style="69"/>
    <col min="4354" max="4354" width="115.1640625" style="69" customWidth="1"/>
    <col min="4355" max="4355" width="29" style="69" customWidth="1"/>
    <col min="4356" max="4609" width="14.1640625" style="69"/>
    <col min="4610" max="4610" width="115.1640625" style="69" customWidth="1"/>
    <col min="4611" max="4611" width="29" style="69" customWidth="1"/>
    <col min="4612" max="4865" width="14.1640625" style="69"/>
    <col min="4866" max="4866" width="115.1640625" style="69" customWidth="1"/>
    <col min="4867" max="4867" width="29" style="69" customWidth="1"/>
    <col min="4868" max="5121" width="14.1640625" style="69"/>
    <col min="5122" max="5122" width="115.1640625" style="69" customWidth="1"/>
    <col min="5123" max="5123" width="29" style="69" customWidth="1"/>
    <col min="5124" max="5377" width="14.1640625" style="69"/>
    <col min="5378" max="5378" width="115.1640625" style="69" customWidth="1"/>
    <col min="5379" max="5379" width="29" style="69" customWidth="1"/>
    <col min="5380" max="5633" width="14.1640625" style="69"/>
    <col min="5634" max="5634" width="115.1640625" style="69" customWidth="1"/>
    <col min="5635" max="5635" width="29" style="69" customWidth="1"/>
    <col min="5636" max="5889" width="14.1640625" style="69"/>
    <col min="5890" max="5890" width="115.1640625" style="69" customWidth="1"/>
    <col min="5891" max="5891" width="29" style="69" customWidth="1"/>
    <col min="5892" max="6145" width="14.1640625" style="69"/>
    <col min="6146" max="6146" width="115.1640625" style="69" customWidth="1"/>
    <col min="6147" max="6147" width="29" style="69" customWidth="1"/>
    <col min="6148" max="6401" width="14.1640625" style="69"/>
    <col min="6402" max="6402" width="115.1640625" style="69" customWidth="1"/>
    <col min="6403" max="6403" width="29" style="69" customWidth="1"/>
    <col min="6404" max="6657" width="14.1640625" style="69"/>
    <col min="6658" max="6658" width="115.1640625" style="69" customWidth="1"/>
    <col min="6659" max="6659" width="29" style="69" customWidth="1"/>
    <col min="6660" max="6913" width="14.1640625" style="69"/>
    <col min="6914" max="6914" width="115.1640625" style="69" customWidth="1"/>
    <col min="6915" max="6915" width="29" style="69" customWidth="1"/>
    <col min="6916" max="7169" width="14.1640625" style="69"/>
    <col min="7170" max="7170" width="115.1640625" style="69" customWidth="1"/>
    <col min="7171" max="7171" width="29" style="69" customWidth="1"/>
    <col min="7172" max="7425" width="14.1640625" style="69"/>
    <col min="7426" max="7426" width="115.1640625" style="69" customWidth="1"/>
    <col min="7427" max="7427" width="29" style="69" customWidth="1"/>
    <col min="7428" max="7681" width="14.1640625" style="69"/>
    <col min="7682" max="7682" width="115.1640625" style="69" customWidth="1"/>
    <col min="7683" max="7683" width="29" style="69" customWidth="1"/>
    <col min="7684" max="7937" width="14.1640625" style="69"/>
    <col min="7938" max="7938" width="115.1640625" style="69" customWidth="1"/>
    <col min="7939" max="7939" width="29" style="69" customWidth="1"/>
    <col min="7940" max="8193" width="14.1640625" style="69"/>
    <col min="8194" max="8194" width="115.1640625" style="69" customWidth="1"/>
    <col min="8195" max="8195" width="29" style="69" customWidth="1"/>
    <col min="8196" max="8449" width="14.1640625" style="69"/>
    <col min="8450" max="8450" width="115.1640625" style="69" customWidth="1"/>
    <col min="8451" max="8451" width="29" style="69" customWidth="1"/>
    <col min="8452" max="8705" width="14.1640625" style="69"/>
    <col min="8706" max="8706" width="115.1640625" style="69" customWidth="1"/>
    <col min="8707" max="8707" width="29" style="69" customWidth="1"/>
    <col min="8708" max="8961" width="14.1640625" style="69"/>
    <col min="8962" max="8962" width="115.1640625" style="69" customWidth="1"/>
    <col min="8963" max="8963" width="29" style="69" customWidth="1"/>
    <col min="8964" max="9217" width="14.1640625" style="69"/>
    <col min="9218" max="9218" width="115.1640625" style="69" customWidth="1"/>
    <col min="9219" max="9219" width="29" style="69" customWidth="1"/>
    <col min="9220" max="9473" width="14.1640625" style="69"/>
    <col min="9474" max="9474" width="115.1640625" style="69" customWidth="1"/>
    <col min="9475" max="9475" width="29" style="69" customWidth="1"/>
    <col min="9476" max="9729" width="14.1640625" style="69"/>
    <col min="9730" max="9730" width="115.1640625" style="69" customWidth="1"/>
    <col min="9731" max="9731" width="29" style="69" customWidth="1"/>
    <col min="9732" max="9985" width="14.1640625" style="69"/>
    <col min="9986" max="9986" width="115.1640625" style="69" customWidth="1"/>
    <col min="9987" max="9987" width="29" style="69" customWidth="1"/>
    <col min="9988" max="10241" width="14.1640625" style="69"/>
    <col min="10242" max="10242" width="115.1640625" style="69" customWidth="1"/>
    <col min="10243" max="10243" width="29" style="69" customWidth="1"/>
    <col min="10244" max="10497" width="14.1640625" style="69"/>
    <col min="10498" max="10498" width="115.1640625" style="69" customWidth="1"/>
    <col min="10499" max="10499" width="29" style="69" customWidth="1"/>
    <col min="10500" max="10753" width="14.1640625" style="69"/>
    <col min="10754" max="10754" width="115.1640625" style="69" customWidth="1"/>
    <col min="10755" max="10755" width="29" style="69" customWidth="1"/>
    <col min="10756" max="11009" width="14.1640625" style="69"/>
    <col min="11010" max="11010" width="115.1640625" style="69" customWidth="1"/>
    <col min="11011" max="11011" width="29" style="69" customWidth="1"/>
    <col min="11012" max="11265" width="14.1640625" style="69"/>
    <col min="11266" max="11266" width="115.1640625" style="69" customWidth="1"/>
    <col min="11267" max="11267" width="29" style="69" customWidth="1"/>
    <col min="11268" max="11521" width="14.1640625" style="69"/>
    <col min="11522" max="11522" width="115.1640625" style="69" customWidth="1"/>
    <col min="11523" max="11523" width="29" style="69" customWidth="1"/>
    <col min="11524" max="11777" width="14.1640625" style="69"/>
    <col min="11778" max="11778" width="115.1640625" style="69" customWidth="1"/>
    <col min="11779" max="11779" width="29" style="69" customWidth="1"/>
    <col min="11780" max="12033" width="14.1640625" style="69"/>
    <col min="12034" max="12034" width="115.1640625" style="69" customWidth="1"/>
    <col min="12035" max="12035" width="29" style="69" customWidth="1"/>
    <col min="12036" max="12289" width="14.1640625" style="69"/>
    <col min="12290" max="12290" width="115.1640625" style="69" customWidth="1"/>
    <col min="12291" max="12291" width="29" style="69" customWidth="1"/>
    <col min="12292" max="12545" width="14.1640625" style="69"/>
    <col min="12546" max="12546" width="115.1640625" style="69" customWidth="1"/>
    <col min="12547" max="12547" width="29" style="69" customWidth="1"/>
    <col min="12548" max="12801" width="14.1640625" style="69"/>
    <col min="12802" max="12802" width="115.1640625" style="69" customWidth="1"/>
    <col min="12803" max="12803" width="29" style="69" customWidth="1"/>
    <col min="12804" max="13057" width="14.1640625" style="69"/>
    <col min="13058" max="13058" width="115.1640625" style="69" customWidth="1"/>
    <col min="13059" max="13059" width="29" style="69" customWidth="1"/>
    <col min="13060" max="13313" width="14.1640625" style="69"/>
    <col min="13314" max="13314" width="115.1640625" style="69" customWidth="1"/>
    <col min="13315" max="13315" width="29" style="69" customWidth="1"/>
    <col min="13316" max="13569" width="14.1640625" style="69"/>
    <col min="13570" max="13570" width="115.1640625" style="69" customWidth="1"/>
    <col min="13571" max="13571" width="29" style="69" customWidth="1"/>
    <col min="13572" max="13825" width="14.1640625" style="69"/>
    <col min="13826" max="13826" width="115.1640625" style="69" customWidth="1"/>
    <col min="13827" max="13827" width="29" style="69" customWidth="1"/>
    <col min="13828" max="14081" width="14.1640625" style="69"/>
    <col min="14082" max="14082" width="115.1640625" style="69" customWidth="1"/>
    <col min="14083" max="14083" width="29" style="69" customWidth="1"/>
    <col min="14084" max="14337" width="14.1640625" style="69"/>
    <col min="14338" max="14338" width="115.1640625" style="69" customWidth="1"/>
    <col min="14339" max="14339" width="29" style="69" customWidth="1"/>
    <col min="14340" max="14593" width="14.1640625" style="69"/>
    <col min="14594" max="14594" width="115.1640625" style="69" customWidth="1"/>
    <col min="14595" max="14595" width="29" style="69" customWidth="1"/>
    <col min="14596" max="14849" width="14.1640625" style="69"/>
    <col min="14850" max="14850" width="115.1640625" style="69" customWidth="1"/>
    <col min="14851" max="14851" width="29" style="69" customWidth="1"/>
    <col min="14852" max="15105" width="14.1640625" style="69"/>
    <col min="15106" max="15106" width="115.1640625" style="69" customWidth="1"/>
    <col min="15107" max="15107" width="29" style="69" customWidth="1"/>
    <col min="15108" max="15361" width="14.1640625" style="69"/>
    <col min="15362" max="15362" width="115.1640625" style="69" customWidth="1"/>
    <col min="15363" max="15363" width="29" style="69" customWidth="1"/>
    <col min="15364" max="15617" width="14.1640625" style="69"/>
    <col min="15618" max="15618" width="115.1640625" style="69" customWidth="1"/>
    <col min="15619" max="15619" width="29" style="69" customWidth="1"/>
    <col min="15620" max="15873" width="14.1640625" style="69"/>
    <col min="15874" max="15874" width="115.1640625" style="69" customWidth="1"/>
    <col min="15875" max="15875" width="29" style="69" customWidth="1"/>
    <col min="15876" max="16129" width="14.1640625" style="69"/>
    <col min="16130" max="16130" width="115.1640625" style="69" customWidth="1"/>
    <col min="16131" max="16131" width="29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3091</v>
      </c>
      <c r="C2" s="524"/>
      <c r="D2" s="524"/>
      <c r="E2" s="524"/>
      <c r="F2" s="524"/>
      <c r="G2" s="524"/>
      <c r="H2" s="524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524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524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3093</v>
      </c>
      <c r="C6" s="541" t="s">
        <v>3350</v>
      </c>
      <c r="D6" s="542"/>
      <c r="E6" s="542"/>
      <c r="F6" s="542"/>
      <c r="G6" s="543"/>
    </row>
    <row r="7" spans="1:16" s="455" customFormat="1" ht="66" customHeight="1">
      <c r="B7" s="427" t="s">
        <v>3095</v>
      </c>
      <c r="C7" s="541" t="s">
        <v>3350</v>
      </c>
      <c r="D7" s="542"/>
      <c r="E7" s="542"/>
      <c r="F7" s="542"/>
      <c r="G7" s="543"/>
    </row>
    <row r="8" spans="1:16" s="455" customFormat="1" ht="66" customHeight="1">
      <c r="B8" s="426" t="s">
        <v>3094</v>
      </c>
      <c r="C8" s="541" t="s">
        <v>3350</v>
      </c>
      <c r="D8" s="542"/>
      <c r="E8" s="542"/>
      <c r="F8" s="542"/>
      <c r="G8" s="543"/>
    </row>
    <row r="9" spans="1:16" s="294" customFormat="1" ht="33" customHeight="1">
      <c r="B9" s="128" t="s">
        <v>3096</v>
      </c>
      <c r="C9" s="312">
        <v>0</v>
      </c>
      <c r="F9" s="298"/>
    </row>
    <row r="10" spans="1:16" s="294" customFormat="1" ht="33" customHeight="1">
      <c r="B10" s="243" t="s">
        <v>3097</v>
      </c>
      <c r="C10" s="312">
        <v>0</v>
      </c>
      <c r="F10" s="298"/>
    </row>
  </sheetData>
  <sheetProtection algorithmName="SHA-512" hashValue="0LR/+AJWqos51KmwsEaDkmnPIhCBzFIpnw78ryQtMXl6EQMi0bQynPQgubRU5jFp5xpHaO9DtYIS6uXKg3vWDA==" saltValue="0p2gd5VI1IPxwzgCaPwBWQ==" spinCount="100000" sheet="1" objects="1" scenarios="1" selectLockedCells="1"/>
  <mergeCells count="4">
    <mergeCell ref="B2:H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8">
    <tabColor rgb="FF0070C0"/>
  </sheetPr>
  <dimension ref="A1:P12"/>
  <sheetViews>
    <sheetView showGridLines="0" showRowColHeaders="0" zoomScaleNormal="100" workbookViewId="0"/>
  </sheetViews>
  <sheetFormatPr baseColWidth="10" defaultColWidth="14.1640625" defaultRowHeight="12.75"/>
  <cols>
    <col min="1" max="1" width="13.33203125" style="69" customWidth="1"/>
    <col min="2" max="2" width="86.33203125" style="69" customWidth="1"/>
    <col min="3" max="3" width="46.33203125" style="69" customWidth="1"/>
    <col min="4" max="7" width="22.83203125" style="69" customWidth="1"/>
    <col min="8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1761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1506</v>
      </c>
      <c r="C6" s="541" t="s">
        <v>3350</v>
      </c>
      <c r="D6" s="542"/>
      <c r="E6" s="542"/>
      <c r="F6" s="542"/>
      <c r="G6" s="543"/>
    </row>
    <row r="7" spans="1:16" s="210" customFormat="1" ht="104.1" customHeight="1">
      <c r="B7" s="320" t="s">
        <v>1513</v>
      </c>
      <c r="C7" s="541" t="s">
        <v>3350</v>
      </c>
      <c r="D7" s="542"/>
      <c r="E7" s="542"/>
      <c r="F7" s="542"/>
      <c r="G7" s="543"/>
    </row>
    <row r="8" spans="1:16" s="210" customFormat="1" ht="104.1" customHeight="1">
      <c r="B8" s="320" t="s">
        <v>1716</v>
      </c>
      <c r="C8" s="541" t="s">
        <v>3350</v>
      </c>
      <c r="D8" s="542"/>
      <c r="E8" s="542"/>
      <c r="F8" s="542"/>
      <c r="G8" s="543"/>
    </row>
    <row r="9" spans="1:16" s="294" customFormat="1" ht="33" customHeight="1">
      <c r="B9" s="128" t="s">
        <v>1341</v>
      </c>
      <c r="C9" s="312">
        <v>0</v>
      </c>
      <c r="F9" s="298"/>
    </row>
    <row r="10" spans="1:16" s="294" customFormat="1" ht="33" customHeight="1">
      <c r="B10" s="128" t="s">
        <v>1342</v>
      </c>
      <c r="C10" s="312">
        <v>0</v>
      </c>
      <c r="F10" s="298"/>
    </row>
    <row r="11" spans="1:16" s="294" customFormat="1" ht="33" customHeight="1">
      <c r="B11" s="128" t="s">
        <v>1717</v>
      </c>
      <c r="C11" s="312">
        <v>0</v>
      </c>
      <c r="F11" s="298"/>
    </row>
    <row r="12" spans="1:16" s="294" customFormat="1" ht="33" customHeight="1">
      <c r="B12" s="243" t="s">
        <v>1718</v>
      </c>
      <c r="C12" s="312">
        <v>0</v>
      </c>
      <c r="F12" s="298"/>
    </row>
  </sheetData>
  <sheetProtection algorithmName="SHA-512" hashValue="74I8UXPiKx7HzUYosV1J9EMj4D6PbX3jOvece8wiaHY/j23inVLPpDNR+Egy5XrD4qiYXIlqofICuWonMdE27A==" saltValue="VGCkfVfWLErCpQNOgNuA9Q==" spinCount="100000" sheet="1" objects="1" scenarios="1" selectLockedCells="1"/>
  <mergeCells count="4">
    <mergeCell ref="B2:G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>
    <tabColor rgb="FF0070C0"/>
  </sheetPr>
  <dimension ref="A1:P44"/>
  <sheetViews>
    <sheetView showGridLines="0" showRowColHeaders="0" zoomScaleNormal="100" workbookViewId="0">
      <selection activeCell="C38" sqref="C38:G38"/>
    </sheetView>
  </sheetViews>
  <sheetFormatPr baseColWidth="10" defaultColWidth="14.1640625" defaultRowHeight="12.75"/>
  <cols>
    <col min="1" max="1" width="13.33203125" style="69" customWidth="1"/>
    <col min="2" max="2" width="100.33203125" style="69" customWidth="1"/>
    <col min="3" max="3" width="47" style="69" customWidth="1"/>
    <col min="4" max="4" width="44.83203125" style="69" customWidth="1"/>
    <col min="5" max="5" width="45.83203125" style="69" customWidth="1"/>
    <col min="6" max="6" width="44.5" style="69" customWidth="1"/>
    <col min="7" max="7" width="45.6640625" style="69" customWidth="1"/>
    <col min="8" max="8" width="47.6640625" style="69" customWidth="1"/>
    <col min="9" max="9" width="50" style="69" customWidth="1"/>
    <col min="10" max="14" width="22.83203125" style="69" customWidth="1"/>
    <col min="15" max="15" width="21.5" style="69" customWidth="1"/>
    <col min="16" max="258" width="14.1640625" style="69"/>
    <col min="259" max="259" width="100.33203125" style="69" customWidth="1"/>
    <col min="260" max="260" width="44.1640625" style="69" customWidth="1"/>
    <col min="261" max="514" width="14.1640625" style="69"/>
    <col min="515" max="515" width="100.33203125" style="69" customWidth="1"/>
    <col min="516" max="516" width="44.1640625" style="69" customWidth="1"/>
    <col min="517" max="770" width="14.1640625" style="69"/>
    <col min="771" max="771" width="100.33203125" style="69" customWidth="1"/>
    <col min="772" max="772" width="44.1640625" style="69" customWidth="1"/>
    <col min="773" max="1026" width="14.1640625" style="69"/>
    <col min="1027" max="1027" width="100.33203125" style="69" customWidth="1"/>
    <col min="1028" max="1028" width="44.1640625" style="69" customWidth="1"/>
    <col min="1029" max="1282" width="14.1640625" style="69"/>
    <col min="1283" max="1283" width="100.33203125" style="69" customWidth="1"/>
    <col min="1284" max="1284" width="44.1640625" style="69" customWidth="1"/>
    <col min="1285" max="1538" width="14.1640625" style="69"/>
    <col min="1539" max="1539" width="100.33203125" style="69" customWidth="1"/>
    <col min="1540" max="1540" width="44.1640625" style="69" customWidth="1"/>
    <col min="1541" max="1794" width="14.1640625" style="69"/>
    <col min="1795" max="1795" width="100.33203125" style="69" customWidth="1"/>
    <col min="1796" max="1796" width="44.1640625" style="69" customWidth="1"/>
    <col min="1797" max="2050" width="14.1640625" style="69"/>
    <col min="2051" max="2051" width="100.33203125" style="69" customWidth="1"/>
    <col min="2052" max="2052" width="44.1640625" style="69" customWidth="1"/>
    <col min="2053" max="2306" width="14.1640625" style="69"/>
    <col min="2307" max="2307" width="100.33203125" style="69" customWidth="1"/>
    <col min="2308" max="2308" width="44.1640625" style="69" customWidth="1"/>
    <col min="2309" max="2562" width="14.1640625" style="69"/>
    <col min="2563" max="2563" width="100.33203125" style="69" customWidth="1"/>
    <col min="2564" max="2564" width="44.1640625" style="69" customWidth="1"/>
    <col min="2565" max="2818" width="14.1640625" style="69"/>
    <col min="2819" max="2819" width="100.33203125" style="69" customWidth="1"/>
    <col min="2820" max="2820" width="44.1640625" style="69" customWidth="1"/>
    <col min="2821" max="3074" width="14.1640625" style="69"/>
    <col min="3075" max="3075" width="100.33203125" style="69" customWidth="1"/>
    <col min="3076" max="3076" width="44.1640625" style="69" customWidth="1"/>
    <col min="3077" max="3330" width="14.1640625" style="69"/>
    <col min="3331" max="3331" width="100.33203125" style="69" customWidth="1"/>
    <col min="3332" max="3332" width="44.1640625" style="69" customWidth="1"/>
    <col min="3333" max="3586" width="14.1640625" style="69"/>
    <col min="3587" max="3587" width="100.33203125" style="69" customWidth="1"/>
    <col min="3588" max="3588" width="44.1640625" style="69" customWidth="1"/>
    <col min="3589" max="3842" width="14.1640625" style="69"/>
    <col min="3843" max="3843" width="100.33203125" style="69" customWidth="1"/>
    <col min="3844" max="3844" width="44.1640625" style="69" customWidth="1"/>
    <col min="3845" max="4098" width="14.1640625" style="69"/>
    <col min="4099" max="4099" width="100.33203125" style="69" customWidth="1"/>
    <col min="4100" max="4100" width="44.1640625" style="69" customWidth="1"/>
    <col min="4101" max="4354" width="14.1640625" style="69"/>
    <col min="4355" max="4355" width="100.33203125" style="69" customWidth="1"/>
    <col min="4356" max="4356" width="44.1640625" style="69" customWidth="1"/>
    <col min="4357" max="4610" width="14.1640625" style="69"/>
    <col min="4611" max="4611" width="100.33203125" style="69" customWidth="1"/>
    <col min="4612" max="4612" width="44.1640625" style="69" customWidth="1"/>
    <col min="4613" max="4866" width="14.1640625" style="69"/>
    <col min="4867" max="4867" width="100.33203125" style="69" customWidth="1"/>
    <col min="4868" max="4868" width="44.1640625" style="69" customWidth="1"/>
    <col min="4869" max="5122" width="14.1640625" style="69"/>
    <col min="5123" max="5123" width="100.33203125" style="69" customWidth="1"/>
    <col min="5124" max="5124" width="44.1640625" style="69" customWidth="1"/>
    <col min="5125" max="5378" width="14.1640625" style="69"/>
    <col min="5379" max="5379" width="100.33203125" style="69" customWidth="1"/>
    <col min="5380" max="5380" width="44.1640625" style="69" customWidth="1"/>
    <col min="5381" max="5634" width="14.1640625" style="69"/>
    <col min="5635" max="5635" width="100.33203125" style="69" customWidth="1"/>
    <col min="5636" max="5636" width="44.1640625" style="69" customWidth="1"/>
    <col min="5637" max="5890" width="14.1640625" style="69"/>
    <col min="5891" max="5891" width="100.33203125" style="69" customWidth="1"/>
    <col min="5892" max="5892" width="44.1640625" style="69" customWidth="1"/>
    <col min="5893" max="6146" width="14.1640625" style="69"/>
    <col min="6147" max="6147" width="100.33203125" style="69" customWidth="1"/>
    <col min="6148" max="6148" width="44.1640625" style="69" customWidth="1"/>
    <col min="6149" max="6402" width="14.1640625" style="69"/>
    <col min="6403" max="6403" width="100.33203125" style="69" customWidth="1"/>
    <col min="6404" max="6404" width="44.1640625" style="69" customWidth="1"/>
    <col min="6405" max="6658" width="14.1640625" style="69"/>
    <col min="6659" max="6659" width="100.33203125" style="69" customWidth="1"/>
    <col min="6660" max="6660" width="44.1640625" style="69" customWidth="1"/>
    <col min="6661" max="6914" width="14.1640625" style="69"/>
    <col min="6915" max="6915" width="100.33203125" style="69" customWidth="1"/>
    <col min="6916" max="6916" width="44.1640625" style="69" customWidth="1"/>
    <col min="6917" max="7170" width="14.1640625" style="69"/>
    <col min="7171" max="7171" width="100.33203125" style="69" customWidth="1"/>
    <col min="7172" max="7172" width="44.1640625" style="69" customWidth="1"/>
    <col min="7173" max="7426" width="14.1640625" style="69"/>
    <col min="7427" max="7427" width="100.33203125" style="69" customWidth="1"/>
    <col min="7428" max="7428" width="44.1640625" style="69" customWidth="1"/>
    <col min="7429" max="7682" width="14.1640625" style="69"/>
    <col min="7683" max="7683" width="100.33203125" style="69" customWidth="1"/>
    <col min="7684" max="7684" width="44.1640625" style="69" customWidth="1"/>
    <col min="7685" max="7938" width="14.1640625" style="69"/>
    <col min="7939" max="7939" width="100.33203125" style="69" customWidth="1"/>
    <col min="7940" max="7940" width="44.1640625" style="69" customWidth="1"/>
    <col min="7941" max="8194" width="14.1640625" style="69"/>
    <col min="8195" max="8195" width="100.33203125" style="69" customWidth="1"/>
    <col min="8196" max="8196" width="44.1640625" style="69" customWidth="1"/>
    <col min="8197" max="8450" width="14.1640625" style="69"/>
    <col min="8451" max="8451" width="100.33203125" style="69" customWidth="1"/>
    <col min="8452" max="8452" width="44.1640625" style="69" customWidth="1"/>
    <col min="8453" max="8706" width="14.1640625" style="69"/>
    <col min="8707" max="8707" width="100.33203125" style="69" customWidth="1"/>
    <col min="8708" max="8708" width="44.1640625" style="69" customWidth="1"/>
    <col min="8709" max="8962" width="14.1640625" style="69"/>
    <col min="8963" max="8963" width="100.33203125" style="69" customWidth="1"/>
    <col min="8964" max="8964" width="44.1640625" style="69" customWidth="1"/>
    <col min="8965" max="9218" width="14.1640625" style="69"/>
    <col min="9219" max="9219" width="100.33203125" style="69" customWidth="1"/>
    <col min="9220" max="9220" width="44.1640625" style="69" customWidth="1"/>
    <col min="9221" max="9474" width="14.1640625" style="69"/>
    <col min="9475" max="9475" width="100.33203125" style="69" customWidth="1"/>
    <col min="9476" max="9476" width="44.1640625" style="69" customWidth="1"/>
    <col min="9477" max="9730" width="14.1640625" style="69"/>
    <col min="9731" max="9731" width="100.33203125" style="69" customWidth="1"/>
    <col min="9732" max="9732" width="44.1640625" style="69" customWidth="1"/>
    <col min="9733" max="9986" width="14.1640625" style="69"/>
    <col min="9987" max="9987" width="100.33203125" style="69" customWidth="1"/>
    <col min="9988" max="9988" width="44.1640625" style="69" customWidth="1"/>
    <col min="9989" max="10242" width="14.1640625" style="69"/>
    <col min="10243" max="10243" width="100.33203125" style="69" customWidth="1"/>
    <col min="10244" max="10244" width="44.1640625" style="69" customWidth="1"/>
    <col min="10245" max="10498" width="14.1640625" style="69"/>
    <col min="10499" max="10499" width="100.33203125" style="69" customWidth="1"/>
    <col min="10500" max="10500" width="44.1640625" style="69" customWidth="1"/>
    <col min="10501" max="10754" width="14.1640625" style="69"/>
    <col min="10755" max="10755" width="100.33203125" style="69" customWidth="1"/>
    <col min="10756" max="10756" width="44.1640625" style="69" customWidth="1"/>
    <col min="10757" max="11010" width="14.1640625" style="69"/>
    <col min="11011" max="11011" width="100.33203125" style="69" customWidth="1"/>
    <col min="11012" max="11012" width="44.1640625" style="69" customWidth="1"/>
    <col min="11013" max="11266" width="14.1640625" style="69"/>
    <col min="11267" max="11267" width="100.33203125" style="69" customWidth="1"/>
    <col min="11268" max="11268" width="44.1640625" style="69" customWidth="1"/>
    <col min="11269" max="11522" width="14.1640625" style="69"/>
    <col min="11523" max="11523" width="100.33203125" style="69" customWidth="1"/>
    <col min="11524" max="11524" width="44.1640625" style="69" customWidth="1"/>
    <col min="11525" max="11778" width="14.1640625" style="69"/>
    <col min="11779" max="11779" width="100.33203125" style="69" customWidth="1"/>
    <col min="11780" max="11780" width="44.1640625" style="69" customWidth="1"/>
    <col min="11781" max="12034" width="14.1640625" style="69"/>
    <col min="12035" max="12035" width="100.33203125" style="69" customWidth="1"/>
    <col min="12036" max="12036" width="44.1640625" style="69" customWidth="1"/>
    <col min="12037" max="12290" width="14.1640625" style="69"/>
    <col min="12291" max="12291" width="100.33203125" style="69" customWidth="1"/>
    <col min="12292" max="12292" width="44.1640625" style="69" customWidth="1"/>
    <col min="12293" max="12546" width="14.1640625" style="69"/>
    <col min="12547" max="12547" width="100.33203125" style="69" customWidth="1"/>
    <col min="12548" max="12548" width="44.1640625" style="69" customWidth="1"/>
    <col min="12549" max="12802" width="14.1640625" style="69"/>
    <col min="12803" max="12803" width="100.33203125" style="69" customWidth="1"/>
    <col min="12804" max="12804" width="44.1640625" style="69" customWidth="1"/>
    <col min="12805" max="13058" width="14.1640625" style="69"/>
    <col min="13059" max="13059" width="100.33203125" style="69" customWidth="1"/>
    <col min="13060" max="13060" width="44.1640625" style="69" customWidth="1"/>
    <col min="13061" max="13314" width="14.1640625" style="69"/>
    <col min="13315" max="13315" width="100.33203125" style="69" customWidth="1"/>
    <col min="13316" max="13316" width="44.1640625" style="69" customWidth="1"/>
    <col min="13317" max="13570" width="14.1640625" style="69"/>
    <col min="13571" max="13571" width="100.33203125" style="69" customWidth="1"/>
    <col min="13572" max="13572" width="44.1640625" style="69" customWidth="1"/>
    <col min="13573" max="13826" width="14.1640625" style="69"/>
    <col min="13827" max="13827" width="100.33203125" style="69" customWidth="1"/>
    <col min="13828" max="13828" width="44.1640625" style="69" customWidth="1"/>
    <col min="13829" max="14082" width="14.1640625" style="69"/>
    <col min="14083" max="14083" width="100.33203125" style="69" customWidth="1"/>
    <col min="14084" max="14084" width="44.1640625" style="69" customWidth="1"/>
    <col min="14085" max="14338" width="14.1640625" style="69"/>
    <col min="14339" max="14339" width="100.33203125" style="69" customWidth="1"/>
    <col min="14340" max="14340" width="44.1640625" style="69" customWidth="1"/>
    <col min="14341" max="14594" width="14.1640625" style="69"/>
    <col min="14595" max="14595" width="100.33203125" style="69" customWidth="1"/>
    <col min="14596" max="14596" width="44.1640625" style="69" customWidth="1"/>
    <col min="14597" max="14850" width="14.1640625" style="69"/>
    <col min="14851" max="14851" width="100.33203125" style="69" customWidth="1"/>
    <col min="14852" max="14852" width="44.1640625" style="69" customWidth="1"/>
    <col min="14853" max="15106" width="14.1640625" style="69"/>
    <col min="15107" max="15107" width="100.33203125" style="69" customWidth="1"/>
    <col min="15108" max="15108" width="44.1640625" style="69" customWidth="1"/>
    <col min="15109" max="15362" width="14.1640625" style="69"/>
    <col min="15363" max="15363" width="100.33203125" style="69" customWidth="1"/>
    <col min="15364" max="15364" width="44.1640625" style="69" customWidth="1"/>
    <col min="15365" max="15618" width="14.1640625" style="69"/>
    <col min="15619" max="15619" width="100.33203125" style="69" customWidth="1"/>
    <col min="15620" max="15620" width="44.1640625" style="69" customWidth="1"/>
    <col min="15621" max="15874" width="14.1640625" style="69"/>
    <col min="15875" max="15875" width="100.33203125" style="69" customWidth="1"/>
    <col min="15876" max="15876" width="44.1640625" style="69" customWidth="1"/>
    <col min="15877" max="16130" width="14.1640625" style="69"/>
    <col min="16131" max="16131" width="100.33203125" style="69" customWidth="1"/>
    <col min="16132" max="16132" width="44.1640625" style="69" customWidth="1"/>
    <col min="16133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1776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1763</v>
      </c>
      <c r="C6" s="535" t="s">
        <v>3350</v>
      </c>
      <c r="D6" s="536"/>
      <c r="E6" s="536"/>
      <c r="F6" s="536"/>
      <c r="G6" s="537"/>
    </row>
    <row r="7" spans="1:16" ht="21.95" customHeight="1">
      <c r="B7" s="299"/>
    </row>
    <row r="8" spans="1:16" s="210" customFormat="1" ht="104.1" customHeight="1">
      <c r="A8" s="218"/>
      <c r="B8" s="491" t="s">
        <v>1762</v>
      </c>
      <c r="C8" s="535" t="s">
        <v>3350</v>
      </c>
      <c r="D8" s="536"/>
      <c r="E8" s="536"/>
      <c r="F8" s="536"/>
      <c r="G8" s="537"/>
    </row>
    <row r="9" spans="1:16" ht="21.95" customHeight="1">
      <c r="B9" s="323"/>
      <c r="C9" s="501"/>
      <c r="D9" s="502"/>
      <c r="E9" s="502"/>
      <c r="F9" s="502"/>
      <c r="G9" s="502"/>
      <c r="H9" s="503"/>
      <c r="I9" s="563" t="s">
        <v>188</v>
      </c>
    </row>
    <row r="10" spans="1:16" ht="87.95" customHeight="1">
      <c r="B10" s="324"/>
      <c r="C10" s="497" t="s">
        <v>1764</v>
      </c>
      <c r="D10" s="497" t="s">
        <v>1765</v>
      </c>
      <c r="E10" s="497" t="s">
        <v>1373</v>
      </c>
      <c r="F10" s="497" t="s">
        <v>187</v>
      </c>
      <c r="G10" s="497" t="s">
        <v>1766</v>
      </c>
      <c r="H10" s="497" t="s">
        <v>1374</v>
      </c>
      <c r="I10" s="563"/>
    </row>
    <row r="11" spans="1:16" ht="33" customHeight="1">
      <c r="B11" s="322" t="s">
        <v>1773</v>
      </c>
      <c r="C11" s="309"/>
      <c r="D11" s="325"/>
      <c r="E11" s="325"/>
      <c r="F11" s="325"/>
      <c r="G11" s="325"/>
      <c r="H11" s="325"/>
      <c r="I11" s="400"/>
    </row>
    <row r="12" spans="1:16" ht="33" customHeight="1">
      <c r="B12" s="128" t="s">
        <v>1719</v>
      </c>
      <c r="C12" s="312">
        <v>0</v>
      </c>
      <c r="D12" s="312">
        <v>0</v>
      </c>
      <c r="E12" s="312">
        <v>0</v>
      </c>
      <c r="F12" s="312">
        <v>0</v>
      </c>
      <c r="G12" s="312">
        <v>0</v>
      </c>
      <c r="H12" s="312">
        <v>0</v>
      </c>
      <c r="I12" s="331">
        <f>SUM(C12:H12)</f>
        <v>0</v>
      </c>
    </row>
    <row r="13" spans="1:16" ht="33" customHeight="1">
      <c r="B13" s="322" t="s">
        <v>1720</v>
      </c>
      <c r="C13" s="309"/>
      <c r="D13" s="309"/>
      <c r="E13" s="309"/>
      <c r="F13" s="309"/>
      <c r="G13" s="309"/>
      <c r="H13" s="309"/>
      <c r="I13" s="401"/>
    </row>
    <row r="14" spans="1:16" ht="33" customHeight="1">
      <c r="B14" s="128" t="s">
        <v>3103</v>
      </c>
      <c r="C14" s="312">
        <v>0</v>
      </c>
      <c r="D14" s="312">
        <v>0</v>
      </c>
      <c r="E14" s="312">
        <v>0</v>
      </c>
      <c r="F14" s="312">
        <v>0</v>
      </c>
      <c r="G14" s="312">
        <v>0</v>
      </c>
      <c r="H14" s="312">
        <v>0</v>
      </c>
      <c r="I14" s="107">
        <f>SUM(C14:H14)</f>
        <v>0</v>
      </c>
    </row>
    <row r="15" spans="1:16" ht="33" customHeight="1">
      <c r="B15" s="128" t="s">
        <v>1721</v>
      </c>
      <c r="C15" s="312">
        <v>0</v>
      </c>
      <c r="D15" s="312">
        <v>0</v>
      </c>
      <c r="E15" s="312">
        <v>0</v>
      </c>
      <c r="F15" s="312">
        <v>0</v>
      </c>
      <c r="G15" s="312">
        <v>0</v>
      </c>
      <c r="H15" s="312">
        <v>0</v>
      </c>
      <c r="I15" s="107">
        <f>SUM(C15:H15)</f>
        <v>0</v>
      </c>
    </row>
    <row r="16" spans="1:16" ht="33" customHeight="1">
      <c r="B16" s="128" t="s">
        <v>1722</v>
      </c>
      <c r="C16" s="312">
        <v>0</v>
      </c>
      <c r="D16" s="312">
        <v>0</v>
      </c>
      <c r="E16" s="312">
        <v>0</v>
      </c>
      <c r="F16" s="312">
        <v>0</v>
      </c>
      <c r="G16" s="312">
        <v>0</v>
      </c>
      <c r="H16" s="312">
        <v>0</v>
      </c>
      <c r="I16" s="107">
        <f>SUM(C16:H16)</f>
        <v>0</v>
      </c>
    </row>
    <row r="17" spans="1:9" ht="33" customHeight="1">
      <c r="B17" s="128" t="s">
        <v>1723</v>
      </c>
      <c r="C17" s="312">
        <v>0</v>
      </c>
      <c r="D17" s="312">
        <v>0</v>
      </c>
      <c r="E17" s="312">
        <v>0</v>
      </c>
      <c r="F17" s="312">
        <v>0</v>
      </c>
      <c r="G17" s="312">
        <v>0</v>
      </c>
      <c r="H17" s="312">
        <v>0</v>
      </c>
      <c r="I17" s="107">
        <f>SUM(C17:H17)</f>
        <v>0</v>
      </c>
    </row>
    <row r="18" spans="1:9" ht="33" customHeight="1">
      <c r="B18" s="128" t="s">
        <v>1724</v>
      </c>
      <c r="C18" s="312">
        <v>0</v>
      </c>
      <c r="D18" s="312">
        <v>0</v>
      </c>
      <c r="E18" s="312">
        <v>0</v>
      </c>
      <c r="F18" s="312">
        <v>0</v>
      </c>
      <c r="G18" s="312">
        <v>0</v>
      </c>
      <c r="H18" s="312">
        <v>0</v>
      </c>
      <c r="I18" s="107">
        <f>SUM(C18:H18)</f>
        <v>0</v>
      </c>
    </row>
    <row r="19" spans="1:9" ht="33" customHeight="1">
      <c r="B19" s="257" t="s">
        <v>1725</v>
      </c>
      <c r="C19" s="316">
        <f>C14-C15-C16+C17+C18</f>
        <v>0</v>
      </c>
      <c r="D19" s="316">
        <f t="shared" ref="D19:I19" si="0">D14-D15-D16+D17+D18</f>
        <v>0</v>
      </c>
      <c r="E19" s="316">
        <f t="shared" si="0"/>
        <v>0</v>
      </c>
      <c r="F19" s="316">
        <f t="shared" si="0"/>
        <v>0</v>
      </c>
      <c r="G19" s="316">
        <f t="shared" si="0"/>
        <v>0</v>
      </c>
      <c r="H19" s="316">
        <f t="shared" si="0"/>
        <v>0</v>
      </c>
      <c r="I19" s="107">
        <f t="shared" si="0"/>
        <v>0</v>
      </c>
    </row>
    <row r="20" spans="1:9" ht="33" customHeight="1">
      <c r="B20" s="128" t="s">
        <v>1726</v>
      </c>
      <c r="C20" s="312">
        <v>0</v>
      </c>
      <c r="D20" s="312">
        <v>0</v>
      </c>
      <c r="E20" s="312">
        <v>0</v>
      </c>
      <c r="F20" s="312">
        <v>0</v>
      </c>
      <c r="G20" s="312">
        <v>0</v>
      </c>
      <c r="H20" s="312">
        <v>0</v>
      </c>
      <c r="I20" s="333">
        <f>SUM(C20:H20)</f>
        <v>0</v>
      </c>
    </row>
    <row r="21" spans="1:9" ht="66" customHeight="1">
      <c r="B21" s="128" t="s">
        <v>1727</v>
      </c>
      <c r="C21" s="245" t="s">
        <v>3350</v>
      </c>
      <c r="D21" s="245" t="s">
        <v>3350</v>
      </c>
      <c r="E21" s="245" t="s">
        <v>3350</v>
      </c>
      <c r="F21" s="245" t="s">
        <v>3350</v>
      </c>
      <c r="G21" s="245" t="s">
        <v>3350</v>
      </c>
      <c r="H21" s="245" t="s">
        <v>3350</v>
      </c>
      <c r="I21" s="245" t="s">
        <v>3350</v>
      </c>
    </row>
    <row r="22" spans="1:9" ht="66" customHeight="1">
      <c r="B22" s="128" t="s">
        <v>1728</v>
      </c>
      <c r="C22" s="245" t="s">
        <v>3350</v>
      </c>
      <c r="D22" s="245" t="s">
        <v>3350</v>
      </c>
      <c r="E22" s="245" t="s">
        <v>3350</v>
      </c>
      <c r="F22" s="245" t="s">
        <v>3350</v>
      </c>
      <c r="G22" s="245" t="s">
        <v>3350</v>
      </c>
      <c r="H22" s="245" t="s">
        <v>3350</v>
      </c>
      <c r="I22" s="245" t="s">
        <v>3350</v>
      </c>
    </row>
    <row r="23" spans="1:9" ht="66" customHeight="1">
      <c r="B23" s="128" t="s">
        <v>1729</v>
      </c>
      <c r="C23" s="245" t="s">
        <v>3350</v>
      </c>
      <c r="D23" s="245" t="s">
        <v>3350</v>
      </c>
      <c r="E23" s="245" t="s">
        <v>3350</v>
      </c>
      <c r="F23" s="245" t="s">
        <v>3350</v>
      </c>
      <c r="G23" s="245" t="s">
        <v>3350</v>
      </c>
      <c r="H23" s="245" t="s">
        <v>3350</v>
      </c>
      <c r="I23" s="245" t="s">
        <v>3350</v>
      </c>
    </row>
    <row r="24" spans="1:9" ht="33" customHeight="1">
      <c r="B24" s="128" t="s">
        <v>1730</v>
      </c>
      <c r="C24" s="312">
        <v>0</v>
      </c>
      <c r="D24" s="312">
        <v>0</v>
      </c>
      <c r="E24" s="312">
        <v>0</v>
      </c>
      <c r="F24" s="312">
        <v>0</v>
      </c>
      <c r="G24" s="312">
        <v>0</v>
      </c>
      <c r="H24" s="312">
        <v>0</v>
      </c>
      <c r="I24" s="107">
        <f>SUM(C24:H24)</f>
        <v>0</v>
      </c>
    </row>
    <row r="25" spans="1:9" ht="33" customHeight="1">
      <c r="B25" s="243" t="s">
        <v>1731</v>
      </c>
      <c r="C25" s="312">
        <v>0</v>
      </c>
      <c r="D25" s="312">
        <v>0</v>
      </c>
      <c r="E25" s="312">
        <v>0</v>
      </c>
      <c r="F25" s="312">
        <v>0</v>
      </c>
      <c r="G25" s="312">
        <v>0</v>
      </c>
      <c r="H25" s="312">
        <v>0</v>
      </c>
      <c r="I25" s="241">
        <f>SUM(C25:H25)</f>
        <v>0</v>
      </c>
    </row>
    <row r="26" spans="1:9" ht="21.95" customHeight="1">
      <c r="B26" s="301"/>
    </row>
    <row r="27" spans="1:9" s="455" customFormat="1" ht="104.1" customHeight="1">
      <c r="A27" s="218"/>
      <c r="B27" s="491" t="s">
        <v>3104</v>
      </c>
      <c r="C27" s="541" t="s">
        <v>3350</v>
      </c>
      <c r="D27" s="542"/>
      <c r="E27" s="542"/>
      <c r="F27" s="542"/>
      <c r="G27" s="543"/>
    </row>
    <row r="28" spans="1:9" ht="21.95" customHeight="1">
      <c r="B28" s="299"/>
    </row>
    <row r="29" spans="1:9" ht="21.95" customHeight="1">
      <c r="B29" s="577" t="s">
        <v>1775</v>
      </c>
      <c r="C29" s="529"/>
      <c r="D29" s="538"/>
      <c r="E29" s="538"/>
      <c r="F29" s="538"/>
      <c r="G29" s="538"/>
      <c r="H29" s="538"/>
      <c r="I29" s="579" t="s">
        <v>1774</v>
      </c>
    </row>
    <row r="30" spans="1:9" ht="87.95" customHeight="1">
      <c r="B30" s="578"/>
      <c r="C30" s="497" t="s">
        <v>1767</v>
      </c>
      <c r="D30" s="497" t="s">
        <v>1768</v>
      </c>
      <c r="E30" s="497" t="s">
        <v>1769</v>
      </c>
      <c r="F30" s="497" t="s">
        <v>1770</v>
      </c>
      <c r="G30" s="497" t="s">
        <v>1771</v>
      </c>
      <c r="H30" s="497" t="s">
        <v>1772</v>
      </c>
      <c r="I30" s="528"/>
    </row>
    <row r="31" spans="1:9" ht="66" customHeight="1">
      <c r="B31" s="128" t="s">
        <v>1732</v>
      </c>
      <c r="C31" s="245" t="s">
        <v>3350</v>
      </c>
      <c r="D31" s="245" t="s">
        <v>3350</v>
      </c>
      <c r="E31" s="245" t="s">
        <v>3350</v>
      </c>
      <c r="F31" s="245" t="s">
        <v>3350</v>
      </c>
      <c r="G31" s="245" t="s">
        <v>3350</v>
      </c>
      <c r="H31" s="245" t="s">
        <v>3350</v>
      </c>
      <c r="I31" s="245" t="s">
        <v>3350</v>
      </c>
    </row>
    <row r="32" spans="1:9" ht="66" customHeight="1">
      <c r="B32" s="128" t="s">
        <v>1733</v>
      </c>
      <c r="C32" s="245" t="s">
        <v>3350</v>
      </c>
      <c r="D32" s="245" t="s">
        <v>3350</v>
      </c>
      <c r="E32" s="245" t="s">
        <v>3350</v>
      </c>
      <c r="F32" s="245" t="s">
        <v>3350</v>
      </c>
      <c r="G32" s="245" t="s">
        <v>3350</v>
      </c>
      <c r="H32" s="245" t="s">
        <v>3350</v>
      </c>
      <c r="I32" s="245" t="s">
        <v>3350</v>
      </c>
    </row>
    <row r="33" spans="2:15" ht="33" customHeight="1">
      <c r="B33" s="128" t="s">
        <v>1734</v>
      </c>
      <c r="C33" s="312">
        <v>0</v>
      </c>
      <c r="D33" s="312">
        <v>0</v>
      </c>
      <c r="E33" s="312">
        <v>0</v>
      </c>
      <c r="F33" s="312">
        <v>0</v>
      </c>
      <c r="G33" s="312">
        <v>0</v>
      </c>
      <c r="H33" s="312">
        <v>0</v>
      </c>
      <c r="I33" s="107">
        <f>SUM(C33:H33)</f>
        <v>0</v>
      </c>
    </row>
    <row r="34" spans="2:15" ht="66" customHeight="1">
      <c r="B34" s="128" t="s">
        <v>1735</v>
      </c>
      <c r="C34" s="245" t="s">
        <v>3350</v>
      </c>
      <c r="D34" s="245" t="s">
        <v>3350</v>
      </c>
      <c r="E34" s="245" t="s">
        <v>3350</v>
      </c>
      <c r="F34" s="245" t="s">
        <v>3350</v>
      </c>
      <c r="G34" s="245" t="s">
        <v>3350</v>
      </c>
      <c r="H34" s="245" t="s">
        <v>3350</v>
      </c>
      <c r="I34" s="245" t="s">
        <v>3350</v>
      </c>
    </row>
    <row r="35" spans="2:15" ht="66" customHeight="1">
      <c r="B35" s="243" t="s">
        <v>1736</v>
      </c>
      <c r="C35" s="245" t="s">
        <v>3350</v>
      </c>
      <c r="D35" s="245" t="s">
        <v>3350</v>
      </c>
      <c r="E35" s="245" t="s">
        <v>3350</v>
      </c>
      <c r="F35" s="245" t="s">
        <v>3350</v>
      </c>
      <c r="G35" s="245" t="s">
        <v>3350</v>
      </c>
      <c r="H35" s="245" t="s">
        <v>3350</v>
      </c>
      <c r="I35" s="245" t="s">
        <v>3350</v>
      </c>
    </row>
    <row r="36" spans="2:15" ht="21.95" customHeight="1">
      <c r="B36" s="214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</row>
    <row r="37" spans="2:15" s="210" customFormat="1" ht="104.1" customHeight="1">
      <c r="B37" s="320" t="s">
        <v>1737</v>
      </c>
      <c r="C37" s="535" t="s">
        <v>3350</v>
      </c>
      <c r="D37" s="536"/>
      <c r="E37" s="536"/>
      <c r="F37" s="536"/>
      <c r="G37" s="537"/>
    </row>
    <row r="38" spans="2:15" s="210" customFormat="1" ht="104.1" customHeight="1">
      <c r="B38" s="320" t="s">
        <v>1738</v>
      </c>
      <c r="C38" s="535" t="s">
        <v>3350</v>
      </c>
      <c r="D38" s="536"/>
      <c r="E38" s="536"/>
      <c r="F38" s="536"/>
      <c r="G38" s="537"/>
    </row>
    <row r="39" spans="2:15" s="294" customFormat="1" ht="33" customHeight="1">
      <c r="B39" s="128" t="s">
        <v>1739</v>
      </c>
      <c r="C39" s="312">
        <v>0</v>
      </c>
      <c r="F39" s="298"/>
    </row>
    <row r="40" spans="2:15" s="210" customFormat="1" ht="104.1" customHeight="1">
      <c r="B40" s="320" t="s">
        <v>1740</v>
      </c>
      <c r="C40" s="535" t="s">
        <v>3350</v>
      </c>
      <c r="D40" s="536"/>
      <c r="E40" s="536"/>
      <c r="F40" s="536"/>
      <c r="G40" s="537"/>
    </row>
    <row r="41" spans="2:15" s="210" customFormat="1" ht="104.1" customHeight="1">
      <c r="B41" s="320" t="s">
        <v>1741</v>
      </c>
      <c r="C41" s="535" t="s">
        <v>3350</v>
      </c>
      <c r="D41" s="536"/>
      <c r="E41" s="536"/>
      <c r="F41" s="536"/>
      <c r="G41" s="537"/>
    </row>
    <row r="42" spans="2:15" s="210" customFormat="1" ht="104.1" customHeight="1">
      <c r="B42" s="320" t="s">
        <v>1742</v>
      </c>
      <c r="C42" s="535" t="s">
        <v>3350</v>
      </c>
      <c r="D42" s="536"/>
      <c r="E42" s="536"/>
      <c r="F42" s="536"/>
      <c r="G42" s="537"/>
    </row>
    <row r="43" spans="2:15" s="210" customFormat="1" ht="104.1" customHeight="1">
      <c r="B43" s="320" t="s">
        <v>1743</v>
      </c>
      <c r="C43" s="535" t="s">
        <v>3350</v>
      </c>
      <c r="D43" s="536"/>
      <c r="E43" s="536"/>
      <c r="F43" s="536"/>
      <c r="G43" s="537"/>
    </row>
    <row r="44" spans="2:15" s="210" customFormat="1" ht="104.1" customHeight="1">
      <c r="B44" s="320" t="s">
        <v>1744</v>
      </c>
      <c r="C44" s="535" t="s">
        <v>3350</v>
      </c>
      <c r="D44" s="536"/>
      <c r="E44" s="536"/>
      <c r="F44" s="536"/>
      <c r="G44" s="537"/>
    </row>
  </sheetData>
  <sheetProtection algorithmName="SHA-512" hashValue="q4ojFZ3ZPlmxvfPho79Z2F4nj5SbMRdJIHiqufh9y7my6L/ANBdbVuCZPDHJJRp9jIJ3XNfkBUPCGdasTdR7BQ==" saltValue="z+dzwQ/pVF0g6wAwFezEyg==" spinCount="100000" sheet="1" objects="1" scenarios="1" selectLockedCells="1"/>
  <mergeCells count="15">
    <mergeCell ref="B29:B30"/>
    <mergeCell ref="B2:G4"/>
    <mergeCell ref="C6:G6"/>
    <mergeCell ref="C8:G8"/>
    <mergeCell ref="I9:I10"/>
    <mergeCell ref="C29:H29"/>
    <mergeCell ref="I29:I30"/>
    <mergeCell ref="C27:G27"/>
    <mergeCell ref="C43:G43"/>
    <mergeCell ref="C44:G44"/>
    <mergeCell ref="C37:G37"/>
    <mergeCell ref="C38:G38"/>
    <mergeCell ref="C40:G40"/>
    <mergeCell ref="C41:G41"/>
    <mergeCell ref="C42:G42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0">
    <tabColor rgb="FF0070C0"/>
  </sheetPr>
  <dimension ref="A1:P21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69" customWidth="1"/>
    <col min="2" max="2" width="86.33203125" style="69" customWidth="1"/>
    <col min="3" max="7" width="22.83203125" style="69" customWidth="1"/>
    <col min="8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1847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3334</v>
      </c>
      <c r="C6" s="541" t="s">
        <v>3352</v>
      </c>
      <c r="D6" s="542"/>
      <c r="E6" s="542"/>
      <c r="F6" s="542"/>
      <c r="G6" s="543"/>
    </row>
    <row r="7" spans="1:16" s="210" customFormat="1" ht="104.1" customHeight="1">
      <c r="A7" s="218"/>
      <c r="B7" s="320" t="s">
        <v>2636</v>
      </c>
      <c r="C7" s="541" t="s">
        <v>3352</v>
      </c>
      <c r="D7" s="542"/>
      <c r="E7" s="542"/>
      <c r="F7" s="542"/>
      <c r="G7" s="543"/>
    </row>
    <row r="8" spans="1:16" ht="21.95" customHeight="1"/>
    <row r="9" spans="1:16" ht="21.95" customHeight="1"/>
    <row r="10" spans="1:16" ht="21.95" customHeight="1"/>
    <row r="11" spans="1:16" ht="21.95" customHeight="1"/>
    <row r="12" spans="1:16" ht="21.95" customHeight="1"/>
    <row r="13" spans="1:16" ht="21.95" customHeight="1"/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</sheetData>
  <sheetProtection algorithmName="SHA-512" hashValue="v2dgzcTc1MxzG9HTI31bce4lkrHXG0JXb8Ii6G6Q6exc9s5F0SN+r/iqUnJ2Q+SwPTGER8YlMhAJeX9E3r76+w==" saltValue="Ls44bYxuw/J+QkIBnCc/iw==" spinCount="100000" sheet="1" objects="1" scenarios="1" selectLockedCells="1"/>
  <mergeCells count="3">
    <mergeCell ref="B2:G4"/>
    <mergeCell ref="C6:G6"/>
    <mergeCell ref="C7:G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tabColor rgb="FF0070C0"/>
  </sheetPr>
  <dimension ref="A1:P11"/>
  <sheetViews>
    <sheetView showGridLines="0" showRowColHeaders="0" zoomScaleNormal="100" workbookViewId="0">
      <selection activeCell="C11" sqref="C11:G11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45.5" style="69" customWidth="1"/>
    <col min="4" max="8" width="22.83203125" style="69" customWidth="1"/>
    <col min="9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1848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504" t="s">
        <v>3335</v>
      </c>
      <c r="C6" s="541" t="s">
        <v>3350</v>
      </c>
      <c r="D6" s="542"/>
      <c r="E6" s="542"/>
      <c r="F6" s="542"/>
      <c r="G6" s="543"/>
    </row>
    <row r="7" spans="1:16" s="210" customFormat="1" ht="104.1" customHeight="1">
      <c r="A7" s="218"/>
      <c r="B7" s="320" t="s">
        <v>1849</v>
      </c>
      <c r="C7" s="541" t="s">
        <v>3350</v>
      </c>
      <c r="D7" s="542"/>
      <c r="E7" s="542"/>
      <c r="F7" s="542"/>
      <c r="G7" s="543"/>
    </row>
    <row r="8" spans="1:16" s="294" customFormat="1" ht="33" customHeight="1">
      <c r="B8" s="128" t="s">
        <v>3105</v>
      </c>
      <c r="C8" s="312">
        <v>0</v>
      </c>
      <c r="F8" s="298"/>
    </row>
    <row r="9" spans="1:16" s="294" customFormat="1" ht="33" customHeight="1">
      <c r="B9" s="128" t="s">
        <v>2638</v>
      </c>
      <c r="C9" s="312">
        <v>0</v>
      </c>
      <c r="F9" s="298"/>
    </row>
    <row r="10" spans="1:16" s="210" customFormat="1" ht="104.1" customHeight="1">
      <c r="A10" s="218"/>
      <c r="B10" s="320" t="s">
        <v>1777</v>
      </c>
      <c r="C10" s="541" t="s">
        <v>3350</v>
      </c>
      <c r="D10" s="542"/>
      <c r="E10" s="542"/>
      <c r="F10" s="542"/>
      <c r="G10" s="543"/>
    </row>
    <row r="11" spans="1:16" s="210" customFormat="1" ht="104.1" customHeight="1">
      <c r="A11" s="218"/>
      <c r="B11" s="320" t="s">
        <v>1778</v>
      </c>
      <c r="C11" s="541" t="s">
        <v>3350</v>
      </c>
      <c r="D11" s="542"/>
      <c r="E11" s="542"/>
      <c r="F11" s="542"/>
      <c r="G11" s="543"/>
    </row>
  </sheetData>
  <sheetProtection algorithmName="SHA-512" hashValue="GQXkKoU0zDAn92DmQp9yPStJda/aV1vSSjUtY77EBAZiV89ctf5DbUnJfsvFhudC5Io+CYImH2IUtdyoDUOMXQ==" saltValue="79HVfbDlxs/WdvS1Y6+yig==" spinCount="100000" sheet="1" objects="1" scenarios="1" selectLockedCells="1"/>
  <mergeCells count="5">
    <mergeCell ref="C10:G10"/>
    <mergeCell ref="C11:G11"/>
    <mergeCell ref="B2:G4"/>
    <mergeCell ref="C6:G6"/>
    <mergeCell ref="C7:G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rgb="FF0070C0"/>
  </sheetPr>
  <dimension ref="A1:P11"/>
  <sheetViews>
    <sheetView showGridLines="0" showRowColHeaders="0" zoomScaleNormal="100" workbookViewId="0"/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47.5" style="69" customWidth="1"/>
    <col min="4" max="9" width="22.83203125" style="69" customWidth="1"/>
    <col min="10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1850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3336</v>
      </c>
      <c r="C6" s="541" t="s">
        <v>3350</v>
      </c>
      <c r="D6" s="542"/>
      <c r="E6" s="542"/>
      <c r="F6" s="542"/>
      <c r="G6" s="543"/>
    </row>
    <row r="7" spans="1:16" s="294" customFormat="1" ht="33" customHeight="1">
      <c r="B7" s="231" t="s">
        <v>2646</v>
      </c>
      <c r="C7" s="312">
        <v>0</v>
      </c>
      <c r="F7" s="298"/>
    </row>
    <row r="8" spans="1:16" s="210" customFormat="1" ht="104.1" customHeight="1">
      <c r="A8" s="218"/>
      <c r="B8" s="320" t="s">
        <v>1851</v>
      </c>
      <c r="C8" s="541" t="s">
        <v>3350</v>
      </c>
      <c r="D8" s="542"/>
      <c r="E8" s="542"/>
      <c r="F8" s="542"/>
      <c r="G8" s="543"/>
    </row>
    <row r="9" spans="1:16" s="210" customFormat="1" ht="104.1" customHeight="1">
      <c r="A9" s="218"/>
      <c r="B9" s="320" t="s">
        <v>1852</v>
      </c>
      <c r="C9" s="541" t="s">
        <v>3350</v>
      </c>
      <c r="D9" s="542"/>
      <c r="E9" s="542"/>
      <c r="F9" s="542"/>
      <c r="G9" s="543"/>
    </row>
    <row r="10" spans="1:16" s="294" customFormat="1" ht="33" customHeight="1">
      <c r="B10" s="231" t="s">
        <v>2644</v>
      </c>
      <c r="C10" s="312">
        <v>0</v>
      </c>
      <c r="F10" s="298"/>
    </row>
    <row r="11" spans="1:16" s="294" customFormat="1" ht="33" customHeight="1">
      <c r="B11" s="338" t="s">
        <v>2645</v>
      </c>
      <c r="C11" s="312">
        <v>0</v>
      </c>
      <c r="F11" s="298"/>
    </row>
  </sheetData>
  <sheetProtection algorithmName="SHA-512" hashValue="vHQ3Dz1P1nXqsX66wGhBvknqKSjx3DD1CERqAwL9QZzS28SQUGcJ10htpXLFir2lJ7x3Gg4oh1X85YS7QRLrxw==" saltValue="yZzO8EJgD7zMCuEjPNbvuw==" spinCount="100000" sheet="1" objects="1" scenarios="1" selectLockedCells="1"/>
  <mergeCells count="4">
    <mergeCell ref="B2:G4"/>
    <mergeCell ref="C6:G6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3">
    <tabColor rgb="FF0070C0"/>
  </sheetPr>
  <dimension ref="A1:P14"/>
  <sheetViews>
    <sheetView showGridLines="0" showRowColHeaders="0" zoomScaleNormal="100" workbookViewId="0"/>
  </sheetViews>
  <sheetFormatPr baseColWidth="10" defaultColWidth="14.1640625" defaultRowHeight="12.75"/>
  <cols>
    <col min="1" max="1" width="13.33203125" style="69" customWidth="1"/>
    <col min="2" max="2" width="86.33203125" style="69" customWidth="1"/>
    <col min="3" max="3" width="46.1640625" style="69" customWidth="1"/>
    <col min="4" max="4" width="46.33203125" style="69" customWidth="1"/>
    <col min="5" max="5" width="46.6640625" style="69" customWidth="1"/>
    <col min="6" max="6" width="46" style="69" customWidth="1"/>
    <col min="7" max="7" width="46.1640625" style="69" customWidth="1"/>
    <col min="8" max="8" width="46" style="69" customWidth="1"/>
    <col min="9" max="9" width="48.5" style="69" customWidth="1"/>
    <col min="10" max="15" width="22.83203125" style="69" customWidth="1"/>
    <col min="16" max="258" width="14.1640625" style="69"/>
    <col min="259" max="259" width="86.33203125" style="69" customWidth="1"/>
    <col min="260" max="260" width="27.83203125" style="69" customWidth="1"/>
    <col min="261" max="514" width="14.1640625" style="69"/>
    <col min="515" max="515" width="86.33203125" style="69" customWidth="1"/>
    <col min="516" max="516" width="27.83203125" style="69" customWidth="1"/>
    <col min="517" max="770" width="14.1640625" style="69"/>
    <col min="771" max="771" width="86.33203125" style="69" customWidth="1"/>
    <col min="772" max="772" width="27.83203125" style="69" customWidth="1"/>
    <col min="773" max="1026" width="14.1640625" style="69"/>
    <col min="1027" max="1027" width="86.33203125" style="69" customWidth="1"/>
    <col min="1028" max="1028" width="27.83203125" style="69" customWidth="1"/>
    <col min="1029" max="1282" width="14.1640625" style="69"/>
    <col min="1283" max="1283" width="86.33203125" style="69" customWidth="1"/>
    <col min="1284" max="1284" width="27.83203125" style="69" customWidth="1"/>
    <col min="1285" max="1538" width="14.1640625" style="69"/>
    <col min="1539" max="1539" width="86.33203125" style="69" customWidth="1"/>
    <col min="1540" max="1540" width="27.83203125" style="69" customWidth="1"/>
    <col min="1541" max="1794" width="14.1640625" style="69"/>
    <col min="1795" max="1795" width="86.33203125" style="69" customWidth="1"/>
    <col min="1796" max="1796" width="27.83203125" style="69" customWidth="1"/>
    <col min="1797" max="2050" width="14.1640625" style="69"/>
    <col min="2051" max="2051" width="86.33203125" style="69" customWidth="1"/>
    <col min="2052" max="2052" width="27.83203125" style="69" customWidth="1"/>
    <col min="2053" max="2306" width="14.1640625" style="69"/>
    <col min="2307" max="2307" width="86.33203125" style="69" customWidth="1"/>
    <col min="2308" max="2308" width="27.83203125" style="69" customWidth="1"/>
    <col min="2309" max="2562" width="14.1640625" style="69"/>
    <col min="2563" max="2563" width="86.33203125" style="69" customWidth="1"/>
    <col min="2564" max="2564" width="27.83203125" style="69" customWidth="1"/>
    <col min="2565" max="2818" width="14.1640625" style="69"/>
    <col min="2819" max="2819" width="86.33203125" style="69" customWidth="1"/>
    <col min="2820" max="2820" width="27.83203125" style="69" customWidth="1"/>
    <col min="2821" max="3074" width="14.1640625" style="69"/>
    <col min="3075" max="3075" width="86.33203125" style="69" customWidth="1"/>
    <col min="3076" max="3076" width="27.83203125" style="69" customWidth="1"/>
    <col min="3077" max="3330" width="14.1640625" style="69"/>
    <col min="3331" max="3331" width="86.33203125" style="69" customWidth="1"/>
    <col min="3332" max="3332" width="27.83203125" style="69" customWidth="1"/>
    <col min="3333" max="3586" width="14.1640625" style="69"/>
    <col min="3587" max="3587" width="86.33203125" style="69" customWidth="1"/>
    <col min="3588" max="3588" width="27.83203125" style="69" customWidth="1"/>
    <col min="3589" max="3842" width="14.1640625" style="69"/>
    <col min="3843" max="3843" width="86.33203125" style="69" customWidth="1"/>
    <col min="3844" max="3844" width="27.83203125" style="69" customWidth="1"/>
    <col min="3845" max="4098" width="14.1640625" style="69"/>
    <col min="4099" max="4099" width="86.33203125" style="69" customWidth="1"/>
    <col min="4100" max="4100" width="27.83203125" style="69" customWidth="1"/>
    <col min="4101" max="4354" width="14.1640625" style="69"/>
    <col min="4355" max="4355" width="86.33203125" style="69" customWidth="1"/>
    <col min="4356" max="4356" width="27.83203125" style="69" customWidth="1"/>
    <col min="4357" max="4610" width="14.1640625" style="69"/>
    <col min="4611" max="4611" width="86.33203125" style="69" customWidth="1"/>
    <col min="4612" max="4612" width="27.83203125" style="69" customWidth="1"/>
    <col min="4613" max="4866" width="14.1640625" style="69"/>
    <col min="4867" max="4867" width="86.33203125" style="69" customWidth="1"/>
    <col min="4868" max="4868" width="27.83203125" style="69" customWidth="1"/>
    <col min="4869" max="5122" width="14.1640625" style="69"/>
    <col min="5123" max="5123" width="86.33203125" style="69" customWidth="1"/>
    <col min="5124" max="5124" width="27.83203125" style="69" customWidth="1"/>
    <col min="5125" max="5378" width="14.1640625" style="69"/>
    <col min="5379" max="5379" width="86.33203125" style="69" customWidth="1"/>
    <col min="5380" max="5380" width="27.83203125" style="69" customWidth="1"/>
    <col min="5381" max="5634" width="14.1640625" style="69"/>
    <col min="5635" max="5635" width="86.33203125" style="69" customWidth="1"/>
    <col min="5636" max="5636" width="27.83203125" style="69" customWidth="1"/>
    <col min="5637" max="5890" width="14.1640625" style="69"/>
    <col min="5891" max="5891" width="86.33203125" style="69" customWidth="1"/>
    <col min="5892" max="5892" width="27.83203125" style="69" customWidth="1"/>
    <col min="5893" max="6146" width="14.1640625" style="69"/>
    <col min="6147" max="6147" width="86.33203125" style="69" customWidth="1"/>
    <col min="6148" max="6148" width="27.83203125" style="69" customWidth="1"/>
    <col min="6149" max="6402" width="14.1640625" style="69"/>
    <col min="6403" max="6403" width="86.33203125" style="69" customWidth="1"/>
    <col min="6404" max="6404" width="27.83203125" style="69" customWidth="1"/>
    <col min="6405" max="6658" width="14.1640625" style="69"/>
    <col min="6659" max="6659" width="86.33203125" style="69" customWidth="1"/>
    <col min="6660" max="6660" width="27.83203125" style="69" customWidth="1"/>
    <col min="6661" max="6914" width="14.1640625" style="69"/>
    <col min="6915" max="6915" width="86.33203125" style="69" customWidth="1"/>
    <col min="6916" max="6916" width="27.83203125" style="69" customWidth="1"/>
    <col min="6917" max="7170" width="14.1640625" style="69"/>
    <col min="7171" max="7171" width="86.33203125" style="69" customWidth="1"/>
    <col min="7172" max="7172" width="27.83203125" style="69" customWidth="1"/>
    <col min="7173" max="7426" width="14.1640625" style="69"/>
    <col min="7427" max="7427" width="86.33203125" style="69" customWidth="1"/>
    <col min="7428" max="7428" width="27.83203125" style="69" customWidth="1"/>
    <col min="7429" max="7682" width="14.1640625" style="69"/>
    <col min="7683" max="7683" width="86.33203125" style="69" customWidth="1"/>
    <col min="7684" max="7684" width="27.83203125" style="69" customWidth="1"/>
    <col min="7685" max="7938" width="14.1640625" style="69"/>
    <col min="7939" max="7939" width="86.33203125" style="69" customWidth="1"/>
    <col min="7940" max="7940" width="27.83203125" style="69" customWidth="1"/>
    <col min="7941" max="8194" width="14.1640625" style="69"/>
    <col min="8195" max="8195" width="86.33203125" style="69" customWidth="1"/>
    <col min="8196" max="8196" width="27.83203125" style="69" customWidth="1"/>
    <col min="8197" max="8450" width="14.1640625" style="69"/>
    <col min="8451" max="8451" width="86.33203125" style="69" customWidth="1"/>
    <col min="8452" max="8452" width="27.83203125" style="69" customWidth="1"/>
    <col min="8453" max="8706" width="14.1640625" style="69"/>
    <col min="8707" max="8707" width="86.33203125" style="69" customWidth="1"/>
    <col min="8708" max="8708" width="27.83203125" style="69" customWidth="1"/>
    <col min="8709" max="8962" width="14.1640625" style="69"/>
    <col min="8963" max="8963" width="86.33203125" style="69" customWidth="1"/>
    <col min="8964" max="8964" width="27.83203125" style="69" customWidth="1"/>
    <col min="8965" max="9218" width="14.1640625" style="69"/>
    <col min="9219" max="9219" width="86.33203125" style="69" customWidth="1"/>
    <col min="9220" max="9220" width="27.83203125" style="69" customWidth="1"/>
    <col min="9221" max="9474" width="14.1640625" style="69"/>
    <col min="9475" max="9475" width="86.33203125" style="69" customWidth="1"/>
    <col min="9476" max="9476" width="27.83203125" style="69" customWidth="1"/>
    <col min="9477" max="9730" width="14.1640625" style="69"/>
    <col min="9731" max="9731" width="86.33203125" style="69" customWidth="1"/>
    <col min="9732" max="9732" width="27.83203125" style="69" customWidth="1"/>
    <col min="9733" max="9986" width="14.1640625" style="69"/>
    <col min="9987" max="9987" width="86.33203125" style="69" customWidth="1"/>
    <col min="9988" max="9988" width="27.83203125" style="69" customWidth="1"/>
    <col min="9989" max="10242" width="14.1640625" style="69"/>
    <col min="10243" max="10243" width="86.33203125" style="69" customWidth="1"/>
    <col min="10244" max="10244" width="27.83203125" style="69" customWidth="1"/>
    <col min="10245" max="10498" width="14.1640625" style="69"/>
    <col min="10499" max="10499" width="86.33203125" style="69" customWidth="1"/>
    <col min="10500" max="10500" width="27.83203125" style="69" customWidth="1"/>
    <col min="10501" max="10754" width="14.1640625" style="69"/>
    <col min="10755" max="10755" width="86.33203125" style="69" customWidth="1"/>
    <col min="10756" max="10756" width="27.83203125" style="69" customWidth="1"/>
    <col min="10757" max="11010" width="14.1640625" style="69"/>
    <col min="11011" max="11011" width="86.33203125" style="69" customWidth="1"/>
    <col min="11012" max="11012" width="27.83203125" style="69" customWidth="1"/>
    <col min="11013" max="11266" width="14.1640625" style="69"/>
    <col min="11267" max="11267" width="86.33203125" style="69" customWidth="1"/>
    <col min="11268" max="11268" width="27.83203125" style="69" customWidth="1"/>
    <col min="11269" max="11522" width="14.1640625" style="69"/>
    <col min="11523" max="11523" width="86.33203125" style="69" customWidth="1"/>
    <col min="11524" max="11524" width="27.83203125" style="69" customWidth="1"/>
    <col min="11525" max="11778" width="14.1640625" style="69"/>
    <col min="11779" max="11779" width="86.33203125" style="69" customWidth="1"/>
    <col min="11780" max="11780" width="27.83203125" style="69" customWidth="1"/>
    <col min="11781" max="12034" width="14.1640625" style="69"/>
    <col min="12035" max="12035" width="86.33203125" style="69" customWidth="1"/>
    <col min="12036" max="12036" width="27.83203125" style="69" customWidth="1"/>
    <col min="12037" max="12290" width="14.1640625" style="69"/>
    <col min="12291" max="12291" width="86.33203125" style="69" customWidth="1"/>
    <col min="12292" max="12292" width="27.83203125" style="69" customWidth="1"/>
    <col min="12293" max="12546" width="14.1640625" style="69"/>
    <col min="12547" max="12547" width="86.33203125" style="69" customWidth="1"/>
    <col min="12548" max="12548" width="27.83203125" style="69" customWidth="1"/>
    <col min="12549" max="12802" width="14.1640625" style="69"/>
    <col min="12803" max="12803" width="86.33203125" style="69" customWidth="1"/>
    <col min="12804" max="12804" width="27.83203125" style="69" customWidth="1"/>
    <col min="12805" max="13058" width="14.1640625" style="69"/>
    <col min="13059" max="13059" width="86.33203125" style="69" customWidth="1"/>
    <col min="13060" max="13060" width="27.83203125" style="69" customWidth="1"/>
    <col min="13061" max="13314" width="14.1640625" style="69"/>
    <col min="13315" max="13315" width="86.33203125" style="69" customWidth="1"/>
    <col min="13316" max="13316" width="27.83203125" style="69" customWidth="1"/>
    <col min="13317" max="13570" width="14.1640625" style="69"/>
    <col min="13571" max="13571" width="86.33203125" style="69" customWidth="1"/>
    <col min="13572" max="13572" width="27.83203125" style="69" customWidth="1"/>
    <col min="13573" max="13826" width="14.1640625" style="69"/>
    <col min="13827" max="13827" width="86.33203125" style="69" customWidth="1"/>
    <col min="13828" max="13828" width="27.83203125" style="69" customWidth="1"/>
    <col min="13829" max="14082" width="14.1640625" style="69"/>
    <col min="14083" max="14083" width="86.33203125" style="69" customWidth="1"/>
    <col min="14084" max="14084" width="27.83203125" style="69" customWidth="1"/>
    <col min="14085" max="14338" width="14.1640625" style="69"/>
    <col min="14339" max="14339" width="86.33203125" style="69" customWidth="1"/>
    <col min="14340" max="14340" width="27.83203125" style="69" customWidth="1"/>
    <col min="14341" max="14594" width="14.1640625" style="69"/>
    <col min="14595" max="14595" width="86.33203125" style="69" customWidth="1"/>
    <col min="14596" max="14596" width="27.83203125" style="69" customWidth="1"/>
    <col min="14597" max="14850" width="14.1640625" style="69"/>
    <col min="14851" max="14851" width="86.33203125" style="69" customWidth="1"/>
    <col min="14852" max="14852" width="27.83203125" style="69" customWidth="1"/>
    <col min="14853" max="15106" width="14.1640625" style="69"/>
    <col min="15107" max="15107" width="86.33203125" style="69" customWidth="1"/>
    <col min="15108" max="15108" width="27.83203125" style="69" customWidth="1"/>
    <col min="15109" max="15362" width="14.1640625" style="69"/>
    <col min="15363" max="15363" width="86.33203125" style="69" customWidth="1"/>
    <col min="15364" max="15364" width="27.83203125" style="69" customWidth="1"/>
    <col min="15365" max="15618" width="14.1640625" style="69"/>
    <col min="15619" max="15619" width="86.33203125" style="69" customWidth="1"/>
    <col min="15620" max="15620" width="27.83203125" style="69" customWidth="1"/>
    <col min="15621" max="15874" width="14.1640625" style="69"/>
    <col min="15875" max="15875" width="86.33203125" style="69" customWidth="1"/>
    <col min="15876" max="15876" width="27.83203125" style="69" customWidth="1"/>
    <col min="15877" max="16130" width="14.1640625" style="69"/>
    <col min="16131" max="16131" width="86.33203125" style="69" customWidth="1"/>
    <col min="16132" max="16132" width="27.83203125" style="69" customWidth="1"/>
    <col min="16133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1855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1504</v>
      </c>
      <c r="C6" s="541" t="s">
        <v>3350</v>
      </c>
      <c r="D6" s="542"/>
      <c r="E6" s="542"/>
      <c r="F6" s="542"/>
      <c r="G6" s="543"/>
    </row>
    <row r="7" spans="1:16" s="210" customFormat="1" ht="104.1" customHeight="1">
      <c r="A7" s="218"/>
      <c r="B7" s="320" t="s">
        <v>1853</v>
      </c>
      <c r="C7" s="541" t="s">
        <v>3350</v>
      </c>
      <c r="D7" s="542"/>
      <c r="E7" s="542"/>
      <c r="F7" s="542"/>
      <c r="G7" s="543"/>
    </row>
    <row r="8" spans="1:16" ht="21.95" customHeight="1">
      <c r="B8" s="326"/>
      <c r="C8" s="505"/>
      <c r="D8" s="506"/>
      <c r="E8" s="506"/>
      <c r="F8" s="506"/>
      <c r="G8" s="506"/>
      <c r="H8" s="506"/>
      <c r="I8" s="579" t="s">
        <v>1340</v>
      </c>
    </row>
    <row r="9" spans="1:16" ht="87.95" customHeight="1">
      <c r="B9" s="329"/>
      <c r="C9" s="497" t="s">
        <v>176</v>
      </c>
      <c r="D9" s="497" t="s">
        <v>69</v>
      </c>
      <c r="E9" s="497" t="s">
        <v>70</v>
      </c>
      <c r="F9" s="497" t="s">
        <v>586</v>
      </c>
      <c r="G9" s="497" t="s">
        <v>2808</v>
      </c>
      <c r="H9" s="497" t="s">
        <v>2809</v>
      </c>
      <c r="I9" s="578"/>
    </row>
    <row r="10" spans="1:16" ht="33" customHeight="1">
      <c r="B10" s="128" t="s">
        <v>1779</v>
      </c>
      <c r="C10" s="312">
        <v>0</v>
      </c>
      <c r="D10" s="312">
        <v>0</v>
      </c>
      <c r="E10" s="312">
        <v>0</v>
      </c>
      <c r="F10" s="312">
        <v>0</v>
      </c>
      <c r="G10" s="312">
        <v>0</v>
      </c>
      <c r="H10" s="312">
        <v>0</v>
      </c>
      <c r="I10" s="330">
        <f>SUM(C10:H10)</f>
        <v>0</v>
      </c>
    </row>
    <row r="11" spans="1:16" ht="66" customHeight="1">
      <c r="B11" s="128" t="s">
        <v>1780</v>
      </c>
      <c r="C11" s="245" t="s">
        <v>3350</v>
      </c>
      <c r="D11" s="245" t="s">
        <v>3350</v>
      </c>
      <c r="E11" s="245" t="s">
        <v>3350</v>
      </c>
      <c r="F11" s="245" t="s">
        <v>3350</v>
      </c>
      <c r="G11" s="245" t="s">
        <v>3350</v>
      </c>
      <c r="H11" s="245" t="s">
        <v>3350</v>
      </c>
      <c r="I11" s="245" t="s">
        <v>3350</v>
      </c>
    </row>
    <row r="12" spans="1:16" ht="33" customHeight="1">
      <c r="B12" s="128" t="s">
        <v>1781</v>
      </c>
      <c r="C12" s="312">
        <v>0</v>
      </c>
      <c r="D12" s="312">
        <v>0</v>
      </c>
      <c r="E12" s="312">
        <v>0</v>
      </c>
      <c r="F12" s="312">
        <v>0</v>
      </c>
      <c r="G12" s="312">
        <v>0</v>
      </c>
      <c r="H12" s="312">
        <v>0</v>
      </c>
      <c r="I12" s="331">
        <f>SUM(C12:H12)</f>
        <v>0</v>
      </c>
    </row>
    <row r="13" spans="1:16" ht="66" customHeight="1">
      <c r="B13" s="335" t="s">
        <v>1782</v>
      </c>
      <c r="C13" s="245" t="s">
        <v>3350</v>
      </c>
      <c r="D13" s="245" t="s">
        <v>3350</v>
      </c>
      <c r="E13" s="245" t="s">
        <v>3350</v>
      </c>
      <c r="F13" s="245" t="s">
        <v>3350</v>
      </c>
      <c r="G13" s="245" t="s">
        <v>3350</v>
      </c>
      <c r="H13" s="245" t="s">
        <v>3350</v>
      </c>
      <c r="I13" s="245" t="s">
        <v>3350</v>
      </c>
    </row>
    <row r="14" spans="1:16" ht="21.95" customHeight="1">
      <c r="B14" s="214"/>
    </row>
  </sheetData>
  <sheetProtection algorithmName="SHA-512" hashValue="dAbxjqzAEVV6XlFN+ygOCYJMtrRxOvIHZkM/RjSA85rhLGo/OR/TOm8+KlF9nyLqqsffMcDfAx66Vx3OWscASg==" saltValue="rLFvTV7wLOyT0ZDR0GdV3A==" spinCount="100000" sheet="1" objects="1" scenarios="1" selectLockedCells="1"/>
  <mergeCells count="4">
    <mergeCell ref="B2:G4"/>
    <mergeCell ref="C6:G6"/>
    <mergeCell ref="C7:G7"/>
    <mergeCell ref="I8:I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>
    <tabColor rgb="FF0070C0"/>
  </sheetPr>
  <dimension ref="A1:T39"/>
  <sheetViews>
    <sheetView showGridLines="0" showRowColHeaders="0" zoomScaleNormal="100" workbookViewId="0">
      <selection activeCell="C6" sqref="C6:G6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46.5" style="69" customWidth="1"/>
    <col min="4" max="4" width="45.5" style="69" customWidth="1"/>
    <col min="5" max="5" width="46.1640625" style="69" customWidth="1"/>
    <col min="6" max="6" width="45.6640625" style="69" customWidth="1"/>
    <col min="7" max="7" width="45.5" style="69" customWidth="1"/>
    <col min="8" max="8" width="45.33203125" style="69" customWidth="1"/>
    <col min="9" max="9" width="45.5" style="69" customWidth="1"/>
    <col min="10" max="10" width="46" style="69" customWidth="1"/>
    <col min="11" max="11" width="45.6640625" style="69" customWidth="1"/>
    <col min="12" max="12" width="46.1640625" style="69" customWidth="1"/>
    <col min="13" max="13" width="45.1640625" style="69" customWidth="1"/>
    <col min="14" max="14" width="46" style="69" customWidth="1"/>
    <col min="15" max="15" width="46.5" style="69" customWidth="1"/>
    <col min="16" max="16" width="45.6640625" style="69" customWidth="1"/>
    <col min="17" max="17" width="22.83203125" style="69" customWidth="1"/>
    <col min="18" max="18" width="45.1640625" style="69" customWidth="1"/>
    <col min="19" max="19" width="46.33203125" style="69" customWidth="1"/>
    <col min="20" max="20" width="45.83203125" style="69" customWidth="1"/>
    <col min="21" max="22" width="22.83203125" style="69" customWidth="1"/>
    <col min="23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20" s="32" customFormat="1" ht="21.95" customHeight="1">
      <c r="A1" s="490"/>
    </row>
    <row r="2" spans="1:20" s="32" customFormat="1" ht="21.95" customHeight="1">
      <c r="A2" s="217"/>
      <c r="B2" s="524" t="s">
        <v>1856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20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20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20" s="32" customFormat="1" ht="21.95" customHeight="1">
      <c r="A5" s="490" t="s">
        <v>94</v>
      </c>
    </row>
    <row r="6" spans="1:20" s="210" customFormat="1" ht="104.1" customHeight="1">
      <c r="A6" s="218"/>
      <c r="B6" s="491" t="s">
        <v>1508</v>
      </c>
      <c r="C6" s="541" t="s">
        <v>3350</v>
      </c>
      <c r="D6" s="542"/>
      <c r="E6" s="542"/>
      <c r="F6" s="542"/>
      <c r="G6" s="543"/>
    </row>
    <row r="7" spans="1:20" s="210" customFormat="1" ht="104.1" customHeight="1">
      <c r="A7" s="218"/>
      <c r="B7" s="320" t="s">
        <v>1857</v>
      </c>
      <c r="C7" s="541" t="s">
        <v>3350</v>
      </c>
      <c r="D7" s="542"/>
      <c r="E7" s="542"/>
      <c r="F7" s="542"/>
      <c r="G7" s="543"/>
    </row>
    <row r="8" spans="1:20" ht="21.95" customHeight="1">
      <c r="B8" s="337"/>
      <c r="C8" s="551"/>
      <c r="D8" s="552"/>
      <c r="E8" s="552"/>
      <c r="F8" s="552"/>
      <c r="G8" s="552"/>
      <c r="H8" s="552"/>
      <c r="I8" s="552"/>
      <c r="J8" s="552"/>
      <c r="K8" s="552"/>
      <c r="L8" s="552"/>
      <c r="M8" s="552"/>
      <c r="N8" s="552"/>
      <c r="O8" s="552"/>
      <c r="P8" s="552"/>
      <c r="Q8" s="553"/>
      <c r="R8" s="557" t="s">
        <v>1340</v>
      </c>
      <c r="S8" s="558"/>
      <c r="T8" s="559"/>
    </row>
    <row r="9" spans="1:20" ht="33" customHeight="1">
      <c r="B9" s="332"/>
      <c r="C9" s="551" t="s">
        <v>69</v>
      </c>
      <c r="D9" s="552"/>
      <c r="E9" s="553"/>
      <c r="F9" s="551" t="s">
        <v>586</v>
      </c>
      <c r="G9" s="552"/>
      <c r="H9" s="553"/>
      <c r="I9" s="551" t="s">
        <v>574</v>
      </c>
      <c r="J9" s="552"/>
      <c r="K9" s="553"/>
      <c r="L9" s="551" t="s">
        <v>1859</v>
      </c>
      <c r="M9" s="552"/>
      <c r="N9" s="553"/>
      <c r="O9" s="551" t="s">
        <v>1338</v>
      </c>
      <c r="P9" s="552"/>
      <c r="Q9" s="553"/>
      <c r="R9" s="560"/>
      <c r="S9" s="561"/>
      <c r="T9" s="562"/>
    </row>
    <row r="10" spans="1:20" ht="65.099999999999994" customHeight="1">
      <c r="B10" s="332"/>
      <c r="C10" s="497" t="s">
        <v>1609</v>
      </c>
      <c r="D10" s="497" t="s">
        <v>1610</v>
      </c>
      <c r="E10" s="497" t="s">
        <v>1611</v>
      </c>
      <c r="F10" s="497" t="s">
        <v>1609</v>
      </c>
      <c r="G10" s="497" t="s">
        <v>1610</v>
      </c>
      <c r="H10" s="497" t="s">
        <v>1611</v>
      </c>
      <c r="I10" s="497" t="s">
        <v>1609</v>
      </c>
      <c r="J10" s="497" t="s">
        <v>1610</v>
      </c>
      <c r="K10" s="497" t="s">
        <v>1611</v>
      </c>
      <c r="L10" s="497" t="s">
        <v>1609</v>
      </c>
      <c r="M10" s="497" t="s">
        <v>1610</v>
      </c>
      <c r="N10" s="497" t="s">
        <v>1611</v>
      </c>
      <c r="O10" s="497" t="s">
        <v>1609</v>
      </c>
      <c r="P10" s="497" t="s">
        <v>1610</v>
      </c>
      <c r="Q10" s="497" t="s">
        <v>1611</v>
      </c>
      <c r="R10" s="497" t="s">
        <v>1609</v>
      </c>
      <c r="S10" s="497" t="s">
        <v>1610</v>
      </c>
      <c r="T10" s="497" t="s">
        <v>1611</v>
      </c>
    </row>
    <row r="11" spans="1:20" ht="33" customHeight="1">
      <c r="B11" s="242" t="s">
        <v>1783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</row>
    <row r="12" spans="1:20" ht="21.95" customHeight="1"/>
    <row r="13" spans="1:20" s="210" customFormat="1" ht="104.1" customHeight="1">
      <c r="A13" s="218"/>
      <c r="B13" s="491" t="s">
        <v>1858</v>
      </c>
      <c r="C13" s="541" t="s">
        <v>3350</v>
      </c>
      <c r="D13" s="542"/>
      <c r="E13" s="542"/>
      <c r="F13" s="542"/>
      <c r="G13" s="543"/>
    </row>
    <row r="14" spans="1:20" ht="21.95" customHeight="1">
      <c r="B14" s="300"/>
      <c r="C14" s="551"/>
      <c r="D14" s="552"/>
      <c r="E14" s="553"/>
      <c r="F14" s="563" t="s">
        <v>1860</v>
      </c>
      <c r="G14" s="302"/>
    </row>
    <row r="15" spans="1:20" ht="66" customHeight="1">
      <c r="B15" s="332"/>
      <c r="C15" s="497" t="s">
        <v>1579</v>
      </c>
      <c r="D15" s="497" t="s">
        <v>1861</v>
      </c>
      <c r="E15" s="497" t="s">
        <v>1862</v>
      </c>
      <c r="F15" s="563"/>
    </row>
    <row r="16" spans="1:20" ht="33" customHeight="1">
      <c r="B16" s="336" t="s">
        <v>1784</v>
      </c>
      <c r="C16" s="312">
        <v>0</v>
      </c>
      <c r="D16" s="312">
        <v>0</v>
      </c>
      <c r="E16" s="312">
        <v>0</v>
      </c>
      <c r="F16" s="330">
        <f>SUM(C16:E16)</f>
        <v>0</v>
      </c>
    </row>
    <row r="17" spans="1:7" ht="33" customHeight="1">
      <c r="B17" s="335" t="s">
        <v>1785</v>
      </c>
      <c r="C17" s="312">
        <v>0</v>
      </c>
      <c r="D17" s="312">
        <v>0</v>
      </c>
      <c r="E17" s="312">
        <v>0</v>
      </c>
      <c r="F17" s="333">
        <f>SUM(C17:E17)</f>
        <v>0</v>
      </c>
    </row>
    <row r="18" spans="1:7" ht="21.95" customHeight="1">
      <c r="B18" s="214"/>
      <c r="C18" s="302"/>
      <c r="D18" s="302"/>
      <c r="E18" s="302"/>
      <c r="F18" s="302"/>
      <c r="G18" s="302"/>
    </row>
    <row r="19" spans="1:7" ht="66" customHeight="1">
      <c r="B19" s="551" t="s">
        <v>1863</v>
      </c>
      <c r="C19" s="553"/>
    </row>
    <row r="20" spans="1:7" s="294" customFormat="1" ht="33" customHeight="1">
      <c r="B20" s="231" t="s">
        <v>1863</v>
      </c>
      <c r="C20" s="312">
        <v>0</v>
      </c>
      <c r="F20" s="298"/>
    </row>
    <row r="21" spans="1:7" s="210" customFormat="1" ht="104.1" customHeight="1">
      <c r="A21" s="218"/>
      <c r="B21" s="320" t="s">
        <v>1786</v>
      </c>
      <c r="C21" s="541" t="s">
        <v>3350</v>
      </c>
      <c r="D21" s="542"/>
      <c r="E21" s="542"/>
      <c r="F21" s="542"/>
      <c r="G21" s="543"/>
    </row>
    <row r="22" spans="1:7" s="210" customFormat="1" ht="104.1" customHeight="1">
      <c r="A22" s="218"/>
      <c r="B22" s="320" t="s">
        <v>1787</v>
      </c>
      <c r="C22" s="541" t="s">
        <v>3350</v>
      </c>
      <c r="D22" s="542"/>
      <c r="E22" s="542"/>
      <c r="F22" s="542"/>
      <c r="G22" s="543"/>
    </row>
    <row r="23" spans="1:7" ht="21.95" customHeight="1">
      <c r="B23" s="327"/>
    </row>
    <row r="24" spans="1:7" s="210" customFormat="1" ht="104.1" customHeight="1">
      <c r="A24" s="218"/>
      <c r="B24" s="491" t="s">
        <v>1864</v>
      </c>
      <c r="C24" s="541" t="s">
        <v>3350</v>
      </c>
      <c r="D24" s="542"/>
      <c r="E24" s="542"/>
      <c r="F24" s="542"/>
      <c r="G24" s="543"/>
    </row>
    <row r="25" spans="1:7" ht="21.95" customHeight="1">
      <c r="B25" s="300"/>
      <c r="C25" s="551"/>
      <c r="D25" s="552"/>
      <c r="E25" s="553"/>
      <c r="F25" s="577" t="s">
        <v>1860</v>
      </c>
      <c r="G25" s="302"/>
    </row>
    <row r="26" spans="1:7" ht="66" customHeight="1">
      <c r="B26" s="332"/>
      <c r="C26" s="497" t="s">
        <v>1579</v>
      </c>
      <c r="D26" s="497" t="s">
        <v>1861</v>
      </c>
      <c r="E26" s="497" t="s">
        <v>1862</v>
      </c>
      <c r="F26" s="578"/>
    </row>
    <row r="27" spans="1:7" ht="33" customHeight="1">
      <c r="B27" s="336" t="s">
        <v>1788</v>
      </c>
      <c r="C27" s="312">
        <v>0</v>
      </c>
      <c r="D27" s="312">
        <v>0</v>
      </c>
      <c r="E27" s="312">
        <v>0</v>
      </c>
      <c r="F27" s="330">
        <f>SUM(C27:E27)</f>
        <v>0</v>
      </c>
    </row>
    <row r="28" spans="1:7" ht="33" customHeight="1">
      <c r="B28" s="334" t="s">
        <v>1789</v>
      </c>
      <c r="C28" s="312">
        <v>0</v>
      </c>
      <c r="D28" s="312">
        <v>0</v>
      </c>
      <c r="E28" s="312">
        <v>0</v>
      </c>
      <c r="F28" s="331">
        <f>SUM(C28:E28)</f>
        <v>0</v>
      </c>
    </row>
    <row r="29" spans="1:7" ht="33" customHeight="1">
      <c r="B29" s="334" t="s">
        <v>1790</v>
      </c>
      <c r="C29" s="312">
        <v>0</v>
      </c>
      <c r="D29" s="312">
        <v>0</v>
      </c>
      <c r="E29" s="312">
        <v>0</v>
      </c>
      <c r="F29" s="331">
        <f>SUM(C29:E29)</f>
        <v>0</v>
      </c>
    </row>
    <row r="30" spans="1:7" ht="33" customHeight="1">
      <c r="B30" s="335" t="s">
        <v>1791</v>
      </c>
      <c r="C30" s="312">
        <v>0</v>
      </c>
      <c r="D30" s="312">
        <v>0</v>
      </c>
      <c r="E30" s="312">
        <v>0</v>
      </c>
      <c r="F30" s="333">
        <f>SUM(C30:E30)</f>
        <v>0</v>
      </c>
    </row>
    <row r="31" spans="1:7" ht="21.95" customHeight="1">
      <c r="B31" s="214"/>
      <c r="C31" s="302"/>
      <c r="D31" s="302"/>
      <c r="E31" s="302"/>
      <c r="F31" s="302"/>
    </row>
    <row r="32" spans="1:7" ht="66" customHeight="1">
      <c r="B32" s="551" t="s">
        <v>1792</v>
      </c>
      <c r="C32" s="553"/>
    </row>
    <row r="33" spans="1:7" s="294" customFormat="1" ht="33" customHeight="1">
      <c r="B33" s="231" t="s">
        <v>1793</v>
      </c>
      <c r="C33" s="312">
        <v>0</v>
      </c>
      <c r="F33" s="298"/>
    </row>
    <row r="34" spans="1:7" s="294" customFormat="1" ht="33" customHeight="1">
      <c r="B34" s="231" t="s">
        <v>1794</v>
      </c>
      <c r="C34" s="312">
        <v>0</v>
      </c>
      <c r="F34" s="298"/>
    </row>
    <row r="35" spans="1:7" s="294" customFormat="1" ht="33" customHeight="1">
      <c r="B35" s="258" t="s">
        <v>1795</v>
      </c>
      <c r="C35" s="317">
        <f>SUM(C33:C34)</f>
        <v>0</v>
      </c>
      <c r="F35" s="298"/>
    </row>
    <row r="36" spans="1:7" s="210" customFormat="1" ht="104.1" customHeight="1">
      <c r="A36" s="218"/>
      <c r="B36" s="320" t="s">
        <v>1796</v>
      </c>
      <c r="C36" s="541" t="s">
        <v>3350</v>
      </c>
      <c r="D36" s="542"/>
      <c r="E36" s="542"/>
      <c r="F36" s="542"/>
      <c r="G36" s="543"/>
    </row>
    <row r="37" spans="1:7" s="294" customFormat="1" ht="33" customHeight="1">
      <c r="B37" s="231" t="s">
        <v>1797</v>
      </c>
      <c r="C37" s="312">
        <v>0</v>
      </c>
      <c r="F37" s="298"/>
    </row>
    <row r="38" spans="1:7" s="210" customFormat="1" ht="104.1" customHeight="1">
      <c r="A38" s="218"/>
      <c r="B38" s="320" t="s">
        <v>1798</v>
      </c>
      <c r="C38" s="541" t="s">
        <v>3350</v>
      </c>
      <c r="D38" s="542"/>
      <c r="E38" s="542"/>
      <c r="F38" s="542"/>
      <c r="G38" s="543"/>
    </row>
    <row r="39" spans="1:7" s="210" customFormat="1" ht="104.1" customHeight="1">
      <c r="A39" s="218"/>
      <c r="B39" s="320" t="s">
        <v>1799</v>
      </c>
      <c r="C39" s="541" t="s">
        <v>3350</v>
      </c>
      <c r="D39" s="542"/>
      <c r="E39" s="542"/>
      <c r="F39" s="542"/>
      <c r="G39" s="543"/>
    </row>
  </sheetData>
  <sheetProtection algorithmName="SHA-512" hashValue="sj5g5oLeAQC80jIXqJEHs2/lFaOaFf6kaLvEhoZ2GemBk7JxepW/dPalSVuUOZfzUUUWosITkgSEPaD3o0lUDw==" saltValue="vqbkgOde/KeHulKEKrcWIQ==" spinCount="100000" sheet="1" objects="1" scenarios="1" selectLockedCells="1"/>
  <mergeCells count="23">
    <mergeCell ref="B2:G4"/>
    <mergeCell ref="C6:G6"/>
    <mergeCell ref="C7:G7"/>
    <mergeCell ref="C13:G13"/>
    <mergeCell ref="F14:F15"/>
    <mergeCell ref="C14:E14"/>
    <mergeCell ref="C9:E9"/>
    <mergeCell ref="F9:H9"/>
    <mergeCell ref="R8:T9"/>
    <mergeCell ref="C8:Q8"/>
    <mergeCell ref="C36:G36"/>
    <mergeCell ref="C38:G38"/>
    <mergeCell ref="C39:G39"/>
    <mergeCell ref="C21:G21"/>
    <mergeCell ref="C22:G22"/>
    <mergeCell ref="C24:G24"/>
    <mergeCell ref="C25:E25"/>
    <mergeCell ref="F25:F26"/>
    <mergeCell ref="B32:C32"/>
    <mergeCell ref="B19:C19"/>
    <mergeCell ref="I9:K9"/>
    <mergeCell ref="L9:N9"/>
    <mergeCell ref="O9:Q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7">
    <tabColor rgb="FF0070C0"/>
  </sheetPr>
  <dimension ref="A1:P34"/>
  <sheetViews>
    <sheetView showGridLines="0" zoomScaleNormal="100" workbookViewId="0">
      <selection activeCell="C6" sqref="C6:G6"/>
    </sheetView>
  </sheetViews>
  <sheetFormatPr baseColWidth="10" defaultRowHeight="15"/>
  <cols>
    <col min="1" max="1" width="13.33203125" style="328" customWidth="1"/>
    <col min="2" max="2" width="85.83203125" style="328" customWidth="1"/>
    <col min="3" max="3" width="46.1640625" style="328" customWidth="1"/>
    <col min="4" max="16" width="22.83203125" style="328" customWidth="1"/>
    <col min="17" max="16384" width="12" style="328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1865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1511</v>
      </c>
      <c r="C6" s="541" t="s">
        <v>3350</v>
      </c>
      <c r="D6" s="542"/>
      <c r="E6" s="542"/>
      <c r="F6" s="542"/>
      <c r="G6" s="543"/>
    </row>
    <row r="7" spans="1:16" s="210" customFormat="1" ht="104.1" customHeight="1">
      <c r="A7" s="218"/>
      <c r="B7" s="339" t="s">
        <v>1866</v>
      </c>
      <c r="C7" s="541" t="s">
        <v>3350</v>
      </c>
      <c r="D7" s="542"/>
      <c r="E7" s="542"/>
      <c r="F7" s="542"/>
      <c r="G7" s="543"/>
    </row>
    <row r="8" spans="1:16" ht="39" customHeight="1">
      <c r="B8" s="341"/>
      <c r="C8" s="539" t="s">
        <v>580</v>
      </c>
      <c r="D8" s="539"/>
      <c r="E8" s="539"/>
      <c r="F8" s="539"/>
      <c r="G8" s="539"/>
    </row>
    <row r="9" spans="1:16" s="210" customFormat="1" ht="104.1" customHeight="1">
      <c r="A9" s="218"/>
      <c r="B9" s="340" t="s">
        <v>1800</v>
      </c>
      <c r="C9" s="541" t="s">
        <v>3350</v>
      </c>
      <c r="D9" s="542"/>
      <c r="E9" s="542"/>
      <c r="F9" s="542"/>
      <c r="G9" s="543"/>
    </row>
    <row r="10" spans="1:16" s="210" customFormat="1" ht="104.1" customHeight="1">
      <c r="A10" s="218"/>
      <c r="B10" s="320" t="s">
        <v>1801</v>
      </c>
      <c r="C10" s="541" t="s">
        <v>3350</v>
      </c>
      <c r="D10" s="542"/>
      <c r="E10" s="542"/>
      <c r="F10" s="542"/>
      <c r="G10" s="543"/>
    </row>
    <row r="11" spans="1:16" s="210" customFormat="1" ht="104.1" customHeight="1">
      <c r="A11" s="218"/>
      <c r="B11" s="320" t="s">
        <v>1802</v>
      </c>
      <c r="C11" s="541" t="s">
        <v>3350</v>
      </c>
      <c r="D11" s="542"/>
      <c r="E11" s="542"/>
      <c r="F11" s="542"/>
      <c r="G11" s="543"/>
    </row>
    <row r="12" spans="1:16" s="210" customFormat="1" ht="104.1" customHeight="1">
      <c r="A12" s="218"/>
      <c r="B12" s="320" t="s">
        <v>1803</v>
      </c>
      <c r="C12" s="541" t="s">
        <v>3350</v>
      </c>
      <c r="D12" s="542"/>
      <c r="E12" s="542"/>
      <c r="F12" s="542"/>
      <c r="G12" s="543"/>
    </row>
    <row r="13" spans="1:16" ht="21.95" customHeight="1">
      <c r="D13" s="410"/>
      <c r="E13" s="410"/>
      <c r="F13" s="410"/>
      <c r="G13" s="410"/>
    </row>
    <row r="14" spans="1:16" s="210" customFormat="1" ht="104.1" customHeight="1">
      <c r="A14" s="218"/>
      <c r="B14" s="491" t="s">
        <v>1867</v>
      </c>
      <c r="C14" s="541" t="s">
        <v>3350</v>
      </c>
      <c r="D14" s="542"/>
      <c r="E14" s="542"/>
      <c r="F14" s="542"/>
      <c r="G14" s="543"/>
    </row>
    <row r="15" spans="1:16" s="294" customFormat="1" ht="33" customHeight="1">
      <c r="B15" s="336" t="s">
        <v>1804</v>
      </c>
      <c r="C15" s="312">
        <v>0</v>
      </c>
      <c r="F15" s="298"/>
    </row>
    <row r="16" spans="1:16" s="294" customFormat="1" ht="33" customHeight="1">
      <c r="B16" s="334" t="s">
        <v>1805</v>
      </c>
      <c r="C16" s="312">
        <v>0</v>
      </c>
      <c r="F16" s="298"/>
    </row>
    <row r="17" spans="1:7" s="294" customFormat="1" ht="33" customHeight="1">
      <c r="B17" s="334" t="s">
        <v>1806</v>
      </c>
      <c r="C17" s="312">
        <v>0</v>
      </c>
      <c r="F17" s="298"/>
    </row>
    <row r="18" spans="1:7" s="294" customFormat="1" ht="33" customHeight="1">
      <c r="B18" s="334" t="s">
        <v>1807</v>
      </c>
      <c r="C18" s="312">
        <v>0</v>
      </c>
      <c r="F18" s="298"/>
    </row>
    <row r="19" spans="1:7" s="294" customFormat="1" ht="33" customHeight="1">
      <c r="B19" s="334" t="s">
        <v>1808</v>
      </c>
      <c r="C19" s="312">
        <v>0</v>
      </c>
      <c r="F19" s="298"/>
    </row>
    <row r="20" spans="1:7" s="294" customFormat="1" ht="33" customHeight="1">
      <c r="B20" s="334" t="s">
        <v>1809</v>
      </c>
      <c r="C20" s="312">
        <v>0</v>
      </c>
      <c r="F20" s="298"/>
    </row>
    <row r="21" spans="1:7" s="294" customFormat="1" ht="33" customHeight="1">
      <c r="B21" s="334" t="s">
        <v>1810</v>
      </c>
      <c r="C21" s="312">
        <v>0</v>
      </c>
      <c r="F21" s="298"/>
    </row>
    <row r="22" spans="1:7" s="294" customFormat="1" ht="33" customHeight="1">
      <c r="B22" s="334" t="s">
        <v>1811</v>
      </c>
      <c r="C22" s="312">
        <v>0</v>
      </c>
      <c r="F22" s="298"/>
    </row>
    <row r="23" spans="1:7" s="294" customFormat="1" ht="33" customHeight="1">
      <c r="B23" s="334" t="s">
        <v>1812</v>
      </c>
      <c r="C23" s="312">
        <v>0</v>
      </c>
      <c r="F23" s="298"/>
    </row>
    <row r="24" spans="1:7" s="294" customFormat="1" ht="33" customHeight="1">
      <c r="B24" s="334" t="s">
        <v>1813</v>
      </c>
      <c r="C24" s="312">
        <v>0</v>
      </c>
      <c r="F24" s="298"/>
    </row>
    <row r="25" spans="1:7" s="294" customFormat="1" ht="33" customHeight="1">
      <c r="B25" s="334" t="s">
        <v>1814</v>
      </c>
      <c r="C25" s="312">
        <v>0</v>
      </c>
      <c r="F25" s="298"/>
    </row>
    <row r="26" spans="1:7" s="294" customFormat="1" ht="33" customHeight="1">
      <c r="B26" s="334" t="s">
        <v>1815</v>
      </c>
      <c r="C26" s="312">
        <v>0</v>
      </c>
      <c r="F26" s="298"/>
    </row>
    <row r="27" spans="1:7" s="294" customFormat="1" ht="33" customHeight="1">
      <c r="B27" s="334" t="s">
        <v>1816</v>
      </c>
      <c r="C27" s="312">
        <v>0</v>
      </c>
      <c r="F27" s="298"/>
    </row>
    <row r="28" spans="1:7" s="294" customFormat="1" ht="33" customHeight="1">
      <c r="B28" s="334" t="s">
        <v>1817</v>
      </c>
      <c r="C28" s="312">
        <v>0</v>
      </c>
      <c r="F28" s="298"/>
    </row>
    <row r="29" spans="1:7" s="210" customFormat="1" ht="104.1" customHeight="1">
      <c r="A29" s="218"/>
      <c r="B29" s="320" t="s">
        <v>3123</v>
      </c>
      <c r="C29" s="541" t="s">
        <v>3350</v>
      </c>
      <c r="D29" s="542"/>
      <c r="E29" s="542"/>
      <c r="F29" s="542"/>
      <c r="G29" s="543"/>
    </row>
    <row r="30" spans="1:7" s="210" customFormat="1" ht="104.1" customHeight="1">
      <c r="A30" s="218"/>
      <c r="B30" s="320" t="s">
        <v>3126</v>
      </c>
      <c r="C30" s="541" t="s">
        <v>3350</v>
      </c>
      <c r="D30" s="542"/>
      <c r="E30" s="542"/>
      <c r="F30" s="542"/>
      <c r="G30" s="543"/>
    </row>
    <row r="31" spans="1:7" s="210" customFormat="1" ht="104.1" customHeight="1">
      <c r="A31" s="218"/>
      <c r="B31" s="320" t="s">
        <v>1818</v>
      </c>
      <c r="C31" s="541" t="s">
        <v>3350</v>
      </c>
      <c r="D31" s="542"/>
      <c r="E31" s="542"/>
      <c r="F31" s="542"/>
      <c r="G31" s="543"/>
    </row>
    <row r="32" spans="1:7" s="210" customFormat="1" ht="104.1" customHeight="1">
      <c r="A32" s="218"/>
      <c r="B32" s="320" t="s">
        <v>3125</v>
      </c>
      <c r="C32" s="541" t="s">
        <v>3350</v>
      </c>
      <c r="D32" s="542"/>
      <c r="E32" s="542"/>
      <c r="F32" s="542"/>
      <c r="G32" s="543"/>
    </row>
    <row r="33" spans="2:8" s="294" customFormat="1" ht="44.1" customHeight="1">
      <c r="B33" s="128" t="s">
        <v>3124</v>
      </c>
      <c r="C33" s="312">
        <v>0</v>
      </c>
      <c r="D33" s="408"/>
      <c r="E33" s="408"/>
      <c r="F33" s="409"/>
      <c r="G33" s="408"/>
      <c r="H33" s="408"/>
    </row>
    <row r="34" spans="2:8" s="294" customFormat="1" ht="44.1" customHeight="1">
      <c r="B34" s="335" t="s">
        <v>1819</v>
      </c>
      <c r="C34" s="312">
        <v>0</v>
      </c>
      <c r="D34" s="408"/>
      <c r="E34" s="408"/>
      <c r="F34" s="409"/>
      <c r="G34" s="408"/>
      <c r="H34" s="408"/>
    </row>
  </sheetData>
  <sheetProtection algorithmName="SHA-512" hashValue="EwVWrmz/6iASk2pBfoJ90QMHJSBLL9Ytji7tIz0F52V7zRHLCtz9l8HyqNM/Yoh2Nvta4DZ1xImSjyf0/CPpog==" saltValue="vppjFZSzxmg8phhUiwLWDA==" spinCount="100000" sheet="1" objects="1" scenarios="1" selectLockedCells="1"/>
  <mergeCells count="13">
    <mergeCell ref="C30:G30"/>
    <mergeCell ref="C31:G31"/>
    <mergeCell ref="C32:G32"/>
    <mergeCell ref="B2:G4"/>
    <mergeCell ref="C6:G6"/>
    <mergeCell ref="C9:G9"/>
    <mergeCell ref="C10:G10"/>
    <mergeCell ref="C11:G11"/>
    <mergeCell ref="C7:G7"/>
    <mergeCell ref="C29:G29"/>
    <mergeCell ref="C12:G12"/>
    <mergeCell ref="C8:G8"/>
    <mergeCell ref="C14:G14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>
    <tabColor rgb="FF0070C0"/>
  </sheetPr>
  <dimension ref="A1:P95"/>
  <sheetViews>
    <sheetView showGridLines="0" topLeftCell="A10" zoomScaleNormal="100" workbookViewId="0">
      <selection activeCell="D48" sqref="D48"/>
    </sheetView>
  </sheetViews>
  <sheetFormatPr baseColWidth="10" defaultColWidth="14.5" defaultRowHeight="15"/>
  <cols>
    <col min="1" max="1" width="13.33203125" style="328" customWidth="1"/>
    <col min="2" max="2" width="85.83203125" style="328" customWidth="1"/>
    <col min="3" max="3" width="44.33203125" style="328" customWidth="1"/>
    <col min="4" max="4" width="47.1640625" style="328" customWidth="1"/>
    <col min="5" max="14" width="22.83203125" style="328" customWidth="1"/>
    <col min="15" max="16384" width="14.5" style="328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1868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1502</v>
      </c>
      <c r="C6" s="541" t="s">
        <v>3350</v>
      </c>
      <c r="D6" s="542"/>
      <c r="E6" s="542"/>
      <c r="F6" s="542"/>
      <c r="G6" s="543"/>
    </row>
    <row r="7" spans="1:16" s="210" customFormat="1" ht="104.1" customHeight="1">
      <c r="A7" s="218"/>
      <c r="B7" s="320" t="s">
        <v>1869</v>
      </c>
      <c r="C7" s="541" t="s">
        <v>3350</v>
      </c>
      <c r="D7" s="542"/>
      <c r="E7" s="542"/>
      <c r="F7" s="542"/>
      <c r="G7" s="543"/>
    </row>
    <row r="8" spans="1:16" s="455" customFormat="1" ht="104.1" customHeight="1">
      <c r="A8" s="218"/>
      <c r="B8" s="348" t="s">
        <v>1829</v>
      </c>
      <c r="C8" s="541" t="s">
        <v>3350</v>
      </c>
      <c r="D8" s="542"/>
      <c r="E8" s="542"/>
      <c r="F8" s="542"/>
      <c r="G8" s="543"/>
    </row>
    <row r="9" spans="1:16" ht="21.95" customHeight="1"/>
    <row r="10" spans="1:16" ht="21.95" customHeight="1">
      <c r="B10" s="345"/>
      <c r="C10" s="507"/>
      <c r="D10" s="563" t="s">
        <v>1870</v>
      </c>
    </row>
    <row r="11" spans="1:16" ht="87.95" customHeight="1">
      <c r="B11" s="346"/>
      <c r="C11" s="497" t="s">
        <v>1871</v>
      </c>
      <c r="D11" s="563"/>
    </row>
    <row r="12" spans="1:16" ht="33" customHeight="1">
      <c r="B12" s="322" t="s">
        <v>1820</v>
      </c>
      <c r="C12" s="309"/>
      <c r="D12" s="440"/>
    </row>
    <row r="13" spans="1:16" ht="66" customHeight="1">
      <c r="B13" s="128" t="s">
        <v>1821</v>
      </c>
      <c r="C13" s="245" t="s">
        <v>3350</v>
      </c>
      <c r="D13" s="245" t="s">
        <v>3350</v>
      </c>
    </row>
    <row r="14" spans="1:16" ht="66" customHeight="1">
      <c r="B14" s="128" t="s">
        <v>3131</v>
      </c>
      <c r="C14" s="245" t="s">
        <v>3350</v>
      </c>
      <c r="D14" s="245" t="s">
        <v>3350</v>
      </c>
    </row>
    <row r="15" spans="1:16" ht="33" customHeight="1">
      <c r="B15" s="128" t="s">
        <v>3132</v>
      </c>
      <c r="C15" s="312">
        <v>0</v>
      </c>
      <c r="D15" s="312">
        <v>0</v>
      </c>
    </row>
    <row r="16" spans="1:16" ht="33" customHeight="1">
      <c r="B16" s="128" t="s">
        <v>3133</v>
      </c>
      <c r="C16" s="312">
        <v>0</v>
      </c>
      <c r="D16" s="312">
        <v>0</v>
      </c>
    </row>
    <row r="17" spans="2:4" ht="66" customHeight="1">
      <c r="B17" s="128" t="s">
        <v>3134</v>
      </c>
      <c r="C17" s="245" t="s">
        <v>3350</v>
      </c>
      <c r="D17" s="245" t="s">
        <v>3350</v>
      </c>
    </row>
    <row r="18" spans="2:4" ht="21.95" customHeight="1">
      <c r="B18" s="128" t="s">
        <v>3135</v>
      </c>
      <c r="C18" s="471" t="s">
        <v>3288</v>
      </c>
      <c r="D18" s="471" t="s">
        <v>3288</v>
      </c>
    </row>
    <row r="19" spans="2:4" ht="66" customHeight="1">
      <c r="B19" s="128" t="s">
        <v>3136</v>
      </c>
      <c r="C19" s="245" t="s">
        <v>3350</v>
      </c>
      <c r="D19" s="245" t="s">
        <v>3350</v>
      </c>
    </row>
    <row r="20" spans="2:4" ht="21.95" customHeight="1">
      <c r="B20" s="460" t="s">
        <v>3150</v>
      </c>
      <c r="C20" s="457"/>
      <c r="D20" s="458"/>
    </row>
    <row r="21" spans="2:4" ht="33" customHeight="1">
      <c r="B21" s="128" t="s">
        <v>3137</v>
      </c>
      <c r="C21" s="312">
        <v>0</v>
      </c>
      <c r="D21" s="312">
        <v>0</v>
      </c>
    </row>
    <row r="22" spans="2:4" ht="21.95" customHeight="1">
      <c r="B22" s="459" t="s">
        <v>3152</v>
      </c>
      <c r="C22" s="457"/>
      <c r="D22" s="458"/>
    </row>
    <row r="23" spans="2:4" ht="33" customHeight="1">
      <c r="B23" s="104" t="s">
        <v>3140</v>
      </c>
      <c r="C23" s="312">
        <v>0</v>
      </c>
      <c r="D23" s="312">
        <v>0</v>
      </c>
    </row>
    <row r="24" spans="2:4" ht="33" customHeight="1">
      <c r="B24" s="104" t="s">
        <v>3141</v>
      </c>
      <c r="C24" s="312">
        <v>0</v>
      </c>
      <c r="D24" s="312">
        <v>0</v>
      </c>
    </row>
    <row r="25" spans="2:4" ht="33" customHeight="1">
      <c r="B25" s="104" t="s">
        <v>3142</v>
      </c>
      <c r="C25" s="312">
        <v>0</v>
      </c>
      <c r="D25" s="312">
        <v>0</v>
      </c>
    </row>
    <row r="26" spans="2:4" ht="33" customHeight="1">
      <c r="B26" s="104" t="s">
        <v>3143</v>
      </c>
      <c r="C26" s="312">
        <v>0</v>
      </c>
      <c r="D26" s="312">
        <v>0</v>
      </c>
    </row>
    <row r="27" spans="2:4" ht="33" customHeight="1">
      <c r="B27" s="104" t="s">
        <v>3144</v>
      </c>
      <c r="C27" s="312">
        <v>0</v>
      </c>
      <c r="D27" s="312">
        <v>0</v>
      </c>
    </row>
    <row r="28" spans="2:4" ht="33" customHeight="1">
      <c r="B28" s="104" t="s">
        <v>3145</v>
      </c>
      <c r="C28" s="312">
        <v>0</v>
      </c>
      <c r="D28" s="312">
        <v>0</v>
      </c>
    </row>
    <row r="29" spans="2:4" ht="33" customHeight="1">
      <c r="B29" s="104" t="s">
        <v>3146</v>
      </c>
      <c r="C29" s="312">
        <v>0</v>
      </c>
      <c r="D29" s="312">
        <v>0</v>
      </c>
    </row>
    <row r="30" spans="2:4" ht="33" customHeight="1">
      <c r="B30" s="104" t="s">
        <v>3147</v>
      </c>
      <c r="C30" s="312">
        <v>0</v>
      </c>
      <c r="D30" s="312">
        <v>0</v>
      </c>
    </row>
    <row r="31" spans="2:4" ht="33" customHeight="1">
      <c r="B31" s="104" t="s">
        <v>3148</v>
      </c>
      <c r="C31" s="312">
        <v>0</v>
      </c>
      <c r="D31" s="312">
        <v>0</v>
      </c>
    </row>
    <row r="32" spans="2:4" ht="33" customHeight="1">
      <c r="B32" s="104" t="s">
        <v>3149</v>
      </c>
      <c r="C32" s="312">
        <v>0</v>
      </c>
      <c r="D32" s="312">
        <v>0</v>
      </c>
    </row>
    <row r="33" spans="2:4" ht="33" customHeight="1">
      <c r="B33" s="222" t="s">
        <v>3139</v>
      </c>
      <c r="C33" s="456">
        <f>C23+C24+C25-C26+C27-C28+C29-C30-C31+C32</f>
        <v>0</v>
      </c>
      <c r="D33" s="453">
        <f>D23+D24+D25-D26+D27-D28+D29-D30-D31+D32</f>
        <v>0</v>
      </c>
    </row>
    <row r="34" spans="2:4" ht="33" customHeight="1">
      <c r="B34" s="128" t="s">
        <v>3138</v>
      </c>
      <c r="C34" s="117">
        <f>C21+C33</f>
        <v>0</v>
      </c>
      <c r="D34" s="107">
        <f>D21+D33</f>
        <v>0</v>
      </c>
    </row>
    <row r="35" spans="2:4" ht="21.95" customHeight="1">
      <c r="B35" s="460" t="s">
        <v>3151</v>
      </c>
      <c r="C35" s="461"/>
      <c r="D35" s="462"/>
    </row>
    <row r="36" spans="2:4" ht="33" customHeight="1">
      <c r="B36" s="128" t="s">
        <v>3163</v>
      </c>
      <c r="C36" s="312">
        <v>0</v>
      </c>
      <c r="D36" s="312">
        <v>0</v>
      </c>
    </row>
    <row r="37" spans="2:4" ht="21.95" customHeight="1">
      <c r="B37" s="459" t="s">
        <v>3162</v>
      </c>
      <c r="C37" s="457"/>
      <c r="D37" s="458"/>
    </row>
    <row r="38" spans="2:4" ht="33" customHeight="1">
      <c r="B38" s="104" t="s">
        <v>3153</v>
      </c>
      <c r="C38" s="312">
        <v>0</v>
      </c>
      <c r="D38" s="312">
        <v>0</v>
      </c>
    </row>
    <row r="39" spans="2:4" ht="33" customHeight="1">
      <c r="B39" s="104" t="s">
        <v>3154</v>
      </c>
      <c r="C39" s="312">
        <v>0</v>
      </c>
      <c r="D39" s="312">
        <v>0</v>
      </c>
    </row>
    <row r="40" spans="2:4" ht="33" customHeight="1">
      <c r="B40" s="104" t="s">
        <v>3155</v>
      </c>
      <c r="C40" s="312">
        <v>0</v>
      </c>
      <c r="D40" s="312">
        <v>0</v>
      </c>
    </row>
    <row r="41" spans="2:4" ht="33" customHeight="1">
      <c r="B41" s="104" t="s">
        <v>3156</v>
      </c>
      <c r="C41" s="312">
        <v>0</v>
      </c>
      <c r="D41" s="312">
        <v>0</v>
      </c>
    </row>
    <row r="42" spans="2:4" ht="33" customHeight="1">
      <c r="B42" s="104" t="s">
        <v>3157</v>
      </c>
      <c r="C42" s="312">
        <v>0</v>
      </c>
      <c r="D42" s="312">
        <v>0</v>
      </c>
    </row>
    <row r="43" spans="2:4" ht="33" customHeight="1">
      <c r="B43" s="104" t="s">
        <v>3158</v>
      </c>
      <c r="C43" s="312">
        <v>0</v>
      </c>
      <c r="D43" s="312">
        <v>0</v>
      </c>
    </row>
    <row r="44" spans="2:4" ht="33" customHeight="1">
      <c r="B44" s="104" t="s">
        <v>3159</v>
      </c>
      <c r="C44" s="312">
        <v>0</v>
      </c>
      <c r="D44" s="312">
        <v>0</v>
      </c>
    </row>
    <row r="45" spans="2:4" ht="33" customHeight="1">
      <c r="B45" s="104" t="s">
        <v>3160</v>
      </c>
      <c r="C45" s="312">
        <v>0</v>
      </c>
      <c r="D45" s="312">
        <v>0</v>
      </c>
    </row>
    <row r="46" spans="2:4" ht="33" customHeight="1">
      <c r="B46" s="222" t="s">
        <v>3161</v>
      </c>
      <c r="C46" s="456">
        <f>C38+C39+C40-C41+C42+C43+C44-C45</f>
        <v>0</v>
      </c>
      <c r="D46" s="453">
        <f>D38+D39+D40-D41+D42+D43+D44-D45</f>
        <v>0</v>
      </c>
    </row>
    <row r="47" spans="2:4" ht="33" customHeight="1">
      <c r="B47" s="128" t="s">
        <v>3164</v>
      </c>
      <c r="C47" s="117">
        <f>C36+C46</f>
        <v>0</v>
      </c>
      <c r="D47" s="356">
        <f>D36+D46</f>
        <v>0</v>
      </c>
    </row>
    <row r="48" spans="2:4" ht="33" customHeight="1">
      <c r="B48" s="128" t="s">
        <v>3165</v>
      </c>
      <c r="C48" s="312">
        <v>0</v>
      </c>
      <c r="D48" s="312">
        <v>0</v>
      </c>
    </row>
    <row r="49" spans="2:4" ht="21.95" customHeight="1">
      <c r="B49" s="459" t="s">
        <v>3176</v>
      </c>
      <c r="C49" s="457"/>
      <c r="D49" s="458"/>
    </row>
    <row r="50" spans="2:4" ht="33" customHeight="1">
      <c r="B50" s="104" t="s">
        <v>3167</v>
      </c>
      <c r="C50" s="312">
        <v>0</v>
      </c>
      <c r="D50" s="312">
        <v>0</v>
      </c>
    </row>
    <row r="51" spans="2:4" ht="33" customHeight="1">
      <c r="B51" s="104" t="s">
        <v>3168</v>
      </c>
      <c r="C51" s="312">
        <v>0</v>
      </c>
      <c r="D51" s="312">
        <v>0</v>
      </c>
    </row>
    <row r="52" spans="2:4" ht="33" customHeight="1">
      <c r="B52" s="104" t="s">
        <v>3169</v>
      </c>
      <c r="C52" s="312">
        <v>0</v>
      </c>
      <c r="D52" s="312">
        <v>0</v>
      </c>
    </row>
    <row r="53" spans="2:4" ht="33" customHeight="1">
      <c r="B53" s="104" t="s">
        <v>3170</v>
      </c>
      <c r="C53" s="312">
        <v>0</v>
      </c>
      <c r="D53" s="312">
        <v>0</v>
      </c>
    </row>
    <row r="54" spans="2:4" ht="33" customHeight="1">
      <c r="B54" s="104" t="s">
        <v>3171</v>
      </c>
      <c r="C54" s="312">
        <v>0</v>
      </c>
      <c r="D54" s="312">
        <v>0</v>
      </c>
    </row>
    <row r="55" spans="2:4" ht="33" customHeight="1">
      <c r="B55" s="104" t="s">
        <v>3172</v>
      </c>
      <c r="C55" s="312">
        <v>0</v>
      </c>
      <c r="D55" s="312">
        <v>0</v>
      </c>
    </row>
    <row r="56" spans="2:4" ht="33" customHeight="1">
      <c r="B56" s="104" t="s">
        <v>3173</v>
      </c>
      <c r="C56" s="312">
        <v>0</v>
      </c>
      <c r="D56" s="312">
        <v>0</v>
      </c>
    </row>
    <row r="57" spans="2:4" ht="33" customHeight="1">
      <c r="B57" s="104" t="s">
        <v>3174</v>
      </c>
      <c r="C57" s="312">
        <v>0</v>
      </c>
      <c r="D57" s="312">
        <v>0</v>
      </c>
    </row>
    <row r="58" spans="2:4" ht="33" customHeight="1">
      <c r="B58" s="222" t="s">
        <v>3175</v>
      </c>
      <c r="C58" s="456">
        <f>C50+C51+C52-C53+C54+C55+C56-C57</f>
        <v>0</v>
      </c>
      <c r="D58" s="453">
        <f>D50+D51+D52-D53+D54+D55+D56-D57</f>
        <v>0</v>
      </c>
    </row>
    <row r="59" spans="2:4" ht="33" customHeight="1">
      <c r="B59" s="128" t="s">
        <v>3166</v>
      </c>
      <c r="C59" s="117">
        <f>C48+C58</f>
        <v>0</v>
      </c>
      <c r="D59" s="356">
        <f>D48+D58</f>
        <v>0</v>
      </c>
    </row>
    <row r="60" spans="2:4" ht="33" customHeight="1">
      <c r="B60" s="128" t="s">
        <v>3177</v>
      </c>
      <c r="C60" s="312">
        <v>0</v>
      </c>
      <c r="D60" s="312">
        <v>0</v>
      </c>
    </row>
    <row r="61" spans="2:4" ht="33" customHeight="1">
      <c r="B61" s="104" t="s">
        <v>3178</v>
      </c>
      <c r="C61" s="312">
        <v>0</v>
      </c>
      <c r="D61" s="312">
        <v>0</v>
      </c>
    </row>
    <row r="62" spans="2:4" ht="33" customHeight="1">
      <c r="B62" s="104" t="s">
        <v>3179</v>
      </c>
      <c r="C62" s="312">
        <v>0</v>
      </c>
      <c r="D62" s="312">
        <v>0</v>
      </c>
    </row>
    <row r="63" spans="2:4" ht="66" customHeight="1">
      <c r="B63" s="128" t="s">
        <v>3180</v>
      </c>
      <c r="C63" s="245" t="s">
        <v>3350</v>
      </c>
      <c r="D63" s="245" t="s">
        <v>3350</v>
      </c>
    </row>
    <row r="64" spans="2:4" ht="33" customHeight="1">
      <c r="B64" s="104" t="s">
        <v>3181</v>
      </c>
      <c r="C64" s="312">
        <v>0</v>
      </c>
      <c r="D64" s="312">
        <v>0</v>
      </c>
    </row>
    <row r="65" spans="2:4" ht="33" customHeight="1">
      <c r="B65" s="104" t="s">
        <v>3182</v>
      </c>
      <c r="C65" s="312">
        <v>0</v>
      </c>
      <c r="D65" s="312">
        <v>0</v>
      </c>
    </row>
    <row r="66" spans="2:4" ht="33" customHeight="1">
      <c r="B66" s="104" t="s">
        <v>3183</v>
      </c>
      <c r="C66" s="312">
        <v>0</v>
      </c>
      <c r="D66" s="312">
        <v>0</v>
      </c>
    </row>
    <row r="67" spans="2:4" ht="33" customHeight="1">
      <c r="B67" s="104" t="s">
        <v>3184</v>
      </c>
      <c r="C67" s="312">
        <v>0</v>
      </c>
      <c r="D67" s="312">
        <v>0</v>
      </c>
    </row>
    <row r="68" spans="2:4" ht="33" customHeight="1">
      <c r="B68" s="104" t="s">
        <v>3185</v>
      </c>
      <c r="C68" s="312">
        <v>0</v>
      </c>
      <c r="D68" s="312">
        <v>0</v>
      </c>
    </row>
    <row r="69" spans="2:4" ht="33" customHeight="1">
      <c r="B69" s="104" t="s">
        <v>3186</v>
      </c>
      <c r="C69" s="312">
        <v>0</v>
      </c>
      <c r="D69" s="312">
        <v>0</v>
      </c>
    </row>
    <row r="70" spans="2:4" ht="33" customHeight="1">
      <c r="B70" s="104" t="s">
        <v>3187</v>
      </c>
      <c r="C70" s="312">
        <v>0</v>
      </c>
      <c r="D70" s="312">
        <v>0</v>
      </c>
    </row>
    <row r="71" spans="2:4" ht="33" customHeight="1">
      <c r="B71" s="104" t="s">
        <v>3188</v>
      </c>
      <c r="C71" s="312">
        <v>0</v>
      </c>
      <c r="D71" s="312">
        <v>0</v>
      </c>
    </row>
    <row r="72" spans="2:4" ht="33" customHeight="1">
      <c r="B72" s="128" t="s">
        <v>1822</v>
      </c>
      <c r="C72" s="312">
        <v>0</v>
      </c>
      <c r="D72" s="312">
        <v>0</v>
      </c>
    </row>
    <row r="73" spans="2:4" ht="33" customHeight="1">
      <c r="B73" s="128" t="s">
        <v>1823</v>
      </c>
      <c r="C73" s="312">
        <v>0</v>
      </c>
      <c r="D73" s="312">
        <v>0</v>
      </c>
    </row>
    <row r="74" spans="2:4" ht="33" customHeight="1">
      <c r="B74" s="128" t="s">
        <v>1824</v>
      </c>
      <c r="C74" s="312">
        <v>0</v>
      </c>
      <c r="D74" s="312">
        <v>0</v>
      </c>
    </row>
    <row r="75" spans="2:4" ht="33" customHeight="1">
      <c r="B75" s="128" t="s">
        <v>3189</v>
      </c>
      <c r="C75" s="312">
        <v>0</v>
      </c>
      <c r="D75" s="312">
        <v>0</v>
      </c>
    </row>
    <row r="76" spans="2:4" ht="33" customHeight="1">
      <c r="B76" s="128" t="s">
        <v>1825</v>
      </c>
      <c r="C76" s="311">
        <v>0</v>
      </c>
      <c r="D76" s="311">
        <v>0</v>
      </c>
    </row>
    <row r="77" spans="2:4" ht="33" customHeight="1">
      <c r="B77" s="128" t="s">
        <v>3190</v>
      </c>
      <c r="C77" s="311">
        <v>0</v>
      </c>
      <c r="D77" s="311">
        <v>0</v>
      </c>
    </row>
    <row r="78" spans="2:4" ht="33" customHeight="1">
      <c r="B78" s="128" t="s">
        <v>1826</v>
      </c>
      <c r="C78" s="311">
        <v>0</v>
      </c>
      <c r="D78" s="311">
        <v>0</v>
      </c>
    </row>
    <row r="79" spans="2:4" ht="33" customHeight="1">
      <c r="B79" s="128" t="s">
        <v>1827</v>
      </c>
      <c r="C79" s="311">
        <v>0</v>
      </c>
      <c r="D79" s="311">
        <v>0</v>
      </c>
    </row>
    <row r="80" spans="2:4" ht="33" customHeight="1">
      <c r="B80" s="335" t="s">
        <v>1828</v>
      </c>
      <c r="C80" s="311">
        <v>0</v>
      </c>
      <c r="D80" s="311">
        <v>0</v>
      </c>
    </row>
    <row r="81" spans="1:7" ht="21.95" customHeight="1"/>
    <row r="82" spans="1:7" s="210" customFormat="1" ht="104.1" customHeight="1">
      <c r="A82" s="218"/>
      <c r="B82" s="491" t="s">
        <v>3191</v>
      </c>
      <c r="C82" s="541" t="s">
        <v>3350</v>
      </c>
      <c r="D82" s="542"/>
      <c r="E82" s="542"/>
      <c r="F82" s="542"/>
      <c r="G82" s="543"/>
    </row>
    <row r="83" spans="1:7" ht="39" customHeight="1">
      <c r="B83" s="341"/>
      <c r="C83" s="539" t="s">
        <v>3192</v>
      </c>
      <c r="D83" s="539"/>
      <c r="E83" s="539"/>
      <c r="F83" s="539"/>
      <c r="G83" s="539"/>
    </row>
    <row r="84" spans="1:7" s="455" customFormat="1" ht="104.1" customHeight="1">
      <c r="A84" s="218"/>
      <c r="B84" s="340" t="s">
        <v>3193</v>
      </c>
      <c r="C84" s="541" t="s">
        <v>3350</v>
      </c>
      <c r="D84" s="542"/>
      <c r="E84" s="542"/>
      <c r="F84" s="542"/>
      <c r="G84" s="543"/>
    </row>
    <row r="85" spans="1:7" s="294" customFormat="1" ht="33" customHeight="1">
      <c r="B85" s="336" t="s">
        <v>3194</v>
      </c>
      <c r="C85" s="312">
        <v>0</v>
      </c>
      <c r="F85" s="298"/>
    </row>
    <row r="86" spans="1:7" s="455" customFormat="1" ht="104.1" customHeight="1">
      <c r="A86" s="218"/>
      <c r="B86" s="320" t="s">
        <v>3195</v>
      </c>
      <c r="C86" s="541" t="s">
        <v>3350</v>
      </c>
      <c r="D86" s="542"/>
      <c r="E86" s="542"/>
      <c r="F86" s="542"/>
      <c r="G86" s="543"/>
    </row>
    <row r="88" spans="1:7" s="455" customFormat="1" ht="104.1" customHeight="1">
      <c r="A88" s="218"/>
      <c r="B88" s="491" t="s">
        <v>3196</v>
      </c>
      <c r="C88" s="541" t="s">
        <v>3350</v>
      </c>
      <c r="D88" s="542"/>
      <c r="E88" s="542"/>
      <c r="F88" s="542"/>
      <c r="G88" s="543"/>
    </row>
    <row r="89" spans="1:7" ht="39" customHeight="1">
      <c r="B89" s="341"/>
      <c r="C89" s="539" t="s">
        <v>3201</v>
      </c>
      <c r="D89" s="539"/>
      <c r="E89" s="539"/>
      <c r="F89" s="539"/>
      <c r="G89" s="539"/>
    </row>
    <row r="90" spans="1:7" s="455" customFormat="1" ht="104.1" customHeight="1">
      <c r="A90" s="218"/>
      <c r="B90" s="340" t="s">
        <v>3197</v>
      </c>
      <c r="C90" s="541" t="s">
        <v>3350</v>
      </c>
      <c r="D90" s="542"/>
      <c r="E90" s="542"/>
      <c r="F90" s="542"/>
      <c r="G90" s="543"/>
    </row>
    <row r="91" spans="1:7" s="455" customFormat="1" ht="104.1" customHeight="1">
      <c r="A91" s="218"/>
      <c r="B91" s="320" t="s">
        <v>3198</v>
      </c>
      <c r="C91" s="541" t="s">
        <v>3350</v>
      </c>
      <c r="D91" s="542"/>
      <c r="E91" s="542"/>
      <c r="F91" s="542"/>
      <c r="G91" s="543"/>
    </row>
    <row r="92" spans="1:7" s="294" customFormat="1" ht="33" customHeight="1">
      <c r="B92" s="336" t="s">
        <v>3199</v>
      </c>
      <c r="C92" s="312">
        <v>0</v>
      </c>
      <c r="F92" s="298"/>
    </row>
    <row r="93" spans="1:7" s="455" customFormat="1" ht="104.1" customHeight="1">
      <c r="A93" s="218"/>
      <c r="B93" s="320" t="s">
        <v>3200</v>
      </c>
      <c r="C93" s="541" t="s">
        <v>3350</v>
      </c>
      <c r="D93" s="542"/>
      <c r="E93" s="542"/>
      <c r="F93" s="542"/>
      <c r="G93" s="543"/>
    </row>
    <row r="95" spans="1:7" s="455" customFormat="1" ht="104.1" customHeight="1">
      <c r="A95" s="218"/>
      <c r="B95" s="320" t="s">
        <v>3202</v>
      </c>
      <c r="C95" s="541" t="s">
        <v>3350</v>
      </c>
      <c r="D95" s="542"/>
      <c r="E95" s="542"/>
      <c r="F95" s="542"/>
      <c r="G95" s="543"/>
    </row>
  </sheetData>
  <sheetProtection algorithmName="SHA-512" hashValue="IfK/uJxUXePdL6fA6SD/yxUVpg4kgE/5F0jUSA97v73/Xx8AdtRYb59hM0iPbvTnulJDZZzXfbMMLRiU5amH5A==" saltValue="H3ilYn6PPGY/P+u+tKNjJg==" spinCount="100000" sheet="1" objects="1" scenarios="1" selectLockedCells="1"/>
  <mergeCells count="15">
    <mergeCell ref="C93:G93"/>
    <mergeCell ref="C95:G95"/>
    <mergeCell ref="C88:G88"/>
    <mergeCell ref="C89:G89"/>
    <mergeCell ref="C90:G90"/>
    <mergeCell ref="C91:G91"/>
    <mergeCell ref="C83:G83"/>
    <mergeCell ref="C84:G84"/>
    <mergeCell ref="C86:G86"/>
    <mergeCell ref="C8:G8"/>
    <mergeCell ref="B2:G4"/>
    <mergeCell ref="C6:G6"/>
    <mergeCell ref="C7:G7"/>
    <mergeCell ref="D10:D11"/>
    <mergeCell ref="C82:G82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rgb="FF0070C0"/>
  </sheetPr>
  <dimension ref="A1:P45"/>
  <sheetViews>
    <sheetView showGridLines="0" showRowColHeaders="0" zoomScaleNormal="100" workbookViewId="0"/>
  </sheetViews>
  <sheetFormatPr baseColWidth="10" defaultRowHeight="15"/>
  <cols>
    <col min="1" max="1" width="13.33203125" style="328" customWidth="1"/>
    <col min="2" max="2" width="85.83203125" style="328" customWidth="1"/>
    <col min="3" max="3" width="51" style="328" customWidth="1"/>
    <col min="4" max="4" width="45.1640625" style="328" customWidth="1"/>
    <col min="5" max="5" width="46.1640625" style="328" customWidth="1"/>
    <col min="6" max="6" width="48.1640625" style="328" customWidth="1"/>
    <col min="7" max="15" width="22.83203125" style="328" customWidth="1"/>
    <col min="16" max="16384" width="12" style="328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1872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1505</v>
      </c>
      <c r="C6" s="541" t="s">
        <v>3350</v>
      </c>
      <c r="D6" s="542"/>
      <c r="E6" s="542"/>
      <c r="F6" s="542"/>
      <c r="G6" s="543"/>
    </row>
    <row r="7" spans="1:16" s="294" customFormat="1" ht="33" customHeight="1">
      <c r="B7" s="584" t="s">
        <v>1873</v>
      </c>
      <c r="C7" s="585"/>
      <c r="F7" s="298"/>
    </row>
    <row r="8" spans="1:16" s="294" customFormat="1" ht="33" customHeight="1">
      <c r="B8" s="349" t="s">
        <v>1830</v>
      </c>
      <c r="C8" s="312">
        <v>0</v>
      </c>
      <c r="F8" s="298"/>
    </row>
    <row r="9" spans="1:16" s="294" customFormat="1" ht="33" customHeight="1">
      <c r="B9" s="349" t="s">
        <v>1831</v>
      </c>
      <c r="C9" s="312">
        <v>0</v>
      </c>
      <c r="F9" s="298"/>
    </row>
    <row r="10" spans="1:16" s="294" customFormat="1" ht="33" customHeight="1">
      <c r="B10" s="349" t="s">
        <v>1832</v>
      </c>
      <c r="C10" s="312">
        <v>0</v>
      </c>
      <c r="F10" s="298"/>
    </row>
    <row r="11" spans="1:16" s="294" customFormat="1" ht="33" customHeight="1">
      <c r="B11" s="349" t="s">
        <v>1833</v>
      </c>
      <c r="C11" s="312">
        <v>0</v>
      </c>
      <c r="F11" s="298"/>
    </row>
    <row r="12" spans="1:16" s="294" customFormat="1" ht="33" customHeight="1">
      <c r="B12" s="349" t="s">
        <v>1834</v>
      </c>
      <c r="C12" s="312">
        <v>0</v>
      </c>
      <c r="F12" s="298"/>
    </row>
    <row r="13" spans="1:16" s="294" customFormat="1" ht="33" customHeight="1">
      <c r="B13" s="349" t="s">
        <v>1835</v>
      </c>
      <c r="C13" s="312">
        <v>0</v>
      </c>
      <c r="F13" s="298"/>
    </row>
    <row r="14" spans="1:16" s="294" customFormat="1" ht="33" customHeight="1">
      <c r="B14" s="349" t="s">
        <v>1836</v>
      </c>
      <c r="C14" s="312">
        <v>0</v>
      </c>
      <c r="F14" s="298"/>
    </row>
    <row r="15" spans="1:16" s="294" customFormat="1" ht="33" customHeight="1">
      <c r="B15" s="349" t="s">
        <v>1837</v>
      </c>
      <c r="C15" s="312">
        <v>0</v>
      </c>
      <c r="F15" s="298"/>
    </row>
    <row r="16" spans="1:16" s="294" customFormat="1" ht="33" customHeight="1">
      <c r="B16" s="349" t="s">
        <v>3265</v>
      </c>
      <c r="C16" s="312">
        <v>0</v>
      </c>
      <c r="F16" s="298"/>
    </row>
    <row r="17" spans="1:7" s="294" customFormat="1" ht="33" customHeight="1">
      <c r="B17" s="349" t="s">
        <v>3266</v>
      </c>
      <c r="C17" s="312">
        <v>0</v>
      </c>
      <c r="F17" s="298"/>
    </row>
    <row r="18" spans="1:7" s="294" customFormat="1" ht="33" customHeight="1">
      <c r="B18" s="349" t="s">
        <v>3267</v>
      </c>
      <c r="C18" s="312">
        <v>0</v>
      </c>
      <c r="F18" s="298"/>
    </row>
    <row r="19" spans="1:7" s="294" customFormat="1" ht="33" customHeight="1">
      <c r="B19" s="349" t="s">
        <v>1838</v>
      </c>
      <c r="C19" s="312">
        <v>0</v>
      </c>
      <c r="F19" s="298"/>
    </row>
    <row r="20" spans="1:7" s="294" customFormat="1" ht="33" customHeight="1">
      <c r="B20" s="351" t="s">
        <v>1839</v>
      </c>
      <c r="C20" s="305">
        <f>C8+C9+C10+C11-C12-C13+C14+C15+C16+C17+C18+C19</f>
        <v>0</v>
      </c>
      <c r="F20" s="298"/>
    </row>
    <row r="21" spans="1:7" s="294" customFormat="1" ht="33" customHeight="1">
      <c r="B21" s="580" t="s">
        <v>1840</v>
      </c>
      <c r="C21" s="581"/>
      <c r="F21" s="298"/>
    </row>
    <row r="22" spans="1:7" s="294" customFormat="1" ht="33" customHeight="1">
      <c r="B22" s="582" t="s">
        <v>1344</v>
      </c>
      <c r="C22" s="583"/>
      <c r="F22" s="298"/>
    </row>
    <row r="23" spans="1:7" s="294" customFormat="1" ht="44.1" customHeight="1">
      <c r="B23" s="349" t="s">
        <v>612</v>
      </c>
      <c r="C23" s="312">
        <v>0</v>
      </c>
      <c r="F23" s="298"/>
    </row>
    <row r="24" spans="1:7" s="294" customFormat="1" ht="44.1" customHeight="1">
      <c r="B24" s="349" t="s">
        <v>613</v>
      </c>
      <c r="C24" s="312">
        <v>0</v>
      </c>
      <c r="F24" s="298"/>
    </row>
    <row r="25" spans="1:7" s="294" customFormat="1" ht="44.1" customHeight="1">
      <c r="B25" s="349" t="s">
        <v>3268</v>
      </c>
      <c r="C25" s="312">
        <v>0</v>
      </c>
      <c r="F25" s="298"/>
    </row>
    <row r="26" spans="1:7" s="294" customFormat="1" ht="44.1" customHeight="1">
      <c r="B26" s="351" t="s">
        <v>1345</v>
      </c>
      <c r="C26" s="317">
        <f>SUM(C23:C25)</f>
        <v>0</v>
      </c>
      <c r="F26" s="298"/>
    </row>
    <row r="27" spans="1:7" s="294" customFormat="1" ht="44.1" customHeight="1">
      <c r="B27" s="349" t="s">
        <v>1841</v>
      </c>
      <c r="C27" s="312">
        <v>0</v>
      </c>
      <c r="F27" s="298"/>
    </row>
    <row r="28" spans="1:7" s="210" customFormat="1" ht="104.1" customHeight="1">
      <c r="A28" s="218"/>
      <c r="B28" s="442" t="s">
        <v>3269</v>
      </c>
      <c r="C28" s="541" t="s">
        <v>3350</v>
      </c>
      <c r="D28" s="542"/>
      <c r="E28" s="542"/>
      <c r="F28" s="542"/>
      <c r="G28" s="543"/>
    </row>
    <row r="29" spans="1:7" s="210" customFormat="1" ht="104.1" customHeight="1">
      <c r="A29" s="218"/>
      <c r="B29" s="442" t="s">
        <v>1842</v>
      </c>
      <c r="C29" s="541" t="s">
        <v>3350</v>
      </c>
      <c r="D29" s="542"/>
      <c r="E29" s="542"/>
      <c r="F29" s="542"/>
      <c r="G29" s="543"/>
    </row>
    <row r="30" spans="1:7" ht="21.95" customHeight="1"/>
    <row r="31" spans="1:7" s="210" customFormat="1" ht="104.1" customHeight="1">
      <c r="A31" s="218"/>
      <c r="B31" s="491" t="s">
        <v>1874</v>
      </c>
      <c r="C31" s="541" t="s">
        <v>3350</v>
      </c>
      <c r="D31" s="542"/>
      <c r="E31" s="542"/>
      <c r="F31" s="542"/>
      <c r="G31" s="543"/>
    </row>
    <row r="32" spans="1:7" ht="21.95" customHeight="1">
      <c r="B32" s="342"/>
      <c r="C32" s="551"/>
      <c r="D32" s="552"/>
      <c r="E32" s="553"/>
      <c r="F32" s="539" t="s">
        <v>1875</v>
      </c>
    </row>
    <row r="33" spans="1:7" ht="21.95" customHeight="1">
      <c r="B33" s="342"/>
      <c r="C33" s="539" t="s">
        <v>1876</v>
      </c>
      <c r="D33" s="539" t="s">
        <v>1877</v>
      </c>
      <c r="E33" s="539" t="s">
        <v>1878</v>
      </c>
      <c r="F33" s="539"/>
    </row>
    <row r="34" spans="1:7" ht="66" customHeight="1">
      <c r="B34" s="343"/>
      <c r="C34" s="539"/>
      <c r="D34" s="539"/>
      <c r="E34" s="539"/>
      <c r="F34" s="539"/>
    </row>
    <row r="35" spans="1:7" ht="33" customHeight="1">
      <c r="B35" s="352" t="s">
        <v>1844</v>
      </c>
      <c r="C35" s="357"/>
      <c r="D35" s="358"/>
      <c r="E35" s="358"/>
      <c r="F35" s="359"/>
    </row>
    <row r="36" spans="1:7" ht="33" customHeight="1">
      <c r="B36" s="334" t="s">
        <v>71</v>
      </c>
      <c r="C36" s="312">
        <v>0</v>
      </c>
      <c r="D36" s="355">
        <v>0</v>
      </c>
      <c r="E36" s="355">
        <v>0</v>
      </c>
      <c r="F36" s="355">
        <v>0</v>
      </c>
    </row>
    <row r="37" spans="1:7" ht="33" customHeight="1">
      <c r="B37" s="334" t="s">
        <v>600</v>
      </c>
      <c r="C37" s="312">
        <v>0</v>
      </c>
      <c r="D37" s="312">
        <v>0</v>
      </c>
      <c r="E37" s="312">
        <v>0</v>
      </c>
      <c r="F37" s="355">
        <v>0</v>
      </c>
    </row>
    <row r="38" spans="1:7" ht="33" customHeight="1">
      <c r="B38" s="353" t="s">
        <v>1845</v>
      </c>
      <c r="C38" s="411">
        <f>-C36+C37</f>
        <v>0</v>
      </c>
      <c r="D38" s="319">
        <f>-D36+D37</f>
        <v>0</v>
      </c>
      <c r="E38" s="319">
        <f>-E36+E37</f>
        <v>0</v>
      </c>
      <c r="F38" s="305">
        <f>-F36+F37</f>
        <v>0</v>
      </c>
    </row>
    <row r="39" spans="1:7" ht="33" customHeight="1">
      <c r="B39" s="349" t="s">
        <v>3270</v>
      </c>
      <c r="C39" s="312">
        <v>0</v>
      </c>
      <c r="D39" s="312">
        <v>0</v>
      </c>
      <c r="E39" s="312">
        <v>0</v>
      </c>
      <c r="F39" s="312">
        <v>0</v>
      </c>
    </row>
    <row r="40" spans="1:7" ht="87.95" customHeight="1">
      <c r="B40" s="464" t="s">
        <v>3271</v>
      </c>
      <c r="C40" s="355" t="s">
        <v>3350</v>
      </c>
      <c r="D40" s="355" t="s">
        <v>3350</v>
      </c>
      <c r="E40" s="355" t="s">
        <v>3350</v>
      </c>
      <c r="F40" s="355" t="s">
        <v>3350</v>
      </c>
    </row>
    <row r="41" spans="1:7" ht="87.95" customHeight="1">
      <c r="B41" s="464" t="s">
        <v>3272</v>
      </c>
      <c r="C41" s="355" t="s">
        <v>3350</v>
      </c>
      <c r="D41" s="355" t="s">
        <v>3350</v>
      </c>
      <c r="E41" s="355" t="s">
        <v>3350</v>
      </c>
      <c r="F41" s="355" t="s">
        <v>3350</v>
      </c>
    </row>
    <row r="42" spans="1:7" ht="87.95" customHeight="1">
      <c r="B42" s="463" t="s">
        <v>3273</v>
      </c>
      <c r="C42" s="355" t="s">
        <v>3350</v>
      </c>
      <c r="D42" s="355" t="s">
        <v>3350</v>
      </c>
      <c r="E42" s="355" t="s">
        <v>3350</v>
      </c>
      <c r="F42" s="355" t="s">
        <v>3350</v>
      </c>
    </row>
    <row r="43" spans="1:7" ht="21.95" customHeight="1"/>
    <row r="44" spans="1:7" s="210" customFormat="1" ht="104.1" customHeight="1">
      <c r="A44" s="218"/>
      <c r="B44" s="442" t="s">
        <v>1843</v>
      </c>
      <c r="C44" s="541" t="s">
        <v>3350</v>
      </c>
      <c r="D44" s="542"/>
      <c r="E44" s="542"/>
      <c r="F44" s="542"/>
      <c r="G44" s="543"/>
    </row>
    <row r="45" spans="1:7" s="210" customFormat="1" ht="104.1" customHeight="1">
      <c r="A45" s="218"/>
      <c r="B45" s="348" t="s">
        <v>1846</v>
      </c>
      <c r="C45" s="541" t="s">
        <v>3350</v>
      </c>
      <c r="D45" s="542"/>
      <c r="E45" s="542"/>
      <c r="F45" s="542"/>
      <c r="G45" s="543"/>
    </row>
  </sheetData>
  <sheetProtection algorithmName="SHA-512" hashValue="d67JMEWdVWpiMha74SYhFuwPgIYM9iuO9USKkX1Yu5M0A/+mLPL2oTkyVhKUtHvIkCGgyfYvIUvzKqra55FLwg==" saltValue="qFx4t+s8HAW1Wxjmoo63wg==" spinCount="100000" sheet="1" objects="1" scenarios="1" selectLockedCells="1"/>
  <mergeCells count="15">
    <mergeCell ref="C45:G45"/>
    <mergeCell ref="C32:E32"/>
    <mergeCell ref="B2:G4"/>
    <mergeCell ref="C6:G6"/>
    <mergeCell ref="C31:G31"/>
    <mergeCell ref="B21:C21"/>
    <mergeCell ref="B22:C22"/>
    <mergeCell ref="B7:C7"/>
    <mergeCell ref="C29:G29"/>
    <mergeCell ref="C28:G28"/>
    <mergeCell ref="F32:F34"/>
    <mergeCell ref="C33:C34"/>
    <mergeCell ref="D33:D34"/>
    <mergeCell ref="E33:E34"/>
    <mergeCell ref="C44:G44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>
    <tabColor rgb="FF0070C0"/>
  </sheetPr>
  <dimension ref="A1:P21"/>
  <sheetViews>
    <sheetView showGridLines="0" showRowColHeaders="0" zoomScaleNormal="100" workbookViewId="0">
      <selection activeCell="C10" sqref="C10:G10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52.1640625" style="69" customWidth="1"/>
    <col min="4" max="11" width="22.83203125" style="69" customWidth="1"/>
    <col min="12" max="257" width="14.1640625" style="69"/>
    <col min="258" max="258" width="93" style="69" customWidth="1"/>
    <col min="259" max="259" width="27.83203125" style="69" customWidth="1"/>
    <col min="260" max="513" width="14.1640625" style="69"/>
    <col min="514" max="514" width="93" style="69" customWidth="1"/>
    <col min="515" max="515" width="27.83203125" style="69" customWidth="1"/>
    <col min="516" max="769" width="14.1640625" style="69"/>
    <col min="770" max="770" width="93" style="69" customWidth="1"/>
    <col min="771" max="771" width="27.83203125" style="69" customWidth="1"/>
    <col min="772" max="1025" width="14.1640625" style="69"/>
    <col min="1026" max="1026" width="93" style="69" customWidth="1"/>
    <col min="1027" max="1027" width="27.83203125" style="69" customWidth="1"/>
    <col min="1028" max="1281" width="14.1640625" style="69"/>
    <col min="1282" max="1282" width="93" style="69" customWidth="1"/>
    <col min="1283" max="1283" width="27.83203125" style="69" customWidth="1"/>
    <col min="1284" max="1537" width="14.1640625" style="69"/>
    <col min="1538" max="1538" width="93" style="69" customWidth="1"/>
    <col min="1539" max="1539" width="27.83203125" style="69" customWidth="1"/>
    <col min="1540" max="1793" width="14.1640625" style="69"/>
    <col min="1794" max="1794" width="93" style="69" customWidth="1"/>
    <col min="1795" max="1795" width="27.83203125" style="69" customWidth="1"/>
    <col min="1796" max="2049" width="14.1640625" style="69"/>
    <col min="2050" max="2050" width="93" style="69" customWidth="1"/>
    <col min="2051" max="2051" width="27.83203125" style="69" customWidth="1"/>
    <col min="2052" max="2305" width="14.1640625" style="69"/>
    <col min="2306" max="2306" width="93" style="69" customWidth="1"/>
    <col min="2307" max="2307" width="27.83203125" style="69" customWidth="1"/>
    <col min="2308" max="2561" width="14.1640625" style="69"/>
    <col min="2562" max="2562" width="93" style="69" customWidth="1"/>
    <col min="2563" max="2563" width="27.83203125" style="69" customWidth="1"/>
    <col min="2564" max="2817" width="14.1640625" style="69"/>
    <col min="2818" max="2818" width="93" style="69" customWidth="1"/>
    <col min="2819" max="2819" width="27.83203125" style="69" customWidth="1"/>
    <col min="2820" max="3073" width="14.1640625" style="69"/>
    <col min="3074" max="3074" width="93" style="69" customWidth="1"/>
    <col min="3075" max="3075" width="27.83203125" style="69" customWidth="1"/>
    <col min="3076" max="3329" width="14.1640625" style="69"/>
    <col min="3330" max="3330" width="93" style="69" customWidth="1"/>
    <col min="3331" max="3331" width="27.83203125" style="69" customWidth="1"/>
    <col min="3332" max="3585" width="14.1640625" style="69"/>
    <col min="3586" max="3586" width="93" style="69" customWidth="1"/>
    <col min="3587" max="3587" width="27.83203125" style="69" customWidth="1"/>
    <col min="3588" max="3841" width="14.1640625" style="69"/>
    <col min="3842" max="3842" width="93" style="69" customWidth="1"/>
    <col min="3843" max="3843" width="27.83203125" style="69" customWidth="1"/>
    <col min="3844" max="4097" width="14.1640625" style="69"/>
    <col min="4098" max="4098" width="93" style="69" customWidth="1"/>
    <col min="4099" max="4099" width="27.83203125" style="69" customWidth="1"/>
    <col min="4100" max="4353" width="14.1640625" style="69"/>
    <col min="4354" max="4354" width="93" style="69" customWidth="1"/>
    <col min="4355" max="4355" width="27.83203125" style="69" customWidth="1"/>
    <col min="4356" max="4609" width="14.1640625" style="69"/>
    <col min="4610" max="4610" width="93" style="69" customWidth="1"/>
    <col min="4611" max="4611" width="27.83203125" style="69" customWidth="1"/>
    <col min="4612" max="4865" width="14.1640625" style="69"/>
    <col min="4866" max="4866" width="93" style="69" customWidth="1"/>
    <col min="4867" max="4867" width="27.83203125" style="69" customWidth="1"/>
    <col min="4868" max="5121" width="14.1640625" style="69"/>
    <col min="5122" max="5122" width="93" style="69" customWidth="1"/>
    <col min="5123" max="5123" width="27.83203125" style="69" customWidth="1"/>
    <col min="5124" max="5377" width="14.1640625" style="69"/>
    <col min="5378" max="5378" width="93" style="69" customWidth="1"/>
    <col min="5379" max="5379" width="27.83203125" style="69" customWidth="1"/>
    <col min="5380" max="5633" width="14.1640625" style="69"/>
    <col min="5634" max="5634" width="93" style="69" customWidth="1"/>
    <col min="5635" max="5635" width="27.83203125" style="69" customWidth="1"/>
    <col min="5636" max="5889" width="14.1640625" style="69"/>
    <col min="5890" max="5890" width="93" style="69" customWidth="1"/>
    <col min="5891" max="5891" width="27.83203125" style="69" customWidth="1"/>
    <col min="5892" max="6145" width="14.1640625" style="69"/>
    <col min="6146" max="6146" width="93" style="69" customWidth="1"/>
    <col min="6147" max="6147" width="27.83203125" style="69" customWidth="1"/>
    <col min="6148" max="6401" width="14.1640625" style="69"/>
    <col min="6402" max="6402" width="93" style="69" customWidth="1"/>
    <col min="6403" max="6403" width="27.83203125" style="69" customWidth="1"/>
    <col min="6404" max="6657" width="14.1640625" style="69"/>
    <col min="6658" max="6658" width="93" style="69" customWidth="1"/>
    <col min="6659" max="6659" width="27.83203125" style="69" customWidth="1"/>
    <col min="6660" max="6913" width="14.1640625" style="69"/>
    <col min="6914" max="6914" width="93" style="69" customWidth="1"/>
    <col min="6915" max="6915" width="27.83203125" style="69" customWidth="1"/>
    <col min="6916" max="7169" width="14.1640625" style="69"/>
    <col min="7170" max="7170" width="93" style="69" customWidth="1"/>
    <col min="7171" max="7171" width="27.83203125" style="69" customWidth="1"/>
    <col min="7172" max="7425" width="14.1640625" style="69"/>
    <col min="7426" max="7426" width="93" style="69" customWidth="1"/>
    <col min="7427" max="7427" width="27.83203125" style="69" customWidth="1"/>
    <col min="7428" max="7681" width="14.1640625" style="69"/>
    <col min="7682" max="7682" width="93" style="69" customWidth="1"/>
    <col min="7683" max="7683" width="27.83203125" style="69" customWidth="1"/>
    <col min="7684" max="7937" width="14.1640625" style="69"/>
    <col min="7938" max="7938" width="93" style="69" customWidth="1"/>
    <col min="7939" max="7939" width="27.83203125" style="69" customWidth="1"/>
    <col min="7940" max="8193" width="14.1640625" style="69"/>
    <col min="8194" max="8194" width="93" style="69" customWidth="1"/>
    <col min="8195" max="8195" width="27.83203125" style="69" customWidth="1"/>
    <col min="8196" max="8449" width="14.1640625" style="69"/>
    <col min="8450" max="8450" width="93" style="69" customWidth="1"/>
    <col min="8451" max="8451" width="27.83203125" style="69" customWidth="1"/>
    <col min="8452" max="8705" width="14.1640625" style="69"/>
    <col min="8706" max="8706" width="93" style="69" customWidth="1"/>
    <col min="8707" max="8707" width="27.83203125" style="69" customWidth="1"/>
    <col min="8708" max="8961" width="14.1640625" style="69"/>
    <col min="8962" max="8962" width="93" style="69" customWidth="1"/>
    <col min="8963" max="8963" width="27.83203125" style="69" customWidth="1"/>
    <col min="8964" max="9217" width="14.1640625" style="69"/>
    <col min="9218" max="9218" width="93" style="69" customWidth="1"/>
    <col min="9219" max="9219" width="27.83203125" style="69" customWidth="1"/>
    <col min="9220" max="9473" width="14.1640625" style="69"/>
    <col min="9474" max="9474" width="93" style="69" customWidth="1"/>
    <col min="9475" max="9475" width="27.83203125" style="69" customWidth="1"/>
    <col min="9476" max="9729" width="14.1640625" style="69"/>
    <col min="9730" max="9730" width="93" style="69" customWidth="1"/>
    <col min="9731" max="9731" width="27.83203125" style="69" customWidth="1"/>
    <col min="9732" max="9985" width="14.1640625" style="69"/>
    <col min="9986" max="9986" width="93" style="69" customWidth="1"/>
    <col min="9987" max="9987" width="27.83203125" style="69" customWidth="1"/>
    <col min="9988" max="10241" width="14.1640625" style="69"/>
    <col min="10242" max="10242" width="93" style="69" customWidth="1"/>
    <col min="10243" max="10243" width="27.83203125" style="69" customWidth="1"/>
    <col min="10244" max="10497" width="14.1640625" style="69"/>
    <col min="10498" max="10498" width="93" style="69" customWidth="1"/>
    <col min="10499" max="10499" width="27.83203125" style="69" customWidth="1"/>
    <col min="10500" max="10753" width="14.1640625" style="69"/>
    <col min="10754" max="10754" width="93" style="69" customWidth="1"/>
    <col min="10755" max="10755" width="27.83203125" style="69" customWidth="1"/>
    <col min="10756" max="11009" width="14.1640625" style="69"/>
    <col min="11010" max="11010" width="93" style="69" customWidth="1"/>
    <col min="11011" max="11011" width="27.83203125" style="69" customWidth="1"/>
    <col min="11012" max="11265" width="14.1640625" style="69"/>
    <col min="11266" max="11266" width="93" style="69" customWidth="1"/>
    <col min="11267" max="11267" width="27.83203125" style="69" customWidth="1"/>
    <col min="11268" max="11521" width="14.1640625" style="69"/>
    <col min="11522" max="11522" width="93" style="69" customWidth="1"/>
    <col min="11523" max="11523" width="27.83203125" style="69" customWidth="1"/>
    <col min="11524" max="11777" width="14.1640625" style="69"/>
    <col min="11778" max="11778" width="93" style="69" customWidth="1"/>
    <col min="11779" max="11779" width="27.83203125" style="69" customWidth="1"/>
    <col min="11780" max="12033" width="14.1640625" style="69"/>
    <col min="12034" max="12034" width="93" style="69" customWidth="1"/>
    <col min="12035" max="12035" width="27.83203125" style="69" customWidth="1"/>
    <col min="12036" max="12289" width="14.1640625" style="69"/>
    <col min="12290" max="12290" width="93" style="69" customWidth="1"/>
    <col min="12291" max="12291" width="27.83203125" style="69" customWidth="1"/>
    <col min="12292" max="12545" width="14.1640625" style="69"/>
    <col min="12546" max="12546" width="93" style="69" customWidth="1"/>
    <col min="12547" max="12547" width="27.83203125" style="69" customWidth="1"/>
    <col min="12548" max="12801" width="14.1640625" style="69"/>
    <col min="12802" max="12802" width="93" style="69" customWidth="1"/>
    <col min="12803" max="12803" width="27.83203125" style="69" customWidth="1"/>
    <col min="12804" max="13057" width="14.1640625" style="69"/>
    <col min="13058" max="13058" width="93" style="69" customWidth="1"/>
    <col min="13059" max="13059" width="27.83203125" style="69" customWidth="1"/>
    <col min="13060" max="13313" width="14.1640625" style="69"/>
    <col min="13314" max="13314" width="93" style="69" customWidth="1"/>
    <col min="13315" max="13315" width="27.83203125" style="69" customWidth="1"/>
    <col min="13316" max="13569" width="14.1640625" style="69"/>
    <col min="13570" max="13570" width="93" style="69" customWidth="1"/>
    <col min="13571" max="13571" width="27.83203125" style="69" customWidth="1"/>
    <col min="13572" max="13825" width="14.1640625" style="69"/>
    <col min="13826" max="13826" width="93" style="69" customWidth="1"/>
    <col min="13827" max="13827" width="27.83203125" style="69" customWidth="1"/>
    <col min="13828" max="14081" width="14.1640625" style="69"/>
    <col min="14082" max="14082" width="93" style="69" customWidth="1"/>
    <col min="14083" max="14083" width="27.83203125" style="69" customWidth="1"/>
    <col min="14084" max="14337" width="14.1640625" style="69"/>
    <col min="14338" max="14338" width="93" style="69" customWidth="1"/>
    <col min="14339" max="14339" width="27.83203125" style="69" customWidth="1"/>
    <col min="14340" max="14593" width="14.1640625" style="69"/>
    <col min="14594" max="14594" width="93" style="69" customWidth="1"/>
    <col min="14595" max="14595" width="27.83203125" style="69" customWidth="1"/>
    <col min="14596" max="14849" width="14.1640625" style="69"/>
    <col min="14850" max="14850" width="93" style="69" customWidth="1"/>
    <col min="14851" max="14851" width="27.83203125" style="69" customWidth="1"/>
    <col min="14852" max="15105" width="14.1640625" style="69"/>
    <col min="15106" max="15106" width="93" style="69" customWidth="1"/>
    <col min="15107" max="15107" width="27.83203125" style="69" customWidth="1"/>
    <col min="15108" max="15361" width="14.1640625" style="69"/>
    <col min="15362" max="15362" width="93" style="69" customWidth="1"/>
    <col min="15363" max="15363" width="27.83203125" style="69" customWidth="1"/>
    <col min="15364" max="15617" width="14.1640625" style="69"/>
    <col min="15618" max="15618" width="93" style="69" customWidth="1"/>
    <col min="15619" max="15619" width="27.83203125" style="69" customWidth="1"/>
    <col min="15620" max="15873" width="14.1640625" style="69"/>
    <col min="15874" max="15874" width="93" style="69" customWidth="1"/>
    <col min="15875" max="15875" width="27.83203125" style="69" customWidth="1"/>
    <col min="15876" max="16129" width="14.1640625" style="69"/>
    <col min="16130" max="16130" width="93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2801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1879</v>
      </c>
      <c r="C6" s="541" t="s">
        <v>3350</v>
      </c>
      <c r="D6" s="542"/>
      <c r="E6" s="542"/>
      <c r="F6" s="542"/>
      <c r="G6" s="543"/>
    </row>
    <row r="7" spans="1:16" s="38" customFormat="1" ht="44.1" customHeight="1">
      <c r="B7" s="320" t="s">
        <v>1901</v>
      </c>
      <c r="C7" s="41" t="s">
        <v>3350</v>
      </c>
      <c r="D7" s="40"/>
    </row>
    <row r="8" spans="1:16" s="38" customFormat="1" ht="44.1" customHeight="1">
      <c r="B8" s="320" t="s">
        <v>1</v>
      </c>
      <c r="C8" s="41" t="s">
        <v>3350</v>
      </c>
      <c r="D8" s="40"/>
    </row>
    <row r="9" spans="1:16" s="210" customFormat="1" ht="104.1" customHeight="1">
      <c r="A9" s="218"/>
      <c r="B9" s="320" t="s">
        <v>1900</v>
      </c>
      <c r="C9" s="541" t="s">
        <v>3350</v>
      </c>
      <c r="D9" s="542"/>
      <c r="E9" s="542"/>
      <c r="F9" s="542"/>
      <c r="G9" s="543"/>
    </row>
    <row r="10" spans="1:16" s="210" customFormat="1" ht="104.1" customHeight="1">
      <c r="A10" s="218"/>
      <c r="B10" s="320" t="s">
        <v>1902</v>
      </c>
      <c r="C10" s="541" t="s">
        <v>3350</v>
      </c>
      <c r="D10" s="542"/>
      <c r="E10" s="542"/>
      <c r="F10" s="542"/>
      <c r="G10" s="543"/>
    </row>
    <row r="11" spans="1:16" s="294" customFormat="1" ht="33" customHeight="1">
      <c r="B11" s="349" t="s">
        <v>2756</v>
      </c>
      <c r="C11" s="312">
        <v>0</v>
      </c>
      <c r="F11" s="298"/>
    </row>
    <row r="12" spans="1:16" s="294" customFormat="1" ht="33" customHeight="1">
      <c r="B12" s="338" t="s">
        <v>2757</v>
      </c>
      <c r="C12" s="312">
        <v>0</v>
      </c>
      <c r="F12" s="298"/>
    </row>
    <row r="13" spans="1:16" ht="21.95" customHeight="1"/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</sheetData>
  <sheetProtection algorithmName="SHA-512" hashValue="SUdKsBUQoIFamHHZDgMS3zeOrQIROxdF8QGqrQX3QaFgGMMuOCBNNyQN+v6HKY3k8d8RkZlWTBQCTG3UZTQnlg==" saltValue="rclzMSpBQa7xRsMhqrSi9A==" spinCount="100000" sheet="1" objects="1" scenarios="1" selectLockedCells="1"/>
  <mergeCells count="4">
    <mergeCell ref="B2:G4"/>
    <mergeCell ref="C6:G6"/>
    <mergeCell ref="C9:G9"/>
    <mergeCell ref="C10:G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4">
    <tabColor rgb="FF0070C0"/>
  </sheetPr>
  <dimension ref="A1:P22"/>
  <sheetViews>
    <sheetView showGridLines="0" showRowColHeaders="0" zoomScaleNormal="100" workbookViewId="0">
      <selection activeCell="C8" sqref="C8"/>
    </sheetView>
  </sheetViews>
  <sheetFormatPr baseColWidth="10" defaultColWidth="14.1640625" defaultRowHeight="12.75"/>
  <cols>
    <col min="1" max="1" width="13.33203125" style="69" customWidth="1"/>
    <col min="2" max="2" width="85.83203125" style="69" customWidth="1"/>
    <col min="3" max="3" width="47.33203125" style="69" customWidth="1"/>
    <col min="4" max="15" width="22.83203125" style="69" customWidth="1"/>
    <col min="16" max="257" width="14.1640625" style="69"/>
    <col min="258" max="258" width="86.33203125" style="69" customWidth="1"/>
    <col min="259" max="259" width="27.83203125" style="69" customWidth="1"/>
    <col min="260" max="513" width="14.1640625" style="69"/>
    <col min="514" max="514" width="86.33203125" style="69" customWidth="1"/>
    <col min="515" max="515" width="27.83203125" style="69" customWidth="1"/>
    <col min="516" max="769" width="14.1640625" style="69"/>
    <col min="770" max="770" width="86.33203125" style="69" customWidth="1"/>
    <col min="771" max="771" width="27.83203125" style="69" customWidth="1"/>
    <col min="772" max="1025" width="14.1640625" style="69"/>
    <col min="1026" max="1026" width="86.33203125" style="69" customWidth="1"/>
    <col min="1027" max="1027" width="27.83203125" style="69" customWidth="1"/>
    <col min="1028" max="1281" width="14.1640625" style="69"/>
    <col min="1282" max="1282" width="86.33203125" style="69" customWidth="1"/>
    <col min="1283" max="1283" width="27.83203125" style="69" customWidth="1"/>
    <col min="1284" max="1537" width="14.1640625" style="69"/>
    <col min="1538" max="1538" width="86.33203125" style="69" customWidth="1"/>
    <col min="1539" max="1539" width="27.83203125" style="69" customWidth="1"/>
    <col min="1540" max="1793" width="14.1640625" style="69"/>
    <col min="1794" max="1794" width="86.33203125" style="69" customWidth="1"/>
    <col min="1795" max="1795" width="27.83203125" style="69" customWidth="1"/>
    <col min="1796" max="2049" width="14.1640625" style="69"/>
    <col min="2050" max="2050" width="86.33203125" style="69" customWidth="1"/>
    <col min="2051" max="2051" width="27.83203125" style="69" customWidth="1"/>
    <col min="2052" max="2305" width="14.1640625" style="69"/>
    <col min="2306" max="2306" width="86.33203125" style="69" customWidth="1"/>
    <col min="2307" max="2307" width="27.83203125" style="69" customWidth="1"/>
    <col min="2308" max="2561" width="14.1640625" style="69"/>
    <col min="2562" max="2562" width="86.33203125" style="69" customWidth="1"/>
    <col min="2563" max="2563" width="27.83203125" style="69" customWidth="1"/>
    <col min="2564" max="2817" width="14.1640625" style="69"/>
    <col min="2818" max="2818" width="86.33203125" style="69" customWidth="1"/>
    <col min="2819" max="2819" width="27.83203125" style="69" customWidth="1"/>
    <col min="2820" max="3073" width="14.1640625" style="69"/>
    <col min="3074" max="3074" width="86.33203125" style="69" customWidth="1"/>
    <col min="3075" max="3075" width="27.83203125" style="69" customWidth="1"/>
    <col min="3076" max="3329" width="14.1640625" style="69"/>
    <col min="3330" max="3330" width="86.33203125" style="69" customWidth="1"/>
    <col min="3331" max="3331" width="27.83203125" style="69" customWidth="1"/>
    <col min="3332" max="3585" width="14.1640625" style="69"/>
    <col min="3586" max="3586" width="86.33203125" style="69" customWidth="1"/>
    <col min="3587" max="3587" width="27.83203125" style="69" customWidth="1"/>
    <col min="3588" max="3841" width="14.1640625" style="69"/>
    <col min="3842" max="3842" width="86.33203125" style="69" customWidth="1"/>
    <col min="3843" max="3843" width="27.83203125" style="69" customWidth="1"/>
    <col min="3844" max="4097" width="14.1640625" style="69"/>
    <col min="4098" max="4098" width="86.33203125" style="69" customWidth="1"/>
    <col min="4099" max="4099" width="27.83203125" style="69" customWidth="1"/>
    <col min="4100" max="4353" width="14.1640625" style="69"/>
    <col min="4354" max="4354" width="86.33203125" style="69" customWidth="1"/>
    <col min="4355" max="4355" width="27.83203125" style="69" customWidth="1"/>
    <col min="4356" max="4609" width="14.1640625" style="69"/>
    <col min="4610" max="4610" width="86.33203125" style="69" customWidth="1"/>
    <col min="4611" max="4611" width="27.83203125" style="69" customWidth="1"/>
    <col min="4612" max="4865" width="14.1640625" style="69"/>
    <col min="4866" max="4866" width="86.33203125" style="69" customWidth="1"/>
    <col min="4867" max="4867" width="27.83203125" style="69" customWidth="1"/>
    <col min="4868" max="5121" width="14.1640625" style="69"/>
    <col min="5122" max="5122" width="86.33203125" style="69" customWidth="1"/>
    <col min="5123" max="5123" width="27.83203125" style="69" customWidth="1"/>
    <col min="5124" max="5377" width="14.1640625" style="69"/>
    <col min="5378" max="5378" width="86.33203125" style="69" customWidth="1"/>
    <col min="5379" max="5379" width="27.83203125" style="69" customWidth="1"/>
    <col min="5380" max="5633" width="14.1640625" style="69"/>
    <col min="5634" max="5634" width="86.33203125" style="69" customWidth="1"/>
    <col min="5635" max="5635" width="27.83203125" style="69" customWidth="1"/>
    <col min="5636" max="5889" width="14.1640625" style="69"/>
    <col min="5890" max="5890" width="86.33203125" style="69" customWidth="1"/>
    <col min="5891" max="5891" width="27.83203125" style="69" customWidth="1"/>
    <col min="5892" max="6145" width="14.1640625" style="69"/>
    <col min="6146" max="6146" width="86.33203125" style="69" customWidth="1"/>
    <col min="6147" max="6147" width="27.83203125" style="69" customWidth="1"/>
    <col min="6148" max="6401" width="14.1640625" style="69"/>
    <col min="6402" max="6402" width="86.33203125" style="69" customWidth="1"/>
    <col min="6403" max="6403" width="27.83203125" style="69" customWidth="1"/>
    <col min="6404" max="6657" width="14.1640625" style="69"/>
    <col min="6658" max="6658" width="86.33203125" style="69" customWidth="1"/>
    <col min="6659" max="6659" width="27.83203125" style="69" customWidth="1"/>
    <col min="6660" max="6913" width="14.1640625" style="69"/>
    <col min="6914" max="6914" width="86.33203125" style="69" customWidth="1"/>
    <col min="6915" max="6915" width="27.83203125" style="69" customWidth="1"/>
    <col min="6916" max="7169" width="14.1640625" style="69"/>
    <col min="7170" max="7170" width="86.33203125" style="69" customWidth="1"/>
    <col min="7171" max="7171" width="27.83203125" style="69" customWidth="1"/>
    <col min="7172" max="7425" width="14.1640625" style="69"/>
    <col min="7426" max="7426" width="86.33203125" style="69" customWidth="1"/>
    <col min="7427" max="7427" width="27.83203125" style="69" customWidth="1"/>
    <col min="7428" max="7681" width="14.1640625" style="69"/>
    <col min="7682" max="7682" width="86.33203125" style="69" customWidth="1"/>
    <col min="7683" max="7683" width="27.83203125" style="69" customWidth="1"/>
    <col min="7684" max="7937" width="14.1640625" style="69"/>
    <col min="7938" max="7938" width="86.33203125" style="69" customWidth="1"/>
    <col min="7939" max="7939" width="27.83203125" style="69" customWidth="1"/>
    <col min="7940" max="8193" width="14.1640625" style="69"/>
    <col min="8194" max="8194" width="86.33203125" style="69" customWidth="1"/>
    <col min="8195" max="8195" width="27.83203125" style="69" customWidth="1"/>
    <col min="8196" max="8449" width="14.1640625" style="69"/>
    <col min="8450" max="8450" width="86.33203125" style="69" customWidth="1"/>
    <col min="8451" max="8451" width="27.83203125" style="69" customWidth="1"/>
    <col min="8452" max="8705" width="14.1640625" style="69"/>
    <col min="8706" max="8706" width="86.33203125" style="69" customWidth="1"/>
    <col min="8707" max="8707" width="27.83203125" style="69" customWidth="1"/>
    <col min="8708" max="8961" width="14.1640625" style="69"/>
    <col min="8962" max="8962" width="86.33203125" style="69" customWidth="1"/>
    <col min="8963" max="8963" width="27.83203125" style="69" customWidth="1"/>
    <col min="8964" max="9217" width="14.1640625" style="69"/>
    <col min="9218" max="9218" width="86.33203125" style="69" customWidth="1"/>
    <col min="9219" max="9219" width="27.83203125" style="69" customWidth="1"/>
    <col min="9220" max="9473" width="14.1640625" style="69"/>
    <col min="9474" max="9474" width="86.33203125" style="69" customWidth="1"/>
    <col min="9475" max="9475" width="27.83203125" style="69" customWidth="1"/>
    <col min="9476" max="9729" width="14.1640625" style="69"/>
    <col min="9730" max="9730" width="86.33203125" style="69" customWidth="1"/>
    <col min="9731" max="9731" width="27.83203125" style="69" customWidth="1"/>
    <col min="9732" max="9985" width="14.1640625" style="69"/>
    <col min="9986" max="9986" width="86.33203125" style="69" customWidth="1"/>
    <col min="9987" max="9987" width="27.83203125" style="69" customWidth="1"/>
    <col min="9988" max="10241" width="14.1640625" style="69"/>
    <col min="10242" max="10242" width="86.33203125" style="69" customWidth="1"/>
    <col min="10243" max="10243" width="27.83203125" style="69" customWidth="1"/>
    <col min="10244" max="10497" width="14.1640625" style="69"/>
    <col min="10498" max="10498" width="86.33203125" style="69" customWidth="1"/>
    <col min="10499" max="10499" width="27.83203125" style="69" customWidth="1"/>
    <col min="10500" max="10753" width="14.1640625" style="69"/>
    <col min="10754" max="10754" width="86.33203125" style="69" customWidth="1"/>
    <col min="10755" max="10755" width="27.83203125" style="69" customWidth="1"/>
    <col min="10756" max="11009" width="14.1640625" style="69"/>
    <col min="11010" max="11010" width="86.33203125" style="69" customWidth="1"/>
    <col min="11011" max="11011" width="27.83203125" style="69" customWidth="1"/>
    <col min="11012" max="11265" width="14.1640625" style="69"/>
    <col min="11266" max="11266" width="86.33203125" style="69" customWidth="1"/>
    <col min="11267" max="11267" width="27.83203125" style="69" customWidth="1"/>
    <col min="11268" max="11521" width="14.1640625" style="69"/>
    <col min="11522" max="11522" width="86.33203125" style="69" customWidth="1"/>
    <col min="11523" max="11523" width="27.83203125" style="69" customWidth="1"/>
    <col min="11524" max="11777" width="14.1640625" style="69"/>
    <col min="11778" max="11778" width="86.33203125" style="69" customWidth="1"/>
    <col min="11779" max="11779" width="27.83203125" style="69" customWidth="1"/>
    <col min="11780" max="12033" width="14.1640625" style="69"/>
    <col min="12034" max="12034" width="86.33203125" style="69" customWidth="1"/>
    <col min="12035" max="12035" width="27.83203125" style="69" customWidth="1"/>
    <col min="12036" max="12289" width="14.1640625" style="69"/>
    <col min="12290" max="12290" width="86.33203125" style="69" customWidth="1"/>
    <col min="12291" max="12291" width="27.83203125" style="69" customWidth="1"/>
    <col min="12292" max="12545" width="14.1640625" style="69"/>
    <col min="12546" max="12546" width="86.33203125" style="69" customWidth="1"/>
    <col min="12547" max="12547" width="27.83203125" style="69" customWidth="1"/>
    <col min="12548" max="12801" width="14.1640625" style="69"/>
    <col min="12802" max="12802" width="86.33203125" style="69" customWidth="1"/>
    <col min="12803" max="12803" width="27.83203125" style="69" customWidth="1"/>
    <col min="12804" max="13057" width="14.1640625" style="69"/>
    <col min="13058" max="13058" width="86.33203125" style="69" customWidth="1"/>
    <col min="13059" max="13059" width="27.83203125" style="69" customWidth="1"/>
    <col min="13060" max="13313" width="14.1640625" style="69"/>
    <col min="13314" max="13314" width="86.33203125" style="69" customWidth="1"/>
    <col min="13315" max="13315" width="27.83203125" style="69" customWidth="1"/>
    <col min="13316" max="13569" width="14.1640625" style="69"/>
    <col min="13570" max="13570" width="86.33203125" style="69" customWidth="1"/>
    <col min="13571" max="13571" width="27.83203125" style="69" customWidth="1"/>
    <col min="13572" max="13825" width="14.1640625" style="69"/>
    <col min="13826" max="13826" width="86.33203125" style="69" customWidth="1"/>
    <col min="13827" max="13827" width="27.83203125" style="69" customWidth="1"/>
    <col min="13828" max="14081" width="14.1640625" style="69"/>
    <col min="14082" max="14082" width="86.33203125" style="69" customWidth="1"/>
    <col min="14083" max="14083" width="27.83203125" style="69" customWidth="1"/>
    <col min="14084" max="14337" width="14.1640625" style="69"/>
    <col min="14338" max="14338" width="86.33203125" style="69" customWidth="1"/>
    <col min="14339" max="14339" width="27.83203125" style="69" customWidth="1"/>
    <col min="14340" max="14593" width="14.1640625" style="69"/>
    <col min="14594" max="14594" width="86.33203125" style="69" customWidth="1"/>
    <col min="14595" max="14595" width="27.83203125" style="69" customWidth="1"/>
    <col min="14596" max="14849" width="14.1640625" style="69"/>
    <col min="14850" max="14850" width="86.33203125" style="69" customWidth="1"/>
    <col min="14851" max="14851" width="27.83203125" style="69" customWidth="1"/>
    <col min="14852" max="15105" width="14.1640625" style="69"/>
    <col min="15106" max="15106" width="86.33203125" style="69" customWidth="1"/>
    <col min="15107" max="15107" width="27.83203125" style="69" customWidth="1"/>
    <col min="15108" max="15361" width="14.1640625" style="69"/>
    <col min="15362" max="15362" width="86.33203125" style="69" customWidth="1"/>
    <col min="15363" max="15363" width="27.83203125" style="69" customWidth="1"/>
    <col min="15364" max="15617" width="14.1640625" style="69"/>
    <col min="15618" max="15618" width="86.33203125" style="69" customWidth="1"/>
    <col min="15619" max="15619" width="27.83203125" style="69" customWidth="1"/>
    <col min="15620" max="15873" width="14.1640625" style="69"/>
    <col min="15874" max="15874" width="86.33203125" style="69" customWidth="1"/>
    <col min="15875" max="15875" width="27.83203125" style="69" customWidth="1"/>
    <col min="15876" max="16129" width="14.1640625" style="69"/>
    <col min="16130" max="16130" width="86.33203125" style="69" customWidth="1"/>
    <col min="16131" max="16131" width="27.83203125" style="69" customWidth="1"/>
    <col min="16132" max="16384" width="14.1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1903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1501</v>
      </c>
      <c r="C6" s="541" t="s">
        <v>3352</v>
      </c>
      <c r="D6" s="542"/>
      <c r="E6" s="542"/>
      <c r="F6" s="542"/>
      <c r="G6" s="543"/>
    </row>
    <row r="7" spans="1:16" s="294" customFormat="1" ht="33" customHeight="1">
      <c r="B7" s="580" t="s">
        <v>1904</v>
      </c>
      <c r="C7" s="581"/>
      <c r="F7" s="298"/>
    </row>
    <row r="8" spans="1:16" s="294" customFormat="1" ht="33" customHeight="1">
      <c r="B8" s="349" t="s">
        <v>65</v>
      </c>
      <c r="C8" s="312">
        <v>0</v>
      </c>
      <c r="F8" s="298"/>
    </row>
    <row r="9" spans="1:16" s="294" customFormat="1" ht="33" customHeight="1">
      <c r="B9" s="349" t="s">
        <v>1880</v>
      </c>
      <c r="C9" s="312">
        <v>0</v>
      </c>
      <c r="F9" s="298"/>
    </row>
    <row r="10" spans="1:16" s="294" customFormat="1" ht="33" customHeight="1">
      <c r="B10" s="349" t="s">
        <v>1881</v>
      </c>
      <c r="C10" s="312">
        <v>0</v>
      </c>
      <c r="F10" s="298"/>
    </row>
    <row r="11" spans="1:16" s="294" customFormat="1" ht="33" customHeight="1">
      <c r="B11" s="351" t="s">
        <v>1882</v>
      </c>
      <c r="C11" s="305">
        <f>C8-C9+-C10</f>
        <v>0</v>
      </c>
      <c r="F11" s="298"/>
    </row>
    <row r="12" spans="1:16" s="210" customFormat="1" ht="104.1" customHeight="1">
      <c r="A12" s="218"/>
      <c r="B12" s="347" t="s">
        <v>1883</v>
      </c>
      <c r="C12" s="541" t="s">
        <v>3352</v>
      </c>
      <c r="D12" s="542"/>
      <c r="E12" s="542"/>
      <c r="F12" s="542"/>
      <c r="G12" s="543"/>
    </row>
    <row r="13" spans="1:16" s="210" customFormat="1" ht="104.1" customHeight="1">
      <c r="A13" s="218"/>
      <c r="B13" s="347" t="s">
        <v>1884</v>
      </c>
      <c r="C13" s="541" t="s">
        <v>3352</v>
      </c>
      <c r="D13" s="542"/>
      <c r="E13" s="542"/>
      <c r="F13" s="542"/>
      <c r="G13" s="543"/>
    </row>
    <row r="14" spans="1:16" s="210" customFormat="1" ht="104.1" customHeight="1">
      <c r="A14" s="218"/>
      <c r="B14" s="347" t="s">
        <v>1885</v>
      </c>
      <c r="C14" s="541" t="s">
        <v>3352</v>
      </c>
      <c r="D14" s="542"/>
      <c r="E14" s="542"/>
      <c r="F14" s="542"/>
      <c r="G14" s="543"/>
    </row>
    <row r="15" spans="1:16" s="210" customFormat="1" ht="104.1" customHeight="1">
      <c r="A15" s="218"/>
      <c r="B15" s="347" t="s">
        <v>1886</v>
      </c>
      <c r="C15" s="541" t="s">
        <v>3352</v>
      </c>
      <c r="D15" s="542"/>
      <c r="E15" s="542"/>
      <c r="F15" s="542"/>
      <c r="G15" s="543"/>
    </row>
    <row r="16" spans="1:16" s="294" customFormat="1" ht="33" customHeight="1">
      <c r="B16" s="349" t="s">
        <v>1887</v>
      </c>
      <c r="C16" s="312">
        <v>0</v>
      </c>
      <c r="F16" s="298"/>
    </row>
    <row r="17" spans="1:7" s="210" customFormat="1" ht="104.1" customHeight="1">
      <c r="A17" s="218"/>
      <c r="B17" s="347" t="s">
        <v>1888</v>
      </c>
      <c r="C17" s="541" t="s">
        <v>3352</v>
      </c>
      <c r="D17" s="542"/>
      <c r="E17" s="542"/>
      <c r="F17" s="542"/>
      <c r="G17" s="543"/>
    </row>
    <row r="18" spans="1:7" s="294" customFormat="1" ht="33" customHeight="1">
      <c r="B18" s="580" t="s">
        <v>1889</v>
      </c>
      <c r="C18" s="581"/>
      <c r="F18" s="298"/>
    </row>
    <row r="19" spans="1:7" s="294" customFormat="1" ht="33" customHeight="1">
      <c r="B19" s="349" t="s">
        <v>1890</v>
      </c>
      <c r="C19" s="312">
        <v>0</v>
      </c>
      <c r="F19" s="298"/>
    </row>
    <row r="20" spans="1:7" s="294" customFormat="1" ht="33" customHeight="1">
      <c r="B20" s="349" t="s">
        <v>1891</v>
      </c>
      <c r="C20" s="312">
        <v>0</v>
      </c>
      <c r="F20" s="298"/>
    </row>
    <row r="21" spans="1:7" s="294" customFormat="1" ht="33" customHeight="1">
      <c r="B21" s="349" t="s">
        <v>1892</v>
      </c>
      <c r="C21" s="312">
        <v>0</v>
      </c>
      <c r="F21" s="298"/>
    </row>
    <row r="22" spans="1:7" s="294" customFormat="1" ht="33" customHeight="1">
      <c r="B22" s="364" t="s">
        <v>1893</v>
      </c>
      <c r="C22" s="317">
        <f>SUM(C19:C21)</f>
        <v>0</v>
      </c>
      <c r="F22" s="298"/>
    </row>
  </sheetData>
  <sheetProtection algorithmName="SHA-512" hashValue="A8CD1RKCKa0IS02Vm1JXAE7qOFEBAIWekMeOd+blijgRuk+z01P0GjVBUy1YkJRWKfPnNMASyaM6OsVw66UCNA==" saltValue="7zxOLYKRWDf9XLOczoJD3g==" spinCount="100000" sheet="1" objects="1" scenarios="1" selectLockedCells="1"/>
  <mergeCells count="9">
    <mergeCell ref="B2:G4"/>
    <mergeCell ref="C6:G6"/>
    <mergeCell ref="B7:C7"/>
    <mergeCell ref="B18:C18"/>
    <mergeCell ref="C17:G17"/>
    <mergeCell ref="C12:G12"/>
    <mergeCell ref="C13:G13"/>
    <mergeCell ref="C14:G14"/>
    <mergeCell ref="C15:G15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6">
    <tabColor rgb="FF0070C0"/>
  </sheetPr>
  <dimension ref="A1:P29"/>
  <sheetViews>
    <sheetView showGridLines="0" showRowColHeaders="0" zoomScaleNormal="100" workbookViewId="0">
      <selection activeCell="C15" sqref="C15"/>
    </sheetView>
  </sheetViews>
  <sheetFormatPr baseColWidth="10" defaultColWidth="13.6640625" defaultRowHeight="12.75"/>
  <cols>
    <col min="1" max="1" width="13.33203125" style="69" customWidth="1"/>
    <col min="2" max="2" width="85.83203125" style="237" customWidth="1"/>
    <col min="3" max="3" width="49.83203125" style="237" customWidth="1"/>
    <col min="4" max="4" width="43.33203125" style="237" customWidth="1"/>
    <col min="5" max="5" width="43.5" style="237" customWidth="1"/>
    <col min="6" max="10" width="22.83203125" style="237" customWidth="1"/>
    <col min="11" max="16" width="22.83203125" style="69" customWidth="1"/>
    <col min="17" max="256" width="13.6640625" style="69"/>
    <col min="257" max="257" width="92.33203125" style="69" customWidth="1"/>
    <col min="258" max="258" width="60" style="69" customWidth="1"/>
    <col min="259" max="265" width="14" style="69" customWidth="1"/>
    <col min="266" max="512" width="13.6640625" style="69"/>
    <col min="513" max="513" width="92.33203125" style="69" customWidth="1"/>
    <col min="514" max="514" width="60" style="69" customWidth="1"/>
    <col min="515" max="521" width="14" style="69" customWidth="1"/>
    <col min="522" max="768" width="13.6640625" style="69"/>
    <col min="769" max="769" width="92.33203125" style="69" customWidth="1"/>
    <col min="770" max="770" width="60" style="69" customWidth="1"/>
    <col min="771" max="777" width="14" style="69" customWidth="1"/>
    <col min="778" max="1024" width="13.6640625" style="69"/>
    <col min="1025" max="1025" width="92.33203125" style="69" customWidth="1"/>
    <col min="1026" max="1026" width="60" style="69" customWidth="1"/>
    <col min="1027" max="1033" width="14" style="69" customWidth="1"/>
    <col min="1034" max="1280" width="13.6640625" style="69"/>
    <col min="1281" max="1281" width="92.33203125" style="69" customWidth="1"/>
    <col min="1282" max="1282" width="60" style="69" customWidth="1"/>
    <col min="1283" max="1289" width="14" style="69" customWidth="1"/>
    <col min="1290" max="1536" width="13.6640625" style="69"/>
    <col min="1537" max="1537" width="92.33203125" style="69" customWidth="1"/>
    <col min="1538" max="1538" width="60" style="69" customWidth="1"/>
    <col min="1539" max="1545" width="14" style="69" customWidth="1"/>
    <col min="1546" max="1792" width="13.6640625" style="69"/>
    <col min="1793" max="1793" width="92.33203125" style="69" customWidth="1"/>
    <col min="1794" max="1794" width="60" style="69" customWidth="1"/>
    <col min="1795" max="1801" width="14" style="69" customWidth="1"/>
    <col min="1802" max="2048" width="13.6640625" style="69"/>
    <col min="2049" max="2049" width="92.33203125" style="69" customWidth="1"/>
    <col min="2050" max="2050" width="60" style="69" customWidth="1"/>
    <col min="2051" max="2057" width="14" style="69" customWidth="1"/>
    <col min="2058" max="2304" width="13.6640625" style="69"/>
    <col min="2305" max="2305" width="92.33203125" style="69" customWidth="1"/>
    <col min="2306" max="2306" width="60" style="69" customWidth="1"/>
    <col min="2307" max="2313" width="14" style="69" customWidth="1"/>
    <col min="2314" max="2560" width="13.6640625" style="69"/>
    <col min="2561" max="2561" width="92.33203125" style="69" customWidth="1"/>
    <col min="2562" max="2562" width="60" style="69" customWidth="1"/>
    <col min="2563" max="2569" width="14" style="69" customWidth="1"/>
    <col min="2570" max="2816" width="13.6640625" style="69"/>
    <col min="2817" max="2817" width="92.33203125" style="69" customWidth="1"/>
    <col min="2818" max="2818" width="60" style="69" customWidth="1"/>
    <col min="2819" max="2825" width="14" style="69" customWidth="1"/>
    <col min="2826" max="3072" width="13.6640625" style="69"/>
    <col min="3073" max="3073" width="92.33203125" style="69" customWidth="1"/>
    <col min="3074" max="3074" width="60" style="69" customWidth="1"/>
    <col min="3075" max="3081" width="14" style="69" customWidth="1"/>
    <col min="3082" max="3328" width="13.6640625" style="69"/>
    <col min="3329" max="3329" width="92.33203125" style="69" customWidth="1"/>
    <col min="3330" max="3330" width="60" style="69" customWidth="1"/>
    <col min="3331" max="3337" width="14" style="69" customWidth="1"/>
    <col min="3338" max="3584" width="13.6640625" style="69"/>
    <col min="3585" max="3585" width="92.33203125" style="69" customWidth="1"/>
    <col min="3586" max="3586" width="60" style="69" customWidth="1"/>
    <col min="3587" max="3593" width="14" style="69" customWidth="1"/>
    <col min="3594" max="3840" width="13.6640625" style="69"/>
    <col min="3841" max="3841" width="92.33203125" style="69" customWidth="1"/>
    <col min="3842" max="3842" width="60" style="69" customWidth="1"/>
    <col min="3843" max="3849" width="14" style="69" customWidth="1"/>
    <col min="3850" max="4096" width="13.6640625" style="69"/>
    <col min="4097" max="4097" width="92.33203125" style="69" customWidth="1"/>
    <col min="4098" max="4098" width="60" style="69" customWidth="1"/>
    <col min="4099" max="4105" width="14" style="69" customWidth="1"/>
    <col min="4106" max="4352" width="13.6640625" style="69"/>
    <col min="4353" max="4353" width="92.33203125" style="69" customWidth="1"/>
    <col min="4354" max="4354" width="60" style="69" customWidth="1"/>
    <col min="4355" max="4361" width="14" style="69" customWidth="1"/>
    <col min="4362" max="4608" width="13.6640625" style="69"/>
    <col min="4609" max="4609" width="92.33203125" style="69" customWidth="1"/>
    <col min="4610" max="4610" width="60" style="69" customWidth="1"/>
    <col min="4611" max="4617" width="14" style="69" customWidth="1"/>
    <col min="4618" max="4864" width="13.6640625" style="69"/>
    <col min="4865" max="4865" width="92.33203125" style="69" customWidth="1"/>
    <col min="4866" max="4866" width="60" style="69" customWidth="1"/>
    <col min="4867" max="4873" width="14" style="69" customWidth="1"/>
    <col min="4874" max="5120" width="13.6640625" style="69"/>
    <col min="5121" max="5121" width="92.33203125" style="69" customWidth="1"/>
    <col min="5122" max="5122" width="60" style="69" customWidth="1"/>
    <col min="5123" max="5129" width="14" style="69" customWidth="1"/>
    <col min="5130" max="5376" width="13.6640625" style="69"/>
    <col min="5377" max="5377" width="92.33203125" style="69" customWidth="1"/>
    <col min="5378" max="5378" width="60" style="69" customWidth="1"/>
    <col min="5379" max="5385" width="14" style="69" customWidth="1"/>
    <col min="5386" max="5632" width="13.6640625" style="69"/>
    <col min="5633" max="5633" width="92.33203125" style="69" customWidth="1"/>
    <col min="5634" max="5634" width="60" style="69" customWidth="1"/>
    <col min="5635" max="5641" width="14" style="69" customWidth="1"/>
    <col min="5642" max="5888" width="13.6640625" style="69"/>
    <col min="5889" max="5889" width="92.33203125" style="69" customWidth="1"/>
    <col min="5890" max="5890" width="60" style="69" customWidth="1"/>
    <col min="5891" max="5897" width="14" style="69" customWidth="1"/>
    <col min="5898" max="6144" width="13.6640625" style="69"/>
    <col min="6145" max="6145" width="92.33203125" style="69" customWidth="1"/>
    <col min="6146" max="6146" width="60" style="69" customWidth="1"/>
    <col min="6147" max="6153" width="14" style="69" customWidth="1"/>
    <col min="6154" max="6400" width="13.6640625" style="69"/>
    <col min="6401" max="6401" width="92.33203125" style="69" customWidth="1"/>
    <col min="6402" max="6402" width="60" style="69" customWidth="1"/>
    <col min="6403" max="6409" width="14" style="69" customWidth="1"/>
    <col min="6410" max="6656" width="13.6640625" style="69"/>
    <col min="6657" max="6657" width="92.33203125" style="69" customWidth="1"/>
    <col min="6658" max="6658" width="60" style="69" customWidth="1"/>
    <col min="6659" max="6665" width="14" style="69" customWidth="1"/>
    <col min="6666" max="6912" width="13.6640625" style="69"/>
    <col min="6913" max="6913" width="92.33203125" style="69" customWidth="1"/>
    <col min="6914" max="6914" width="60" style="69" customWidth="1"/>
    <col min="6915" max="6921" width="14" style="69" customWidth="1"/>
    <col min="6922" max="7168" width="13.6640625" style="69"/>
    <col min="7169" max="7169" width="92.33203125" style="69" customWidth="1"/>
    <col min="7170" max="7170" width="60" style="69" customWidth="1"/>
    <col min="7171" max="7177" width="14" style="69" customWidth="1"/>
    <col min="7178" max="7424" width="13.6640625" style="69"/>
    <col min="7425" max="7425" width="92.33203125" style="69" customWidth="1"/>
    <col min="7426" max="7426" width="60" style="69" customWidth="1"/>
    <col min="7427" max="7433" width="14" style="69" customWidth="1"/>
    <col min="7434" max="7680" width="13.6640625" style="69"/>
    <col min="7681" max="7681" width="92.33203125" style="69" customWidth="1"/>
    <col min="7682" max="7682" width="60" style="69" customWidth="1"/>
    <col min="7683" max="7689" width="14" style="69" customWidth="1"/>
    <col min="7690" max="7936" width="13.6640625" style="69"/>
    <col min="7937" max="7937" width="92.33203125" style="69" customWidth="1"/>
    <col min="7938" max="7938" width="60" style="69" customWidth="1"/>
    <col min="7939" max="7945" width="14" style="69" customWidth="1"/>
    <col min="7946" max="8192" width="13.6640625" style="69"/>
    <col min="8193" max="8193" width="92.33203125" style="69" customWidth="1"/>
    <col min="8194" max="8194" width="60" style="69" customWidth="1"/>
    <col min="8195" max="8201" width="14" style="69" customWidth="1"/>
    <col min="8202" max="8448" width="13.6640625" style="69"/>
    <col min="8449" max="8449" width="92.33203125" style="69" customWidth="1"/>
    <col min="8450" max="8450" width="60" style="69" customWidth="1"/>
    <col min="8451" max="8457" width="14" style="69" customWidth="1"/>
    <col min="8458" max="8704" width="13.6640625" style="69"/>
    <col min="8705" max="8705" width="92.33203125" style="69" customWidth="1"/>
    <col min="8706" max="8706" width="60" style="69" customWidth="1"/>
    <col min="8707" max="8713" width="14" style="69" customWidth="1"/>
    <col min="8714" max="8960" width="13.6640625" style="69"/>
    <col min="8961" max="8961" width="92.33203125" style="69" customWidth="1"/>
    <col min="8962" max="8962" width="60" style="69" customWidth="1"/>
    <col min="8963" max="8969" width="14" style="69" customWidth="1"/>
    <col min="8970" max="9216" width="13.6640625" style="69"/>
    <col min="9217" max="9217" width="92.33203125" style="69" customWidth="1"/>
    <col min="9218" max="9218" width="60" style="69" customWidth="1"/>
    <col min="9219" max="9225" width="14" style="69" customWidth="1"/>
    <col min="9226" max="9472" width="13.6640625" style="69"/>
    <col min="9473" max="9473" width="92.33203125" style="69" customWidth="1"/>
    <col min="9474" max="9474" width="60" style="69" customWidth="1"/>
    <col min="9475" max="9481" width="14" style="69" customWidth="1"/>
    <col min="9482" max="9728" width="13.6640625" style="69"/>
    <col min="9729" max="9729" width="92.33203125" style="69" customWidth="1"/>
    <col min="9730" max="9730" width="60" style="69" customWidth="1"/>
    <col min="9731" max="9737" width="14" style="69" customWidth="1"/>
    <col min="9738" max="9984" width="13.6640625" style="69"/>
    <col min="9985" max="9985" width="92.33203125" style="69" customWidth="1"/>
    <col min="9986" max="9986" width="60" style="69" customWidth="1"/>
    <col min="9987" max="9993" width="14" style="69" customWidth="1"/>
    <col min="9994" max="10240" width="13.6640625" style="69"/>
    <col min="10241" max="10241" width="92.33203125" style="69" customWidth="1"/>
    <col min="10242" max="10242" width="60" style="69" customWidth="1"/>
    <col min="10243" max="10249" width="14" style="69" customWidth="1"/>
    <col min="10250" max="10496" width="13.6640625" style="69"/>
    <col min="10497" max="10497" width="92.33203125" style="69" customWidth="1"/>
    <col min="10498" max="10498" width="60" style="69" customWidth="1"/>
    <col min="10499" max="10505" width="14" style="69" customWidth="1"/>
    <col min="10506" max="10752" width="13.6640625" style="69"/>
    <col min="10753" max="10753" width="92.33203125" style="69" customWidth="1"/>
    <col min="10754" max="10754" width="60" style="69" customWidth="1"/>
    <col min="10755" max="10761" width="14" style="69" customWidth="1"/>
    <col min="10762" max="11008" width="13.6640625" style="69"/>
    <col min="11009" max="11009" width="92.33203125" style="69" customWidth="1"/>
    <col min="11010" max="11010" width="60" style="69" customWidth="1"/>
    <col min="11011" max="11017" width="14" style="69" customWidth="1"/>
    <col min="11018" max="11264" width="13.6640625" style="69"/>
    <col min="11265" max="11265" width="92.33203125" style="69" customWidth="1"/>
    <col min="11266" max="11266" width="60" style="69" customWidth="1"/>
    <col min="11267" max="11273" width="14" style="69" customWidth="1"/>
    <col min="11274" max="11520" width="13.6640625" style="69"/>
    <col min="11521" max="11521" width="92.33203125" style="69" customWidth="1"/>
    <col min="11522" max="11522" width="60" style="69" customWidth="1"/>
    <col min="11523" max="11529" width="14" style="69" customWidth="1"/>
    <col min="11530" max="11776" width="13.6640625" style="69"/>
    <col min="11777" max="11777" width="92.33203125" style="69" customWidth="1"/>
    <col min="11778" max="11778" width="60" style="69" customWidth="1"/>
    <col min="11779" max="11785" width="14" style="69" customWidth="1"/>
    <col min="11786" max="12032" width="13.6640625" style="69"/>
    <col min="12033" max="12033" width="92.33203125" style="69" customWidth="1"/>
    <col min="12034" max="12034" width="60" style="69" customWidth="1"/>
    <col min="12035" max="12041" width="14" style="69" customWidth="1"/>
    <col min="12042" max="12288" width="13.6640625" style="69"/>
    <col min="12289" max="12289" width="92.33203125" style="69" customWidth="1"/>
    <col min="12290" max="12290" width="60" style="69" customWidth="1"/>
    <col min="12291" max="12297" width="14" style="69" customWidth="1"/>
    <col min="12298" max="12544" width="13.6640625" style="69"/>
    <col min="12545" max="12545" width="92.33203125" style="69" customWidth="1"/>
    <col min="12546" max="12546" width="60" style="69" customWidth="1"/>
    <col min="12547" max="12553" width="14" style="69" customWidth="1"/>
    <col min="12554" max="12800" width="13.6640625" style="69"/>
    <col min="12801" max="12801" width="92.33203125" style="69" customWidth="1"/>
    <col min="12802" max="12802" width="60" style="69" customWidth="1"/>
    <col min="12803" max="12809" width="14" style="69" customWidth="1"/>
    <col min="12810" max="13056" width="13.6640625" style="69"/>
    <col min="13057" max="13057" width="92.33203125" style="69" customWidth="1"/>
    <col min="13058" max="13058" width="60" style="69" customWidth="1"/>
    <col min="13059" max="13065" width="14" style="69" customWidth="1"/>
    <col min="13066" max="13312" width="13.6640625" style="69"/>
    <col min="13313" max="13313" width="92.33203125" style="69" customWidth="1"/>
    <col min="13314" max="13314" width="60" style="69" customWidth="1"/>
    <col min="13315" max="13321" width="14" style="69" customWidth="1"/>
    <col min="13322" max="13568" width="13.6640625" style="69"/>
    <col min="13569" max="13569" width="92.33203125" style="69" customWidth="1"/>
    <col min="13570" max="13570" width="60" style="69" customWidth="1"/>
    <col min="13571" max="13577" width="14" style="69" customWidth="1"/>
    <col min="13578" max="13824" width="13.6640625" style="69"/>
    <col min="13825" max="13825" width="92.33203125" style="69" customWidth="1"/>
    <col min="13826" max="13826" width="60" style="69" customWidth="1"/>
    <col min="13827" max="13833" width="14" style="69" customWidth="1"/>
    <col min="13834" max="14080" width="13.6640625" style="69"/>
    <col min="14081" max="14081" width="92.33203125" style="69" customWidth="1"/>
    <col min="14082" max="14082" width="60" style="69" customWidth="1"/>
    <col min="14083" max="14089" width="14" style="69" customWidth="1"/>
    <col min="14090" max="14336" width="13.6640625" style="69"/>
    <col min="14337" max="14337" width="92.33203125" style="69" customWidth="1"/>
    <col min="14338" max="14338" width="60" style="69" customWidth="1"/>
    <col min="14339" max="14345" width="14" style="69" customWidth="1"/>
    <col min="14346" max="14592" width="13.6640625" style="69"/>
    <col min="14593" max="14593" width="92.33203125" style="69" customWidth="1"/>
    <col min="14594" max="14594" width="60" style="69" customWidth="1"/>
    <col min="14595" max="14601" width="14" style="69" customWidth="1"/>
    <col min="14602" max="14848" width="13.6640625" style="69"/>
    <col min="14849" max="14849" width="92.33203125" style="69" customWidth="1"/>
    <col min="14850" max="14850" width="60" style="69" customWidth="1"/>
    <col min="14851" max="14857" width="14" style="69" customWidth="1"/>
    <col min="14858" max="15104" width="13.6640625" style="69"/>
    <col min="15105" max="15105" width="92.33203125" style="69" customWidth="1"/>
    <col min="15106" max="15106" width="60" style="69" customWidth="1"/>
    <col min="15107" max="15113" width="14" style="69" customWidth="1"/>
    <col min="15114" max="15360" width="13.6640625" style="69"/>
    <col min="15361" max="15361" width="92.33203125" style="69" customWidth="1"/>
    <col min="15362" max="15362" width="60" style="69" customWidth="1"/>
    <col min="15363" max="15369" width="14" style="69" customWidth="1"/>
    <col min="15370" max="15616" width="13.6640625" style="69"/>
    <col min="15617" max="15617" width="92.33203125" style="69" customWidth="1"/>
    <col min="15618" max="15618" width="60" style="69" customWidth="1"/>
    <col min="15619" max="15625" width="14" style="69" customWidth="1"/>
    <col min="15626" max="15872" width="13.6640625" style="69"/>
    <col min="15873" max="15873" width="92.33203125" style="69" customWidth="1"/>
    <col min="15874" max="15874" width="60" style="69" customWidth="1"/>
    <col min="15875" max="15881" width="14" style="69" customWidth="1"/>
    <col min="15882" max="16128" width="13.6640625" style="69"/>
    <col min="16129" max="16129" width="92.33203125" style="69" customWidth="1"/>
    <col min="16130" max="16130" width="60" style="69" customWidth="1"/>
    <col min="16131" max="16137" width="14" style="69" customWidth="1"/>
    <col min="16138" max="16384" width="13.6640625" style="69"/>
  </cols>
  <sheetData>
    <row r="1" spans="1:16" s="32" customFormat="1" ht="21.95" customHeight="1">
      <c r="A1" s="490"/>
    </row>
    <row r="2" spans="1:16" s="32" customFormat="1" ht="21.95" customHeight="1">
      <c r="A2" s="217"/>
      <c r="B2" s="524" t="s">
        <v>1905</v>
      </c>
      <c r="C2" s="524"/>
      <c r="D2" s="524"/>
      <c r="E2" s="524"/>
      <c r="F2" s="524"/>
      <c r="G2" s="524"/>
      <c r="H2" s="71"/>
      <c r="I2" s="71"/>
      <c r="J2" s="71"/>
      <c r="K2" s="71"/>
      <c r="L2" s="71"/>
      <c r="M2" s="71"/>
      <c r="N2" s="71"/>
      <c r="O2" s="71"/>
      <c r="P2" s="71"/>
    </row>
    <row r="3" spans="1:16" s="32" customFormat="1" ht="21.95" customHeight="1">
      <c r="A3" s="217"/>
      <c r="B3" s="524"/>
      <c r="C3" s="524"/>
      <c r="D3" s="524"/>
      <c r="E3" s="524"/>
      <c r="F3" s="524"/>
      <c r="G3" s="524"/>
      <c r="H3" s="71"/>
      <c r="I3" s="71"/>
      <c r="J3" s="71"/>
      <c r="K3" s="71"/>
      <c r="L3" s="71"/>
      <c r="M3" s="71"/>
      <c r="N3" s="71"/>
      <c r="O3" s="71"/>
      <c r="P3" s="71"/>
    </row>
    <row r="4" spans="1:16" s="32" customFormat="1" ht="21.95" customHeight="1">
      <c r="A4" s="217"/>
      <c r="B4" s="524"/>
      <c r="C4" s="524"/>
      <c r="D4" s="524"/>
      <c r="E4" s="524"/>
      <c r="F4" s="524"/>
      <c r="G4" s="524"/>
      <c r="H4" s="71"/>
      <c r="I4" s="71"/>
      <c r="J4" s="71"/>
      <c r="K4" s="71"/>
      <c r="L4" s="71"/>
      <c r="M4" s="71"/>
      <c r="N4" s="71"/>
      <c r="O4" s="71"/>
      <c r="P4" s="71"/>
    </row>
    <row r="5" spans="1:16" s="32" customFormat="1" ht="21.95" customHeight="1">
      <c r="A5" s="490" t="s">
        <v>94</v>
      </c>
    </row>
    <row r="6" spans="1:16" s="210" customFormat="1" ht="104.1" customHeight="1">
      <c r="A6" s="218"/>
      <c r="B6" s="491" t="s">
        <v>1906</v>
      </c>
      <c r="C6" s="541" t="s">
        <v>3350</v>
      </c>
      <c r="D6" s="542"/>
      <c r="E6" s="542"/>
      <c r="F6" s="542"/>
      <c r="G6" s="543"/>
    </row>
    <row r="7" spans="1:16" s="237" customFormat="1" ht="21.95" customHeight="1">
      <c r="A7" s="69"/>
      <c r="B7" s="361"/>
      <c r="C7" s="361"/>
      <c r="K7" s="69"/>
      <c r="L7" s="69"/>
      <c r="M7" s="69"/>
      <c r="N7" s="69"/>
      <c r="O7" s="69"/>
      <c r="P7" s="69"/>
    </row>
    <row r="8" spans="1:16" s="210" customFormat="1" ht="104.1" customHeight="1">
      <c r="A8" s="218"/>
      <c r="B8" s="499" t="s">
        <v>1907</v>
      </c>
      <c r="C8" s="541" t="s">
        <v>3350</v>
      </c>
      <c r="D8" s="542"/>
      <c r="E8" s="542"/>
      <c r="F8" s="542"/>
      <c r="G8" s="543"/>
    </row>
    <row r="9" spans="1:16" s="237" customFormat="1" ht="21.95" customHeight="1">
      <c r="A9" s="69"/>
      <c r="B9" s="366"/>
      <c r="C9" s="577" t="s">
        <v>1908</v>
      </c>
      <c r="I9" s="69"/>
      <c r="J9" s="69"/>
      <c r="K9" s="69"/>
      <c r="L9" s="69"/>
      <c r="M9" s="69"/>
      <c r="N9" s="69"/>
    </row>
    <row r="10" spans="1:16" s="237" customFormat="1" ht="44.1" customHeight="1">
      <c r="A10" s="69"/>
      <c r="B10" s="367"/>
      <c r="C10" s="578"/>
      <c r="I10" s="69"/>
      <c r="J10" s="69"/>
      <c r="K10" s="69"/>
      <c r="L10" s="69"/>
      <c r="M10" s="69"/>
      <c r="N10" s="69"/>
    </row>
    <row r="11" spans="1:16" s="362" customFormat="1" ht="33" customHeight="1">
      <c r="B11" s="360" t="s">
        <v>1895</v>
      </c>
      <c r="C11" s="66">
        <v>0</v>
      </c>
    </row>
    <row r="12" spans="1:16" s="362" customFormat="1" ht="33" customHeight="1">
      <c r="B12" s="232" t="s">
        <v>1909</v>
      </c>
      <c r="C12" s="66">
        <v>0</v>
      </c>
    </row>
    <row r="13" spans="1:16" s="362" customFormat="1" ht="33" customHeight="1">
      <c r="B13" s="232" t="s">
        <v>1910</v>
      </c>
      <c r="C13" s="66">
        <v>0</v>
      </c>
    </row>
    <row r="14" spans="1:16" s="362" customFormat="1" ht="33" customHeight="1">
      <c r="B14" s="350" t="s">
        <v>1896</v>
      </c>
      <c r="C14" s="66">
        <v>0</v>
      </c>
    </row>
    <row r="15" spans="1:16" s="362" customFormat="1" ht="87.95" customHeight="1">
      <c r="B15" s="232" t="s">
        <v>1897</v>
      </c>
      <c r="C15" s="245" t="s">
        <v>3350</v>
      </c>
    </row>
    <row r="16" spans="1:16" s="362" customFormat="1" ht="33" customHeight="1">
      <c r="B16" s="466" t="s">
        <v>1911</v>
      </c>
      <c r="C16" s="344"/>
    </row>
    <row r="17" spans="1:7" s="362" customFormat="1" ht="33" customHeight="1">
      <c r="B17" s="232" t="s">
        <v>1912</v>
      </c>
      <c r="C17" s="66">
        <v>0</v>
      </c>
    </row>
    <row r="18" spans="1:7" s="362" customFormat="1" ht="33" customHeight="1">
      <c r="B18" s="368" t="s">
        <v>1913</v>
      </c>
      <c r="C18" s="66">
        <v>0</v>
      </c>
    </row>
    <row r="19" spans="1:7" s="362" customFormat="1" ht="33" customHeight="1">
      <c r="B19" s="350" t="s">
        <v>1914</v>
      </c>
      <c r="C19" s="107">
        <f>+C17+C18</f>
        <v>0</v>
      </c>
    </row>
    <row r="20" spans="1:7" s="362" customFormat="1" ht="87.95" customHeight="1">
      <c r="B20" s="232" t="s">
        <v>1915</v>
      </c>
      <c r="C20" s="245" t="s">
        <v>3350</v>
      </c>
    </row>
    <row r="21" spans="1:7" s="362" customFormat="1" ht="33" customHeight="1">
      <c r="B21" s="232" t="s">
        <v>1916</v>
      </c>
      <c r="C21" s="66">
        <v>0</v>
      </c>
    </row>
    <row r="22" spans="1:7" s="362" customFormat="1" ht="33" customHeight="1">
      <c r="B22" s="338" t="s">
        <v>1917</v>
      </c>
      <c r="C22" s="66">
        <v>0</v>
      </c>
    </row>
    <row r="23" spans="1:7" s="237" customFormat="1" ht="21.95" customHeight="1"/>
    <row r="24" spans="1:7" s="210" customFormat="1" ht="104.1" customHeight="1">
      <c r="A24" s="218"/>
      <c r="B24" s="491" t="s">
        <v>1510</v>
      </c>
      <c r="C24" s="541" t="s">
        <v>3350</v>
      </c>
      <c r="D24" s="542"/>
      <c r="E24" s="542"/>
      <c r="F24" s="542"/>
      <c r="G24" s="543"/>
    </row>
    <row r="25" spans="1:7" s="237" customFormat="1" ht="21.95" customHeight="1">
      <c r="B25" s="363"/>
      <c r="C25" s="506"/>
      <c r="D25" s="506"/>
      <c r="E25" s="539" t="s">
        <v>607</v>
      </c>
    </row>
    <row r="26" spans="1:7" s="237" customFormat="1" ht="167.25" customHeight="1">
      <c r="B26" s="365"/>
      <c r="C26" s="491" t="s">
        <v>778</v>
      </c>
      <c r="D26" s="491" t="s">
        <v>779</v>
      </c>
      <c r="E26" s="539" t="s">
        <v>1894</v>
      </c>
    </row>
    <row r="27" spans="1:7" s="38" customFormat="1" ht="87.95" customHeight="1">
      <c r="B27" s="320" t="s">
        <v>1898</v>
      </c>
      <c r="C27" s="245" t="s">
        <v>3350</v>
      </c>
      <c r="D27" s="245" t="s">
        <v>3350</v>
      </c>
      <c r="E27" s="245" t="s">
        <v>3350</v>
      </c>
    </row>
    <row r="29" spans="1:7" s="455" customFormat="1" ht="104.1" customHeight="1">
      <c r="A29" s="218"/>
      <c r="B29" s="320" t="s">
        <v>1899</v>
      </c>
      <c r="C29" s="541" t="s">
        <v>3350</v>
      </c>
      <c r="D29" s="542"/>
      <c r="E29" s="542"/>
      <c r="F29" s="542"/>
      <c r="G29" s="543"/>
    </row>
  </sheetData>
  <sheetProtection algorithmName="SHA-512" hashValue="jieEgp7tJXFoIcmtuadKBWUU66TBtLBCVddXYRN1AqCl3J4Babr+YpRVq7ztu3hY1rL59PqKbwCfRCz2TrgKBg==" saltValue="8M0ZT/vWNCUgzk8tNaWdvg==" spinCount="100000" sheet="1" objects="1" scenarios="1" selectLockedCells="1"/>
  <mergeCells count="7">
    <mergeCell ref="C29:G29"/>
    <mergeCell ref="E25:E26"/>
    <mergeCell ref="B2:G4"/>
    <mergeCell ref="C6:G6"/>
    <mergeCell ref="C8:G8"/>
    <mergeCell ref="C24:G24"/>
    <mergeCell ref="C9:C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>
    <tabColor rgb="FFFF9929"/>
  </sheetPr>
  <dimension ref="A1:AB67"/>
  <sheetViews>
    <sheetView showGridLines="0" showRowColHeaders="0" zoomScale="85" zoomScaleNormal="85" workbookViewId="0"/>
  </sheetViews>
  <sheetFormatPr baseColWidth="10" defaultColWidth="14.5" defaultRowHeight="15"/>
  <cols>
    <col min="1" max="1" width="13.33203125" style="77" customWidth="1"/>
    <col min="2" max="2" width="68" style="77" customWidth="1"/>
    <col min="3" max="4" width="46.5" style="77" customWidth="1"/>
    <col min="5" max="5" width="22.83203125" style="77" customWidth="1"/>
    <col min="6" max="6" width="45.83203125" style="77" customWidth="1"/>
    <col min="7" max="7" width="46.1640625" style="77" customWidth="1"/>
    <col min="8" max="8" width="46.5" style="77" customWidth="1"/>
    <col min="9" max="9" width="22.83203125" style="77" customWidth="1"/>
    <col min="10" max="10" width="45.1640625" style="77" customWidth="1"/>
    <col min="11" max="11" width="45.83203125" style="77" customWidth="1"/>
    <col min="12" max="12" width="45.6640625" style="77" customWidth="1"/>
    <col min="13" max="13" width="45.1640625" style="77" customWidth="1"/>
    <col min="14" max="14" width="46" style="77" customWidth="1"/>
    <col min="15" max="15" width="45.83203125" style="77" customWidth="1"/>
    <col min="16" max="17" width="46.1640625" style="77" customWidth="1"/>
    <col min="18" max="18" width="45.5" style="77" customWidth="1"/>
    <col min="19" max="19" width="45.33203125" style="77" customWidth="1"/>
    <col min="20" max="20" width="45.6640625" style="77" customWidth="1"/>
    <col min="21" max="21" width="45.33203125" style="77" customWidth="1"/>
    <col min="22" max="22" width="46" style="77" customWidth="1"/>
    <col min="23" max="23" width="45.33203125" style="77" customWidth="1"/>
    <col min="24" max="24" width="45.83203125" style="77" customWidth="1"/>
    <col min="25" max="25" width="46.5" style="77" customWidth="1"/>
    <col min="26" max="26" width="45.83203125" style="77" customWidth="1"/>
    <col min="27" max="27" width="46.83203125" style="77" customWidth="1"/>
    <col min="28" max="28" width="48.6640625" style="77" customWidth="1"/>
    <col min="29" max="252" width="14.5" style="77"/>
    <col min="253" max="253" width="14.5" style="77" customWidth="1"/>
    <col min="254" max="254" width="68" style="77" customWidth="1"/>
    <col min="255" max="259" width="14.5" style="77"/>
    <col min="260" max="260" width="21.5" style="77" customWidth="1"/>
    <col min="261" max="261" width="22" style="77" customWidth="1"/>
    <col min="262" max="262" width="24.33203125" style="77" customWidth="1"/>
    <col min="263" max="508" width="14.5" style="77"/>
    <col min="509" max="509" width="14.5" style="77" customWidth="1"/>
    <col min="510" max="510" width="68" style="77" customWidth="1"/>
    <col min="511" max="515" width="14.5" style="77"/>
    <col min="516" max="516" width="21.5" style="77" customWidth="1"/>
    <col min="517" max="517" width="22" style="77" customWidth="1"/>
    <col min="518" max="518" width="24.33203125" style="77" customWidth="1"/>
    <col min="519" max="764" width="14.5" style="77"/>
    <col min="765" max="765" width="14.5" style="77" customWidth="1"/>
    <col min="766" max="766" width="68" style="77" customWidth="1"/>
    <col min="767" max="771" width="14.5" style="77"/>
    <col min="772" max="772" width="21.5" style="77" customWidth="1"/>
    <col min="773" max="773" width="22" style="77" customWidth="1"/>
    <col min="774" max="774" width="24.33203125" style="77" customWidth="1"/>
    <col min="775" max="1020" width="14.5" style="77"/>
    <col min="1021" max="1021" width="14.5" style="77" customWidth="1"/>
    <col min="1022" max="1022" width="68" style="77" customWidth="1"/>
    <col min="1023" max="1027" width="14.5" style="77"/>
    <col min="1028" max="1028" width="21.5" style="77" customWidth="1"/>
    <col min="1029" max="1029" width="22" style="77" customWidth="1"/>
    <col min="1030" max="1030" width="24.33203125" style="77" customWidth="1"/>
    <col min="1031" max="1276" width="14.5" style="77"/>
    <col min="1277" max="1277" width="14.5" style="77" customWidth="1"/>
    <col min="1278" max="1278" width="68" style="77" customWidth="1"/>
    <col min="1279" max="1283" width="14.5" style="77"/>
    <col min="1284" max="1284" width="21.5" style="77" customWidth="1"/>
    <col min="1285" max="1285" width="22" style="77" customWidth="1"/>
    <col min="1286" max="1286" width="24.33203125" style="77" customWidth="1"/>
    <col min="1287" max="1532" width="14.5" style="77"/>
    <col min="1533" max="1533" width="14.5" style="77" customWidth="1"/>
    <col min="1534" max="1534" width="68" style="77" customWidth="1"/>
    <col min="1535" max="1539" width="14.5" style="77"/>
    <col min="1540" max="1540" width="21.5" style="77" customWidth="1"/>
    <col min="1541" max="1541" width="22" style="77" customWidth="1"/>
    <col min="1542" max="1542" width="24.33203125" style="77" customWidth="1"/>
    <col min="1543" max="1788" width="14.5" style="77"/>
    <col min="1789" max="1789" width="14.5" style="77" customWidth="1"/>
    <col min="1790" max="1790" width="68" style="77" customWidth="1"/>
    <col min="1791" max="1795" width="14.5" style="77"/>
    <col min="1796" max="1796" width="21.5" style="77" customWidth="1"/>
    <col min="1797" max="1797" width="22" style="77" customWidth="1"/>
    <col min="1798" max="1798" width="24.33203125" style="77" customWidth="1"/>
    <col min="1799" max="2044" width="14.5" style="77"/>
    <col min="2045" max="2045" width="14.5" style="77" customWidth="1"/>
    <col min="2046" max="2046" width="68" style="77" customWidth="1"/>
    <col min="2047" max="2051" width="14.5" style="77"/>
    <col min="2052" max="2052" width="21.5" style="77" customWidth="1"/>
    <col min="2053" max="2053" width="22" style="77" customWidth="1"/>
    <col min="2054" max="2054" width="24.33203125" style="77" customWidth="1"/>
    <col min="2055" max="2300" width="14.5" style="77"/>
    <col min="2301" max="2301" width="14.5" style="77" customWidth="1"/>
    <col min="2302" max="2302" width="68" style="77" customWidth="1"/>
    <col min="2303" max="2307" width="14.5" style="77"/>
    <col min="2308" max="2308" width="21.5" style="77" customWidth="1"/>
    <col min="2309" max="2309" width="22" style="77" customWidth="1"/>
    <col min="2310" max="2310" width="24.33203125" style="77" customWidth="1"/>
    <col min="2311" max="2556" width="14.5" style="77"/>
    <col min="2557" max="2557" width="14.5" style="77" customWidth="1"/>
    <col min="2558" max="2558" width="68" style="77" customWidth="1"/>
    <col min="2559" max="2563" width="14.5" style="77"/>
    <col min="2564" max="2564" width="21.5" style="77" customWidth="1"/>
    <col min="2565" max="2565" width="22" style="77" customWidth="1"/>
    <col min="2566" max="2566" width="24.33203125" style="77" customWidth="1"/>
    <col min="2567" max="2812" width="14.5" style="77"/>
    <col min="2813" max="2813" width="14.5" style="77" customWidth="1"/>
    <col min="2814" max="2814" width="68" style="77" customWidth="1"/>
    <col min="2815" max="2819" width="14.5" style="77"/>
    <col min="2820" max="2820" width="21.5" style="77" customWidth="1"/>
    <col min="2821" max="2821" width="22" style="77" customWidth="1"/>
    <col min="2822" max="2822" width="24.33203125" style="77" customWidth="1"/>
    <col min="2823" max="3068" width="14.5" style="77"/>
    <col min="3069" max="3069" width="14.5" style="77" customWidth="1"/>
    <col min="3070" max="3070" width="68" style="77" customWidth="1"/>
    <col min="3071" max="3075" width="14.5" style="77"/>
    <col min="3076" max="3076" width="21.5" style="77" customWidth="1"/>
    <col min="3077" max="3077" width="22" style="77" customWidth="1"/>
    <col min="3078" max="3078" width="24.33203125" style="77" customWidth="1"/>
    <col min="3079" max="3324" width="14.5" style="77"/>
    <col min="3325" max="3325" width="14.5" style="77" customWidth="1"/>
    <col min="3326" max="3326" width="68" style="77" customWidth="1"/>
    <col min="3327" max="3331" width="14.5" style="77"/>
    <col min="3332" max="3332" width="21.5" style="77" customWidth="1"/>
    <col min="3333" max="3333" width="22" style="77" customWidth="1"/>
    <col min="3334" max="3334" width="24.33203125" style="77" customWidth="1"/>
    <col min="3335" max="3580" width="14.5" style="77"/>
    <col min="3581" max="3581" width="14.5" style="77" customWidth="1"/>
    <col min="3582" max="3582" width="68" style="77" customWidth="1"/>
    <col min="3583" max="3587" width="14.5" style="77"/>
    <col min="3588" max="3588" width="21.5" style="77" customWidth="1"/>
    <col min="3589" max="3589" width="22" style="77" customWidth="1"/>
    <col min="3590" max="3590" width="24.33203125" style="77" customWidth="1"/>
    <col min="3591" max="3836" width="14.5" style="77"/>
    <col min="3837" max="3837" width="14.5" style="77" customWidth="1"/>
    <col min="3838" max="3838" width="68" style="77" customWidth="1"/>
    <col min="3839" max="3843" width="14.5" style="77"/>
    <col min="3844" max="3844" width="21.5" style="77" customWidth="1"/>
    <col min="3845" max="3845" width="22" style="77" customWidth="1"/>
    <col min="3846" max="3846" width="24.33203125" style="77" customWidth="1"/>
    <col min="3847" max="4092" width="14.5" style="77"/>
    <col min="4093" max="4093" width="14.5" style="77" customWidth="1"/>
    <col min="4094" max="4094" width="68" style="77" customWidth="1"/>
    <col min="4095" max="4099" width="14.5" style="77"/>
    <col min="4100" max="4100" width="21.5" style="77" customWidth="1"/>
    <col min="4101" max="4101" width="22" style="77" customWidth="1"/>
    <col min="4102" max="4102" width="24.33203125" style="77" customWidth="1"/>
    <col min="4103" max="4348" width="14.5" style="77"/>
    <col min="4349" max="4349" width="14.5" style="77" customWidth="1"/>
    <col min="4350" max="4350" width="68" style="77" customWidth="1"/>
    <col min="4351" max="4355" width="14.5" style="77"/>
    <col min="4356" max="4356" width="21.5" style="77" customWidth="1"/>
    <col min="4357" max="4357" width="22" style="77" customWidth="1"/>
    <col min="4358" max="4358" width="24.33203125" style="77" customWidth="1"/>
    <col min="4359" max="4604" width="14.5" style="77"/>
    <col min="4605" max="4605" width="14.5" style="77" customWidth="1"/>
    <col min="4606" max="4606" width="68" style="77" customWidth="1"/>
    <col min="4607" max="4611" width="14.5" style="77"/>
    <col min="4612" max="4612" width="21.5" style="77" customWidth="1"/>
    <col min="4613" max="4613" width="22" style="77" customWidth="1"/>
    <col min="4614" max="4614" width="24.33203125" style="77" customWidth="1"/>
    <col min="4615" max="4860" width="14.5" style="77"/>
    <col min="4861" max="4861" width="14.5" style="77" customWidth="1"/>
    <col min="4862" max="4862" width="68" style="77" customWidth="1"/>
    <col min="4863" max="4867" width="14.5" style="77"/>
    <col min="4868" max="4868" width="21.5" style="77" customWidth="1"/>
    <col min="4869" max="4869" width="22" style="77" customWidth="1"/>
    <col min="4870" max="4870" width="24.33203125" style="77" customWidth="1"/>
    <col min="4871" max="5116" width="14.5" style="77"/>
    <col min="5117" max="5117" width="14.5" style="77" customWidth="1"/>
    <col min="5118" max="5118" width="68" style="77" customWidth="1"/>
    <col min="5119" max="5123" width="14.5" style="77"/>
    <col min="5124" max="5124" width="21.5" style="77" customWidth="1"/>
    <col min="5125" max="5125" width="22" style="77" customWidth="1"/>
    <col min="5126" max="5126" width="24.33203125" style="77" customWidth="1"/>
    <col min="5127" max="5372" width="14.5" style="77"/>
    <col min="5373" max="5373" width="14.5" style="77" customWidth="1"/>
    <col min="5374" max="5374" width="68" style="77" customWidth="1"/>
    <col min="5375" max="5379" width="14.5" style="77"/>
    <col min="5380" max="5380" width="21.5" style="77" customWidth="1"/>
    <col min="5381" max="5381" width="22" style="77" customWidth="1"/>
    <col min="5382" max="5382" width="24.33203125" style="77" customWidth="1"/>
    <col min="5383" max="5628" width="14.5" style="77"/>
    <col min="5629" max="5629" width="14.5" style="77" customWidth="1"/>
    <col min="5630" max="5630" width="68" style="77" customWidth="1"/>
    <col min="5631" max="5635" width="14.5" style="77"/>
    <col min="5636" max="5636" width="21.5" style="77" customWidth="1"/>
    <col min="5637" max="5637" width="22" style="77" customWidth="1"/>
    <col min="5638" max="5638" width="24.33203125" style="77" customWidth="1"/>
    <col min="5639" max="5884" width="14.5" style="77"/>
    <col min="5885" max="5885" width="14.5" style="77" customWidth="1"/>
    <col min="5886" max="5886" width="68" style="77" customWidth="1"/>
    <col min="5887" max="5891" width="14.5" style="77"/>
    <col min="5892" max="5892" width="21.5" style="77" customWidth="1"/>
    <col min="5893" max="5893" width="22" style="77" customWidth="1"/>
    <col min="5894" max="5894" width="24.33203125" style="77" customWidth="1"/>
    <col min="5895" max="6140" width="14.5" style="77"/>
    <col min="6141" max="6141" width="14.5" style="77" customWidth="1"/>
    <col min="6142" max="6142" width="68" style="77" customWidth="1"/>
    <col min="6143" max="6147" width="14.5" style="77"/>
    <col min="6148" max="6148" width="21.5" style="77" customWidth="1"/>
    <col min="6149" max="6149" width="22" style="77" customWidth="1"/>
    <col min="6150" max="6150" width="24.33203125" style="77" customWidth="1"/>
    <col min="6151" max="6396" width="14.5" style="77"/>
    <col min="6397" max="6397" width="14.5" style="77" customWidth="1"/>
    <col min="6398" max="6398" width="68" style="77" customWidth="1"/>
    <col min="6399" max="6403" width="14.5" style="77"/>
    <col min="6404" max="6404" width="21.5" style="77" customWidth="1"/>
    <col min="6405" max="6405" width="22" style="77" customWidth="1"/>
    <col min="6406" max="6406" width="24.33203125" style="77" customWidth="1"/>
    <col min="6407" max="6652" width="14.5" style="77"/>
    <col min="6653" max="6653" width="14.5" style="77" customWidth="1"/>
    <col min="6654" max="6654" width="68" style="77" customWidth="1"/>
    <col min="6655" max="6659" width="14.5" style="77"/>
    <col min="6660" max="6660" width="21.5" style="77" customWidth="1"/>
    <col min="6661" max="6661" width="22" style="77" customWidth="1"/>
    <col min="6662" max="6662" width="24.33203125" style="77" customWidth="1"/>
    <col min="6663" max="6908" width="14.5" style="77"/>
    <col min="6909" max="6909" width="14.5" style="77" customWidth="1"/>
    <col min="6910" max="6910" width="68" style="77" customWidth="1"/>
    <col min="6911" max="6915" width="14.5" style="77"/>
    <col min="6916" max="6916" width="21.5" style="77" customWidth="1"/>
    <col min="6917" max="6917" width="22" style="77" customWidth="1"/>
    <col min="6918" max="6918" width="24.33203125" style="77" customWidth="1"/>
    <col min="6919" max="7164" width="14.5" style="77"/>
    <col min="7165" max="7165" width="14.5" style="77" customWidth="1"/>
    <col min="7166" max="7166" width="68" style="77" customWidth="1"/>
    <col min="7167" max="7171" width="14.5" style="77"/>
    <col min="7172" max="7172" width="21.5" style="77" customWidth="1"/>
    <col min="7173" max="7173" width="22" style="77" customWidth="1"/>
    <col min="7174" max="7174" width="24.33203125" style="77" customWidth="1"/>
    <col min="7175" max="7420" width="14.5" style="77"/>
    <col min="7421" max="7421" width="14.5" style="77" customWidth="1"/>
    <col min="7422" max="7422" width="68" style="77" customWidth="1"/>
    <col min="7423" max="7427" width="14.5" style="77"/>
    <col min="7428" max="7428" width="21.5" style="77" customWidth="1"/>
    <col min="7429" max="7429" width="22" style="77" customWidth="1"/>
    <col min="7430" max="7430" width="24.33203125" style="77" customWidth="1"/>
    <col min="7431" max="7676" width="14.5" style="77"/>
    <col min="7677" max="7677" width="14.5" style="77" customWidth="1"/>
    <col min="7678" max="7678" width="68" style="77" customWidth="1"/>
    <col min="7679" max="7683" width="14.5" style="77"/>
    <col min="7684" max="7684" width="21.5" style="77" customWidth="1"/>
    <col min="7685" max="7685" width="22" style="77" customWidth="1"/>
    <col min="7686" max="7686" width="24.33203125" style="77" customWidth="1"/>
    <col min="7687" max="7932" width="14.5" style="77"/>
    <col min="7933" max="7933" width="14.5" style="77" customWidth="1"/>
    <col min="7934" max="7934" width="68" style="77" customWidth="1"/>
    <col min="7935" max="7939" width="14.5" style="77"/>
    <col min="7940" max="7940" width="21.5" style="77" customWidth="1"/>
    <col min="7941" max="7941" width="22" style="77" customWidth="1"/>
    <col min="7942" max="7942" width="24.33203125" style="77" customWidth="1"/>
    <col min="7943" max="8188" width="14.5" style="77"/>
    <col min="8189" max="8189" width="14.5" style="77" customWidth="1"/>
    <col min="8190" max="8190" width="68" style="77" customWidth="1"/>
    <col min="8191" max="8195" width="14.5" style="77"/>
    <col min="8196" max="8196" width="21.5" style="77" customWidth="1"/>
    <col min="8197" max="8197" width="22" style="77" customWidth="1"/>
    <col min="8198" max="8198" width="24.33203125" style="77" customWidth="1"/>
    <col min="8199" max="8444" width="14.5" style="77"/>
    <col min="8445" max="8445" width="14.5" style="77" customWidth="1"/>
    <col min="8446" max="8446" width="68" style="77" customWidth="1"/>
    <col min="8447" max="8451" width="14.5" style="77"/>
    <col min="8452" max="8452" width="21.5" style="77" customWidth="1"/>
    <col min="8453" max="8453" width="22" style="77" customWidth="1"/>
    <col min="8454" max="8454" width="24.33203125" style="77" customWidth="1"/>
    <col min="8455" max="8700" width="14.5" style="77"/>
    <col min="8701" max="8701" width="14.5" style="77" customWidth="1"/>
    <col min="8702" max="8702" width="68" style="77" customWidth="1"/>
    <col min="8703" max="8707" width="14.5" style="77"/>
    <col min="8708" max="8708" width="21.5" style="77" customWidth="1"/>
    <col min="8709" max="8709" width="22" style="77" customWidth="1"/>
    <col min="8710" max="8710" width="24.33203125" style="77" customWidth="1"/>
    <col min="8711" max="8956" width="14.5" style="77"/>
    <col min="8957" max="8957" width="14.5" style="77" customWidth="1"/>
    <col min="8958" max="8958" width="68" style="77" customWidth="1"/>
    <col min="8959" max="8963" width="14.5" style="77"/>
    <col min="8964" max="8964" width="21.5" style="77" customWidth="1"/>
    <col min="8965" max="8965" width="22" style="77" customWidth="1"/>
    <col min="8966" max="8966" width="24.33203125" style="77" customWidth="1"/>
    <col min="8967" max="9212" width="14.5" style="77"/>
    <col min="9213" max="9213" width="14.5" style="77" customWidth="1"/>
    <col min="9214" max="9214" width="68" style="77" customWidth="1"/>
    <col min="9215" max="9219" width="14.5" style="77"/>
    <col min="9220" max="9220" width="21.5" style="77" customWidth="1"/>
    <col min="9221" max="9221" width="22" style="77" customWidth="1"/>
    <col min="9222" max="9222" width="24.33203125" style="77" customWidth="1"/>
    <col min="9223" max="9468" width="14.5" style="77"/>
    <col min="9469" max="9469" width="14.5" style="77" customWidth="1"/>
    <col min="9470" max="9470" width="68" style="77" customWidth="1"/>
    <col min="9471" max="9475" width="14.5" style="77"/>
    <col min="9476" max="9476" width="21.5" style="77" customWidth="1"/>
    <col min="9477" max="9477" width="22" style="77" customWidth="1"/>
    <col min="9478" max="9478" width="24.33203125" style="77" customWidth="1"/>
    <col min="9479" max="9724" width="14.5" style="77"/>
    <col min="9725" max="9725" width="14.5" style="77" customWidth="1"/>
    <col min="9726" max="9726" width="68" style="77" customWidth="1"/>
    <col min="9727" max="9731" width="14.5" style="77"/>
    <col min="9732" max="9732" width="21.5" style="77" customWidth="1"/>
    <col min="9733" max="9733" width="22" style="77" customWidth="1"/>
    <col min="9734" max="9734" width="24.33203125" style="77" customWidth="1"/>
    <col min="9735" max="9980" width="14.5" style="77"/>
    <col min="9981" max="9981" width="14.5" style="77" customWidth="1"/>
    <col min="9982" max="9982" width="68" style="77" customWidth="1"/>
    <col min="9983" max="9987" width="14.5" style="77"/>
    <col min="9988" max="9988" width="21.5" style="77" customWidth="1"/>
    <col min="9989" max="9989" width="22" style="77" customWidth="1"/>
    <col min="9990" max="9990" width="24.33203125" style="77" customWidth="1"/>
    <col min="9991" max="10236" width="14.5" style="77"/>
    <col min="10237" max="10237" width="14.5" style="77" customWidth="1"/>
    <col min="10238" max="10238" width="68" style="77" customWidth="1"/>
    <col min="10239" max="10243" width="14.5" style="77"/>
    <col min="10244" max="10244" width="21.5" style="77" customWidth="1"/>
    <col min="10245" max="10245" width="22" style="77" customWidth="1"/>
    <col min="10246" max="10246" width="24.33203125" style="77" customWidth="1"/>
    <col min="10247" max="10492" width="14.5" style="77"/>
    <col min="10493" max="10493" width="14.5" style="77" customWidth="1"/>
    <col min="10494" max="10494" width="68" style="77" customWidth="1"/>
    <col min="10495" max="10499" width="14.5" style="77"/>
    <col min="10500" max="10500" width="21.5" style="77" customWidth="1"/>
    <col min="10501" max="10501" width="22" style="77" customWidth="1"/>
    <col min="10502" max="10502" width="24.33203125" style="77" customWidth="1"/>
    <col min="10503" max="10748" width="14.5" style="77"/>
    <col min="10749" max="10749" width="14.5" style="77" customWidth="1"/>
    <col min="10750" max="10750" width="68" style="77" customWidth="1"/>
    <col min="10751" max="10755" width="14.5" style="77"/>
    <col min="10756" max="10756" width="21.5" style="77" customWidth="1"/>
    <col min="10757" max="10757" width="22" style="77" customWidth="1"/>
    <col min="10758" max="10758" width="24.33203125" style="77" customWidth="1"/>
    <col min="10759" max="11004" width="14.5" style="77"/>
    <col min="11005" max="11005" width="14.5" style="77" customWidth="1"/>
    <col min="11006" max="11006" width="68" style="77" customWidth="1"/>
    <col min="11007" max="11011" width="14.5" style="77"/>
    <col min="11012" max="11012" width="21.5" style="77" customWidth="1"/>
    <col min="11013" max="11013" width="22" style="77" customWidth="1"/>
    <col min="11014" max="11014" width="24.33203125" style="77" customWidth="1"/>
    <col min="11015" max="11260" width="14.5" style="77"/>
    <col min="11261" max="11261" width="14.5" style="77" customWidth="1"/>
    <col min="11262" max="11262" width="68" style="77" customWidth="1"/>
    <col min="11263" max="11267" width="14.5" style="77"/>
    <col min="11268" max="11268" width="21.5" style="77" customWidth="1"/>
    <col min="11269" max="11269" width="22" style="77" customWidth="1"/>
    <col min="11270" max="11270" width="24.33203125" style="77" customWidth="1"/>
    <col min="11271" max="11516" width="14.5" style="77"/>
    <col min="11517" max="11517" width="14.5" style="77" customWidth="1"/>
    <col min="11518" max="11518" width="68" style="77" customWidth="1"/>
    <col min="11519" max="11523" width="14.5" style="77"/>
    <col min="11524" max="11524" width="21.5" style="77" customWidth="1"/>
    <col min="11525" max="11525" width="22" style="77" customWidth="1"/>
    <col min="11526" max="11526" width="24.33203125" style="77" customWidth="1"/>
    <col min="11527" max="11772" width="14.5" style="77"/>
    <col min="11773" max="11773" width="14.5" style="77" customWidth="1"/>
    <col min="11774" max="11774" width="68" style="77" customWidth="1"/>
    <col min="11775" max="11779" width="14.5" style="77"/>
    <col min="11780" max="11780" width="21.5" style="77" customWidth="1"/>
    <col min="11781" max="11781" width="22" style="77" customWidth="1"/>
    <col min="11782" max="11782" width="24.33203125" style="77" customWidth="1"/>
    <col min="11783" max="12028" width="14.5" style="77"/>
    <col min="12029" max="12029" width="14.5" style="77" customWidth="1"/>
    <col min="12030" max="12030" width="68" style="77" customWidth="1"/>
    <col min="12031" max="12035" width="14.5" style="77"/>
    <col min="12036" max="12036" width="21.5" style="77" customWidth="1"/>
    <col min="12037" max="12037" width="22" style="77" customWidth="1"/>
    <col min="12038" max="12038" width="24.33203125" style="77" customWidth="1"/>
    <col min="12039" max="12284" width="14.5" style="77"/>
    <col min="12285" max="12285" width="14.5" style="77" customWidth="1"/>
    <col min="12286" max="12286" width="68" style="77" customWidth="1"/>
    <col min="12287" max="12291" width="14.5" style="77"/>
    <col min="12292" max="12292" width="21.5" style="77" customWidth="1"/>
    <col min="12293" max="12293" width="22" style="77" customWidth="1"/>
    <col min="12294" max="12294" width="24.33203125" style="77" customWidth="1"/>
    <col min="12295" max="12540" width="14.5" style="77"/>
    <col min="12541" max="12541" width="14.5" style="77" customWidth="1"/>
    <col min="12542" max="12542" width="68" style="77" customWidth="1"/>
    <col min="12543" max="12547" width="14.5" style="77"/>
    <col min="12548" max="12548" width="21.5" style="77" customWidth="1"/>
    <col min="12549" max="12549" width="22" style="77" customWidth="1"/>
    <col min="12550" max="12550" width="24.33203125" style="77" customWidth="1"/>
    <col min="12551" max="12796" width="14.5" style="77"/>
    <col min="12797" max="12797" width="14.5" style="77" customWidth="1"/>
    <col min="12798" max="12798" width="68" style="77" customWidth="1"/>
    <col min="12799" max="12803" width="14.5" style="77"/>
    <col min="12804" max="12804" width="21.5" style="77" customWidth="1"/>
    <col min="12805" max="12805" width="22" style="77" customWidth="1"/>
    <col min="12806" max="12806" width="24.33203125" style="77" customWidth="1"/>
    <col min="12807" max="13052" width="14.5" style="77"/>
    <col min="13053" max="13053" width="14.5" style="77" customWidth="1"/>
    <col min="13054" max="13054" width="68" style="77" customWidth="1"/>
    <col min="13055" max="13059" width="14.5" style="77"/>
    <col min="13060" max="13060" width="21.5" style="77" customWidth="1"/>
    <col min="13061" max="13061" width="22" style="77" customWidth="1"/>
    <col min="13062" max="13062" width="24.33203125" style="77" customWidth="1"/>
    <col min="13063" max="13308" width="14.5" style="77"/>
    <col min="13309" max="13309" width="14.5" style="77" customWidth="1"/>
    <col min="13310" max="13310" width="68" style="77" customWidth="1"/>
    <col min="13311" max="13315" width="14.5" style="77"/>
    <col min="13316" max="13316" width="21.5" style="77" customWidth="1"/>
    <col min="13317" max="13317" width="22" style="77" customWidth="1"/>
    <col min="13318" max="13318" width="24.33203125" style="77" customWidth="1"/>
    <col min="13319" max="13564" width="14.5" style="77"/>
    <col min="13565" max="13565" width="14.5" style="77" customWidth="1"/>
    <col min="13566" max="13566" width="68" style="77" customWidth="1"/>
    <col min="13567" max="13571" width="14.5" style="77"/>
    <col min="13572" max="13572" width="21.5" style="77" customWidth="1"/>
    <col min="13573" max="13573" width="22" style="77" customWidth="1"/>
    <col min="13574" max="13574" width="24.33203125" style="77" customWidth="1"/>
    <col min="13575" max="13820" width="14.5" style="77"/>
    <col min="13821" max="13821" width="14.5" style="77" customWidth="1"/>
    <col min="13822" max="13822" width="68" style="77" customWidth="1"/>
    <col min="13823" max="13827" width="14.5" style="77"/>
    <col min="13828" max="13828" width="21.5" style="77" customWidth="1"/>
    <col min="13829" max="13829" width="22" style="77" customWidth="1"/>
    <col min="13830" max="13830" width="24.33203125" style="77" customWidth="1"/>
    <col min="13831" max="14076" width="14.5" style="77"/>
    <col min="14077" max="14077" width="14.5" style="77" customWidth="1"/>
    <col min="14078" max="14078" width="68" style="77" customWidth="1"/>
    <col min="14079" max="14083" width="14.5" style="77"/>
    <col min="14084" max="14084" width="21.5" style="77" customWidth="1"/>
    <col min="14085" max="14085" width="22" style="77" customWidth="1"/>
    <col min="14086" max="14086" width="24.33203125" style="77" customWidth="1"/>
    <col min="14087" max="14332" width="14.5" style="77"/>
    <col min="14333" max="14333" width="14.5" style="77" customWidth="1"/>
    <col min="14334" max="14334" width="68" style="77" customWidth="1"/>
    <col min="14335" max="14339" width="14.5" style="77"/>
    <col min="14340" max="14340" width="21.5" style="77" customWidth="1"/>
    <col min="14341" max="14341" width="22" style="77" customWidth="1"/>
    <col min="14342" max="14342" width="24.33203125" style="77" customWidth="1"/>
    <col min="14343" max="14588" width="14.5" style="77"/>
    <col min="14589" max="14589" width="14.5" style="77" customWidth="1"/>
    <col min="14590" max="14590" width="68" style="77" customWidth="1"/>
    <col min="14591" max="14595" width="14.5" style="77"/>
    <col min="14596" max="14596" width="21.5" style="77" customWidth="1"/>
    <col min="14597" max="14597" width="22" style="77" customWidth="1"/>
    <col min="14598" max="14598" width="24.33203125" style="77" customWidth="1"/>
    <col min="14599" max="14844" width="14.5" style="77"/>
    <col min="14845" max="14845" width="14.5" style="77" customWidth="1"/>
    <col min="14846" max="14846" width="68" style="77" customWidth="1"/>
    <col min="14847" max="14851" width="14.5" style="77"/>
    <col min="14852" max="14852" width="21.5" style="77" customWidth="1"/>
    <col min="14853" max="14853" width="22" style="77" customWidth="1"/>
    <col min="14854" max="14854" width="24.33203125" style="77" customWidth="1"/>
    <col min="14855" max="15100" width="14.5" style="77"/>
    <col min="15101" max="15101" width="14.5" style="77" customWidth="1"/>
    <col min="15102" max="15102" width="68" style="77" customWidth="1"/>
    <col min="15103" max="15107" width="14.5" style="77"/>
    <col min="15108" max="15108" width="21.5" style="77" customWidth="1"/>
    <col min="15109" max="15109" width="22" style="77" customWidth="1"/>
    <col min="15110" max="15110" width="24.33203125" style="77" customWidth="1"/>
    <col min="15111" max="15356" width="14.5" style="77"/>
    <col min="15357" max="15357" width="14.5" style="77" customWidth="1"/>
    <col min="15358" max="15358" width="68" style="77" customWidth="1"/>
    <col min="15359" max="15363" width="14.5" style="77"/>
    <col min="15364" max="15364" width="21.5" style="77" customWidth="1"/>
    <col min="15365" max="15365" width="22" style="77" customWidth="1"/>
    <col min="15366" max="15366" width="24.33203125" style="77" customWidth="1"/>
    <col min="15367" max="15612" width="14.5" style="77"/>
    <col min="15613" max="15613" width="14.5" style="77" customWidth="1"/>
    <col min="15614" max="15614" width="68" style="77" customWidth="1"/>
    <col min="15615" max="15619" width="14.5" style="77"/>
    <col min="15620" max="15620" width="21.5" style="77" customWidth="1"/>
    <col min="15621" max="15621" width="22" style="77" customWidth="1"/>
    <col min="15622" max="15622" width="24.33203125" style="77" customWidth="1"/>
    <col min="15623" max="15868" width="14.5" style="77"/>
    <col min="15869" max="15869" width="14.5" style="77" customWidth="1"/>
    <col min="15870" max="15870" width="68" style="77" customWidth="1"/>
    <col min="15871" max="15875" width="14.5" style="77"/>
    <col min="15876" max="15876" width="21.5" style="77" customWidth="1"/>
    <col min="15877" max="15877" width="22" style="77" customWidth="1"/>
    <col min="15878" max="15878" width="24.33203125" style="77" customWidth="1"/>
    <col min="15879" max="16124" width="14.5" style="77"/>
    <col min="16125" max="16125" width="14.5" style="77" customWidth="1"/>
    <col min="16126" max="16126" width="68" style="77" customWidth="1"/>
    <col min="16127" max="16131" width="14.5" style="77"/>
    <col min="16132" max="16132" width="21.5" style="77" customWidth="1"/>
    <col min="16133" max="16133" width="22" style="77" customWidth="1"/>
    <col min="16134" max="16134" width="24.33203125" style="77" customWidth="1"/>
    <col min="16135" max="16384" width="14.5" style="77"/>
  </cols>
  <sheetData>
    <row r="1" spans="1:28" s="32" customFormat="1" ht="21.95" customHeight="1">
      <c r="A1" s="490"/>
    </row>
    <row r="2" spans="1:28" s="32" customFormat="1" ht="21.95" customHeight="1">
      <c r="B2" s="524" t="s">
        <v>240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8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71"/>
      <c r="P3" s="71"/>
      <c r="Q3" s="71"/>
      <c r="R3" s="71"/>
      <c r="S3" s="71"/>
      <c r="T3" s="71"/>
      <c r="U3" s="71"/>
      <c r="V3" s="71"/>
      <c r="W3" s="71"/>
      <c r="X3" s="71"/>
    </row>
    <row r="4" spans="1:28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71"/>
      <c r="P4" s="71"/>
      <c r="Q4" s="71"/>
      <c r="R4" s="71"/>
      <c r="S4" s="71"/>
      <c r="T4" s="71"/>
      <c r="U4" s="71"/>
      <c r="V4" s="71"/>
      <c r="W4" s="71"/>
      <c r="X4" s="71"/>
    </row>
    <row r="5" spans="1:28" s="32" customFormat="1" ht="21.95" customHeight="1">
      <c r="A5" s="490" t="s">
        <v>94</v>
      </c>
    </row>
    <row r="6" spans="1:28" ht="33" customHeight="1">
      <c r="B6" s="586" t="s">
        <v>229</v>
      </c>
      <c r="C6" s="587" t="s">
        <v>168</v>
      </c>
      <c r="D6" s="587" t="s">
        <v>167</v>
      </c>
      <c r="E6" s="587" t="s">
        <v>166</v>
      </c>
      <c r="F6" s="588" t="s">
        <v>663</v>
      </c>
      <c r="G6" s="589"/>
      <c r="H6" s="589"/>
      <c r="I6" s="589"/>
      <c r="J6" s="590"/>
      <c r="K6" s="588" t="s">
        <v>664</v>
      </c>
      <c r="L6" s="589"/>
      <c r="M6" s="589"/>
      <c r="N6" s="590"/>
      <c r="O6" s="587" t="s">
        <v>665</v>
      </c>
      <c r="P6" s="588" t="s">
        <v>165</v>
      </c>
      <c r="Q6" s="589"/>
      <c r="R6" s="589"/>
      <c r="S6" s="590"/>
      <c r="T6" s="587" t="s">
        <v>666</v>
      </c>
      <c r="U6" s="588" t="s">
        <v>164</v>
      </c>
      <c r="V6" s="589"/>
      <c r="W6" s="590"/>
      <c r="X6" s="587" t="s">
        <v>667</v>
      </c>
      <c r="Y6" s="587" t="s">
        <v>209</v>
      </c>
      <c r="Z6" s="587" t="s">
        <v>210</v>
      </c>
      <c r="AA6" s="587" t="s">
        <v>211</v>
      </c>
      <c r="AB6" s="587" t="s">
        <v>212</v>
      </c>
    </row>
    <row r="7" spans="1:28" ht="33" customHeight="1">
      <c r="B7" s="586"/>
      <c r="C7" s="587"/>
      <c r="D7" s="587"/>
      <c r="E7" s="587"/>
      <c r="F7" s="508" t="s">
        <v>189</v>
      </c>
      <c r="G7" s="508" t="s">
        <v>668</v>
      </c>
      <c r="H7" s="508" t="s">
        <v>190</v>
      </c>
      <c r="I7" s="508" t="s">
        <v>191</v>
      </c>
      <c r="J7" s="508" t="s">
        <v>669</v>
      </c>
      <c r="K7" s="508" t="s">
        <v>189</v>
      </c>
      <c r="L7" s="508" t="s">
        <v>190</v>
      </c>
      <c r="M7" s="508" t="s">
        <v>191</v>
      </c>
      <c r="N7" s="508" t="s">
        <v>670</v>
      </c>
      <c r="O7" s="587"/>
      <c r="P7" s="508" t="s">
        <v>671</v>
      </c>
      <c r="Q7" s="508" t="s">
        <v>672</v>
      </c>
      <c r="R7" s="508" t="s">
        <v>190</v>
      </c>
      <c r="S7" s="508" t="s">
        <v>191</v>
      </c>
      <c r="T7" s="587"/>
      <c r="U7" s="508" t="s">
        <v>673</v>
      </c>
      <c r="V7" s="508" t="s">
        <v>674</v>
      </c>
      <c r="W7" s="508" t="s">
        <v>675</v>
      </c>
      <c r="X7" s="587"/>
      <c r="Y7" s="587"/>
      <c r="Z7" s="587"/>
      <c r="AA7" s="587"/>
      <c r="AB7" s="587"/>
    </row>
    <row r="8" spans="1:28" ht="21.95" customHeight="1">
      <c r="B8" s="136" t="s">
        <v>1623</v>
      </c>
      <c r="C8" s="591"/>
      <c r="D8" s="591"/>
      <c r="E8" s="591"/>
      <c r="F8" s="591"/>
      <c r="G8" s="591"/>
      <c r="H8" s="591"/>
      <c r="I8" s="591"/>
      <c r="J8" s="592"/>
      <c r="K8" s="591"/>
      <c r="L8" s="591"/>
      <c r="M8" s="591"/>
      <c r="N8" s="592"/>
      <c r="O8" s="592"/>
      <c r="P8" s="591"/>
      <c r="Q8" s="591"/>
      <c r="R8" s="591"/>
      <c r="S8" s="591"/>
      <c r="T8" s="592"/>
      <c r="U8" s="591"/>
      <c r="V8" s="591"/>
      <c r="W8" s="591"/>
      <c r="X8" s="592"/>
      <c r="Y8" s="592"/>
      <c r="Z8" s="591"/>
      <c r="AA8" s="591"/>
      <c r="AB8" s="593"/>
    </row>
    <row r="9" spans="1:28" ht="21.95" customHeight="1">
      <c r="B9" s="74" t="s">
        <v>1624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272">
        <f>SUM(F9:I9)</f>
        <v>0</v>
      </c>
      <c r="K9" s="79">
        <v>0</v>
      </c>
      <c r="L9" s="79">
        <v>0</v>
      </c>
      <c r="M9" s="79">
        <v>0</v>
      </c>
      <c r="N9" s="275">
        <f>SUM(K9:M9)</f>
        <v>0</v>
      </c>
      <c r="O9" s="276">
        <f>J9+N9</f>
        <v>0</v>
      </c>
      <c r="P9" s="79">
        <v>0</v>
      </c>
      <c r="Q9" s="79">
        <v>0</v>
      </c>
      <c r="R9" s="79">
        <v>0</v>
      </c>
      <c r="S9" s="79">
        <v>0</v>
      </c>
      <c r="T9" s="272">
        <f>SUM(P9:S9)</f>
        <v>0</v>
      </c>
      <c r="U9" s="79">
        <v>0</v>
      </c>
      <c r="V9" s="79">
        <v>0</v>
      </c>
      <c r="W9" s="79">
        <v>0</v>
      </c>
      <c r="X9" s="275">
        <f>SUM(U9:W9)</f>
        <v>0</v>
      </c>
      <c r="Y9" s="273">
        <f>C9+D9+E9+O9+T9+X9</f>
        <v>0</v>
      </c>
      <c r="Z9" s="79">
        <v>0</v>
      </c>
      <c r="AA9" s="79">
        <v>0</v>
      </c>
      <c r="AB9" s="137">
        <f>Y9+Z9+AA9</f>
        <v>0</v>
      </c>
    </row>
    <row r="10" spans="1:28" ht="21.95" customHeight="1">
      <c r="B10" s="74" t="s">
        <v>213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140">
        <f>SUM(F10:I10)</f>
        <v>0</v>
      </c>
      <c r="K10" s="79">
        <v>0</v>
      </c>
      <c r="L10" s="79">
        <v>0</v>
      </c>
      <c r="M10" s="79">
        <v>0</v>
      </c>
      <c r="N10" s="275">
        <f>SUM(K10:M10)</f>
        <v>0</v>
      </c>
      <c r="O10" s="276">
        <f>J10+N10</f>
        <v>0</v>
      </c>
      <c r="P10" s="79">
        <v>0</v>
      </c>
      <c r="Q10" s="79">
        <v>0</v>
      </c>
      <c r="R10" s="79">
        <v>0</v>
      </c>
      <c r="S10" s="79">
        <v>0</v>
      </c>
      <c r="T10" s="140">
        <f>SUM(P10:S10)</f>
        <v>0</v>
      </c>
      <c r="U10" s="79">
        <v>0</v>
      </c>
      <c r="V10" s="79">
        <v>0</v>
      </c>
      <c r="W10" s="79">
        <v>0</v>
      </c>
      <c r="X10" s="275">
        <f>SUM(U10:W10)</f>
        <v>0</v>
      </c>
      <c r="Y10" s="274">
        <f>C10+D10+E10+O10+T10+X10</f>
        <v>0</v>
      </c>
      <c r="Z10" s="79">
        <v>0</v>
      </c>
      <c r="AA10" s="79">
        <v>0</v>
      </c>
      <c r="AB10" s="137">
        <f>Y10+Z10+AA10</f>
        <v>0</v>
      </c>
    </row>
    <row r="11" spans="1:28" ht="21.95" customHeight="1">
      <c r="B11" s="74" t="s">
        <v>1625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140">
        <f>SUM(F11:I11)</f>
        <v>0</v>
      </c>
      <c r="K11" s="79">
        <v>0</v>
      </c>
      <c r="L11" s="79">
        <v>0</v>
      </c>
      <c r="M11" s="79">
        <v>0</v>
      </c>
      <c r="N11" s="275">
        <f>SUM(K11:M11)</f>
        <v>0</v>
      </c>
      <c r="O11" s="276">
        <f>J11+N11</f>
        <v>0</v>
      </c>
      <c r="P11" s="79">
        <v>0</v>
      </c>
      <c r="Q11" s="79">
        <v>0</v>
      </c>
      <c r="R11" s="79">
        <v>0</v>
      </c>
      <c r="S11" s="79">
        <v>0</v>
      </c>
      <c r="T11" s="140">
        <f>SUM(P11:S11)</f>
        <v>0</v>
      </c>
      <c r="U11" s="79">
        <v>0</v>
      </c>
      <c r="V11" s="79">
        <v>0</v>
      </c>
      <c r="W11" s="79">
        <v>0</v>
      </c>
      <c r="X11" s="275">
        <f>SUM(U11:W11)</f>
        <v>0</v>
      </c>
      <c r="Y11" s="274">
        <f>C11+D11+E11+O11+T11+X11</f>
        <v>0</v>
      </c>
      <c r="Z11" s="79">
        <v>0</v>
      </c>
      <c r="AA11" s="79">
        <v>0</v>
      </c>
      <c r="AB11" s="137">
        <f>Y11+Z11+AA11</f>
        <v>0</v>
      </c>
    </row>
    <row r="12" spans="1:28" ht="21.95" customHeight="1">
      <c r="B12" s="72" t="s">
        <v>1626</v>
      </c>
      <c r="C12" s="49">
        <f>SUM(C9:C11)</f>
        <v>0</v>
      </c>
      <c r="D12" s="49">
        <f t="shared" ref="D12:X12" si="0">SUM(D9:D11)</f>
        <v>0</v>
      </c>
      <c r="E12" s="49">
        <f t="shared" si="0"/>
        <v>0</v>
      </c>
      <c r="F12" s="49">
        <f t="shared" si="0"/>
        <v>0</v>
      </c>
      <c r="G12" s="49">
        <f t="shared" si="0"/>
        <v>0</v>
      </c>
      <c r="H12" s="49">
        <f t="shared" si="0"/>
        <v>0</v>
      </c>
      <c r="I12" s="49">
        <f t="shared" si="0"/>
        <v>0</v>
      </c>
      <c r="J12" s="49">
        <f t="shared" si="0"/>
        <v>0</v>
      </c>
      <c r="K12" s="49">
        <f t="shared" si="0"/>
        <v>0</v>
      </c>
      <c r="L12" s="49">
        <f t="shared" si="0"/>
        <v>0</v>
      </c>
      <c r="M12" s="49">
        <f t="shared" si="0"/>
        <v>0</v>
      </c>
      <c r="N12" s="49">
        <f t="shared" si="0"/>
        <v>0</v>
      </c>
      <c r="O12" s="49">
        <f t="shared" si="0"/>
        <v>0</v>
      </c>
      <c r="P12" s="49">
        <f t="shared" si="0"/>
        <v>0</v>
      </c>
      <c r="Q12" s="49">
        <f t="shared" si="0"/>
        <v>0</v>
      </c>
      <c r="R12" s="49">
        <f t="shared" si="0"/>
        <v>0</v>
      </c>
      <c r="S12" s="49">
        <f t="shared" si="0"/>
        <v>0</v>
      </c>
      <c r="T12" s="49">
        <f t="shared" si="0"/>
        <v>0</v>
      </c>
      <c r="U12" s="49">
        <f t="shared" si="0"/>
        <v>0</v>
      </c>
      <c r="V12" s="49">
        <f t="shared" si="0"/>
        <v>0</v>
      </c>
      <c r="W12" s="49">
        <f t="shared" si="0"/>
        <v>0</v>
      </c>
      <c r="X12" s="49">
        <f t="shared" si="0"/>
        <v>0</v>
      </c>
      <c r="Y12" s="49">
        <f>SUM(Y9:Y11)</f>
        <v>0</v>
      </c>
      <c r="Z12" s="49">
        <f>SUM(Z9:Z11)</f>
        <v>0</v>
      </c>
      <c r="AA12" s="49">
        <f>SUM(AA9:AA11)</f>
        <v>0</v>
      </c>
      <c r="AB12" s="138">
        <f>SUM(AB9:AB11)</f>
        <v>0</v>
      </c>
    </row>
    <row r="13" spans="1:28" ht="21.95" customHeight="1">
      <c r="B13" s="136" t="s">
        <v>241</v>
      </c>
      <c r="C13" s="591"/>
      <c r="D13" s="591"/>
      <c r="E13" s="591"/>
      <c r="F13" s="591"/>
      <c r="G13" s="591"/>
      <c r="H13" s="591"/>
      <c r="I13" s="591"/>
      <c r="J13" s="592"/>
      <c r="K13" s="591"/>
      <c r="L13" s="591"/>
      <c r="M13" s="591"/>
      <c r="N13" s="592"/>
      <c r="O13" s="592"/>
      <c r="P13" s="591"/>
      <c r="Q13" s="591"/>
      <c r="R13" s="591"/>
      <c r="S13" s="591"/>
      <c r="T13" s="592"/>
      <c r="U13" s="591"/>
      <c r="V13" s="591"/>
      <c r="W13" s="591"/>
      <c r="X13" s="592"/>
      <c r="Y13" s="592"/>
      <c r="Z13" s="591"/>
      <c r="AA13" s="591"/>
      <c r="AB13" s="593"/>
    </row>
    <row r="14" spans="1:28" ht="21.95" customHeight="1">
      <c r="B14" s="74" t="s">
        <v>214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272">
        <f>SUM(F14:I14)</f>
        <v>0</v>
      </c>
      <c r="K14" s="79">
        <v>0</v>
      </c>
      <c r="L14" s="79">
        <v>0</v>
      </c>
      <c r="M14" s="79">
        <v>0</v>
      </c>
      <c r="N14" s="275">
        <f>SUM(K14:M14)</f>
        <v>0</v>
      </c>
      <c r="O14" s="276">
        <f>J14+N14</f>
        <v>0</v>
      </c>
      <c r="P14" s="79">
        <v>0</v>
      </c>
      <c r="Q14" s="79">
        <v>0</v>
      </c>
      <c r="R14" s="79">
        <v>0</v>
      </c>
      <c r="S14" s="79">
        <v>0</v>
      </c>
      <c r="T14" s="272">
        <f>SUM(P14:S14)</f>
        <v>0</v>
      </c>
      <c r="U14" s="79">
        <v>0</v>
      </c>
      <c r="V14" s="79">
        <v>0</v>
      </c>
      <c r="W14" s="79">
        <v>0</v>
      </c>
      <c r="X14" s="275">
        <f>SUM(U14:W14)</f>
        <v>0</v>
      </c>
      <c r="Y14" s="273">
        <f>C14+D14+E14+O14+T14+X14</f>
        <v>0</v>
      </c>
      <c r="Z14" s="79">
        <v>0</v>
      </c>
      <c r="AA14" s="79">
        <v>0</v>
      </c>
      <c r="AB14" s="137">
        <f>Y14+Z14+AA14</f>
        <v>0</v>
      </c>
    </row>
    <row r="15" spans="1:28" ht="21.95" customHeight="1">
      <c r="B15" s="74" t="s">
        <v>215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140">
        <f>SUM(F15:I15)</f>
        <v>0</v>
      </c>
      <c r="K15" s="79">
        <v>0</v>
      </c>
      <c r="L15" s="79">
        <v>0</v>
      </c>
      <c r="M15" s="79">
        <v>0</v>
      </c>
      <c r="N15" s="275">
        <f>SUM(K15:M15)</f>
        <v>0</v>
      </c>
      <c r="O15" s="276">
        <f>J15+N15</f>
        <v>0</v>
      </c>
      <c r="P15" s="79">
        <v>0</v>
      </c>
      <c r="Q15" s="79">
        <v>0</v>
      </c>
      <c r="R15" s="79">
        <v>0</v>
      </c>
      <c r="S15" s="79">
        <v>0</v>
      </c>
      <c r="T15" s="140">
        <f>SUM(P15:S15)</f>
        <v>0</v>
      </c>
      <c r="U15" s="79">
        <v>0</v>
      </c>
      <c r="V15" s="79">
        <v>0</v>
      </c>
      <c r="W15" s="79">
        <v>0</v>
      </c>
      <c r="X15" s="275">
        <f>SUM(U15:W15)</f>
        <v>0</v>
      </c>
      <c r="Y15" s="273">
        <f>C15+D15+E15+O15+T15+X15</f>
        <v>0</v>
      </c>
      <c r="Z15" s="79">
        <v>0</v>
      </c>
      <c r="AA15" s="79">
        <v>0</v>
      </c>
      <c r="AB15" s="137">
        <f>Y15+Z15+AA15</f>
        <v>0</v>
      </c>
    </row>
    <row r="16" spans="1:28" ht="21.95" customHeight="1">
      <c r="B16" s="73" t="s">
        <v>216</v>
      </c>
      <c r="C16" s="75">
        <f>SUM(C14:C15)</f>
        <v>0</v>
      </c>
      <c r="D16" s="75">
        <f t="shared" ref="D16:AB16" si="1">SUM(D14:D15)</f>
        <v>0</v>
      </c>
      <c r="E16" s="75">
        <f t="shared" si="1"/>
        <v>0</v>
      </c>
      <c r="F16" s="75">
        <f t="shared" si="1"/>
        <v>0</v>
      </c>
      <c r="G16" s="75">
        <f t="shared" si="1"/>
        <v>0</v>
      </c>
      <c r="H16" s="75">
        <f t="shared" si="1"/>
        <v>0</v>
      </c>
      <c r="I16" s="75">
        <f t="shared" si="1"/>
        <v>0</v>
      </c>
      <c r="J16" s="75">
        <f t="shared" si="1"/>
        <v>0</v>
      </c>
      <c r="K16" s="75">
        <f t="shared" si="1"/>
        <v>0</v>
      </c>
      <c r="L16" s="75">
        <f t="shared" si="1"/>
        <v>0</v>
      </c>
      <c r="M16" s="75">
        <f t="shared" si="1"/>
        <v>0</v>
      </c>
      <c r="N16" s="75">
        <f t="shared" si="1"/>
        <v>0</v>
      </c>
      <c r="O16" s="75">
        <f t="shared" si="1"/>
        <v>0</v>
      </c>
      <c r="P16" s="75">
        <f t="shared" si="1"/>
        <v>0</v>
      </c>
      <c r="Q16" s="75">
        <f t="shared" si="1"/>
        <v>0</v>
      </c>
      <c r="R16" s="75">
        <f t="shared" si="1"/>
        <v>0</v>
      </c>
      <c r="S16" s="75">
        <f t="shared" si="1"/>
        <v>0</v>
      </c>
      <c r="T16" s="75">
        <f t="shared" si="1"/>
        <v>0</v>
      </c>
      <c r="U16" s="75">
        <f t="shared" si="1"/>
        <v>0</v>
      </c>
      <c r="V16" s="75">
        <f t="shared" si="1"/>
        <v>0</v>
      </c>
      <c r="W16" s="75">
        <f t="shared" si="1"/>
        <v>0</v>
      </c>
      <c r="X16" s="75">
        <f t="shared" si="1"/>
        <v>0</v>
      </c>
      <c r="Y16" s="75">
        <f t="shared" si="1"/>
        <v>0</v>
      </c>
      <c r="Z16" s="75">
        <f t="shared" si="1"/>
        <v>0</v>
      </c>
      <c r="AA16" s="75">
        <f t="shared" si="1"/>
        <v>0</v>
      </c>
      <c r="AB16" s="139">
        <f t="shared" si="1"/>
        <v>0</v>
      </c>
    </row>
    <row r="17" spans="2:28"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</row>
    <row r="18" spans="2:28" ht="33" customHeight="1">
      <c r="B18" s="586" t="s">
        <v>3325</v>
      </c>
      <c r="C18" s="587" t="s">
        <v>168</v>
      </c>
      <c r="D18" s="587" t="s">
        <v>167</v>
      </c>
      <c r="E18" s="587" t="s">
        <v>166</v>
      </c>
      <c r="F18" s="587" t="s">
        <v>663</v>
      </c>
      <c r="G18" s="587"/>
      <c r="H18" s="587"/>
      <c r="I18" s="587"/>
      <c r="J18" s="587"/>
      <c r="K18" s="587" t="s">
        <v>664</v>
      </c>
      <c r="L18" s="587"/>
      <c r="M18" s="587"/>
      <c r="N18" s="587"/>
      <c r="O18" s="587" t="s">
        <v>676</v>
      </c>
      <c r="P18" s="587" t="s">
        <v>165</v>
      </c>
      <c r="Q18" s="587"/>
      <c r="R18" s="587"/>
      <c r="S18" s="587"/>
      <c r="T18" s="587"/>
      <c r="U18" s="587" t="s">
        <v>164</v>
      </c>
      <c r="V18" s="587"/>
      <c r="W18" s="587"/>
      <c r="X18" s="587"/>
      <c r="Y18" s="587" t="s">
        <v>217</v>
      </c>
      <c r="Z18" s="587" t="s">
        <v>210</v>
      </c>
      <c r="AA18" s="587" t="s">
        <v>211</v>
      </c>
      <c r="AB18" s="587" t="s">
        <v>212</v>
      </c>
    </row>
    <row r="19" spans="2:28" ht="33" customHeight="1">
      <c r="B19" s="586"/>
      <c r="C19" s="587"/>
      <c r="D19" s="587"/>
      <c r="E19" s="587"/>
      <c r="F19" s="508" t="s">
        <v>677</v>
      </c>
      <c r="G19" s="508" t="s">
        <v>678</v>
      </c>
      <c r="H19" s="508" t="s">
        <v>190</v>
      </c>
      <c r="I19" s="508" t="s">
        <v>191</v>
      </c>
      <c r="J19" s="508" t="s">
        <v>679</v>
      </c>
      <c r="K19" s="508" t="s">
        <v>677</v>
      </c>
      <c r="L19" s="508" t="s">
        <v>190</v>
      </c>
      <c r="M19" s="508" t="s">
        <v>191</v>
      </c>
      <c r="N19" s="508" t="s">
        <v>670</v>
      </c>
      <c r="O19" s="587"/>
      <c r="P19" s="508" t="s">
        <v>671</v>
      </c>
      <c r="Q19" s="508" t="s">
        <v>672</v>
      </c>
      <c r="R19" s="508" t="s">
        <v>190</v>
      </c>
      <c r="S19" s="508" t="s">
        <v>191</v>
      </c>
      <c r="T19" s="508" t="s">
        <v>666</v>
      </c>
      <c r="U19" s="508" t="s">
        <v>673</v>
      </c>
      <c r="V19" s="508" t="s">
        <v>674</v>
      </c>
      <c r="W19" s="508" t="s">
        <v>675</v>
      </c>
      <c r="X19" s="508" t="s">
        <v>667</v>
      </c>
      <c r="Y19" s="587"/>
      <c r="Z19" s="587"/>
      <c r="AA19" s="587"/>
      <c r="AB19" s="587"/>
    </row>
    <row r="20" spans="2:28" ht="21.95" customHeight="1">
      <c r="B20" s="74" t="s">
        <v>267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270">
        <f>SUM(F20:I20)</f>
        <v>0</v>
      </c>
      <c r="K20" s="79">
        <v>0</v>
      </c>
      <c r="L20" s="79">
        <v>0</v>
      </c>
      <c r="M20" s="79">
        <v>0</v>
      </c>
      <c r="N20" s="270">
        <f>SUM(K20:M20)</f>
        <v>0</v>
      </c>
      <c r="O20" s="270">
        <f>J20+N20</f>
        <v>0</v>
      </c>
      <c r="P20" s="79">
        <v>0</v>
      </c>
      <c r="Q20" s="79">
        <v>0</v>
      </c>
      <c r="R20" s="79">
        <v>0</v>
      </c>
      <c r="S20" s="79">
        <v>0</v>
      </c>
      <c r="T20" s="270">
        <f>SUM(P20:S20)</f>
        <v>0</v>
      </c>
      <c r="U20" s="79">
        <v>0</v>
      </c>
      <c r="V20" s="79">
        <v>0</v>
      </c>
      <c r="W20" s="79">
        <v>0</v>
      </c>
      <c r="X20" s="270">
        <f>SUM(U20:W20)</f>
        <v>0</v>
      </c>
      <c r="Y20" s="138">
        <f>C20+D20+E20+O20+T20+X20</f>
        <v>0</v>
      </c>
      <c r="Z20" s="79">
        <v>0</v>
      </c>
      <c r="AA20" s="79">
        <v>0</v>
      </c>
      <c r="AB20" s="137">
        <f>Y20+Z20+AA20</f>
        <v>0</v>
      </c>
    </row>
    <row r="21" spans="2:28" ht="21.95" customHeight="1">
      <c r="B21" s="74" t="s">
        <v>272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140">
        <f t="shared" ref="J21:J65" si="2">SUM(F21:I21)</f>
        <v>0</v>
      </c>
      <c r="K21" s="79">
        <v>0</v>
      </c>
      <c r="L21" s="79">
        <v>0</v>
      </c>
      <c r="M21" s="79">
        <v>0</v>
      </c>
      <c r="N21" s="140">
        <f t="shared" ref="N21:N66" si="3">SUM(K21:M21)</f>
        <v>0</v>
      </c>
      <c r="O21" s="140">
        <f t="shared" ref="O21:O66" si="4">J21+N21</f>
        <v>0</v>
      </c>
      <c r="P21" s="79">
        <v>0</v>
      </c>
      <c r="Q21" s="79">
        <v>0</v>
      </c>
      <c r="R21" s="79">
        <v>0</v>
      </c>
      <c r="S21" s="79">
        <v>0</v>
      </c>
      <c r="T21" s="140">
        <f t="shared" ref="T21:T66" si="5">SUM(P21:S21)</f>
        <v>0</v>
      </c>
      <c r="U21" s="79">
        <v>0</v>
      </c>
      <c r="V21" s="79">
        <v>0</v>
      </c>
      <c r="W21" s="79">
        <v>0</v>
      </c>
      <c r="X21" s="140">
        <f t="shared" ref="X21:X66" si="6">SUM(U21:W21)</f>
        <v>0</v>
      </c>
      <c r="Y21" s="138">
        <f t="shared" ref="Y21:Y66" si="7">C21+D21+E21+O21+T21+X21</f>
        <v>0</v>
      </c>
      <c r="Z21" s="79">
        <v>0</v>
      </c>
      <c r="AA21" s="79">
        <v>0</v>
      </c>
      <c r="AB21" s="137">
        <f t="shared" ref="AB21:AB66" si="8">Y21+Z21+AA21</f>
        <v>0</v>
      </c>
    </row>
    <row r="22" spans="2:28" ht="21.95" customHeight="1">
      <c r="B22" s="74" t="s">
        <v>271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140">
        <f t="shared" si="2"/>
        <v>0</v>
      </c>
      <c r="K22" s="79">
        <v>0</v>
      </c>
      <c r="L22" s="79">
        <v>0</v>
      </c>
      <c r="M22" s="79">
        <v>0</v>
      </c>
      <c r="N22" s="140">
        <f t="shared" si="3"/>
        <v>0</v>
      </c>
      <c r="O22" s="140">
        <f t="shared" si="4"/>
        <v>0</v>
      </c>
      <c r="P22" s="79">
        <v>0</v>
      </c>
      <c r="Q22" s="79">
        <v>0</v>
      </c>
      <c r="R22" s="79">
        <v>0</v>
      </c>
      <c r="S22" s="79">
        <v>0</v>
      </c>
      <c r="T22" s="140">
        <f t="shared" si="5"/>
        <v>0</v>
      </c>
      <c r="U22" s="79">
        <v>0</v>
      </c>
      <c r="V22" s="79">
        <v>0</v>
      </c>
      <c r="W22" s="79">
        <v>0</v>
      </c>
      <c r="X22" s="140">
        <f t="shared" si="6"/>
        <v>0</v>
      </c>
      <c r="Y22" s="138">
        <f t="shared" si="7"/>
        <v>0</v>
      </c>
      <c r="Z22" s="79">
        <v>0</v>
      </c>
      <c r="AA22" s="79">
        <v>0</v>
      </c>
      <c r="AB22" s="137">
        <f t="shared" si="8"/>
        <v>0</v>
      </c>
    </row>
    <row r="23" spans="2:28" ht="21.95" customHeight="1">
      <c r="B23" s="74" t="s">
        <v>270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140">
        <f t="shared" si="2"/>
        <v>0</v>
      </c>
      <c r="K23" s="79">
        <v>0</v>
      </c>
      <c r="L23" s="79">
        <v>0</v>
      </c>
      <c r="M23" s="79">
        <v>0</v>
      </c>
      <c r="N23" s="140">
        <f t="shared" si="3"/>
        <v>0</v>
      </c>
      <c r="O23" s="140">
        <f t="shared" si="4"/>
        <v>0</v>
      </c>
      <c r="P23" s="79">
        <v>0</v>
      </c>
      <c r="Q23" s="79">
        <v>0</v>
      </c>
      <c r="R23" s="79">
        <v>0</v>
      </c>
      <c r="S23" s="79">
        <v>0</v>
      </c>
      <c r="T23" s="140">
        <f t="shared" si="5"/>
        <v>0</v>
      </c>
      <c r="U23" s="79">
        <v>0</v>
      </c>
      <c r="V23" s="79">
        <v>0</v>
      </c>
      <c r="W23" s="79">
        <v>0</v>
      </c>
      <c r="X23" s="140">
        <f t="shared" si="6"/>
        <v>0</v>
      </c>
      <c r="Y23" s="138">
        <f t="shared" si="7"/>
        <v>0</v>
      </c>
      <c r="Z23" s="79">
        <v>0</v>
      </c>
      <c r="AA23" s="79">
        <v>0</v>
      </c>
      <c r="AB23" s="137">
        <f t="shared" si="8"/>
        <v>0</v>
      </c>
    </row>
    <row r="24" spans="2:28" ht="21.95" customHeight="1">
      <c r="B24" s="74" t="s">
        <v>269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140">
        <f t="shared" si="2"/>
        <v>0</v>
      </c>
      <c r="K24" s="79">
        <v>0</v>
      </c>
      <c r="L24" s="79">
        <v>0</v>
      </c>
      <c r="M24" s="79">
        <v>0</v>
      </c>
      <c r="N24" s="140">
        <f t="shared" si="3"/>
        <v>0</v>
      </c>
      <c r="O24" s="140">
        <f t="shared" si="4"/>
        <v>0</v>
      </c>
      <c r="P24" s="79">
        <v>0</v>
      </c>
      <c r="Q24" s="79">
        <v>0</v>
      </c>
      <c r="R24" s="79">
        <v>0</v>
      </c>
      <c r="S24" s="79">
        <v>0</v>
      </c>
      <c r="T24" s="140">
        <f t="shared" si="5"/>
        <v>0</v>
      </c>
      <c r="U24" s="79">
        <v>0</v>
      </c>
      <c r="V24" s="79">
        <v>0</v>
      </c>
      <c r="W24" s="79">
        <v>0</v>
      </c>
      <c r="X24" s="140">
        <f t="shared" si="6"/>
        <v>0</v>
      </c>
      <c r="Y24" s="138">
        <f t="shared" si="7"/>
        <v>0</v>
      </c>
      <c r="Z24" s="79">
        <v>0</v>
      </c>
      <c r="AA24" s="79">
        <v>0</v>
      </c>
      <c r="AB24" s="137">
        <f t="shared" si="8"/>
        <v>0</v>
      </c>
    </row>
    <row r="25" spans="2:28" ht="21.95" customHeight="1">
      <c r="B25" s="74" t="s">
        <v>268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140">
        <f t="shared" si="2"/>
        <v>0</v>
      </c>
      <c r="K25" s="79">
        <v>0</v>
      </c>
      <c r="L25" s="79">
        <v>0</v>
      </c>
      <c r="M25" s="79">
        <v>0</v>
      </c>
      <c r="N25" s="140">
        <f t="shared" si="3"/>
        <v>0</v>
      </c>
      <c r="O25" s="140">
        <f t="shared" si="4"/>
        <v>0</v>
      </c>
      <c r="P25" s="79">
        <v>0</v>
      </c>
      <c r="Q25" s="79">
        <v>0</v>
      </c>
      <c r="R25" s="79">
        <v>0</v>
      </c>
      <c r="S25" s="79">
        <v>0</v>
      </c>
      <c r="T25" s="140">
        <f t="shared" si="5"/>
        <v>0</v>
      </c>
      <c r="U25" s="79">
        <v>0</v>
      </c>
      <c r="V25" s="79">
        <v>0</v>
      </c>
      <c r="W25" s="79">
        <v>0</v>
      </c>
      <c r="X25" s="140">
        <f t="shared" si="6"/>
        <v>0</v>
      </c>
      <c r="Y25" s="138">
        <f t="shared" si="7"/>
        <v>0</v>
      </c>
      <c r="Z25" s="79">
        <v>0</v>
      </c>
      <c r="AA25" s="79">
        <v>0</v>
      </c>
      <c r="AB25" s="137">
        <f t="shared" si="8"/>
        <v>0</v>
      </c>
    </row>
    <row r="26" spans="2:28" ht="21.95" customHeight="1">
      <c r="B26" s="141" t="s">
        <v>218</v>
      </c>
      <c r="C26" s="142">
        <f>SUM(C27:C38)</f>
        <v>0</v>
      </c>
      <c r="D26" s="142">
        <f t="shared" ref="D26:AA26" si="9">SUM(D27:D38)</f>
        <v>0</v>
      </c>
      <c r="E26" s="142">
        <f t="shared" si="9"/>
        <v>0</v>
      </c>
      <c r="F26" s="142">
        <f t="shared" si="9"/>
        <v>0</v>
      </c>
      <c r="G26" s="142">
        <f t="shared" si="9"/>
        <v>0</v>
      </c>
      <c r="H26" s="142">
        <f t="shared" si="9"/>
        <v>0</v>
      </c>
      <c r="I26" s="142">
        <f t="shared" si="9"/>
        <v>0</v>
      </c>
      <c r="J26" s="142">
        <f t="shared" si="9"/>
        <v>0</v>
      </c>
      <c r="K26" s="142">
        <f t="shared" si="9"/>
        <v>0</v>
      </c>
      <c r="L26" s="142">
        <f t="shared" si="9"/>
        <v>0</v>
      </c>
      <c r="M26" s="142">
        <f t="shared" si="9"/>
        <v>0</v>
      </c>
      <c r="N26" s="142">
        <f t="shared" si="9"/>
        <v>0</v>
      </c>
      <c r="O26" s="142">
        <f t="shared" si="9"/>
        <v>0</v>
      </c>
      <c r="P26" s="142">
        <f t="shared" si="9"/>
        <v>0</v>
      </c>
      <c r="Q26" s="142">
        <f t="shared" si="9"/>
        <v>0</v>
      </c>
      <c r="R26" s="142">
        <f t="shared" si="9"/>
        <v>0</v>
      </c>
      <c r="S26" s="142">
        <f t="shared" si="9"/>
        <v>0</v>
      </c>
      <c r="T26" s="142">
        <f t="shared" si="9"/>
        <v>0</v>
      </c>
      <c r="U26" s="142">
        <f t="shared" si="9"/>
        <v>0</v>
      </c>
      <c r="V26" s="142">
        <f t="shared" si="9"/>
        <v>0</v>
      </c>
      <c r="W26" s="142">
        <f t="shared" si="9"/>
        <v>0</v>
      </c>
      <c r="X26" s="142">
        <f t="shared" si="9"/>
        <v>0</v>
      </c>
      <c r="Y26" s="142">
        <f>C26+D26+E26+O26+T26+X26</f>
        <v>0</v>
      </c>
      <c r="Z26" s="142">
        <f t="shared" si="9"/>
        <v>0</v>
      </c>
      <c r="AA26" s="142">
        <f t="shared" si="9"/>
        <v>0</v>
      </c>
      <c r="AB26" s="143">
        <f t="shared" si="8"/>
        <v>0</v>
      </c>
    </row>
    <row r="27" spans="2:28" ht="21.95" customHeight="1">
      <c r="B27" s="74" t="s">
        <v>680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140">
        <f t="shared" si="2"/>
        <v>0</v>
      </c>
      <c r="K27" s="79">
        <v>0</v>
      </c>
      <c r="L27" s="79">
        <v>0</v>
      </c>
      <c r="M27" s="79">
        <v>0</v>
      </c>
      <c r="N27" s="140">
        <f t="shared" si="3"/>
        <v>0</v>
      </c>
      <c r="O27" s="140">
        <f t="shared" si="4"/>
        <v>0</v>
      </c>
      <c r="P27" s="79">
        <v>0</v>
      </c>
      <c r="Q27" s="79">
        <v>0</v>
      </c>
      <c r="R27" s="79">
        <v>0</v>
      </c>
      <c r="S27" s="79">
        <v>0</v>
      </c>
      <c r="T27" s="140">
        <f t="shared" si="5"/>
        <v>0</v>
      </c>
      <c r="U27" s="79">
        <v>0</v>
      </c>
      <c r="V27" s="79">
        <v>0</v>
      </c>
      <c r="W27" s="79">
        <v>0</v>
      </c>
      <c r="X27" s="140">
        <f t="shared" si="6"/>
        <v>0</v>
      </c>
      <c r="Y27" s="138">
        <f t="shared" si="7"/>
        <v>0</v>
      </c>
      <c r="Z27" s="79">
        <v>0</v>
      </c>
      <c r="AA27" s="79">
        <v>0</v>
      </c>
      <c r="AB27" s="137">
        <f t="shared" si="8"/>
        <v>0</v>
      </c>
    </row>
    <row r="28" spans="2:28" ht="21.95" customHeight="1">
      <c r="B28" s="74" t="s">
        <v>681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140">
        <f t="shared" si="2"/>
        <v>0</v>
      </c>
      <c r="K28" s="79">
        <v>0</v>
      </c>
      <c r="L28" s="79">
        <v>0</v>
      </c>
      <c r="M28" s="79">
        <v>0</v>
      </c>
      <c r="N28" s="140">
        <f t="shared" si="3"/>
        <v>0</v>
      </c>
      <c r="O28" s="140">
        <f t="shared" si="4"/>
        <v>0</v>
      </c>
      <c r="P28" s="79">
        <v>0</v>
      </c>
      <c r="Q28" s="79">
        <v>0</v>
      </c>
      <c r="R28" s="79">
        <v>0</v>
      </c>
      <c r="S28" s="79">
        <v>0</v>
      </c>
      <c r="T28" s="140">
        <f t="shared" si="5"/>
        <v>0</v>
      </c>
      <c r="U28" s="79">
        <v>0</v>
      </c>
      <c r="V28" s="79">
        <v>0</v>
      </c>
      <c r="W28" s="79">
        <v>0</v>
      </c>
      <c r="X28" s="140">
        <f t="shared" si="6"/>
        <v>0</v>
      </c>
      <c r="Y28" s="138">
        <f t="shared" si="7"/>
        <v>0</v>
      </c>
      <c r="Z28" s="79">
        <v>0</v>
      </c>
      <c r="AA28" s="79">
        <v>0</v>
      </c>
      <c r="AB28" s="137">
        <f t="shared" si="8"/>
        <v>0</v>
      </c>
    </row>
    <row r="29" spans="2:28" ht="21.95" customHeight="1">
      <c r="B29" s="74" t="s">
        <v>682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140">
        <f t="shared" si="2"/>
        <v>0</v>
      </c>
      <c r="K29" s="79">
        <v>0</v>
      </c>
      <c r="L29" s="79">
        <v>0</v>
      </c>
      <c r="M29" s="79">
        <v>0</v>
      </c>
      <c r="N29" s="140">
        <f t="shared" si="3"/>
        <v>0</v>
      </c>
      <c r="O29" s="140">
        <f t="shared" si="4"/>
        <v>0</v>
      </c>
      <c r="P29" s="79">
        <v>0</v>
      </c>
      <c r="Q29" s="79">
        <v>0</v>
      </c>
      <c r="R29" s="79">
        <v>0</v>
      </c>
      <c r="S29" s="79">
        <v>0</v>
      </c>
      <c r="T29" s="140">
        <f t="shared" si="5"/>
        <v>0</v>
      </c>
      <c r="U29" s="79">
        <v>0</v>
      </c>
      <c r="V29" s="79">
        <v>0</v>
      </c>
      <c r="W29" s="79">
        <v>0</v>
      </c>
      <c r="X29" s="140">
        <f t="shared" si="6"/>
        <v>0</v>
      </c>
      <c r="Y29" s="138">
        <f t="shared" si="7"/>
        <v>0</v>
      </c>
      <c r="Z29" s="79">
        <v>0</v>
      </c>
      <c r="AA29" s="79">
        <v>0</v>
      </c>
      <c r="AB29" s="137">
        <f t="shared" si="8"/>
        <v>0</v>
      </c>
    </row>
    <row r="30" spans="2:28" ht="21.95" customHeight="1">
      <c r="B30" s="74" t="s">
        <v>683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140">
        <f t="shared" si="2"/>
        <v>0</v>
      </c>
      <c r="K30" s="79">
        <v>0</v>
      </c>
      <c r="L30" s="79">
        <v>0</v>
      </c>
      <c r="M30" s="79">
        <v>0</v>
      </c>
      <c r="N30" s="140">
        <f t="shared" si="3"/>
        <v>0</v>
      </c>
      <c r="O30" s="140">
        <f t="shared" si="4"/>
        <v>0</v>
      </c>
      <c r="P30" s="79">
        <v>0</v>
      </c>
      <c r="Q30" s="79">
        <v>0</v>
      </c>
      <c r="R30" s="79">
        <v>0</v>
      </c>
      <c r="S30" s="79">
        <v>0</v>
      </c>
      <c r="T30" s="140">
        <f t="shared" si="5"/>
        <v>0</v>
      </c>
      <c r="U30" s="79">
        <v>0</v>
      </c>
      <c r="V30" s="79">
        <v>0</v>
      </c>
      <c r="W30" s="79">
        <v>0</v>
      </c>
      <c r="X30" s="140">
        <f t="shared" si="6"/>
        <v>0</v>
      </c>
      <c r="Y30" s="138">
        <f t="shared" si="7"/>
        <v>0</v>
      </c>
      <c r="Z30" s="79">
        <v>0</v>
      </c>
      <c r="AA30" s="79">
        <v>0</v>
      </c>
      <c r="AB30" s="137">
        <f t="shared" si="8"/>
        <v>0</v>
      </c>
    </row>
    <row r="31" spans="2:28" ht="21.95" customHeight="1">
      <c r="B31" s="74" t="s">
        <v>684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140">
        <f t="shared" si="2"/>
        <v>0</v>
      </c>
      <c r="K31" s="79">
        <v>0</v>
      </c>
      <c r="L31" s="79">
        <v>0</v>
      </c>
      <c r="M31" s="79">
        <v>0</v>
      </c>
      <c r="N31" s="140">
        <f t="shared" si="3"/>
        <v>0</v>
      </c>
      <c r="O31" s="140">
        <f t="shared" si="4"/>
        <v>0</v>
      </c>
      <c r="P31" s="79">
        <v>0</v>
      </c>
      <c r="Q31" s="79">
        <v>0</v>
      </c>
      <c r="R31" s="79">
        <v>0</v>
      </c>
      <c r="S31" s="79">
        <v>0</v>
      </c>
      <c r="T31" s="140">
        <f t="shared" si="5"/>
        <v>0</v>
      </c>
      <c r="U31" s="79">
        <v>0</v>
      </c>
      <c r="V31" s="79">
        <v>0</v>
      </c>
      <c r="W31" s="79">
        <v>0</v>
      </c>
      <c r="X31" s="140">
        <f t="shared" si="6"/>
        <v>0</v>
      </c>
      <c r="Y31" s="138">
        <f t="shared" si="7"/>
        <v>0</v>
      </c>
      <c r="Z31" s="79">
        <v>0</v>
      </c>
      <c r="AA31" s="79">
        <v>0</v>
      </c>
      <c r="AB31" s="137">
        <f t="shared" si="8"/>
        <v>0</v>
      </c>
    </row>
    <row r="32" spans="2:28" ht="21.95" customHeight="1">
      <c r="B32" s="74" t="s">
        <v>685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140">
        <f t="shared" si="2"/>
        <v>0</v>
      </c>
      <c r="K32" s="79">
        <v>0</v>
      </c>
      <c r="L32" s="79">
        <v>0</v>
      </c>
      <c r="M32" s="79">
        <v>0</v>
      </c>
      <c r="N32" s="140">
        <f t="shared" si="3"/>
        <v>0</v>
      </c>
      <c r="O32" s="140">
        <f t="shared" si="4"/>
        <v>0</v>
      </c>
      <c r="P32" s="79">
        <v>0</v>
      </c>
      <c r="Q32" s="79">
        <v>0</v>
      </c>
      <c r="R32" s="79">
        <v>0</v>
      </c>
      <c r="S32" s="79">
        <v>0</v>
      </c>
      <c r="T32" s="140">
        <f t="shared" si="5"/>
        <v>0</v>
      </c>
      <c r="U32" s="79">
        <v>0</v>
      </c>
      <c r="V32" s="79">
        <v>0</v>
      </c>
      <c r="W32" s="79">
        <v>0</v>
      </c>
      <c r="X32" s="140">
        <f t="shared" si="6"/>
        <v>0</v>
      </c>
      <c r="Y32" s="138">
        <f t="shared" si="7"/>
        <v>0</v>
      </c>
      <c r="Z32" s="79">
        <v>0</v>
      </c>
      <c r="AA32" s="79">
        <v>0</v>
      </c>
      <c r="AB32" s="137">
        <f t="shared" si="8"/>
        <v>0</v>
      </c>
    </row>
    <row r="33" spans="2:28" ht="21.95" customHeight="1">
      <c r="B33" s="74" t="s">
        <v>686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140">
        <f t="shared" si="2"/>
        <v>0</v>
      </c>
      <c r="K33" s="79">
        <v>0</v>
      </c>
      <c r="L33" s="79">
        <v>0</v>
      </c>
      <c r="M33" s="79">
        <v>0</v>
      </c>
      <c r="N33" s="140">
        <f t="shared" si="3"/>
        <v>0</v>
      </c>
      <c r="O33" s="140">
        <f t="shared" si="4"/>
        <v>0</v>
      </c>
      <c r="P33" s="79">
        <v>0</v>
      </c>
      <c r="Q33" s="79">
        <v>0</v>
      </c>
      <c r="R33" s="79">
        <v>0</v>
      </c>
      <c r="S33" s="79">
        <v>0</v>
      </c>
      <c r="T33" s="140">
        <f t="shared" si="5"/>
        <v>0</v>
      </c>
      <c r="U33" s="79">
        <v>0</v>
      </c>
      <c r="V33" s="79">
        <v>0</v>
      </c>
      <c r="W33" s="79">
        <v>0</v>
      </c>
      <c r="X33" s="140">
        <f t="shared" si="6"/>
        <v>0</v>
      </c>
      <c r="Y33" s="138">
        <f t="shared" si="7"/>
        <v>0</v>
      </c>
      <c r="Z33" s="79">
        <v>0</v>
      </c>
      <c r="AA33" s="79">
        <v>0</v>
      </c>
      <c r="AB33" s="137">
        <f t="shared" si="8"/>
        <v>0</v>
      </c>
    </row>
    <row r="34" spans="2:28" ht="21.95" customHeight="1">
      <c r="B34" s="74" t="s">
        <v>687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140">
        <f t="shared" si="2"/>
        <v>0</v>
      </c>
      <c r="K34" s="79">
        <v>0</v>
      </c>
      <c r="L34" s="79">
        <v>0</v>
      </c>
      <c r="M34" s="79">
        <v>0</v>
      </c>
      <c r="N34" s="140">
        <f t="shared" si="3"/>
        <v>0</v>
      </c>
      <c r="O34" s="140">
        <f t="shared" si="4"/>
        <v>0</v>
      </c>
      <c r="P34" s="79">
        <v>0</v>
      </c>
      <c r="Q34" s="79">
        <v>0</v>
      </c>
      <c r="R34" s="79">
        <v>0</v>
      </c>
      <c r="S34" s="79">
        <v>0</v>
      </c>
      <c r="T34" s="140">
        <f t="shared" si="5"/>
        <v>0</v>
      </c>
      <c r="U34" s="79">
        <v>0</v>
      </c>
      <c r="V34" s="79">
        <v>0</v>
      </c>
      <c r="W34" s="79">
        <v>0</v>
      </c>
      <c r="X34" s="140">
        <f t="shared" si="6"/>
        <v>0</v>
      </c>
      <c r="Y34" s="138">
        <f t="shared" si="7"/>
        <v>0</v>
      </c>
      <c r="Z34" s="79">
        <v>0</v>
      </c>
      <c r="AA34" s="79">
        <v>0</v>
      </c>
      <c r="AB34" s="137">
        <f t="shared" si="8"/>
        <v>0</v>
      </c>
    </row>
    <row r="35" spans="2:28" ht="21.95" customHeight="1">
      <c r="B35" s="74" t="s">
        <v>688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140">
        <f t="shared" si="2"/>
        <v>0</v>
      </c>
      <c r="K35" s="79">
        <v>0</v>
      </c>
      <c r="L35" s="79">
        <v>0</v>
      </c>
      <c r="M35" s="79">
        <v>0</v>
      </c>
      <c r="N35" s="140">
        <f t="shared" si="3"/>
        <v>0</v>
      </c>
      <c r="O35" s="140">
        <f t="shared" si="4"/>
        <v>0</v>
      </c>
      <c r="P35" s="79">
        <v>0</v>
      </c>
      <c r="Q35" s="79">
        <v>0</v>
      </c>
      <c r="R35" s="79">
        <v>0</v>
      </c>
      <c r="S35" s="79">
        <v>0</v>
      </c>
      <c r="T35" s="140">
        <f t="shared" si="5"/>
        <v>0</v>
      </c>
      <c r="U35" s="79">
        <v>0</v>
      </c>
      <c r="V35" s="79">
        <v>0</v>
      </c>
      <c r="W35" s="79">
        <v>0</v>
      </c>
      <c r="X35" s="140">
        <f t="shared" si="6"/>
        <v>0</v>
      </c>
      <c r="Y35" s="138">
        <f t="shared" si="7"/>
        <v>0</v>
      </c>
      <c r="Z35" s="79">
        <v>0</v>
      </c>
      <c r="AA35" s="79">
        <v>0</v>
      </c>
      <c r="AB35" s="137">
        <f t="shared" si="8"/>
        <v>0</v>
      </c>
    </row>
    <row r="36" spans="2:28" ht="21.95" customHeight="1">
      <c r="B36" s="74" t="s">
        <v>689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140">
        <f t="shared" si="2"/>
        <v>0</v>
      </c>
      <c r="K36" s="79">
        <v>0</v>
      </c>
      <c r="L36" s="79">
        <v>0</v>
      </c>
      <c r="M36" s="79">
        <v>0</v>
      </c>
      <c r="N36" s="140">
        <f t="shared" si="3"/>
        <v>0</v>
      </c>
      <c r="O36" s="140">
        <f t="shared" si="4"/>
        <v>0</v>
      </c>
      <c r="P36" s="79">
        <v>0</v>
      </c>
      <c r="Q36" s="79">
        <v>0</v>
      </c>
      <c r="R36" s="79">
        <v>0</v>
      </c>
      <c r="S36" s="79">
        <v>0</v>
      </c>
      <c r="T36" s="140">
        <f t="shared" si="5"/>
        <v>0</v>
      </c>
      <c r="U36" s="79">
        <v>0</v>
      </c>
      <c r="V36" s="79">
        <v>0</v>
      </c>
      <c r="W36" s="79">
        <v>0</v>
      </c>
      <c r="X36" s="140">
        <f t="shared" si="6"/>
        <v>0</v>
      </c>
      <c r="Y36" s="138">
        <f t="shared" si="7"/>
        <v>0</v>
      </c>
      <c r="Z36" s="79">
        <v>0</v>
      </c>
      <c r="AA36" s="79">
        <v>0</v>
      </c>
      <c r="AB36" s="137">
        <f t="shared" si="8"/>
        <v>0</v>
      </c>
    </row>
    <row r="37" spans="2:28" ht="21.95" customHeight="1">
      <c r="B37" s="74" t="s">
        <v>690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140">
        <f t="shared" si="2"/>
        <v>0</v>
      </c>
      <c r="K37" s="79">
        <v>0</v>
      </c>
      <c r="L37" s="79">
        <v>0</v>
      </c>
      <c r="M37" s="79">
        <v>0</v>
      </c>
      <c r="N37" s="140">
        <f t="shared" si="3"/>
        <v>0</v>
      </c>
      <c r="O37" s="140">
        <f t="shared" si="4"/>
        <v>0</v>
      </c>
      <c r="P37" s="79">
        <v>0</v>
      </c>
      <c r="Q37" s="79">
        <v>0</v>
      </c>
      <c r="R37" s="79">
        <v>0</v>
      </c>
      <c r="S37" s="79">
        <v>0</v>
      </c>
      <c r="T37" s="140">
        <f t="shared" si="5"/>
        <v>0</v>
      </c>
      <c r="U37" s="79">
        <v>0</v>
      </c>
      <c r="V37" s="79">
        <v>0</v>
      </c>
      <c r="W37" s="79">
        <v>0</v>
      </c>
      <c r="X37" s="140">
        <f t="shared" si="6"/>
        <v>0</v>
      </c>
      <c r="Y37" s="138">
        <f t="shared" si="7"/>
        <v>0</v>
      </c>
      <c r="Z37" s="79">
        <v>0</v>
      </c>
      <c r="AA37" s="79">
        <v>0</v>
      </c>
      <c r="AB37" s="137">
        <f t="shared" si="8"/>
        <v>0</v>
      </c>
    </row>
    <row r="38" spans="2:28" ht="21.95" customHeight="1">
      <c r="B38" s="74" t="s">
        <v>691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140">
        <f t="shared" si="2"/>
        <v>0</v>
      </c>
      <c r="K38" s="79">
        <v>0</v>
      </c>
      <c r="L38" s="79">
        <v>0</v>
      </c>
      <c r="M38" s="79">
        <v>0</v>
      </c>
      <c r="N38" s="140">
        <f t="shared" si="3"/>
        <v>0</v>
      </c>
      <c r="O38" s="140">
        <f t="shared" si="4"/>
        <v>0</v>
      </c>
      <c r="P38" s="79">
        <v>0</v>
      </c>
      <c r="Q38" s="79">
        <v>0</v>
      </c>
      <c r="R38" s="79">
        <v>0</v>
      </c>
      <c r="S38" s="79">
        <v>0</v>
      </c>
      <c r="T38" s="140">
        <f t="shared" si="5"/>
        <v>0</v>
      </c>
      <c r="U38" s="79">
        <v>0</v>
      </c>
      <c r="V38" s="79">
        <v>0</v>
      </c>
      <c r="W38" s="79">
        <v>0</v>
      </c>
      <c r="X38" s="140">
        <f t="shared" si="6"/>
        <v>0</v>
      </c>
      <c r="Y38" s="138">
        <f t="shared" si="7"/>
        <v>0</v>
      </c>
      <c r="Z38" s="79">
        <v>0</v>
      </c>
      <c r="AA38" s="79">
        <v>0</v>
      </c>
      <c r="AB38" s="137">
        <f t="shared" si="8"/>
        <v>0</v>
      </c>
    </row>
    <row r="39" spans="2:28" ht="21.95" customHeight="1">
      <c r="B39" s="141" t="s">
        <v>243</v>
      </c>
      <c r="C39" s="142">
        <f>SUM(C40:C50)</f>
        <v>0</v>
      </c>
      <c r="D39" s="142">
        <f t="shared" ref="D39:AA39" si="10">SUM(D40:D50)</f>
        <v>0</v>
      </c>
      <c r="E39" s="142">
        <f t="shared" si="10"/>
        <v>0</v>
      </c>
      <c r="F39" s="142">
        <f t="shared" si="10"/>
        <v>0</v>
      </c>
      <c r="G39" s="142">
        <f t="shared" si="10"/>
        <v>0</v>
      </c>
      <c r="H39" s="142">
        <f t="shared" si="10"/>
        <v>0</v>
      </c>
      <c r="I39" s="142">
        <f t="shared" si="10"/>
        <v>0</v>
      </c>
      <c r="J39" s="142">
        <f t="shared" si="10"/>
        <v>0</v>
      </c>
      <c r="K39" s="142">
        <f t="shared" si="10"/>
        <v>0</v>
      </c>
      <c r="L39" s="142">
        <f t="shared" si="10"/>
        <v>0</v>
      </c>
      <c r="M39" s="142">
        <f t="shared" si="10"/>
        <v>0</v>
      </c>
      <c r="N39" s="142">
        <f t="shared" si="10"/>
        <v>0</v>
      </c>
      <c r="O39" s="142">
        <f t="shared" si="10"/>
        <v>0</v>
      </c>
      <c r="P39" s="144">
        <f t="shared" si="10"/>
        <v>0</v>
      </c>
      <c r="Q39" s="144">
        <f t="shared" si="10"/>
        <v>0</v>
      </c>
      <c r="R39" s="144">
        <f t="shared" si="10"/>
        <v>0</v>
      </c>
      <c r="S39" s="144">
        <f t="shared" si="10"/>
        <v>0</v>
      </c>
      <c r="T39" s="142">
        <f t="shared" si="10"/>
        <v>0</v>
      </c>
      <c r="U39" s="144">
        <f t="shared" si="10"/>
        <v>0</v>
      </c>
      <c r="V39" s="144">
        <f t="shared" si="10"/>
        <v>0</v>
      </c>
      <c r="W39" s="144">
        <f t="shared" si="10"/>
        <v>0</v>
      </c>
      <c r="X39" s="142">
        <f t="shared" si="10"/>
        <v>0</v>
      </c>
      <c r="Y39" s="142">
        <f t="shared" si="7"/>
        <v>0</v>
      </c>
      <c r="Z39" s="142">
        <f t="shared" si="10"/>
        <v>0</v>
      </c>
      <c r="AA39" s="142">
        <f t="shared" si="10"/>
        <v>0</v>
      </c>
      <c r="AB39" s="145">
        <f t="shared" si="8"/>
        <v>0</v>
      </c>
    </row>
    <row r="40" spans="2:28" ht="21.95" customHeight="1">
      <c r="B40" s="74" t="s">
        <v>1627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140">
        <f t="shared" ref="J40:J48" si="11">SUM(F40:I40)</f>
        <v>0</v>
      </c>
      <c r="K40" s="79">
        <v>0</v>
      </c>
      <c r="L40" s="79">
        <v>0</v>
      </c>
      <c r="M40" s="79">
        <v>0</v>
      </c>
      <c r="N40" s="140">
        <f t="shared" ref="N40:N48" si="12">SUM(K40:M40)</f>
        <v>0</v>
      </c>
      <c r="O40" s="140">
        <f t="shared" ref="O40:O48" si="13">J40+N40</f>
        <v>0</v>
      </c>
      <c r="P40" s="79">
        <v>0</v>
      </c>
      <c r="Q40" s="79">
        <v>0</v>
      </c>
      <c r="R40" s="79">
        <v>0</v>
      </c>
      <c r="S40" s="79">
        <v>0</v>
      </c>
      <c r="T40" s="140">
        <f t="shared" si="5"/>
        <v>0</v>
      </c>
      <c r="U40" s="79">
        <v>0</v>
      </c>
      <c r="V40" s="79">
        <v>0</v>
      </c>
      <c r="W40" s="79">
        <v>0</v>
      </c>
      <c r="X40" s="140">
        <f t="shared" si="6"/>
        <v>0</v>
      </c>
      <c r="Y40" s="49">
        <f t="shared" si="7"/>
        <v>0</v>
      </c>
      <c r="Z40" s="79">
        <v>0</v>
      </c>
      <c r="AA40" s="79">
        <v>0</v>
      </c>
      <c r="AB40" s="138">
        <f t="shared" si="8"/>
        <v>0</v>
      </c>
    </row>
    <row r="41" spans="2:28" ht="21.95" customHeight="1">
      <c r="B41" s="74" t="s">
        <v>1628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140">
        <f t="shared" si="11"/>
        <v>0</v>
      </c>
      <c r="K41" s="79">
        <v>0</v>
      </c>
      <c r="L41" s="79">
        <v>0</v>
      </c>
      <c r="M41" s="79">
        <v>0</v>
      </c>
      <c r="N41" s="140">
        <f t="shared" si="12"/>
        <v>0</v>
      </c>
      <c r="O41" s="140">
        <f t="shared" si="13"/>
        <v>0</v>
      </c>
      <c r="P41" s="79">
        <v>0</v>
      </c>
      <c r="Q41" s="79">
        <v>0</v>
      </c>
      <c r="R41" s="79">
        <v>0</v>
      </c>
      <c r="S41" s="79">
        <v>0</v>
      </c>
      <c r="T41" s="140">
        <f t="shared" si="5"/>
        <v>0</v>
      </c>
      <c r="U41" s="79">
        <v>0</v>
      </c>
      <c r="V41" s="79">
        <v>0</v>
      </c>
      <c r="W41" s="79">
        <v>0</v>
      </c>
      <c r="X41" s="140">
        <f t="shared" si="6"/>
        <v>0</v>
      </c>
      <c r="Y41" s="49">
        <f t="shared" si="7"/>
        <v>0</v>
      </c>
      <c r="Z41" s="79">
        <v>0</v>
      </c>
      <c r="AA41" s="79">
        <v>0</v>
      </c>
      <c r="AB41" s="138">
        <f t="shared" si="8"/>
        <v>0</v>
      </c>
    </row>
    <row r="42" spans="2:28" ht="21.95" customHeight="1">
      <c r="B42" s="74" t="s">
        <v>1629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140">
        <f t="shared" si="11"/>
        <v>0</v>
      </c>
      <c r="K42" s="79">
        <v>0</v>
      </c>
      <c r="L42" s="79">
        <v>0</v>
      </c>
      <c r="M42" s="79">
        <v>0</v>
      </c>
      <c r="N42" s="140">
        <f t="shared" si="12"/>
        <v>0</v>
      </c>
      <c r="O42" s="140">
        <f t="shared" si="13"/>
        <v>0</v>
      </c>
      <c r="P42" s="79">
        <v>0</v>
      </c>
      <c r="Q42" s="79">
        <v>0</v>
      </c>
      <c r="R42" s="79">
        <v>0</v>
      </c>
      <c r="S42" s="79">
        <v>0</v>
      </c>
      <c r="T42" s="140">
        <f t="shared" si="5"/>
        <v>0</v>
      </c>
      <c r="U42" s="79">
        <v>0</v>
      </c>
      <c r="V42" s="79">
        <v>0</v>
      </c>
      <c r="W42" s="79">
        <v>0</v>
      </c>
      <c r="X42" s="140">
        <f t="shared" si="6"/>
        <v>0</v>
      </c>
      <c r="Y42" s="49">
        <f t="shared" si="7"/>
        <v>0</v>
      </c>
      <c r="Z42" s="79">
        <v>0</v>
      </c>
      <c r="AA42" s="79">
        <v>0</v>
      </c>
      <c r="AB42" s="138">
        <f t="shared" si="8"/>
        <v>0</v>
      </c>
    </row>
    <row r="43" spans="2:28" ht="21.95" customHeight="1">
      <c r="B43" s="74" t="s">
        <v>1630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140">
        <f t="shared" si="11"/>
        <v>0</v>
      </c>
      <c r="K43" s="79">
        <v>0</v>
      </c>
      <c r="L43" s="79">
        <v>0</v>
      </c>
      <c r="M43" s="79">
        <v>0</v>
      </c>
      <c r="N43" s="140">
        <f t="shared" si="12"/>
        <v>0</v>
      </c>
      <c r="O43" s="140">
        <f t="shared" si="13"/>
        <v>0</v>
      </c>
      <c r="P43" s="79">
        <v>0</v>
      </c>
      <c r="Q43" s="79">
        <v>0</v>
      </c>
      <c r="R43" s="79">
        <v>0</v>
      </c>
      <c r="S43" s="79">
        <v>0</v>
      </c>
      <c r="T43" s="140">
        <f t="shared" si="5"/>
        <v>0</v>
      </c>
      <c r="U43" s="79">
        <v>0</v>
      </c>
      <c r="V43" s="79">
        <v>0</v>
      </c>
      <c r="W43" s="79">
        <v>0</v>
      </c>
      <c r="X43" s="140">
        <f t="shared" si="6"/>
        <v>0</v>
      </c>
      <c r="Y43" s="49">
        <f t="shared" si="7"/>
        <v>0</v>
      </c>
      <c r="Z43" s="79">
        <v>0</v>
      </c>
      <c r="AA43" s="79">
        <v>0</v>
      </c>
      <c r="AB43" s="138">
        <f t="shared" si="8"/>
        <v>0</v>
      </c>
    </row>
    <row r="44" spans="2:28" ht="21.95" customHeight="1">
      <c r="B44" s="74" t="s">
        <v>219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140">
        <f t="shared" si="11"/>
        <v>0</v>
      </c>
      <c r="K44" s="79">
        <v>0</v>
      </c>
      <c r="L44" s="79">
        <v>0</v>
      </c>
      <c r="M44" s="79">
        <v>0</v>
      </c>
      <c r="N44" s="140">
        <f t="shared" si="12"/>
        <v>0</v>
      </c>
      <c r="O44" s="140">
        <f t="shared" si="13"/>
        <v>0</v>
      </c>
      <c r="P44" s="79">
        <v>0</v>
      </c>
      <c r="Q44" s="79">
        <v>0</v>
      </c>
      <c r="R44" s="79">
        <v>0</v>
      </c>
      <c r="S44" s="79">
        <v>0</v>
      </c>
      <c r="T44" s="140">
        <f t="shared" si="5"/>
        <v>0</v>
      </c>
      <c r="U44" s="79">
        <v>0</v>
      </c>
      <c r="V44" s="79">
        <v>0</v>
      </c>
      <c r="W44" s="79">
        <v>0</v>
      </c>
      <c r="X44" s="140">
        <f t="shared" si="6"/>
        <v>0</v>
      </c>
      <c r="Y44" s="49">
        <f t="shared" si="7"/>
        <v>0</v>
      </c>
      <c r="Z44" s="79">
        <v>0</v>
      </c>
      <c r="AA44" s="79">
        <v>0</v>
      </c>
      <c r="AB44" s="138">
        <f t="shared" si="8"/>
        <v>0</v>
      </c>
    </row>
    <row r="45" spans="2:28" ht="21.95" customHeight="1">
      <c r="B45" s="74" t="s">
        <v>1631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140">
        <f t="shared" si="11"/>
        <v>0</v>
      </c>
      <c r="K45" s="79">
        <v>0</v>
      </c>
      <c r="L45" s="79">
        <v>0</v>
      </c>
      <c r="M45" s="79">
        <v>0</v>
      </c>
      <c r="N45" s="140">
        <f t="shared" si="12"/>
        <v>0</v>
      </c>
      <c r="O45" s="140">
        <f t="shared" si="13"/>
        <v>0</v>
      </c>
      <c r="P45" s="79">
        <v>0</v>
      </c>
      <c r="Q45" s="79">
        <v>0</v>
      </c>
      <c r="R45" s="79">
        <v>0</v>
      </c>
      <c r="S45" s="79">
        <v>0</v>
      </c>
      <c r="T45" s="140">
        <f t="shared" si="5"/>
        <v>0</v>
      </c>
      <c r="U45" s="79">
        <v>0</v>
      </c>
      <c r="V45" s="79">
        <v>0</v>
      </c>
      <c r="W45" s="79">
        <v>0</v>
      </c>
      <c r="X45" s="140">
        <f t="shared" si="6"/>
        <v>0</v>
      </c>
      <c r="Y45" s="49">
        <f t="shared" si="7"/>
        <v>0</v>
      </c>
      <c r="Z45" s="79">
        <v>0</v>
      </c>
      <c r="AA45" s="79">
        <v>0</v>
      </c>
      <c r="AB45" s="138">
        <f t="shared" si="8"/>
        <v>0</v>
      </c>
    </row>
    <row r="46" spans="2:28" ht="21.95" customHeight="1">
      <c r="B46" s="74" t="s">
        <v>1632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140">
        <f t="shared" si="11"/>
        <v>0</v>
      </c>
      <c r="K46" s="79">
        <v>0</v>
      </c>
      <c r="L46" s="79">
        <v>0</v>
      </c>
      <c r="M46" s="79">
        <v>0</v>
      </c>
      <c r="N46" s="140">
        <f t="shared" si="12"/>
        <v>0</v>
      </c>
      <c r="O46" s="140">
        <f t="shared" si="13"/>
        <v>0</v>
      </c>
      <c r="P46" s="79">
        <v>0</v>
      </c>
      <c r="Q46" s="79">
        <v>0</v>
      </c>
      <c r="R46" s="79">
        <v>0</v>
      </c>
      <c r="S46" s="79">
        <v>0</v>
      </c>
      <c r="T46" s="140">
        <f t="shared" si="5"/>
        <v>0</v>
      </c>
      <c r="U46" s="79">
        <v>0</v>
      </c>
      <c r="V46" s="79">
        <v>0</v>
      </c>
      <c r="W46" s="79">
        <v>0</v>
      </c>
      <c r="X46" s="140">
        <f t="shared" si="6"/>
        <v>0</v>
      </c>
      <c r="Y46" s="49">
        <f t="shared" si="7"/>
        <v>0</v>
      </c>
      <c r="Z46" s="79">
        <v>0</v>
      </c>
      <c r="AA46" s="79">
        <v>0</v>
      </c>
      <c r="AB46" s="138">
        <f t="shared" si="8"/>
        <v>0</v>
      </c>
    </row>
    <row r="47" spans="2:28" ht="21.95" customHeight="1">
      <c r="B47" s="74" t="s">
        <v>1633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140">
        <f t="shared" si="11"/>
        <v>0</v>
      </c>
      <c r="K47" s="79">
        <v>0</v>
      </c>
      <c r="L47" s="79">
        <v>0</v>
      </c>
      <c r="M47" s="79">
        <v>0</v>
      </c>
      <c r="N47" s="140">
        <f t="shared" si="12"/>
        <v>0</v>
      </c>
      <c r="O47" s="140">
        <f t="shared" si="13"/>
        <v>0</v>
      </c>
      <c r="P47" s="79">
        <v>0</v>
      </c>
      <c r="Q47" s="79">
        <v>0</v>
      </c>
      <c r="R47" s="79">
        <v>0</v>
      </c>
      <c r="S47" s="79">
        <v>0</v>
      </c>
      <c r="T47" s="140">
        <f t="shared" si="5"/>
        <v>0</v>
      </c>
      <c r="U47" s="79">
        <v>0</v>
      </c>
      <c r="V47" s="79">
        <v>0</v>
      </c>
      <c r="W47" s="79">
        <v>0</v>
      </c>
      <c r="X47" s="140">
        <f t="shared" si="6"/>
        <v>0</v>
      </c>
      <c r="Y47" s="49">
        <f t="shared" si="7"/>
        <v>0</v>
      </c>
      <c r="Z47" s="79">
        <v>0</v>
      </c>
      <c r="AA47" s="79">
        <v>0</v>
      </c>
      <c r="AB47" s="138">
        <f t="shared" si="8"/>
        <v>0</v>
      </c>
    </row>
    <row r="48" spans="2:28" ht="21.95" customHeight="1">
      <c r="B48" s="74" t="s">
        <v>1634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140">
        <f t="shared" si="11"/>
        <v>0</v>
      </c>
      <c r="K48" s="79">
        <v>0</v>
      </c>
      <c r="L48" s="79">
        <v>0</v>
      </c>
      <c r="M48" s="79">
        <v>0</v>
      </c>
      <c r="N48" s="140">
        <f t="shared" si="12"/>
        <v>0</v>
      </c>
      <c r="O48" s="140">
        <f t="shared" si="13"/>
        <v>0</v>
      </c>
      <c r="P48" s="79">
        <v>0</v>
      </c>
      <c r="Q48" s="79">
        <v>0</v>
      </c>
      <c r="R48" s="79">
        <v>0</v>
      </c>
      <c r="S48" s="79">
        <v>0</v>
      </c>
      <c r="T48" s="140">
        <f t="shared" si="5"/>
        <v>0</v>
      </c>
      <c r="U48" s="79">
        <v>0</v>
      </c>
      <c r="V48" s="79">
        <v>0</v>
      </c>
      <c r="W48" s="79">
        <v>0</v>
      </c>
      <c r="X48" s="140">
        <f t="shared" si="6"/>
        <v>0</v>
      </c>
      <c r="Y48" s="49">
        <f t="shared" si="7"/>
        <v>0</v>
      </c>
      <c r="Z48" s="79">
        <v>0</v>
      </c>
      <c r="AA48" s="79">
        <v>0</v>
      </c>
      <c r="AB48" s="138">
        <f t="shared" si="8"/>
        <v>0</v>
      </c>
    </row>
    <row r="49" spans="2:28" ht="21.95" customHeight="1">
      <c r="B49" s="74" t="s">
        <v>220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140">
        <f t="shared" si="2"/>
        <v>0</v>
      </c>
      <c r="K49" s="79">
        <v>0</v>
      </c>
      <c r="L49" s="79">
        <v>0</v>
      </c>
      <c r="M49" s="79">
        <v>0</v>
      </c>
      <c r="N49" s="140">
        <f t="shared" si="3"/>
        <v>0</v>
      </c>
      <c r="O49" s="140">
        <f t="shared" si="4"/>
        <v>0</v>
      </c>
      <c r="P49" s="79">
        <v>0</v>
      </c>
      <c r="Q49" s="79">
        <v>0</v>
      </c>
      <c r="R49" s="79">
        <v>0</v>
      </c>
      <c r="S49" s="79">
        <v>0</v>
      </c>
      <c r="T49" s="140">
        <f t="shared" si="5"/>
        <v>0</v>
      </c>
      <c r="U49" s="79">
        <v>0</v>
      </c>
      <c r="V49" s="79">
        <v>0</v>
      </c>
      <c r="W49" s="79">
        <v>0</v>
      </c>
      <c r="X49" s="140">
        <f t="shared" si="6"/>
        <v>0</v>
      </c>
      <c r="Y49" s="49">
        <f t="shared" si="7"/>
        <v>0</v>
      </c>
      <c r="Z49" s="79">
        <v>0</v>
      </c>
      <c r="AA49" s="79">
        <v>0</v>
      </c>
      <c r="AB49" s="138">
        <f t="shared" si="8"/>
        <v>0</v>
      </c>
    </row>
    <row r="50" spans="2:28" ht="21.95" customHeight="1">
      <c r="B50" s="74" t="s">
        <v>1635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140">
        <f t="shared" si="2"/>
        <v>0</v>
      </c>
      <c r="K50" s="79">
        <v>0</v>
      </c>
      <c r="L50" s="79">
        <v>0</v>
      </c>
      <c r="M50" s="79">
        <v>0</v>
      </c>
      <c r="N50" s="140">
        <f t="shared" si="3"/>
        <v>0</v>
      </c>
      <c r="O50" s="140">
        <f t="shared" si="4"/>
        <v>0</v>
      </c>
      <c r="P50" s="79">
        <v>0</v>
      </c>
      <c r="Q50" s="79">
        <v>0</v>
      </c>
      <c r="R50" s="79">
        <v>0</v>
      </c>
      <c r="S50" s="79">
        <v>0</v>
      </c>
      <c r="T50" s="140">
        <f t="shared" si="5"/>
        <v>0</v>
      </c>
      <c r="U50" s="79">
        <v>0</v>
      </c>
      <c r="V50" s="79">
        <v>0</v>
      </c>
      <c r="W50" s="79">
        <v>0</v>
      </c>
      <c r="X50" s="140">
        <f t="shared" si="6"/>
        <v>0</v>
      </c>
      <c r="Y50" s="49">
        <f t="shared" si="7"/>
        <v>0</v>
      </c>
      <c r="Z50" s="79">
        <v>0</v>
      </c>
      <c r="AA50" s="79">
        <v>0</v>
      </c>
      <c r="AB50" s="138">
        <f t="shared" si="8"/>
        <v>0</v>
      </c>
    </row>
    <row r="51" spans="2:28" ht="21.95" customHeight="1">
      <c r="B51" s="141" t="s">
        <v>242</v>
      </c>
      <c r="C51" s="142">
        <f>SUM(C52:C57)</f>
        <v>0</v>
      </c>
      <c r="D51" s="142">
        <f t="shared" ref="D51:AA51" si="14">SUM(D52:D57)</f>
        <v>0</v>
      </c>
      <c r="E51" s="142">
        <f t="shared" si="14"/>
        <v>0</v>
      </c>
      <c r="F51" s="142">
        <f t="shared" si="14"/>
        <v>0</v>
      </c>
      <c r="G51" s="142">
        <f t="shared" si="14"/>
        <v>0</v>
      </c>
      <c r="H51" s="142">
        <f t="shared" si="14"/>
        <v>0</v>
      </c>
      <c r="I51" s="142">
        <f t="shared" si="14"/>
        <v>0</v>
      </c>
      <c r="J51" s="142">
        <f t="shared" si="14"/>
        <v>0</v>
      </c>
      <c r="K51" s="142">
        <f t="shared" si="14"/>
        <v>0</v>
      </c>
      <c r="L51" s="142">
        <f t="shared" si="14"/>
        <v>0</v>
      </c>
      <c r="M51" s="142">
        <f t="shared" si="14"/>
        <v>0</v>
      </c>
      <c r="N51" s="142">
        <f t="shared" si="14"/>
        <v>0</v>
      </c>
      <c r="O51" s="142">
        <f t="shared" si="14"/>
        <v>0</v>
      </c>
      <c r="P51" s="142">
        <f t="shared" si="14"/>
        <v>0</v>
      </c>
      <c r="Q51" s="142">
        <f t="shared" si="14"/>
        <v>0</v>
      </c>
      <c r="R51" s="142">
        <f t="shared" si="14"/>
        <v>0</v>
      </c>
      <c r="S51" s="142">
        <f t="shared" si="14"/>
        <v>0</v>
      </c>
      <c r="T51" s="142">
        <f t="shared" si="14"/>
        <v>0</v>
      </c>
      <c r="U51" s="142">
        <f t="shared" si="14"/>
        <v>0</v>
      </c>
      <c r="V51" s="142">
        <f t="shared" si="14"/>
        <v>0</v>
      </c>
      <c r="W51" s="142">
        <f t="shared" si="14"/>
        <v>0</v>
      </c>
      <c r="X51" s="142">
        <f t="shared" si="14"/>
        <v>0</v>
      </c>
      <c r="Y51" s="142">
        <f t="shared" si="7"/>
        <v>0</v>
      </c>
      <c r="Z51" s="142">
        <f t="shared" si="14"/>
        <v>0</v>
      </c>
      <c r="AA51" s="142">
        <f t="shared" si="14"/>
        <v>0</v>
      </c>
      <c r="AB51" s="145">
        <f t="shared" si="8"/>
        <v>0</v>
      </c>
    </row>
    <row r="52" spans="2:28" ht="21.95" customHeight="1">
      <c r="B52" s="74" t="s">
        <v>692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140">
        <f t="shared" si="2"/>
        <v>0</v>
      </c>
      <c r="K52" s="79">
        <v>0</v>
      </c>
      <c r="L52" s="79">
        <v>0</v>
      </c>
      <c r="M52" s="79">
        <v>0</v>
      </c>
      <c r="N52" s="140">
        <f t="shared" si="3"/>
        <v>0</v>
      </c>
      <c r="O52" s="140">
        <f t="shared" si="4"/>
        <v>0</v>
      </c>
      <c r="P52" s="79">
        <v>0</v>
      </c>
      <c r="Q52" s="79">
        <v>0</v>
      </c>
      <c r="R52" s="79">
        <v>0</v>
      </c>
      <c r="S52" s="79">
        <v>0</v>
      </c>
      <c r="T52" s="140">
        <f t="shared" si="5"/>
        <v>0</v>
      </c>
      <c r="U52" s="79">
        <v>0</v>
      </c>
      <c r="V52" s="79">
        <v>0</v>
      </c>
      <c r="W52" s="79">
        <v>0</v>
      </c>
      <c r="X52" s="140">
        <f t="shared" si="6"/>
        <v>0</v>
      </c>
      <c r="Y52" s="49">
        <f t="shared" si="7"/>
        <v>0</v>
      </c>
      <c r="Z52" s="79">
        <v>0</v>
      </c>
      <c r="AA52" s="79">
        <v>0</v>
      </c>
      <c r="AB52" s="138">
        <f t="shared" si="8"/>
        <v>0</v>
      </c>
    </row>
    <row r="53" spans="2:28" ht="21.95" customHeight="1">
      <c r="B53" s="74" t="s">
        <v>693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140">
        <f t="shared" si="2"/>
        <v>0</v>
      </c>
      <c r="K53" s="79">
        <v>0</v>
      </c>
      <c r="L53" s="79">
        <v>0</v>
      </c>
      <c r="M53" s="79">
        <v>0</v>
      </c>
      <c r="N53" s="140">
        <f t="shared" si="3"/>
        <v>0</v>
      </c>
      <c r="O53" s="140">
        <f t="shared" si="4"/>
        <v>0</v>
      </c>
      <c r="P53" s="79">
        <v>0</v>
      </c>
      <c r="Q53" s="79">
        <v>0</v>
      </c>
      <c r="R53" s="79">
        <v>0</v>
      </c>
      <c r="S53" s="79">
        <v>0</v>
      </c>
      <c r="T53" s="140">
        <f t="shared" si="5"/>
        <v>0</v>
      </c>
      <c r="U53" s="79">
        <v>0</v>
      </c>
      <c r="V53" s="79">
        <v>0</v>
      </c>
      <c r="W53" s="79">
        <v>0</v>
      </c>
      <c r="X53" s="140">
        <f t="shared" si="6"/>
        <v>0</v>
      </c>
      <c r="Y53" s="138">
        <f t="shared" si="7"/>
        <v>0</v>
      </c>
      <c r="Z53" s="79">
        <v>0</v>
      </c>
      <c r="AA53" s="79">
        <v>0</v>
      </c>
      <c r="AB53" s="137">
        <f t="shared" si="8"/>
        <v>0</v>
      </c>
    </row>
    <row r="54" spans="2:28" ht="21.95" customHeight="1">
      <c r="B54" s="74" t="s">
        <v>694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140">
        <f t="shared" si="2"/>
        <v>0</v>
      </c>
      <c r="K54" s="79">
        <v>0</v>
      </c>
      <c r="L54" s="79">
        <v>0</v>
      </c>
      <c r="M54" s="79">
        <v>0</v>
      </c>
      <c r="N54" s="140">
        <f t="shared" si="3"/>
        <v>0</v>
      </c>
      <c r="O54" s="140">
        <f t="shared" si="4"/>
        <v>0</v>
      </c>
      <c r="P54" s="79">
        <v>0</v>
      </c>
      <c r="Q54" s="79">
        <v>0</v>
      </c>
      <c r="R54" s="79">
        <v>0</v>
      </c>
      <c r="S54" s="79">
        <v>0</v>
      </c>
      <c r="T54" s="140">
        <f t="shared" si="5"/>
        <v>0</v>
      </c>
      <c r="U54" s="79">
        <v>0</v>
      </c>
      <c r="V54" s="79">
        <v>0</v>
      </c>
      <c r="W54" s="79">
        <v>0</v>
      </c>
      <c r="X54" s="140">
        <f t="shared" si="6"/>
        <v>0</v>
      </c>
      <c r="Y54" s="138">
        <f t="shared" si="7"/>
        <v>0</v>
      </c>
      <c r="Z54" s="79">
        <v>0</v>
      </c>
      <c r="AA54" s="79">
        <v>0</v>
      </c>
      <c r="AB54" s="137">
        <f t="shared" si="8"/>
        <v>0</v>
      </c>
    </row>
    <row r="55" spans="2:28" ht="21.95" customHeight="1">
      <c r="B55" s="74" t="s">
        <v>695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140">
        <f t="shared" si="2"/>
        <v>0</v>
      </c>
      <c r="K55" s="79">
        <v>0</v>
      </c>
      <c r="L55" s="79">
        <v>0</v>
      </c>
      <c r="M55" s="79">
        <v>0</v>
      </c>
      <c r="N55" s="140">
        <f t="shared" si="3"/>
        <v>0</v>
      </c>
      <c r="O55" s="140">
        <f t="shared" si="4"/>
        <v>0</v>
      </c>
      <c r="P55" s="79">
        <v>0</v>
      </c>
      <c r="Q55" s="79">
        <v>0</v>
      </c>
      <c r="R55" s="79">
        <v>0</v>
      </c>
      <c r="S55" s="79">
        <v>0</v>
      </c>
      <c r="T55" s="140">
        <f t="shared" si="5"/>
        <v>0</v>
      </c>
      <c r="U55" s="79">
        <v>0</v>
      </c>
      <c r="V55" s="79">
        <v>0</v>
      </c>
      <c r="W55" s="79">
        <v>0</v>
      </c>
      <c r="X55" s="140">
        <f t="shared" si="6"/>
        <v>0</v>
      </c>
      <c r="Y55" s="138">
        <f t="shared" si="7"/>
        <v>0</v>
      </c>
      <c r="Z55" s="79">
        <v>0</v>
      </c>
      <c r="AA55" s="79">
        <v>0</v>
      </c>
      <c r="AB55" s="137">
        <f t="shared" si="8"/>
        <v>0</v>
      </c>
    </row>
    <row r="56" spans="2:28" ht="21.95" customHeight="1">
      <c r="B56" s="74" t="s">
        <v>696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140">
        <f t="shared" si="2"/>
        <v>0</v>
      </c>
      <c r="K56" s="79">
        <v>0</v>
      </c>
      <c r="L56" s="79">
        <v>0</v>
      </c>
      <c r="M56" s="79">
        <v>0</v>
      </c>
      <c r="N56" s="140">
        <f t="shared" si="3"/>
        <v>0</v>
      </c>
      <c r="O56" s="140">
        <f t="shared" si="4"/>
        <v>0</v>
      </c>
      <c r="P56" s="79">
        <v>0</v>
      </c>
      <c r="Q56" s="79">
        <v>0</v>
      </c>
      <c r="R56" s="79">
        <v>0</v>
      </c>
      <c r="S56" s="79">
        <v>0</v>
      </c>
      <c r="T56" s="140">
        <f t="shared" si="5"/>
        <v>0</v>
      </c>
      <c r="U56" s="79">
        <v>0</v>
      </c>
      <c r="V56" s="79">
        <v>0</v>
      </c>
      <c r="W56" s="79">
        <v>0</v>
      </c>
      <c r="X56" s="140">
        <f t="shared" si="6"/>
        <v>0</v>
      </c>
      <c r="Y56" s="138">
        <f t="shared" si="7"/>
        <v>0</v>
      </c>
      <c r="Z56" s="79">
        <v>0</v>
      </c>
      <c r="AA56" s="79">
        <v>0</v>
      </c>
      <c r="AB56" s="137">
        <f t="shared" si="8"/>
        <v>0</v>
      </c>
    </row>
    <row r="57" spans="2:28" ht="21.95" customHeight="1">
      <c r="B57" s="74" t="s">
        <v>697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140">
        <f t="shared" si="2"/>
        <v>0</v>
      </c>
      <c r="K57" s="79">
        <v>0</v>
      </c>
      <c r="L57" s="79">
        <v>0</v>
      </c>
      <c r="M57" s="79">
        <v>0</v>
      </c>
      <c r="N57" s="140">
        <f t="shared" si="3"/>
        <v>0</v>
      </c>
      <c r="O57" s="140">
        <f t="shared" si="4"/>
        <v>0</v>
      </c>
      <c r="P57" s="79">
        <v>0</v>
      </c>
      <c r="Q57" s="79">
        <v>0</v>
      </c>
      <c r="R57" s="79">
        <v>0</v>
      </c>
      <c r="S57" s="79">
        <v>0</v>
      </c>
      <c r="T57" s="140">
        <f t="shared" si="5"/>
        <v>0</v>
      </c>
      <c r="U57" s="79">
        <v>0</v>
      </c>
      <c r="V57" s="79">
        <v>0</v>
      </c>
      <c r="W57" s="79">
        <v>0</v>
      </c>
      <c r="X57" s="140">
        <f t="shared" si="6"/>
        <v>0</v>
      </c>
      <c r="Y57" s="138">
        <f t="shared" si="7"/>
        <v>0</v>
      </c>
      <c r="Z57" s="79">
        <v>0</v>
      </c>
      <c r="AA57" s="79">
        <v>0</v>
      </c>
      <c r="AB57" s="137">
        <f t="shared" si="8"/>
        <v>0</v>
      </c>
    </row>
    <row r="58" spans="2:28" ht="21.95" customHeight="1">
      <c r="B58" s="78" t="s">
        <v>221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140">
        <f t="shared" si="2"/>
        <v>0</v>
      </c>
      <c r="K58" s="79">
        <v>0</v>
      </c>
      <c r="L58" s="79">
        <v>0</v>
      </c>
      <c r="M58" s="79">
        <v>0</v>
      </c>
      <c r="N58" s="140">
        <f t="shared" si="3"/>
        <v>0</v>
      </c>
      <c r="O58" s="140">
        <f t="shared" si="4"/>
        <v>0</v>
      </c>
      <c r="P58" s="79">
        <v>0</v>
      </c>
      <c r="Q58" s="79">
        <v>0</v>
      </c>
      <c r="R58" s="79">
        <v>0</v>
      </c>
      <c r="S58" s="79">
        <v>0</v>
      </c>
      <c r="T58" s="140">
        <f t="shared" si="5"/>
        <v>0</v>
      </c>
      <c r="U58" s="79">
        <v>0</v>
      </c>
      <c r="V58" s="79">
        <v>0</v>
      </c>
      <c r="W58" s="79">
        <v>0</v>
      </c>
      <c r="X58" s="140">
        <f t="shared" si="6"/>
        <v>0</v>
      </c>
      <c r="Y58" s="138">
        <f t="shared" si="7"/>
        <v>0</v>
      </c>
      <c r="Z58" s="79">
        <v>0</v>
      </c>
      <c r="AA58" s="79">
        <v>0</v>
      </c>
      <c r="AB58" s="137">
        <f t="shared" si="8"/>
        <v>0</v>
      </c>
    </row>
    <row r="59" spans="2:28" ht="21.95" customHeight="1">
      <c r="B59" s="78" t="s">
        <v>222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140">
        <f t="shared" si="2"/>
        <v>0</v>
      </c>
      <c r="K59" s="79">
        <v>0</v>
      </c>
      <c r="L59" s="79">
        <v>0</v>
      </c>
      <c r="M59" s="79">
        <v>0</v>
      </c>
      <c r="N59" s="140">
        <f t="shared" si="3"/>
        <v>0</v>
      </c>
      <c r="O59" s="140">
        <f t="shared" si="4"/>
        <v>0</v>
      </c>
      <c r="P59" s="79">
        <v>0</v>
      </c>
      <c r="Q59" s="79">
        <v>0</v>
      </c>
      <c r="R59" s="79">
        <v>0</v>
      </c>
      <c r="S59" s="79">
        <v>0</v>
      </c>
      <c r="T59" s="140">
        <f t="shared" si="5"/>
        <v>0</v>
      </c>
      <c r="U59" s="79">
        <v>0</v>
      </c>
      <c r="V59" s="79">
        <v>0</v>
      </c>
      <c r="W59" s="79">
        <v>0</v>
      </c>
      <c r="X59" s="140">
        <f t="shared" si="6"/>
        <v>0</v>
      </c>
      <c r="Y59" s="138">
        <f t="shared" si="7"/>
        <v>0</v>
      </c>
      <c r="Z59" s="79">
        <v>0</v>
      </c>
      <c r="AA59" s="79">
        <v>0</v>
      </c>
      <c r="AB59" s="137">
        <f t="shared" si="8"/>
        <v>0</v>
      </c>
    </row>
    <row r="60" spans="2:28" ht="21.95" customHeight="1">
      <c r="B60" s="78" t="s">
        <v>223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140">
        <f t="shared" si="2"/>
        <v>0</v>
      </c>
      <c r="K60" s="79">
        <v>0</v>
      </c>
      <c r="L60" s="79">
        <v>0</v>
      </c>
      <c r="M60" s="79">
        <v>0</v>
      </c>
      <c r="N60" s="140">
        <f t="shared" si="3"/>
        <v>0</v>
      </c>
      <c r="O60" s="140">
        <f t="shared" si="4"/>
        <v>0</v>
      </c>
      <c r="P60" s="79">
        <v>0</v>
      </c>
      <c r="Q60" s="79">
        <v>0</v>
      </c>
      <c r="R60" s="79">
        <v>0</v>
      </c>
      <c r="S60" s="79">
        <v>0</v>
      </c>
      <c r="T60" s="140">
        <f t="shared" si="5"/>
        <v>0</v>
      </c>
      <c r="U60" s="79">
        <v>0</v>
      </c>
      <c r="V60" s="79">
        <v>0</v>
      </c>
      <c r="W60" s="79">
        <v>0</v>
      </c>
      <c r="X60" s="140">
        <f t="shared" si="6"/>
        <v>0</v>
      </c>
      <c r="Y60" s="138">
        <f t="shared" si="7"/>
        <v>0</v>
      </c>
      <c r="Z60" s="79">
        <v>0</v>
      </c>
      <c r="AA60" s="79">
        <v>0</v>
      </c>
      <c r="AB60" s="137">
        <f t="shared" si="8"/>
        <v>0</v>
      </c>
    </row>
    <row r="61" spans="2:28" ht="21.95" customHeight="1">
      <c r="B61" s="78" t="s">
        <v>224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140">
        <f t="shared" si="2"/>
        <v>0</v>
      </c>
      <c r="K61" s="79">
        <v>0</v>
      </c>
      <c r="L61" s="79">
        <v>0</v>
      </c>
      <c r="M61" s="79">
        <v>0</v>
      </c>
      <c r="N61" s="140">
        <f t="shared" si="3"/>
        <v>0</v>
      </c>
      <c r="O61" s="140">
        <f t="shared" si="4"/>
        <v>0</v>
      </c>
      <c r="P61" s="79">
        <v>0</v>
      </c>
      <c r="Q61" s="79">
        <v>0</v>
      </c>
      <c r="R61" s="79">
        <v>0</v>
      </c>
      <c r="S61" s="79">
        <v>0</v>
      </c>
      <c r="T61" s="140">
        <f t="shared" si="5"/>
        <v>0</v>
      </c>
      <c r="U61" s="79">
        <v>0</v>
      </c>
      <c r="V61" s="79">
        <v>0</v>
      </c>
      <c r="W61" s="79">
        <v>0</v>
      </c>
      <c r="X61" s="140">
        <f t="shared" si="6"/>
        <v>0</v>
      </c>
      <c r="Y61" s="138">
        <f t="shared" si="7"/>
        <v>0</v>
      </c>
      <c r="Z61" s="79">
        <v>0</v>
      </c>
      <c r="AA61" s="79">
        <v>0</v>
      </c>
      <c r="AB61" s="137">
        <f t="shared" si="8"/>
        <v>0</v>
      </c>
    </row>
    <row r="62" spans="2:28" ht="21.95" customHeight="1">
      <c r="B62" s="78" t="s">
        <v>225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140">
        <f t="shared" si="2"/>
        <v>0</v>
      </c>
      <c r="K62" s="79">
        <v>0</v>
      </c>
      <c r="L62" s="79">
        <v>0</v>
      </c>
      <c r="M62" s="79">
        <v>0</v>
      </c>
      <c r="N62" s="140">
        <f t="shared" si="3"/>
        <v>0</v>
      </c>
      <c r="O62" s="140">
        <f t="shared" si="4"/>
        <v>0</v>
      </c>
      <c r="P62" s="79">
        <v>0</v>
      </c>
      <c r="Q62" s="79">
        <v>0</v>
      </c>
      <c r="R62" s="79">
        <v>0</v>
      </c>
      <c r="S62" s="79">
        <v>0</v>
      </c>
      <c r="T62" s="140">
        <f t="shared" si="5"/>
        <v>0</v>
      </c>
      <c r="U62" s="79">
        <v>0</v>
      </c>
      <c r="V62" s="79">
        <v>0</v>
      </c>
      <c r="W62" s="79">
        <v>0</v>
      </c>
      <c r="X62" s="140">
        <f t="shared" si="6"/>
        <v>0</v>
      </c>
      <c r="Y62" s="138">
        <f t="shared" si="7"/>
        <v>0</v>
      </c>
      <c r="Z62" s="79">
        <v>0</v>
      </c>
      <c r="AA62" s="79">
        <v>0</v>
      </c>
      <c r="AB62" s="137">
        <f t="shared" si="8"/>
        <v>0</v>
      </c>
    </row>
    <row r="63" spans="2:28" ht="21.95" customHeight="1">
      <c r="B63" s="78" t="s">
        <v>226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140">
        <f t="shared" si="2"/>
        <v>0</v>
      </c>
      <c r="K63" s="79">
        <v>0</v>
      </c>
      <c r="L63" s="79">
        <v>0</v>
      </c>
      <c r="M63" s="79">
        <v>0</v>
      </c>
      <c r="N63" s="140">
        <f t="shared" si="3"/>
        <v>0</v>
      </c>
      <c r="O63" s="140">
        <f t="shared" si="4"/>
        <v>0</v>
      </c>
      <c r="P63" s="79">
        <v>0</v>
      </c>
      <c r="Q63" s="79">
        <v>0</v>
      </c>
      <c r="R63" s="79">
        <v>0</v>
      </c>
      <c r="S63" s="79">
        <v>0</v>
      </c>
      <c r="T63" s="140">
        <f t="shared" si="5"/>
        <v>0</v>
      </c>
      <c r="U63" s="79">
        <v>0</v>
      </c>
      <c r="V63" s="79">
        <v>0</v>
      </c>
      <c r="W63" s="79">
        <v>0</v>
      </c>
      <c r="X63" s="140">
        <f t="shared" si="6"/>
        <v>0</v>
      </c>
      <c r="Y63" s="138">
        <f t="shared" si="7"/>
        <v>0</v>
      </c>
      <c r="Z63" s="79">
        <v>0</v>
      </c>
      <c r="AA63" s="79">
        <v>0</v>
      </c>
      <c r="AB63" s="137">
        <f t="shared" si="8"/>
        <v>0</v>
      </c>
    </row>
    <row r="64" spans="2:28" ht="21.95" customHeight="1">
      <c r="B64" s="78" t="s">
        <v>227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140">
        <f t="shared" si="2"/>
        <v>0</v>
      </c>
      <c r="K64" s="79">
        <v>0</v>
      </c>
      <c r="L64" s="79">
        <v>0</v>
      </c>
      <c r="M64" s="79">
        <v>0</v>
      </c>
      <c r="N64" s="140">
        <f t="shared" si="3"/>
        <v>0</v>
      </c>
      <c r="O64" s="140">
        <f t="shared" si="4"/>
        <v>0</v>
      </c>
      <c r="P64" s="79">
        <v>0</v>
      </c>
      <c r="Q64" s="79">
        <v>0</v>
      </c>
      <c r="R64" s="79">
        <v>0</v>
      </c>
      <c r="S64" s="79">
        <v>0</v>
      </c>
      <c r="T64" s="140">
        <f t="shared" si="5"/>
        <v>0</v>
      </c>
      <c r="U64" s="79">
        <v>0</v>
      </c>
      <c r="V64" s="79">
        <v>0</v>
      </c>
      <c r="W64" s="79">
        <v>0</v>
      </c>
      <c r="X64" s="140">
        <f t="shared" si="6"/>
        <v>0</v>
      </c>
      <c r="Y64" s="138">
        <f t="shared" si="7"/>
        <v>0</v>
      </c>
      <c r="Z64" s="79">
        <v>0</v>
      </c>
      <c r="AA64" s="79">
        <v>0</v>
      </c>
      <c r="AB64" s="137">
        <f t="shared" si="8"/>
        <v>0</v>
      </c>
    </row>
    <row r="65" spans="2:28" ht="21.95" customHeight="1">
      <c r="B65" s="78" t="s">
        <v>228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146">
        <f t="shared" si="2"/>
        <v>0</v>
      </c>
      <c r="K65" s="79">
        <v>0</v>
      </c>
      <c r="L65" s="79">
        <v>0</v>
      </c>
      <c r="M65" s="79">
        <v>0</v>
      </c>
      <c r="N65" s="146">
        <f t="shared" si="3"/>
        <v>0</v>
      </c>
      <c r="O65" s="146">
        <f t="shared" si="4"/>
        <v>0</v>
      </c>
      <c r="P65" s="79">
        <v>0</v>
      </c>
      <c r="Q65" s="79">
        <v>0</v>
      </c>
      <c r="R65" s="79">
        <v>0</v>
      </c>
      <c r="S65" s="79">
        <v>0</v>
      </c>
      <c r="T65" s="146">
        <f t="shared" si="5"/>
        <v>0</v>
      </c>
      <c r="U65" s="79">
        <v>0</v>
      </c>
      <c r="V65" s="79">
        <v>0</v>
      </c>
      <c r="W65" s="79">
        <v>0</v>
      </c>
      <c r="X65" s="146">
        <f t="shared" si="6"/>
        <v>0</v>
      </c>
      <c r="Y65" s="138">
        <f t="shared" si="7"/>
        <v>0</v>
      </c>
      <c r="Z65" s="79">
        <v>0</v>
      </c>
      <c r="AA65" s="79">
        <v>0</v>
      </c>
      <c r="AB65" s="137">
        <f t="shared" si="8"/>
        <v>0</v>
      </c>
    </row>
    <row r="66" spans="2:28" ht="21.95" customHeight="1">
      <c r="B66" s="78" t="s">
        <v>1636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146">
        <f>SUM(F66:I66)</f>
        <v>0</v>
      </c>
      <c r="K66" s="79">
        <v>0</v>
      </c>
      <c r="L66" s="79">
        <v>0</v>
      </c>
      <c r="M66" s="79">
        <v>0</v>
      </c>
      <c r="N66" s="146">
        <f t="shared" si="3"/>
        <v>0</v>
      </c>
      <c r="O66" s="146">
        <f t="shared" si="4"/>
        <v>0</v>
      </c>
      <c r="P66" s="79">
        <v>0</v>
      </c>
      <c r="Q66" s="79">
        <v>0</v>
      </c>
      <c r="R66" s="79">
        <v>0</v>
      </c>
      <c r="S66" s="79">
        <v>0</v>
      </c>
      <c r="T66" s="146">
        <f t="shared" si="5"/>
        <v>0</v>
      </c>
      <c r="U66" s="79">
        <v>0</v>
      </c>
      <c r="V66" s="79">
        <v>0</v>
      </c>
      <c r="W66" s="79">
        <v>0</v>
      </c>
      <c r="X66" s="146">
        <f t="shared" si="6"/>
        <v>0</v>
      </c>
      <c r="Y66" s="138">
        <f t="shared" si="7"/>
        <v>0</v>
      </c>
      <c r="Z66" s="79">
        <v>0</v>
      </c>
      <c r="AA66" s="79">
        <v>0</v>
      </c>
      <c r="AB66" s="137">
        <f t="shared" si="8"/>
        <v>0</v>
      </c>
    </row>
    <row r="67" spans="2:28" ht="21.95" customHeight="1">
      <c r="B67" s="480" t="s">
        <v>3326</v>
      </c>
      <c r="C67" s="75">
        <f>SUM(C20:C26)+C39+C51+SUM(C58:C66)</f>
        <v>0</v>
      </c>
      <c r="D67" s="75">
        <f t="shared" ref="D67:AB67" si="15">SUM(D20:D26)+D39+D51+SUM(D58:D66)</f>
        <v>0</v>
      </c>
      <c r="E67" s="75">
        <f t="shared" si="15"/>
        <v>0</v>
      </c>
      <c r="F67" s="75">
        <f t="shared" si="15"/>
        <v>0</v>
      </c>
      <c r="G67" s="75">
        <f t="shared" si="15"/>
        <v>0</v>
      </c>
      <c r="H67" s="75">
        <f t="shared" si="15"/>
        <v>0</v>
      </c>
      <c r="I67" s="75">
        <f t="shared" si="15"/>
        <v>0</v>
      </c>
      <c r="J67" s="75">
        <f t="shared" si="15"/>
        <v>0</v>
      </c>
      <c r="K67" s="75">
        <f t="shared" si="15"/>
        <v>0</v>
      </c>
      <c r="L67" s="75">
        <f t="shared" si="15"/>
        <v>0</v>
      </c>
      <c r="M67" s="75">
        <f t="shared" si="15"/>
        <v>0</v>
      </c>
      <c r="N67" s="75">
        <f t="shared" si="15"/>
        <v>0</v>
      </c>
      <c r="O67" s="75">
        <f t="shared" si="15"/>
        <v>0</v>
      </c>
      <c r="P67" s="75">
        <f t="shared" si="15"/>
        <v>0</v>
      </c>
      <c r="Q67" s="75">
        <f t="shared" si="15"/>
        <v>0</v>
      </c>
      <c r="R67" s="75">
        <f t="shared" si="15"/>
        <v>0</v>
      </c>
      <c r="S67" s="75">
        <f t="shared" si="15"/>
        <v>0</v>
      </c>
      <c r="T67" s="75">
        <f t="shared" si="15"/>
        <v>0</v>
      </c>
      <c r="U67" s="75">
        <f t="shared" si="15"/>
        <v>0</v>
      </c>
      <c r="V67" s="75">
        <f t="shared" si="15"/>
        <v>0</v>
      </c>
      <c r="W67" s="75">
        <f t="shared" si="15"/>
        <v>0</v>
      </c>
      <c r="X67" s="75">
        <f t="shared" si="15"/>
        <v>0</v>
      </c>
      <c r="Y67" s="75">
        <f t="shared" si="15"/>
        <v>0</v>
      </c>
      <c r="Z67" s="75">
        <f t="shared" si="15"/>
        <v>0</v>
      </c>
      <c r="AA67" s="75">
        <f t="shared" si="15"/>
        <v>0</v>
      </c>
      <c r="AB67" s="75">
        <f t="shared" si="15"/>
        <v>0</v>
      </c>
    </row>
  </sheetData>
  <sheetProtection algorithmName="SHA-512" hashValue="wdsp5KIw/5t+8YbaYGWHNLwI0YYrc9Vcng7ocZMtaULOj4jlXqN6z9yTOCg4Nsl2nJmd0thmKHHeordZbBtLfg==" saltValue="uKSJcm4SpCAWBXgH9UqIAw==" spinCount="100000" sheet="1" objects="1" scenarios="1" selectLockedCells="1"/>
  <mergeCells count="31">
    <mergeCell ref="AA18:AA19"/>
    <mergeCell ref="AB18:AB19"/>
    <mergeCell ref="K18:N18"/>
    <mergeCell ref="O18:O19"/>
    <mergeCell ref="P18:T18"/>
    <mergeCell ref="U18:X18"/>
    <mergeCell ref="Y18:Y19"/>
    <mergeCell ref="Z18:Z19"/>
    <mergeCell ref="Z6:Z7"/>
    <mergeCell ref="AA6:AA7"/>
    <mergeCell ref="AB6:AB7"/>
    <mergeCell ref="C8:AB8"/>
    <mergeCell ref="C13:AB13"/>
    <mergeCell ref="O6:O7"/>
    <mergeCell ref="P6:S6"/>
    <mergeCell ref="T6:T7"/>
    <mergeCell ref="U6:W6"/>
    <mergeCell ref="X6:X7"/>
    <mergeCell ref="Y6:Y7"/>
    <mergeCell ref="B18:B19"/>
    <mergeCell ref="C18:C19"/>
    <mergeCell ref="D18:D19"/>
    <mergeCell ref="E18:E19"/>
    <mergeCell ref="F18:J18"/>
    <mergeCell ref="B2:N4"/>
    <mergeCell ref="B6:B7"/>
    <mergeCell ref="C6:C7"/>
    <mergeCell ref="D6:D7"/>
    <mergeCell ref="E6:E7"/>
    <mergeCell ref="F6:J6"/>
    <mergeCell ref="K6:N6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rgb="FFFF9929"/>
  </sheetPr>
  <dimension ref="A1:W8"/>
  <sheetViews>
    <sheetView showGridLines="0" showRowColHeaders="0" zoomScaleNormal="100" workbookViewId="0"/>
  </sheetViews>
  <sheetFormatPr baseColWidth="10" defaultColWidth="14.6640625" defaultRowHeight="15"/>
  <cols>
    <col min="1" max="1" width="13.33203125" style="150" customWidth="1"/>
    <col min="2" max="2" width="59.83203125" style="150" customWidth="1"/>
    <col min="3" max="3" width="45.33203125" style="150" customWidth="1"/>
    <col min="4" max="4" width="44.83203125" style="150" customWidth="1"/>
    <col min="5" max="5" width="46.5" style="150" customWidth="1"/>
    <col min="6" max="8" width="46.1640625" style="150" customWidth="1"/>
    <col min="9" max="9" width="46.33203125" style="150" customWidth="1"/>
    <col min="10" max="10" width="47.1640625" style="150" customWidth="1"/>
    <col min="11" max="11" width="47.33203125" style="150" customWidth="1"/>
    <col min="12" max="12" width="45.33203125" style="150" customWidth="1"/>
    <col min="13" max="255" width="14.6640625" style="150"/>
    <col min="256" max="256" width="14.6640625" style="150" customWidth="1"/>
    <col min="257" max="257" width="83.83203125" style="150" customWidth="1"/>
    <col min="258" max="267" width="14.6640625" style="150"/>
    <col min="268" max="268" width="21.6640625" style="150" customWidth="1"/>
    <col min="269" max="511" width="14.6640625" style="150"/>
    <col min="512" max="512" width="14.6640625" style="150" customWidth="1"/>
    <col min="513" max="513" width="83.83203125" style="150" customWidth="1"/>
    <col min="514" max="523" width="14.6640625" style="150"/>
    <col min="524" max="524" width="21.6640625" style="150" customWidth="1"/>
    <col min="525" max="767" width="14.6640625" style="150"/>
    <col min="768" max="768" width="14.6640625" style="150" customWidth="1"/>
    <col min="769" max="769" width="83.83203125" style="150" customWidth="1"/>
    <col min="770" max="779" width="14.6640625" style="150"/>
    <col min="780" max="780" width="21.6640625" style="150" customWidth="1"/>
    <col min="781" max="1023" width="14.6640625" style="150"/>
    <col min="1024" max="1024" width="14.6640625" style="150" customWidth="1"/>
    <col min="1025" max="1025" width="83.83203125" style="150" customWidth="1"/>
    <col min="1026" max="1035" width="14.6640625" style="150"/>
    <col min="1036" max="1036" width="21.6640625" style="150" customWidth="1"/>
    <col min="1037" max="1279" width="14.6640625" style="150"/>
    <col min="1280" max="1280" width="14.6640625" style="150" customWidth="1"/>
    <col min="1281" max="1281" width="83.83203125" style="150" customWidth="1"/>
    <col min="1282" max="1291" width="14.6640625" style="150"/>
    <col min="1292" max="1292" width="21.6640625" style="150" customWidth="1"/>
    <col min="1293" max="1535" width="14.6640625" style="150"/>
    <col min="1536" max="1536" width="14.6640625" style="150" customWidth="1"/>
    <col min="1537" max="1537" width="83.83203125" style="150" customWidth="1"/>
    <col min="1538" max="1547" width="14.6640625" style="150"/>
    <col min="1548" max="1548" width="21.6640625" style="150" customWidth="1"/>
    <col min="1549" max="1791" width="14.6640625" style="150"/>
    <col min="1792" max="1792" width="14.6640625" style="150" customWidth="1"/>
    <col min="1793" max="1793" width="83.83203125" style="150" customWidth="1"/>
    <col min="1794" max="1803" width="14.6640625" style="150"/>
    <col min="1804" max="1804" width="21.6640625" style="150" customWidth="1"/>
    <col min="1805" max="2047" width="14.6640625" style="150"/>
    <col min="2048" max="2048" width="14.6640625" style="150" customWidth="1"/>
    <col min="2049" max="2049" width="83.83203125" style="150" customWidth="1"/>
    <col min="2050" max="2059" width="14.6640625" style="150"/>
    <col min="2060" max="2060" width="21.6640625" style="150" customWidth="1"/>
    <col min="2061" max="2303" width="14.6640625" style="150"/>
    <col min="2304" max="2304" width="14.6640625" style="150" customWidth="1"/>
    <col min="2305" max="2305" width="83.83203125" style="150" customWidth="1"/>
    <col min="2306" max="2315" width="14.6640625" style="150"/>
    <col min="2316" max="2316" width="21.6640625" style="150" customWidth="1"/>
    <col min="2317" max="2559" width="14.6640625" style="150"/>
    <col min="2560" max="2560" width="14.6640625" style="150" customWidth="1"/>
    <col min="2561" max="2561" width="83.83203125" style="150" customWidth="1"/>
    <col min="2562" max="2571" width="14.6640625" style="150"/>
    <col min="2572" max="2572" width="21.6640625" style="150" customWidth="1"/>
    <col min="2573" max="2815" width="14.6640625" style="150"/>
    <col min="2816" max="2816" width="14.6640625" style="150" customWidth="1"/>
    <col min="2817" max="2817" width="83.83203125" style="150" customWidth="1"/>
    <col min="2818" max="2827" width="14.6640625" style="150"/>
    <col min="2828" max="2828" width="21.6640625" style="150" customWidth="1"/>
    <col min="2829" max="3071" width="14.6640625" style="150"/>
    <col min="3072" max="3072" width="14.6640625" style="150" customWidth="1"/>
    <col min="3073" max="3073" width="83.83203125" style="150" customWidth="1"/>
    <col min="3074" max="3083" width="14.6640625" style="150"/>
    <col min="3084" max="3084" width="21.6640625" style="150" customWidth="1"/>
    <col min="3085" max="3327" width="14.6640625" style="150"/>
    <col min="3328" max="3328" width="14.6640625" style="150" customWidth="1"/>
    <col min="3329" max="3329" width="83.83203125" style="150" customWidth="1"/>
    <col min="3330" max="3339" width="14.6640625" style="150"/>
    <col min="3340" max="3340" width="21.6640625" style="150" customWidth="1"/>
    <col min="3341" max="3583" width="14.6640625" style="150"/>
    <col min="3584" max="3584" width="14.6640625" style="150" customWidth="1"/>
    <col min="3585" max="3585" width="83.83203125" style="150" customWidth="1"/>
    <col min="3586" max="3595" width="14.6640625" style="150"/>
    <col min="3596" max="3596" width="21.6640625" style="150" customWidth="1"/>
    <col min="3597" max="3839" width="14.6640625" style="150"/>
    <col min="3840" max="3840" width="14.6640625" style="150" customWidth="1"/>
    <col min="3841" max="3841" width="83.83203125" style="150" customWidth="1"/>
    <col min="3842" max="3851" width="14.6640625" style="150"/>
    <col min="3852" max="3852" width="21.6640625" style="150" customWidth="1"/>
    <col min="3853" max="4095" width="14.6640625" style="150"/>
    <col min="4096" max="4096" width="14.6640625" style="150" customWidth="1"/>
    <col min="4097" max="4097" width="83.83203125" style="150" customWidth="1"/>
    <col min="4098" max="4107" width="14.6640625" style="150"/>
    <col min="4108" max="4108" width="21.6640625" style="150" customWidth="1"/>
    <col min="4109" max="4351" width="14.6640625" style="150"/>
    <col min="4352" max="4352" width="14.6640625" style="150" customWidth="1"/>
    <col min="4353" max="4353" width="83.83203125" style="150" customWidth="1"/>
    <col min="4354" max="4363" width="14.6640625" style="150"/>
    <col min="4364" max="4364" width="21.6640625" style="150" customWidth="1"/>
    <col min="4365" max="4607" width="14.6640625" style="150"/>
    <col min="4608" max="4608" width="14.6640625" style="150" customWidth="1"/>
    <col min="4609" max="4609" width="83.83203125" style="150" customWidth="1"/>
    <col min="4610" max="4619" width="14.6640625" style="150"/>
    <col min="4620" max="4620" width="21.6640625" style="150" customWidth="1"/>
    <col min="4621" max="4863" width="14.6640625" style="150"/>
    <col min="4864" max="4864" width="14.6640625" style="150" customWidth="1"/>
    <col min="4865" max="4865" width="83.83203125" style="150" customWidth="1"/>
    <col min="4866" max="4875" width="14.6640625" style="150"/>
    <col min="4876" max="4876" width="21.6640625" style="150" customWidth="1"/>
    <col min="4877" max="5119" width="14.6640625" style="150"/>
    <col min="5120" max="5120" width="14.6640625" style="150" customWidth="1"/>
    <col min="5121" max="5121" width="83.83203125" style="150" customWidth="1"/>
    <col min="5122" max="5131" width="14.6640625" style="150"/>
    <col min="5132" max="5132" width="21.6640625" style="150" customWidth="1"/>
    <col min="5133" max="5375" width="14.6640625" style="150"/>
    <col min="5376" max="5376" width="14.6640625" style="150" customWidth="1"/>
    <col min="5377" max="5377" width="83.83203125" style="150" customWidth="1"/>
    <col min="5378" max="5387" width="14.6640625" style="150"/>
    <col min="5388" max="5388" width="21.6640625" style="150" customWidth="1"/>
    <col min="5389" max="5631" width="14.6640625" style="150"/>
    <col min="5632" max="5632" width="14.6640625" style="150" customWidth="1"/>
    <col min="5633" max="5633" width="83.83203125" style="150" customWidth="1"/>
    <col min="5634" max="5643" width="14.6640625" style="150"/>
    <col min="5644" max="5644" width="21.6640625" style="150" customWidth="1"/>
    <col min="5645" max="5887" width="14.6640625" style="150"/>
    <col min="5888" max="5888" width="14.6640625" style="150" customWidth="1"/>
    <col min="5889" max="5889" width="83.83203125" style="150" customWidth="1"/>
    <col min="5890" max="5899" width="14.6640625" style="150"/>
    <col min="5900" max="5900" width="21.6640625" style="150" customWidth="1"/>
    <col min="5901" max="6143" width="14.6640625" style="150"/>
    <col min="6144" max="6144" width="14.6640625" style="150" customWidth="1"/>
    <col min="6145" max="6145" width="83.83203125" style="150" customWidth="1"/>
    <col min="6146" max="6155" width="14.6640625" style="150"/>
    <col min="6156" max="6156" width="21.6640625" style="150" customWidth="1"/>
    <col min="6157" max="6399" width="14.6640625" style="150"/>
    <col min="6400" max="6400" width="14.6640625" style="150" customWidth="1"/>
    <col min="6401" max="6401" width="83.83203125" style="150" customWidth="1"/>
    <col min="6402" max="6411" width="14.6640625" style="150"/>
    <col min="6412" max="6412" width="21.6640625" style="150" customWidth="1"/>
    <col min="6413" max="6655" width="14.6640625" style="150"/>
    <col min="6656" max="6656" width="14.6640625" style="150" customWidth="1"/>
    <col min="6657" max="6657" width="83.83203125" style="150" customWidth="1"/>
    <col min="6658" max="6667" width="14.6640625" style="150"/>
    <col min="6668" max="6668" width="21.6640625" style="150" customWidth="1"/>
    <col min="6669" max="6911" width="14.6640625" style="150"/>
    <col min="6912" max="6912" width="14.6640625" style="150" customWidth="1"/>
    <col min="6913" max="6913" width="83.83203125" style="150" customWidth="1"/>
    <col min="6914" max="6923" width="14.6640625" style="150"/>
    <col min="6924" max="6924" width="21.6640625" style="150" customWidth="1"/>
    <col min="6925" max="7167" width="14.6640625" style="150"/>
    <col min="7168" max="7168" width="14.6640625" style="150" customWidth="1"/>
    <col min="7169" max="7169" width="83.83203125" style="150" customWidth="1"/>
    <col min="7170" max="7179" width="14.6640625" style="150"/>
    <col min="7180" max="7180" width="21.6640625" style="150" customWidth="1"/>
    <col min="7181" max="7423" width="14.6640625" style="150"/>
    <col min="7424" max="7424" width="14.6640625" style="150" customWidth="1"/>
    <col min="7425" max="7425" width="83.83203125" style="150" customWidth="1"/>
    <col min="7426" max="7435" width="14.6640625" style="150"/>
    <col min="7436" max="7436" width="21.6640625" style="150" customWidth="1"/>
    <col min="7437" max="7679" width="14.6640625" style="150"/>
    <col min="7680" max="7680" width="14.6640625" style="150" customWidth="1"/>
    <col min="7681" max="7681" width="83.83203125" style="150" customWidth="1"/>
    <col min="7682" max="7691" width="14.6640625" style="150"/>
    <col min="7692" max="7692" width="21.6640625" style="150" customWidth="1"/>
    <col min="7693" max="7935" width="14.6640625" style="150"/>
    <col min="7936" max="7936" width="14.6640625" style="150" customWidth="1"/>
    <col min="7937" max="7937" width="83.83203125" style="150" customWidth="1"/>
    <col min="7938" max="7947" width="14.6640625" style="150"/>
    <col min="7948" max="7948" width="21.6640625" style="150" customWidth="1"/>
    <col min="7949" max="8191" width="14.6640625" style="150"/>
    <col min="8192" max="8192" width="14.6640625" style="150" customWidth="1"/>
    <col min="8193" max="8193" width="83.83203125" style="150" customWidth="1"/>
    <col min="8194" max="8203" width="14.6640625" style="150"/>
    <col min="8204" max="8204" width="21.6640625" style="150" customWidth="1"/>
    <col min="8205" max="8447" width="14.6640625" style="150"/>
    <col min="8448" max="8448" width="14.6640625" style="150" customWidth="1"/>
    <col min="8449" max="8449" width="83.83203125" style="150" customWidth="1"/>
    <col min="8450" max="8459" width="14.6640625" style="150"/>
    <col min="8460" max="8460" width="21.6640625" style="150" customWidth="1"/>
    <col min="8461" max="8703" width="14.6640625" style="150"/>
    <col min="8704" max="8704" width="14.6640625" style="150" customWidth="1"/>
    <col min="8705" max="8705" width="83.83203125" style="150" customWidth="1"/>
    <col min="8706" max="8715" width="14.6640625" style="150"/>
    <col min="8716" max="8716" width="21.6640625" style="150" customWidth="1"/>
    <col min="8717" max="8959" width="14.6640625" style="150"/>
    <col min="8960" max="8960" width="14.6640625" style="150" customWidth="1"/>
    <col min="8961" max="8961" width="83.83203125" style="150" customWidth="1"/>
    <col min="8962" max="8971" width="14.6640625" style="150"/>
    <col min="8972" max="8972" width="21.6640625" style="150" customWidth="1"/>
    <col min="8973" max="9215" width="14.6640625" style="150"/>
    <col min="9216" max="9216" width="14.6640625" style="150" customWidth="1"/>
    <col min="9217" max="9217" width="83.83203125" style="150" customWidth="1"/>
    <col min="9218" max="9227" width="14.6640625" style="150"/>
    <col min="9228" max="9228" width="21.6640625" style="150" customWidth="1"/>
    <col min="9229" max="9471" width="14.6640625" style="150"/>
    <col min="9472" max="9472" width="14.6640625" style="150" customWidth="1"/>
    <col min="9473" max="9473" width="83.83203125" style="150" customWidth="1"/>
    <col min="9474" max="9483" width="14.6640625" style="150"/>
    <col min="9484" max="9484" width="21.6640625" style="150" customWidth="1"/>
    <col min="9485" max="9727" width="14.6640625" style="150"/>
    <col min="9728" max="9728" width="14.6640625" style="150" customWidth="1"/>
    <col min="9729" max="9729" width="83.83203125" style="150" customWidth="1"/>
    <col min="9730" max="9739" width="14.6640625" style="150"/>
    <col min="9740" max="9740" width="21.6640625" style="150" customWidth="1"/>
    <col min="9741" max="9983" width="14.6640625" style="150"/>
    <col min="9984" max="9984" width="14.6640625" style="150" customWidth="1"/>
    <col min="9985" max="9985" width="83.83203125" style="150" customWidth="1"/>
    <col min="9986" max="9995" width="14.6640625" style="150"/>
    <col min="9996" max="9996" width="21.6640625" style="150" customWidth="1"/>
    <col min="9997" max="10239" width="14.6640625" style="150"/>
    <col min="10240" max="10240" width="14.6640625" style="150" customWidth="1"/>
    <col min="10241" max="10241" width="83.83203125" style="150" customWidth="1"/>
    <col min="10242" max="10251" width="14.6640625" style="150"/>
    <col min="10252" max="10252" width="21.6640625" style="150" customWidth="1"/>
    <col min="10253" max="10495" width="14.6640625" style="150"/>
    <col min="10496" max="10496" width="14.6640625" style="150" customWidth="1"/>
    <col min="10497" max="10497" width="83.83203125" style="150" customWidth="1"/>
    <col min="10498" max="10507" width="14.6640625" style="150"/>
    <col min="10508" max="10508" width="21.6640625" style="150" customWidth="1"/>
    <col min="10509" max="10751" width="14.6640625" style="150"/>
    <col min="10752" max="10752" width="14.6640625" style="150" customWidth="1"/>
    <col min="10753" max="10753" width="83.83203125" style="150" customWidth="1"/>
    <col min="10754" max="10763" width="14.6640625" style="150"/>
    <col min="10764" max="10764" width="21.6640625" style="150" customWidth="1"/>
    <col min="10765" max="11007" width="14.6640625" style="150"/>
    <col min="11008" max="11008" width="14.6640625" style="150" customWidth="1"/>
    <col min="11009" max="11009" width="83.83203125" style="150" customWidth="1"/>
    <col min="11010" max="11019" width="14.6640625" style="150"/>
    <col min="11020" max="11020" width="21.6640625" style="150" customWidth="1"/>
    <col min="11021" max="11263" width="14.6640625" style="150"/>
    <col min="11264" max="11264" width="14.6640625" style="150" customWidth="1"/>
    <col min="11265" max="11265" width="83.83203125" style="150" customWidth="1"/>
    <col min="11266" max="11275" width="14.6640625" style="150"/>
    <col min="11276" max="11276" width="21.6640625" style="150" customWidth="1"/>
    <col min="11277" max="11519" width="14.6640625" style="150"/>
    <col min="11520" max="11520" width="14.6640625" style="150" customWidth="1"/>
    <col min="11521" max="11521" width="83.83203125" style="150" customWidth="1"/>
    <col min="11522" max="11531" width="14.6640625" style="150"/>
    <col min="11532" max="11532" width="21.6640625" style="150" customWidth="1"/>
    <col min="11533" max="11775" width="14.6640625" style="150"/>
    <col min="11776" max="11776" width="14.6640625" style="150" customWidth="1"/>
    <col min="11777" max="11777" width="83.83203125" style="150" customWidth="1"/>
    <col min="11778" max="11787" width="14.6640625" style="150"/>
    <col min="11788" max="11788" width="21.6640625" style="150" customWidth="1"/>
    <col min="11789" max="12031" width="14.6640625" style="150"/>
    <col min="12032" max="12032" width="14.6640625" style="150" customWidth="1"/>
    <col min="12033" max="12033" width="83.83203125" style="150" customWidth="1"/>
    <col min="12034" max="12043" width="14.6640625" style="150"/>
    <col min="12044" max="12044" width="21.6640625" style="150" customWidth="1"/>
    <col min="12045" max="12287" width="14.6640625" style="150"/>
    <col min="12288" max="12288" width="14.6640625" style="150" customWidth="1"/>
    <col min="12289" max="12289" width="83.83203125" style="150" customWidth="1"/>
    <col min="12290" max="12299" width="14.6640625" style="150"/>
    <col min="12300" max="12300" width="21.6640625" style="150" customWidth="1"/>
    <col min="12301" max="12543" width="14.6640625" style="150"/>
    <col min="12544" max="12544" width="14.6640625" style="150" customWidth="1"/>
    <col min="12545" max="12545" width="83.83203125" style="150" customWidth="1"/>
    <col min="12546" max="12555" width="14.6640625" style="150"/>
    <col min="12556" max="12556" width="21.6640625" style="150" customWidth="1"/>
    <col min="12557" max="12799" width="14.6640625" style="150"/>
    <col min="12800" max="12800" width="14.6640625" style="150" customWidth="1"/>
    <col min="12801" max="12801" width="83.83203125" style="150" customWidth="1"/>
    <col min="12802" max="12811" width="14.6640625" style="150"/>
    <col min="12812" max="12812" width="21.6640625" style="150" customWidth="1"/>
    <col min="12813" max="13055" width="14.6640625" style="150"/>
    <col min="13056" max="13056" width="14.6640625" style="150" customWidth="1"/>
    <col min="13057" max="13057" width="83.83203125" style="150" customWidth="1"/>
    <col min="13058" max="13067" width="14.6640625" style="150"/>
    <col min="13068" max="13068" width="21.6640625" style="150" customWidth="1"/>
    <col min="13069" max="13311" width="14.6640625" style="150"/>
    <col min="13312" max="13312" width="14.6640625" style="150" customWidth="1"/>
    <col min="13313" max="13313" width="83.83203125" style="150" customWidth="1"/>
    <col min="13314" max="13323" width="14.6640625" style="150"/>
    <col min="13324" max="13324" width="21.6640625" style="150" customWidth="1"/>
    <col min="13325" max="13567" width="14.6640625" style="150"/>
    <col min="13568" max="13568" width="14.6640625" style="150" customWidth="1"/>
    <col min="13569" max="13569" width="83.83203125" style="150" customWidth="1"/>
    <col min="13570" max="13579" width="14.6640625" style="150"/>
    <col min="13580" max="13580" width="21.6640625" style="150" customWidth="1"/>
    <col min="13581" max="13823" width="14.6640625" style="150"/>
    <col min="13824" max="13824" width="14.6640625" style="150" customWidth="1"/>
    <col min="13825" max="13825" width="83.83203125" style="150" customWidth="1"/>
    <col min="13826" max="13835" width="14.6640625" style="150"/>
    <col min="13836" max="13836" width="21.6640625" style="150" customWidth="1"/>
    <col min="13837" max="14079" width="14.6640625" style="150"/>
    <col min="14080" max="14080" width="14.6640625" style="150" customWidth="1"/>
    <col min="14081" max="14081" width="83.83203125" style="150" customWidth="1"/>
    <col min="14082" max="14091" width="14.6640625" style="150"/>
    <col min="14092" max="14092" width="21.6640625" style="150" customWidth="1"/>
    <col min="14093" max="14335" width="14.6640625" style="150"/>
    <col min="14336" max="14336" width="14.6640625" style="150" customWidth="1"/>
    <col min="14337" max="14337" width="83.83203125" style="150" customWidth="1"/>
    <col min="14338" max="14347" width="14.6640625" style="150"/>
    <col min="14348" max="14348" width="21.6640625" style="150" customWidth="1"/>
    <col min="14349" max="14591" width="14.6640625" style="150"/>
    <col min="14592" max="14592" width="14.6640625" style="150" customWidth="1"/>
    <col min="14593" max="14593" width="83.83203125" style="150" customWidth="1"/>
    <col min="14594" max="14603" width="14.6640625" style="150"/>
    <col min="14604" max="14604" width="21.6640625" style="150" customWidth="1"/>
    <col min="14605" max="14847" width="14.6640625" style="150"/>
    <col min="14848" max="14848" width="14.6640625" style="150" customWidth="1"/>
    <col min="14849" max="14849" width="83.83203125" style="150" customWidth="1"/>
    <col min="14850" max="14859" width="14.6640625" style="150"/>
    <col min="14860" max="14860" width="21.6640625" style="150" customWidth="1"/>
    <col min="14861" max="15103" width="14.6640625" style="150"/>
    <col min="15104" max="15104" width="14.6640625" style="150" customWidth="1"/>
    <col min="15105" max="15105" width="83.83203125" style="150" customWidth="1"/>
    <col min="15106" max="15115" width="14.6640625" style="150"/>
    <col min="15116" max="15116" width="21.6640625" style="150" customWidth="1"/>
    <col min="15117" max="15359" width="14.6640625" style="150"/>
    <col min="15360" max="15360" width="14.6640625" style="150" customWidth="1"/>
    <col min="15361" max="15361" width="83.83203125" style="150" customWidth="1"/>
    <col min="15362" max="15371" width="14.6640625" style="150"/>
    <col min="15372" max="15372" width="21.6640625" style="150" customWidth="1"/>
    <col min="15373" max="15615" width="14.6640625" style="150"/>
    <col min="15616" max="15616" width="14.6640625" style="150" customWidth="1"/>
    <col min="15617" max="15617" width="83.83203125" style="150" customWidth="1"/>
    <col min="15618" max="15627" width="14.6640625" style="150"/>
    <col min="15628" max="15628" width="21.6640625" style="150" customWidth="1"/>
    <col min="15629" max="15871" width="14.6640625" style="150"/>
    <col min="15872" max="15872" width="14.6640625" style="150" customWidth="1"/>
    <col min="15873" max="15873" width="83.83203125" style="150" customWidth="1"/>
    <col min="15874" max="15883" width="14.6640625" style="150"/>
    <col min="15884" max="15884" width="21.6640625" style="150" customWidth="1"/>
    <col min="15885" max="16127" width="14.6640625" style="150"/>
    <col min="16128" max="16128" width="14.6640625" style="150" customWidth="1"/>
    <col min="16129" max="16129" width="83.83203125" style="150" customWidth="1"/>
    <col min="16130" max="16139" width="14.6640625" style="150"/>
    <col min="16140" max="16140" width="21.6640625" style="150" customWidth="1"/>
    <col min="16141" max="16384" width="14.6640625" style="150"/>
  </cols>
  <sheetData>
    <row r="1" spans="1:23" s="32" customFormat="1" ht="21.95" customHeight="1">
      <c r="A1" s="490"/>
    </row>
    <row r="2" spans="1:23" s="32" customFormat="1" ht="21.95" customHeight="1">
      <c r="B2" s="524" t="s">
        <v>698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</row>
    <row r="3" spans="1:23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</row>
    <row r="4" spans="1:23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</row>
    <row r="5" spans="1:23" s="32" customFormat="1" ht="21.95" customHeight="1">
      <c r="A5" s="490" t="s">
        <v>94</v>
      </c>
    </row>
    <row r="6" spans="1:23" s="148" customFormat="1" ht="66" customHeight="1">
      <c r="A6" s="147"/>
      <c r="B6" s="509" t="s">
        <v>229</v>
      </c>
      <c r="C6" s="510" t="s">
        <v>168</v>
      </c>
      <c r="D6" s="510" t="s">
        <v>167</v>
      </c>
      <c r="E6" s="510" t="s">
        <v>166</v>
      </c>
      <c r="F6" s="510" t="s">
        <v>699</v>
      </c>
      <c r="G6" s="510" t="s">
        <v>700</v>
      </c>
      <c r="H6" s="510" t="s">
        <v>164</v>
      </c>
      <c r="I6" s="510" t="s">
        <v>217</v>
      </c>
      <c r="J6" s="510" t="s">
        <v>210</v>
      </c>
      <c r="K6" s="510" t="s">
        <v>211</v>
      </c>
      <c r="L6" s="510" t="s">
        <v>212</v>
      </c>
    </row>
    <row r="7" spans="1:23" ht="21.95" customHeight="1">
      <c r="A7" s="149"/>
      <c r="B7" s="78" t="s">
        <v>701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49">
        <f>SUM(C7:H7)</f>
        <v>0</v>
      </c>
      <c r="J7" s="79">
        <v>0</v>
      </c>
      <c r="K7" s="79">
        <v>0</v>
      </c>
      <c r="L7" s="44">
        <f>SUM(I7:K7)</f>
        <v>0</v>
      </c>
    </row>
    <row r="8" spans="1:23" ht="21.95" customHeight="1">
      <c r="A8" s="149"/>
      <c r="B8" s="151" t="s">
        <v>702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152">
        <f>SUM(C8:H8)</f>
        <v>0</v>
      </c>
      <c r="J8" s="79">
        <v>0</v>
      </c>
      <c r="K8" s="79">
        <v>0</v>
      </c>
      <c r="L8" s="48">
        <f>SUM(I8:K8)</f>
        <v>0</v>
      </c>
    </row>
  </sheetData>
  <sheetProtection algorithmName="SHA-512" hashValue="ACqEFmAwSb/b/U+R42YY76gEemZWz/dsvCF9/tWaAige7KkOaFzTIJeAsh9nJZET7tBQjN32Yo2rqnXo+tx8tQ==" saltValue="pEdy0jHfTrRU3JDxpXTZWg==" spinCount="100000" sheet="1" objects="1" scenarios="1" selectLockedCells="1"/>
  <mergeCells count="1">
    <mergeCell ref="B2:L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rgb="FFFF9929"/>
  </sheetPr>
  <dimension ref="A1:U55"/>
  <sheetViews>
    <sheetView showGridLines="0" showRowColHeaders="0" zoomScaleNormal="100" workbookViewId="0">
      <selection activeCell="E7" sqref="E7"/>
    </sheetView>
  </sheetViews>
  <sheetFormatPr baseColWidth="10" defaultColWidth="14" defaultRowHeight="11.25"/>
  <cols>
    <col min="1" max="1" width="13.33203125" style="153" customWidth="1"/>
    <col min="2" max="2" width="44.83203125" style="153" customWidth="1"/>
    <col min="3" max="3" width="66.83203125" style="153" customWidth="1"/>
    <col min="4" max="4" width="1.83203125" style="153" customWidth="1"/>
    <col min="5" max="5" width="52.5" style="153" customWidth="1"/>
    <col min="6" max="6" width="16.33203125" style="153" bestFit="1" customWidth="1"/>
    <col min="7" max="7" width="14.6640625" style="153" bestFit="1" customWidth="1"/>
    <col min="8" max="254" width="14" style="153"/>
    <col min="255" max="255" width="14" style="153" customWidth="1"/>
    <col min="256" max="256" width="69.83203125" style="153" customWidth="1"/>
    <col min="257" max="257" width="27.83203125" style="153" customWidth="1"/>
    <col min="258" max="258" width="17" style="153" customWidth="1"/>
    <col min="259" max="259" width="31.33203125" style="153" customWidth="1"/>
    <col min="260" max="510" width="14" style="153"/>
    <col min="511" max="511" width="14" style="153" customWidth="1"/>
    <col min="512" max="512" width="69.83203125" style="153" customWidth="1"/>
    <col min="513" max="513" width="27.83203125" style="153" customWidth="1"/>
    <col min="514" max="514" width="17" style="153" customWidth="1"/>
    <col min="515" max="515" width="31.33203125" style="153" customWidth="1"/>
    <col min="516" max="766" width="14" style="153"/>
    <col min="767" max="767" width="14" style="153" customWidth="1"/>
    <col min="768" max="768" width="69.83203125" style="153" customWidth="1"/>
    <col min="769" max="769" width="27.83203125" style="153" customWidth="1"/>
    <col min="770" max="770" width="17" style="153" customWidth="1"/>
    <col min="771" max="771" width="31.33203125" style="153" customWidth="1"/>
    <col min="772" max="1022" width="14" style="153"/>
    <col min="1023" max="1023" width="14" style="153" customWidth="1"/>
    <col min="1024" max="1024" width="69.83203125" style="153" customWidth="1"/>
    <col min="1025" max="1025" width="27.83203125" style="153" customWidth="1"/>
    <col min="1026" max="1026" width="17" style="153" customWidth="1"/>
    <col min="1027" max="1027" width="31.33203125" style="153" customWidth="1"/>
    <col min="1028" max="1278" width="14" style="153"/>
    <col min="1279" max="1279" width="14" style="153" customWidth="1"/>
    <col min="1280" max="1280" width="69.83203125" style="153" customWidth="1"/>
    <col min="1281" max="1281" width="27.83203125" style="153" customWidth="1"/>
    <col min="1282" max="1282" width="17" style="153" customWidth="1"/>
    <col min="1283" max="1283" width="31.33203125" style="153" customWidth="1"/>
    <col min="1284" max="1534" width="14" style="153"/>
    <col min="1535" max="1535" width="14" style="153" customWidth="1"/>
    <col min="1536" max="1536" width="69.83203125" style="153" customWidth="1"/>
    <col min="1537" max="1537" width="27.83203125" style="153" customWidth="1"/>
    <col min="1538" max="1538" width="17" style="153" customWidth="1"/>
    <col min="1539" max="1539" width="31.33203125" style="153" customWidth="1"/>
    <col min="1540" max="1790" width="14" style="153"/>
    <col min="1791" max="1791" width="14" style="153" customWidth="1"/>
    <col min="1792" max="1792" width="69.83203125" style="153" customWidth="1"/>
    <col min="1793" max="1793" width="27.83203125" style="153" customWidth="1"/>
    <col min="1794" max="1794" width="17" style="153" customWidth="1"/>
    <col min="1795" max="1795" width="31.33203125" style="153" customWidth="1"/>
    <col min="1796" max="2046" width="14" style="153"/>
    <col min="2047" max="2047" width="14" style="153" customWidth="1"/>
    <col min="2048" max="2048" width="69.83203125" style="153" customWidth="1"/>
    <col min="2049" max="2049" width="27.83203125" style="153" customWidth="1"/>
    <col min="2050" max="2050" width="17" style="153" customWidth="1"/>
    <col min="2051" max="2051" width="31.33203125" style="153" customWidth="1"/>
    <col min="2052" max="2302" width="14" style="153"/>
    <col min="2303" max="2303" width="14" style="153" customWidth="1"/>
    <col min="2304" max="2304" width="69.83203125" style="153" customWidth="1"/>
    <col min="2305" max="2305" width="27.83203125" style="153" customWidth="1"/>
    <col min="2306" max="2306" width="17" style="153" customWidth="1"/>
    <col min="2307" max="2307" width="31.33203125" style="153" customWidth="1"/>
    <col min="2308" max="2558" width="14" style="153"/>
    <col min="2559" max="2559" width="14" style="153" customWidth="1"/>
    <col min="2560" max="2560" width="69.83203125" style="153" customWidth="1"/>
    <col min="2561" max="2561" width="27.83203125" style="153" customWidth="1"/>
    <col min="2562" max="2562" width="17" style="153" customWidth="1"/>
    <col min="2563" max="2563" width="31.33203125" style="153" customWidth="1"/>
    <col min="2564" max="2814" width="14" style="153"/>
    <col min="2815" max="2815" width="14" style="153" customWidth="1"/>
    <col min="2816" max="2816" width="69.83203125" style="153" customWidth="1"/>
    <col min="2817" max="2817" width="27.83203125" style="153" customWidth="1"/>
    <col min="2818" max="2818" width="17" style="153" customWidth="1"/>
    <col min="2819" max="2819" width="31.33203125" style="153" customWidth="1"/>
    <col min="2820" max="3070" width="14" style="153"/>
    <col min="3071" max="3071" width="14" style="153" customWidth="1"/>
    <col min="3072" max="3072" width="69.83203125" style="153" customWidth="1"/>
    <col min="3073" max="3073" width="27.83203125" style="153" customWidth="1"/>
    <col min="3074" max="3074" width="17" style="153" customWidth="1"/>
    <col min="3075" max="3075" width="31.33203125" style="153" customWidth="1"/>
    <col min="3076" max="3326" width="14" style="153"/>
    <col min="3327" max="3327" width="14" style="153" customWidth="1"/>
    <col min="3328" max="3328" width="69.83203125" style="153" customWidth="1"/>
    <col min="3329" max="3329" width="27.83203125" style="153" customWidth="1"/>
    <col min="3330" max="3330" width="17" style="153" customWidth="1"/>
    <col min="3331" max="3331" width="31.33203125" style="153" customWidth="1"/>
    <col min="3332" max="3582" width="14" style="153"/>
    <col min="3583" max="3583" width="14" style="153" customWidth="1"/>
    <col min="3584" max="3584" width="69.83203125" style="153" customWidth="1"/>
    <col min="3585" max="3585" width="27.83203125" style="153" customWidth="1"/>
    <col min="3586" max="3586" width="17" style="153" customWidth="1"/>
    <col min="3587" max="3587" width="31.33203125" style="153" customWidth="1"/>
    <col min="3588" max="3838" width="14" style="153"/>
    <col min="3839" max="3839" width="14" style="153" customWidth="1"/>
    <col min="3840" max="3840" width="69.83203125" style="153" customWidth="1"/>
    <col min="3841" max="3841" width="27.83203125" style="153" customWidth="1"/>
    <col min="3842" max="3842" width="17" style="153" customWidth="1"/>
    <col min="3843" max="3843" width="31.33203125" style="153" customWidth="1"/>
    <col min="3844" max="4094" width="14" style="153"/>
    <col min="4095" max="4095" width="14" style="153" customWidth="1"/>
    <col min="4096" max="4096" width="69.83203125" style="153" customWidth="1"/>
    <col min="4097" max="4097" width="27.83203125" style="153" customWidth="1"/>
    <col min="4098" max="4098" width="17" style="153" customWidth="1"/>
    <col min="4099" max="4099" width="31.33203125" style="153" customWidth="1"/>
    <col min="4100" max="4350" width="14" style="153"/>
    <col min="4351" max="4351" width="14" style="153" customWidth="1"/>
    <col min="4352" max="4352" width="69.83203125" style="153" customWidth="1"/>
    <col min="4353" max="4353" width="27.83203125" style="153" customWidth="1"/>
    <col min="4354" max="4354" width="17" style="153" customWidth="1"/>
    <col min="4355" max="4355" width="31.33203125" style="153" customWidth="1"/>
    <col min="4356" max="4606" width="14" style="153"/>
    <col min="4607" max="4607" width="14" style="153" customWidth="1"/>
    <col min="4608" max="4608" width="69.83203125" style="153" customWidth="1"/>
    <col min="4609" max="4609" width="27.83203125" style="153" customWidth="1"/>
    <col min="4610" max="4610" width="17" style="153" customWidth="1"/>
    <col min="4611" max="4611" width="31.33203125" style="153" customWidth="1"/>
    <col min="4612" max="4862" width="14" style="153"/>
    <col min="4863" max="4863" width="14" style="153" customWidth="1"/>
    <col min="4864" max="4864" width="69.83203125" style="153" customWidth="1"/>
    <col min="4865" max="4865" width="27.83203125" style="153" customWidth="1"/>
    <col min="4866" max="4866" width="17" style="153" customWidth="1"/>
    <col min="4867" max="4867" width="31.33203125" style="153" customWidth="1"/>
    <col min="4868" max="5118" width="14" style="153"/>
    <col min="5119" max="5119" width="14" style="153" customWidth="1"/>
    <col min="5120" max="5120" width="69.83203125" style="153" customWidth="1"/>
    <col min="5121" max="5121" width="27.83203125" style="153" customWidth="1"/>
    <col min="5122" max="5122" width="17" style="153" customWidth="1"/>
    <col min="5123" max="5123" width="31.33203125" style="153" customWidth="1"/>
    <col min="5124" max="5374" width="14" style="153"/>
    <col min="5375" max="5375" width="14" style="153" customWidth="1"/>
    <col min="5376" max="5376" width="69.83203125" style="153" customWidth="1"/>
    <col min="5377" max="5377" width="27.83203125" style="153" customWidth="1"/>
    <col min="5378" max="5378" width="17" style="153" customWidth="1"/>
    <col min="5379" max="5379" width="31.33203125" style="153" customWidth="1"/>
    <col min="5380" max="5630" width="14" style="153"/>
    <col min="5631" max="5631" width="14" style="153" customWidth="1"/>
    <col min="5632" max="5632" width="69.83203125" style="153" customWidth="1"/>
    <col min="5633" max="5633" width="27.83203125" style="153" customWidth="1"/>
    <col min="5634" max="5634" width="17" style="153" customWidth="1"/>
    <col min="5635" max="5635" width="31.33203125" style="153" customWidth="1"/>
    <col min="5636" max="5886" width="14" style="153"/>
    <col min="5887" max="5887" width="14" style="153" customWidth="1"/>
    <col min="5888" max="5888" width="69.83203125" style="153" customWidth="1"/>
    <col min="5889" max="5889" width="27.83203125" style="153" customWidth="1"/>
    <col min="5890" max="5890" width="17" style="153" customWidth="1"/>
    <col min="5891" max="5891" width="31.33203125" style="153" customWidth="1"/>
    <col min="5892" max="6142" width="14" style="153"/>
    <col min="6143" max="6143" width="14" style="153" customWidth="1"/>
    <col min="6144" max="6144" width="69.83203125" style="153" customWidth="1"/>
    <col min="6145" max="6145" width="27.83203125" style="153" customWidth="1"/>
    <col min="6146" max="6146" width="17" style="153" customWidth="1"/>
    <col min="6147" max="6147" width="31.33203125" style="153" customWidth="1"/>
    <col min="6148" max="6398" width="14" style="153"/>
    <col min="6399" max="6399" width="14" style="153" customWidth="1"/>
    <col min="6400" max="6400" width="69.83203125" style="153" customWidth="1"/>
    <col min="6401" max="6401" width="27.83203125" style="153" customWidth="1"/>
    <col min="6402" max="6402" width="17" style="153" customWidth="1"/>
    <col min="6403" max="6403" width="31.33203125" style="153" customWidth="1"/>
    <col min="6404" max="6654" width="14" style="153"/>
    <col min="6655" max="6655" width="14" style="153" customWidth="1"/>
    <col min="6656" max="6656" width="69.83203125" style="153" customWidth="1"/>
    <col min="6657" max="6657" width="27.83203125" style="153" customWidth="1"/>
    <col min="6658" max="6658" width="17" style="153" customWidth="1"/>
    <col min="6659" max="6659" width="31.33203125" style="153" customWidth="1"/>
    <col min="6660" max="6910" width="14" style="153"/>
    <col min="6911" max="6911" width="14" style="153" customWidth="1"/>
    <col min="6912" max="6912" width="69.83203125" style="153" customWidth="1"/>
    <col min="6913" max="6913" width="27.83203125" style="153" customWidth="1"/>
    <col min="6914" max="6914" width="17" style="153" customWidth="1"/>
    <col min="6915" max="6915" width="31.33203125" style="153" customWidth="1"/>
    <col min="6916" max="7166" width="14" style="153"/>
    <col min="7167" max="7167" width="14" style="153" customWidth="1"/>
    <col min="7168" max="7168" width="69.83203125" style="153" customWidth="1"/>
    <col min="7169" max="7169" width="27.83203125" style="153" customWidth="1"/>
    <col min="7170" max="7170" width="17" style="153" customWidth="1"/>
    <col min="7171" max="7171" width="31.33203125" style="153" customWidth="1"/>
    <col min="7172" max="7422" width="14" style="153"/>
    <col min="7423" max="7423" width="14" style="153" customWidth="1"/>
    <col min="7424" max="7424" width="69.83203125" style="153" customWidth="1"/>
    <col min="7425" max="7425" width="27.83203125" style="153" customWidth="1"/>
    <col min="7426" max="7426" width="17" style="153" customWidth="1"/>
    <col min="7427" max="7427" width="31.33203125" style="153" customWidth="1"/>
    <col min="7428" max="7678" width="14" style="153"/>
    <col min="7679" max="7679" width="14" style="153" customWidth="1"/>
    <col min="7680" max="7680" width="69.83203125" style="153" customWidth="1"/>
    <col min="7681" max="7681" width="27.83203125" style="153" customWidth="1"/>
    <col min="7682" max="7682" width="17" style="153" customWidth="1"/>
    <col min="7683" max="7683" width="31.33203125" style="153" customWidth="1"/>
    <col min="7684" max="7934" width="14" style="153"/>
    <col min="7935" max="7935" width="14" style="153" customWidth="1"/>
    <col min="7936" max="7936" width="69.83203125" style="153" customWidth="1"/>
    <col min="7937" max="7937" width="27.83203125" style="153" customWidth="1"/>
    <col min="7938" max="7938" width="17" style="153" customWidth="1"/>
    <col min="7939" max="7939" width="31.33203125" style="153" customWidth="1"/>
    <col min="7940" max="8190" width="14" style="153"/>
    <col min="8191" max="8191" width="14" style="153" customWidth="1"/>
    <col min="8192" max="8192" width="69.83203125" style="153" customWidth="1"/>
    <col min="8193" max="8193" width="27.83203125" style="153" customWidth="1"/>
    <col min="8194" max="8194" width="17" style="153" customWidth="1"/>
    <col min="8195" max="8195" width="31.33203125" style="153" customWidth="1"/>
    <col min="8196" max="8446" width="14" style="153"/>
    <col min="8447" max="8447" width="14" style="153" customWidth="1"/>
    <col min="8448" max="8448" width="69.83203125" style="153" customWidth="1"/>
    <col min="8449" max="8449" width="27.83203125" style="153" customWidth="1"/>
    <col min="8450" max="8450" width="17" style="153" customWidth="1"/>
    <col min="8451" max="8451" width="31.33203125" style="153" customWidth="1"/>
    <col min="8452" max="8702" width="14" style="153"/>
    <col min="8703" max="8703" width="14" style="153" customWidth="1"/>
    <col min="8704" max="8704" width="69.83203125" style="153" customWidth="1"/>
    <col min="8705" max="8705" width="27.83203125" style="153" customWidth="1"/>
    <col min="8706" max="8706" width="17" style="153" customWidth="1"/>
    <col min="8707" max="8707" width="31.33203125" style="153" customWidth="1"/>
    <col min="8708" max="8958" width="14" style="153"/>
    <col min="8959" max="8959" width="14" style="153" customWidth="1"/>
    <col min="8960" max="8960" width="69.83203125" style="153" customWidth="1"/>
    <col min="8961" max="8961" width="27.83203125" style="153" customWidth="1"/>
    <col min="8962" max="8962" width="17" style="153" customWidth="1"/>
    <col min="8963" max="8963" width="31.33203125" style="153" customWidth="1"/>
    <col min="8964" max="9214" width="14" style="153"/>
    <col min="9215" max="9215" width="14" style="153" customWidth="1"/>
    <col min="9216" max="9216" width="69.83203125" style="153" customWidth="1"/>
    <col min="9217" max="9217" width="27.83203125" style="153" customWidth="1"/>
    <col min="9218" max="9218" width="17" style="153" customWidth="1"/>
    <col min="9219" max="9219" width="31.33203125" style="153" customWidth="1"/>
    <col min="9220" max="9470" width="14" style="153"/>
    <col min="9471" max="9471" width="14" style="153" customWidth="1"/>
    <col min="9472" max="9472" width="69.83203125" style="153" customWidth="1"/>
    <col min="9473" max="9473" width="27.83203125" style="153" customWidth="1"/>
    <col min="9474" max="9474" width="17" style="153" customWidth="1"/>
    <col min="9475" max="9475" width="31.33203125" style="153" customWidth="1"/>
    <col min="9476" max="9726" width="14" style="153"/>
    <col min="9727" max="9727" width="14" style="153" customWidth="1"/>
    <col min="9728" max="9728" width="69.83203125" style="153" customWidth="1"/>
    <col min="9729" max="9729" width="27.83203125" style="153" customWidth="1"/>
    <col min="9730" max="9730" width="17" style="153" customWidth="1"/>
    <col min="9731" max="9731" width="31.33203125" style="153" customWidth="1"/>
    <col min="9732" max="9982" width="14" style="153"/>
    <col min="9983" max="9983" width="14" style="153" customWidth="1"/>
    <col min="9984" max="9984" width="69.83203125" style="153" customWidth="1"/>
    <col min="9985" max="9985" width="27.83203125" style="153" customWidth="1"/>
    <col min="9986" max="9986" width="17" style="153" customWidth="1"/>
    <col min="9987" max="9987" width="31.33203125" style="153" customWidth="1"/>
    <col min="9988" max="10238" width="14" style="153"/>
    <col min="10239" max="10239" width="14" style="153" customWidth="1"/>
    <col min="10240" max="10240" width="69.83203125" style="153" customWidth="1"/>
    <col min="10241" max="10241" width="27.83203125" style="153" customWidth="1"/>
    <col min="10242" max="10242" width="17" style="153" customWidth="1"/>
    <col min="10243" max="10243" width="31.33203125" style="153" customWidth="1"/>
    <col min="10244" max="10494" width="14" style="153"/>
    <col min="10495" max="10495" width="14" style="153" customWidth="1"/>
    <col min="10496" max="10496" width="69.83203125" style="153" customWidth="1"/>
    <col min="10497" max="10497" width="27.83203125" style="153" customWidth="1"/>
    <col min="10498" max="10498" width="17" style="153" customWidth="1"/>
    <col min="10499" max="10499" width="31.33203125" style="153" customWidth="1"/>
    <col min="10500" max="10750" width="14" style="153"/>
    <col min="10751" max="10751" width="14" style="153" customWidth="1"/>
    <col min="10752" max="10752" width="69.83203125" style="153" customWidth="1"/>
    <col min="10753" max="10753" width="27.83203125" style="153" customWidth="1"/>
    <col min="10754" max="10754" width="17" style="153" customWidth="1"/>
    <col min="10755" max="10755" width="31.33203125" style="153" customWidth="1"/>
    <col min="10756" max="11006" width="14" style="153"/>
    <col min="11007" max="11007" width="14" style="153" customWidth="1"/>
    <col min="11008" max="11008" width="69.83203125" style="153" customWidth="1"/>
    <col min="11009" max="11009" width="27.83203125" style="153" customWidth="1"/>
    <col min="11010" max="11010" width="17" style="153" customWidth="1"/>
    <col min="11011" max="11011" width="31.33203125" style="153" customWidth="1"/>
    <col min="11012" max="11262" width="14" style="153"/>
    <col min="11263" max="11263" width="14" style="153" customWidth="1"/>
    <col min="11264" max="11264" width="69.83203125" style="153" customWidth="1"/>
    <col min="11265" max="11265" width="27.83203125" style="153" customWidth="1"/>
    <col min="11266" max="11266" width="17" style="153" customWidth="1"/>
    <col min="11267" max="11267" width="31.33203125" style="153" customWidth="1"/>
    <col min="11268" max="11518" width="14" style="153"/>
    <col min="11519" max="11519" width="14" style="153" customWidth="1"/>
    <col min="11520" max="11520" width="69.83203125" style="153" customWidth="1"/>
    <col min="11521" max="11521" width="27.83203125" style="153" customWidth="1"/>
    <col min="11522" max="11522" width="17" style="153" customWidth="1"/>
    <col min="11523" max="11523" width="31.33203125" style="153" customWidth="1"/>
    <col min="11524" max="11774" width="14" style="153"/>
    <col min="11775" max="11775" width="14" style="153" customWidth="1"/>
    <col min="11776" max="11776" width="69.83203125" style="153" customWidth="1"/>
    <col min="11777" max="11777" width="27.83203125" style="153" customWidth="1"/>
    <col min="11778" max="11778" width="17" style="153" customWidth="1"/>
    <col min="11779" max="11779" width="31.33203125" style="153" customWidth="1"/>
    <col min="11780" max="12030" width="14" style="153"/>
    <col min="12031" max="12031" width="14" style="153" customWidth="1"/>
    <col min="12032" max="12032" width="69.83203125" style="153" customWidth="1"/>
    <col min="12033" max="12033" width="27.83203125" style="153" customWidth="1"/>
    <col min="12034" max="12034" width="17" style="153" customWidth="1"/>
    <col min="12035" max="12035" width="31.33203125" style="153" customWidth="1"/>
    <col min="12036" max="12286" width="14" style="153"/>
    <col min="12287" max="12287" width="14" style="153" customWidth="1"/>
    <col min="12288" max="12288" width="69.83203125" style="153" customWidth="1"/>
    <col min="12289" max="12289" width="27.83203125" style="153" customWidth="1"/>
    <col min="12290" max="12290" width="17" style="153" customWidth="1"/>
    <col min="12291" max="12291" width="31.33203125" style="153" customWidth="1"/>
    <col min="12292" max="12542" width="14" style="153"/>
    <col min="12543" max="12543" width="14" style="153" customWidth="1"/>
    <col min="12544" max="12544" width="69.83203125" style="153" customWidth="1"/>
    <col min="12545" max="12545" width="27.83203125" style="153" customWidth="1"/>
    <col min="12546" max="12546" width="17" style="153" customWidth="1"/>
    <col min="12547" max="12547" width="31.33203125" style="153" customWidth="1"/>
    <col min="12548" max="12798" width="14" style="153"/>
    <col min="12799" max="12799" width="14" style="153" customWidth="1"/>
    <col min="12800" max="12800" width="69.83203125" style="153" customWidth="1"/>
    <col min="12801" max="12801" width="27.83203125" style="153" customWidth="1"/>
    <col min="12802" max="12802" width="17" style="153" customWidth="1"/>
    <col min="12803" max="12803" width="31.33203125" style="153" customWidth="1"/>
    <col min="12804" max="13054" width="14" style="153"/>
    <col min="13055" max="13055" width="14" style="153" customWidth="1"/>
    <col min="13056" max="13056" width="69.83203125" style="153" customWidth="1"/>
    <col min="13057" max="13057" width="27.83203125" style="153" customWidth="1"/>
    <col min="13058" max="13058" width="17" style="153" customWidth="1"/>
    <col min="13059" max="13059" width="31.33203125" style="153" customWidth="1"/>
    <col min="13060" max="13310" width="14" style="153"/>
    <col min="13311" max="13311" width="14" style="153" customWidth="1"/>
    <col min="13312" max="13312" width="69.83203125" style="153" customWidth="1"/>
    <col min="13313" max="13313" width="27.83203125" style="153" customWidth="1"/>
    <col min="13314" max="13314" width="17" style="153" customWidth="1"/>
    <col min="13315" max="13315" width="31.33203125" style="153" customWidth="1"/>
    <col min="13316" max="13566" width="14" style="153"/>
    <col min="13567" max="13567" width="14" style="153" customWidth="1"/>
    <col min="13568" max="13568" width="69.83203125" style="153" customWidth="1"/>
    <col min="13569" max="13569" width="27.83203125" style="153" customWidth="1"/>
    <col min="13570" max="13570" width="17" style="153" customWidth="1"/>
    <col min="13571" max="13571" width="31.33203125" style="153" customWidth="1"/>
    <col min="13572" max="13822" width="14" style="153"/>
    <col min="13823" max="13823" width="14" style="153" customWidth="1"/>
    <col min="13824" max="13824" width="69.83203125" style="153" customWidth="1"/>
    <col min="13825" max="13825" width="27.83203125" style="153" customWidth="1"/>
    <col min="13826" max="13826" width="17" style="153" customWidth="1"/>
    <col min="13827" max="13827" width="31.33203125" style="153" customWidth="1"/>
    <col min="13828" max="14078" width="14" style="153"/>
    <col min="14079" max="14079" width="14" style="153" customWidth="1"/>
    <col min="14080" max="14080" width="69.83203125" style="153" customWidth="1"/>
    <col min="14081" max="14081" width="27.83203125" style="153" customWidth="1"/>
    <col min="14082" max="14082" width="17" style="153" customWidth="1"/>
    <col min="14083" max="14083" width="31.33203125" style="153" customWidth="1"/>
    <col min="14084" max="14334" width="14" style="153"/>
    <col min="14335" max="14335" width="14" style="153" customWidth="1"/>
    <col min="14336" max="14336" width="69.83203125" style="153" customWidth="1"/>
    <col min="14337" max="14337" width="27.83203125" style="153" customWidth="1"/>
    <col min="14338" max="14338" width="17" style="153" customWidth="1"/>
    <col min="14339" max="14339" width="31.33203125" style="153" customWidth="1"/>
    <col min="14340" max="14590" width="14" style="153"/>
    <col min="14591" max="14591" width="14" style="153" customWidth="1"/>
    <col min="14592" max="14592" width="69.83203125" style="153" customWidth="1"/>
    <col min="14593" max="14593" width="27.83203125" style="153" customWidth="1"/>
    <col min="14594" max="14594" width="17" style="153" customWidth="1"/>
    <col min="14595" max="14595" width="31.33203125" style="153" customWidth="1"/>
    <col min="14596" max="14846" width="14" style="153"/>
    <col min="14847" max="14847" width="14" style="153" customWidth="1"/>
    <col min="14848" max="14848" width="69.83203125" style="153" customWidth="1"/>
    <col min="14849" max="14849" width="27.83203125" style="153" customWidth="1"/>
    <col min="14850" max="14850" width="17" style="153" customWidth="1"/>
    <col min="14851" max="14851" width="31.33203125" style="153" customWidth="1"/>
    <col min="14852" max="15102" width="14" style="153"/>
    <col min="15103" max="15103" width="14" style="153" customWidth="1"/>
    <col min="15104" max="15104" width="69.83203125" style="153" customWidth="1"/>
    <col min="15105" max="15105" width="27.83203125" style="153" customWidth="1"/>
    <col min="15106" max="15106" width="17" style="153" customWidth="1"/>
    <col min="15107" max="15107" width="31.33203125" style="153" customWidth="1"/>
    <col min="15108" max="15358" width="14" style="153"/>
    <col min="15359" max="15359" width="14" style="153" customWidth="1"/>
    <col min="15360" max="15360" width="69.83203125" style="153" customWidth="1"/>
    <col min="15361" max="15361" width="27.83203125" style="153" customWidth="1"/>
    <col min="15362" max="15362" width="17" style="153" customWidth="1"/>
    <col min="15363" max="15363" width="31.33203125" style="153" customWidth="1"/>
    <col min="15364" max="15614" width="14" style="153"/>
    <col min="15615" max="15615" width="14" style="153" customWidth="1"/>
    <col min="15616" max="15616" width="69.83203125" style="153" customWidth="1"/>
    <col min="15617" max="15617" width="27.83203125" style="153" customWidth="1"/>
    <col min="15618" max="15618" width="17" style="153" customWidth="1"/>
    <col min="15619" max="15619" width="31.33203125" style="153" customWidth="1"/>
    <col min="15620" max="15870" width="14" style="153"/>
    <col min="15871" max="15871" width="14" style="153" customWidth="1"/>
    <col min="15872" max="15872" width="69.83203125" style="153" customWidth="1"/>
    <col min="15873" max="15873" width="27.83203125" style="153" customWidth="1"/>
    <col min="15874" max="15874" width="17" style="153" customWidth="1"/>
    <col min="15875" max="15875" width="31.33203125" style="153" customWidth="1"/>
    <col min="15876" max="16126" width="14" style="153"/>
    <col min="16127" max="16127" width="14" style="153" customWidth="1"/>
    <col min="16128" max="16128" width="69.83203125" style="153" customWidth="1"/>
    <col min="16129" max="16129" width="27.83203125" style="153" customWidth="1"/>
    <col min="16130" max="16130" width="17" style="153" customWidth="1"/>
    <col min="16131" max="16131" width="31.33203125" style="153" customWidth="1"/>
    <col min="16132" max="16384" width="14" style="153"/>
  </cols>
  <sheetData>
    <row r="1" spans="1:21" s="32" customFormat="1" ht="21.95" customHeight="1">
      <c r="A1" s="490"/>
    </row>
    <row r="2" spans="1:21" s="32" customFormat="1" ht="21.95" customHeight="1">
      <c r="B2" s="71"/>
      <c r="C2" s="524" t="s">
        <v>703</v>
      </c>
      <c r="D2" s="524"/>
      <c r="E2" s="524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1" s="32" customFormat="1" ht="21.95" customHeight="1">
      <c r="B3" s="71"/>
      <c r="C3" s="524"/>
      <c r="D3" s="524"/>
      <c r="E3" s="524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</row>
    <row r="4" spans="1:21" s="32" customFormat="1" ht="21.95" customHeight="1">
      <c r="B4" s="71"/>
      <c r="C4" s="524"/>
      <c r="D4" s="524"/>
      <c r="E4" s="524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</row>
    <row r="5" spans="1:21" s="32" customFormat="1" ht="21.95" customHeight="1">
      <c r="A5" s="490" t="s">
        <v>94</v>
      </c>
    </row>
    <row r="6" spans="1:21" ht="33" customHeight="1">
      <c r="B6" s="596" t="s">
        <v>244</v>
      </c>
      <c r="C6" s="597"/>
      <c r="D6" s="597"/>
      <c r="E6" s="598"/>
    </row>
    <row r="7" spans="1:21" ht="21.95" customHeight="1">
      <c r="B7" s="599" t="s">
        <v>704</v>
      </c>
      <c r="C7" s="78" t="s">
        <v>189</v>
      </c>
      <c r="D7" s="154" t="s">
        <v>705</v>
      </c>
      <c r="E7" s="79">
        <v>0</v>
      </c>
      <c r="F7" s="413"/>
    </row>
    <row r="8" spans="1:21" ht="21.95" customHeight="1">
      <c r="B8" s="600"/>
      <c r="C8" s="78" t="s">
        <v>706</v>
      </c>
      <c r="D8" s="154" t="s">
        <v>705</v>
      </c>
      <c r="E8" s="79">
        <v>0</v>
      </c>
    </row>
    <row r="9" spans="1:21" ht="21.95" customHeight="1">
      <c r="B9" s="600"/>
      <c r="C9" s="78" t="s">
        <v>190</v>
      </c>
      <c r="D9" s="154" t="s">
        <v>705</v>
      </c>
      <c r="E9" s="79">
        <v>0</v>
      </c>
    </row>
    <row r="10" spans="1:21" ht="21.95" customHeight="1">
      <c r="B10" s="600"/>
      <c r="C10" s="78" t="s">
        <v>191</v>
      </c>
      <c r="D10" s="154" t="s">
        <v>705</v>
      </c>
      <c r="E10" s="79">
        <v>0</v>
      </c>
    </row>
    <row r="11" spans="1:21" ht="21.95" customHeight="1">
      <c r="B11" s="600"/>
      <c r="C11" s="78" t="s">
        <v>707</v>
      </c>
      <c r="D11" s="154" t="s">
        <v>705</v>
      </c>
      <c r="E11" s="79">
        <v>0</v>
      </c>
    </row>
    <row r="12" spans="1:21" ht="21.95" customHeight="1">
      <c r="B12" s="601"/>
      <c r="C12" s="155" t="s">
        <v>708</v>
      </c>
      <c r="D12" s="156" t="s">
        <v>705</v>
      </c>
      <c r="E12" s="157">
        <f>SUM(E7:E10)</f>
        <v>0</v>
      </c>
    </row>
    <row r="13" spans="1:21" ht="21.95" customHeight="1">
      <c r="B13" s="599" t="s">
        <v>709</v>
      </c>
      <c r="C13" s="78" t="s">
        <v>710</v>
      </c>
      <c r="D13" s="154" t="s">
        <v>705</v>
      </c>
      <c r="E13" s="79">
        <v>0</v>
      </c>
    </row>
    <row r="14" spans="1:21" ht="21.95" customHeight="1">
      <c r="B14" s="600"/>
      <c r="C14" s="78" t="s">
        <v>711</v>
      </c>
      <c r="D14" s="154" t="s">
        <v>705</v>
      </c>
      <c r="E14" s="79">
        <v>0</v>
      </c>
    </row>
    <row r="15" spans="1:21" ht="21.95" customHeight="1">
      <c r="B15" s="600"/>
      <c r="C15" s="78" t="s">
        <v>712</v>
      </c>
      <c r="D15" s="154" t="s">
        <v>705</v>
      </c>
      <c r="E15" s="79">
        <v>0</v>
      </c>
    </row>
    <row r="16" spans="1:21" ht="21.95" customHeight="1">
      <c r="B16" s="600"/>
      <c r="C16" s="78" t="s">
        <v>713</v>
      </c>
      <c r="D16" s="154" t="s">
        <v>705</v>
      </c>
      <c r="E16" s="79">
        <v>0</v>
      </c>
    </row>
    <row r="17" spans="2:7" ht="21.95" customHeight="1">
      <c r="B17" s="600"/>
      <c r="C17" s="155" t="s">
        <v>714</v>
      </c>
      <c r="D17" s="156" t="s">
        <v>705</v>
      </c>
      <c r="E17" s="157">
        <f>SUM(E13:E15)</f>
        <v>0</v>
      </c>
    </row>
    <row r="18" spans="2:7" ht="21.95" customHeight="1">
      <c r="B18" s="511" t="s">
        <v>715</v>
      </c>
      <c r="C18" s="155" t="s">
        <v>716</v>
      </c>
      <c r="D18" s="156" t="s">
        <v>705</v>
      </c>
      <c r="E18" s="157">
        <f>E12+E17</f>
        <v>0</v>
      </c>
      <c r="F18" s="413"/>
      <c r="G18" s="413"/>
    </row>
    <row r="19" spans="2:7" ht="21.95" customHeight="1">
      <c r="B19" s="599" t="s">
        <v>62</v>
      </c>
      <c r="C19" s="78" t="s">
        <v>671</v>
      </c>
      <c r="D19" s="154" t="s">
        <v>705</v>
      </c>
      <c r="E19" s="79">
        <v>0</v>
      </c>
    </row>
    <row r="20" spans="2:7" ht="21.95" customHeight="1">
      <c r="B20" s="600"/>
      <c r="C20" s="78" t="s">
        <v>717</v>
      </c>
      <c r="D20" s="154" t="s">
        <v>705</v>
      </c>
      <c r="E20" s="79">
        <v>0</v>
      </c>
    </row>
    <row r="21" spans="2:7" ht="21.95" customHeight="1">
      <c r="B21" s="600"/>
      <c r="C21" s="78" t="s">
        <v>718</v>
      </c>
      <c r="D21" s="154" t="s">
        <v>705</v>
      </c>
      <c r="E21" s="79">
        <v>0</v>
      </c>
    </row>
    <row r="22" spans="2:7" ht="21.95" customHeight="1">
      <c r="B22" s="600"/>
      <c r="C22" s="78" t="s">
        <v>719</v>
      </c>
      <c r="D22" s="154" t="s">
        <v>705</v>
      </c>
      <c r="E22" s="79">
        <v>0</v>
      </c>
    </row>
    <row r="23" spans="2:7" ht="21.95" customHeight="1">
      <c r="B23" s="600"/>
      <c r="C23" s="78" t="s">
        <v>720</v>
      </c>
      <c r="D23" s="154" t="s">
        <v>705</v>
      </c>
      <c r="E23" s="79">
        <v>0</v>
      </c>
    </row>
    <row r="24" spans="2:7" ht="21.95" customHeight="1">
      <c r="B24" s="601"/>
      <c r="C24" s="155" t="s">
        <v>721</v>
      </c>
      <c r="D24" s="156" t="s">
        <v>705</v>
      </c>
      <c r="E24" s="157">
        <f>+E19+E20+E21+E22</f>
        <v>0</v>
      </c>
    </row>
    <row r="25" spans="2:7" ht="21.95" customHeight="1">
      <c r="B25" s="599" t="s">
        <v>164</v>
      </c>
      <c r="C25" s="78" t="s">
        <v>673</v>
      </c>
      <c r="D25" s="154" t="s">
        <v>705</v>
      </c>
      <c r="E25" s="79">
        <v>0</v>
      </c>
    </row>
    <row r="26" spans="2:7" ht="21.95" customHeight="1">
      <c r="B26" s="600"/>
      <c r="C26" s="78" t="s">
        <v>674</v>
      </c>
      <c r="D26" s="154" t="s">
        <v>705</v>
      </c>
      <c r="E26" s="79">
        <v>0</v>
      </c>
    </row>
    <row r="27" spans="2:7" ht="21.95" customHeight="1">
      <c r="B27" s="600"/>
      <c r="C27" s="78" t="s">
        <v>675</v>
      </c>
      <c r="D27" s="154" t="s">
        <v>705</v>
      </c>
      <c r="E27" s="79">
        <v>0</v>
      </c>
    </row>
    <row r="28" spans="2:7" ht="21.95" customHeight="1">
      <c r="B28" s="600"/>
      <c r="C28" s="78" t="s">
        <v>722</v>
      </c>
      <c r="D28" s="154" t="s">
        <v>705</v>
      </c>
      <c r="E28" s="79">
        <v>0</v>
      </c>
    </row>
    <row r="29" spans="2:7" ht="21.95" customHeight="1">
      <c r="B29" s="600"/>
      <c r="C29" s="155" t="s">
        <v>723</v>
      </c>
      <c r="D29" s="156" t="s">
        <v>705</v>
      </c>
      <c r="E29" s="157">
        <f>SUM(E25:E27)</f>
        <v>0</v>
      </c>
    </row>
    <row r="30" spans="2:7" ht="21.95" customHeight="1">
      <c r="B30" s="599" t="s">
        <v>59</v>
      </c>
      <c r="C30" s="78" t="s">
        <v>724</v>
      </c>
      <c r="D30" s="154" t="s">
        <v>705</v>
      </c>
      <c r="E30" s="79">
        <v>0</v>
      </c>
    </row>
    <row r="31" spans="2:7" ht="21.95" customHeight="1">
      <c r="B31" s="600"/>
      <c r="C31" s="78" t="s">
        <v>190</v>
      </c>
      <c r="D31" s="154" t="s">
        <v>705</v>
      </c>
      <c r="E31" s="79">
        <v>0</v>
      </c>
    </row>
    <row r="32" spans="2:7" ht="21.95" customHeight="1">
      <c r="B32" s="600"/>
      <c r="C32" s="78" t="s">
        <v>725</v>
      </c>
      <c r="D32" s="154" t="s">
        <v>705</v>
      </c>
      <c r="E32" s="79">
        <v>0</v>
      </c>
    </row>
    <row r="33" spans="2:5" ht="21.95" customHeight="1">
      <c r="B33" s="600"/>
      <c r="C33" s="78" t="s">
        <v>726</v>
      </c>
      <c r="D33" s="154" t="s">
        <v>705</v>
      </c>
      <c r="E33" s="79">
        <v>0</v>
      </c>
    </row>
    <row r="34" spans="2:5" ht="21.95" customHeight="1">
      <c r="B34" s="600"/>
      <c r="C34" s="155" t="s">
        <v>727</v>
      </c>
      <c r="D34" s="156" t="s">
        <v>705</v>
      </c>
      <c r="E34" s="157">
        <f>SUM(E30:E32)</f>
        <v>0</v>
      </c>
    </row>
    <row r="35" spans="2:5" ht="21.95" customHeight="1">
      <c r="B35" s="599" t="s">
        <v>60</v>
      </c>
      <c r="C35" s="78" t="s">
        <v>192</v>
      </c>
      <c r="D35" s="154" t="s">
        <v>705</v>
      </c>
      <c r="E35" s="79">
        <v>0</v>
      </c>
    </row>
    <row r="36" spans="2:5" ht="21.95" customHeight="1">
      <c r="B36" s="600"/>
      <c r="C36" s="78" t="s">
        <v>728</v>
      </c>
      <c r="D36" s="154" t="s">
        <v>705</v>
      </c>
      <c r="E36" s="79">
        <v>0</v>
      </c>
    </row>
    <row r="37" spans="2:5" ht="21.95" customHeight="1">
      <c r="B37" s="600"/>
      <c r="C37" s="78" t="s">
        <v>729</v>
      </c>
      <c r="D37" s="154" t="s">
        <v>705</v>
      </c>
      <c r="E37" s="79">
        <v>0</v>
      </c>
    </row>
    <row r="38" spans="2:5" ht="21.95" customHeight="1">
      <c r="B38" s="600"/>
      <c r="C38" s="78" t="s">
        <v>730</v>
      </c>
      <c r="D38" s="154" t="s">
        <v>705</v>
      </c>
      <c r="E38" s="79">
        <v>0</v>
      </c>
    </row>
    <row r="39" spans="2:5" ht="21.95" customHeight="1">
      <c r="B39" s="600"/>
      <c r="C39" s="155" t="s">
        <v>731</v>
      </c>
      <c r="D39" s="156" t="s">
        <v>705</v>
      </c>
      <c r="E39" s="157">
        <f>SUM(E35:E37)</f>
        <v>0</v>
      </c>
    </row>
    <row r="40" spans="2:5" ht="21.95" customHeight="1">
      <c r="B40" s="602" t="s">
        <v>61</v>
      </c>
      <c r="C40" s="158" t="s">
        <v>193</v>
      </c>
      <c r="D40" s="159" t="s">
        <v>705</v>
      </c>
      <c r="E40" s="79">
        <v>0</v>
      </c>
    </row>
    <row r="41" spans="2:5" ht="21.95" customHeight="1">
      <c r="B41" s="603"/>
      <c r="C41" s="78" t="s">
        <v>732</v>
      </c>
      <c r="D41" s="154" t="s">
        <v>705</v>
      </c>
      <c r="E41" s="79">
        <v>0</v>
      </c>
    </row>
    <row r="42" spans="2:5" ht="21.95" customHeight="1">
      <c r="B42" s="603"/>
      <c r="C42" s="78" t="s">
        <v>733</v>
      </c>
      <c r="D42" s="154" t="s">
        <v>705</v>
      </c>
      <c r="E42" s="79">
        <v>0</v>
      </c>
    </row>
    <row r="43" spans="2:5" ht="21.95" customHeight="1">
      <c r="B43" s="603"/>
      <c r="C43" s="78" t="s">
        <v>734</v>
      </c>
      <c r="D43" s="154" t="s">
        <v>705</v>
      </c>
      <c r="E43" s="79">
        <v>0</v>
      </c>
    </row>
    <row r="44" spans="2:5" ht="21.95" customHeight="1">
      <c r="B44" s="603"/>
      <c r="C44" s="78" t="s">
        <v>194</v>
      </c>
      <c r="D44" s="154" t="s">
        <v>705</v>
      </c>
      <c r="E44" s="79">
        <v>0</v>
      </c>
    </row>
    <row r="45" spans="2:5" ht="21.95" customHeight="1">
      <c r="B45" s="603"/>
      <c r="C45" s="78" t="s">
        <v>735</v>
      </c>
      <c r="D45" s="154" t="s">
        <v>705</v>
      </c>
      <c r="E45" s="79">
        <v>0</v>
      </c>
    </row>
    <row r="46" spans="2:5" ht="21.95" customHeight="1">
      <c r="B46" s="603"/>
      <c r="C46" s="78" t="s">
        <v>195</v>
      </c>
      <c r="D46" s="154" t="s">
        <v>705</v>
      </c>
      <c r="E46" s="79">
        <v>0</v>
      </c>
    </row>
    <row r="47" spans="2:5" ht="21.95" customHeight="1">
      <c r="B47" s="603"/>
      <c r="C47" s="78" t="s">
        <v>736</v>
      </c>
      <c r="D47" s="154" t="s">
        <v>705</v>
      </c>
      <c r="E47" s="79">
        <v>0</v>
      </c>
    </row>
    <row r="48" spans="2:5" ht="21.95" customHeight="1">
      <c r="B48" s="603"/>
      <c r="C48" s="78" t="s">
        <v>737</v>
      </c>
      <c r="D48" s="154" t="s">
        <v>705</v>
      </c>
      <c r="E48" s="79">
        <v>0</v>
      </c>
    </row>
    <row r="49" spans="2:5" ht="21.95" customHeight="1">
      <c r="B49" s="603"/>
      <c r="C49" s="78" t="s">
        <v>738</v>
      </c>
      <c r="D49" s="154" t="s">
        <v>705</v>
      </c>
      <c r="E49" s="79">
        <v>0</v>
      </c>
    </row>
    <row r="50" spans="2:5" ht="21.95" customHeight="1">
      <c r="B50" s="603"/>
      <c r="C50" s="78" t="s">
        <v>739</v>
      </c>
      <c r="D50" s="154" t="s">
        <v>705</v>
      </c>
      <c r="E50" s="79">
        <v>0</v>
      </c>
    </row>
    <row r="51" spans="2:5" ht="21.95" customHeight="1">
      <c r="B51" s="603"/>
      <c r="C51" s="78" t="s">
        <v>740</v>
      </c>
      <c r="D51" s="154" t="s">
        <v>705</v>
      </c>
      <c r="E51" s="79">
        <v>0</v>
      </c>
    </row>
    <row r="52" spans="2:5" ht="21.95" customHeight="1">
      <c r="B52" s="604"/>
      <c r="C52" s="155" t="s">
        <v>741</v>
      </c>
      <c r="D52" s="160" t="s">
        <v>705</v>
      </c>
      <c r="E52" s="161">
        <f>SUM(E40:E50)</f>
        <v>0</v>
      </c>
    </row>
    <row r="53" spans="2:5" ht="21.95" customHeight="1">
      <c r="B53" s="594" t="s">
        <v>196</v>
      </c>
      <c r="C53" s="595"/>
      <c r="D53" s="513" t="s">
        <v>705</v>
      </c>
      <c r="E53" s="162">
        <f>E18+E24+E29+E34+E39+E52</f>
        <v>0</v>
      </c>
    </row>
    <row r="54" spans="2:5" ht="21.95" customHeight="1">
      <c r="B54" s="594" t="s">
        <v>742</v>
      </c>
      <c r="C54" s="595"/>
      <c r="D54" s="512" t="s">
        <v>705</v>
      </c>
      <c r="E54" s="163">
        <f>E11+E16+E23+E28+E33+E38+E51</f>
        <v>0</v>
      </c>
    </row>
    <row r="55" spans="2:5" ht="21.95" customHeight="1">
      <c r="B55" s="594" t="s">
        <v>197</v>
      </c>
      <c r="C55" s="595"/>
      <c r="D55" s="512" t="s">
        <v>705</v>
      </c>
      <c r="E55" s="164">
        <f>E53-E54</f>
        <v>0</v>
      </c>
    </row>
  </sheetData>
  <sheetProtection algorithmName="SHA-512" hashValue="Cx6vSNSb+SuMQlFkIKEwmyJ+usZf2oIu9AI9XrJma9HPjnQNb5x5q4Din7c6jWjMti0KnzLP9jEhaESgIOVl0w==" saltValue="U2mbJtg3Bum4822iuCwhcQ==" spinCount="100000" sheet="1" objects="1" scenarios="1" selectLockedCells="1"/>
  <mergeCells count="12">
    <mergeCell ref="B55:C55"/>
    <mergeCell ref="C2:E4"/>
    <mergeCell ref="B6:E6"/>
    <mergeCell ref="B7:B12"/>
    <mergeCell ref="B13:B17"/>
    <mergeCell ref="B19:B24"/>
    <mergeCell ref="B25:B29"/>
    <mergeCell ref="B30:B34"/>
    <mergeCell ref="B35:B39"/>
    <mergeCell ref="B40:B52"/>
    <mergeCell ref="B53:C53"/>
    <mergeCell ref="B54:C5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9929"/>
  </sheetPr>
  <dimension ref="A1:T38"/>
  <sheetViews>
    <sheetView showGridLines="0" showRowColHeaders="0" topLeftCell="E1" zoomScaleNormal="100" workbookViewId="0"/>
  </sheetViews>
  <sheetFormatPr baseColWidth="10" defaultColWidth="14.1640625" defaultRowHeight="15"/>
  <cols>
    <col min="1" max="1" width="13.33203125" style="77" customWidth="1"/>
    <col min="2" max="2" width="42.6640625" style="165" bestFit="1" customWidth="1"/>
    <col min="3" max="11" width="46.83203125" style="165" customWidth="1"/>
    <col min="12" max="12" width="51.1640625" style="177" customWidth="1"/>
    <col min="13" max="256" width="14.1640625" style="165"/>
    <col min="257" max="257" width="14.1640625" style="165" customWidth="1"/>
    <col min="258" max="258" width="40.6640625" style="165" customWidth="1"/>
    <col min="259" max="268" width="16.1640625" style="165" customWidth="1"/>
    <col min="269" max="512" width="14.1640625" style="165"/>
    <col min="513" max="513" width="14.1640625" style="165" customWidth="1"/>
    <col min="514" max="514" width="40.6640625" style="165" customWidth="1"/>
    <col min="515" max="524" width="16.1640625" style="165" customWidth="1"/>
    <col min="525" max="768" width="14.1640625" style="165"/>
    <col min="769" max="769" width="14.1640625" style="165" customWidth="1"/>
    <col min="770" max="770" width="40.6640625" style="165" customWidth="1"/>
    <col min="771" max="780" width="16.1640625" style="165" customWidth="1"/>
    <col min="781" max="1024" width="14.1640625" style="165"/>
    <col min="1025" max="1025" width="14.1640625" style="165" customWidth="1"/>
    <col min="1026" max="1026" width="40.6640625" style="165" customWidth="1"/>
    <col min="1027" max="1036" width="16.1640625" style="165" customWidth="1"/>
    <col min="1037" max="1280" width="14.1640625" style="165"/>
    <col min="1281" max="1281" width="14.1640625" style="165" customWidth="1"/>
    <col min="1282" max="1282" width="40.6640625" style="165" customWidth="1"/>
    <col min="1283" max="1292" width="16.1640625" style="165" customWidth="1"/>
    <col min="1293" max="1536" width="14.1640625" style="165"/>
    <col min="1537" max="1537" width="14.1640625" style="165" customWidth="1"/>
    <col min="1538" max="1538" width="40.6640625" style="165" customWidth="1"/>
    <col min="1539" max="1548" width="16.1640625" style="165" customWidth="1"/>
    <col min="1549" max="1792" width="14.1640625" style="165"/>
    <col min="1793" max="1793" width="14.1640625" style="165" customWidth="1"/>
    <col min="1794" max="1794" width="40.6640625" style="165" customWidth="1"/>
    <col min="1795" max="1804" width="16.1640625" style="165" customWidth="1"/>
    <col min="1805" max="2048" width="14.1640625" style="165"/>
    <col min="2049" max="2049" width="14.1640625" style="165" customWidth="1"/>
    <col min="2050" max="2050" width="40.6640625" style="165" customWidth="1"/>
    <col min="2051" max="2060" width="16.1640625" style="165" customWidth="1"/>
    <col min="2061" max="2304" width="14.1640625" style="165"/>
    <col min="2305" max="2305" width="14.1640625" style="165" customWidth="1"/>
    <col min="2306" max="2306" width="40.6640625" style="165" customWidth="1"/>
    <col min="2307" max="2316" width="16.1640625" style="165" customWidth="1"/>
    <col min="2317" max="2560" width="14.1640625" style="165"/>
    <col min="2561" max="2561" width="14.1640625" style="165" customWidth="1"/>
    <col min="2562" max="2562" width="40.6640625" style="165" customWidth="1"/>
    <col min="2563" max="2572" width="16.1640625" style="165" customWidth="1"/>
    <col min="2573" max="2816" width="14.1640625" style="165"/>
    <col min="2817" max="2817" width="14.1640625" style="165" customWidth="1"/>
    <col min="2818" max="2818" width="40.6640625" style="165" customWidth="1"/>
    <col min="2819" max="2828" width="16.1640625" style="165" customWidth="1"/>
    <col min="2829" max="3072" width="14.1640625" style="165"/>
    <col min="3073" max="3073" width="14.1640625" style="165" customWidth="1"/>
    <col min="3074" max="3074" width="40.6640625" style="165" customWidth="1"/>
    <col min="3075" max="3084" width="16.1640625" style="165" customWidth="1"/>
    <col min="3085" max="3328" width="14.1640625" style="165"/>
    <col min="3329" max="3329" width="14.1640625" style="165" customWidth="1"/>
    <col min="3330" max="3330" width="40.6640625" style="165" customWidth="1"/>
    <col min="3331" max="3340" width="16.1640625" style="165" customWidth="1"/>
    <col min="3341" max="3584" width="14.1640625" style="165"/>
    <col min="3585" max="3585" width="14.1640625" style="165" customWidth="1"/>
    <col min="3586" max="3586" width="40.6640625" style="165" customWidth="1"/>
    <col min="3587" max="3596" width="16.1640625" style="165" customWidth="1"/>
    <col min="3597" max="3840" width="14.1640625" style="165"/>
    <col min="3841" max="3841" width="14.1640625" style="165" customWidth="1"/>
    <col min="3842" max="3842" width="40.6640625" style="165" customWidth="1"/>
    <col min="3843" max="3852" width="16.1640625" style="165" customWidth="1"/>
    <col min="3853" max="4096" width="14.1640625" style="165"/>
    <col min="4097" max="4097" width="14.1640625" style="165" customWidth="1"/>
    <col min="4098" max="4098" width="40.6640625" style="165" customWidth="1"/>
    <col min="4099" max="4108" width="16.1640625" style="165" customWidth="1"/>
    <col min="4109" max="4352" width="14.1640625" style="165"/>
    <col min="4353" max="4353" width="14.1640625" style="165" customWidth="1"/>
    <col min="4354" max="4354" width="40.6640625" style="165" customWidth="1"/>
    <col min="4355" max="4364" width="16.1640625" style="165" customWidth="1"/>
    <col min="4365" max="4608" width="14.1640625" style="165"/>
    <col min="4609" max="4609" width="14.1640625" style="165" customWidth="1"/>
    <col min="4610" max="4610" width="40.6640625" style="165" customWidth="1"/>
    <col min="4611" max="4620" width="16.1640625" style="165" customWidth="1"/>
    <col min="4621" max="4864" width="14.1640625" style="165"/>
    <col min="4865" max="4865" width="14.1640625" style="165" customWidth="1"/>
    <col min="4866" max="4866" width="40.6640625" style="165" customWidth="1"/>
    <col min="4867" max="4876" width="16.1640625" style="165" customWidth="1"/>
    <col min="4877" max="5120" width="14.1640625" style="165"/>
    <col min="5121" max="5121" width="14.1640625" style="165" customWidth="1"/>
    <col min="5122" max="5122" width="40.6640625" style="165" customWidth="1"/>
    <col min="5123" max="5132" width="16.1640625" style="165" customWidth="1"/>
    <col min="5133" max="5376" width="14.1640625" style="165"/>
    <col min="5377" max="5377" width="14.1640625" style="165" customWidth="1"/>
    <col min="5378" max="5378" width="40.6640625" style="165" customWidth="1"/>
    <col min="5379" max="5388" width="16.1640625" style="165" customWidth="1"/>
    <col min="5389" max="5632" width="14.1640625" style="165"/>
    <col min="5633" max="5633" width="14.1640625" style="165" customWidth="1"/>
    <col min="5634" max="5634" width="40.6640625" style="165" customWidth="1"/>
    <col min="5635" max="5644" width="16.1640625" style="165" customWidth="1"/>
    <col min="5645" max="5888" width="14.1640625" style="165"/>
    <col min="5889" max="5889" width="14.1640625" style="165" customWidth="1"/>
    <col min="5890" max="5890" width="40.6640625" style="165" customWidth="1"/>
    <col min="5891" max="5900" width="16.1640625" style="165" customWidth="1"/>
    <col min="5901" max="6144" width="14.1640625" style="165"/>
    <col min="6145" max="6145" width="14.1640625" style="165" customWidth="1"/>
    <col min="6146" max="6146" width="40.6640625" style="165" customWidth="1"/>
    <col min="6147" max="6156" width="16.1640625" style="165" customWidth="1"/>
    <col min="6157" max="6400" width="14.1640625" style="165"/>
    <col min="6401" max="6401" width="14.1640625" style="165" customWidth="1"/>
    <col min="6402" max="6402" width="40.6640625" style="165" customWidth="1"/>
    <col min="6403" max="6412" width="16.1640625" style="165" customWidth="1"/>
    <col min="6413" max="6656" width="14.1640625" style="165"/>
    <col min="6657" max="6657" width="14.1640625" style="165" customWidth="1"/>
    <col min="6658" max="6658" width="40.6640625" style="165" customWidth="1"/>
    <col min="6659" max="6668" width="16.1640625" style="165" customWidth="1"/>
    <col min="6669" max="6912" width="14.1640625" style="165"/>
    <col min="6913" max="6913" width="14.1640625" style="165" customWidth="1"/>
    <col min="6914" max="6914" width="40.6640625" style="165" customWidth="1"/>
    <col min="6915" max="6924" width="16.1640625" style="165" customWidth="1"/>
    <col min="6925" max="7168" width="14.1640625" style="165"/>
    <col min="7169" max="7169" width="14.1640625" style="165" customWidth="1"/>
    <col min="7170" max="7170" width="40.6640625" style="165" customWidth="1"/>
    <col min="7171" max="7180" width="16.1640625" style="165" customWidth="1"/>
    <col min="7181" max="7424" width="14.1640625" style="165"/>
    <col min="7425" max="7425" width="14.1640625" style="165" customWidth="1"/>
    <col min="7426" max="7426" width="40.6640625" style="165" customWidth="1"/>
    <col min="7427" max="7436" width="16.1640625" style="165" customWidth="1"/>
    <col min="7437" max="7680" width="14.1640625" style="165"/>
    <col min="7681" max="7681" width="14.1640625" style="165" customWidth="1"/>
    <col min="7682" max="7682" width="40.6640625" style="165" customWidth="1"/>
    <col min="7683" max="7692" width="16.1640625" style="165" customWidth="1"/>
    <col min="7693" max="7936" width="14.1640625" style="165"/>
    <col min="7937" max="7937" width="14.1640625" style="165" customWidth="1"/>
    <col min="7938" max="7938" width="40.6640625" style="165" customWidth="1"/>
    <col min="7939" max="7948" width="16.1640625" style="165" customWidth="1"/>
    <col min="7949" max="8192" width="14.1640625" style="165"/>
    <col min="8193" max="8193" width="14.1640625" style="165" customWidth="1"/>
    <col min="8194" max="8194" width="40.6640625" style="165" customWidth="1"/>
    <col min="8195" max="8204" width="16.1640625" style="165" customWidth="1"/>
    <col min="8205" max="8448" width="14.1640625" style="165"/>
    <col min="8449" max="8449" width="14.1640625" style="165" customWidth="1"/>
    <col min="8450" max="8450" width="40.6640625" style="165" customWidth="1"/>
    <col min="8451" max="8460" width="16.1640625" style="165" customWidth="1"/>
    <col min="8461" max="8704" width="14.1640625" style="165"/>
    <col min="8705" max="8705" width="14.1640625" style="165" customWidth="1"/>
    <col min="8706" max="8706" width="40.6640625" style="165" customWidth="1"/>
    <col min="8707" max="8716" width="16.1640625" style="165" customWidth="1"/>
    <col min="8717" max="8960" width="14.1640625" style="165"/>
    <col min="8961" max="8961" width="14.1640625" style="165" customWidth="1"/>
    <col min="8962" max="8962" width="40.6640625" style="165" customWidth="1"/>
    <col min="8963" max="8972" width="16.1640625" style="165" customWidth="1"/>
    <col min="8973" max="9216" width="14.1640625" style="165"/>
    <col min="9217" max="9217" width="14.1640625" style="165" customWidth="1"/>
    <col min="9218" max="9218" width="40.6640625" style="165" customWidth="1"/>
    <col min="9219" max="9228" width="16.1640625" style="165" customWidth="1"/>
    <col min="9229" max="9472" width="14.1640625" style="165"/>
    <col min="9473" max="9473" width="14.1640625" style="165" customWidth="1"/>
    <col min="9474" max="9474" width="40.6640625" style="165" customWidth="1"/>
    <col min="9475" max="9484" width="16.1640625" style="165" customWidth="1"/>
    <col min="9485" max="9728" width="14.1640625" style="165"/>
    <col min="9729" max="9729" width="14.1640625" style="165" customWidth="1"/>
    <col min="9730" max="9730" width="40.6640625" style="165" customWidth="1"/>
    <col min="9731" max="9740" width="16.1640625" style="165" customWidth="1"/>
    <col min="9741" max="9984" width="14.1640625" style="165"/>
    <col min="9985" max="9985" width="14.1640625" style="165" customWidth="1"/>
    <col min="9986" max="9986" width="40.6640625" style="165" customWidth="1"/>
    <col min="9987" max="9996" width="16.1640625" style="165" customWidth="1"/>
    <col min="9997" max="10240" width="14.1640625" style="165"/>
    <col min="10241" max="10241" width="14.1640625" style="165" customWidth="1"/>
    <col min="10242" max="10242" width="40.6640625" style="165" customWidth="1"/>
    <col min="10243" max="10252" width="16.1640625" style="165" customWidth="1"/>
    <col min="10253" max="10496" width="14.1640625" style="165"/>
    <col min="10497" max="10497" width="14.1640625" style="165" customWidth="1"/>
    <col min="10498" max="10498" width="40.6640625" style="165" customWidth="1"/>
    <col min="10499" max="10508" width="16.1640625" style="165" customWidth="1"/>
    <col min="10509" max="10752" width="14.1640625" style="165"/>
    <col min="10753" max="10753" width="14.1640625" style="165" customWidth="1"/>
    <col min="10754" max="10754" width="40.6640625" style="165" customWidth="1"/>
    <col min="10755" max="10764" width="16.1640625" style="165" customWidth="1"/>
    <col min="10765" max="11008" width="14.1640625" style="165"/>
    <col min="11009" max="11009" width="14.1640625" style="165" customWidth="1"/>
    <col min="11010" max="11010" width="40.6640625" style="165" customWidth="1"/>
    <col min="11011" max="11020" width="16.1640625" style="165" customWidth="1"/>
    <col min="11021" max="11264" width="14.1640625" style="165"/>
    <col min="11265" max="11265" width="14.1640625" style="165" customWidth="1"/>
    <col min="11266" max="11266" width="40.6640625" style="165" customWidth="1"/>
    <col min="11267" max="11276" width="16.1640625" style="165" customWidth="1"/>
    <col min="11277" max="11520" width="14.1640625" style="165"/>
    <col min="11521" max="11521" width="14.1640625" style="165" customWidth="1"/>
    <col min="11522" max="11522" width="40.6640625" style="165" customWidth="1"/>
    <col min="11523" max="11532" width="16.1640625" style="165" customWidth="1"/>
    <col min="11533" max="11776" width="14.1640625" style="165"/>
    <col min="11777" max="11777" width="14.1640625" style="165" customWidth="1"/>
    <col min="11778" max="11778" width="40.6640625" style="165" customWidth="1"/>
    <col min="11779" max="11788" width="16.1640625" style="165" customWidth="1"/>
    <col min="11789" max="12032" width="14.1640625" style="165"/>
    <col min="12033" max="12033" width="14.1640625" style="165" customWidth="1"/>
    <col min="12034" max="12034" width="40.6640625" style="165" customWidth="1"/>
    <col min="12035" max="12044" width="16.1640625" style="165" customWidth="1"/>
    <col min="12045" max="12288" width="14.1640625" style="165"/>
    <col min="12289" max="12289" width="14.1640625" style="165" customWidth="1"/>
    <col min="12290" max="12290" width="40.6640625" style="165" customWidth="1"/>
    <col min="12291" max="12300" width="16.1640625" style="165" customWidth="1"/>
    <col min="12301" max="12544" width="14.1640625" style="165"/>
    <col min="12545" max="12545" width="14.1640625" style="165" customWidth="1"/>
    <col min="12546" max="12546" width="40.6640625" style="165" customWidth="1"/>
    <col min="12547" max="12556" width="16.1640625" style="165" customWidth="1"/>
    <col min="12557" max="12800" width="14.1640625" style="165"/>
    <col min="12801" max="12801" width="14.1640625" style="165" customWidth="1"/>
    <col min="12802" max="12802" width="40.6640625" style="165" customWidth="1"/>
    <col min="12803" max="12812" width="16.1640625" style="165" customWidth="1"/>
    <col min="12813" max="13056" width="14.1640625" style="165"/>
    <col min="13057" max="13057" width="14.1640625" style="165" customWidth="1"/>
    <col min="13058" max="13058" width="40.6640625" style="165" customWidth="1"/>
    <col min="13059" max="13068" width="16.1640625" style="165" customWidth="1"/>
    <col min="13069" max="13312" width="14.1640625" style="165"/>
    <col min="13313" max="13313" width="14.1640625" style="165" customWidth="1"/>
    <col min="13314" max="13314" width="40.6640625" style="165" customWidth="1"/>
    <col min="13315" max="13324" width="16.1640625" style="165" customWidth="1"/>
    <col min="13325" max="13568" width="14.1640625" style="165"/>
    <col min="13569" max="13569" width="14.1640625" style="165" customWidth="1"/>
    <col min="13570" max="13570" width="40.6640625" style="165" customWidth="1"/>
    <col min="13571" max="13580" width="16.1640625" style="165" customWidth="1"/>
    <col min="13581" max="13824" width="14.1640625" style="165"/>
    <col min="13825" max="13825" width="14.1640625" style="165" customWidth="1"/>
    <col min="13826" max="13826" width="40.6640625" style="165" customWidth="1"/>
    <col min="13827" max="13836" width="16.1640625" style="165" customWidth="1"/>
    <col min="13837" max="14080" width="14.1640625" style="165"/>
    <col min="14081" max="14081" width="14.1640625" style="165" customWidth="1"/>
    <col min="14082" max="14082" width="40.6640625" style="165" customWidth="1"/>
    <col min="14083" max="14092" width="16.1640625" style="165" customWidth="1"/>
    <col min="14093" max="14336" width="14.1640625" style="165"/>
    <col min="14337" max="14337" width="14.1640625" style="165" customWidth="1"/>
    <col min="14338" max="14338" width="40.6640625" style="165" customWidth="1"/>
    <col min="14339" max="14348" width="16.1640625" style="165" customWidth="1"/>
    <col min="14349" max="14592" width="14.1640625" style="165"/>
    <col min="14593" max="14593" width="14.1640625" style="165" customWidth="1"/>
    <col min="14594" max="14594" width="40.6640625" style="165" customWidth="1"/>
    <col min="14595" max="14604" width="16.1640625" style="165" customWidth="1"/>
    <col min="14605" max="14848" width="14.1640625" style="165"/>
    <col min="14849" max="14849" width="14.1640625" style="165" customWidth="1"/>
    <col min="14850" max="14850" width="40.6640625" style="165" customWidth="1"/>
    <col min="14851" max="14860" width="16.1640625" style="165" customWidth="1"/>
    <col min="14861" max="15104" width="14.1640625" style="165"/>
    <col min="15105" max="15105" width="14.1640625" style="165" customWidth="1"/>
    <col min="15106" max="15106" width="40.6640625" style="165" customWidth="1"/>
    <col min="15107" max="15116" width="16.1640625" style="165" customWidth="1"/>
    <col min="15117" max="15360" width="14.1640625" style="165"/>
    <col min="15361" max="15361" width="14.1640625" style="165" customWidth="1"/>
    <col min="15362" max="15362" width="40.6640625" style="165" customWidth="1"/>
    <col min="15363" max="15372" width="16.1640625" style="165" customWidth="1"/>
    <col min="15373" max="15616" width="14.1640625" style="165"/>
    <col min="15617" max="15617" width="14.1640625" style="165" customWidth="1"/>
    <col min="15618" max="15618" width="40.6640625" style="165" customWidth="1"/>
    <col min="15619" max="15628" width="16.1640625" style="165" customWidth="1"/>
    <col min="15629" max="15872" width="14.1640625" style="165"/>
    <col min="15873" max="15873" width="14.1640625" style="165" customWidth="1"/>
    <col min="15874" max="15874" width="40.6640625" style="165" customWidth="1"/>
    <col min="15875" max="15884" width="16.1640625" style="165" customWidth="1"/>
    <col min="15885" max="16128" width="14.1640625" style="165"/>
    <col min="16129" max="16129" width="14.1640625" style="165" customWidth="1"/>
    <col min="16130" max="16130" width="40.6640625" style="165" customWidth="1"/>
    <col min="16131" max="16140" width="16.1640625" style="165" customWidth="1"/>
    <col min="16141" max="16384" width="14.1640625" style="165"/>
  </cols>
  <sheetData>
    <row r="1" spans="1:20" s="32" customFormat="1" ht="21.95" customHeight="1">
      <c r="A1" s="490"/>
    </row>
    <row r="2" spans="1:20" s="32" customFormat="1" ht="21.95" customHeight="1">
      <c r="B2" s="524" t="s">
        <v>245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490" t="s">
        <v>94</v>
      </c>
    </row>
    <row r="6" spans="1:20" ht="44.1" customHeight="1">
      <c r="B6" s="508" t="s">
        <v>230</v>
      </c>
      <c r="C6" s="508" t="s">
        <v>174</v>
      </c>
      <c r="D6" s="508" t="s">
        <v>231</v>
      </c>
      <c r="E6" s="508" t="s">
        <v>232</v>
      </c>
      <c r="F6" s="508" t="s">
        <v>233</v>
      </c>
      <c r="G6" s="508" t="s">
        <v>234</v>
      </c>
      <c r="H6" s="508" t="s">
        <v>235</v>
      </c>
      <c r="I6" s="508" t="s">
        <v>236</v>
      </c>
      <c r="J6" s="508" t="s">
        <v>237</v>
      </c>
      <c r="K6" s="508" t="s">
        <v>238</v>
      </c>
      <c r="L6" s="508" t="s">
        <v>163</v>
      </c>
    </row>
    <row r="7" spans="1:20" ht="21.95" customHeight="1">
      <c r="B7" s="136" t="s">
        <v>314</v>
      </c>
      <c r="C7" s="605"/>
      <c r="D7" s="605"/>
      <c r="E7" s="605"/>
      <c r="F7" s="605"/>
      <c r="G7" s="605"/>
      <c r="H7" s="605"/>
      <c r="I7" s="605"/>
      <c r="J7" s="605"/>
      <c r="K7" s="605"/>
      <c r="L7" s="606"/>
    </row>
    <row r="8" spans="1:20" ht="21.95" customHeight="1">
      <c r="B8" s="166" t="s">
        <v>295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45">
        <f>SUM(C8:K8)</f>
        <v>0</v>
      </c>
    </row>
    <row r="9" spans="1:20" ht="21.95" customHeight="1">
      <c r="B9" s="166" t="s">
        <v>296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45">
        <f>SUM(C9:K9)</f>
        <v>0</v>
      </c>
    </row>
    <row r="10" spans="1:20" ht="21.95" customHeight="1">
      <c r="B10" s="167" t="s">
        <v>191</v>
      </c>
      <c r="C10" s="605"/>
      <c r="D10" s="605"/>
      <c r="E10" s="605"/>
      <c r="F10" s="605"/>
      <c r="G10" s="605"/>
      <c r="H10" s="605"/>
      <c r="I10" s="605"/>
      <c r="J10" s="605"/>
      <c r="K10" s="605"/>
      <c r="L10" s="607"/>
    </row>
    <row r="11" spans="1:20" ht="21.95" customHeight="1">
      <c r="B11" s="168" t="s">
        <v>273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45">
        <f t="shared" ref="L11:L20" si="0">SUM(C11:K11)</f>
        <v>0</v>
      </c>
    </row>
    <row r="12" spans="1:20" ht="21.95" customHeight="1">
      <c r="B12" s="168" t="s">
        <v>274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45">
        <f t="shared" si="0"/>
        <v>0</v>
      </c>
    </row>
    <row r="13" spans="1:20" ht="21.95" customHeight="1">
      <c r="B13" s="168" t="s">
        <v>275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45">
        <f t="shared" si="0"/>
        <v>0</v>
      </c>
    </row>
    <row r="14" spans="1:20" ht="21.95" customHeight="1">
      <c r="B14" s="168" t="s">
        <v>276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45">
        <f t="shared" si="0"/>
        <v>0</v>
      </c>
    </row>
    <row r="15" spans="1:20" ht="21.95" customHeight="1">
      <c r="B15" s="168" t="s">
        <v>277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45">
        <f t="shared" si="0"/>
        <v>0</v>
      </c>
    </row>
    <row r="16" spans="1:20" ht="21.95" customHeight="1">
      <c r="B16" s="168" t="s">
        <v>278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45">
        <f t="shared" si="0"/>
        <v>0</v>
      </c>
    </row>
    <row r="17" spans="2:12" ht="21.95" customHeight="1">
      <c r="B17" s="168" t="s">
        <v>279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45">
        <f t="shared" si="0"/>
        <v>0</v>
      </c>
    </row>
    <row r="18" spans="2:12" ht="21.95" customHeight="1">
      <c r="B18" s="168" t="s">
        <v>280</v>
      </c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45">
        <f t="shared" si="0"/>
        <v>0</v>
      </c>
    </row>
    <row r="19" spans="2:12" ht="21.95" customHeight="1">
      <c r="B19" s="168" t="s">
        <v>281</v>
      </c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45">
        <f t="shared" si="0"/>
        <v>0</v>
      </c>
    </row>
    <row r="20" spans="2:12" ht="21.95" customHeight="1">
      <c r="B20" s="168" t="s">
        <v>282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45">
        <f t="shared" si="0"/>
        <v>0</v>
      </c>
    </row>
    <row r="21" spans="2:12" ht="21.95" customHeight="1">
      <c r="B21" s="169" t="s">
        <v>283</v>
      </c>
      <c r="C21" s="170">
        <f t="shared" ref="C21:K21" si="1">SUM(C11:C20)</f>
        <v>0</v>
      </c>
      <c r="D21" s="170">
        <f t="shared" si="1"/>
        <v>0</v>
      </c>
      <c r="E21" s="170">
        <f t="shared" si="1"/>
        <v>0</v>
      </c>
      <c r="F21" s="170">
        <f t="shared" si="1"/>
        <v>0</v>
      </c>
      <c r="G21" s="170">
        <f t="shared" si="1"/>
        <v>0</v>
      </c>
      <c r="H21" s="170">
        <f t="shared" si="1"/>
        <v>0</v>
      </c>
      <c r="I21" s="170">
        <f t="shared" si="1"/>
        <v>0</v>
      </c>
      <c r="J21" s="170">
        <f t="shared" si="1"/>
        <v>0</v>
      </c>
      <c r="K21" s="170">
        <f t="shared" si="1"/>
        <v>0</v>
      </c>
      <c r="L21" s="44">
        <f>SUM(L11:L20)</f>
        <v>0</v>
      </c>
    </row>
    <row r="22" spans="2:12" ht="21.95" customHeight="1">
      <c r="B22" s="171" t="s">
        <v>297</v>
      </c>
      <c r="C22" s="49">
        <f t="shared" ref="C22:K22" si="2">C8+C9+C21</f>
        <v>0</v>
      </c>
      <c r="D22" s="49">
        <f t="shared" si="2"/>
        <v>0</v>
      </c>
      <c r="E22" s="49">
        <f t="shared" si="2"/>
        <v>0</v>
      </c>
      <c r="F22" s="49">
        <f t="shared" si="2"/>
        <v>0</v>
      </c>
      <c r="G22" s="49">
        <f t="shared" si="2"/>
        <v>0</v>
      </c>
      <c r="H22" s="49">
        <f t="shared" si="2"/>
        <v>0</v>
      </c>
      <c r="I22" s="49">
        <f t="shared" si="2"/>
        <v>0</v>
      </c>
      <c r="J22" s="49">
        <f t="shared" si="2"/>
        <v>0</v>
      </c>
      <c r="K22" s="49">
        <f t="shared" si="2"/>
        <v>0</v>
      </c>
      <c r="L22" s="44">
        <f>L8+L9+L21</f>
        <v>0</v>
      </c>
    </row>
    <row r="23" spans="2:12" ht="21.95" customHeight="1">
      <c r="B23" s="172" t="s">
        <v>313</v>
      </c>
      <c r="C23" s="605"/>
      <c r="D23" s="605"/>
      <c r="E23" s="605"/>
      <c r="F23" s="605"/>
      <c r="G23" s="605"/>
      <c r="H23" s="605"/>
      <c r="I23" s="605"/>
      <c r="J23" s="605"/>
      <c r="K23" s="605"/>
      <c r="L23" s="606"/>
    </row>
    <row r="24" spans="2:12" ht="21.95" customHeight="1">
      <c r="B24" s="166" t="s">
        <v>298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45">
        <f>SUM(C24:K24)</f>
        <v>0</v>
      </c>
    </row>
    <row r="25" spans="2:12" ht="21.95" customHeight="1">
      <c r="B25" s="166" t="s">
        <v>299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45">
        <f>SUM(C25:K25)</f>
        <v>0</v>
      </c>
    </row>
    <row r="26" spans="2:12" ht="21.95" customHeight="1">
      <c r="B26" s="167" t="s">
        <v>312</v>
      </c>
      <c r="C26" s="605"/>
      <c r="D26" s="605"/>
      <c r="E26" s="605"/>
      <c r="F26" s="605"/>
      <c r="G26" s="605"/>
      <c r="H26" s="605"/>
      <c r="I26" s="605"/>
      <c r="J26" s="605"/>
      <c r="K26" s="605"/>
      <c r="L26" s="607"/>
    </row>
    <row r="27" spans="2:12" ht="21.95" customHeight="1">
      <c r="B27" s="173" t="s">
        <v>300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45">
        <f t="shared" ref="L27:L36" si="3">SUM(C27:K27)</f>
        <v>0</v>
      </c>
    </row>
    <row r="28" spans="2:12" ht="21.95" customHeight="1">
      <c r="B28" s="173" t="s">
        <v>301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45">
        <f t="shared" si="3"/>
        <v>0</v>
      </c>
    </row>
    <row r="29" spans="2:12" ht="21.95" customHeight="1">
      <c r="B29" s="173" t="s">
        <v>302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45">
        <f t="shared" si="3"/>
        <v>0</v>
      </c>
    </row>
    <row r="30" spans="2:12" ht="21.95" customHeight="1">
      <c r="B30" s="173" t="s">
        <v>303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45">
        <f t="shared" si="3"/>
        <v>0</v>
      </c>
    </row>
    <row r="31" spans="2:12" ht="21.95" customHeight="1">
      <c r="B31" s="173" t="s">
        <v>304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45">
        <f t="shared" si="3"/>
        <v>0</v>
      </c>
    </row>
    <row r="32" spans="2:12" ht="21.95" customHeight="1">
      <c r="B32" s="173" t="s">
        <v>305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45">
        <f t="shared" si="3"/>
        <v>0</v>
      </c>
    </row>
    <row r="33" spans="2:12" ht="21.95" customHeight="1">
      <c r="B33" s="173" t="s">
        <v>306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45">
        <f t="shared" si="3"/>
        <v>0</v>
      </c>
    </row>
    <row r="34" spans="2:12" ht="21.95" customHeight="1">
      <c r="B34" s="173" t="s">
        <v>307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45">
        <f t="shared" si="3"/>
        <v>0</v>
      </c>
    </row>
    <row r="35" spans="2:12" ht="21.95" customHeight="1">
      <c r="B35" s="173" t="s">
        <v>308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45">
        <f t="shared" si="3"/>
        <v>0</v>
      </c>
    </row>
    <row r="36" spans="2:12" ht="21.95" customHeight="1">
      <c r="B36" s="173" t="s">
        <v>309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45">
        <f t="shared" si="3"/>
        <v>0</v>
      </c>
    </row>
    <row r="37" spans="2:12" ht="21.95" customHeight="1">
      <c r="B37" s="174" t="s">
        <v>310</v>
      </c>
      <c r="C37" s="170">
        <f t="shared" ref="C37:K37" si="4">SUM(C27:C36)</f>
        <v>0</v>
      </c>
      <c r="D37" s="170">
        <f t="shared" si="4"/>
        <v>0</v>
      </c>
      <c r="E37" s="170">
        <f t="shared" si="4"/>
        <v>0</v>
      </c>
      <c r="F37" s="170">
        <f t="shared" si="4"/>
        <v>0</v>
      </c>
      <c r="G37" s="170">
        <f t="shared" si="4"/>
        <v>0</v>
      </c>
      <c r="H37" s="170">
        <f t="shared" si="4"/>
        <v>0</v>
      </c>
      <c r="I37" s="170">
        <f t="shared" si="4"/>
        <v>0</v>
      </c>
      <c r="J37" s="170">
        <f t="shared" si="4"/>
        <v>0</v>
      </c>
      <c r="K37" s="175">
        <f t="shared" si="4"/>
        <v>0</v>
      </c>
      <c r="L37" s="44">
        <f>SUM(L27:L36)</f>
        <v>0</v>
      </c>
    </row>
    <row r="38" spans="2:12" ht="21.95" customHeight="1">
      <c r="B38" s="176" t="s">
        <v>311</v>
      </c>
      <c r="C38" s="152">
        <f t="shared" ref="C38:K38" si="5">C24+C25+C37</f>
        <v>0</v>
      </c>
      <c r="D38" s="152">
        <f t="shared" si="5"/>
        <v>0</v>
      </c>
      <c r="E38" s="152">
        <f t="shared" si="5"/>
        <v>0</v>
      </c>
      <c r="F38" s="152">
        <f t="shared" si="5"/>
        <v>0</v>
      </c>
      <c r="G38" s="152">
        <f t="shared" si="5"/>
        <v>0</v>
      </c>
      <c r="H38" s="152">
        <f t="shared" si="5"/>
        <v>0</v>
      </c>
      <c r="I38" s="152">
        <f t="shared" si="5"/>
        <v>0</v>
      </c>
      <c r="J38" s="152">
        <f t="shared" si="5"/>
        <v>0</v>
      </c>
      <c r="K38" s="152">
        <f t="shared" si="5"/>
        <v>0</v>
      </c>
      <c r="L38" s="48">
        <f>L24+L25+L37</f>
        <v>0</v>
      </c>
    </row>
  </sheetData>
  <sheetProtection algorithmName="SHA-512" hashValue="dvvpVie9peiV3TcIM36rEDig5aQFp0zpAQQYZ1yKdSDvhW7F9wGVkpEdvssvZ3Oj4lefuZlaFYls5tYH5Ueqgw==" saltValue="mmBDV6rXzcxppX7eXjcdvg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rgb="FFFF9929"/>
  </sheetPr>
  <dimension ref="A1:T38"/>
  <sheetViews>
    <sheetView showGridLines="0" showRowColHeaders="0" topLeftCell="F1" zoomScaleNormal="100" workbookViewId="0"/>
  </sheetViews>
  <sheetFormatPr baseColWidth="10" defaultColWidth="14.1640625" defaultRowHeight="15"/>
  <cols>
    <col min="1" max="1" width="13.33203125" style="77" customWidth="1"/>
    <col min="2" max="2" width="44.33203125" style="165" bestFit="1" customWidth="1"/>
    <col min="3" max="11" width="49.6640625" style="165" customWidth="1"/>
    <col min="12" max="12" width="49.6640625" style="177" customWidth="1"/>
    <col min="13" max="256" width="14.1640625" style="165"/>
    <col min="257" max="257" width="14.1640625" style="165" customWidth="1"/>
    <col min="258" max="258" width="40.6640625" style="165" customWidth="1"/>
    <col min="259" max="268" width="16.1640625" style="165" customWidth="1"/>
    <col min="269" max="512" width="14.1640625" style="165"/>
    <col min="513" max="513" width="14.1640625" style="165" customWidth="1"/>
    <col min="514" max="514" width="40.6640625" style="165" customWidth="1"/>
    <col min="515" max="524" width="16.1640625" style="165" customWidth="1"/>
    <col min="525" max="768" width="14.1640625" style="165"/>
    <col min="769" max="769" width="14.1640625" style="165" customWidth="1"/>
    <col min="770" max="770" width="40.6640625" style="165" customWidth="1"/>
    <col min="771" max="780" width="16.1640625" style="165" customWidth="1"/>
    <col min="781" max="1024" width="14.1640625" style="165"/>
    <col min="1025" max="1025" width="14.1640625" style="165" customWidth="1"/>
    <col min="1026" max="1026" width="40.6640625" style="165" customWidth="1"/>
    <col min="1027" max="1036" width="16.1640625" style="165" customWidth="1"/>
    <col min="1037" max="1280" width="14.1640625" style="165"/>
    <col min="1281" max="1281" width="14.1640625" style="165" customWidth="1"/>
    <col min="1282" max="1282" width="40.6640625" style="165" customWidth="1"/>
    <col min="1283" max="1292" width="16.1640625" style="165" customWidth="1"/>
    <col min="1293" max="1536" width="14.1640625" style="165"/>
    <col min="1537" max="1537" width="14.1640625" style="165" customWidth="1"/>
    <col min="1538" max="1538" width="40.6640625" style="165" customWidth="1"/>
    <col min="1539" max="1548" width="16.1640625" style="165" customWidth="1"/>
    <col min="1549" max="1792" width="14.1640625" style="165"/>
    <col min="1793" max="1793" width="14.1640625" style="165" customWidth="1"/>
    <col min="1794" max="1794" width="40.6640625" style="165" customWidth="1"/>
    <col min="1795" max="1804" width="16.1640625" style="165" customWidth="1"/>
    <col min="1805" max="2048" width="14.1640625" style="165"/>
    <col min="2049" max="2049" width="14.1640625" style="165" customWidth="1"/>
    <col min="2050" max="2050" width="40.6640625" style="165" customWidth="1"/>
    <col min="2051" max="2060" width="16.1640625" style="165" customWidth="1"/>
    <col min="2061" max="2304" width="14.1640625" style="165"/>
    <col min="2305" max="2305" width="14.1640625" style="165" customWidth="1"/>
    <col min="2306" max="2306" width="40.6640625" style="165" customWidth="1"/>
    <col min="2307" max="2316" width="16.1640625" style="165" customWidth="1"/>
    <col min="2317" max="2560" width="14.1640625" style="165"/>
    <col min="2561" max="2561" width="14.1640625" style="165" customWidth="1"/>
    <col min="2562" max="2562" width="40.6640625" style="165" customWidth="1"/>
    <col min="2563" max="2572" width="16.1640625" style="165" customWidth="1"/>
    <col min="2573" max="2816" width="14.1640625" style="165"/>
    <col min="2817" max="2817" width="14.1640625" style="165" customWidth="1"/>
    <col min="2818" max="2818" width="40.6640625" style="165" customWidth="1"/>
    <col min="2819" max="2828" width="16.1640625" style="165" customWidth="1"/>
    <col min="2829" max="3072" width="14.1640625" style="165"/>
    <col min="3073" max="3073" width="14.1640625" style="165" customWidth="1"/>
    <col min="3074" max="3074" width="40.6640625" style="165" customWidth="1"/>
    <col min="3075" max="3084" width="16.1640625" style="165" customWidth="1"/>
    <col min="3085" max="3328" width="14.1640625" style="165"/>
    <col min="3329" max="3329" width="14.1640625" style="165" customWidth="1"/>
    <col min="3330" max="3330" width="40.6640625" style="165" customWidth="1"/>
    <col min="3331" max="3340" width="16.1640625" style="165" customWidth="1"/>
    <col min="3341" max="3584" width="14.1640625" style="165"/>
    <col min="3585" max="3585" width="14.1640625" style="165" customWidth="1"/>
    <col min="3586" max="3586" width="40.6640625" style="165" customWidth="1"/>
    <col min="3587" max="3596" width="16.1640625" style="165" customWidth="1"/>
    <col min="3597" max="3840" width="14.1640625" style="165"/>
    <col min="3841" max="3841" width="14.1640625" style="165" customWidth="1"/>
    <col min="3842" max="3842" width="40.6640625" style="165" customWidth="1"/>
    <col min="3843" max="3852" width="16.1640625" style="165" customWidth="1"/>
    <col min="3853" max="4096" width="14.1640625" style="165"/>
    <col min="4097" max="4097" width="14.1640625" style="165" customWidth="1"/>
    <col min="4098" max="4098" width="40.6640625" style="165" customWidth="1"/>
    <col min="4099" max="4108" width="16.1640625" style="165" customWidth="1"/>
    <col min="4109" max="4352" width="14.1640625" style="165"/>
    <col min="4353" max="4353" width="14.1640625" style="165" customWidth="1"/>
    <col min="4354" max="4354" width="40.6640625" style="165" customWidth="1"/>
    <col min="4355" max="4364" width="16.1640625" style="165" customWidth="1"/>
    <col min="4365" max="4608" width="14.1640625" style="165"/>
    <col min="4609" max="4609" width="14.1640625" style="165" customWidth="1"/>
    <col min="4610" max="4610" width="40.6640625" style="165" customWidth="1"/>
    <col min="4611" max="4620" width="16.1640625" style="165" customWidth="1"/>
    <col min="4621" max="4864" width="14.1640625" style="165"/>
    <col min="4865" max="4865" width="14.1640625" style="165" customWidth="1"/>
    <col min="4866" max="4866" width="40.6640625" style="165" customWidth="1"/>
    <col min="4867" max="4876" width="16.1640625" style="165" customWidth="1"/>
    <col min="4877" max="5120" width="14.1640625" style="165"/>
    <col min="5121" max="5121" width="14.1640625" style="165" customWidth="1"/>
    <col min="5122" max="5122" width="40.6640625" style="165" customWidth="1"/>
    <col min="5123" max="5132" width="16.1640625" style="165" customWidth="1"/>
    <col min="5133" max="5376" width="14.1640625" style="165"/>
    <col min="5377" max="5377" width="14.1640625" style="165" customWidth="1"/>
    <col min="5378" max="5378" width="40.6640625" style="165" customWidth="1"/>
    <col min="5379" max="5388" width="16.1640625" style="165" customWidth="1"/>
    <col min="5389" max="5632" width="14.1640625" style="165"/>
    <col min="5633" max="5633" width="14.1640625" style="165" customWidth="1"/>
    <col min="5634" max="5634" width="40.6640625" style="165" customWidth="1"/>
    <col min="5635" max="5644" width="16.1640625" style="165" customWidth="1"/>
    <col min="5645" max="5888" width="14.1640625" style="165"/>
    <col min="5889" max="5889" width="14.1640625" style="165" customWidth="1"/>
    <col min="5890" max="5890" width="40.6640625" style="165" customWidth="1"/>
    <col min="5891" max="5900" width="16.1640625" style="165" customWidth="1"/>
    <col min="5901" max="6144" width="14.1640625" style="165"/>
    <col min="6145" max="6145" width="14.1640625" style="165" customWidth="1"/>
    <col min="6146" max="6146" width="40.6640625" style="165" customWidth="1"/>
    <col min="6147" max="6156" width="16.1640625" style="165" customWidth="1"/>
    <col min="6157" max="6400" width="14.1640625" style="165"/>
    <col min="6401" max="6401" width="14.1640625" style="165" customWidth="1"/>
    <col min="6402" max="6402" width="40.6640625" style="165" customWidth="1"/>
    <col min="6403" max="6412" width="16.1640625" style="165" customWidth="1"/>
    <col min="6413" max="6656" width="14.1640625" style="165"/>
    <col min="6657" max="6657" width="14.1640625" style="165" customWidth="1"/>
    <col min="6658" max="6658" width="40.6640625" style="165" customWidth="1"/>
    <col min="6659" max="6668" width="16.1640625" style="165" customWidth="1"/>
    <col min="6669" max="6912" width="14.1640625" style="165"/>
    <col min="6913" max="6913" width="14.1640625" style="165" customWidth="1"/>
    <col min="6914" max="6914" width="40.6640625" style="165" customWidth="1"/>
    <col min="6915" max="6924" width="16.1640625" style="165" customWidth="1"/>
    <col min="6925" max="7168" width="14.1640625" style="165"/>
    <col min="7169" max="7169" width="14.1640625" style="165" customWidth="1"/>
    <col min="7170" max="7170" width="40.6640625" style="165" customWidth="1"/>
    <col min="7171" max="7180" width="16.1640625" style="165" customWidth="1"/>
    <col min="7181" max="7424" width="14.1640625" style="165"/>
    <col min="7425" max="7425" width="14.1640625" style="165" customWidth="1"/>
    <col min="7426" max="7426" width="40.6640625" style="165" customWidth="1"/>
    <col min="7427" max="7436" width="16.1640625" style="165" customWidth="1"/>
    <col min="7437" max="7680" width="14.1640625" style="165"/>
    <col min="7681" max="7681" width="14.1640625" style="165" customWidth="1"/>
    <col min="7682" max="7682" width="40.6640625" style="165" customWidth="1"/>
    <col min="7683" max="7692" width="16.1640625" style="165" customWidth="1"/>
    <col min="7693" max="7936" width="14.1640625" style="165"/>
    <col min="7937" max="7937" width="14.1640625" style="165" customWidth="1"/>
    <col min="7938" max="7938" width="40.6640625" style="165" customWidth="1"/>
    <col min="7939" max="7948" width="16.1640625" style="165" customWidth="1"/>
    <col min="7949" max="8192" width="14.1640625" style="165"/>
    <col min="8193" max="8193" width="14.1640625" style="165" customWidth="1"/>
    <col min="8194" max="8194" width="40.6640625" style="165" customWidth="1"/>
    <col min="8195" max="8204" width="16.1640625" style="165" customWidth="1"/>
    <col min="8205" max="8448" width="14.1640625" style="165"/>
    <col min="8449" max="8449" width="14.1640625" style="165" customWidth="1"/>
    <col min="8450" max="8450" width="40.6640625" style="165" customWidth="1"/>
    <col min="8451" max="8460" width="16.1640625" style="165" customWidth="1"/>
    <col min="8461" max="8704" width="14.1640625" style="165"/>
    <col min="8705" max="8705" width="14.1640625" style="165" customWidth="1"/>
    <col min="8706" max="8706" width="40.6640625" style="165" customWidth="1"/>
    <col min="8707" max="8716" width="16.1640625" style="165" customWidth="1"/>
    <col min="8717" max="8960" width="14.1640625" style="165"/>
    <col min="8961" max="8961" width="14.1640625" style="165" customWidth="1"/>
    <col min="8962" max="8962" width="40.6640625" style="165" customWidth="1"/>
    <col min="8963" max="8972" width="16.1640625" style="165" customWidth="1"/>
    <col min="8973" max="9216" width="14.1640625" style="165"/>
    <col min="9217" max="9217" width="14.1640625" style="165" customWidth="1"/>
    <col min="9218" max="9218" width="40.6640625" style="165" customWidth="1"/>
    <col min="9219" max="9228" width="16.1640625" style="165" customWidth="1"/>
    <col min="9229" max="9472" width="14.1640625" style="165"/>
    <col min="9473" max="9473" width="14.1640625" style="165" customWidth="1"/>
    <col min="9474" max="9474" width="40.6640625" style="165" customWidth="1"/>
    <col min="9475" max="9484" width="16.1640625" style="165" customWidth="1"/>
    <col min="9485" max="9728" width="14.1640625" style="165"/>
    <col min="9729" max="9729" width="14.1640625" style="165" customWidth="1"/>
    <col min="9730" max="9730" width="40.6640625" style="165" customWidth="1"/>
    <col min="9731" max="9740" width="16.1640625" style="165" customWidth="1"/>
    <col min="9741" max="9984" width="14.1640625" style="165"/>
    <col min="9985" max="9985" width="14.1640625" style="165" customWidth="1"/>
    <col min="9986" max="9986" width="40.6640625" style="165" customWidth="1"/>
    <col min="9987" max="9996" width="16.1640625" style="165" customWidth="1"/>
    <col min="9997" max="10240" width="14.1640625" style="165"/>
    <col min="10241" max="10241" width="14.1640625" style="165" customWidth="1"/>
    <col min="10242" max="10242" width="40.6640625" style="165" customWidth="1"/>
    <col min="10243" max="10252" width="16.1640625" style="165" customWidth="1"/>
    <col min="10253" max="10496" width="14.1640625" style="165"/>
    <col min="10497" max="10497" width="14.1640625" style="165" customWidth="1"/>
    <col min="10498" max="10498" width="40.6640625" style="165" customWidth="1"/>
    <col min="10499" max="10508" width="16.1640625" style="165" customWidth="1"/>
    <col min="10509" max="10752" width="14.1640625" style="165"/>
    <col min="10753" max="10753" width="14.1640625" style="165" customWidth="1"/>
    <col min="10754" max="10754" width="40.6640625" style="165" customWidth="1"/>
    <col min="10755" max="10764" width="16.1640625" style="165" customWidth="1"/>
    <col min="10765" max="11008" width="14.1640625" style="165"/>
    <col min="11009" max="11009" width="14.1640625" style="165" customWidth="1"/>
    <col min="11010" max="11010" width="40.6640625" style="165" customWidth="1"/>
    <col min="11011" max="11020" width="16.1640625" style="165" customWidth="1"/>
    <col min="11021" max="11264" width="14.1640625" style="165"/>
    <col min="11265" max="11265" width="14.1640625" style="165" customWidth="1"/>
    <col min="11266" max="11266" width="40.6640625" style="165" customWidth="1"/>
    <col min="11267" max="11276" width="16.1640625" style="165" customWidth="1"/>
    <col min="11277" max="11520" width="14.1640625" style="165"/>
    <col min="11521" max="11521" width="14.1640625" style="165" customWidth="1"/>
    <col min="11522" max="11522" width="40.6640625" style="165" customWidth="1"/>
    <col min="11523" max="11532" width="16.1640625" style="165" customWidth="1"/>
    <col min="11533" max="11776" width="14.1640625" style="165"/>
    <col min="11777" max="11777" width="14.1640625" style="165" customWidth="1"/>
    <col min="11778" max="11778" width="40.6640625" style="165" customWidth="1"/>
    <col min="11779" max="11788" width="16.1640625" style="165" customWidth="1"/>
    <col min="11789" max="12032" width="14.1640625" style="165"/>
    <col min="12033" max="12033" width="14.1640625" style="165" customWidth="1"/>
    <col min="12034" max="12034" width="40.6640625" style="165" customWidth="1"/>
    <col min="12035" max="12044" width="16.1640625" style="165" customWidth="1"/>
    <col min="12045" max="12288" width="14.1640625" style="165"/>
    <col min="12289" max="12289" width="14.1640625" style="165" customWidth="1"/>
    <col min="12290" max="12290" width="40.6640625" style="165" customWidth="1"/>
    <col min="12291" max="12300" width="16.1640625" style="165" customWidth="1"/>
    <col min="12301" max="12544" width="14.1640625" style="165"/>
    <col min="12545" max="12545" width="14.1640625" style="165" customWidth="1"/>
    <col min="12546" max="12546" width="40.6640625" style="165" customWidth="1"/>
    <col min="12547" max="12556" width="16.1640625" style="165" customWidth="1"/>
    <col min="12557" max="12800" width="14.1640625" style="165"/>
    <col min="12801" max="12801" width="14.1640625" style="165" customWidth="1"/>
    <col min="12802" max="12802" width="40.6640625" style="165" customWidth="1"/>
    <col min="12803" max="12812" width="16.1640625" style="165" customWidth="1"/>
    <col min="12813" max="13056" width="14.1640625" style="165"/>
    <col min="13057" max="13057" width="14.1640625" style="165" customWidth="1"/>
    <col min="13058" max="13058" width="40.6640625" style="165" customWidth="1"/>
    <col min="13059" max="13068" width="16.1640625" style="165" customWidth="1"/>
    <col min="13069" max="13312" width="14.1640625" style="165"/>
    <col min="13313" max="13313" width="14.1640625" style="165" customWidth="1"/>
    <col min="13314" max="13314" width="40.6640625" style="165" customWidth="1"/>
    <col min="13315" max="13324" width="16.1640625" style="165" customWidth="1"/>
    <col min="13325" max="13568" width="14.1640625" style="165"/>
    <col min="13569" max="13569" width="14.1640625" style="165" customWidth="1"/>
    <col min="13570" max="13570" width="40.6640625" style="165" customWidth="1"/>
    <col min="13571" max="13580" width="16.1640625" style="165" customWidth="1"/>
    <col min="13581" max="13824" width="14.1640625" style="165"/>
    <col min="13825" max="13825" width="14.1640625" style="165" customWidth="1"/>
    <col min="13826" max="13826" width="40.6640625" style="165" customWidth="1"/>
    <col min="13827" max="13836" width="16.1640625" style="165" customWidth="1"/>
    <col min="13837" max="14080" width="14.1640625" style="165"/>
    <col min="14081" max="14081" width="14.1640625" style="165" customWidth="1"/>
    <col min="14082" max="14082" width="40.6640625" style="165" customWidth="1"/>
    <col min="14083" max="14092" width="16.1640625" style="165" customWidth="1"/>
    <col min="14093" max="14336" width="14.1640625" style="165"/>
    <col min="14337" max="14337" width="14.1640625" style="165" customWidth="1"/>
    <col min="14338" max="14338" width="40.6640625" style="165" customWidth="1"/>
    <col min="14339" max="14348" width="16.1640625" style="165" customWidth="1"/>
    <col min="14349" max="14592" width="14.1640625" style="165"/>
    <col min="14593" max="14593" width="14.1640625" style="165" customWidth="1"/>
    <col min="14594" max="14594" width="40.6640625" style="165" customWidth="1"/>
    <col min="14595" max="14604" width="16.1640625" style="165" customWidth="1"/>
    <col min="14605" max="14848" width="14.1640625" style="165"/>
    <col min="14849" max="14849" width="14.1640625" style="165" customWidth="1"/>
    <col min="14850" max="14850" width="40.6640625" style="165" customWidth="1"/>
    <col min="14851" max="14860" width="16.1640625" style="165" customWidth="1"/>
    <col min="14861" max="15104" width="14.1640625" style="165"/>
    <col min="15105" max="15105" width="14.1640625" style="165" customWidth="1"/>
    <col min="15106" max="15106" width="40.6640625" style="165" customWidth="1"/>
    <col min="15107" max="15116" width="16.1640625" style="165" customWidth="1"/>
    <col min="15117" max="15360" width="14.1640625" style="165"/>
    <col min="15361" max="15361" width="14.1640625" style="165" customWidth="1"/>
    <col min="15362" max="15362" width="40.6640625" style="165" customWidth="1"/>
    <col min="15363" max="15372" width="16.1640625" style="165" customWidth="1"/>
    <col min="15373" max="15616" width="14.1640625" style="165"/>
    <col min="15617" max="15617" width="14.1640625" style="165" customWidth="1"/>
    <col min="15618" max="15618" width="40.6640625" style="165" customWidth="1"/>
    <col min="15619" max="15628" width="16.1640625" style="165" customWidth="1"/>
    <col min="15629" max="15872" width="14.1640625" style="165"/>
    <col min="15873" max="15873" width="14.1640625" style="165" customWidth="1"/>
    <col min="15874" max="15874" width="40.6640625" style="165" customWidth="1"/>
    <col min="15875" max="15884" width="16.1640625" style="165" customWidth="1"/>
    <col min="15885" max="16128" width="14.1640625" style="165"/>
    <col min="16129" max="16129" width="14.1640625" style="165" customWidth="1"/>
    <col min="16130" max="16130" width="40.6640625" style="165" customWidth="1"/>
    <col min="16131" max="16140" width="16.1640625" style="165" customWidth="1"/>
    <col min="16141" max="16384" width="14.1640625" style="165"/>
  </cols>
  <sheetData>
    <row r="1" spans="1:20" s="32" customFormat="1" ht="21.95" customHeight="1">
      <c r="A1" s="490"/>
    </row>
    <row r="2" spans="1:20" s="32" customFormat="1" ht="21.95" customHeight="1">
      <c r="B2" s="524" t="s">
        <v>246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490" t="s">
        <v>94</v>
      </c>
    </row>
    <row r="6" spans="1:20" ht="44.1" customHeight="1">
      <c r="B6" s="508" t="s">
        <v>230</v>
      </c>
      <c r="C6" s="508" t="s">
        <v>174</v>
      </c>
      <c r="D6" s="508" t="s">
        <v>231</v>
      </c>
      <c r="E6" s="508" t="s">
        <v>232</v>
      </c>
      <c r="F6" s="508" t="s">
        <v>233</v>
      </c>
      <c r="G6" s="508" t="s">
        <v>234</v>
      </c>
      <c r="H6" s="508" t="s">
        <v>235</v>
      </c>
      <c r="I6" s="508" t="s">
        <v>236</v>
      </c>
      <c r="J6" s="508" t="s">
        <v>237</v>
      </c>
      <c r="K6" s="508" t="s">
        <v>238</v>
      </c>
      <c r="L6" s="508" t="s">
        <v>163</v>
      </c>
    </row>
    <row r="7" spans="1:20" ht="21.95" customHeight="1">
      <c r="B7" s="136" t="s">
        <v>315</v>
      </c>
      <c r="C7" s="605"/>
      <c r="D7" s="605"/>
      <c r="E7" s="605"/>
      <c r="F7" s="605"/>
      <c r="G7" s="605"/>
      <c r="H7" s="605"/>
      <c r="I7" s="605"/>
      <c r="J7" s="605"/>
      <c r="K7" s="605"/>
      <c r="L7" s="606"/>
    </row>
    <row r="8" spans="1:20" ht="21.95" customHeight="1">
      <c r="B8" s="166" t="s">
        <v>319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45">
        <f>SUM(C8:K8)</f>
        <v>0</v>
      </c>
    </row>
    <row r="9" spans="1:20" ht="21.95" customHeight="1">
      <c r="B9" s="166" t="s">
        <v>320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45">
        <f>SUM(C9:K9)</f>
        <v>0</v>
      </c>
    </row>
    <row r="10" spans="1:20" ht="21.95" customHeight="1">
      <c r="B10" s="167" t="s">
        <v>316</v>
      </c>
      <c r="C10" s="605"/>
      <c r="D10" s="605"/>
      <c r="E10" s="605"/>
      <c r="F10" s="605"/>
      <c r="G10" s="605"/>
      <c r="H10" s="605"/>
      <c r="I10" s="605"/>
      <c r="J10" s="605"/>
      <c r="K10" s="605"/>
      <c r="L10" s="607"/>
    </row>
    <row r="11" spans="1:20" ht="21.95" customHeight="1">
      <c r="B11" s="168" t="s">
        <v>284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45">
        <f t="shared" ref="L11:L20" si="0">SUM(C11:K11)</f>
        <v>0</v>
      </c>
    </row>
    <row r="12" spans="1:20" ht="21.95" customHeight="1">
      <c r="B12" s="168" t="s">
        <v>285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45">
        <f t="shared" si="0"/>
        <v>0</v>
      </c>
    </row>
    <row r="13" spans="1:20" ht="21.95" customHeight="1">
      <c r="B13" s="168" t="s">
        <v>286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45">
        <f t="shared" si="0"/>
        <v>0</v>
      </c>
    </row>
    <row r="14" spans="1:20" ht="21.95" customHeight="1">
      <c r="B14" s="168" t="s">
        <v>287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45">
        <f t="shared" si="0"/>
        <v>0</v>
      </c>
    </row>
    <row r="15" spans="1:20" ht="21.95" customHeight="1">
      <c r="B15" s="168" t="s">
        <v>288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45">
        <f t="shared" si="0"/>
        <v>0</v>
      </c>
    </row>
    <row r="16" spans="1:20" ht="21.95" customHeight="1">
      <c r="B16" s="168" t="s">
        <v>289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45">
        <f t="shared" si="0"/>
        <v>0</v>
      </c>
    </row>
    <row r="17" spans="2:12" ht="21.95" customHeight="1">
      <c r="B17" s="168" t="s">
        <v>290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45">
        <f t="shared" si="0"/>
        <v>0</v>
      </c>
    </row>
    <row r="18" spans="2:12" ht="21.95" customHeight="1">
      <c r="B18" s="168" t="s">
        <v>291</v>
      </c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45">
        <f t="shared" si="0"/>
        <v>0</v>
      </c>
    </row>
    <row r="19" spans="2:12" ht="21.95" customHeight="1">
      <c r="B19" s="168" t="s">
        <v>292</v>
      </c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45">
        <f t="shared" si="0"/>
        <v>0</v>
      </c>
    </row>
    <row r="20" spans="2:12" ht="21.95" customHeight="1">
      <c r="B20" s="168" t="s">
        <v>293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45">
        <f t="shared" si="0"/>
        <v>0</v>
      </c>
    </row>
    <row r="21" spans="2:12" ht="21.95" customHeight="1">
      <c r="B21" s="169" t="s">
        <v>294</v>
      </c>
      <c r="C21" s="170">
        <f t="shared" ref="C21:K21" si="1">SUM(C11:C20)</f>
        <v>0</v>
      </c>
      <c r="D21" s="170">
        <f t="shared" si="1"/>
        <v>0</v>
      </c>
      <c r="E21" s="170">
        <f t="shared" si="1"/>
        <v>0</v>
      </c>
      <c r="F21" s="170">
        <f t="shared" si="1"/>
        <v>0</v>
      </c>
      <c r="G21" s="170">
        <f t="shared" si="1"/>
        <v>0</v>
      </c>
      <c r="H21" s="170">
        <f t="shared" si="1"/>
        <v>0</v>
      </c>
      <c r="I21" s="170">
        <f t="shared" si="1"/>
        <v>0</v>
      </c>
      <c r="J21" s="170">
        <f t="shared" si="1"/>
        <v>0</v>
      </c>
      <c r="K21" s="170">
        <f t="shared" si="1"/>
        <v>0</v>
      </c>
      <c r="L21" s="44">
        <f>SUM(L11:L20)</f>
        <v>0</v>
      </c>
    </row>
    <row r="22" spans="2:12" ht="21.95" customHeight="1">
      <c r="B22" s="171" t="s">
        <v>321</v>
      </c>
      <c r="C22" s="49">
        <f t="shared" ref="C22:K22" si="2">C8+C9+C21</f>
        <v>0</v>
      </c>
      <c r="D22" s="49">
        <f t="shared" si="2"/>
        <v>0</v>
      </c>
      <c r="E22" s="49">
        <f t="shared" si="2"/>
        <v>0</v>
      </c>
      <c r="F22" s="49">
        <f t="shared" si="2"/>
        <v>0</v>
      </c>
      <c r="G22" s="49">
        <f t="shared" si="2"/>
        <v>0</v>
      </c>
      <c r="H22" s="49">
        <f t="shared" si="2"/>
        <v>0</v>
      </c>
      <c r="I22" s="49">
        <f t="shared" si="2"/>
        <v>0</v>
      </c>
      <c r="J22" s="49">
        <f t="shared" si="2"/>
        <v>0</v>
      </c>
      <c r="K22" s="49">
        <f t="shared" si="2"/>
        <v>0</v>
      </c>
      <c r="L22" s="44">
        <f>L8+L9+L21</f>
        <v>0</v>
      </c>
    </row>
    <row r="23" spans="2:12" ht="21.95" customHeight="1">
      <c r="B23" s="172" t="s">
        <v>317</v>
      </c>
      <c r="C23" s="605"/>
      <c r="D23" s="605"/>
      <c r="E23" s="605"/>
      <c r="F23" s="605"/>
      <c r="G23" s="605"/>
      <c r="H23" s="605"/>
      <c r="I23" s="605"/>
      <c r="J23" s="605"/>
      <c r="K23" s="605"/>
      <c r="L23" s="606"/>
    </row>
    <row r="24" spans="2:12" ht="21.95" customHeight="1">
      <c r="B24" s="166" t="s">
        <v>322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45">
        <f>SUM(C24:K24)</f>
        <v>0</v>
      </c>
    </row>
    <row r="25" spans="2:12" ht="21.95" customHeight="1">
      <c r="B25" s="178" t="s">
        <v>323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45">
        <f>SUM(C25:K25)</f>
        <v>0</v>
      </c>
    </row>
    <row r="26" spans="2:12" ht="21.95" customHeight="1">
      <c r="B26" s="167" t="s">
        <v>318</v>
      </c>
      <c r="C26" s="605"/>
      <c r="D26" s="605"/>
      <c r="E26" s="605"/>
      <c r="F26" s="605"/>
      <c r="G26" s="605"/>
      <c r="H26" s="605"/>
      <c r="I26" s="605"/>
      <c r="J26" s="605"/>
      <c r="K26" s="605"/>
      <c r="L26" s="607"/>
    </row>
    <row r="27" spans="2:12" ht="21.95" customHeight="1">
      <c r="B27" s="173" t="s">
        <v>324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45">
        <f t="shared" ref="L27:L36" si="3">SUM(C27:K27)</f>
        <v>0</v>
      </c>
    </row>
    <row r="28" spans="2:12" ht="21.95" customHeight="1">
      <c r="B28" s="173" t="s">
        <v>325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45">
        <f t="shared" si="3"/>
        <v>0</v>
      </c>
    </row>
    <row r="29" spans="2:12" ht="21.95" customHeight="1">
      <c r="B29" s="173" t="s">
        <v>326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45">
        <f t="shared" si="3"/>
        <v>0</v>
      </c>
    </row>
    <row r="30" spans="2:12" ht="21.95" customHeight="1">
      <c r="B30" s="173" t="s">
        <v>327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45">
        <f t="shared" si="3"/>
        <v>0</v>
      </c>
    </row>
    <row r="31" spans="2:12" ht="21.95" customHeight="1">
      <c r="B31" s="173" t="s">
        <v>328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45">
        <f t="shared" si="3"/>
        <v>0</v>
      </c>
    </row>
    <row r="32" spans="2:12" ht="21.95" customHeight="1">
      <c r="B32" s="173" t="s">
        <v>329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45">
        <f t="shared" si="3"/>
        <v>0</v>
      </c>
    </row>
    <row r="33" spans="2:12" ht="21.95" customHeight="1">
      <c r="B33" s="173" t="s">
        <v>330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45">
        <f t="shared" si="3"/>
        <v>0</v>
      </c>
    </row>
    <row r="34" spans="2:12" ht="21.95" customHeight="1">
      <c r="B34" s="173" t="s">
        <v>331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45">
        <f t="shared" si="3"/>
        <v>0</v>
      </c>
    </row>
    <row r="35" spans="2:12" ht="21.95" customHeight="1">
      <c r="B35" s="173" t="s">
        <v>332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45">
        <f t="shared" si="3"/>
        <v>0</v>
      </c>
    </row>
    <row r="36" spans="2:12" ht="21.95" customHeight="1">
      <c r="B36" s="173" t="s">
        <v>333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45">
        <f t="shared" si="3"/>
        <v>0</v>
      </c>
    </row>
    <row r="37" spans="2:12" ht="21.95" customHeight="1">
      <c r="B37" s="174" t="s">
        <v>334</v>
      </c>
      <c r="C37" s="170">
        <f t="shared" ref="C37:K37" si="4">SUM(C27:C36)</f>
        <v>0</v>
      </c>
      <c r="D37" s="170">
        <f t="shared" si="4"/>
        <v>0</v>
      </c>
      <c r="E37" s="170">
        <f t="shared" si="4"/>
        <v>0</v>
      </c>
      <c r="F37" s="170">
        <f t="shared" si="4"/>
        <v>0</v>
      </c>
      <c r="G37" s="170">
        <f t="shared" si="4"/>
        <v>0</v>
      </c>
      <c r="H37" s="170">
        <f t="shared" si="4"/>
        <v>0</v>
      </c>
      <c r="I37" s="170">
        <f t="shared" si="4"/>
        <v>0</v>
      </c>
      <c r="J37" s="170">
        <f t="shared" si="4"/>
        <v>0</v>
      </c>
      <c r="K37" s="175">
        <f t="shared" si="4"/>
        <v>0</v>
      </c>
      <c r="L37" s="44">
        <f>SUM(L27:L36)</f>
        <v>0</v>
      </c>
    </row>
    <row r="38" spans="2:12" ht="21.95" customHeight="1">
      <c r="B38" s="176" t="s">
        <v>335</v>
      </c>
      <c r="C38" s="152">
        <f t="shared" ref="C38:K38" si="5">C24+C25+C37</f>
        <v>0</v>
      </c>
      <c r="D38" s="152">
        <f t="shared" si="5"/>
        <v>0</v>
      </c>
      <c r="E38" s="152">
        <f t="shared" si="5"/>
        <v>0</v>
      </c>
      <c r="F38" s="152">
        <f t="shared" si="5"/>
        <v>0</v>
      </c>
      <c r="G38" s="152">
        <f t="shared" si="5"/>
        <v>0</v>
      </c>
      <c r="H38" s="152">
        <f t="shared" si="5"/>
        <v>0</v>
      </c>
      <c r="I38" s="152">
        <f t="shared" si="5"/>
        <v>0</v>
      </c>
      <c r="J38" s="152">
        <f t="shared" si="5"/>
        <v>0</v>
      </c>
      <c r="K38" s="152">
        <f t="shared" si="5"/>
        <v>0</v>
      </c>
      <c r="L38" s="48">
        <f>L24+L25+L37</f>
        <v>0</v>
      </c>
    </row>
  </sheetData>
  <sheetProtection algorithmName="SHA-512" hashValue="fR/KCcRmY8RdBHuNMavucFon9AVilO+DqXUU+PDHHInWJL5Ssrr/fkQ5Sn6kdQxosZBSo6I7VMrWJ3+te/7IbA==" saltValue="H4Ado6UFk6NsbykVd9HBLw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FF9929"/>
  </sheetPr>
  <dimension ref="A1:T50"/>
  <sheetViews>
    <sheetView showGridLines="0" showRowColHeaders="0" topLeftCell="E1" zoomScale="85" zoomScaleNormal="85" workbookViewId="0"/>
  </sheetViews>
  <sheetFormatPr baseColWidth="10" defaultColWidth="14.1640625" defaultRowHeight="15"/>
  <cols>
    <col min="1" max="1" width="13.33203125" style="77" customWidth="1"/>
    <col min="2" max="2" width="68.1640625" style="165" bestFit="1" customWidth="1"/>
    <col min="3" max="11" width="49.33203125" style="165" customWidth="1"/>
    <col min="12" max="12" width="49.33203125" style="177" customWidth="1"/>
    <col min="13" max="256" width="14.1640625" style="165"/>
    <col min="257" max="257" width="14.1640625" style="165" customWidth="1"/>
    <col min="258" max="258" width="63" style="165" customWidth="1"/>
    <col min="259" max="268" width="16.1640625" style="165" customWidth="1"/>
    <col min="269" max="512" width="14.1640625" style="165"/>
    <col min="513" max="513" width="14.1640625" style="165" customWidth="1"/>
    <col min="514" max="514" width="63" style="165" customWidth="1"/>
    <col min="515" max="524" width="16.1640625" style="165" customWidth="1"/>
    <col min="525" max="768" width="14.1640625" style="165"/>
    <col min="769" max="769" width="14.1640625" style="165" customWidth="1"/>
    <col min="770" max="770" width="63" style="165" customWidth="1"/>
    <col min="771" max="780" width="16.1640625" style="165" customWidth="1"/>
    <col min="781" max="1024" width="14.1640625" style="165"/>
    <col min="1025" max="1025" width="14.1640625" style="165" customWidth="1"/>
    <col min="1026" max="1026" width="63" style="165" customWidth="1"/>
    <col min="1027" max="1036" width="16.1640625" style="165" customWidth="1"/>
    <col min="1037" max="1280" width="14.1640625" style="165"/>
    <col min="1281" max="1281" width="14.1640625" style="165" customWidth="1"/>
    <col min="1282" max="1282" width="63" style="165" customWidth="1"/>
    <col min="1283" max="1292" width="16.1640625" style="165" customWidth="1"/>
    <col min="1293" max="1536" width="14.1640625" style="165"/>
    <col min="1537" max="1537" width="14.1640625" style="165" customWidth="1"/>
    <col min="1538" max="1538" width="63" style="165" customWidth="1"/>
    <col min="1539" max="1548" width="16.1640625" style="165" customWidth="1"/>
    <col min="1549" max="1792" width="14.1640625" style="165"/>
    <col min="1793" max="1793" width="14.1640625" style="165" customWidth="1"/>
    <col min="1794" max="1794" width="63" style="165" customWidth="1"/>
    <col min="1795" max="1804" width="16.1640625" style="165" customWidth="1"/>
    <col min="1805" max="2048" width="14.1640625" style="165"/>
    <col min="2049" max="2049" width="14.1640625" style="165" customWidth="1"/>
    <col min="2050" max="2050" width="63" style="165" customWidth="1"/>
    <col min="2051" max="2060" width="16.1640625" style="165" customWidth="1"/>
    <col min="2061" max="2304" width="14.1640625" style="165"/>
    <col min="2305" max="2305" width="14.1640625" style="165" customWidth="1"/>
    <col min="2306" max="2306" width="63" style="165" customWidth="1"/>
    <col min="2307" max="2316" width="16.1640625" style="165" customWidth="1"/>
    <col min="2317" max="2560" width="14.1640625" style="165"/>
    <col min="2561" max="2561" width="14.1640625" style="165" customWidth="1"/>
    <col min="2562" max="2562" width="63" style="165" customWidth="1"/>
    <col min="2563" max="2572" width="16.1640625" style="165" customWidth="1"/>
    <col min="2573" max="2816" width="14.1640625" style="165"/>
    <col min="2817" max="2817" width="14.1640625" style="165" customWidth="1"/>
    <col min="2818" max="2818" width="63" style="165" customWidth="1"/>
    <col min="2819" max="2828" width="16.1640625" style="165" customWidth="1"/>
    <col min="2829" max="3072" width="14.1640625" style="165"/>
    <col min="3073" max="3073" width="14.1640625" style="165" customWidth="1"/>
    <col min="3074" max="3074" width="63" style="165" customWidth="1"/>
    <col min="3075" max="3084" width="16.1640625" style="165" customWidth="1"/>
    <col min="3085" max="3328" width="14.1640625" style="165"/>
    <col min="3329" max="3329" width="14.1640625" style="165" customWidth="1"/>
    <col min="3330" max="3330" width="63" style="165" customWidth="1"/>
    <col min="3331" max="3340" width="16.1640625" style="165" customWidth="1"/>
    <col min="3341" max="3584" width="14.1640625" style="165"/>
    <col min="3585" max="3585" width="14.1640625" style="165" customWidth="1"/>
    <col min="3586" max="3586" width="63" style="165" customWidth="1"/>
    <col min="3587" max="3596" width="16.1640625" style="165" customWidth="1"/>
    <col min="3597" max="3840" width="14.1640625" style="165"/>
    <col min="3841" max="3841" width="14.1640625" style="165" customWidth="1"/>
    <col min="3842" max="3842" width="63" style="165" customWidth="1"/>
    <col min="3843" max="3852" width="16.1640625" style="165" customWidth="1"/>
    <col min="3853" max="4096" width="14.1640625" style="165"/>
    <col min="4097" max="4097" width="14.1640625" style="165" customWidth="1"/>
    <col min="4098" max="4098" width="63" style="165" customWidth="1"/>
    <col min="4099" max="4108" width="16.1640625" style="165" customWidth="1"/>
    <col min="4109" max="4352" width="14.1640625" style="165"/>
    <col min="4353" max="4353" width="14.1640625" style="165" customWidth="1"/>
    <col min="4354" max="4354" width="63" style="165" customWidth="1"/>
    <col min="4355" max="4364" width="16.1640625" style="165" customWidth="1"/>
    <col min="4365" max="4608" width="14.1640625" style="165"/>
    <col min="4609" max="4609" width="14.1640625" style="165" customWidth="1"/>
    <col min="4610" max="4610" width="63" style="165" customWidth="1"/>
    <col min="4611" max="4620" width="16.1640625" style="165" customWidth="1"/>
    <col min="4621" max="4864" width="14.1640625" style="165"/>
    <col min="4865" max="4865" width="14.1640625" style="165" customWidth="1"/>
    <col min="4866" max="4866" width="63" style="165" customWidth="1"/>
    <col min="4867" max="4876" width="16.1640625" style="165" customWidth="1"/>
    <col min="4877" max="5120" width="14.1640625" style="165"/>
    <col min="5121" max="5121" width="14.1640625" style="165" customWidth="1"/>
    <col min="5122" max="5122" width="63" style="165" customWidth="1"/>
    <col min="5123" max="5132" width="16.1640625" style="165" customWidth="1"/>
    <col min="5133" max="5376" width="14.1640625" style="165"/>
    <col min="5377" max="5377" width="14.1640625" style="165" customWidth="1"/>
    <col min="5378" max="5378" width="63" style="165" customWidth="1"/>
    <col min="5379" max="5388" width="16.1640625" style="165" customWidth="1"/>
    <col min="5389" max="5632" width="14.1640625" style="165"/>
    <col min="5633" max="5633" width="14.1640625" style="165" customWidth="1"/>
    <col min="5634" max="5634" width="63" style="165" customWidth="1"/>
    <col min="5635" max="5644" width="16.1640625" style="165" customWidth="1"/>
    <col min="5645" max="5888" width="14.1640625" style="165"/>
    <col min="5889" max="5889" width="14.1640625" style="165" customWidth="1"/>
    <col min="5890" max="5890" width="63" style="165" customWidth="1"/>
    <col min="5891" max="5900" width="16.1640625" style="165" customWidth="1"/>
    <col min="5901" max="6144" width="14.1640625" style="165"/>
    <col min="6145" max="6145" width="14.1640625" style="165" customWidth="1"/>
    <col min="6146" max="6146" width="63" style="165" customWidth="1"/>
    <col min="6147" max="6156" width="16.1640625" style="165" customWidth="1"/>
    <col min="6157" max="6400" width="14.1640625" style="165"/>
    <col min="6401" max="6401" width="14.1640625" style="165" customWidth="1"/>
    <col min="6402" max="6402" width="63" style="165" customWidth="1"/>
    <col min="6403" max="6412" width="16.1640625" style="165" customWidth="1"/>
    <col min="6413" max="6656" width="14.1640625" style="165"/>
    <col min="6657" max="6657" width="14.1640625" style="165" customWidth="1"/>
    <col min="6658" max="6658" width="63" style="165" customWidth="1"/>
    <col min="6659" max="6668" width="16.1640625" style="165" customWidth="1"/>
    <col min="6669" max="6912" width="14.1640625" style="165"/>
    <col min="6913" max="6913" width="14.1640625" style="165" customWidth="1"/>
    <col min="6914" max="6914" width="63" style="165" customWidth="1"/>
    <col min="6915" max="6924" width="16.1640625" style="165" customWidth="1"/>
    <col min="6925" max="7168" width="14.1640625" style="165"/>
    <col min="7169" max="7169" width="14.1640625" style="165" customWidth="1"/>
    <col min="7170" max="7170" width="63" style="165" customWidth="1"/>
    <col min="7171" max="7180" width="16.1640625" style="165" customWidth="1"/>
    <col min="7181" max="7424" width="14.1640625" style="165"/>
    <col min="7425" max="7425" width="14.1640625" style="165" customWidth="1"/>
    <col min="7426" max="7426" width="63" style="165" customWidth="1"/>
    <col min="7427" max="7436" width="16.1640625" style="165" customWidth="1"/>
    <col min="7437" max="7680" width="14.1640625" style="165"/>
    <col min="7681" max="7681" width="14.1640625" style="165" customWidth="1"/>
    <col min="7682" max="7682" width="63" style="165" customWidth="1"/>
    <col min="7683" max="7692" width="16.1640625" style="165" customWidth="1"/>
    <col min="7693" max="7936" width="14.1640625" style="165"/>
    <col min="7937" max="7937" width="14.1640625" style="165" customWidth="1"/>
    <col min="7938" max="7938" width="63" style="165" customWidth="1"/>
    <col min="7939" max="7948" width="16.1640625" style="165" customWidth="1"/>
    <col min="7949" max="8192" width="14.1640625" style="165"/>
    <col min="8193" max="8193" width="14.1640625" style="165" customWidth="1"/>
    <col min="8194" max="8194" width="63" style="165" customWidth="1"/>
    <col min="8195" max="8204" width="16.1640625" style="165" customWidth="1"/>
    <col min="8205" max="8448" width="14.1640625" style="165"/>
    <col min="8449" max="8449" width="14.1640625" style="165" customWidth="1"/>
    <col min="8450" max="8450" width="63" style="165" customWidth="1"/>
    <col min="8451" max="8460" width="16.1640625" style="165" customWidth="1"/>
    <col min="8461" max="8704" width="14.1640625" style="165"/>
    <col min="8705" max="8705" width="14.1640625" style="165" customWidth="1"/>
    <col min="8706" max="8706" width="63" style="165" customWidth="1"/>
    <col min="8707" max="8716" width="16.1640625" style="165" customWidth="1"/>
    <col min="8717" max="8960" width="14.1640625" style="165"/>
    <col min="8961" max="8961" width="14.1640625" style="165" customWidth="1"/>
    <col min="8962" max="8962" width="63" style="165" customWidth="1"/>
    <col min="8963" max="8972" width="16.1640625" style="165" customWidth="1"/>
    <col min="8973" max="9216" width="14.1640625" style="165"/>
    <col min="9217" max="9217" width="14.1640625" style="165" customWidth="1"/>
    <col min="9218" max="9218" width="63" style="165" customWidth="1"/>
    <col min="9219" max="9228" width="16.1640625" style="165" customWidth="1"/>
    <col min="9229" max="9472" width="14.1640625" style="165"/>
    <col min="9473" max="9473" width="14.1640625" style="165" customWidth="1"/>
    <col min="9474" max="9474" width="63" style="165" customWidth="1"/>
    <col min="9475" max="9484" width="16.1640625" style="165" customWidth="1"/>
    <col min="9485" max="9728" width="14.1640625" style="165"/>
    <col min="9729" max="9729" width="14.1640625" style="165" customWidth="1"/>
    <col min="9730" max="9730" width="63" style="165" customWidth="1"/>
    <col min="9731" max="9740" width="16.1640625" style="165" customWidth="1"/>
    <col min="9741" max="9984" width="14.1640625" style="165"/>
    <col min="9985" max="9985" width="14.1640625" style="165" customWidth="1"/>
    <col min="9986" max="9986" width="63" style="165" customWidth="1"/>
    <col min="9987" max="9996" width="16.1640625" style="165" customWidth="1"/>
    <col min="9997" max="10240" width="14.1640625" style="165"/>
    <col min="10241" max="10241" width="14.1640625" style="165" customWidth="1"/>
    <col min="10242" max="10242" width="63" style="165" customWidth="1"/>
    <col min="10243" max="10252" width="16.1640625" style="165" customWidth="1"/>
    <col min="10253" max="10496" width="14.1640625" style="165"/>
    <col min="10497" max="10497" width="14.1640625" style="165" customWidth="1"/>
    <col min="10498" max="10498" width="63" style="165" customWidth="1"/>
    <col min="10499" max="10508" width="16.1640625" style="165" customWidth="1"/>
    <col min="10509" max="10752" width="14.1640625" style="165"/>
    <col min="10753" max="10753" width="14.1640625" style="165" customWidth="1"/>
    <col min="10754" max="10754" width="63" style="165" customWidth="1"/>
    <col min="10755" max="10764" width="16.1640625" style="165" customWidth="1"/>
    <col min="10765" max="11008" width="14.1640625" style="165"/>
    <col min="11009" max="11009" width="14.1640625" style="165" customWidth="1"/>
    <col min="11010" max="11010" width="63" style="165" customWidth="1"/>
    <col min="11011" max="11020" width="16.1640625" style="165" customWidth="1"/>
    <col min="11021" max="11264" width="14.1640625" style="165"/>
    <col min="11265" max="11265" width="14.1640625" style="165" customWidth="1"/>
    <col min="11266" max="11266" width="63" style="165" customWidth="1"/>
    <col min="11267" max="11276" width="16.1640625" style="165" customWidth="1"/>
    <col min="11277" max="11520" width="14.1640625" style="165"/>
    <col min="11521" max="11521" width="14.1640625" style="165" customWidth="1"/>
    <col min="11522" max="11522" width="63" style="165" customWidth="1"/>
    <col min="11523" max="11532" width="16.1640625" style="165" customWidth="1"/>
    <col min="11533" max="11776" width="14.1640625" style="165"/>
    <col min="11777" max="11777" width="14.1640625" style="165" customWidth="1"/>
    <col min="11778" max="11778" width="63" style="165" customWidth="1"/>
    <col min="11779" max="11788" width="16.1640625" style="165" customWidth="1"/>
    <col min="11789" max="12032" width="14.1640625" style="165"/>
    <col min="12033" max="12033" width="14.1640625" style="165" customWidth="1"/>
    <col min="12034" max="12034" width="63" style="165" customWidth="1"/>
    <col min="12035" max="12044" width="16.1640625" style="165" customWidth="1"/>
    <col min="12045" max="12288" width="14.1640625" style="165"/>
    <col min="12289" max="12289" width="14.1640625" style="165" customWidth="1"/>
    <col min="12290" max="12290" width="63" style="165" customWidth="1"/>
    <col min="12291" max="12300" width="16.1640625" style="165" customWidth="1"/>
    <col min="12301" max="12544" width="14.1640625" style="165"/>
    <col min="12545" max="12545" width="14.1640625" style="165" customWidth="1"/>
    <col min="12546" max="12546" width="63" style="165" customWidth="1"/>
    <col min="12547" max="12556" width="16.1640625" style="165" customWidth="1"/>
    <col min="12557" max="12800" width="14.1640625" style="165"/>
    <col min="12801" max="12801" width="14.1640625" style="165" customWidth="1"/>
    <col min="12802" max="12802" width="63" style="165" customWidth="1"/>
    <col min="12803" max="12812" width="16.1640625" style="165" customWidth="1"/>
    <col min="12813" max="13056" width="14.1640625" style="165"/>
    <col min="13057" max="13057" width="14.1640625" style="165" customWidth="1"/>
    <col min="13058" max="13058" width="63" style="165" customWidth="1"/>
    <col min="13059" max="13068" width="16.1640625" style="165" customWidth="1"/>
    <col min="13069" max="13312" width="14.1640625" style="165"/>
    <col min="13313" max="13313" width="14.1640625" style="165" customWidth="1"/>
    <col min="13314" max="13314" width="63" style="165" customWidth="1"/>
    <col min="13315" max="13324" width="16.1640625" style="165" customWidth="1"/>
    <col min="13325" max="13568" width="14.1640625" style="165"/>
    <col min="13569" max="13569" width="14.1640625" style="165" customWidth="1"/>
    <col min="13570" max="13570" width="63" style="165" customWidth="1"/>
    <col min="13571" max="13580" width="16.1640625" style="165" customWidth="1"/>
    <col min="13581" max="13824" width="14.1640625" style="165"/>
    <col min="13825" max="13825" width="14.1640625" style="165" customWidth="1"/>
    <col min="13826" max="13826" width="63" style="165" customWidth="1"/>
    <col min="13827" max="13836" width="16.1640625" style="165" customWidth="1"/>
    <col min="13837" max="14080" width="14.1640625" style="165"/>
    <col min="14081" max="14081" width="14.1640625" style="165" customWidth="1"/>
    <col min="14082" max="14082" width="63" style="165" customWidth="1"/>
    <col min="14083" max="14092" width="16.1640625" style="165" customWidth="1"/>
    <col min="14093" max="14336" width="14.1640625" style="165"/>
    <col min="14337" max="14337" width="14.1640625" style="165" customWidth="1"/>
    <col min="14338" max="14338" width="63" style="165" customWidth="1"/>
    <col min="14339" max="14348" width="16.1640625" style="165" customWidth="1"/>
    <col min="14349" max="14592" width="14.1640625" style="165"/>
    <col min="14593" max="14593" width="14.1640625" style="165" customWidth="1"/>
    <col min="14594" max="14594" width="63" style="165" customWidth="1"/>
    <col min="14595" max="14604" width="16.1640625" style="165" customWidth="1"/>
    <col min="14605" max="14848" width="14.1640625" style="165"/>
    <col min="14849" max="14849" width="14.1640625" style="165" customWidth="1"/>
    <col min="14850" max="14850" width="63" style="165" customWidth="1"/>
    <col min="14851" max="14860" width="16.1640625" style="165" customWidth="1"/>
    <col min="14861" max="15104" width="14.1640625" style="165"/>
    <col min="15105" max="15105" width="14.1640625" style="165" customWidth="1"/>
    <col min="15106" max="15106" width="63" style="165" customWidth="1"/>
    <col min="15107" max="15116" width="16.1640625" style="165" customWidth="1"/>
    <col min="15117" max="15360" width="14.1640625" style="165"/>
    <col min="15361" max="15361" width="14.1640625" style="165" customWidth="1"/>
    <col min="15362" max="15362" width="63" style="165" customWidth="1"/>
    <col min="15363" max="15372" width="16.1640625" style="165" customWidth="1"/>
    <col min="15373" max="15616" width="14.1640625" style="165"/>
    <col min="15617" max="15617" width="14.1640625" style="165" customWidth="1"/>
    <col min="15618" max="15618" width="63" style="165" customWidth="1"/>
    <col min="15619" max="15628" width="16.1640625" style="165" customWidth="1"/>
    <col min="15629" max="15872" width="14.1640625" style="165"/>
    <col min="15873" max="15873" width="14.1640625" style="165" customWidth="1"/>
    <col min="15874" max="15874" width="63" style="165" customWidth="1"/>
    <col min="15875" max="15884" width="16.1640625" style="165" customWidth="1"/>
    <col min="15885" max="16128" width="14.1640625" style="165"/>
    <col min="16129" max="16129" width="14.1640625" style="165" customWidth="1"/>
    <col min="16130" max="16130" width="63" style="165" customWidth="1"/>
    <col min="16131" max="16140" width="16.1640625" style="165" customWidth="1"/>
    <col min="16141" max="16384" width="14.1640625" style="165"/>
  </cols>
  <sheetData>
    <row r="1" spans="1:20" s="32" customFormat="1" ht="21.95" customHeight="1">
      <c r="A1" s="490"/>
    </row>
    <row r="2" spans="1:20" s="32" customFormat="1" ht="21.95" customHeight="1">
      <c r="B2" s="524" t="s">
        <v>247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490" t="s">
        <v>94</v>
      </c>
    </row>
    <row r="6" spans="1:20" ht="44.1" customHeight="1">
      <c r="B6" s="508" t="s">
        <v>230</v>
      </c>
      <c r="C6" s="508" t="s">
        <v>174</v>
      </c>
      <c r="D6" s="508" t="s">
        <v>239</v>
      </c>
      <c r="E6" s="508" t="s">
        <v>232</v>
      </c>
      <c r="F6" s="508" t="s">
        <v>233</v>
      </c>
      <c r="G6" s="508" t="s">
        <v>234</v>
      </c>
      <c r="H6" s="508" t="s">
        <v>235</v>
      </c>
      <c r="I6" s="508" t="s">
        <v>236</v>
      </c>
      <c r="J6" s="508" t="s">
        <v>237</v>
      </c>
      <c r="K6" s="508" t="s">
        <v>238</v>
      </c>
      <c r="L6" s="508" t="s">
        <v>163</v>
      </c>
    </row>
    <row r="7" spans="1:20" ht="21.95" customHeight="1">
      <c r="B7" s="136" t="s">
        <v>379</v>
      </c>
      <c r="C7" s="605"/>
      <c r="D7" s="605"/>
      <c r="E7" s="605"/>
      <c r="F7" s="605"/>
      <c r="G7" s="605"/>
      <c r="H7" s="605"/>
      <c r="I7" s="605"/>
      <c r="J7" s="605"/>
      <c r="K7" s="605"/>
      <c r="L7" s="606"/>
    </row>
    <row r="8" spans="1:20" ht="21.95" customHeight="1">
      <c r="B8" s="166" t="s">
        <v>336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45">
        <f t="shared" ref="L8:L16" si="0">SUM(C8:K8)</f>
        <v>0</v>
      </c>
    </row>
    <row r="9" spans="1:20" ht="21.95" customHeight="1">
      <c r="B9" s="166" t="s">
        <v>337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45">
        <f t="shared" si="0"/>
        <v>0</v>
      </c>
    </row>
    <row r="10" spans="1:20" ht="21.95" customHeight="1">
      <c r="B10" s="166" t="s">
        <v>338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45">
        <f t="shared" si="0"/>
        <v>0</v>
      </c>
    </row>
    <row r="11" spans="1:20" ht="21.95" customHeight="1">
      <c r="B11" s="166" t="s">
        <v>339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45">
        <f t="shared" si="0"/>
        <v>0</v>
      </c>
    </row>
    <row r="12" spans="1:20" ht="21.95" customHeight="1">
      <c r="B12" s="166" t="s">
        <v>340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45">
        <f t="shared" si="0"/>
        <v>0</v>
      </c>
    </row>
    <row r="13" spans="1:20" ht="21.95" customHeight="1">
      <c r="B13" s="166" t="s">
        <v>341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45">
        <f t="shared" si="0"/>
        <v>0</v>
      </c>
    </row>
    <row r="14" spans="1:20" ht="21.95" customHeight="1">
      <c r="B14" s="166" t="s">
        <v>342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45">
        <f t="shared" si="0"/>
        <v>0</v>
      </c>
    </row>
    <row r="15" spans="1:20" ht="21.95" customHeight="1">
      <c r="B15" s="166" t="s">
        <v>343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45">
        <f t="shared" si="0"/>
        <v>0</v>
      </c>
    </row>
    <row r="16" spans="1:20" ht="21.95" customHeight="1">
      <c r="B16" s="166" t="s">
        <v>344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45">
        <f t="shared" si="0"/>
        <v>0</v>
      </c>
    </row>
    <row r="17" spans="2:12" ht="21.95" customHeight="1">
      <c r="B17" s="167" t="s">
        <v>378</v>
      </c>
      <c r="C17" s="605"/>
      <c r="D17" s="605"/>
      <c r="E17" s="605"/>
      <c r="F17" s="605"/>
      <c r="G17" s="605"/>
      <c r="H17" s="605"/>
      <c r="I17" s="605"/>
      <c r="J17" s="605"/>
      <c r="K17" s="605"/>
      <c r="L17" s="607"/>
    </row>
    <row r="18" spans="2:12" ht="21.95" customHeight="1">
      <c r="B18" s="168" t="s">
        <v>345</v>
      </c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45">
        <f t="shared" ref="L18:L25" si="1">SUM(C18:K18)</f>
        <v>0</v>
      </c>
    </row>
    <row r="19" spans="2:12" ht="21.95" customHeight="1">
      <c r="B19" s="168" t="s">
        <v>346</v>
      </c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45">
        <f t="shared" si="1"/>
        <v>0</v>
      </c>
    </row>
    <row r="20" spans="2:12" ht="21.95" customHeight="1">
      <c r="B20" s="168" t="s">
        <v>347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45">
        <f t="shared" si="1"/>
        <v>0</v>
      </c>
    </row>
    <row r="21" spans="2:12" ht="21.95" customHeight="1">
      <c r="B21" s="168" t="s">
        <v>348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45">
        <f t="shared" si="1"/>
        <v>0</v>
      </c>
    </row>
    <row r="22" spans="2:12" ht="21.95" customHeight="1">
      <c r="B22" s="168" t="s">
        <v>349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45">
        <f t="shared" si="1"/>
        <v>0</v>
      </c>
    </row>
    <row r="23" spans="2:12" ht="21.95" customHeight="1">
      <c r="B23" s="168" t="s">
        <v>350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45">
        <f t="shared" si="1"/>
        <v>0</v>
      </c>
    </row>
    <row r="24" spans="2:12" ht="21.95" customHeight="1">
      <c r="B24" s="168" t="s">
        <v>351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45">
        <f t="shared" si="1"/>
        <v>0</v>
      </c>
    </row>
    <row r="25" spans="2:12" ht="21.95" customHeight="1">
      <c r="B25" s="168" t="s">
        <v>352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45">
        <f t="shared" si="1"/>
        <v>0</v>
      </c>
    </row>
    <row r="26" spans="2:12" ht="21.95" customHeight="1">
      <c r="B26" s="169" t="s">
        <v>353</v>
      </c>
      <c r="C26" s="170">
        <f t="shared" ref="C26:K26" si="2">SUM(C18:C25)</f>
        <v>0</v>
      </c>
      <c r="D26" s="170">
        <f t="shared" si="2"/>
        <v>0</v>
      </c>
      <c r="E26" s="170">
        <f t="shared" si="2"/>
        <v>0</v>
      </c>
      <c r="F26" s="170">
        <f t="shared" si="2"/>
        <v>0</v>
      </c>
      <c r="G26" s="170">
        <f t="shared" si="2"/>
        <v>0</v>
      </c>
      <c r="H26" s="170">
        <f t="shared" si="2"/>
        <v>0</v>
      </c>
      <c r="I26" s="170">
        <f t="shared" si="2"/>
        <v>0</v>
      </c>
      <c r="J26" s="170">
        <f t="shared" si="2"/>
        <v>0</v>
      </c>
      <c r="K26" s="170">
        <f t="shared" si="2"/>
        <v>0</v>
      </c>
      <c r="L26" s="44">
        <f>SUM(L18:L25)</f>
        <v>0</v>
      </c>
    </row>
    <row r="27" spans="2:12" ht="21.95" customHeight="1">
      <c r="B27" s="171" t="s">
        <v>354</v>
      </c>
      <c r="C27" s="49">
        <f t="shared" ref="C27:K27" si="3">SUM(C8:C16)+C26</f>
        <v>0</v>
      </c>
      <c r="D27" s="49">
        <f t="shared" si="3"/>
        <v>0</v>
      </c>
      <c r="E27" s="49">
        <f t="shared" si="3"/>
        <v>0</v>
      </c>
      <c r="F27" s="49">
        <f t="shared" si="3"/>
        <v>0</v>
      </c>
      <c r="G27" s="49">
        <f t="shared" si="3"/>
        <v>0</v>
      </c>
      <c r="H27" s="49">
        <f t="shared" si="3"/>
        <v>0</v>
      </c>
      <c r="I27" s="49">
        <f t="shared" si="3"/>
        <v>0</v>
      </c>
      <c r="J27" s="49">
        <f t="shared" si="3"/>
        <v>0</v>
      </c>
      <c r="K27" s="49">
        <f t="shared" si="3"/>
        <v>0</v>
      </c>
      <c r="L27" s="44">
        <f>SUM(L8:L16)+L26</f>
        <v>0</v>
      </c>
    </row>
    <row r="28" spans="2:12" ht="21.95" customHeight="1">
      <c r="B28" s="172" t="s">
        <v>377</v>
      </c>
      <c r="C28" s="605"/>
      <c r="D28" s="605"/>
      <c r="E28" s="605"/>
      <c r="F28" s="605"/>
      <c r="G28" s="605"/>
      <c r="H28" s="605"/>
      <c r="I28" s="605"/>
      <c r="J28" s="605"/>
      <c r="K28" s="605"/>
      <c r="L28" s="606"/>
    </row>
    <row r="29" spans="2:12" ht="21.95" customHeight="1">
      <c r="B29" s="178" t="s">
        <v>355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45">
        <f t="shared" ref="L29:L37" si="4">SUM(C29:K29)</f>
        <v>0</v>
      </c>
    </row>
    <row r="30" spans="2:12" ht="21.95" customHeight="1">
      <c r="B30" s="178" t="s">
        <v>356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45">
        <f t="shared" si="4"/>
        <v>0</v>
      </c>
    </row>
    <row r="31" spans="2:12" ht="21.95" customHeight="1">
      <c r="B31" s="178" t="s">
        <v>357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45">
        <f t="shared" si="4"/>
        <v>0</v>
      </c>
    </row>
    <row r="32" spans="2:12" ht="21.95" customHeight="1">
      <c r="B32" s="178" t="s">
        <v>358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45">
        <f t="shared" si="4"/>
        <v>0</v>
      </c>
    </row>
    <row r="33" spans="2:12" ht="21.95" customHeight="1">
      <c r="B33" s="178" t="s">
        <v>359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45">
        <f t="shared" si="4"/>
        <v>0</v>
      </c>
    </row>
    <row r="34" spans="2:12" ht="21.95" customHeight="1">
      <c r="B34" s="178" t="s">
        <v>360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45">
        <f t="shared" si="4"/>
        <v>0</v>
      </c>
    </row>
    <row r="35" spans="2:12" ht="21.95" customHeight="1">
      <c r="B35" s="178" t="s">
        <v>361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45">
        <f t="shared" si="4"/>
        <v>0</v>
      </c>
    </row>
    <row r="36" spans="2:12" ht="21.95" customHeight="1">
      <c r="B36" s="178" t="s">
        <v>362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45">
        <f t="shared" si="4"/>
        <v>0</v>
      </c>
    </row>
    <row r="37" spans="2:12" ht="21.95" customHeight="1">
      <c r="B37" s="178" t="s">
        <v>363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45">
        <f t="shared" si="4"/>
        <v>0</v>
      </c>
    </row>
    <row r="38" spans="2:12" ht="21.95" customHeight="1">
      <c r="B38" s="167" t="s">
        <v>376</v>
      </c>
      <c r="C38" s="605"/>
      <c r="D38" s="605"/>
      <c r="E38" s="605"/>
      <c r="F38" s="605"/>
      <c r="G38" s="605"/>
      <c r="H38" s="605"/>
      <c r="I38" s="605"/>
      <c r="J38" s="605"/>
      <c r="K38" s="605"/>
      <c r="L38" s="607"/>
    </row>
    <row r="39" spans="2:12" ht="21.95" customHeight="1">
      <c r="B39" s="168" t="s">
        <v>364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45">
        <f t="shared" ref="L39:L48" si="5">SUM(C39:K39)</f>
        <v>0</v>
      </c>
    </row>
    <row r="40" spans="2:12" ht="21.95" customHeight="1">
      <c r="B40" s="168" t="s">
        <v>365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45">
        <f t="shared" si="5"/>
        <v>0</v>
      </c>
    </row>
    <row r="41" spans="2:12" ht="21.95" customHeight="1">
      <c r="B41" s="168" t="s">
        <v>366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45">
        <f t="shared" si="5"/>
        <v>0</v>
      </c>
    </row>
    <row r="42" spans="2:12" ht="21.95" customHeight="1">
      <c r="B42" s="168" t="s">
        <v>367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45">
        <f t="shared" si="5"/>
        <v>0</v>
      </c>
    </row>
    <row r="43" spans="2:12" ht="21.95" customHeight="1">
      <c r="B43" s="168" t="s">
        <v>368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45">
        <f t="shared" si="5"/>
        <v>0</v>
      </c>
    </row>
    <row r="44" spans="2:12" ht="21.95" customHeight="1">
      <c r="B44" s="168" t="s">
        <v>369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45">
        <f t="shared" si="5"/>
        <v>0</v>
      </c>
    </row>
    <row r="45" spans="2:12" ht="21.95" customHeight="1">
      <c r="B45" s="168" t="s">
        <v>370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45">
        <f t="shared" si="5"/>
        <v>0</v>
      </c>
    </row>
    <row r="46" spans="2:12" ht="21.95" customHeight="1">
      <c r="B46" s="168" t="s">
        <v>371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45">
        <f t="shared" si="5"/>
        <v>0</v>
      </c>
    </row>
    <row r="47" spans="2:12" ht="21.95" customHeight="1">
      <c r="B47" s="168" t="s">
        <v>372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45">
        <f t="shared" si="5"/>
        <v>0</v>
      </c>
    </row>
    <row r="48" spans="2:12" ht="21.95" customHeight="1">
      <c r="B48" s="168" t="s">
        <v>373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45">
        <f t="shared" si="5"/>
        <v>0</v>
      </c>
    </row>
    <row r="49" spans="2:12" ht="21.95" customHeight="1">
      <c r="B49" s="169" t="s">
        <v>374</v>
      </c>
      <c r="C49" s="170">
        <f>SUM(C39:C48)</f>
        <v>0</v>
      </c>
      <c r="D49" s="170">
        <f t="shared" ref="D49:K49" si="6">SUM(D39:D48)</f>
        <v>0</v>
      </c>
      <c r="E49" s="170">
        <f t="shared" si="6"/>
        <v>0</v>
      </c>
      <c r="F49" s="170">
        <f t="shared" si="6"/>
        <v>0</v>
      </c>
      <c r="G49" s="170">
        <f t="shared" si="6"/>
        <v>0</v>
      </c>
      <c r="H49" s="170">
        <f t="shared" si="6"/>
        <v>0</v>
      </c>
      <c r="I49" s="170">
        <f t="shared" si="6"/>
        <v>0</v>
      </c>
      <c r="J49" s="170">
        <f t="shared" si="6"/>
        <v>0</v>
      </c>
      <c r="K49" s="170">
        <f t="shared" si="6"/>
        <v>0</v>
      </c>
      <c r="L49" s="44">
        <f>SUM(L39:L48)</f>
        <v>0</v>
      </c>
    </row>
    <row r="50" spans="2:12" ht="21.95" customHeight="1">
      <c r="B50" s="179" t="s">
        <v>375</v>
      </c>
      <c r="C50" s="152">
        <f t="shared" ref="C50:K50" si="7">SUM(C29:C37)+C49</f>
        <v>0</v>
      </c>
      <c r="D50" s="152">
        <f t="shared" si="7"/>
        <v>0</v>
      </c>
      <c r="E50" s="152">
        <f t="shared" si="7"/>
        <v>0</v>
      </c>
      <c r="F50" s="152">
        <f t="shared" si="7"/>
        <v>0</v>
      </c>
      <c r="G50" s="152">
        <f t="shared" si="7"/>
        <v>0</v>
      </c>
      <c r="H50" s="152">
        <f t="shared" si="7"/>
        <v>0</v>
      </c>
      <c r="I50" s="152">
        <f t="shared" si="7"/>
        <v>0</v>
      </c>
      <c r="J50" s="152">
        <f t="shared" si="7"/>
        <v>0</v>
      </c>
      <c r="K50" s="152">
        <f t="shared" si="7"/>
        <v>0</v>
      </c>
      <c r="L50" s="48">
        <f>SUM(C50:K50)</f>
        <v>0</v>
      </c>
    </row>
  </sheetData>
  <sheetProtection algorithmName="SHA-512" hashValue="n5PMIozfIwvhb9pUJOwWSEwfZzhlPisc2Vv6cYqYBMmkg9uqzwrBzMSwnfsahnNyOPU1XCNmVmVfn++2SfNWGw==" saltValue="tukeXh1MwA8wPW+CHTiU5w==" spinCount="100000" sheet="1" objects="1" scenarios="1" selectLockedCells="1"/>
  <mergeCells count="5">
    <mergeCell ref="B2:L4"/>
    <mergeCell ref="C7:L7"/>
    <mergeCell ref="C17:L17"/>
    <mergeCell ref="C28:L28"/>
    <mergeCell ref="C38:L38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FF9929"/>
  </sheetPr>
  <dimension ref="A1:T74"/>
  <sheetViews>
    <sheetView showGridLines="0" showRowColHeaders="0" topLeftCell="E1" zoomScale="85" zoomScaleNormal="85" workbookViewId="0"/>
  </sheetViews>
  <sheetFormatPr baseColWidth="10" defaultColWidth="14.1640625" defaultRowHeight="15"/>
  <cols>
    <col min="1" max="1" width="13.33203125" style="77" customWidth="1"/>
    <col min="2" max="2" width="59.5" style="165" bestFit="1" customWidth="1"/>
    <col min="3" max="11" width="46.5" style="165" customWidth="1"/>
    <col min="12" max="12" width="46.5" style="177" customWidth="1"/>
    <col min="13" max="256" width="14.1640625" style="165"/>
    <col min="257" max="257" width="14.1640625" style="165" customWidth="1"/>
    <col min="258" max="258" width="40.6640625" style="165" customWidth="1"/>
    <col min="259" max="268" width="16.1640625" style="165" customWidth="1"/>
    <col min="269" max="512" width="14.1640625" style="165"/>
    <col min="513" max="513" width="14.1640625" style="165" customWidth="1"/>
    <col min="514" max="514" width="40.6640625" style="165" customWidth="1"/>
    <col min="515" max="524" width="16.1640625" style="165" customWidth="1"/>
    <col min="525" max="768" width="14.1640625" style="165"/>
    <col min="769" max="769" width="14.1640625" style="165" customWidth="1"/>
    <col min="770" max="770" width="40.6640625" style="165" customWidth="1"/>
    <col min="771" max="780" width="16.1640625" style="165" customWidth="1"/>
    <col min="781" max="1024" width="14.1640625" style="165"/>
    <col min="1025" max="1025" width="14.1640625" style="165" customWidth="1"/>
    <col min="1026" max="1026" width="40.6640625" style="165" customWidth="1"/>
    <col min="1027" max="1036" width="16.1640625" style="165" customWidth="1"/>
    <col min="1037" max="1280" width="14.1640625" style="165"/>
    <col min="1281" max="1281" width="14.1640625" style="165" customWidth="1"/>
    <col min="1282" max="1282" width="40.6640625" style="165" customWidth="1"/>
    <col min="1283" max="1292" width="16.1640625" style="165" customWidth="1"/>
    <col min="1293" max="1536" width="14.1640625" style="165"/>
    <col min="1537" max="1537" width="14.1640625" style="165" customWidth="1"/>
    <col min="1538" max="1538" width="40.6640625" style="165" customWidth="1"/>
    <col min="1539" max="1548" width="16.1640625" style="165" customWidth="1"/>
    <col min="1549" max="1792" width="14.1640625" style="165"/>
    <col min="1793" max="1793" width="14.1640625" style="165" customWidth="1"/>
    <col min="1794" max="1794" width="40.6640625" style="165" customWidth="1"/>
    <col min="1795" max="1804" width="16.1640625" style="165" customWidth="1"/>
    <col min="1805" max="2048" width="14.1640625" style="165"/>
    <col min="2049" max="2049" width="14.1640625" style="165" customWidth="1"/>
    <col min="2050" max="2050" width="40.6640625" style="165" customWidth="1"/>
    <col min="2051" max="2060" width="16.1640625" style="165" customWidth="1"/>
    <col min="2061" max="2304" width="14.1640625" style="165"/>
    <col min="2305" max="2305" width="14.1640625" style="165" customWidth="1"/>
    <col min="2306" max="2306" width="40.6640625" style="165" customWidth="1"/>
    <col min="2307" max="2316" width="16.1640625" style="165" customWidth="1"/>
    <col min="2317" max="2560" width="14.1640625" style="165"/>
    <col min="2561" max="2561" width="14.1640625" style="165" customWidth="1"/>
    <col min="2562" max="2562" width="40.6640625" style="165" customWidth="1"/>
    <col min="2563" max="2572" width="16.1640625" style="165" customWidth="1"/>
    <col min="2573" max="2816" width="14.1640625" style="165"/>
    <col min="2817" max="2817" width="14.1640625" style="165" customWidth="1"/>
    <col min="2818" max="2818" width="40.6640625" style="165" customWidth="1"/>
    <col min="2819" max="2828" width="16.1640625" style="165" customWidth="1"/>
    <col min="2829" max="3072" width="14.1640625" style="165"/>
    <col min="3073" max="3073" width="14.1640625" style="165" customWidth="1"/>
    <col min="3074" max="3074" width="40.6640625" style="165" customWidth="1"/>
    <col min="3075" max="3084" width="16.1640625" style="165" customWidth="1"/>
    <col min="3085" max="3328" width="14.1640625" style="165"/>
    <col min="3329" max="3329" width="14.1640625" style="165" customWidth="1"/>
    <col min="3330" max="3330" width="40.6640625" style="165" customWidth="1"/>
    <col min="3331" max="3340" width="16.1640625" style="165" customWidth="1"/>
    <col min="3341" max="3584" width="14.1640625" style="165"/>
    <col min="3585" max="3585" width="14.1640625" style="165" customWidth="1"/>
    <col min="3586" max="3586" width="40.6640625" style="165" customWidth="1"/>
    <col min="3587" max="3596" width="16.1640625" style="165" customWidth="1"/>
    <col min="3597" max="3840" width="14.1640625" style="165"/>
    <col min="3841" max="3841" width="14.1640625" style="165" customWidth="1"/>
    <col min="3842" max="3842" width="40.6640625" style="165" customWidth="1"/>
    <col min="3843" max="3852" width="16.1640625" style="165" customWidth="1"/>
    <col min="3853" max="4096" width="14.1640625" style="165"/>
    <col min="4097" max="4097" width="14.1640625" style="165" customWidth="1"/>
    <col min="4098" max="4098" width="40.6640625" style="165" customWidth="1"/>
    <col min="4099" max="4108" width="16.1640625" style="165" customWidth="1"/>
    <col min="4109" max="4352" width="14.1640625" style="165"/>
    <col min="4353" max="4353" width="14.1640625" style="165" customWidth="1"/>
    <col min="4354" max="4354" width="40.6640625" style="165" customWidth="1"/>
    <col min="4355" max="4364" width="16.1640625" style="165" customWidth="1"/>
    <col min="4365" max="4608" width="14.1640625" style="165"/>
    <col min="4609" max="4609" width="14.1640625" style="165" customWidth="1"/>
    <col min="4610" max="4610" width="40.6640625" style="165" customWidth="1"/>
    <col min="4611" max="4620" width="16.1640625" style="165" customWidth="1"/>
    <col min="4621" max="4864" width="14.1640625" style="165"/>
    <col min="4865" max="4865" width="14.1640625" style="165" customWidth="1"/>
    <col min="4866" max="4866" width="40.6640625" style="165" customWidth="1"/>
    <col min="4867" max="4876" width="16.1640625" style="165" customWidth="1"/>
    <col min="4877" max="5120" width="14.1640625" style="165"/>
    <col min="5121" max="5121" width="14.1640625" style="165" customWidth="1"/>
    <col min="5122" max="5122" width="40.6640625" style="165" customWidth="1"/>
    <col min="5123" max="5132" width="16.1640625" style="165" customWidth="1"/>
    <col min="5133" max="5376" width="14.1640625" style="165"/>
    <col min="5377" max="5377" width="14.1640625" style="165" customWidth="1"/>
    <col min="5378" max="5378" width="40.6640625" style="165" customWidth="1"/>
    <col min="5379" max="5388" width="16.1640625" style="165" customWidth="1"/>
    <col min="5389" max="5632" width="14.1640625" style="165"/>
    <col min="5633" max="5633" width="14.1640625" style="165" customWidth="1"/>
    <col min="5634" max="5634" width="40.6640625" style="165" customWidth="1"/>
    <col min="5635" max="5644" width="16.1640625" style="165" customWidth="1"/>
    <col min="5645" max="5888" width="14.1640625" style="165"/>
    <col min="5889" max="5889" width="14.1640625" style="165" customWidth="1"/>
    <col min="5890" max="5890" width="40.6640625" style="165" customWidth="1"/>
    <col min="5891" max="5900" width="16.1640625" style="165" customWidth="1"/>
    <col min="5901" max="6144" width="14.1640625" style="165"/>
    <col min="6145" max="6145" width="14.1640625" style="165" customWidth="1"/>
    <col min="6146" max="6146" width="40.6640625" style="165" customWidth="1"/>
    <col min="6147" max="6156" width="16.1640625" style="165" customWidth="1"/>
    <col min="6157" max="6400" width="14.1640625" style="165"/>
    <col min="6401" max="6401" width="14.1640625" style="165" customWidth="1"/>
    <col min="6402" max="6402" width="40.6640625" style="165" customWidth="1"/>
    <col min="6403" max="6412" width="16.1640625" style="165" customWidth="1"/>
    <col min="6413" max="6656" width="14.1640625" style="165"/>
    <col min="6657" max="6657" width="14.1640625" style="165" customWidth="1"/>
    <col min="6658" max="6658" width="40.6640625" style="165" customWidth="1"/>
    <col min="6659" max="6668" width="16.1640625" style="165" customWidth="1"/>
    <col min="6669" max="6912" width="14.1640625" style="165"/>
    <col min="6913" max="6913" width="14.1640625" style="165" customWidth="1"/>
    <col min="6914" max="6914" width="40.6640625" style="165" customWidth="1"/>
    <col min="6915" max="6924" width="16.1640625" style="165" customWidth="1"/>
    <col min="6925" max="7168" width="14.1640625" style="165"/>
    <col min="7169" max="7169" width="14.1640625" style="165" customWidth="1"/>
    <col min="7170" max="7170" width="40.6640625" style="165" customWidth="1"/>
    <col min="7171" max="7180" width="16.1640625" style="165" customWidth="1"/>
    <col min="7181" max="7424" width="14.1640625" style="165"/>
    <col min="7425" max="7425" width="14.1640625" style="165" customWidth="1"/>
    <col min="7426" max="7426" width="40.6640625" style="165" customWidth="1"/>
    <col min="7427" max="7436" width="16.1640625" style="165" customWidth="1"/>
    <col min="7437" max="7680" width="14.1640625" style="165"/>
    <col min="7681" max="7681" width="14.1640625" style="165" customWidth="1"/>
    <col min="7682" max="7682" width="40.6640625" style="165" customWidth="1"/>
    <col min="7683" max="7692" width="16.1640625" style="165" customWidth="1"/>
    <col min="7693" max="7936" width="14.1640625" style="165"/>
    <col min="7937" max="7937" width="14.1640625" style="165" customWidth="1"/>
    <col min="7938" max="7938" width="40.6640625" style="165" customWidth="1"/>
    <col min="7939" max="7948" width="16.1640625" style="165" customWidth="1"/>
    <col min="7949" max="8192" width="14.1640625" style="165"/>
    <col min="8193" max="8193" width="14.1640625" style="165" customWidth="1"/>
    <col min="8194" max="8194" width="40.6640625" style="165" customWidth="1"/>
    <col min="8195" max="8204" width="16.1640625" style="165" customWidth="1"/>
    <col min="8205" max="8448" width="14.1640625" style="165"/>
    <col min="8449" max="8449" width="14.1640625" style="165" customWidth="1"/>
    <col min="8450" max="8450" width="40.6640625" style="165" customWidth="1"/>
    <col min="8451" max="8460" width="16.1640625" style="165" customWidth="1"/>
    <col min="8461" max="8704" width="14.1640625" style="165"/>
    <col min="8705" max="8705" width="14.1640625" style="165" customWidth="1"/>
    <col min="8706" max="8706" width="40.6640625" style="165" customWidth="1"/>
    <col min="8707" max="8716" width="16.1640625" style="165" customWidth="1"/>
    <col min="8717" max="8960" width="14.1640625" style="165"/>
    <col min="8961" max="8961" width="14.1640625" style="165" customWidth="1"/>
    <col min="8962" max="8962" width="40.6640625" style="165" customWidth="1"/>
    <col min="8963" max="8972" width="16.1640625" style="165" customWidth="1"/>
    <col min="8973" max="9216" width="14.1640625" style="165"/>
    <col min="9217" max="9217" width="14.1640625" style="165" customWidth="1"/>
    <col min="9218" max="9218" width="40.6640625" style="165" customWidth="1"/>
    <col min="9219" max="9228" width="16.1640625" style="165" customWidth="1"/>
    <col min="9229" max="9472" width="14.1640625" style="165"/>
    <col min="9473" max="9473" width="14.1640625" style="165" customWidth="1"/>
    <col min="9474" max="9474" width="40.6640625" style="165" customWidth="1"/>
    <col min="9475" max="9484" width="16.1640625" style="165" customWidth="1"/>
    <col min="9485" max="9728" width="14.1640625" style="165"/>
    <col min="9729" max="9729" width="14.1640625" style="165" customWidth="1"/>
    <col min="9730" max="9730" width="40.6640625" style="165" customWidth="1"/>
    <col min="9731" max="9740" width="16.1640625" style="165" customWidth="1"/>
    <col min="9741" max="9984" width="14.1640625" style="165"/>
    <col min="9985" max="9985" width="14.1640625" style="165" customWidth="1"/>
    <col min="9986" max="9986" width="40.6640625" style="165" customWidth="1"/>
    <col min="9987" max="9996" width="16.1640625" style="165" customWidth="1"/>
    <col min="9997" max="10240" width="14.1640625" style="165"/>
    <col min="10241" max="10241" width="14.1640625" style="165" customWidth="1"/>
    <col min="10242" max="10242" width="40.6640625" style="165" customWidth="1"/>
    <col min="10243" max="10252" width="16.1640625" style="165" customWidth="1"/>
    <col min="10253" max="10496" width="14.1640625" style="165"/>
    <col min="10497" max="10497" width="14.1640625" style="165" customWidth="1"/>
    <col min="10498" max="10498" width="40.6640625" style="165" customWidth="1"/>
    <col min="10499" max="10508" width="16.1640625" style="165" customWidth="1"/>
    <col min="10509" max="10752" width="14.1640625" style="165"/>
    <col min="10753" max="10753" width="14.1640625" style="165" customWidth="1"/>
    <col min="10754" max="10754" width="40.6640625" style="165" customWidth="1"/>
    <col min="10755" max="10764" width="16.1640625" style="165" customWidth="1"/>
    <col min="10765" max="11008" width="14.1640625" style="165"/>
    <col min="11009" max="11009" width="14.1640625" style="165" customWidth="1"/>
    <col min="11010" max="11010" width="40.6640625" style="165" customWidth="1"/>
    <col min="11011" max="11020" width="16.1640625" style="165" customWidth="1"/>
    <col min="11021" max="11264" width="14.1640625" style="165"/>
    <col min="11265" max="11265" width="14.1640625" style="165" customWidth="1"/>
    <col min="11266" max="11266" width="40.6640625" style="165" customWidth="1"/>
    <col min="11267" max="11276" width="16.1640625" style="165" customWidth="1"/>
    <col min="11277" max="11520" width="14.1640625" style="165"/>
    <col min="11521" max="11521" width="14.1640625" style="165" customWidth="1"/>
    <col min="11522" max="11522" width="40.6640625" style="165" customWidth="1"/>
    <col min="11523" max="11532" width="16.1640625" style="165" customWidth="1"/>
    <col min="11533" max="11776" width="14.1640625" style="165"/>
    <col min="11777" max="11777" width="14.1640625" style="165" customWidth="1"/>
    <col min="11778" max="11778" width="40.6640625" style="165" customWidth="1"/>
    <col min="11779" max="11788" width="16.1640625" style="165" customWidth="1"/>
    <col min="11789" max="12032" width="14.1640625" style="165"/>
    <col min="12033" max="12033" width="14.1640625" style="165" customWidth="1"/>
    <col min="12034" max="12034" width="40.6640625" style="165" customWidth="1"/>
    <col min="12035" max="12044" width="16.1640625" style="165" customWidth="1"/>
    <col min="12045" max="12288" width="14.1640625" style="165"/>
    <col min="12289" max="12289" width="14.1640625" style="165" customWidth="1"/>
    <col min="12290" max="12290" width="40.6640625" style="165" customWidth="1"/>
    <col min="12291" max="12300" width="16.1640625" style="165" customWidth="1"/>
    <col min="12301" max="12544" width="14.1640625" style="165"/>
    <col min="12545" max="12545" width="14.1640625" style="165" customWidth="1"/>
    <col min="12546" max="12546" width="40.6640625" style="165" customWidth="1"/>
    <col min="12547" max="12556" width="16.1640625" style="165" customWidth="1"/>
    <col min="12557" max="12800" width="14.1640625" style="165"/>
    <col min="12801" max="12801" width="14.1640625" style="165" customWidth="1"/>
    <col min="12802" max="12802" width="40.6640625" style="165" customWidth="1"/>
    <col min="12803" max="12812" width="16.1640625" style="165" customWidth="1"/>
    <col min="12813" max="13056" width="14.1640625" style="165"/>
    <col min="13057" max="13057" width="14.1640625" style="165" customWidth="1"/>
    <col min="13058" max="13058" width="40.6640625" style="165" customWidth="1"/>
    <col min="13059" max="13068" width="16.1640625" style="165" customWidth="1"/>
    <col min="13069" max="13312" width="14.1640625" style="165"/>
    <col min="13313" max="13313" width="14.1640625" style="165" customWidth="1"/>
    <col min="13314" max="13314" width="40.6640625" style="165" customWidth="1"/>
    <col min="13315" max="13324" width="16.1640625" style="165" customWidth="1"/>
    <col min="13325" max="13568" width="14.1640625" style="165"/>
    <col min="13569" max="13569" width="14.1640625" style="165" customWidth="1"/>
    <col min="13570" max="13570" width="40.6640625" style="165" customWidth="1"/>
    <col min="13571" max="13580" width="16.1640625" style="165" customWidth="1"/>
    <col min="13581" max="13824" width="14.1640625" style="165"/>
    <col min="13825" max="13825" width="14.1640625" style="165" customWidth="1"/>
    <col min="13826" max="13826" width="40.6640625" style="165" customWidth="1"/>
    <col min="13827" max="13836" width="16.1640625" style="165" customWidth="1"/>
    <col min="13837" max="14080" width="14.1640625" style="165"/>
    <col min="14081" max="14081" width="14.1640625" style="165" customWidth="1"/>
    <col min="14082" max="14082" width="40.6640625" style="165" customWidth="1"/>
    <col min="14083" max="14092" width="16.1640625" style="165" customWidth="1"/>
    <col min="14093" max="14336" width="14.1640625" style="165"/>
    <col min="14337" max="14337" width="14.1640625" style="165" customWidth="1"/>
    <col min="14338" max="14338" width="40.6640625" style="165" customWidth="1"/>
    <col min="14339" max="14348" width="16.1640625" style="165" customWidth="1"/>
    <col min="14349" max="14592" width="14.1640625" style="165"/>
    <col min="14593" max="14593" width="14.1640625" style="165" customWidth="1"/>
    <col min="14594" max="14594" width="40.6640625" style="165" customWidth="1"/>
    <col min="14595" max="14604" width="16.1640625" style="165" customWidth="1"/>
    <col min="14605" max="14848" width="14.1640625" style="165"/>
    <col min="14849" max="14849" width="14.1640625" style="165" customWidth="1"/>
    <col min="14850" max="14850" width="40.6640625" style="165" customWidth="1"/>
    <col min="14851" max="14860" width="16.1640625" style="165" customWidth="1"/>
    <col min="14861" max="15104" width="14.1640625" style="165"/>
    <col min="15105" max="15105" width="14.1640625" style="165" customWidth="1"/>
    <col min="15106" max="15106" width="40.6640625" style="165" customWidth="1"/>
    <col min="15107" max="15116" width="16.1640625" style="165" customWidth="1"/>
    <col min="15117" max="15360" width="14.1640625" style="165"/>
    <col min="15361" max="15361" width="14.1640625" style="165" customWidth="1"/>
    <col min="15362" max="15362" width="40.6640625" style="165" customWidth="1"/>
    <col min="15363" max="15372" width="16.1640625" style="165" customWidth="1"/>
    <col min="15373" max="15616" width="14.1640625" style="165"/>
    <col min="15617" max="15617" width="14.1640625" style="165" customWidth="1"/>
    <col min="15618" max="15618" width="40.6640625" style="165" customWidth="1"/>
    <col min="15619" max="15628" width="16.1640625" style="165" customWidth="1"/>
    <col min="15629" max="15872" width="14.1640625" style="165"/>
    <col min="15873" max="15873" width="14.1640625" style="165" customWidth="1"/>
    <col min="15874" max="15874" width="40.6640625" style="165" customWidth="1"/>
    <col min="15875" max="15884" width="16.1640625" style="165" customWidth="1"/>
    <col min="15885" max="16128" width="14.1640625" style="165"/>
    <col min="16129" max="16129" width="14.1640625" style="165" customWidth="1"/>
    <col min="16130" max="16130" width="40.6640625" style="165" customWidth="1"/>
    <col min="16131" max="16140" width="16.1640625" style="165" customWidth="1"/>
    <col min="16141" max="16384" width="14.1640625" style="165"/>
  </cols>
  <sheetData>
    <row r="1" spans="1:20" s="32" customFormat="1" ht="21.95" customHeight="1">
      <c r="A1" s="490"/>
    </row>
    <row r="2" spans="1:20" s="32" customFormat="1" ht="21.95" customHeight="1">
      <c r="B2" s="524" t="s">
        <v>261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490" t="s">
        <v>94</v>
      </c>
    </row>
    <row r="6" spans="1:20" ht="44.1" customHeight="1">
      <c r="B6" s="508" t="s">
        <v>230</v>
      </c>
      <c r="C6" s="508" t="s">
        <v>174</v>
      </c>
      <c r="D6" s="508" t="s">
        <v>239</v>
      </c>
      <c r="E6" s="508" t="s">
        <v>232</v>
      </c>
      <c r="F6" s="508" t="s">
        <v>233</v>
      </c>
      <c r="G6" s="508" t="s">
        <v>234</v>
      </c>
      <c r="H6" s="508" t="s">
        <v>235</v>
      </c>
      <c r="I6" s="508" t="s">
        <v>236</v>
      </c>
      <c r="J6" s="508" t="s">
        <v>237</v>
      </c>
      <c r="K6" s="508" t="s">
        <v>238</v>
      </c>
      <c r="L6" s="508" t="s">
        <v>163</v>
      </c>
    </row>
    <row r="7" spans="1:20" ht="21.95" customHeight="1">
      <c r="B7" s="136" t="s">
        <v>447</v>
      </c>
      <c r="C7" s="609"/>
      <c r="D7" s="609"/>
      <c r="E7" s="609"/>
      <c r="F7" s="609"/>
      <c r="G7" s="609"/>
      <c r="H7" s="609"/>
      <c r="I7" s="609"/>
      <c r="J7" s="609"/>
      <c r="K7" s="609"/>
      <c r="L7" s="606"/>
    </row>
    <row r="8" spans="1:20" ht="21.95" customHeight="1">
      <c r="B8" s="167" t="s">
        <v>446</v>
      </c>
      <c r="C8" s="608"/>
      <c r="D8" s="608"/>
      <c r="E8" s="608"/>
      <c r="F8" s="608"/>
      <c r="G8" s="608"/>
      <c r="H8" s="608"/>
      <c r="I8" s="608"/>
      <c r="J8" s="608"/>
      <c r="K8" s="608"/>
      <c r="L8" s="607"/>
    </row>
    <row r="9" spans="1:20" ht="21.95" customHeight="1">
      <c r="B9" s="168" t="s">
        <v>380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45">
        <f>SUM(C9:K9)</f>
        <v>0</v>
      </c>
    </row>
    <row r="10" spans="1:20" ht="21.95" customHeight="1">
      <c r="B10" s="168" t="s">
        <v>381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45">
        <f>SUM(C10:K10)</f>
        <v>0</v>
      </c>
    </row>
    <row r="11" spans="1:20" ht="21.95" customHeight="1">
      <c r="B11" s="168" t="s">
        <v>382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45">
        <f>SUM(C11:K11)</f>
        <v>0</v>
      </c>
    </row>
    <row r="12" spans="1:20" ht="21.95" customHeight="1">
      <c r="B12" s="168" t="s">
        <v>383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45">
        <f>SUM(C12:K12)</f>
        <v>0</v>
      </c>
    </row>
    <row r="13" spans="1:20" ht="21.95" customHeight="1">
      <c r="B13" s="169" t="s">
        <v>384</v>
      </c>
      <c r="C13" s="170">
        <f t="shared" ref="C13:K13" si="0">SUM(C9:C12)</f>
        <v>0</v>
      </c>
      <c r="D13" s="170">
        <f t="shared" si="0"/>
        <v>0</v>
      </c>
      <c r="E13" s="170">
        <f t="shared" si="0"/>
        <v>0</v>
      </c>
      <c r="F13" s="170">
        <f t="shared" si="0"/>
        <v>0</v>
      </c>
      <c r="G13" s="170">
        <f t="shared" si="0"/>
        <v>0</v>
      </c>
      <c r="H13" s="170">
        <f t="shared" si="0"/>
        <v>0</v>
      </c>
      <c r="I13" s="170">
        <f t="shared" si="0"/>
        <v>0</v>
      </c>
      <c r="J13" s="170">
        <f t="shared" si="0"/>
        <v>0</v>
      </c>
      <c r="K13" s="170">
        <f t="shared" si="0"/>
        <v>0</v>
      </c>
      <c r="L13" s="44">
        <f>SUM(L9:L12)</f>
        <v>0</v>
      </c>
    </row>
    <row r="14" spans="1:20" ht="21.95" customHeight="1">
      <c r="B14" s="167" t="s">
        <v>445</v>
      </c>
      <c r="C14" s="608"/>
      <c r="D14" s="608"/>
      <c r="E14" s="608"/>
      <c r="F14" s="608"/>
      <c r="G14" s="608"/>
      <c r="H14" s="608"/>
      <c r="I14" s="608"/>
      <c r="J14" s="608"/>
      <c r="K14" s="608"/>
      <c r="L14" s="607"/>
    </row>
    <row r="15" spans="1:20" ht="21.95" customHeight="1">
      <c r="B15" s="168" t="s">
        <v>385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45">
        <f>SUM(C15:K15)</f>
        <v>0</v>
      </c>
    </row>
    <row r="16" spans="1:20" ht="21.95" customHeight="1">
      <c r="B16" s="168" t="s">
        <v>386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45">
        <f>SUM(C16:K16)</f>
        <v>0</v>
      </c>
    </row>
    <row r="17" spans="2:12" ht="21.95" customHeight="1">
      <c r="B17" s="168" t="s">
        <v>387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45">
        <f>SUM(C17:K17)</f>
        <v>0</v>
      </c>
    </row>
    <row r="18" spans="2:12" ht="21.95" customHeight="1">
      <c r="B18" s="169" t="s">
        <v>388</v>
      </c>
      <c r="C18" s="170">
        <f t="shared" ref="C18:K18" si="1">SUM(C15:C17)</f>
        <v>0</v>
      </c>
      <c r="D18" s="170">
        <f t="shared" si="1"/>
        <v>0</v>
      </c>
      <c r="E18" s="170">
        <f t="shared" si="1"/>
        <v>0</v>
      </c>
      <c r="F18" s="170">
        <f t="shared" si="1"/>
        <v>0</v>
      </c>
      <c r="G18" s="170">
        <f t="shared" si="1"/>
        <v>0</v>
      </c>
      <c r="H18" s="170">
        <f t="shared" si="1"/>
        <v>0</v>
      </c>
      <c r="I18" s="170">
        <f t="shared" si="1"/>
        <v>0</v>
      </c>
      <c r="J18" s="170">
        <f t="shared" si="1"/>
        <v>0</v>
      </c>
      <c r="K18" s="170">
        <f t="shared" si="1"/>
        <v>0</v>
      </c>
      <c r="L18" s="44">
        <f>SUM(L15:L17)</f>
        <v>0</v>
      </c>
    </row>
    <row r="19" spans="2:12" ht="21.95" customHeight="1">
      <c r="B19" s="167" t="s">
        <v>444</v>
      </c>
      <c r="C19" s="608"/>
      <c r="D19" s="608"/>
      <c r="E19" s="608"/>
      <c r="F19" s="608"/>
      <c r="G19" s="608"/>
      <c r="H19" s="608"/>
      <c r="I19" s="608"/>
      <c r="J19" s="608"/>
      <c r="K19" s="608"/>
      <c r="L19" s="607"/>
    </row>
    <row r="20" spans="2:12" ht="21.95" customHeight="1">
      <c r="B20" s="168" t="s">
        <v>389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45">
        <f>SUM(C20:K20)</f>
        <v>0</v>
      </c>
    </row>
    <row r="21" spans="2:12" ht="21.95" customHeight="1">
      <c r="B21" s="168" t="s">
        <v>390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45">
        <f>SUM(C21:K21)</f>
        <v>0</v>
      </c>
    </row>
    <row r="22" spans="2:12" ht="21.95" customHeight="1">
      <c r="B22" s="168" t="s">
        <v>391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45">
        <f>SUM(C22:K22)</f>
        <v>0</v>
      </c>
    </row>
    <row r="23" spans="2:12" ht="21.95" customHeight="1">
      <c r="B23" s="168" t="s">
        <v>392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45">
        <f>SUM(C23:K23)</f>
        <v>0</v>
      </c>
    </row>
    <row r="24" spans="2:12" ht="21.95" customHeight="1">
      <c r="B24" s="169" t="s">
        <v>393</v>
      </c>
      <c r="C24" s="170">
        <f t="shared" ref="C24:K24" si="2">SUM(C20:C23)</f>
        <v>0</v>
      </c>
      <c r="D24" s="170">
        <f t="shared" si="2"/>
        <v>0</v>
      </c>
      <c r="E24" s="170">
        <f t="shared" si="2"/>
        <v>0</v>
      </c>
      <c r="F24" s="170">
        <f t="shared" si="2"/>
        <v>0</v>
      </c>
      <c r="G24" s="170">
        <f t="shared" si="2"/>
        <v>0</v>
      </c>
      <c r="H24" s="170">
        <f t="shared" si="2"/>
        <v>0</v>
      </c>
      <c r="I24" s="170">
        <f t="shared" si="2"/>
        <v>0</v>
      </c>
      <c r="J24" s="170">
        <f t="shared" si="2"/>
        <v>0</v>
      </c>
      <c r="K24" s="170">
        <f t="shared" si="2"/>
        <v>0</v>
      </c>
      <c r="L24" s="44">
        <f>SUM(L20:L23)</f>
        <v>0</v>
      </c>
    </row>
    <row r="25" spans="2:12" ht="21.95" customHeight="1">
      <c r="B25" s="167" t="s">
        <v>443</v>
      </c>
      <c r="C25" s="608"/>
      <c r="D25" s="608"/>
      <c r="E25" s="608"/>
      <c r="F25" s="608"/>
      <c r="G25" s="608"/>
      <c r="H25" s="608"/>
      <c r="I25" s="608"/>
      <c r="J25" s="608"/>
      <c r="K25" s="608"/>
      <c r="L25" s="607"/>
    </row>
    <row r="26" spans="2:12" ht="21.95" customHeight="1">
      <c r="B26" s="168" t="s">
        <v>394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45">
        <f t="shared" ref="L26:L38" si="3">SUM(C26:K26)</f>
        <v>0</v>
      </c>
    </row>
    <row r="27" spans="2:12" ht="21.95" customHeight="1">
      <c r="B27" s="168" t="s">
        <v>395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45">
        <f t="shared" si="3"/>
        <v>0</v>
      </c>
    </row>
    <row r="28" spans="2:12" ht="21.95" customHeight="1">
      <c r="B28" s="168" t="s">
        <v>396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45">
        <f t="shared" si="3"/>
        <v>0</v>
      </c>
    </row>
    <row r="29" spans="2:12" ht="21.95" customHeight="1">
      <c r="B29" s="168" t="s">
        <v>397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45">
        <f t="shared" si="3"/>
        <v>0</v>
      </c>
    </row>
    <row r="30" spans="2:12" ht="21.95" customHeight="1">
      <c r="B30" s="168" t="s">
        <v>398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45">
        <f t="shared" si="3"/>
        <v>0</v>
      </c>
    </row>
    <row r="31" spans="2:12" ht="21.95" customHeight="1">
      <c r="B31" s="168" t="s">
        <v>399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45">
        <f t="shared" si="3"/>
        <v>0</v>
      </c>
    </row>
    <row r="32" spans="2:12" ht="21.95" customHeight="1">
      <c r="B32" s="168" t="s">
        <v>400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45">
        <f t="shared" si="3"/>
        <v>0</v>
      </c>
    </row>
    <row r="33" spans="2:12" ht="21.95" customHeight="1">
      <c r="B33" s="168" t="s">
        <v>401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45">
        <f t="shared" si="3"/>
        <v>0</v>
      </c>
    </row>
    <row r="34" spans="2:12" ht="21.95" customHeight="1">
      <c r="B34" s="168" t="s">
        <v>402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45">
        <f t="shared" si="3"/>
        <v>0</v>
      </c>
    </row>
    <row r="35" spans="2:12" ht="21.95" customHeight="1">
      <c r="B35" s="168" t="s">
        <v>403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45">
        <f t="shared" si="3"/>
        <v>0</v>
      </c>
    </row>
    <row r="36" spans="2:12" ht="21.95" customHeight="1">
      <c r="B36" s="168" t="s">
        <v>404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45">
        <f t="shared" si="3"/>
        <v>0</v>
      </c>
    </row>
    <row r="37" spans="2:12" ht="21.95" customHeight="1">
      <c r="B37" s="168" t="s">
        <v>405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45">
        <f t="shared" si="3"/>
        <v>0</v>
      </c>
    </row>
    <row r="38" spans="2:12" ht="21.95" customHeight="1">
      <c r="B38" s="168" t="s">
        <v>406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45">
        <f t="shared" si="3"/>
        <v>0</v>
      </c>
    </row>
    <row r="39" spans="2:12" ht="21.95" customHeight="1">
      <c r="B39" s="169" t="s">
        <v>408</v>
      </c>
      <c r="C39" s="170">
        <f t="shared" ref="C39:K39" si="4">SUM(C26:C38)</f>
        <v>0</v>
      </c>
      <c r="D39" s="170">
        <f t="shared" si="4"/>
        <v>0</v>
      </c>
      <c r="E39" s="170">
        <f t="shared" si="4"/>
        <v>0</v>
      </c>
      <c r="F39" s="170">
        <f t="shared" si="4"/>
        <v>0</v>
      </c>
      <c r="G39" s="170">
        <f t="shared" si="4"/>
        <v>0</v>
      </c>
      <c r="H39" s="170">
        <f t="shared" si="4"/>
        <v>0</v>
      </c>
      <c r="I39" s="170">
        <f t="shared" si="4"/>
        <v>0</v>
      </c>
      <c r="J39" s="170">
        <f t="shared" si="4"/>
        <v>0</v>
      </c>
      <c r="K39" s="170">
        <f t="shared" si="4"/>
        <v>0</v>
      </c>
      <c r="L39" s="44">
        <f>SUM(L26:L38)</f>
        <v>0</v>
      </c>
    </row>
    <row r="40" spans="2:12" ht="21.95" customHeight="1">
      <c r="B40" s="171" t="s">
        <v>407</v>
      </c>
      <c r="C40" s="49">
        <f t="shared" ref="C40:K40" si="5">+C39+C24+C18+C13</f>
        <v>0</v>
      </c>
      <c r="D40" s="49">
        <f t="shared" si="5"/>
        <v>0</v>
      </c>
      <c r="E40" s="49">
        <f t="shared" si="5"/>
        <v>0</v>
      </c>
      <c r="F40" s="49">
        <f t="shared" si="5"/>
        <v>0</v>
      </c>
      <c r="G40" s="49">
        <f t="shared" si="5"/>
        <v>0</v>
      </c>
      <c r="H40" s="49">
        <f t="shared" si="5"/>
        <v>0</v>
      </c>
      <c r="I40" s="49">
        <f t="shared" si="5"/>
        <v>0</v>
      </c>
      <c r="J40" s="49">
        <f t="shared" si="5"/>
        <v>0</v>
      </c>
      <c r="K40" s="49">
        <f t="shared" si="5"/>
        <v>0</v>
      </c>
      <c r="L40" s="44">
        <f>+L39+L24+L18+L13</f>
        <v>0</v>
      </c>
    </row>
    <row r="41" spans="2:12" ht="21.95" customHeight="1">
      <c r="B41" s="172" t="s">
        <v>441</v>
      </c>
      <c r="C41" s="609"/>
      <c r="D41" s="609"/>
      <c r="E41" s="609"/>
      <c r="F41" s="609"/>
      <c r="G41" s="609"/>
      <c r="H41" s="609"/>
      <c r="I41" s="609"/>
      <c r="J41" s="609"/>
      <c r="K41" s="609"/>
      <c r="L41" s="606"/>
    </row>
    <row r="42" spans="2:12" ht="21.95" customHeight="1">
      <c r="B42" s="180" t="s">
        <v>442</v>
      </c>
      <c r="C42" s="608"/>
      <c r="D42" s="608"/>
      <c r="E42" s="608"/>
      <c r="F42" s="608"/>
      <c r="G42" s="608"/>
      <c r="H42" s="608"/>
      <c r="I42" s="608"/>
      <c r="J42" s="608"/>
      <c r="K42" s="608"/>
      <c r="L42" s="607"/>
    </row>
    <row r="43" spans="2:12" ht="21.95" customHeight="1">
      <c r="B43" s="173" t="s">
        <v>409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45">
        <f>SUM(C43:K43)</f>
        <v>0</v>
      </c>
    </row>
    <row r="44" spans="2:12" ht="21.95" customHeight="1">
      <c r="B44" s="173" t="s">
        <v>410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45">
        <f>SUM(C44:K44)</f>
        <v>0</v>
      </c>
    </row>
    <row r="45" spans="2:12" ht="21.95" customHeight="1">
      <c r="B45" s="173" t="s">
        <v>411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45">
        <f>SUM(C45:K45)</f>
        <v>0</v>
      </c>
    </row>
    <row r="46" spans="2:12" ht="21.95" customHeight="1">
      <c r="B46" s="173" t="s">
        <v>412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45">
        <f>SUM(C46:K46)</f>
        <v>0</v>
      </c>
    </row>
    <row r="47" spans="2:12" ht="21.95" customHeight="1">
      <c r="B47" s="174" t="s">
        <v>413</v>
      </c>
      <c r="C47" s="170">
        <f t="shared" ref="C47:K47" si="6">SUM(C43:C46)</f>
        <v>0</v>
      </c>
      <c r="D47" s="170">
        <f t="shared" si="6"/>
        <v>0</v>
      </c>
      <c r="E47" s="170">
        <f t="shared" si="6"/>
        <v>0</v>
      </c>
      <c r="F47" s="170">
        <f t="shared" si="6"/>
        <v>0</v>
      </c>
      <c r="G47" s="170">
        <f t="shared" si="6"/>
        <v>0</v>
      </c>
      <c r="H47" s="170">
        <f t="shared" si="6"/>
        <v>0</v>
      </c>
      <c r="I47" s="170">
        <f t="shared" si="6"/>
        <v>0</v>
      </c>
      <c r="J47" s="170">
        <f t="shared" si="6"/>
        <v>0</v>
      </c>
      <c r="K47" s="170">
        <f t="shared" si="6"/>
        <v>0</v>
      </c>
      <c r="L47" s="44">
        <f>SUM(L43:L46)</f>
        <v>0</v>
      </c>
    </row>
    <row r="48" spans="2:12" ht="21.95" customHeight="1">
      <c r="B48" s="180" t="s">
        <v>440</v>
      </c>
      <c r="C48" s="608"/>
      <c r="D48" s="608"/>
      <c r="E48" s="608"/>
      <c r="F48" s="608"/>
      <c r="G48" s="608"/>
      <c r="H48" s="608"/>
      <c r="I48" s="608"/>
      <c r="J48" s="608"/>
      <c r="K48" s="608"/>
      <c r="L48" s="607"/>
    </row>
    <row r="49" spans="2:12" ht="21.95" customHeight="1">
      <c r="B49" s="173" t="s">
        <v>414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45">
        <f>SUM(C49:K49)</f>
        <v>0</v>
      </c>
    </row>
    <row r="50" spans="2:12" ht="21.95" customHeight="1">
      <c r="B50" s="173" t="s">
        <v>415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45">
        <f>SUM(C50:K50)</f>
        <v>0</v>
      </c>
    </row>
    <row r="51" spans="2:12" ht="21.95" customHeight="1">
      <c r="B51" s="173" t="s">
        <v>416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45">
        <f>SUM(C51:K51)</f>
        <v>0</v>
      </c>
    </row>
    <row r="52" spans="2:12" ht="21.95" customHeight="1">
      <c r="B52" s="174" t="s">
        <v>417</v>
      </c>
      <c r="C52" s="170">
        <f t="shared" ref="C52:K52" si="7">SUM(C49:C51)</f>
        <v>0</v>
      </c>
      <c r="D52" s="170">
        <f t="shared" si="7"/>
        <v>0</v>
      </c>
      <c r="E52" s="170">
        <f t="shared" si="7"/>
        <v>0</v>
      </c>
      <c r="F52" s="170">
        <f t="shared" si="7"/>
        <v>0</v>
      </c>
      <c r="G52" s="170">
        <f t="shared" si="7"/>
        <v>0</v>
      </c>
      <c r="H52" s="170">
        <f t="shared" si="7"/>
        <v>0</v>
      </c>
      <c r="I52" s="170">
        <f t="shared" si="7"/>
        <v>0</v>
      </c>
      <c r="J52" s="170">
        <f t="shared" si="7"/>
        <v>0</v>
      </c>
      <c r="K52" s="170">
        <f t="shared" si="7"/>
        <v>0</v>
      </c>
      <c r="L52" s="44">
        <f>SUM(L49:L51)</f>
        <v>0</v>
      </c>
    </row>
    <row r="53" spans="2:12" ht="21.95" customHeight="1">
      <c r="B53" s="180" t="s">
        <v>439</v>
      </c>
      <c r="C53" s="608"/>
      <c r="D53" s="608"/>
      <c r="E53" s="608"/>
      <c r="F53" s="608"/>
      <c r="G53" s="608"/>
      <c r="H53" s="608"/>
      <c r="I53" s="608"/>
      <c r="J53" s="608"/>
      <c r="K53" s="608"/>
      <c r="L53" s="607"/>
    </row>
    <row r="54" spans="2:12" ht="21.95" customHeight="1">
      <c r="B54" s="173" t="s">
        <v>418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45">
        <f>SUM(C54:K54)</f>
        <v>0</v>
      </c>
    </row>
    <row r="55" spans="2:12" ht="21.95" customHeight="1">
      <c r="B55" s="173" t="s">
        <v>419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45">
        <f>SUM(C55:K55)</f>
        <v>0</v>
      </c>
    </row>
    <row r="56" spans="2:12" ht="21.95" customHeight="1">
      <c r="B56" s="173" t="s">
        <v>420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45">
        <f>SUM(C56:K56)</f>
        <v>0</v>
      </c>
    </row>
    <row r="57" spans="2:12" ht="21.95" customHeight="1">
      <c r="B57" s="173" t="s">
        <v>421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45">
        <f>SUM(C57:K57)</f>
        <v>0</v>
      </c>
    </row>
    <row r="58" spans="2:12" ht="21.95" customHeight="1">
      <c r="B58" s="174" t="s">
        <v>422</v>
      </c>
      <c r="C58" s="170">
        <f t="shared" ref="C58:K58" si="8">SUM(C54:C57)</f>
        <v>0</v>
      </c>
      <c r="D58" s="170">
        <f t="shared" si="8"/>
        <v>0</v>
      </c>
      <c r="E58" s="170">
        <f t="shared" si="8"/>
        <v>0</v>
      </c>
      <c r="F58" s="170">
        <f t="shared" si="8"/>
        <v>0</v>
      </c>
      <c r="G58" s="170">
        <f t="shared" si="8"/>
        <v>0</v>
      </c>
      <c r="H58" s="170">
        <f t="shared" si="8"/>
        <v>0</v>
      </c>
      <c r="I58" s="170">
        <f t="shared" si="8"/>
        <v>0</v>
      </c>
      <c r="J58" s="170">
        <f t="shared" si="8"/>
        <v>0</v>
      </c>
      <c r="K58" s="170">
        <f t="shared" si="8"/>
        <v>0</v>
      </c>
      <c r="L58" s="44">
        <f>SUM(L54:L57)</f>
        <v>0</v>
      </c>
    </row>
    <row r="59" spans="2:12" ht="21.95" customHeight="1">
      <c r="B59" s="180" t="s">
        <v>438</v>
      </c>
      <c r="C59" s="608"/>
      <c r="D59" s="608"/>
      <c r="E59" s="608"/>
      <c r="F59" s="608"/>
      <c r="G59" s="608"/>
      <c r="H59" s="608"/>
      <c r="I59" s="608"/>
      <c r="J59" s="608"/>
      <c r="K59" s="608"/>
      <c r="L59" s="607"/>
    </row>
    <row r="60" spans="2:12" ht="21.95" customHeight="1">
      <c r="B60" s="173" t="s">
        <v>423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45">
        <f t="shared" ref="L60:L72" si="9">SUM(C60:K60)</f>
        <v>0</v>
      </c>
    </row>
    <row r="61" spans="2:12" ht="21.95" customHeight="1">
      <c r="B61" s="173" t="s">
        <v>424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45">
        <f t="shared" si="9"/>
        <v>0</v>
      </c>
    </row>
    <row r="62" spans="2:12" ht="21.95" customHeight="1">
      <c r="B62" s="173" t="s">
        <v>425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45">
        <f t="shared" si="9"/>
        <v>0</v>
      </c>
    </row>
    <row r="63" spans="2:12" ht="21.95" customHeight="1">
      <c r="B63" s="173" t="s">
        <v>426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45">
        <f t="shared" si="9"/>
        <v>0</v>
      </c>
    </row>
    <row r="64" spans="2:12" ht="21.95" customHeight="1">
      <c r="B64" s="173" t="s">
        <v>427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45">
        <f t="shared" si="9"/>
        <v>0</v>
      </c>
    </row>
    <row r="65" spans="2:12" ht="21.95" customHeight="1">
      <c r="B65" s="173" t="s">
        <v>428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45">
        <f t="shared" si="9"/>
        <v>0</v>
      </c>
    </row>
    <row r="66" spans="2:12" ht="21.95" customHeight="1">
      <c r="B66" s="173" t="s">
        <v>429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45">
        <f t="shared" si="9"/>
        <v>0</v>
      </c>
    </row>
    <row r="67" spans="2:12" ht="21.95" customHeight="1">
      <c r="B67" s="173" t="s">
        <v>430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45">
        <f t="shared" si="9"/>
        <v>0</v>
      </c>
    </row>
    <row r="68" spans="2:12" ht="21.95" customHeight="1">
      <c r="B68" s="173" t="s">
        <v>431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45">
        <f t="shared" si="9"/>
        <v>0</v>
      </c>
    </row>
    <row r="69" spans="2:12" ht="21.95" customHeight="1">
      <c r="B69" s="173" t="s">
        <v>432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45">
        <f t="shared" si="9"/>
        <v>0</v>
      </c>
    </row>
    <row r="70" spans="2:12" ht="21.95" customHeight="1">
      <c r="B70" s="173" t="s">
        <v>433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45">
        <f t="shared" si="9"/>
        <v>0</v>
      </c>
    </row>
    <row r="71" spans="2:12" ht="21.95" customHeight="1">
      <c r="B71" s="173" t="s">
        <v>434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45">
        <f t="shared" si="9"/>
        <v>0</v>
      </c>
    </row>
    <row r="72" spans="2:12" ht="21.95" customHeight="1">
      <c r="B72" s="173" t="s">
        <v>435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45">
        <f t="shared" si="9"/>
        <v>0</v>
      </c>
    </row>
    <row r="73" spans="2:12" ht="21.95" customHeight="1">
      <c r="B73" s="174" t="s">
        <v>436</v>
      </c>
      <c r="C73" s="170">
        <f t="shared" ref="C73:K73" si="10">SUM(C60:C72)</f>
        <v>0</v>
      </c>
      <c r="D73" s="170">
        <f t="shared" si="10"/>
        <v>0</v>
      </c>
      <c r="E73" s="170">
        <f t="shared" si="10"/>
        <v>0</v>
      </c>
      <c r="F73" s="170">
        <f t="shared" si="10"/>
        <v>0</v>
      </c>
      <c r="G73" s="170">
        <f t="shared" si="10"/>
        <v>0</v>
      </c>
      <c r="H73" s="170">
        <f t="shared" si="10"/>
        <v>0</v>
      </c>
      <c r="I73" s="170">
        <f t="shared" si="10"/>
        <v>0</v>
      </c>
      <c r="J73" s="170">
        <f t="shared" si="10"/>
        <v>0</v>
      </c>
      <c r="K73" s="170">
        <f t="shared" si="10"/>
        <v>0</v>
      </c>
      <c r="L73" s="44">
        <f>SUM(L60:L72)</f>
        <v>0</v>
      </c>
    </row>
    <row r="74" spans="2:12" ht="21.95" customHeight="1">
      <c r="B74" s="179" t="s">
        <v>437</v>
      </c>
      <c r="C74" s="152">
        <f t="shared" ref="C74:K74" si="11">+C73+C58+C52+C47</f>
        <v>0</v>
      </c>
      <c r="D74" s="152">
        <f t="shared" si="11"/>
        <v>0</v>
      </c>
      <c r="E74" s="152">
        <f t="shared" si="11"/>
        <v>0</v>
      </c>
      <c r="F74" s="152">
        <f t="shared" si="11"/>
        <v>0</v>
      </c>
      <c r="G74" s="152">
        <f t="shared" si="11"/>
        <v>0</v>
      </c>
      <c r="H74" s="152">
        <f t="shared" si="11"/>
        <v>0</v>
      </c>
      <c r="I74" s="152">
        <f t="shared" si="11"/>
        <v>0</v>
      </c>
      <c r="J74" s="152">
        <f t="shared" si="11"/>
        <v>0</v>
      </c>
      <c r="K74" s="152">
        <f t="shared" si="11"/>
        <v>0</v>
      </c>
      <c r="L74" s="48">
        <f>+L73+L58+L52+L47</f>
        <v>0</v>
      </c>
    </row>
  </sheetData>
  <sheetProtection algorithmName="SHA-512" hashValue="5AR5csAEXOTjN/YwHT4QUX3/dltiMgbwXrrC0gQHZEZ0LJiWQzjF+uvStcuhqw6ZepDmujD6DSAX6dW+0e2MIA==" saltValue="2+iBRPynfaPS4VYx+8/3jg==" spinCount="100000" sheet="1" objects="1" scenarios="1" selectLockedCells="1"/>
  <mergeCells count="11">
    <mergeCell ref="C41:L41"/>
    <mergeCell ref="C42:L42"/>
    <mergeCell ref="C48:L48"/>
    <mergeCell ref="C53:L53"/>
    <mergeCell ref="C59:L59"/>
    <mergeCell ref="C25:L25"/>
    <mergeCell ref="B2:L4"/>
    <mergeCell ref="C7:L7"/>
    <mergeCell ref="C8:L8"/>
    <mergeCell ref="C14:L14"/>
    <mergeCell ref="C19:L19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FF9929"/>
  </sheetPr>
  <dimension ref="A1:T64"/>
  <sheetViews>
    <sheetView showGridLines="0" showRowColHeaders="0" topLeftCell="E1" zoomScale="85" zoomScaleNormal="85" workbookViewId="0">
      <selection activeCell="C9" sqref="C9"/>
    </sheetView>
  </sheetViews>
  <sheetFormatPr baseColWidth="10" defaultColWidth="14.1640625" defaultRowHeight="15"/>
  <cols>
    <col min="1" max="1" width="13.33203125" style="77" customWidth="1"/>
    <col min="2" max="2" width="57.83203125" style="165" bestFit="1" customWidth="1"/>
    <col min="3" max="11" width="46.1640625" style="165" customWidth="1"/>
    <col min="12" max="12" width="46.1640625" style="177" customWidth="1"/>
    <col min="13" max="14" width="46.1640625" style="165" customWidth="1"/>
    <col min="15" max="256" width="14.1640625" style="165"/>
    <col min="257" max="257" width="14.1640625" style="165" customWidth="1"/>
    <col min="258" max="258" width="46.6640625" style="165" customWidth="1"/>
    <col min="259" max="268" width="16.1640625" style="165" customWidth="1"/>
    <col min="269" max="512" width="14.1640625" style="165"/>
    <col min="513" max="513" width="14.1640625" style="165" customWidth="1"/>
    <col min="514" max="514" width="46.6640625" style="165" customWidth="1"/>
    <col min="515" max="524" width="16.1640625" style="165" customWidth="1"/>
    <col min="525" max="768" width="14.1640625" style="165"/>
    <col min="769" max="769" width="14.1640625" style="165" customWidth="1"/>
    <col min="770" max="770" width="46.6640625" style="165" customWidth="1"/>
    <col min="771" max="780" width="16.1640625" style="165" customWidth="1"/>
    <col min="781" max="1024" width="14.1640625" style="165"/>
    <col min="1025" max="1025" width="14.1640625" style="165" customWidth="1"/>
    <col min="1026" max="1026" width="46.6640625" style="165" customWidth="1"/>
    <col min="1027" max="1036" width="16.1640625" style="165" customWidth="1"/>
    <col min="1037" max="1280" width="14.1640625" style="165"/>
    <col min="1281" max="1281" width="14.1640625" style="165" customWidth="1"/>
    <col min="1282" max="1282" width="46.6640625" style="165" customWidth="1"/>
    <col min="1283" max="1292" width="16.1640625" style="165" customWidth="1"/>
    <col min="1293" max="1536" width="14.1640625" style="165"/>
    <col min="1537" max="1537" width="14.1640625" style="165" customWidth="1"/>
    <col min="1538" max="1538" width="46.6640625" style="165" customWidth="1"/>
    <col min="1539" max="1548" width="16.1640625" style="165" customWidth="1"/>
    <col min="1549" max="1792" width="14.1640625" style="165"/>
    <col min="1793" max="1793" width="14.1640625" style="165" customWidth="1"/>
    <col min="1794" max="1794" width="46.6640625" style="165" customWidth="1"/>
    <col min="1795" max="1804" width="16.1640625" style="165" customWidth="1"/>
    <col min="1805" max="2048" width="14.1640625" style="165"/>
    <col min="2049" max="2049" width="14.1640625" style="165" customWidth="1"/>
    <col min="2050" max="2050" width="46.6640625" style="165" customWidth="1"/>
    <col min="2051" max="2060" width="16.1640625" style="165" customWidth="1"/>
    <col min="2061" max="2304" width="14.1640625" style="165"/>
    <col min="2305" max="2305" width="14.1640625" style="165" customWidth="1"/>
    <col min="2306" max="2306" width="46.6640625" style="165" customWidth="1"/>
    <col min="2307" max="2316" width="16.1640625" style="165" customWidth="1"/>
    <col min="2317" max="2560" width="14.1640625" style="165"/>
    <col min="2561" max="2561" width="14.1640625" style="165" customWidth="1"/>
    <col min="2562" max="2562" width="46.6640625" style="165" customWidth="1"/>
    <col min="2563" max="2572" width="16.1640625" style="165" customWidth="1"/>
    <col min="2573" max="2816" width="14.1640625" style="165"/>
    <col min="2817" max="2817" width="14.1640625" style="165" customWidth="1"/>
    <col min="2818" max="2818" width="46.6640625" style="165" customWidth="1"/>
    <col min="2819" max="2828" width="16.1640625" style="165" customWidth="1"/>
    <col min="2829" max="3072" width="14.1640625" style="165"/>
    <col min="3073" max="3073" width="14.1640625" style="165" customWidth="1"/>
    <col min="3074" max="3074" width="46.6640625" style="165" customWidth="1"/>
    <col min="3075" max="3084" width="16.1640625" style="165" customWidth="1"/>
    <col min="3085" max="3328" width="14.1640625" style="165"/>
    <col min="3329" max="3329" width="14.1640625" style="165" customWidth="1"/>
    <col min="3330" max="3330" width="46.6640625" style="165" customWidth="1"/>
    <col min="3331" max="3340" width="16.1640625" style="165" customWidth="1"/>
    <col min="3341" max="3584" width="14.1640625" style="165"/>
    <col min="3585" max="3585" width="14.1640625" style="165" customWidth="1"/>
    <col min="3586" max="3586" width="46.6640625" style="165" customWidth="1"/>
    <col min="3587" max="3596" width="16.1640625" style="165" customWidth="1"/>
    <col min="3597" max="3840" width="14.1640625" style="165"/>
    <col min="3841" max="3841" width="14.1640625" style="165" customWidth="1"/>
    <col min="3842" max="3842" width="46.6640625" style="165" customWidth="1"/>
    <col min="3843" max="3852" width="16.1640625" style="165" customWidth="1"/>
    <col min="3853" max="4096" width="14.1640625" style="165"/>
    <col min="4097" max="4097" width="14.1640625" style="165" customWidth="1"/>
    <col min="4098" max="4098" width="46.6640625" style="165" customWidth="1"/>
    <col min="4099" max="4108" width="16.1640625" style="165" customWidth="1"/>
    <col min="4109" max="4352" width="14.1640625" style="165"/>
    <col min="4353" max="4353" width="14.1640625" style="165" customWidth="1"/>
    <col min="4354" max="4354" width="46.6640625" style="165" customWidth="1"/>
    <col min="4355" max="4364" width="16.1640625" style="165" customWidth="1"/>
    <col min="4365" max="4608" width="14.1640625" style="165"/>
    <col min="4609" max="4609" width="14.1640625" style="165" customWidth="1"/>
    <col min="4610" max="4610" width="46.6640625" style="165" customWidth="1"/>
    <col min="4611" max="4620" width="16.1640625" style="165" customWidth="1"/>
    <col min="4621" max="4864" width="14.1640625" style="165"/>
    <col min="4865" max="4865" width="14.1640625" style="165" customWidth="1"/>
    <col min="4866" max="4866" width="46.6640625" style="165" customWidth="1"/>
    <col min="4867" max="4876" width="16.1640625" style="165" customWidth="1"/>
    <col min="4877" max="5120" width="14.1640625" style="165"/>
    <col min="5121" max="5121" width="14.1640625" style="165" customWidth="1"/>
    <col min="5122" max="5122" width="46.6640625" style="165" customWidth="1"/>
    <col min="5123" max="5132" width="16.1640625" style="165" customWidth="1"/>
    <col min="5133" max="5376" width="14.1640625" style="165"/>
    <col min="5377" max="5377" width="14.1640625" style="165" customWidth="1"/>
    <col min="5378" max="5378" width="46.6640625" style="165" customWidth="1"/>
    <col min="5379" max="5388" width="16.1640625" style="165" customWidth="1"/>
    <col min="5389" max="5632" width="14.1640625" style="165"/>
    <col min="5633" max="5633" width="14.1640625" style="165" customWidth="1"/>
    <col min="5634" max="5634" width="46.6640625" style="165" customWidth="1"/>
    <col min="5635" max="5644" width="16.1640625" style="165" customWidth="1"/>
    <col min="5645" max="5888" width="14.1640625" style="165"/>
    <col min="5889" max="5889" width="14.1640625" style="165" customWidth="1"/>
    <col min="5890" max="5890" width="46.6640625" style="165" customWidth="1"/>
    <col min="5891" max="5900" width="16.1640625" style="165" customWidth="1"/>
    <col min="5901" max="6144" width="14.1640625" style="165"/>
    <col min="6145" max="6145" width="14.1640625" style="165" customWidth="1"/>
    <col min="6146" max="6146" width="46.6640625" style="165" customWidth="1"/>
    <col min="6147" max="6156" width="16.1640625" style="165" customWidth="1"/>
    <col min="6157" max="6400" width="14.1640625" style="165"/>
    <col min="6401" max="6401" width="14.1640625" style="165" customWidth="1"/>
    <col min="6402" max="6402" width="46.6640625" style="165" customWidth="1"/>
    <col min="6403" max="6412" width="16.1640625" style="165" customWidth="1"/>
    <col min="6413" max="6656" width="14.1640625" style="165"/>
    <col min="6657" max="6657" width="14.1640625" style="165" customWidth="1"/>
    <col min="6658" max="6658" width="46.6640625" style="165" customWidth="1"/>
    <col min="6659" max="6668" width="16.1640625" style="165" customWidth="1"/>
    <col min="6669" max="6912" width="14.1640625" style="165"/>
    <col min="6913" max="6913" width="14.1640625" style="165" customWidth="1"/>
    <col min="6914" max="6914" width="46.6640625" style="165" customWidth="1"/>
    <col min="6915" max="6924" width="16.1640625" style="165" customWidth="1"/>
    <col min="6925" max="7168" width="14.1640625" style="165"/>
    <col min="7169" max="7169" width="14.1640625" style="165" customWidth="1"/>
    <col min="7170" max="7170" width="46.6640625" style="165" customWidth="1"/>
    <col min="7171" max="7180" width="16.1640625" style="165" customWidth="1"/>
    <col min="7181" max="7424" width="14.1640625" style="165"/>
    <col min="7425" max="7425" width="14.1640625" style="165" customWidth="1"/>
    <col min="7426" max="7426" width="46.6640625" style="165" customWidth="1"/>
    <col min="7427" max="7436" width="16.1640625" style="165" customWidth="1"/>
    <col min="7437" max="7680" width="14.1640625" style="165"/>
    <col min="7681" max="7681" width="14.1640625" style="165" customWidth="1"/>
    <col min="7682" max="7682" width="46.6640625" style="165" customWidth="1"/>
    <col min="7683" max="7692" width="16.1640625" style="165" customWidth="1"/>
    <col min="7693" max="7936" width="14.1640625" style="165"/>
    <col min="7937" max="7937" width="14.1640625" style="165" customWidth="1"/>
    <col min="7938" max="7938" width="46.6640625" style="165" customWidth="1"/>
    <col min="7939" max="7948" width="16.1640625" style="165" customWidth="1"/>
    <col min="7949" max="8192" width="14.1640625" style="165"/>
    <col min="8193" max="8193" width="14.1640625" style="165" customWidth="1"/>
    <col min="8194" max="8194" width="46.6640625" style="165" customWidth="1"/>
    <col min="8195" max="8204" width="16.1640625" style="165" customWidth="1"/>
    <col min="8205" max="8448" width="14.1640625" style="165"/>
    <col min="8449" max="8449" width="14.1640625" style="165" customWidth="1"/>
    <col min="8450" max="8450" width="46.6640625" style="165" customWidth="1"/>
    <col min="8451" max="8460" width="16.1640625" style="165" customWidth="1"/>
    <col min="8461" max="8704" width="14.1640625" style="165"/>
    <col min="8705" max="8705" width="14.1640625" style="165" customWidth="1"/>
    <col min="8706" max="8706" width="46.6640625" style="165" customWidth="1"/>
    <col min="8707" max="8716" width="16.1640625" style="165" customWidth="1"/>
    <col min="8717" max="8960" width="14.1640625" style="165"/>
    <col min="8961" max="8961" width="14.1640625" style="165" customWidth="1"/>
    <col min="8962" max="8962" width="46.6640625" style="165" customWidth="1"/>
    <col min="8963" max="8972" width="16.1640625" style="165" customWidth="1"/>
    <col min="8973" max="9216" width="14.1640625" style="165"/>
    <col min="9217" max="9217" width="14.1640625" style="165" customWidth="1"/>
    <col min="9218" max="9218" width="46.6640625" style="165" customWidth="1"/>
    <col min="9219" max="9228" width="16.1640625" style="165" customWidth="1"/>
    <col min="9229" max="9472" width="14.1640625" style="165"/>
    <col min="9473" max="9473" width="14.1640625" style="165" customWidth="1"/>
    <col min="9474" max="9474" width="46.6640625" style="165" customWidth="1"/>
    <col min="9475" max="9484" width="16.1640625" style="165" customWidth="1"/>
    <col min="9485" max="9728" width="14.1640625" style="165"/>
    <col min="9729" max="9729" width="14.1640625" style="165" customWidth="1"/>
    <col min="9730" max="9730" width="46.6640625" style="165" customWidth="1"/>
    <col min="9731" max="9740" width="16.1640625" style="165" customWidth="1"/>
    <col min="9741" max="9984" width="14.1640625" style="165"/>
    <col min="9985" max="9985" width="14.1640625" style="165" customWidth="1"/>
    <col min="9986" max="9986" width="46.6640625" style="165" customWidth="1"/>
    <col min="9987" max="9996" width="16.1640625" style="165" customWidth="1"/>
    <col min="9997" max="10240" width="14.1640625" style="165"/>
    <col min="10241" max="10241" width="14.1640625" style="165" customWidth="1"/>
    <col min="10242" max="10242" width="46.6640625" style="165" customWidth="1"/>
    <col min="10243" max="10252" width="16.1640625" style="165" customWidth="1"/>
    <col min="10253" max="10496" width="14.1640625" style="165"/>
    <col min="10497" max="10497" width="14.1640625" style="165" customWidth="1"/>
    <col min="10498" max="10498" width="46.6640625" style="165" customWidth="1"/>
    <col min="10499" max="10508" width="16.1640625" style="165" customWidth="1"/>
    <col min="10509" max="10752" width="14.1640625" style="165"/>
    <col min="10753" max="10753" width="14.1640625" style="165" customWidth="1"/>
    <col min="10754" max="10754" width="46.6640625" style="165" customWidth="1"/>
    <col min="10755" max="10764" width="16.1640625" style="165" customWidth="1"/>
    <col min="10765" max="11008" width="14.1640625" style="165"/>
    <col min="11009" max="11009" width="14.1640625" style="165" customWidth="1"/>
    <col min="11010" max="11010" width="46.6640625" style="165" customWidth="1"/>
    <col min="11011" max="11020" width="16.1640625" style="165" customWidth="1"/>
    <col min="11021" max="11264" width="14.1640625" style="165"/>
    <col min="11265" max="11265" width="14.1640625" style="165" customWidth="1"/>
    <col min="11266" max="11266" width="46.6640625" style="165" customWidth="1"/>
    <col min="11267" max="11276" width="16.1640625" style="165" customWidth="1"/>
    <col min="11277" max="11520" width="14.1640625" style="165"/>
    <col min="11521" max="11521" width="14.1640625" style="165" customWidth="1"/>
    <col min="11522" max="11522" width="46.6640625" style="165" customWidth="1"/>
    <col min="11523" max="11532" width="16.1640625" style="165" customWidth="1"/>
    <col min="11533" max="11776" width="14.1640625" style="165"/>
    <col min="11777" max="11777" width="14.1640625" style="165" customWidth="1"/>
    <col min="11778" max="11778" width="46.6640625" style="165" customWidth="1"/>
    <col min="11779" max="11788" width="16.1640625" style="165" customWidth="1"/>
    <col min="11789" max="12032" width="14.1640625" style="165"/>
    <col min="12033" max="12033" width="14.1640625" style="165" customWidth="1"/>
    <col min="12034" max="12034" width="46.6640625" style="165" customWidth="1"/>
    <col min="12035" max="12044" width="16.1640625" style="165" customWidth="1"/>
    <col min="12045" max="12288" width="14.1640625" style="165"/>
    <col min="12289" max="12289" width="14.1640625" style="165" customWidth="1"/>
    <col min="12290" max="12290" width="46.6640625" style="165" customWidth="1"/>
    <col min="12291" max="12300" width="16.1640625" style="165" customWidth="1"/>
    <col min="12301" max="12544" width="14.1640625" style="165"/>
    <col min="12545" max="12545" width="14.1640625" style="165" customWidth="1"/>
    <col min="12546" max="12546" width="46.6640625" style="165" customWidth="1"/>
    <col min="12547" max="12556" width="16.1640625" style="165" customWidth="1"/>
    <col min="12557" max="12800" width="14.1640625" style="165"/>
    <col min="12801" max="12801" width="14.1640625" style="165" customWidth="1"/>
    <col min="12802" max="12802" width="46.6640625" style="165" customWidth="1"/>
    <col min="12803" max="12812" width="16.1640625" style="165" customWidth="1"/>
    <col min="12813" max="13056" width="14.1640625" style="165"/>
    <col min="13057" max="13057" width="14.1640625" style="165" customWidth="1"/>
    <col min="13058" max="13058" width="46.6640625" style="165" customWidth="1"/>
    <col min="13059" max="13068" width="16.1640625" style="165" customWidth="1"/>
    <col min="13069" max="13312" width="14.1640625" style="165"/>
    <col min="13313" max="13313" width="14.1640625" style="165" customWidth="1"/>
    <col min="13314" max="13314" width="46.6640625" style="165" customWidth="1"/>
    <col min="13315" max="13324" width="16.1640625" style="165" customWidth="1"/>
    <col min="13325" max="13568" width="14.1640625" style="165"/>
    <col min="13569" max="13569" width="14.1640625" style="165" customWidth="1"/>
    <col min="13570" max="13570" width="46.6640625" style="165" customWidth="1"/>
    <col min="13571" max="13580" width="16.1640625" style="165" customWidth="1"/>
    <col min="13581" max="13824" width="14.1640625" style="165"/>
    <col min="13825" max="13825" width="14.1640625" style="165" customWidth="1"/>
    <col min="13826" max="13826" width="46.6640625" style="165" customWidth="1"/>
    <col min="13827" max="13836" width="16.1640625" style="165" customWidth="1"/>
    <col min="13837" max="14080" width="14.1640625" style="165"/>
    <col min="14081" max="14081" width="14.1640625" style="165" customWidth="1"/>
    <col min="14082" max="14082" width="46.6640625" style="165" customWidth="1"/>
    <col min="14083" max="14092" width="16.1640625" style="165" customWidth="1"/>
    <col min="14093" max="14336" width="14.1640625" style="165"/>
    <col min="14337" max="14337" width="14.1640625" style="165" customWidth="1"/>
    <col min="14338" max="14338" width="46.6640625" style="165" customWidth="1"/>
    <col min="14339" max="14348" width="16.1640625" style="165" customWidth="1"/>
    <col min="14349" max="14592" width="14.1640625" style="165"/>
    <col min="14593" max="14593" width="14.1640625" style="165" customWidth="1"/>
    <col min="14594" max="14594" width="46.6640625" style="165" customWidth="1"/>
    <col min="14595" max="14604" width="16.1640625" style="165" customWidth="1"/>
    <col min="14605" max="14848" width="14.1640625" style="165"/>
    <col min="14849" max="14849" width="14.1640625" style="165" customWidth="1"/>
    <col min="14850" max="14850" width="46.6640625" style="165" customWidth="1"/>
    <col min="14851" max="14860" width="16.1640625" style="165" customWidth="1"/>
    <col min="14861" max="15104" width="14.1640625" style="165"/>
    <col min="15105" max="15105" width="14.1640625" style="165" customWidth="1"/>
    <col min="15106" max="15106" width="46.6640625" style="165" customWidth="1"/>
    <col min="15107" max="15116" width="16.1640625" style="165" customWidth="1"/>
    <col min="15117" max="15360" width="14.1640625" style="165"/>
    <col min="15361" max="15361" width="14.1640625" style="165" customWidth="1"/>
    <col min="15362" max="15362" width="46.6640625" style="165" customWidth="1"/>
    <col min="15363" max="15372" width="16.1640625" style="165" customWidth="1"/>
    <col min="15373" max="15616" width="14.1640625" style="165"/>
    <col min="15617" max="15617" width="14.1640625" style="165" customWidth="1"/>
    <col min="15618" max="15618" width="46.6640625" style="165" customWidth="1"/>
    <col min="15619" max="15628" width="16.1640625" style="165" customWidth="1"/>
    <col min="15629" max="15872" width="14.1640625" style="165"/>
    <col min="15873" max="15873" width="14.1640625" style="165" customWidth="1"/>
    <col min="15874" max="15874" width="46.6640625" style="165" customWidth="1"/>
    <col min="15875" max="15884" width="16.1640625" style="165" customWidth="1"/>
    <col min="15885" max="16128" width="14.1640625" style="165"/>
    <col min="16129" max="16129" width="14.1640625" style="165" customWidth="1"/>
    <col min="16130" max="16130" width="46.6640625" style="165" customWidth="1"/>
    <col min="16131" max="16140" width="16.1640625" style="165" customWidth="1"/>
    <col min="16141" max="16384" width="14.1640625" style="165"/>
  </cols>
  <sheetData>
    <row r="1" spans="1:20" s="32" customFormat="1" ht="21.95" customHeight="1">
      <c r="A1" s="490"/>
    </row>
    <row r="2" spans="1:20" s="32" customFormat="1" ht="21.95" customHeight="1">
      <c r="B2" s="524" t="s">
        <v>262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  <c r="O2" s="71"/>
      <c r="P2" s="71"/>
      <c r="Q2" s="71"/>
      <c r="R2" s="71"/>
      <c r="S2" s="71"/>
      <c r="T2" s="71"/>
    </row>
    <row r="3" spans="1:20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  <c r="O3" s="71"/>
      <c r="P3" s="71"/>
      <c r="Q3" s="71"/>
      <c r="R3" s="71"/>
      <c r="S3" s="71"/>
      <c r="T3" s="71"/>
    </row>
    <row r="4" spans="1:20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  <c r="O4" s="71"/>
      <c r="P4" s="71"/>
      <c r="Q4" s="71"/>
      <c r="R4" s="71"/>
      <c r="S4" s="71"/>
      <c r="T4" s="71"/>
    </row>
    <row r="5" spans="1:20" s="32" customFormat="1" ht="21.95" customHeight="1">
      <c r="A5" s="490" t="s">
        <v>94</v>
      </c>
    </row>
    <row r="6" spans="1:20" ht="44.1" customHeight="1">
      <c r="B6" s="508" t="s">
        <v>230</v>
      </c>
      <c r="C6" s="508" t="s">
        <v>174</v>
      </c>
      <c r="D6" s="508" t="s">
        <v>239</v>
      </c>
      <c r="E6" s="508" t="s">
        <v>232</v>
      </c>
      <c r="F6" s="508" t="s">
        <v>233</v>
      </c>
      <c r="G6" s="508" t="s">
        <v>234</v>
      </c>
      <c r="H6" s="508" t="s">
        <v>235</v>
      </c>
      <c r="I6" s="508" t="s">
        <v>236</v>
      </c>
      <c r="J6" s="508" t="s">
        <v>237</v>
      </c>
      <c r="K6" s="508" t="s">
        <v>238</v>
      </c>
      <c r="L6" s="508" t="s">
        <v>163</v>
      </c>
    </row>
    <row r="7" spans="1:20" ht="21.95" customHeight="1">
      <c r="B7" s="136" t="s">
        <v>448</v>
      </c>
      <c r="C7" s="609"/>
      <c r="D7" s="609"/>
      <c r="E7" s="609"/>
      <c r="F7" s="609"/>
      <c r="G7" s="609"/>
      <c r="H7" s="609"/>
      <c r="I7" s="609"/>
      <c r="J7" s="609"/>
      <c r="K7" s="609"/>
      <c r="L7" s="606"/>
    </row>
    <row r="8" spans="1:20" ht="21.95" customHeight="1">
      <c r="B8" s="167" t="s">
        <v>449</v>
      </c>
      <c r="C8" s="608"/>
      <c r="D8" s="608"/>
      <c r="E8" s="608"/>
      <c r="F8" s="608"/>
      <c r="G8" s="608"/>
      <c r="H8" s="608"/>
      <c r="I8" s="608"/>
      <c r="J8" s="608"/>
      <c r="K8" s="608"/>
      <c r="L8" s="607"/>
    </row>
    <row r="9" spans="1:20" ht="21.95" customHeight="1">
      <c r="B9" s="168" t="s">
        <v>466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45">
        <f>SUM(C9:K9)</f>
        <v>0</v>
      </c>
    </row>
    <row r="10" spans="1:20" ht="21.95" customHeight="1">
      <c r="B10" s="168" t="s">
        <v>467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45">
        <f>SUM(C10:K10)</f>
        <v>0</v>
      </c>
    </row>
    <row r="11" spans="1:20" ht="21.95" customHeight="1">
      <c r="B11" s="168" t="s">
        <v>468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45">
        <f>SUM(C11:K11)</f>
        <v>0</v>
      </c>
    </row>
    <row r="12" spans="1:20" ht="21.95" customHeight="1">
      <c r="B12" s="169" t="s">
        <v>469</v>
      </c>
      <c r="C12" s="170">
        <f t="shared" ref="C12:K12" si="0">SUM(C8:C11)</f>
        <v>0</v>
      </c>
      <c r="D12" s="170">
        <f t="shared" si="0"/>
        <v>0</v>
      </c>
      <c r="E12" s="170">
        <f t="shared" si="0"/>
        <v>0</v>
      </c>
      <c r="F12" s="170">
        <f t="shared" si="0"/>
        <v>0</v>
      </c>
      <c r="G12" s="170">
        <f t="shared" si="0"/>
        <v>0</v>
      </c>
      <c r="H12" s="170">
        <f t="shared" si="0"/>
        <v>0</v>
      </c>
      <c r="I12" s="170">
        <f t="shared" si="0"/>
        <v>0</v>
      </c>
      <c r="J12" s="170">
        <f t="shared" si="0"/>
        <v>0</v>
      </c>
      <c r="K12" s="170">
        <f t="shared" si="0"/>
        <v>0</v>
      </c>
      <c r="L12" s="44">
        <f>SUM(L8:L11)</f>
        <v>0</v>
      </c>
    </row>
    <row r="13" spans="1:20" ht="21.95" customHeight="1">
      <c r="B13" s="167" t="s">
        <v>450</v>
      </c>
      <c r="C13" s="608"/>
      <c r="D13" s="608"/>
      <c r="E13" s="608"/>
      <c r="F13" s="608"/>
      <c r="G13" s="608"/>
      <c r="H13" s="608"/>
      <c r="I13" s="608"/>
      <c r="J13" s="608"/>
      <c r="K13" s="608"/>
      <c r="L13" s="607"/>
    </row>
    <row r="14" spans="1:20" ht="21.95" customHeight="1">
      <c r="B14" s="168" t="s">
        <v>470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45">
        <f>SUM(C14:K14)</f>
        <v>0</v>
      </c>
    </row>
    <row r="15" spans="1:20" ht="21.95" customHeight="1">
      <c r="B15" s="168" t="s">
        <v>471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45">
        <f>SUM(C15:K15)</f>
        <v>0</v>
      </c>
    </row>
    <row r="16" spans="1:20" ht="21.95" customHeight="1">
      <c r="B16" s="168" t="s">
        <v>472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45">
        <f>SUM(C16:K16)</f>
        <v>0</v>
      </c>
    </row>
    <row r="17" spans="2:12" ht="21.95" customHeight="1">
      <c r="B17" s="169" t="s">
        <v>473</v>
      </c>
      <c r="C17" s="170">
        <f t="shared" ref="C17:K17" si="1">SUM(C14:C16)</f>
        <v>0</v>
      </c>
      <c r="D17" s="170">
        <f t="shared" si="1"/>
        <v>0</v>
      </c>
      <c r="E17" s="170">
        <f t="shared" si="1"/>
        <v>0</v>
      </c>
      <c r="F17" s="170">
        <f t="shared" si="1"/>
        <v>0</v>
      </c>
      <c r="G17" s="170">
        <f t="shared" si="1"/>
        <v>0</v>
      </c>
      <c r="H17" s="170">
        <f t="shared" si="1"/>
        <v>0</v>
      </c>
      <c r="I17" s="170">
        <f t="shared" si="1"/>
        <v>0</v>
      </c>
      <c r="J17" s="170">
        <f t="shared" si="1"/>
        <v>0</v>
      </c>
      <c r="K17" s="170">
        <f t="shared" si="1"/>
        <v>0</v>
      </c>
      <c r="L17" s="44">
        <f>SUM(L14:L16)</f>
        <v>0</v>
      </c>
    </row>
    <row r="18" spans="2:12" ht="21.95" customHeight="1">
      <c r="B18" s="167" t="s">
        <v>451</v>
      </c>
      <c r="C18" s="608"/>
      <c r="D18" s="608"/>
      <c r="E18" s="608"/>
      <c r="F18" s="608"/>
      <c r="G18" s="608"/>
      <c r="H18" s="608"/>
      <c r="I18" s="608"/>
      <c r="J18" s="608"/>
      <c r="K18" s="608"/>
      <c r="L18" s="607"/>
    </row>
    <row r="19" spans="2:12" ht="21.95" customHeight="1">
      <c r="B19" s="168" t="s">
        <v>474</v>
      </c>
      <c r="C19" s="94">
        <f>SUM(C20:C21)</f>
        <v>0</v>
      </c>
      <c r="D19" s="94">
        <f t="shared" ref="D19:K19" si="2">SUM(D20:D21)</f>
        <v>0</v>
      </c>
      <c r="E19" s="94">
        <f t="shared" si="2"/>
        <v>0</v>
      </c>
      <c r="F19" s="94">
        <f t="shared" si="2"/>
        <v>0</v>
      </c>
      <c r="G19" s="94">
        <f t="shared" si="2"/>
        <v>0</v>
      </c>
      <c r="H19" s="94">
        <f t="shared" si="2"/>
        <v>0</v>
      </c>
      <c r="I19" s="94">
        <f t="shared" si="2"/>
        <v>0</v>
      </c>
      <c r="J19" s="94">
        <f t="shared" si="2"/>
        <v>0</v>
      </c>
      <c r="K19" s="94">
        <f t="shared" si="2"/>
        <v>0</v>
      </c>
      <c r="L19" s="45">
        <f t="shared" ref="L19:L34" si="3">SUM(C19:K19)</f>
        <v>0</v>
      </c>
    </row>
    <row r="20" spans="2:12" ht="21.95" customHeight="1">
      <c r="B20" s="168" t="s">
        <v>743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45">
        <f>SUM(C20:K20)</f>
        <v>0</v>
      </c>
    </row>
    <row r="21" spans="2:12" ht="21.95" customHeight="1">
      <c r="B21" s="168" t="s">
        <v>744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45">
        <f>SUM(C21:K21)</f>
        <v>0</v>
      </c>
    </row>
    <row r="22" spans="2:12" ht="21.95" customHeight="1">
      <c r="B22" s="168" t="s">
        <v>475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45">
        <f t="shared" si="3"/>
        <v>0</v>
      </c>
    </row>
    <row r="23" spans="2:12" ht="21.95" customHeight="1">
      <c r="B23" s="168" t="s">
        <v>476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45">
        <f t="shared" si="3"/>
        <v>0</v>
      </c>
    </row>
    <row r="24" spans="2:12" ht="21.95" customHeight="1">
      <c r="B24" s="168" t="s">
        <v>477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45">
        <f t="shared" si="3"/>
        <v>0</v>
      </c>
    </row>
    <row r="25" spans="2:12" ht="21.95" customHeight="1">
      <c r="B25" s="168" t="s">
        <v>478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45">
        <f t="shared" si="3"/>
        <v>0</v>
      </c>
    </row>
    <row r="26" spans="2:12" ht="21.95" customHeight="1">
      <c r="B26" s="168" t="s">
        <v>479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45">
        <f t="shared" si="3"/>
        <v>0</v>
      </c>
    </row>
    <row r="27" spans="2:12" ht="21.95" customHeight="1">
      <c r="B27" s="168" t="s">
        <v>480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45">
        <f t="shared" si="3"/>
        <v>0</v>
      </c>
    </row>
    <row r="28" spans="2:12" ht="21.95" customHeight="1">
      <c r="B28" s="168" t="s">
        <v>481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45">
        <f t="shared" si="3"/>
        <v>0</v>
      </c>
    </row>
    <row r="29" spans="2:12" ht="21.95" customHeight="1">
      <c r="B29" s="168" t="s">
        <v>482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45">
        <f t="shared" si="3"/>
        <v>0</v>
      </c>
    </row>
    <row r="30" spans="2:12" ht="21.95" customHeight="1">
      <c r="B30" s="168" t="s">
        <v>483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45">
        <f t="shared" si="3"/>
        <v>0</v>
      </c>
    </row>
    <row r="31" spans="2:12" ht="21.95" customHeight="1">
      <c r="B31" s="168" t="s">
        <v>484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45">
        <f t="shared" si="3"/>
        <v>0</v>
      </c>
    </row>
    <row r="32" spans="2:12" ht="21.95" customHeight="1">
      <c r="B32" s="168" t="s">
        <v>485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45">
        <f t="shared" si="3"/>
        <v>0</v>
      </c>
    </row>
    <row r="33" spans="2:12" ht="21.95" customHeight="1">
      <c r="B33" s="168" t="s">
        <v>486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45">
        <f t="shared" si="3"/>
        <v>0</v>
      </c>
    </row>
    <row r="34" spans="2:12" ht="21.95" customHeight="1">
      <c r="B34" s="168" t="s">
        <v>487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45">
        <f t="shared" si="3"/>
        <v>0</v>
      </c>
    </row>
    <row r="35" spans="2:12" ht="21.95" customHeight="1">
      <c r="B35" s="169" t="s">
        <v>488</v>
      </c>
      <c r="C35" s="170">
        <f>C19+SUM(C22:C34)</f>
        <v>0</v>
      </c>
      <c r="D35" s="170">
        <f t="shared" ref="D35:L35" si="4">D19+SUM(D22:D34)</f>
        <v>0</v>
      </c>
      <c r="E35" s="170">
        <f t="shared" si="4"/>
        <v>0</v>
      </c>
      <c r="F35" s="170">
        <f t="shared" si="4"/>
        <v>0</v>
      </c>
      <c r="G35" s="170">
        <f t="shared" si="4"/>
        <v>0</v>
      </c>
      <c r="H35" s="170">
        <f t="shared" si="4"/>
        <v>0</v>
      </c>
      <c r="I35" s="170">
        <f t="shared" si="4"/>
        <v>0</v>
      </c>
      <c r="J35" s="170">
        <f t="shared" si="4"/>
        <v>0</v>
      </c>
      <c r="K35" s="170">
        <f t="shared" si="4"/>
        <v>0</v>
      </c>
      <c r="L35" s="44">
        <f t="shared" si="4"/>
        <v>0</v>
      </c>
    </row>
    <row r="36" spans="2:12" ht="21.95" customHeight="1">
      <c r="B36" s="171" t="s">
        <v>489</v>
      </c>
      <c r="C36" s="49">
        <f t="shared" ref="C36:L36" si="5">C12+C17+C35</f>
        <v>0</v>
      </c>
      <c r="D36" s="49">
        <f t="shared" si="5"/>
        <v>0</v>
      </c>
      <c r="E36" s="49">
        <f t="shared" si="5"/>
        <v>0</v>
      </c>
      <c r="F36" s="49">
        <f t="shared" si="5"/>
        <v>0</v>
      </c>
      <c r="G36" s="49">
        <f t="shared" si="5"/>
        <v>0</v>
      </c>
      <c r="H36" s="49">
        <f t="shared" si="5"/>
        <v>0</v>
      </c>
      <c r="I36" s="49">
        <f t="shared" si="5"/>
        <v>0</v>
      </c>
      <c r="J36" s="49">
        <f t="shared" si="5"/>
        <v>0</v>
      </c>
      <c r="K36" s="49">
        <f t="shared" si="5"/>
        <v>0</v>
      </c>
      <c r="L36" s="44">
        <f t="shared" si="5"/>
        <v>0</v>
      </c>
    </row>
    <row r="37" spans="2:12" ht="21.95" customHeight="1">
      <c r="B37" s="172" t="s">
        <v>452</v>
      </c>
      <c r="C37" s="609"/>
      <c r="D37" s="609"/>
      <c r="E37" s="609"/>
      <c r="F37" s="609"/>
      <c r="G37" s="609"/>
      <c r="H37" s="609"/>
      <c r="I37" s="609"/>
      <c r="J37" s="609"/>
      <c r="K37" s="609"/>
      <c r="L37" s="606"/>
    </row>
    <row r="38" spans="2:12" ht="21.95" customHeight="1">
      <c r="B38" s="180" t="s">
        <v>453</v>
      </c>
      <c r="C38" s="608"/>
      <c r="D38" s="608"/>
      <c r="E38" s="608"/>
      <c r="F38" s="608"/>
      <c r="G38" s="608"/>
      <c r="H38" s="608"/>
      <c r="I38" s="608"/>
      <c r="J38" s="608"/>
      <c r="K38" s="608"/>
      <c r="L38" s="607"/>
    </row>
    <row r="39" spans="2:12" ht="21.95" customHeight="1">
      <c r="B39" s="173" t="s">
        <v>490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45">
        <f>SUM(C39:K39)</f>
        <v>0</v>
      </c>
    </row>
    <row r="40" spans="2:12" ht="21.95" customHeight="1">
      <c r="B40" s="173" t="s">
        <v>491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45">
        <f>SUM(C40:K40)</f>
        <v>0</v>
      </c>
    </row>
    <row r="41" spans="2:12" ht="21.95" customHeight="1">
      <c r="B41" s="173" t="s">
        <v>492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45">
        <f>SUM(C41:K41)</f>
        <v>0</v>
      </c>
    </row>
    <row r="42" spans="2:12" ht="21.95" customHeight="1">
      <c r="B42" s="174" t="s">
        <v>493</v>
      </c>
      <c r="C42" s="170">
        <f t="shared" ref="C42:K42" si="6">SUM(C38:C41)</f>
        <v>0</v>
      </c>
      <c r="D42" s="170">
        <f t="shared" si="6"/>
        <v>0</v>
      </c>
      <c r="E42" s="170">
        <f t="shared" si="6"/>
        <v>0</v>
      </c>
      <c r="F42" s="170">
        <f t="shared" si="6"/>
        <v>0</v>
      </c>
      <c r="G42" s="170">
        <f t="shared" si="6"/>
        <v>0</v>
      </c>
      <c r="H42" s="170">
        <f t="shared" si="6"/>
        <v>0</v>
      </c>
      <c r="I42" s="170">
        <f t="shared" si="6"/>
        <v>0</v>
      </c>
      <c r="J42" s="170">
        <f t="shared" si="6"/>
        <v>0</v>
      </c>
      <c r="K42" s="170">
        <f t="shared" si="6"/>
        <v>0</v>
      </c>
      <c r="L42" s="44">
        <f>SUM(L38:L41)</f>
        <v>0</v>
      </c>
    </row>
    <row r="43" spans="2:12" ht="21.95" customHeight="1">
      <c r="B43" s="180" t="s">
        <v>454</v>
      </c>
      <c r="C43" s="608"/>
      <c r="D43" s="608"/>
      <c r="E43" s="608"/>
      <c r="F43" s="608"/>
      <c r="G43" s="608"/>
      <c r="H43" s="608"/>
      <c r="I43" s="608"/>
      <c r="J43" s="608"/>
      <c r="K43" s="608"/>
      <c r="L43" s="607"/>
    </row>
    <row r="44" spans="2:12" ht="21.95" customHeight="1">
      <c r="B44" s="173" t="s">
        <v>494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45">
        <f>SUM(C44:K44)</f>
        <v>0</v>
      </c>
    </row>
    <row r="45" spans="2:12" ht="21.95" customHeight="1">
      <c r="B45" s="173" t="s">
        <v>495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45">
        <f>SUM(C45:K45)</f>
        <v>0</v>
      </c>
    </row>
    <row r="46" spans="2:12" ht="21.95" customHeight="1">
      <c r="B46" s="173" t="s">
        <v>496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45">
        <f>SUM(C46:K46)</f>
        <v>0</v>
      </c>
    </row>
    <row r="47" spans="2:12" ht="21.95" customHeight="1">
      <c r="B47" s="174" t="s">
        <v>497</v>
      </c>
      <c r="C47" s="170">
        <f t="shared" ref="C47:K47" si="7">SUM(C44:C46)</f>
        <v>0</v>
      </c>
      <c r="D47" s="170">
        <f t="shared" si="7"/>
        <v>0</v>
      </c>
      <c r="E47" s="170">
        <f t="shared" si="7"/>
        <v>0</v>
      </c>
      <c r="F47" s="170">
        <f t="shared" si="7"/>
        <v>0</v>
      </c>
      <c r="G47" s="170">
        <f t="shared" si="7"/>
        <v>0</v>
      </c>
      <c r="H47" s="170">
        <f t="shared" si="7"/>
        <v>0</v>
      </c>
      <c r="I47" s="170">
        <f t="shared" si="7"/>
        <v>0</v>
      </c>
      <c r="J47" s="170">
        <f t="shared" si="7"/>
        <v>0</v>
      </c>
      <c r="K47" s="170">
        <f t="shared" si="7"/>
        <v>0</v>
      </c>
      <c r="L47" s="44">
        <f>SUM(L44:L46)</f>
        <v>0</v>
      </c>
    </row>
    <row r="48" spans="2:12" ht="21.95" customHeight="1">
      <c r="B48" s="180" t="s">
        <v>455</v>
      </c>
      <c r="C48" s="608"/>
      <c r="D48" s="608"/>
      <c r="E48" s="608"/>
      <c r="F48" s="608"/>
      <c r="G48" s="608"/>
      <c r="H48" s="608"/>
      <c r="I48" s="608"/>
      <c r="J48" s="608"/>
      <c r="K48" s="608"/>
      <c r="L48" s="607"/>
    </row>
    <row r="49" spans="2:12" ht="21.95" customHeight="1">
      <c r="B49" s="173" t="s">
        <v>498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45">
        <f t="shared" ref="L49:L62" si="8">SUM(C49:K49)</f>
        <v>0</v>
      </c>
    </row>
    <row r="50" spans="2:12" ht="21.95" customHeight="1">
      <c r="B50" s="173" t="s">
        <v>499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45">
        <f t="shared" si="8"/>
        <v>0</v>
      </c>
    </row>
    <row r="51" spans="2:12" ht="21.95" customHeight="1">
      <c r="B51" s="173" t="s">
        <v>500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45">
        <f t="shared" si="8"/>
        <v>0</v>
      </c>
    </row>
    <row r="52" spans="2:12" ht="21.95" customHeight="1">
      <c r="B52" s="173" t="s">
        <v>501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45">
        <f t="shared" si="8"/>
        <v>0</v>
      </c>
    </row>
    <row r="53" spans="2:12" ht="21.95" customHeight="1">
      <c r="B53" s="173" t="s">
        <v>502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45">
        <f t="shared" si="8"/>
        <v>0</v>
      </c>
    </row>
    <row r="54" spans="2:12" ht="21.95" customHeight="1">
      <c r="B54" s="173" t="s">
        <v>503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45">
        <f t="shared" si="8"/>
        <v>0</v>
      </c>
    </row>
    <row r="55" spans="2:12" ht="21.95" customHeight="1">
      <c r="B55" s="173" t="s">
        <v>504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45">
        <f t="shared" si="8"/>
        <v>0</v>
      </c>
    </row>
    <row r="56" spans="2:12" ht="21.95" customHeight="1">
      <c r="B56" s="173" t="s">
        <v>505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45">
        <f t="shared" si="8"/>
        <v>0</v>
      </c>
    </row>
    <row r="57" spans="2:12" ht="21.95" customHeight="1">
      <c r="B57" s="173" t="s">
        <v>506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45">
        <f t="shared" si="8"/>
        <v>0</v>
      </c>
    </row>
    <row r="58" spans="2:12" ht="21.95" customHeight="1">
      <c r="B58" s="173" t="s">
        <v>507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45">
        <f t="shared" si="8"/>
        <v>0</v>
      </c>
    </row>
    <row r="59" spans="2:12" ht="21.95" customHeight="1">
      <c r="B59" s="173" t="s">
        <v>508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45">
        <f t="shared" si="8"/>
        <v>0</v>
      </c>
    </row>
    <row r="60" spans="2:12" ht="21.95" customHeight="1">
      <c r="B60" s="173" t="s">
        <v>509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45">
        <f t="shared" si="8"/>
        <v>0</v>
      </c>
    </row>
    <row r="61" spans="2:12" ht="21.95" customHeight="1">
      <c r="B61" s="173" t="s">
        <v>510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45">
        <f t="shared" si="8"/>
        <v>0</v>
      </c>
    </row>
    <row r="62" spans="2:12" ht="21.95" customHeight="1">
      <c r="B62" s="173" t="s">
        <v>511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45">
        <f t="shared" si="8"/>
        <v>0</v>
      </c>
    </row>
    <row r="63" spans="2:12" ht="21.95" customHeight="1">
      <c r="B63" s="174" t="s">
        <v>512</v>
      </c>
      <c r="C63" s="170">
        <f t="shared" ref="C63:K63" si="9">SUM(C49:C62)</f>
        <v>0</v>
      </c>
      <c r="D63" s="170">
        <f t="shared" si="9"/>
        <v>0</v>
      </c>
      <c r="E63" s="170">
        <f t="shared" si="9"/>
        <v>0</v>
      </c>
      <c r="F63" s="170">
        <f t="shared" si="9"/>
        <v>0</v>
      </c>
      <c r="G63" s="170">
        <f t="shared" si="9"/>
        <v>0</v>
      </c>
      <c r="H63" s="170">
        <f t="shared" si="9"/>
        <v>0</v>
      </c>
      <c r="I63" s="170">
        <f t="shared" si="9"/>
        <v>0</v>
      </c>
      <c r="J63" s="170">
        <f t="shared" si="9"/>
        <v>0</v>
      </c>
      <c r="K63" s="170">
        <f t="shared" si="9"/>
        <v>0</v>
      </c>
      <c r="L63" s="44">
        <f>SUM(L49:L62)</f>
        <v>0</v>
      </c>
    </row>
    <row r="64" spans="2:12" ht="21.95" customHeight="1">
      <c r="B64" s="179" t="s">
        <v>513</v>
      </c>
      <c r="C64" s="152">
        <f t="shared" ref="C64:K64" si="10">C42+C47+C63</f>
        <v>0</v>
      </c>
      <c r="D64" s="152">
        <f t="shared" si="10"/>
        <v>0</v>
      </c>
      <c r="E64" s="152">
        <f t="shared" si="10"/>
        <v>0</v>
      </c>
      <c r="F64" s="152">
        <f t="shared" si="10"/>
        <v>0</v>
      </c>
      <c r="G64" s="152">
        <f t="shared" si="10"/>
        <v>0</v>
      </c>
      <c r="H64" s="152">
        <f t="shared" si="10"/>
        <v>0</v>
      </c>
      <c r="I64" s="152">
        <f t="shared" si="10"/>
        <v>0</v>
      </c>
      <c r="J64" s="152">
        <f t="shared" si="10"/>
        <v>0</v>
      </c>
      <c r="K64" s="152">
        <f t="shared" si="10"/>
        <v>0</v>
      </c>
      <c r="L64" s="48">
        <f>L42+L47+L63</f>
        <v>0</v>
      </c>
    </row>
  </sheetData>
  <sheetProtection algorithmName="SHA-512" hashValue="V/Tyt14b2CGusKH9FJr+VqDivKpCb2mfnTAEjmG8hTRKe2L1nWLdax0NC5CB10is5BWL8lqVIJCsq8JS1SlUsQ==" saltValue="J51yzEveDg5Ro8ACE3W21g==" spinCount="100000" sheet="1" objects="1" scenarios="1" selectLockedCells="1"/>
  <mergeCells count="9">
    <mergeCell ref="C38:L38"/>
    <mergeCell ref="C43:L43"/>
    <mergeCell ref="C48:L48"/>
    <mergeCell ref="B2:L4"/>
    <mergeCell ref="C7:L7"/>
    <mergeCell ref="C8:L8"/>
    <mergeCell ref="C13:L13"/>
    <mergeCell ref="C18:L18"/>
    <mergeCell ref="C37:L3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FF9929"/>
  </sheetPr>
  <dimension ref="A1:N60"/>
  <sheetViews>
    <sheetView showGridLines="0" showRowColHeaders="0" topLeftCell="E1" zoomScale="85" zoomScaleNormal="85" workbookViewId="0">
      <selection activeCell="C36" sqref="C36"/>
    </sheetView>
  </sheetViews>
  <sheetFormatPr baseColWidth="10" defaultRowHeight="12.75"/>
  <cols>
    <col min="1" max="1" width="13.33203125" style="69" customWidth="1"/>
    <col min="2" max="2" width="63.83203125" style="91" bestFit="1" customWidth="1"/>
    <col min="3" max="11" width="46.83203125" style="91" customWidth="1"/>
    <col min="12" max="12" width="46.83203125" style="92" customWidth="1"/>
    <col min="13" max="251" width="12" style="69"/>
    <col min="252" max="252" width="59.1640625" style="69" customWidth="1"/>
    <col min="253" max="262" width="17" style="69" customWidth="1"/>
    <col min="263" max="263" width="36.83203125" style="69" customWidth="1"/>
    <col min="264" max="507" width="12" style="69"/>
    <col min="508" max="508" width="59.1640625" style="69" customWidth="1"/>
    <col min="509" max="518" width="17" style="69" customWidth="1"/>
    <col min="519" max="519" width="36.83203125" style="69" customWidth="1"/>
    <col min="520" max="763" width="12" style="69"/>
    <col min="764" max="764" width="59.1640625" style="69" customWidth="1"/>
    <col min="765" max="774" width="17" style="69" customWidth="1"/>
    <col min="775" max="775" width="36.83203125" style="69" customWidth="1"/>
    <col min="776" max="1019" width="12" style="69"/>
    <col min="1020" max="1020" width="59.1640625" style="69" customWidth="1"/>
    <col min="1021" max="1030" width="17" style="69" customWidth="1"/>
    <col min="1031" max="1031" width="36.83203125" style="69" customWidth="1"/>
    <col min="1032" max="1275" width="12" style="69"/>
    <col min="1276" max="1276" width="59.1640625" style="69" customWidth="1"/>
    <col min="1277" max="1286" width="17" style="69" customWidth="1"/>
    <col min="1287" max="1287" width="36.83203125" style="69" customWidth="1"/>
    <col min="1288" max="1531" width="12" style="69"/>
    <col min="1532" max="1532" width="59.1640625" style="69" customWidth="1"/>
    <col min="1533" max="1542" width="17" style="69" customWidth="1"/>
    <col min="1543" max="1543" width="36.83203125" style="69" customWidth="1"/>
    <col min="1544" max="1787" width="12" style="69"/>
    <col min="1788" max="1788" width="59.1640625" style="69" customWidth="1"/>
    <col min="1789" max="1798" width="17" style="69" customWidth="1"/>
    <col min="1799" max="1799" width="36.83203125" style="69" customWidth="1"/>
    <col min="1800" max="2043" width="12" style="69"/>
    <col min="2044" max="2044" width="59.1640625" style="69" customWidth="1"/>
    <col min="2045" max="2054" width="17" style="69" customWidth="1"/>
    <col min="2055" max="2055" width="36.83203125" style="69" customWidth="1"/>
    <col min="2056" max="2299" width="12" style="69"/>
    <col min="2300" max="2300" width="59.1640625" style="69" customWidth="1"/>
    <col min="2301" max="2310" width="17" style="69" customWidth="1"/>
    <col min="2311" max="2311" width="36.83203125" style="69" customWidth="1"/>
    <col min="2312" max="2555" width="12" style="69"/>
    <col min="2556" max="2556" width="59.1640625" style="69" customWidth="1"/>
    <col min="2557" max="2566" width="17" style="69" customWidth="1"/>
    <col min="2567" max="2567" width="36.83203125" style="69" customWidth="1"/>
    <col min="2568" max="2811" width="12" style="69"/>
    <col min="2812" max="2812" width="59.1640625" style="69" customWidth="1"/>
    <col min="2813" max="2822" width="17" style="69" customWidth="1"/>
    <col min="2823" max="2823" width="36.83203125" style="69" customWidth="1"/>
    <col min="2824" max="3067" width="12" style="69"/>
    <col min="3068" max="3068" width="59.1640625" style="69" customWidth="1"/>
    <col min="3069" max="3078" width="17" style="69" customWidth="1"/>
    <col min="3079" max="3079" width="36.83203125" style="69" customWidth="1"/>
    <col min="3080" max="3323" width="12" style="69"/>
    <col min="3324" max="3324" width="59.1640625" style="69" customWidth="1"/>
    <col min="3325" max="3334" width="17" style="69" customWidth="1"/>
    <col min="3335" max="3335" width="36.83203125" style="69" customWidth="1"/>
    <col min="3336" max="3579" width="12" style="69"/>
    <col min="3580" max="3580" width="59.1640625" style="69" customWidth="1"/>
    <col min="3581" max="3590" width="17" style="69" customWidth="1"/>
    <col min="3591" max="3591" width="36.83203125" style="69" customWidth="1"/>
    <col min="3592" max="3835" width="12" style="69"/>
    <col min="3836" max="3836" width="59.1640625" style="69" customWidth="1"/>
    <col min="3837" max="3846" width="17" style="69" customWidth="1"/>
    <col min="3847" max="3847" width="36.83203125" style="69" customWidth="1"/>
    <col min="3848" max="4091" width="12" style="69"/>
    <col min="4092" max="4092" width="59.1640625" style="69" customWidth="1"/>
    <col min="4093" max="4102" width="17" style="69" customWidth="1"/>
    <col min="4103" max="4103" width="36.83203125" style="69" customWidth="1"/>
    <col min="4104" max="4347" width="12" style="69"/>
    <col min="4348" max="4348" width="59.1640625" style="69" customWidth="1"/>
    <col min="4349" max="4358" width="17" style="69" customWidth="1"/>
    <col min="4359" max="4359" width="36.83203125" style="69" customWidth="1"/>
    <col min="4360" max="4603" width="12" style="69"/>
    <col min="4604" max="4604" width="59.1640625" style="69" customWidth="1"/>
    <col min="4605" max="4614" width="17" style="69" customWidth="1"/>
    <col min="4615" max="4615" width="36.83203125" style="69" customWidth="1"/>
    <col min="4616" max="4859" width="12" style="69"/>
    <col min="4860" max="4860" width="59.1640625" style="69" customWidth="1"/>
    <col min="4861" max="4870" width="17" style="69" customWidth="1"/>
    <col min="4871" max="4871" width="36.83203125" style="69" customWidth="1"/>
    <col min="4872" max="5115" width="12" style="69"/>
    <col min="5116" max="5116" width="59.1640625" style="69" customWidth="1"/>
    <col min="5117" max="5126" width="17" style="69" customWidth="1"/>
    <col min="5127" max="5127" width="36.83203125" style="69" customWidth="1"/>
    <col min="5128" max="5371" width="12" style="69"/>
    <col min="5372" max="5372" width="59.1640625" style="69" customWidth="1"/>
    <col min="5373" max="5382" width="17" style="69" customWidth="1"/>
    <col min="5383" max="5383" width="36.83203125" style="69" customWidth="1"/>
    <col min="5384" max="5627" width="12" style="69"/>
    <col min="5628" max="5628" width="59.1640625" style="69" customWidth="1"/>
    <col min="5629" max="5638" width="17" style="69" customWidth="1"/>
    <col min="5639" max="5639" width="36.83203125" style="69" customWidth="1"/>
    <col min="5640" max="5883" width="12" style="69"/>
    <col min="5884" max="5884" width="59.1640625" style="69" customWidth="1"/>
    <col min="5885" max="5894" width="17" style="69" customWidth="1"/>
    <col min="5895" max="5895" width="36.83203125" style="69" customWidth="1"/>
    <col min="5896" max="6139" width="12" style="69"/>
    <col min="6140" max="6140" width="59.1640625" style="69" customWidth="1"/>
    <col min="6141" max="6150" width="17" style="69" customWidth="1"/>
    <col min="6151" max="6151" width="36.83203125" style="69" customWidth="1"/>
    <col min="6152" max="6395" width="12" style="69"/>
    <col min="6396" max="6396" width="59.1640625" style="69" customWidth="1"/>
    <col min="6397" max="6406" width="17" style="69" customWidth="1"/>
    <col min="6407" max="6407" width="36.83203125" style="69" customWidth="1"/>
    <col min="6408" max="6651" width="12" style="69"/>
    <col min="6652" max="6652" width="59.1640625" style="69" customWidth="1"/>
    <col min="6653" max="6662" width="17" style="69" customWidth="1"/>
    <col min="6663" max="6663" width="36.83203125" style="69" customWidth="1"/>
    <col min="6664" max="6907" width="12" style="69"/>
    <col min="6908" max="6908" width="59.1640625" style="69" customWidth="1"/>
    <col min="6909" max="6918" width="17" style="69" customWidth="1"/>
    <col min="6919" max="6919" width="36.83203125" style="69" customWidth="1"/>
    <col min="6920" max="7163" width="12" style="69"/>
    <col min="7164" max="7164" width="59.1640625" style="69" customWidth="1"/>
    <col min="7165" max="7174" width="17" style="69" customWidth="1"/>
    <col min="7175" max="7175" width="36.83203125" style="69" customWidth="1"/>
    <col min="7176" max="7419" width="12" style="69"/>
    <col min="7420" max="7420" width="59.1640625" style="69" customWidth="1"/>
    <col min="7421" max="7430" width="17" style="69" customWidth="1"/>
    <col min="7431" max="7431" width="36.83203125" style="69" customWidth="1"/>
    <col min="7432" max="7675" width="12" style="69"/>
    <col min="7676" max="7676" width="59.1640625" style="69" customWidth="1"/>
    <col min="7677" max="7686" width="17" style="69" customWidth="1"/>
    <col min="7687" max="7687" width="36.83203125" style="69" customWidth="1"/>
    <col min="7688" max="7931" width="12" style="69"/>
    <col min="7932" max="7932" width="59.1640625" style="69" customWidth="1"/>
    <col min="7933" max="7942" width="17" style="69" customWidth="1"/>
    <col min="7943" max="7943" width="36.83203125" style="69" customWidth="1"/>
    <col min="7944" max="8187" width="12" style="69"/>
    <col min="8188" max="8188" width="59.1640625" style="69" customWidth="1"/>
    <col min="8189" max="8198" width="17" style="69" customWidth="1"/>
    <col min="8199" max="8199" width="36.83203125" style="69" customWidth="1"/>
    <col min="8200" max="8443" width="12" style="69"/>
    <col min="8444" max="8444" width="59.1640625" style="69" customWidth="1"/>
    <col min="8445" max="8454" width="17" style="69" customWidth="1"/>
    <col min="8455" max="8455" width="36.83203125" style="69" customWidth="1"/>
    <col min="8456" max="8699" width="12" style="69"/>
    <col min="8700" max="8700" width="59.1640625" style="69" customWidth="1"/>
    <col min="8701" max="8710" width="17" style="69" customWidth="1"/>
    <col min="8711" max="8711" width="36.83203125" style="69" customWidth="1"/>
    <col min="8712" max="8955" width="12" style="69"/>
    <col min="8956" max="8956" width="59.1640625" style="69" customWidth="1"/>
    <col min="8957" max="8966" width="17" style="69" customWidth="1"/>
    <col min="8967" max="8967" width="36.83203125" style="69" customWidth="1"/>
    <col min="8968" max="9211" width="12" style="69"/>
    <col min="9212" max="9212" width="59.1640625" style="69" customWidth="1"/>
    <col min="9213" max="9222" width="17" style="69" customWidth="1"/>
    <col min="9223" max="9223" width="36.83203125" style="69" customWidth="1"/>
    <col min="9224" max="9467" width="12" style="69"/>
    <col min="9468" max="9468" width="59.1640625" style="69" customWidth="1"/>
    <col min="9469" max="9478" width="17" style="69" customWidth="1"/>
    <col min="9479" max="9479" width="36.83203125" style="69" customWidth="1"/>
    <col min="9480" max="9723" width="12" style="69"/>
    <col min="9724" max="9724" width="59.1640625" style="69" customWidth="1"/>
    <col min="9725" max="9734" width="17" style="69" customWidth="1"/>
    <col min="9735" max="9735" width="36.83203125" style="69" customWidth="1"/>
    <col min="9736" max="9979" width="12" style="69"/>
    <col min="9980" max="9980" width="59.1640625" style="69" customWidth="1"/>
    <col min="9981" max="9990" width="17" style="69" customWidth="1"/>
    <col min="9991" max="9991" width="36.83203125" style="69" customWidth="1"/>
    <col min="9992" max="10235" width="12" style="69"/>
    <col min="10236" max="10236" width="59.1640625" style="69" customWidth="1"/>
    <col min="10237" max="10246" width="17" style="69" customWidth="1"/>
    <col min="10247" max="10247" width="36.83203125" style="69" customWidth="1"/>
    <col min="10248" max="10491" width="12" style="69"/>
    <col min="10492" max="10492" width="59.1640625" style="69" customWidth="1"/>
    <col min="10493" max="10502" width="17" style="69" customWidth="1"/>
    <col min="10503" max="10503" width="36.83203125" style="69" customWidth="1"/>
    <col min="10504" max="10747" width="12" style="69"/>
    <col min="10748" max="10748" width="59.1640625" style="69" customWidth="1"/>
    <col min="10749" max="10758" width="17" style="69" customWidth="1"/>
    <col min="10759" max="10759" width="36.83203125" style="69" customWidth="1"/>
    <col min="10760" max="11003" width="12" style="69"/>
    <col min="11004" max="11004" width="59.1640625" style="69" customWidth="1"/>
    <col min="11005" max="11014" width="17" style="69" customWidth="1"/>
    <col min="11015" max="11015" width="36.83203125" style="69" customWidth="1"/>
    <col min="11016" max="11259" width="12" style="69"/>
    <col min="11260" max="11260" width="59.1640625" style="69" customWidth="1"/>
    <col min="11261" max="11270" width="17" style="69" customWidth="1"/>
    <col min="11271" max="11271" width="36.83203125" style="69" customWidth="1"/>
    <col min="11272" max="11515" width="12" style="69"/>
    <col min="11516" max="11516" width="59.1640625" style="69" customWidth="1"/>
    <col min="11517" max="11526" width="17" style="69" customWidth="1"/>
    <col min="11527" max="11527" width="36.83203125" style="69" customWidth="1"/>
    <col min="11528" max="11771" width="12" style="69"/>
    <col min="11772" max="11772" width="59.1640625" style="69" customWidth="1"/>
    <col min="11773" max="11782" width="17" style="69" customWidth="1"/>
    <col min="11783" max="11783" width="36.83203125" style="69" customWidth="1"/>
    <col min="11784" max="12027" width="12" style="69"/>
    <col min="12028" max="12028" width="59.1640625" style="69" customWidth="1"/>
    <col min="12029" max="12038" width="17" style="69" customWidth="1"/>
    <col min="12039" max="12039" width="36.83203125" style="69" customWidth="1"/>
    <col min="12040" max="12283" width="12" style="69"/>
    <col min="12284" max="12284" width="59.1640625" style="69" customWidth="1"/>
    <col min="12285" max="12294" width="17" style="69" customWidth="1"/>
    <col min="12295" max="12295" width="36.83203125" style="69" customWidth="1"/>
    <col min="12296" max="12539" width="12" style="69"/>
    <col min="12540" max="12540" width="59.1640625" style="69" customWidth="1"/>
    <col min="12541" max="12550" width="17" style="69" customWidth="1"/>
    <col min="12551" max="12551" width="36.83203125" style="69" customWidth="1"/>
    <col min="12552" max="12795" width="12" style="69"/>
    <col min="12796" max="12796" width="59.1640625" style="69" customWidth="1"/>
    <col min="12797" max="12806" width="17" style="69" customWidth="1"/>
    <col min="12807" max="12807" width="36.83203125" style="69" customWidth="1"/>
    <col min="12808" max="13051" width="12" style="69"/>
    <col min="13052" max="13052" width="59.1640625" style="69" customWidth="1"/>
    <col min="13053" max="13062" width="17" style="69" customWidth="1"/>
    <col min="13063" max="13063" width="36.83203125" style="69" customWidth="1"/>
    <col min="13064" max="13307" width="12" style="69"/>
    <col min="13308" max="13308" width="59.1640625" style="69" customWidth="1"/>
    <col min="13309" max="13318" width="17" style="69" customWidth="1"/>
    <col min="13319" max="13319" width="36.83203125" style="69" customWidth="1"/>
    <col min="13320" max="13563" width="12" style="69"/>
    <col min="13564" max="13564" width="59.1640625" style="69" customWidth="1"/>
    <col min="13565" max="13574" width="17" style="69" customWidth="1"/>
    <col min="13575" max="13575" width="36.83203125" style="69" customWidth="1"/>
    <col min="13576" max="13819" width="12" style="69"/>
    <col min="13820" max="13820" width="59.1640625" style="69" customWidth="1"/>
    <col min="13821" max="13830" width="17" style="69" customWidth="1"/>
    <col min="13831" max="13831" width="36.83203125" style="69" customWidth="1"/>
    <col min="13832" max="14075" width="12" style="69"/>
    <col min="14076" max="14076" width="59.1640625" style="69" customWidth="1"/>
    <col min="14077" max="14086" width="17" style="69" customWidth="1"/>
    <col min="14087" max="14087" width="36.83203125" style="69" customWidth="1"/>
    <col min="14088" max="14331" width="12" style="69"/>
    <col min="14332" max="14332" width="59.1640625" style="69" customWidth="1"/>
    <col min="14333" max="14342" width="17" style="69" customWidth="1"/>
    <col min="14343" max="14343" width="36.83203125" style="69" customWidth="1"/>
    <col min="14344" max="14587" width="12" style="69"/>
    <col min="14588" max="14588" width="59.1640625" style="69" customWidth="1"/>
    <col min="14589" max="14598" width="17" style="69" customWidth="1"/>
    <col min="14599" max="14599" width="36.83203125" style="69" customWidth="1"/>
    <col min="14600" max="14843" width="12" style="69"/>
    <col min="14844" max="14844" width="59.1640625" style="69" customWidth="1"/>
    <col min="14845" max="14854" width="17" style="69" customWidth="1"/>
    <col min="14855" max="14855" width="36.83203125" style="69" customWidth="1"/>
    <col min="14856" max="15099" width="12" style="69"/>
    <col min="15100" max="15100" width="59.1640625" style="69" customWidth="1"/>
    <col min="15101" max="15110" width="17" style="69" customWidth="1"/>
    <col min="15111" max="15111" width="36.83203125" style="69" customWidth="1"/>
    <col min="15112" max="15355" width="12" style="69"/>
    <col min="15356" max="15356" width="59.1640625" style="69" customWidth="1"/>
    <col min="15357" max="15366" width="17" style="69" customWidth="1"/>
    <col min="15367" max="15367" width="36.83203125" style="69" customWidth="1"/>
    <col min="15368" max="15611" width="12" style="69"/>
    <col min="15612" max="15612" width="59.1640625" style="69" customWidth="1"/>
    <col min="15613" max="15622" width="17" style="69" customWidth="1"/>
    <col min="15623" max="15623" width="36.83203125" style="69" customWidth="1"/>
    <col min="15624" max="15867" width="12" style="69"/>
    <col min="15868" max="15868" width="59.1640625" style="69" customWidth="1"/>
    <col min="15869" max="15878" width="17" style="69" customWidth="1"/>
    <col min="15879" max="15879" width="36.83203125" style="69" customWidth="1"/>
    <col min="15880" max="16123" width="12" style="69"/>
    <col min="16124" max="16124" width="59.1640625" style="69" customWidth="1"/>
    <col min="16125" max="16134" width="17" style="69" customWidth="1"/>
    <col min="16135" max="16135" width="36.83203125" style="69" customWidth="1"/>
    <col min="16136" max="16384" width="12" style="69"/>
  </cols>
  <sheetData>
    <row r="1" spans="1:14" s="32" customFormat="1" ht="21.95" customHeight="1">
      <c r="A1" s="490"/>
    </row>
    <row r="2" spans="1:14" s="32" customFormat="1" ht="21.95" customHeight="1">
      <c r="B2" s="524" t="s">
        <v>263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1"/>
      <c r="N2" s="71"/>
    </row>
    <row r="3" spans="1:14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71"/>
      <c r="N3" s="71"/>
    </row>
    <row r="4" spans="1:14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71"/>
      <c r="N4" s="71"/>
    </row>
    <row r="5" spans="1:14" s="32" customFormat="1" ht="21.95" customHeight="1">
      <c r="A5" s="490" t="s">
        <v>94</v>
      </c>
    </row>
    <row r="6" spans="1:14" s="165" customFormat="1" ht="44.1" customHeight="1">
      <c r="A6" s="77"/>
      <c r="B6" s="508" t="s">
        <v>230</v>
      </c>
      <c r="C6" s="508" t="s">
        <v>174</v>
      </c>
      <c r="D6" s="508" t="s">
        <v>239</v>
      </c>
      <c r="E6" s="508" t="s">
        <v>232</v>
      </c>
      <c r="F6" s="508" t="s">
        <v>233</v>
      </c>
      <c r="G6" s="508" t="s">
        <v>234</v>
      </c>
      <c r="H6" s="508" t="s">
        <v>235</v>
      </c>
      <c r="I6" s="508" t="s">
        <v>236</v>
      </c>
      <c r="J6" s="508" t="s">
        <v>237</v>
      </c>
      <c r="K6" s="508" t="s">
        <v>238</v>
      </c>
      <c r="L6" s="508" t="s">
        <v>163</v>
      </c>
    </row>
    <row r="7" spans="1:14" s="165" customFormat="1" ht="21.95" customHeight="1">
      <c r="A7" s="77"/>
      <c r="B7" s="136" t="s">
        <v>456</v>
      </c>
      <c r="C7" s="609"/>
      <c r="D7" s="609"/>
      <c r="E7" s="609"/>
      <c r="F7" s="609"/>
      <c r="G7" s="609"/>
      <c r="H7" s="609"/>
      <c r="I7" s="609"/>
      <c r="J7" s="609"/>
      <c r="K7" s="609"/>
      <c r="L7" s="606"/>
    </row>
    <row r="8" spans="1:14" s="165" customFormat="1" ht="21.95" customHeight="1">
      <c r="A8" s="77"/>
      <c r="B8" s="167" t="s">
        <v>457</v>
      </c>
      <c r="C8" s="608"/>
      <c r="D8" s="608"/>
      <c r="E8" s="608"/>
      <c r="F8" s="608"/>
      <c r="G8" s="608"/>
      <c r="H8" s="608"/>
      <c r="I8" s="608"/>
      <c r="J8" s="608"/>
      <c r="K8" s="608"/>
      <c r="L8" s="607"/>
    </row>
    <row r="9" spans="1:14" s="165" customFormat="1" ht="21.95" customHeight="1">
      <c r="A9" s="77"/>
      <c r="B9" s="168" t="s">
        <v>514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45">
        <f>SUM(C9:K9)</f>
        <v>0</v>
      </c>
    </row>
    <row r="10" spans="1:14" s="165" customFormat="1" ht="21.95" customHeight="1">
      <c r="A10" s="77"/>
      <c r="B10" s="168" t="s">
        <v>557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45">
        <f>SUM(C10:K10)</f>
        <v>0</v>
      </c>
    </row>
    <row r="11" spans="1:14" s="165" customFormat="1" ht="21.95" customHeight="1">
      <c r="A11" s="77"/>
      <c r="B11" s="168" t="s">
        <v>515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45">
        <f>SUM(C11:K11)</f>
        <v>0</v>
      </c>
    </row>
    <row r="12" spans="1:14" s="165" customFormat="1" ht="21.95" customHeight="1">
      <c r="A12" s="77"/>
      <c r="B12" s="169" t="s">
        <v>516</v>
      </c>
      <c r="C12" s="170">
        <f>SUM(C9:C11)</f>
        <v>0</v>
      </c>
      <c r="D12" s="170">
        <f t="shared" ref="D12:K12" si="0">SUM(D9:D11)</f>
        <v>0</v>
      </c>
      <c r="E12" s="170">
        <f t="shared" si="0"/>
        <v>0</v>
      </c>
      <c r="F12" s="170">
        <f t="shared" si="0"/>
        <v>0</v>
      </c>
      <c r="G12" s="170">
        <f t="shared" si="0"/>
        <v>0</v>
      </c>
      <c r="H12" s="170">
        <f t="shared" si="0"/>
        <v>0</v>
      </c>
      <c r="I12" s="170">
        <f t="shared" si="0"/>
        <v>0</v>
      </c>
      <c r="J12" s="170">
        <f t="shared" si="0"/>
        <v>0</v>
      </c>
      <c r="K12" s="175">
        <f t="shared" si="0"/>
        <v>0</v>
      </c>
      <c r="L12" s="44">
        <f>SUM(C12:K12)</f>
        <v>0</v>
      </c>
    </row>
    <row r="13" spans="1:14" s="165" customFormat="1" ht="21.95" customHeight="1">
      <c r="A13" s="77"/>
      <c r="B13" s="167" t="s">
        <v>458</v>
      </c>
      <c r="C13" s="608"/>
      <c r="D13" s="608"/>
      <c r="E13" s="608"/>
      <c r="F13" s="608"/>
      <c r="G13" s="608"/>
      <c r="H13" s="608"/>
      <c r="I13" s="608"/>
      <c r="J13" s="608"/>
      <c r="K13" s="608"/>
      <c r="L13" s="607"/>
    </row>
    <row r="14" spans="1:14" s="165" customFormat="1" ht="21.95" customHeight="1">
      <c r="A14" s="77"/>
      <c r="B14" s="168" t="s">
        <v>517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45">
        <f>SUM(C14:K14)</f>
        <v>0</v>
      </c>
    </row>
    <row r="15" spans="1:14" s="165" customFormat="1" ht="21.95" customHeight="1">
      <c r="A15" s="77"/>
      <c r="B15" s="168" t="s">
        <v>518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45">
        <f>SUM(C15:K15)</f>
        <v>0</v>
      </c>
    </row>
    <row r="16" spans="1:14" s="165" customFormat="1" ht="21.95" customHeight="1">
      <c r="A16" s="77"/>
      <c r="B16" s="168" t="s">
        <v>558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45">
        <f>SUM(C16:K16)</f>
        <v>0</v>
      </c>
    </row>
    <row r="17" spans="1:12" s="165" customFormat="1" ht="21.95" customHeight="1">
      <c r="A17" s="77"/>
      <c r="B17" s="168" t="s">
        <v>519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45">
        <f>SUM(C17:K17)</f>
        <v>0</v>
      </c>
    </row>
    <row r="18" spans="1:12" s="165" customFormat="1" ht="21.95" customHeight="1">
      <c r="A18" s="77"/>
      <c r="B18" s="169" t="s">
        <v>520</v>
      </c>
      <c r="C18" s="170">
        <f>SUM(C14:C17)</f>
        <v>0</v>
      </c>
      <c r="D18" s="170">
        <f t="shared" ref="D18:K18" si="1">SUM(D14:D17)</f>
        <v>0</v>
      </c>
      <c r="E18" s="170">
        <f t="shared" si="1"/>
        <v>0</v>
      </c>
      <c r="F18" s="170">
        <f t="shared" si="1"/>
        <v>0</v>
      </c>
      <c r="G18" s="170">
        <f t="shared" si="1"/>
        <v>0</v>
      </c>
      <c r="H18" s="170">
        <f t="shared" si="1"/>
        <v>0</v>
      </c>
      <c r="I18" s="170">
        <f t="shared" si="1"/>
        <v>0</v>
      </c>
      <c r="J18" s="170">
        <f t="shared" si="1"/>
        <v>0</v>
      </c>
      <c r="K18" s="175">
        <f t="shared" si="1"/>
        <v>0</v>
      </c>
      <c r="L18" s="44">
        <f>SUM(C18:K18)</f>
        <v>0</v>
      </c>
    </row>
    <row r="19" spans="1:12" s="165" customFormat="1" ht="21.95" customHeight="1">
      <c r="A19" s="77"/>
      <c r="B19" s="167" t="s">
        <v>459</v>
      </c>
      <c r="C19" s="608"/>
      <c r="D19" s="608"/>
      <c r="E19" s="608"/>
      <c r="F19" s="608"/>
      <c r="G19" s="608"/>
      <c r="H19" s="608"/>
      <c r="I19" s="608"/>
      <c r="J19" s="608"/>
      <c r="K19" s="608"/>
      <c r="L19" s="607"/>
    </row>
    <row r="20" spans="1:12" s="165" customFormat="1" ht="21.95" customHeight="1">
      <c r="A20" s="77"/>
      <c r="B20" s="168" t="s">
        <v>521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45">
        <f t="shared" ref="L20:L26" si="2">SUM(C20:K20)</f>
        <v>0</v>
      </c>
    </row>
    <row r="21" spans="1:12" s="165" customFormat="1" ht="21.95" customHeight="1">
      <c r="A21" s="77"/>
      <c r="B21" s="168" t="s">
        <v>522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45">
        <f t="shared" si="2"/>
        <v>0</v>
      </c>
    </row>
    <row r="22" spans="1:12" s="165" customFormat="1" ht="21.95" customHeight="1">
      <c r="A22" s="77"/>
      <c r="B22" s="168" t="s">
        <v>523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45">
        <f t="shared" si="2"/>
        <v>0</v>
      </c>
    </row>
    <row r="23" spans="1:12" s="165" customFormat="1" ht="21.95" customHeight="1">
      <c r="A23" s="77"/>
      <c r="B23" s="168" t="s">
        <v>524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45">
        <f t="shared" si="2"/>
        <v>0</v>
      </c>
    </row>
    <row r="24" spans="1:12" s="165" customFormat="1" ht="21.95" customHeight="1">
      <c r="A24" s="77"/>
      <c r="B24" s="168" t="s">
        <v>525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45">
        <f t="shared" si="2"/>
        <v>0</v>
      </c>
    </row>
    <row r="25" spans="1:12" s="165" customFormat="1" ht="21.95" customHeight="1">
      <c r="A25" s="77"/>
      <c r="B25" s="168" t="s">
        <v>526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45">
        <f t="shared" si="2"/>
        <v>0</v>
      </c>
    </row>
    <row r="26" spans="1:12" s="165" customFormat="1" ht="21.95" customHeight="1">
      <c r="A26" s="77"/>
      <c r="B26" s="169" t="s">
        <v>527</v>
      </c>
      <c r="C26" s="170">
        <f>SUM(C20:C25)</f>
        <v>0</v>
      </c>
      <c r="D26" s="170">
        <f t="shared" ref="D26:K26" si="3">SUM(D20:D25)</f>
        <v>0</v>
      </c>
      <c r="E26" s="170">
        <f t="shared" si="3"/>
        <v>0</v>
      </c>
      <c r="F26" s="170">
        <f t="shared" si="3"/>
        <v>0</v>
      </c>
      <c r="G26" s="170">
        <f t="shared" si="3"/>
        <v>0</v>
      </c>
      <c r="H26" s="170">
        <f t="shared" si="3"/>
        <v>0</v>
      </c>
      <c r="I26" s="170">
        <f t="shared" si="3"/>
        <v>0</v>
      </c>
      <c r="J26" s="170">
        <f t="shared" si="3"/>
        <v>0</v>
      </c>
      <c r="K26" s="175">
        <f t="shared" si="3"/>
        <v>0</v>
      </c>
      <c r="L26" s="44">
        <f t="shared" si="2"/>
        <v>0</v>
      </c>
    </row>
    <row r="27" spans="1:12" s="165" customFormat="1" ht="21.95" customHeight="1">
      <c r="A27" s="77"/>
      <c r="B27" s="167" t="s">
        <v>460</v>
      </c>
      <c r="C27" s="608"/>
      <c r="D27" s="608"/>
      <c r="E27" s="608"/>
      <c r="F27" s="608"/>
      <c r="G27" s="608"/>
      <c r="H27" s="608"/>
      <c r="I27" s="608"/>
      <c r="J27" s="608"/>
      <c r="K27" s="608"/>
      <c r="L27" s="607"/>
    </row>
    <row r="28" spans="1:12" s="165" customFormat="1" ht="21.95" customHeight="1">
      <c r="A28" s="77"/>
      <c r="B28" s="168" t="s">
        <v>528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45">
        <f t="shared" ref="L28:L33" si="4">SUM(C28:K28)</f>
        <v>0</v>
      </c>
    </row>
    <row r="29" spans="1:12" s="165" customFormat="1" ht="21.95" customHeight="1">
      <c r="A29" s="77"/>
      <c r="B29" s="168" t="s">
        <v>529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45">
        <f t="shared" si="4"/>
        <v>0</v>
      </c>
    </row>
    <row r="30" spans="1:12" s="165" customFormat="1" ht="21.95" customHeight="1">
      <c r="A30" s="77"/>
      <c r="B30" s="168" t="s">
        <v>530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45">
        <f t="shared" si="4"/>
        <v>0</v>
      </c>
    </row>
    <row r="31" spans="1:12" s="165" customFormat="1" ht="21.95" customHeight="1">
      <c r="A31" s="77"/>
      <c r="B31" s="168" t="s">
        <v>531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45">
        <f t="shared" si="4"/>
        <v>0</v>
      </c>
    </row>
    <row r="32" spans="1:12" s="165" customFormat="1" ht="21.95" customHeight="1">
      <c r="A32" s="77"/>
      <c r="B32" s="169" t="s">
        <v>532</v>
      </c>
      <c r="C32" s="170">
        <f>SUM(C28:C31)</f>
        <v>0</v>
      </c>
      <c r="D32" s="170">
        <f t="shared" ref="D32:I32" si="5">SUM(D28:D31)</f>
        <v>0</v>
      </c>
      <c r="E32" s="170">
        <f t="shared" si="5"/>
        <v>0</v>
      </c>
      <c r="F32" s="170">
        <f t="shared" si="5"/>
        <v>0</v>
      </c>
      <c r="G32" s="170">
        <f t="shared" si="5"/>
        <v>0</v>
      </c>
      <c r="H32" s="170">
        <f t="shared" si="5"/>
        <v>0</v>
      </c>
      <c r="I32" s="170">
        <f t="shared" si="5"/>
        <v>0</v>
      </c>
      <c r="J32" s="170">
        <f>SUM(J28:J31)</f>
        <v>0</v>
      </c>
      <c r="K32" s="170">
        <f>SUM(K28:K31)</f>
        <v>0</v>
      </c>
      <c r="L32" s="44">
        <f t="shared" si="4"/>
        <v>0</v>
      </c>
    </row>
    <row r="33" spans="1:12" s="165" customFormat="1" ht="21.95" customHeight="1">
      <c r="A33" s="77"/>
      <c r="B33" s="176" t="s">
        <v>533</v>
      </c>
      <c r="C33" s="49">
        <f>C12+C18+C26+C32</f>
        <v>0</v>
      </c>
      <c r="D33" s="49">
        <f t="shared" ref="D33:K33" si="6">D12+D18+D26+D32</f>
        <v>0</v>
      </c>
      <c r="E33" s="49">
        <f t="shared" si="6"/>
        <v>0</v>
      </c>
      <c r="F33" s="49">
        <f t="shared" si="6"/>
        <v>0</v>
      </c>
      <c r="G33" s="49">
        <f t="shared" si="6"/>
        <v>0</v>
      </c>
      <c r="H33" s="49">
        <f t="shared" si="6"/>
        <v>0</v>
      </c>
      <c r="I33" s="49">
        <f t="shared" si="6"/>
        <v>0</v>
      </c>
      <c r="J33" s="49">
        <f t="shared" si="6"/>
        <v>0</v>
      </c>
      <c r="K33" s="152">
        <f t="shared" si="6"/>
        <v>0</v>
      </c>
      <c r="L33" s="44">
        <f t="shared" si="4"/>
        <v>0</v>
      </c>
    </row>
    <row r="34" spans="1:12" s="165" customFormat="1" ht="21.95" customHeight="1">
      <c r="A34" s="77"/>
      <c r="B34" s="172" t="s">
        <v>461</v>
      </c>
      <c r="C34" s="609"/>
      <c r="D34" s="609"/>
      <c r="E34" s="609"/>
      <c r="F34" s="609"/>
      <c r="G34" s="609"/>
      <c r="H34" s="609"/>
      <c r="I34" s="609"/>
      <c r="J34" s="609"/>
      <c r="K34" s="609"/>
      <c r="L34" s="606"/>
    </row>
    <row r="35" spans="1:12" s="165" customFormat="1" ht="21.95" customHeight="1">
      <c r="A35" s="77"/>
      <c r="B35" s="167" t="s">
        <v>462</v>
      </c>
      <c r="C35" s="608"/>
      <c r="D35" s="608"/>
      <c r="E35" s="608"/>
      <c r="F35" s="608"/>
      <c r="G35" s="608"/>
      <c r="H35" s="608"/>
      <c r="I35" s="608"/>
      <c r="J35" s="608"/>
      <c r="K35" s="608"/>
      <c r="L35" s="607"/>
    </row>
    <row r="36" spans="1:12" s="165" customFormat="1" ht="21.95" customHeight="1">
      <c r="A36" s="77"/>
      <c r="B36" s="168" t="s">
        <v>534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45">
        <f>SUM(C36:K36)</f>
        <v>0</v>
      </c>
    </row>
    <row r="37" spans="1:12" s="165" customFormat="1" ht="21.95" customHeight="1">
      <c r="A37" s="77"/>
      <c r="B37" s="168" t="s">
        <v>555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45">
        <f>SUM(C37:K37)</f>
        <v>0</v>
      </c>
    </row>
    <row r="38" spans="1:12" s="165" customFormat="1" ht="21.95" customHeight="1">
      <c r="A38" s="77"/>
      <c r="B38" s="168" t="s">
        <v>535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45">
        <f>SUM(C38:K38)</f>
        <v>0</v>
      </c>
    </row>
    <row r="39" spans="1:12" s="165" customFormat="1" ht="21.95" customHeight="1">
      <c r="A39" s="77"/>
      <c r="B39" s="169" t="s">
        <v>536</v>
      </c>
      <c r="C39" s="170">
        <f>SUM(C36:C38)</f>
        <v>0</v>
      </c>
      <c r="D39" s="170">
        <f t="shared" ref="D39:K39" si="7">SUM(D36:D38)</f>
        <v>0</v>
      </c>
      <c r="E39" s="170">
        <f t="shared" si="7"/>
        <v>0</v>
      </c>
      <c r="F39" s="170">
        <f t="shared" si="7"/>
        <v>0</v>
      </c>
      <c r="G39" s="170">
        <f t="shared" si="7"/>
        <v>0</v>
      </c>
      <c r="H39" s="170">
        <f t="shared" si="7"/>
        <v>0</v>
      </c>
      <c r="I39" s="170">
        <f t="shared" si="7"/>
        <v>0</v>
      </c>
      <c r="J39" s="170">
        <f t="shared" si="7"/>
        <v>0</v>
      </c>
      <c r="K39" s="175">
        <f t="shared" si="7"/>
        <v>0</v>
      </c>
      <c r="L39" s="44">
        <f>SUM(C39:K39)</f>
        <v>0</v>
      </c>
    </row>
    <row r="40" spans="1:12" s="165" customFormat="1" ht="21.95" customHeight="1">
      <c r="A40" s="77"/>
      <c r="B40" s="167" t="s">
        <v>463</v>
      </c>
      <c r="C40" s="608"/>
      <c r="D40" s="608"/>
      <c r="E40" s="608"/>
      <c r="F40" s="608"/>
      <c r="G40" s="608"/>
      <c r="H40" s="608"/>
      <c r="I40" s="608"/>
      <c r="J40" s="608"/>
      <c r="K40" s="608"/>
      <c r="L40" s="607"/>
    </row>
    <row r="41" spans="1:12" s="165" customFormat="1" ht="21.95" customHeight="1">
      <c r="A41" s="77"/>
      <c r="B41" s="168" t="s">
        <v>537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45">
        <f>SUM(C41:K41)</f>
        <v>0</v>
      </c>
    </row>
    <row r="42" spans="1:12" s="165" customFormat="1" ht="21.95" customHeight="1">
      <c r="A42" s="77"/>
      <c r="B42" s="168" t="s">
        <v>538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45">
        <f>SUM(C42:K42)</f>
        <v>0</v>
      </c>
    </row>
    <row r="43" spans="1:12" s="165" customFormat="1" ht="21.95" customHeight="1">
      <c r="A43" s="77"/>
      <c r="B43" s="173" t="s">
        <v>556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45">
        <f>SUM(C43:K43)</f>
        <v>0</v>
      </c>
    </row>
    <row r="44" spans="1:12" s="165" customFormat="1" ht="21.95" customHeight="1">
      <c r="A44" s="77"/>
      <c r="B44" s="168" t="s">
        <v>539</v>
      </c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45">
        <f>SUM(C44:K44)</f>
        <v>0</v>
      </c>
    </row>
    <row r="45" spans="1:12" s="165" customFormat="1" ht="21.95" customHeight="1">
      <c r="A45" s="77"/>
      <c r="B45" s="169" t="s">
        <v>540</v>
      </c>
      <c r="C45" s="170">
        <f>SUM(C41:C44)</f>
        <v>0</v>
      </c>
      <c r="D45" s="170">
        <f t="shared" ref="D45:K45" si="8">SUM(D41:D44)</f>
        <v>0</v>
      </c>
      <c r="E45" s="170">
        <f t="shared" si="8"/>
        <v>0</v>
      </c>
      <c r="F45" s="170">
        <f t="shared" si="8"/>
        <v>0</v>
      </c>
      <c r="G45" s="170">
        <f t="shared" si="8"/>
        <v>0</v>
      </c>
      <c r="H45" s="170">
        <f t="shared" si="8"/>
        <v>0</v>
      </c>
      <c r="I45" s="170">
        <f t="shared" si="8"/>
        <v>0</v>
      </c>
      <c r="J45" s="170">
        <f t="shared" si="8"/>
        <v>0</v>
      </c>
      <c r="K45" s="175">
        <f t="shared" si="8"/>
        <v>0</v>
      </c>
      <c r="L45" s="44">
        <f>SUM(C45:K45)</f>
        <v>0</v>
      </c>
    </row>
    <row r="46" spans="1:12" s="165" customFormat="1" ht="21.95" customHeight="1">
      <c r="A46" s="77"/>
      <c r="B46" s="167" t="s">
        <v>464</v>
      </c>
      <c r="C46" s="608"/>
      <c r="D46" s="608"/>
      <c r="E46" s="608"/>
      <c r="F46" s="608"/>
      <c r="G46" s="608"/>
      <c r="H46" s="608"/>
      <c r="I46" s="608"/>
      <c r="J46" s="608"/>
      <c r="K46" s="608"/>
      <c r="L46" s="607"/>
    </row>
    <row r="47" spans="1:12" s="165" customFormat="1" ht="21.95" customHeight="1">
      <c r="A47" s="77"/>
      <c r="B47" s="168" t="s">
        <v>541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45">
        <f t="shared" ref="L47:L53" si="9">SUM(C47:K47)</f>
        <v>0</v>
      </c>
    </row>
    <row r="48" spans="1:12" s="165" customFormat="1" ht="21.95" customHeight="1">
      <c r="A48" s="77"/>
      <c r="B48" s="168" t="s">
        <v>542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45">
        <f t="shared" si="9"/>
        <v>0</v>
      </c>
    </row>
    <row r="49" spans="1:12" s="165" customFormat="1" ht="21.95" customHeight="1">
      <c r="A49" s="77"/>
      <c r="B49" s="168" t="s">
        <v>543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45">
        <f t="shared" si="9"/>
        <v>0</v>
      </c>
    </row>
    <row r="50" spans="1:12" s="165" customFormat="1" ht="21.95" customHeight="1">
      <c r="A50" s="77"/>
      <c r="B50" s="168" t="s">
        <v>544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45">
        <f t="shared" si="9"/>
        <v>0</v>
      </c>
    </row>
    <row r="51" spans="1:12" s="165" customFormat="1" ht="21.95" customHeight="1">
      <c r="A51" s="77"/>
      <c r="B51" s="168" t="s">
        <v>545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45">
        <f t="shared" si="9"/>
        <v>0</v>
      </c>
    </row>
    <row r="52" spans="1:12" s="165" customFormat="1" ht="21.95" customHeight="1">
      <c r="A52" s="77"/>
      <c r="B52" s="168" t="s">
        <v>546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45">
        <f t="shared" si="9"/>
        <v>0</v>
      </c>
    </row>
    <row r="53" spans="1:12" s="165" customFormat="1" ht="21.95" customHeight="1">
      <c r="A53" s="77"/>
      <c r="B53" s="169" t="s">
        <v>547</v>
      </c>
      <c r="C53" s="170">
        <f>SUM(C47:C52)</f>
        <v>0</v>
      </c>
      <c r="D53" s="170">
        <f t="shared" ref="D53:K53" si="10">SUM(D47:D52)</f>
        <v>0</v>
      </c>
      <c r="E53" s="170">
        <f t="shared" si="10"/>
        <v>0</v>
      </c>
      <c r="F53" s="170">
        <f t="shared" si="10"/>
        <v>0</v>
      </c>
      <c r="G53" s="170">
        <f t="shared" si="10"/>
        <v>0</v>
      </c>
      <c r="H53" s="170">
        <f t="shared" si="10"/>
        <v>0</v>
      </c>
      <c r="I53" s="170">
        <f t="shared" si="10"/>
        <v>0</v>
      </c>
      <c r="J53" s="170">
        <f t="shared" si="10"/>
        <v>0</v>
      </c>
      <c r="K53" s="175">
        <f t="shared" si="10"/>
        <v>0</v>
      </c>
      <c r="L53" s="44">
        <f t="shared" si="9"/>
        <v>0</v>
      </c>
    </row>
    <row r="54" spans="1:12" s="165" customFormat="1" ht="21.95" customHeight="1">
      <c r="A54" s="77"/>
      <c r="B54" s="167" t="s">
        <v>465</v>
      </c>
      <c r="C54" s="608"/>
      <c r="D54" s="608"/>
      <c r="E54" s="608"/>
      <c r="F54" s="608"/>
      <c r="G54" s="608"/>
      <c r="H54" s="608"/>
      <c r="I54" s="608"/>
      <c r="J54" s="608"/>
      <c r="K54" s="608"/>
      <c r="L54" s="607"/>
    </row>
    <row r="55" spans="1:12" s="165" customFormat="1" ht="21.95" customHeight="1">
      <c r="A55" s="77"/>
      <c r="B55" s="168" t="s">
        <v>548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45">
        <f t="shared" ref="L55:L60" si="11">SUM(C55:K55)</f>
        <v>0</v>
      </c>
    </row>
    <row r="56" spans="1:12" s="165" customFormat="1" ht="21.95" customHeight="1">
      <c r="A56" s="77"/>
      <c r="B56" s="168" t="s">
        <v>549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45">
        <f t="shared" si="11"/>
        <v>0</v>
      </c>
    </row>
    <row r="57" spans="1:12" s="165" customFormat="1" ht="21.95" customHeight="1">
      <c r="A57" s="77"/>
      <c r="B57" s="168" t="s">
        <v>550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45">
        <f t="shared" si="11"/>
        <v>0</v>
      </c>
    </row>
    <row r="58" spans="1:12" s="165" customFormat="1" ht="21.95" customHeight="1">
      <c r="A58" s="77"/>
      <c r="B58" s="168" t="s">
        <v>551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45">
        <f t="shared" si="11"/>
        <v>0</v>
      </c>
    </row>
    <row r="59" spans="1:12" s="165" customFormat="1" ht="21.95" customHeight="1">
      <c r="A59" s="77"/>
      <c r="B59" s="169" t="s">
        <v>552</v>
      </c>
      <c r="C59" s="170">
        <f>SUM(C55:C58)</f>
        <v>0</v>
      </c>
      <c r="D59" s="170">
        <f t="shared" ref="D59:K59" si="12">SUM(D55:D58)</f>
        <v>0</v>
      </c>
      <c r="E59" s="170">
        <f t="shared" si="12"/>
        <v>0</v>
      </c>
      <c r="F59" s="170">
        <f t="shared" si="12"/>
        <v>0</v>
      </c>
      <c r="G59" s="170">
        <f t="shared" si="12"/>
        <v>0</v>
      </c>
      <c r="H59" s="170">
        <f t="shared" si="12"/>
        <v>0</v>
      </c>
      <c r="I59" s="170">
        <f t="shared" si="12"/>
        <v>0</v>
      </c>
      <c r="J59" s="170">
        <f t="shared" si="12"/>
        <v>0</v>
      </c>
      <c r="K59" s="175">
        <f t="shared" si="12"/>
        <v>0</v>
      </c>
      <c r="L59" s="44">
        <f t="shared" si="11"/>
        <v>0</v>
      </c>
    </row>
    <row r="60" spans="1:12" s="165" customFormat="1" ht="21.95" customHeight="1">
      <c r="A60" s="77"/>
      <c r="B60" s="179" t="s">
        <v>553</v>
      </c>
      <c r="C60" s="152">
        <f>C39+C45+C53+C59</f>
        <v>0</v>
      </c>
      <c r="D60" s="152">
        <f t="shared" ref="D60:K60" si="13">D39+D45+D53+D59</f>
        <v>0</v>
      </c>
      <c r="E60" s="152">
        <f t="shared" si="13"/>
        <v>0</v>
      </c>
      <c r="F60" s="152">
        <f t="shared" si="13"/>
        <v>0</v>
      </c>
      <c r="G60" s="152">
        <f t="shared" si="13"/>
        <v>0</v>
      </c>
      <c r="H60" s="152">
        <f t="shared" si="13"/>
        <v>0</v>
      </c>
      <c r="I60" s="152">
        <f t="shared" si="13"/>
        <v>0</v>
      </c>
      <c r="J60" s="152">
        <f t="shared" si="13"/>
        <v>0</v>
      </c>
      <c r="K60" s="152">
        <f t="shared" si="13"/>
        <v>0</v>
      </c>
      <c r="L60" s="48">
        <f t="shared" si="11"/>
        <v>0</v>
      </c>
    </row>
  </sheetData>
  <sheetProtection algorithmName="SHA-512" hashValue="rByvQFlTyPIZjKOypVdoD79B2QKbEMH6BEz06LDAE0dK86Bx9HCXkJEuf2xGgyRXc4UzCRmz04uYcBYUiCCMOg==" saltValue="OFp7lFd2l9ad5/yB3yKRZg==" spinCount="100000" sheet="1" objects="1" scenarios="1" selectLockedCells="1"/>
  <mergeCells count="11">
    <mergeCell ref="C34:L34"/>
    <mergeCell ref="C35:L35"/>
    <mergeCell ref="C40:L40"/>
    <mergeCell ref="C46:L46"/>
    <mergeCell ref="C54:L54"/>
    <mergeCell ref="C27:L27"/>
    <mergeCell ref="B2:L4"/>
    <mergeCell ref="C7:L7"/>
    <mergeCell ref="C8:L8"/>
    <mergeCell ref="C13:L13"/>
    <mergeCell ref="C19:L19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9929"/>
  </sheetPr>
  <dimension ref="A1:I23"/>
  <sheetViews>
    <sheetView showGridLines="0" showRowColHeaders="0" topLeftCell="E1" zoomScaleNormal="100" workbookViewId="0">
      <selection activeCell="C8" sqref="C8"/>
    </sheetView>
  </sheetViews>
  <sheetFormatPr baseColWidth="10" defaultColWidth="20.5" defaultRowHeight="15"/>
  <cols>
    <col min="1" max="1" width="13.33203125" style="77" customWidth="1"/>
    <col min="2" max="2" width="44" style="165" bestFit="1" customWidth="1"/>
    <col min="3" max="3" width="48.1640625" style="177" customWidth="1"/>
    <col min="4" max="9" width="48.1640625" style="165" customWidth="1"/>
    <col min="10" max="242" width="14.1640625" style="165" customWidth="1"/>
    <col min="243" max="243" width="10" style="165" customWidth="1"/>
    <col min="244" max="244" width="48" style="165" customWidth="1"/>
    <col min="245" max="245" width="20.5" style="165"/>
    <col min="246" max="246" width="20.5" style="165" customWidth="1"/>
    <col min="247" max="247" width="40.6640625" style="165" customWidth="1"/>
    <col min="248" max="254" width="16.1640625" style="165" customWidth="1"/>
    <col min="255" max="498" width="14.1640625" style="165" customWidth="1"/>
    <col min="499" max="499" width="10" style="165" customWidth="1"/>
    <col min="500" max="500" width="48" style="165" customWidth="1"/>
    <col min="501" max="501" width="20.5" style="165"/>
    <col min="502" max="502" width="20.5" style="165" customWidth="1"/>
    <col min="503" max="503" width="40.6640625" style="165" customWidth="1"/>
    <col min="504" max="510" width="16.1640625" style="165" customWidth="1"/>
    <col min="511" max="754" width="14.1640625" style="165" customWidth="1"/>
    <col min="755" max="755" width="10" style="165" customWidth="1"/>
    <col min="756" max="756" width="48" style="165" customWidth="1"/>
    <col min="757" max="757" width="20.5" style="165"/>
    <col min="758" max="758" width="20.5" style="165" customWidth="1"/>
    <col min="759" max="759" width="40.6640625" style="165" customWidth="1"/>
    <col min="760" max="766" width="16.1640625" style="165" customWidth="1"/>
    <col min="767" max="1010" width="14.1640625" style="165" customWidth="1"/>
    <col min="1011" max="1011" width="10" style="165" customWidth="1"/>
    <col min="1012" max="1012" width="48" style="165" customWidth="1"/>
    <col min="1013" max="1013" width="20.5" style="165"/>
    <col min="1014" max="1014" width="20.5" style="165" customWidth="1"/>
    <col min="1015" max="1015" width="40.6640625" style="165" customWidth="1"/>
    <col min="1016" max="1022" width="16.1640625" style="165" customWidth="1"/>
    <col min="1023" max="1266" width="14.1640625" style="165" customWidth="1"/>
    <col min="1267" max="1267" width="10" style="165" customWidth="1"/>
    <col min="1268" max="1268" width="48" style="165" customWidth="1"/>
    <col min="1269" max="1269" width="20.5" style="165"/>
    <col min="1270" max="1270" width="20.5" style="165" customWidth="1"/>
    <col min="1271" max="1271" width="40.6640625" style="165" customWidth="1"/>
    <col min="1272" max="1278" width="16.1640625" style="165" customWidth="1"/>
    <col min="1279" max="1522" width="14.1640625" style="165" customWidth="1"/>
    <col min="1523" max="1523" width="10" style="165" customWidth="1"/>
    <col min="1524" max="1524" width="48" style="165" customWidth="1"/>
    <col min="1525" max="1525" width="20.5" style="165"/>
    <col min="1526" max="1526" width="20.5" style="165" customWidth="1"/>
    <col min="1527" max="1527" width="40.6640625" style="165" customWidth="1"/>
    <col min="1528" max="1534" width="16.1640625" style="165" customWidth="1"/>
    <col min="1535" max="1778" width="14.1640625" style="165" customWidth="1"/>
    <col min="1779" max="1779" width="10" style="165" customWidth="1"/>
    <col min="1780" max="1780" width="48" style="165" customWidth="1"/>
    <col min="1781" max="1781" width="20.5" style="165"/>
    <col min="1782" max="1782" width="20.5" style="165" customWidth="1"/>
    <col min="1783" max="1783" width="40.6640625" style="165" customWidth="1"/>
    <col min="1784" max="1790" width="16.1640625" style="165" customWidth="1"/>
    <col min="1791" max="2034" width="14.1640625" style="165" customWidth="1"/>
    <col min="2035" max="2035" width="10" style="165" customWidth="1"/>
    <col min="2036" max="2036" width="48" style="165" customWidth="1"/>
    <col min="2037" max="2037" width="20.5" style="165"/>
    <col min="2038" max="2038" width="20.5" style="165" customWidth="1"/>
    <col min="2039" max="2039" width="40.6640625" style="165" customWidth="1"/>
    <col min="2040" max="2046" width="16.1640625" style="165" customWidth="1"/>
    <col min="2047" max="2290" width="14.1640625" style="165" customWidth="1"/>
    <col min="2291" max="2291" width="10" style="165" customWidth="1"/>
    <col min="2292" max="2292" width="48" style="165" customWidth="1"/>
    <col min="2293" max="2293" width="20.5" style="165"/>
    <col min="2294" max="2294" width="20.5" style="165" customWidth="1"/>
    <col min="2295" max="2295" width="40.6640625" style="165" customWidth="1"/>
    <col min="2296" max="2302" width="16.1640625" style="165" customWidth="1"/>
    <col min="2303" max="2546" width="14.1640625" style="165" customWidth="1"/>
    <col min="2547" max="2547" width="10" style="165" customWidth="1"/>
    <col min="2548" max="2548" width="48" style="165" customWidth="1"/>
    <col min="2549" max="2549" width="20.5" style="165"/>
    <col min="2550" max="2550" width="20.5" style="165" customWidth="1"/>
    <col min="2551" max="2551" width="40.6640625" style="165" customWidth="1"/>
    <col min="2552" max="2558" width="16.1640625" style="165" customWidth="1"/>
    <col min="2559" max="2802" width="14.1640625" style="165" customWidth="1"/>
    <col min="2803" max="2803" width="10" style="165" customWidth="1"/>
    <col min="2804" max="2804" width="48" style="165" customWidth="1"/>
    <col min="2805" max="2805" width="20.5" style="165"/>
    <col min="2806" max="2806" width="20.5" style="165" customWidth="1"/>
    <col min="2807" max="2807" width="40.6640625" style="165" customWidth="1"/>
    <col min="2808" max="2814" width="16.1640625" style="165" customWidth="1"/>
    <col min="2815" max="3058" width="14.1640625" style="165" customWidth="1"/>
    <col min="3059" max="3059" width="10" style="165" customWidth="1"/>
    <col min="3060" max="3060" width="48" style="165" customWidth="1"/>
    <col min="3061" max="3061" width="20.5" style="165"/>
    <col min="3062" max="3062" width="20.5" style="165" customWidth="1"/>
    <col min="3063" max="3063" width="40.6640625" style="165" customWidth="1"/>
    <col min="3064" max="3070" width="16.1640625" style="165" customWidth="1"/>
    <col min="3071" max="3314" width="14.1640625" style="165" customWidth="1"/>
    <col min="3315" max="3315" width="10" style="165" customWidth="1"/>
    <col min="3316" max="3316" width="48" style="165" customWidth="1"/>
    <col min="3317" max="3317" width="20.5" style="165"/>
    <col min="3318" max="3318" width="20.5" style="165" customWidth="1"/>
    <col min="3319" max="3319" width="40.6640625" style="165" customWidth="1"/>
    <col min="3320" max="3326" width="16.1640625" style="165" customWidth="1"/>
    <col min="3327" max="3570" width="14.1640625" style="165" customWidth="1"/>
    <col min="3571" max="3571" width="10" style="165" customWidth="1"/>
    <col min="3572" max="3572" width="48" style="165" customWidth="1"/>
    <col min="3573" max="3573" width="20.5" style="165"/>
    <col min="3574" max="3574" width="20.5" style="165" customWidth="1"/>
    <col min="3575" max="3575" width="40.6640625" style="165" customWidth="1"/>
    <col min="3576" max="3582" width="16.1640625" style="165" customWidth="1"/>
    <col min="3583" max="3826" width="14.1640625" style="165" customWidth="1"/>
    <col min="3827" max="3827" width="10" style="165" customWidth="1"/>
    <col min="3828" max="3828" width="48" style="165" customWidth="1"/>
    <col min="3829" max="3829" width="20.5" style="165"/>
    <col min="3830" max="3830" width="20.5" style="165" customWidth="1"/>
    <col min="3831" max="3831" width="40.6640625" style="165" customWidth="1"/>
    <col min="3832" max="3838" width="16.1640625" style="165" customWidth="1"/>
    <col min="3839" max="4082" width="14.1640625" style="165" customWidth="1"/>
    <col min="4083" max="4083" width="10" style="165" customWidth="1"/>
    <col min="4084" max="4084" width="48" style="165" customWidth="1"/>
    <col min="4085" max="4085" width="20.5" style="165"/>
    <col min="4086" max="4086" width="20.5" style="165" customWidth="1"/>
    <col min="4087" max="4087" width="40.6640625" style="165" customWidth="1"/>
    <col min="4088" max="4094" width="16.1640625" style="165" customWidth="1"/>
    <col min="4095" max="4338" width="14.1640625" style="165" customWidth="1"/>
    <col min="4339" max="4339" width="10" style="165" customWidth="1"/>
    <col min="4340" max="4340" width="48" style="165" customWidth="1"/>
    <col min="4341" max="4341" width="20.5" style="165"/>
    <col min="4342" max="4342" width="20.5" style="165" customWidth="1"/>
    <col min="4343" max="4343" width="40.6640625" style="165" customWidth="1"/>
    <col min="4344" max="4350" width="16.1640625" style="165" customWidth="1"/>
    <col min="4351" max="4594" width="14.1640625" style="165" customWidth="1"/>
    <col min="4595" max="4595" width="10" style="165" customWidth="1"/>
    <col min="4596" max="4596" width="48" style="165" customWidth="1"/>
    <col min="4597" max="4597" width="20.5" style="165"/>
    <col min="4598" max="4598" width="20.5" style="165" customWidth="1"/>
    <col min="4599" max="4599" width="40.6640625" style="165" customWidth="1"/>
    <col min="4600" max="4606" width="16.1640625" style="165" customWidth="1"/>
    <col min="4607" max="4850" width="14.1640625" style="165" customWidth="1"/>
    <col min="4851" max="4851" width="10" style="165" customWidth="1"/>
    <col min="4852" max="4852" width="48" style="165" customWidth="1"/>
    <col min="4853" max="4853" width="20.5" style="165"/>
    <col min="4854" max="4854" width="20.5" style="165" customWidth="1"/>
    <col min="4855" max="4855" width="40.6640625" style="165" customWidth="1"/>
    <col min="4856" max="4862" width="16.1640625" style="165" customWidth="1"/>
    <col min="4863" max="5106" width="14.1640625" style="165" customWidth="1"/>
    <col min="5107" max="5107" width="10" style="165" customWidth="1"/>
    <col min="5108" max="5108" width="48" style="165" customWidth="1"/>
    <col min="5109" max="5109" width="20.5" style="165"/>
    <col min="5110" max="5110" width="20.5" style="165" customWidth="1"/>
    <col min="5111" max="5111" width="40.6640625" style="165" customWidth="1"/>
    <col min="5112" max="5118" width="16.1640625" style="165" customWidth="1"/>
    <col min="5119" max="5362" width="14.1640625" style="165" customWidth="1"/>
    <col min="5363" max="5363" width="10" style="165" customWidth="1"/>
    <col min="5364" max="5364" width="48" style="165" customWidth="1"/>
    <col min="5365" max="5365" width="20.5" style="165"/>
    <col min="5366" max="5366" width="20.5" style="165" customWidth="1"/>
    <col min="5367" max="5367" width="40.6640625" style="165" customWidth="1"/>
    <col min="5368" max="5374" width="16.1640625" style="165" customWidth="1"/>
    <col min="5375" max="5618" width="14.1640625" style="165" customWidth="1"/>
    <col min="5619" max="5619" width="10" style="165" customWidth="1"/>
    <col min="5620" max="5620" width="48" style="165" customWidth="1"/>
    <col min="5621" max="5621" width="20.5" style="165"/>
    <col min="5622" max="5622" width="20.5" style="165" customWidth="1"/>
    <col min="5623" max="5623" width="40.6640625" style="165" customWidth="1"/>
    <col min="5624" max="5630" width="16.1640625" style="165" customWidth="1"/>
    <col min="5631" max="5874" width="14.1640625" style="165" customWidth="1"/>
    <col min="5875" max="5875" width="10" style="165" customWidth="1"/>
    <col min="5876" max="5876" width="48" style="165" customWidth="1"/>
    <col min="5877" max="5877" width="20.5" style="165"/>
    <col min="5878" max="5878" width="20.5" style="165" customWidth="1"/>
    <col min="5879" max="5879" width="40.6640625" style="165" customWidth="1"/>
    <col min="5880" max="5886" width="16.1640625" style="165" customWidth="1"/>
    <col min="5887" max="6130" width="14.1640625" style="165" customWidth="1"/>
    <col min="6131" max="6131" width="10" style="165" customWidth="1"/>
    <col min="6132" max="6132" width="48" style="165" customWidth="1"/>
    <col min="6133" max="6133" width="20.5" style="165"/>
    <col min="6134" max="6134" width="20.5" style="165" customWidth="1"/>
    <col min="6135" max="6135" width="40.6640625" style="165" customWidth="1"/>
    <col min="6136" max="6142" width="16.1640625" style="165" customWidth="1"/>
    <col min="6143" max="6386" width="14.1640625" style="165" customWidth="1"/>
    <col min="6387" max="6387" width="10" style="165" customWidth="1"/>
    <col min="6388" max="6388" width="48" style="165" customWidth="1"/>
    <col min="6389" max="6389" width="20.5" style="165"/>
    <col min="6390" max="6390" width="20.5" style="165" customWidth="1"/>
    <col min="6391" max="6391" width="40.6640625" style="165" customWidth="1"/>
    <col min="6392" max="6398" width="16.1640625" style="165" customWidth="1"/>
    <col min="6399" max="6642" width="14.1640625" style="165" customWidth="1"/>
    <col min="6643" max="6643" width="10" style="165" customWidth="1"/>
    <col min="6644" max="6644" width="48" style="165" customWidth="1"/>
    <col min="6645" max="6645" width="20.5" style="165"/>
    <col min="6646" max="6646" width="20.5" style="165" customWidth="1"/>
    <col min="6647" max="6647" width="40.6640625" style="165" customWidth="1"/>
    <col min="6648" max="6654" width="16.1640625" style="165" customWidth="1"/>
    <col min="6655" max="6898" width="14.1640625" style="165" customWidth="1"/>
    <col min="6899" max="6899" width="10" style="165" customWidth="1"/>
    <col min="6900" max="6900" width="48" style="165" customWidth="1"/>
    <col min="6901" max="6901" width="20.5" style="165"/>
    <col min="6902" max="6902" width="20.5" style="165" customWidth="1"/>
    <col min="6903" max="6903" width="40.6640625" style="165" customWidth="1"/>
    <col min="6904" max="6910" width="16.1640625" style="165" customWidth="1"/>
    <col min="6911" max="7154" width="14.1640625" style="165" customWidth="1"/>
    <col min="7155" max="7155" width="10" style="165" customWidth="1"/>
    <col min="7156" max="7156" width="48" style="165" customWidth="1"/>
    <col min="7157" max="7157" width="20.5" style="165"/>
    <col min="7158" max="7158" width="20.5" style="165" customWidth="1"/>
    <col min="7159" max="7159" width="40.6640625" style="165" customWidth="1"/>
    <col min="7160" max="7166" width="16.1640625" style="165" customWidth="1"/>
    <col min="7167" max="7410" width="14.1640625" style="165" customWidth="1"/>
    <col min="7411" max="7411" width="10" style="165" customWidth="1"/>
    <col min="7412" max="7412" width="48" style="165" customWidth="1"/>
    <col min="7413" max="7413" width="20.5" style="165"/>
    <col min="7414" max="7414" width="20.5" style="165" customWidth="1"/>
    <col min="7415" max="7415" width="40.6640625" style="165" customWidth="1"/>
    <col min="7416" max="7422" width="16.1640625" style="165" customWidth="1"/>
    <col min="7423" max="7666" width="14.1640625" style="165" customWidth="1"/>
    <col min="7667" max="7667" width="10" style="165" customWidth="1"/>
    <col min="7668" max="7668" width="48" style="165" customWidth="1"/>
    <col min="7669" max="7669" width="20.5" style="165"/>
    <col min="7670" max="7670" width="20.5" style="165" customWidth="1"/>
    <col min="7671" max="7671" width="40.6640625" style="165" customWidth="1"/>
    <col min="7672" max="7678" width="16.1640625" style="165" customWidth="1"/>
    <col min="7679" max="7922" width="14.1640625" style="165" customWidth="1"/>
    <col min="7923" max="7923" width="10" style="165" customWidth="1"/>
    <col min="7924" max="7924" width="48" style="165" customWidth="1"/>
    <col min="7925" max="7925" width="20.5" style="165"/>
    <col min="7926" max="7926" width="20.5" style="165" customWidth="1"/>
    <col min="7927" max="7927" width="40.6640625" style="165" customWidth="1"/>
    <col min="7928" max="7934" width="16.1640625" style="165" customWidth="1"/>
    <col min="7935" max="8178" width="14.1640625" style="165" customWidth="1"/>
    <col min="8179" max="8179" width="10" style="165" customWidth="1"/>
    <col min="8180" max="8180" width="48" style="165" customWidth="1"/>
    <col min="8181" max="8181" width="20.5" style="165"/>
    <col min="8182" max="8182" width="20.5" style="165" customWidth="1"/>
    <col min="8183" max="8183" width="40.6640625" style="165" customWidth="1"/>
    <col min="8184" max="8190" width="16.1640625" style="165" customWidth="1"/>
    <col min="8191" max="8434" width="14.1640625" style="165" customWidth="1"/>
    <col min="8435" max="8435" width="10" style="165" customWidth="1"/>
    <col min="8436" max="8436" width="48" style="165" customWidth="1"/>
    <col min="8437" max="8437" width="20.5" style="165"/>
    <col min="8438" max="8438" width="20.5" style="165" customWidth="1"/>
    <col min="8439" max="8439" width="40.6640625" style="165" customWidth="1"/>
    <col min="8440" max="8446" width="16.1640625" style="165" customWidth="1"/>
    <col min="8447" max="8690" width="14.1640625" style="165" customWidth="1"/>
    <col min="8691" max="8691" width="10" style="165" customWidth="1"/>
    <col min="8692" max="8692" width="48" style="165" customWidth="1"/>
    <col min="8693" max="8693" width="20.5" style="165"/>
    <col min="8694" max="8694" width="20.5" style="165" customWidth="1"/>
    <col min="8695" max="8695" width="40.6640625" style="165" customWidth="1"/>
    <col min="8696" max="8702" width="16.1640625" style="165" customWidth="1"/>
    <col min="8703" max="8946" width="14.1640625" style="165" customWidth="1"/>
    <col min="8947" max="8947" width="10" style="165" customWidth="1"/>
    <col min="8948" max="8948" width="48" style="165" customWidth="1"/>
    <col min="8949" max="8949" width="20.5" style="165"/>
    <col min="8950" max="8950" width="20.5" style="165" customWidth="1"/>
    <col min="8951" max="8951" width="40.6640625" style="165" customWidth="1"/>
    <col min="8952" max="8958" width="16.1640625" style="165" customWidth="1"/>
    <col min="8959" max="9202" width="14.1640625" style="165" customWidth="1"/>
    <col min="9203" max="9203" width="10" style="165" customWidth="1"/>
    <col min="9204" max="9204" width="48" style="165" customWidth="1"/>
    <col min="9205" max="9205" width="20.5" style="165"/>
    <col min="9206" max="9206" width="20.5" style="165" customWidth="1"/>
    <col min="9207" max="9207" width="40.6640625" style="165" customWidth="1"/>
    <col min="9208" max="9214" width="16.1640625" style="165" customWidth="1"/>
    <col min="9215" max="9458" width="14.1640625" style="165" customWidth="1"/>
    <col min="9459" max="9459" width="10" style="165" customWidth="1"/>
    <col min="9460" max="9460" width="48" style="165" customWidth="1"/>
    <col min="9461" max="9461" width="20.5" style="165"/>
    <col min="9462" max="9462" width="20.5" style="165" customWidth="1"/>
    <col min="9463" max="9463" width="40.6640625" style="165" customWidth="1"/>
    <col min="9464" max="9470" width="16.1640625" style="165" customWidth="1"/>
    <col min="9471" max="9714" width="14.1640625" style="165" customWidth="1"/>
    <col min="9715" max="9715" width="10" style="165" customWidth="1"/>
    <col min="9716" max="9716" width="48" style="165" customWidth="1"/>
    <col min="9717" max="9717" width="20.5" style="165"/>
    <col min="9718" max="9718" width="20.5" style="165" customWidth="1"/>
    <col min="9719" max="9719" width="40.6640625" style="165" customWidth="1"/>
    <col min="9720" max="9726" width="16.1640625" style="165" customWidth="1"/>
    <col min="9727" max="9970" width="14.1640625" style="165" customWidth="1"/>
    <col min="9971" max="9971" width="10" style="165" customWidth="1"/>
    <col min="9972" max="9972" width="48" style="165" customWidth="1"/>
    <col min="9973" max="9973" width="20.5" style="165"/>
    <col min="9974" max="9974" width="20.5" style="165" customWidth="1"/>
    <col min="9975" max="9975" width="40.6640625" style="165" customWidth="1"/>
    <col min="9976" max="9982" width="16.1640625" style="165" customWidth="1"/>
    <col min="9983" max="10226" width="14.1640625" style="165" customWidth="1"/>
    <col min="10227" max="10227" width="10" style="165" customWidth="1"/>
    <col min="10228" max="10228" width="48" style="165" customWidth="1"/>
    <col min="10229" max="10229" width="20.5" style="165"/>
    <col min="10230" max="10230" width="20.5" style="165" customWidth="1"/>
    <col min="10231" max="10231" width="40.6640625" style="165" customWidth="1"/>
    <col min="10232" max="10238" width="16.1640625" style="165" customWidth="1"/>
    <col min="10239" max="10482" width="14.1640625" style="165" customWidth="1"/>
    <col min="10483" max="10483" width="10" style="165" customWidth="1"/>
    <col min="10484" max="10484" width="48" style="165" customWidth="1"/>
    <col min="10485" max="10485" width="20.5" style="165"/>
    <col min="10486" max="10486" width="20.5" style="165" customWidth="1"/>
    <col min="10487" max="10487" width="40.6640625" style="165" customWidth="1"/>
    <col min="10488" max="10494" width="16.1640625" style="165" customWidth="1"/>
    <col min="10495" max="10738" width="14.1640625" style="165" customWidth="1"/>
    <col min="10739" max="10739" width="10" style="165" customWidth="1"/>
    <col min="10740" max="10740" width="48" style="165" customWidth="1"/>
    <col min="10741" max="10741" width="20.5" style="165"/>
    <col min="10742" max="10742" width="20.5" style="165" customWidth="1"/>
    <col min="10743" max="10743" width="40.6640625" style="165" customWidth="1"/>
    <col min="10744" max="10750" width="16.1640625" style="165" customWidth="1"/>
    <col min="10751" max="10994" width="14.1640625" style="165" customWidth="1"/>
    <col min="10995" max="10995" width="10" style="165" customWidth="1"/>
    <col min="10996" max="10996" width="48" style="165" customWidth="1"/>
    <col min="10997" max="10997" width="20.5" style="165"/>
    <col min="10998" max="10998" width="20.5" style="165" customWidth="1"/>
    <col min="10999" max="10999" width="40.6640625" style="165" customWidth="1"/>
    <col min="11000" max="11006" width="16.1640625" style="165" customWidth="1"/>
    <col min="11007" max="11250" width="14.1640625" style="165" customWidth="1"/>
    <col min="11251" max="11251" width="10" style="165" customWidth="1"/>
    <col min="11252" max="11252" width="48" style="165" customWidth="1"/>
    <col min="11253" max="11253" width="20.5" style="165"/>
    <col min="11254" max="11254" width="20.5" style="165" customWidth="1"/>
    <col min="11255" max="11255" width="40.6640625" style="165" customWidth="1"/>
    <col min="11256" max="11262" width="16.1640625" style="165" customWidth="1"/>
    <col min="11263" max="11506" width="14.1640625" style="165" customWidth="1"/>
    <col min="11507" max="11507" width="10" style="165" customWidth="1"/>
    <col min="11508" max="11508" width="48" style="165" customWidth="1"/>
    <col min="11509" max="11509" width="20.5" style="165"/>
    <col min="11510" max="11510" width="20.5" style="165" customWidth="1"/>
    <col min="11511" max="11511" width="40.6640625" style="165" customWidth="1"/>
    <col min="11512" max="11518" width="16.1640625" style="165" customWidth="1"/>
    <col min="11519" max="11762" width="14.1640625" style="165" customWidth="1"/>
    <col min="11763" max="11763" width="10" style="165" customWidth="1"/>
    <col min="11764" max="11764" width="48" style="165" customWidth="1"/>
    <col min="11765" max="11765" width="20.5" style="165"/>
    <col min="11766" max="11766" width="20.5" style="165" customWidth="1"/>
    <col min="11767" max="11767" width="40.6640625" style="165" customWidth="1"/>
    <col min="11768" max="11774" width="16.1640625" style="165" customWidth="1"/>
    <col min="11775" max="12018" width="14.1640625" style="165" customWidth="1"/>
    <col min="12019" max="12019" width="10" style="165" customWidth="1"/>
    <col min="12020" max="12020" width="48" style="165" customWidth="1"/>
    <col min="12021" max="12021" width="20.5" style="165"/>
    <col min="12022" max="12022" width="20.5" style="165" customWidth="1"/>
    <col min="12023" max="12023" width="40.6640625" style="165" customWidth="1"/>
    <col min="12024" max="12030" width="16.1640625" style="165" customWidth="1"/>
    <col min="12031" max="12274" width="14.1640625" style="165" customWidth="1"/>
    <col min="12275" max="12275" width="10" style="165" customWidth="1"/>
    <col min="12276" max="12276" width="48" style="165" customWidth="1"/>
    <col min="12277" max="12277" width="20.5" style="165"/>
    <col min="12278" max="12278" width="20.5" style="165" customWidth="1"/>
    <col min="12279" max="12279" width="40.6640625" style="165" customWidth="1"/>
    <col min="12280" max="12286" width="16.1640625" style="165" customWidth="1"/>
    <col min="12287" max="12530" width="14.1640625" style="165" customWidth="1"/>
    <col min="12531" max="12531" width="10" style="165" customWidth="1"/>
    <col min="12532" max="12532" width="48" style="165" customWidth="1"/>
    <col min="12533" max="12533" width="20.5" style="165"/>
    <col min="12534" max="12534" width="20.5" style="165" customWidth="1"/>
    <col min="12535" max="12535" width="40.6640625" style="165" customWidth="1"/>
    <col min="12536" max="12542" width="16.1640625" style="165" customWidth="1"/>
    <col min="12543" max="12786" width="14.1640625" style="165" customWidth="1"/>
    <col min="12787" max="12787" width="10" style="165" customWidth="1"/>
    <col min="12788" max="12788" width="48" style="165" customWidth="1"/>
    <col min="12789" max="12789" width="20.5" style="165"/>
    <col min="12790" max="12790" width="20.5" style="165" customWidth="1"/>
    <col min="12791" max="12791" width="40.6640625" style="165" customWidth="1"/>
    <col min="12792" max="12798" width="16.1640625" style="165" customWidth="1"/>
    <col min="12799" max="13042" width="14.1640625" style="165" customWidth="1"/>
    <col min="13043" max="13043" width="10" style="165" customWidth="1"/>
    <col min="13044" max="13044" width="48" style="165" customWidth="1"/>
    <col min="13045" max="13045" width="20.5" style="165"/>
    <col min="13046" max="13046" width="20.5" style="165" customWidth="1"/>
    <col min="13047" max="13047" width="40.6640625" style="165" customWidth="1"/>
    <col min="13048" max="13054" width="16.1640625" style="165" customWidth="1"/>
    <col min="13055" max="13298" width="14.1640625" style="165" customWidth="1"/>
    <col min="13299" max="13299" width="10" style="165" customWidth="1"/>
    <col min="13300" max="13300" width="48" style="165" customWidth="1"/>
    <col min="13301" max="13301" width="20.5" style="165"/>
    <col min="13302" max="13302" width="20.5" style="165" customWidth="1"/>
    <col min="13303" max="13303" width="40.6640625" style="165" customWidth="1"/>
    <col min="13304" max="13310" width="16.1640625" style="165" customWidth="1"/>
    <col min="13311" max="13554" width="14.1640625" style="165" customWidth="1"/>
    <col min="13555" max="13555" width="10" style="165" customWidth="1"/>
    <col min="13556" max="13556" width="48" style="165" customWidth="1"/>
    <col min="13557" max="13557" width="20.5" style="165"/>
    <col min="13558" max="13558" width="20.5" style="165" customWidth="1"/>
    <col min="13559" max="13559" width="40.6640625" style="165" customWidth="1"/>
    <col min="13560" max="13566" width="16.1640625" style="165" customWidth="1"/>
    <col min="13567" max="13810" width="14.1640625" style="165" customWidth="1"/>
    <col min="13811" max="13811" width="10" style="165" customWidth="1"/>
    <col min="13812" max="13812" width="48" style="165" customWidth="1"/>
    <col min="13813" max="13813" width="20.5" style="165"/>
    <col min="13814" max="13814" width="20.5" style="165" customWidth="1"/>
    <col min="13815" max="13815" width="40.6640625" style="165" customWidth="1"/>
    <col min="13816" max="13822" width="16.1640625" style="165" customWidth="1"/>
    <col min="13823" max="14066" width="14.1640625" style="165" customWidth="1"/>
    <col min="14067" max="14067" width="10" style="165" customWidth="1"/>
    <col min="14068" max="14068" width="48" style="165" customWidth="1"/>
    <col min="14069" max="14069" width="20.5" style="165"/>
    <col min="14070" max="14070" width="20.5" style="165" customWidth="1"/>
    <col min="14071" max="14071" width="40.6640625" style="165" customWidth="1"/>
    <col min="14072" max="14078" width="16.1640625" style="165" customWidth="1"/>
    <col min="14079" max="14322" width="14.1640625" style="165" customWidth="1"/>
    <col min="14323" max="14323" width="10" style="165" customWidth="1"/>
    <col min="14324" max="14324" width="48" style="165" customWidth="1"/>
    <col min="14325" max="14325" width="20.5" style="165"/>
    <col min="14326" max="14326" width="20.5" style="165" customWidth="1"/>
    <col min="14327" max="14327" width="40.6640625" style="165" customWidth="1"/>
    <col min="14328" max="14334" width="16.1640625" style="165" customWidth="1"/>
    <col min="14335" max="14578" width="14.1640625" style="165" customWidth="1"/>
    <col min="14579" max="14579" width="10" style="165" customWidth="1"/>
    <col min="14580" max="14580" width="48" style="165" customWidth="1"/>
    <col min="14581" max="14581" width="20.5" style="165"/>
    <col min="14582" max="14582" width="20.5" style="165" customWidth="1"/>
    <col min="14583" max="14583" width="40.6640625" style="165" customWidth="1"/>
    <col min="14584" max="14590" width="16.1640625" style="165" customWidth="1"/>
    <col min="14591" max="14834" width="14.1640625" style="165" customWidth="1"/>
    <col min="14835" max="14835" width="10" style="165" customWidth="1"/>
    <col min="14836" max="14836" width="48" style="165" customWidth="1"/>
    <col min="14837" max="14837" width="20.5" style="165"/>
    <col min="14838" max="14838" width="20.5" style="165" customWidth="1"/>
    <col min="14839" max="14839" width="40.6640625" style="165" customWidth="1"/>
    <col min="14840" max="14846" width="16.1640625" style="165" customWidth="1"/>
    <col min="14847" max="15090" width="14.1640625" style="165" customWidth="1"/>
    <col min="15091" max="15091" width="10" style="165" customWidth="1"/>
    <col min="15092" max="15092" width="48" style="165" customWidth="1"/>
    <col min="15093" max="15093" width="20.5" style="165"/>
    <col min="15094" max="15094" width="20.5" style="165" customWidth="1"/>
    <col min="15095" max="15095" width="40.6640625" style="165" customWidth="1"/>
    <col min="15096" max="15102" width="16.1640625" style="165" customWidth="1"/>
    <col min="15103" max="15346" width="14.1640625" style="165" customWidth="1"/>
    <col min="15347" max="15347" width="10" style="165" customWidth="1"/>
    <col min="15348" max="15348" width="48" style="165" customWidth="1"/>
    <col min="15349" max="15349" width="20.5" style="165"/>
    <col min="15350" max="15350" width="20.5" style="165" customWidth="1"/>
    <col min="15351" max="15351" width="40.6640625" style="165" customWidth="1"/>
    <col min="15352" max="15358" width="16.1640625" style="165" customWidth="1"/>
    <col min="15359" max="15602" width="14.1640625" style="165" customWidth="1"/>
    <col min="15603" max="15603" width="10" style="165" customWidth="1"/>
    <col min="15604" max="15604" width="48" style="165" customWidth="1"/>
    <col min="15605" max="15605" width="20.5" style="165"/>
    <col min="15606" max="15606" width="20.5" style="165" customWidth="1"/>
    <col min="15607" max="15607" width="40.6640625" style="165" customWidth="1"/>
    <col min="15608" max="15614" width="16.1640625" style="165" customWidth="1"/>
    <col min="15615" max="15858" width="14.1640625" style="165" customWidth="1"/>
    <col min="15859" max="15859" width="10" style="165" customWidth="1"/>
    <col min="15860" max="15860" width="48" style="165" customWidth="1"/>
    <col min="15861" max="15861" width="20.5" style="165"/>
    <col min="15862" max="15862" width="20.5" style="165" customWidth="1"/>
    <col min="15863" max="15863" width="40.6640625" style="165" customWidth="1"/>
    <col min="15864" max="15870" width="16.1640625" style="165" customWidth="1"/>
    <col min="15871" max="16114" width="14.1640625" style="165" customWidth="1"/>
    <col min="16115" max="16115" width="10" style="165" customWidth="1"/>
    <col min="16116" max="16116" width="48" style="165" customWidth="1"/>
    <col min="16117" max="16117" width="20.5" style="165"/>
    <col min="16118" max="16118" width="20.5" style="165" customWidth="1"/>
    <col min="16119" max="16119" width="40.6640625" style="165" customWidth="1"/>
    <col min="16120" max="16126" width="16.1640625" style="165" customWidth="1"/>
    <col min="16127" max="16370" width="14.1640625" style="165" customWidth="1"/>
    <col min="16371" max="16371" width="10" style="165" customWidth="1"/>
    <col min="16372" max="16372" width="48" style="165" customWidth="1"/>
    <col min="16373" max="16384" width="20.5" style="165"/>
  </cols>
  <sheetData>
    <row r="1" spans="1:9" s="32" customFormat="1" ht="21.95" customHeight="1">
      <c r="A1" s="490"/>
    </row>
    <row r="2" spans="1:9" s="32" customFormat="1" ht="21.95" customHeight="1">
      <c r="B2" s="524" t="s">
        <v>264</v>
      </c>
      <c r="C2" s="524"/>
      <c r="D2" s="524"/>
      <c r="E2" s="524"/>
      <c r="F2" s="524"/>
      <c r="G2" s="524"/>
      <c r="H2" s="524"/>
      <c r="I2" s="524"/>
    </row>
    <row r="3" spans="1:9" s="32" customFormat="1" ht="21.95" customHeight="1">
      <c r="B3" s="524"/>
      <c r="C3" s="524"/>
      <c r="D3" s="524"/>
      <c r="E3" s="524"/>
      <c r="F3" s="524"/>
      <c r="G3" s="524"/>
      <c r="H3" s="524"/>
      <c r="I3" s="524"/>
    </row>
    <row r="4" spans="1:9" s="32" customFormat="1" ht="21.95" customHeight="1">
      <c r="B4" s="524"/>
      <c r="C4" s="524"/>
      <c r="D4" s="524"/>
      <c r="E4" s="524"/>
      <c r="F4" s="524"/>
      <c r="G4" s="524"/>
      <c r="H4" s="524"/>
      <c r="I4" s="524"/>
    </row>
    <row r="5" spans="1:9" s="32" customFormat="1" ht="21.95" customHeight="1">
      <c r="A5" s="490" t="s">
        <v>94</v>
      </c>
    </row>
    <row r="6" spans="1:9" ht="44.1" customHeight="1">
      <c r="B6" s="508" t="s">
        <v>250</v>
      </c>
      <c r="C6" s="508" t="s">
        <v>168</v>
      </c>
      <c r="D6" s="508" t="s">
        <v>167</v>
      </c>
      <c r="E6" s="508" t="s">
        <v>166</v>
      </c>
      <c r="F6" s="508" t="s">
        <v>169</v>
      </c>
      <c r="G6" s="508" t="s">
        <v>700</v>
      </c>
      <c r="H6" s="508" t="s">
        <v>164</v>
      </c>
      <c r="I6" s="508" t="s">
        <v>212</v>
      </c>
    </row>
    <row r="7" spans="1:9" ht="21.95" customHeight="1">
      <c r="B7" s="136" t="s">
        <v>251</v>
      </c>
      <c r="C7" s="605"/>
      <c r="D7" s="605"/>
      <c r="E7" s="605"/>
      <c r="F7" s="605"/>
      <c r="G7" s="605"/>
      <c r="H7" s="605"/>
      <c r="I7" s="610"/>
    </row>
    <row r="8" spans="1:9" ht="21.95" customHeight="1">
      <c r="B8" s="166" t="s">
        <v>252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45">
        <f>SUM(C8:H8)</f>
        <v>0</v>
      </c>
    </row>
    <row r="9" spans="1:9" ht="21.95" customHeight="1">
      <c r="B9" s="166" t="s">
        <v>253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45">
        <f>SUM(C9:H9)</f>
        <v>0</v>
      </c>
    </row>
    <row r="10" spans="1:9" ht="21.95" customHeight="1">
      <c r="B10" s="166" t="s">
        <v>254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45">
        <f>SUM(C10:H10)</f>
        <v>0</v>
      </c>
    </row>
    <row r="11" spans="1:9" ht="21.95" customHeight="1">
      <c r="B11" s="171" t="s">
        <v>255</v>
      </c>
      <c r="C11" s="170">
        <f t="shared" ref="C11:I11" si="0">SUM(C8:C10)</f>
        <v>0</v>
      </c>
      <c r="D11" s="170">
        <f t="shared" si="0"/>
        <v>0</v>
      </c>
      <c r="E11" s="170">
        <f t="shared" si="0"/>
        <v>0</v>
      </c>
      <c r="F11" s="170">
        <f t="shared" si="0"/>
        <v>0</v>
      </c>
      <c r="G11" s="170">
        <f t="shared" si="0"/>
        <v>0</v>
      </c>
      <c r="H11" s="170">
        <f t="shared" si="0"/>
        <v>0</v>
      </c>
      <c r="I11" s="44">
        <f t="shared" si="0"/>
        <v>0</v>
      </c>
    </row>
    <row r="12" spans="1:9" ht="21.95" customHeight="1">
      <c r="B12" s="136" t="s">
        <v>49</v>
      </c>
      <c r="C12" s="608"/>
      <c r="D12" s="608"/>
      <c r="E12" s="608"/>
      <c r="F12" s="608"/>
      <c r="G12" s="608"/>
      <c r="H12" s="608"/>
      <c r="I12" s="607"/>
    </row>
    <row r="13" spans="1:9" ht="21.95" customHeight="1">
      <c r="B13" s="166" t="s">
        <v>256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45">
        <f>SUM(C13:H13)</f>
        <v>0</v>
      </c>
    </row>
    <row r="14" spans="1:9" ht="21.95" customHeight="1">
      <c r="B14" s="166" t="s">
        <v>257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45">
        <f>SUM(C14:H14)</f>
        <v>0</v>
      </c>
    </row>
    <row r="15" spans="1:9" ht="21.95" customHeight="1">
      <c r="B15" s="166" t="s">
        <v>248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45">
        <f>SUM(C15:H15)</f>
        <v>0</v>
      </c>
    </row>
    <row r="16" spans="1:9" ht="21.95" customHeight="1">
      <c r="B16" s="166" t="s">
        <v>249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45">
        <f>SUM(C16:H16)</f>
        <v>0</v>
      </c>
    </row>
    <row r="17" spans="2:9" ht="21.95" customHeight="1">
      <c r="B17" s="171" t="s">
        <v>258</v>
      </c>
      <c r="C17" s="170">
        <f t="shared" ref="C17:H17" si="1">SUM(C13:C16)</f>
        <v>0</v>
      </c>
      <c r="D17" s="170">
        <f t="shared" si="1"/>
        <v>0</v>
      </c>
      <c r="E17" s="170">
        <f t="shared" si="1"/>
        <v>0</v>
      </c>
      <c r="F17" s="170">
        <f t="shared" si="1"/>
        <v>0</v>
      </c>
      <c r="G17" s="170">
        <f t="shared" si="1"/>
        <v>0</v>
      </c>
      <c r="H17" s="170">
        <f t="shared" si="1"/>
        <v>0</v>
      </c>
      <c r="I17" s="44">
        <f>SUM(I13:I16)</f>
        <v>0</v>
      </c>
    </row>
    <row r="18" spans="2:9" s="181" customFormat="1" ht="21.95" customHeight="1">
      <c r="B18" s="171" t="s">
        <v>259</v>
      </c>
      <c r="C18" s="49">
        <f t="shared" ref="C18:H18" si="2">C11-C17</f>
        <v>0</v>
      </c>
      <c r="D18" s="49">
        <f t="shared" si="2"/>
        <v>0</v>
      </c>
      <c r="E18" s="49">
        <f t="shared" si="2"/>
        <v>0</v>
      </c>
      <c r="F18" s="49">
        <f t="shared" si="2"/>
        <v>0</v>
      </c>
      <c r="G18" s="49">
        <f t="shared" si="2"/>
        <v>0</v>
      </c>
      <c r="H18" s="49">
        <f t="shared" si="2"/>
        <v>0</v>
      </c>
      <c r="I18" s="138">
        <f>I11-I17</f>
        <v>0</v>
      </c>
    </row>
    <row r="19" spans="2:9" ht="21.95" customHeight="1">
      <c r="B19" s="182" t="s">
        <v>260</v>
      </c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138">
        <f>F19</f>
        <v>0</v>
      </c>
    </row>
    <row r="20" spans="2:9" ht="21.95" customHeight="1">
      <c r="B20" s="182" t="s">
        <v>745</v>
      </c>
      <c r="C20" s="183"/>
      <c r="D20" s="183"/>
      <c r="E20" s="183"/>
      <c r="F20" s="79">
        <v>0</v>
      </c>
      <c r="G20" s="183"/>
      <c r="H20" s="183"/>
      <c r="I20" s="138">
        <f>F20</f>
        <v>0</v>
      </c>
    </row>
    <row r="21" spans="2:9" ht="21.95" customHeight="1">
      <c r="B21" s="182" t="s">
        <v>746</v>
      </c>
      <c r="C21" s="183"/>
      <c r="D21" s="183"/>
      <c r="E21" s="183"/>
      <c r="F21" s="79">
        <v>0</v>
      </c>
      <c r="G21" s="183"/>
      <c r="H21" s="183"/>
      <c r="I21" s="138">
        <f>F21</f>
        <v>0</v>
      </c>
    </row>
    <row r="22" spans="2:9" ht="21.95" customHeight="1">
      <c r="B22" s="182" t="s">
        <v>747</v>
      </c>
      <c r="C22" s="183"/>
      <c r="D22" s="183"/>
      <c r="E22" s="183"/>
      <c r="F22" s="79">
        <v>0</v>
      </c>
      <c r="G22" s="183"/>
      <c r="H22" s="183"/>
      <c r="I22" s="138">
        <f>F22</f>
        <v>0</v>
      </c>
    </row>
    <row r="23" spans="2:9" ht="21.95" customHeight="1">
      <c r="B23" s="184" t="s">
        <v>748</v>
      </c>
      <c r="C23" s="183"/>
      <c r="D23" s="183"/>
      <c r="E23" s="183"/>
      <c r="F23" s="79">
        <v>0</v>
      </c>
      <c r="G23" s="183"/>
      <c r="H23" s="183"/>
      <c r="I23" s="185">
        <f>F23</f>
        <v>0</v>
      </c>
    </row>
  </sheetData>
  <sheetProtection algorithmName="SHA-512" hashValue="VEFWezTTV5s2U73KTgBBDV/jvF5jshIBuir45FKUrrLiq0Aa0LV2aQB+SzhhRxymbUJM0dL8o0ebxw9wM33Kew==" saltValue="ZH2ktth0hSf0aBCj3axVyg==" spinCount="100000" sheet="1" objects="1" scenarios="1" selectLockedCells="1"/>
  <mergeCells count="3">
    <mergeCell ref="B2:I4"/>
    <mergeCell ref="C7:I7"/>
    <mergeCell ref="C12:I12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9929"/>
  </sheetPr>
  <dimension ref="A1:K12"/>
  <sheetViews>
    <sheetView showGridLines="0" showRowColHeaders="0" topLeftCell="E1" zoomScaleNormal="100" workbookViewId="0"/>
  </sheetViews>
  <sheetFormatPr baseColWidth="10" defaultColWidth="11.33203125" defaultRowHeight="11.25"/>
  <cols>
    <col min="1" max="1" width="13.33203125" style="70" customWidth="1"/>
    <col min="2" max="2" width="66.83203125" style="70" customWidth="1"/>
    <col min="3" max="10" width="49.1640625" style="70" customWidth="1"/>
    <col min="11" max="11" width="22.33203125" style="70" customWidth="1"/>
    <col min="12" max="256" width="11.33203125" style="70"/>
    <col min="257" max="257" width="11.33203125" style="70" customWidth="1"/>
    <col min="258" max="258" width="48.33203125" style="70" customWidth="1"/>
    <col min="259" max="266" width="14.83203125" style="70" customWidth="1"/>
    <col min="267" max="267" width="22.33203125" style="70" customWidth="1"/>
    <col min="268" max="512" width="11.33203125" style="70"/>
    <col min="513" max="513" width="11.33203125" style="70" customWidth="1"/>
    <col min="514" max="514" width="48.33203125" style="70" customWidth="1"/>
    <col min="515" max="522" width="14.83203125" style="70" customWidth="1"/>
    <col min="523" max="523" width="22.33203125" style="70" customWidth="1"/>
    <col min="524" max="768" width="11.33203125" style="70"/>
    <col min="769" max="769" width="11.33203125" style="70" customWidth="1"/>
    <col min="770" max="770" width="48.33203125" style="70" customWidth="1"/>
    <col min="771" max="778" width="14.83203125" style="70" customWidth="1"/>
    <col min="779" max="779" width="22.33203125" style="70" customWidth="1"/>
    <col min="780" max="1024" width="11.33203125" style="70"/>
    <col min="1025" max="1025" width="11.33203125" style="70" customWidth="1"/>
    <col min="1026" max="1026" width="48.33203125" style="70" customWidth="1"/>
    <col min="1027" max="1034" width="14.83203125" style="70" customWidth="1"/>
    <col min="1035" max="1035" width="22.33203125" style="70" customWidth="1"/>
    <col min="1036" max="1280" width="11.33203125" style="70"/>
    <col min="1281" max="1281" width="11.33203125" style="70" customWidth="1"/>
    <col min="1282" max="1282" width="48.33203125" style="70" customWidth="1"/>
    <col min="1283" max="1290" width="14.83203125" style="70" customWidth="1"/>
    <col min="1291" max="1291" width="22.33203125" style="70" customWidth="1"/>
    <col min="1292" max="1536" width="11.33203125" style="70"/>
    <col min="1537" max="1537" width="11.33203125" style="70" customWidth="1"/>
    <col min="1538" max="1538" width="48.33203125" style="70" customWidth="1"/>
    <col min="1539" max="1546" width="14.83203125" style="70" customWidth="1"/>
    <col min="1547" max="1547" width="22.33203125" style="70" customWidth="1"/>
    <col min="1548" max="1792" width="11.33203125" style="70"/>
    <col min="1793" max="1793" width="11.33203125" style="70" customWidth="1"/>
    <col min="1794" max="1794" width="48.33203125" style="70" customWidth="1"/>
    <col min="1795" max="1802" width="14.83203125" style="70" customWidth="1"/>
    <col min="1803" max="1803" width="22.33203125" style="70" customWidth="1"/>
    <col min="1804" max="2048" width="11.33203125" style="70"/>
    <col min="2049" max="2049" width="11.33203125" style="70" customWidth="1"/>
    <col min="2050" max="2050" width="48.33203125" style="70" customWidth="1"/>
    <col min="2051" max="2058" width="14.83203125" style="70" customWidth="1"/>
    <col min="2059" max="2059" width="22.33203125" style="70" customWidth="1"/>
    <col min="2060" max="2304" width="11.33203125" style="70"/>
    <col min="2305" max="2305" width="11.33203125" style="70" customWidth="1"/>
    <col min="2306" max="2306" width="48.33203125" style="70" customWidth="1"/>
    <col min="2307" max="2314" width="14.83203125" style="70" customWidth="1"/>
    <col min="2315" max="2315" width="22.33203125" style="70" customWidth="1"/>
    <col min="2316" max="2560" width="11.33203125" style="70"/>
    <col min="2561" max="2561" width="11.33203125" style="70" customWidth="1"/>
    <col min="2562" max="2562" width="48.33203125" style="70" customWidth="1"/>
    <col min="2563" max="2570" width="14.83203125" style="70" customWidth="1"/>
    <col min="2571" max="2571" width="22.33203125" style="70" customWidth="1"/>
    <col min="2572" max="2816" width="11.33203125" style="70"/>
    <col min="2817" max="2817" width="11.33203125" style="70" customWidth="1"/>
    <col min="2818" max="2818" width="48.33203125" style="70" customWidth="1"/>
    <col min="2819" max="2826" width="14.83203125" style="70" customWidth="1"/>
    <col min="2827" max="2827" width="22.33203125" style="70" customWidth="1"/>
    <col min="2828" max="3072" width="11.33203125" style="70"/>
    <col min="3073" max="3073" width="11.33203125" style="70" customWidth="1"/>
    <col min="3074" max="3074" width="48.33203125" style="70" customWidth="1"/>
    <col min="3075" max="3082" width="14.83203125" style="70" customWidth="1"/>
    <col min="3083" max="3083" width="22.33203125" style="70" customWidth="1"/>
    <col min="3084" max="3328" width="11.33203125" style="70"/>
    <col min="3329" max="3329" width="11.33203125" style="70" customWidth="1"/>
    <col min="3330" max="3330" width="48.33203125" style="70" customWidth="1"/>
    <col min="3331" max="3338" width="14.83203125" style="70" customWidth="1"/>
    <col min="3339" max="3339" width="22.33203125" style="70" customWidth="1"/>
    <col min="3340" max="3584" width="11.33203125" style="70"/>
    <col min="3585" max="3585" width="11.33203125" style="70" customWidth="1"/>
    <col min="3586" max="3586" width="48.33203125" style="70" customWidth="1"/>
    <col min="3587" max="3594" width="14.83203125" style="70" customWidth="1"/>
    <col min="3595" max="3595" width="22.33203125" style="70" customWidth="1"/>
    <col min="3596" max="3840" width="11.33203125" style="70"/>
    <col min="3841" max="3841" width="11.33203125" style="70" customWidth="1"/>
    <col min="3842" max="3842" width="48.33203125" style="70" customWidth="1"/>
    <col min="3843" max="3850" width="14.83203125" style="70" customWidth="1"/>
    <col min="3851" max="3851" width="22.33203125" style="70" customWidth="1"/>
    <col min="3852" max="4096" width="11.33203125" style="70"/>
    <col min="4097" max="4097" width="11.33203125" style="70" customWidth="1"/>
    <col min="4098" max="4098" width="48.33203125" style="70" customWidth="1"/>
    <col min="4099" max="4106" width="14.83203125" style="70" customWidth="1"/>
    <col min="4107" max="4107" width="22.33203125" style="70" customWidth="1"/>
    <col min="4108" max="4352" width="11.33203125" style="70"/>
    <col min="4353" max="4353" width="11.33203125" style="70" customWidth="1"/>
    <col min="4354" max="4354" width="48.33203125" style="70" customWidth="1"/>
    <col min="4355" max="4362" width="14.83203125" style="70" customWidth="1"/>
    <col min="4363" max="4363" width="22.33203125" style="70" customWidth="1"/>
    <col min="4364" max="4608" width="11.33203125" style="70"/>
    <col min="4609" max="4609" width="11.33203125" style="70" customWidth="1"/>
    <col min="4610" max="4610" width="48.33203125" style="70" customWidth="1"/>
    <col min="4611" max="4618" width="14.83203125" style="70" customWidth="1"/>
    <col min="4619" max="4619" width="22.33203125" style="70" customWidth="1"/>
    <col min="4620" max="4864" width="11.33203125" style="70"/>
    <col min="4865" max="4865" width="11.33203125" style="70" customWidth="1"/>
    <col min="4866" max="4866" width="48.33203125" style="70" customWidth="1"/>
    <col min="4867" max="4874" width="14.83203125" style="70" customWidth="1"/>
    <col min="4875" max="4875" width="22.33203125" style="70" customWidth="1"/>
    <col min="4876" max="5120" width="11.33203125" style="70"/>
    <col min="5121" max="5121" width="11.33203125" style="70" customWidth="1"/>
    <col min="5122" max="5122" width="48.33203125" style="70" customWidth="1"/>
    <col min="5123" max="5130" width="14.83203125" style="70" customWidth="1"/>
    <col min="5131" max="5131" width="22.33203125" style="70" customWidth="1"/>
    <col min="5132" max="5376" width="11.33203125" style="70"/>
    <col min="5377" max="5377" width="11.33203125" style="70" customWidth="1"/>
    <col min="5378" max="5378" width="48.33203125" style="70" customWidth="1"/>
    <col min="5379" max="5386" width="14.83203125" style="70" customWidth="1"/>
    <col min="5387" max="5387" width="22.33203125" style="70" customWidth="1"/>
    <col min="5388" max="5632" width="11.33203125" style="70"/>
    <col min="5633" max="5633" width="11.33203125" style="70" customWidth="1"/>
    <col min="5634" max="5634" width="48.33203125" style="70" customWidth="1"/>
    <col min="5635" max="5642" width="14.83203125" style="70" customWidth="1"/>
    <col min="5643" max="5643" width="22.33203125" style="70" customWidth="1"/>
    <col min="5644" max="5888" width="11.33203125" style="70"/>
    <col min="5889" max="5889" width="11.33203125" style="70" customWidth="1"/>
    <col min="5890" max="5890" width="48.33203125" style="70" customWidth="1"/>
    <col min="5891" max="5898" width="14.83203125" style="70" customWidth="1"/>
    <col min="5899" max="5899" width="22.33203125" style="70" customWidth="1"/>
    <col min="5900" max="6144" width="11.33203125" style="70"/>
    <col min="6145" max="6145" width="11.33203125" style="70" customWidth="1"/>
    <col min="6146" max="6146" width="48.33203125" style="70" customWidth="1"/>
    <col min="6147" max="6154" width="14.83203125" style="70" customWidth="1"/>
    <col min="6155" max="6155" width="22.33203125" style="70" customWidth="1"/>
    <col min="6156" max="6400" width="11.33203125" style="70"/>
    <col min="6401" max="6401" width="11.33203125" style="70" customWidth="1"/>
    <col min="6402" max="6402" width="48.33203125" style="70" customWidth="1"/>
    <col min="6403" max="6410" width="14.83203125" style="70" customWidth="1"/>
    <col min="6411" max="6411" width="22.33203125" style="70" customWidth="1"/>
    <col min="6412" max="6656" width="11.33203125" style="70"/>
    <col min="6657" max="6657" width="11.33203125" style="70" customWidth="1"/>
    <col min="6658" max="6658" width="48.33203125" style="70" customWidth="1"/>
    <col min="6659" max="6666" width="14.83203125" style="70" customWidth="1"/>
    <col min="6667" max="6667" width="22.33203125" style="70" customWidth="1"/>
    <col min="6668" max="6912" width="11.33203125" style="70"/>
    <col min="6913" max="6913" width="11.33203125" style="70" customWidth="1"/>
    <col min="6914" max="6914" width="48.33203125" style="70" customWidth="1"/>
    <col min="6915" max="6922" width="14.83203125" style="70" customWidth="1"/>
    <col min="6923" max="6923" width="22.33203125" style="70" customWidth="1"/>
    <col min="6924" max="7168" width="11.33203125" style="70"/>
    <col min="7169" max="7169" width="11.33203125" style="70" customWidth="1"/>
    <col min="7170" max="7170" width="48.33203125" style="70" customWidth="1"/>
    <col min="7171" max="7178" width="14.83203125" style="70" customWidth="1"/>
    <col min="7179" max="7179" width="22.33203125" style="70" customWidth="1"/>
    <col min="7180" max="7424" width="11.33203125" style="70"/>
    <col min="7425" max="7425" width="11.33203125" style="70" customWidth="1"/>
    <col min="7426" max="7426" width="48.33203125" style="70" customWidth="1"/>
    <col min="7427" max="7434" width="14.83203125" style="70" customWidth="1"/>
    <col min="7435" max="7435" width="22.33203125" style="70" customWidth="1"/>
    <col min="7436" max="7680" width="11.33203125" style="70"/>
    <col min="7681" max="7681" width="11.33203125" style="70" customWidth="1"/>
    <col min="7682" max="7682" width="48.33203125" style="70" customWidth="1"/>
    <col min="7683" max="7690" width="14.83203125" style="70" customWidth="1"/>
    <col min="7691" max="7691" width="22.33203125" style="70" customWidth="1"/>
    <col min="7692" max="7936" width="11.33203125" style="70"/>
    <col min="7937" max="7937" width="11.33203125" style="70" customWidth="1"/>
    <col min="7938" max="7938" width="48.33203125" style="70" customWidth="1"/>
    <col min="7939" max="7946" width="14.83203125" style="70" customWidth="1"/>
    <col min="7947" max="7947" width="22.33203125" style="70" customWidth="1"/>
    <col min="7948" max="8192" width="11.33203125" style="70"/>
    <col min="8193" max="8193" width="11.33203125" style="70" customWidth="1"/>
    <col min="8194" max="8194" width="48.33203125" style="70" customWidth="1"/>
    <col min="8195" max="8202" width="14.83203125" style="70" customWidth="1"/>
    <col min="8203" max="8203" width="22.33203125" style="70" customWidth="1"/>
    <col min="8204" max="8448" width="11.33203125" style="70"/>
    <col min="8449" max="8449" width="11.33203125" style="70" customWidth="1"/>
    <col min="8450" max="8450" width="48.33203125" style="70" customWidth="1"/>
    <col min="8451" max="8458" width="14.83203125" style="70" customWidth="1"/>
    <col min="8459" max="8459" width="22.33203125" style="70" customWidth="1"/>
    <col min="8460" max="8704" width="11.33203125" style="70"/>
    <col min="8705" max="8705" width="11.33203125" style="70" customWidth="1"/>
    <col min="8706" max="8706" width="48.33203125" style="70" customWidth="1"/>
    <col min="8707" max="8714" width="14.83203125" style="70" customWidth="1"/>
    <col min="8715" max="8715" width="22.33203125" style="70" customWidth="1"/>
    <col min="8716" max="8960" width="11.33203125" style="70"/>
    <col min="8961" max="8961" width="11.33203125" style="70" customWidth="1"/>
    <col min="8962" max="8962" width="48.33203125" style="70" customWidth="1"/>
    <col min="8963" max="8970" width="14.83203125" style="70" customWidth="1"/>
    <col min="8971" max="8971" width="22.33203125" style="70" customWidth="1"/>
    <col min="8972" max="9216" width="11.33203125" style="70"/>
    <col min="9217" max="9217" width="11.33203125" style="70" customWidth="1"/>
    <col min="9218" max="9218" width="48.33203125" style="70" customWidth="1"/>
    <col min="9219" max="9226" width="14.83203125" style="70" customWidth="1"/>
    <col min="9227" max="9227" width="22.33203125" style="70" customWidth="1"/>
    <col min="9228" max="9472" width="11.33203125" style="70"/>
    <col min="9473" max="9473" width="11.33203125" style="70" customWidth="1"/>
    <col min="9474" max="9474" width="48.33203125" style="70" customWidth="1"/>
    <col min="9475" max="9482" width="14.83203125" style="70" customWidth="1"/>
    <col min="9483" max="9483" width="22.33203125" style="70" customWidth="1"/>
    <col min="9484" max="9728" width="11.33203125" style="70"/>
    <col min="9729" max="9729" width="11.33203125" style="70" customWidth="1"/>
    <col min="9730" max="9730" width="48.33203125" style="70" customWidth="1"/>
    <col min="9731" max="9738" width="14.83203125" style="70" customWidth="1"/>
    <col min="9739" max="9739" width="22.33203125" style="70" customWidth="1"/>
    <col min="9740" max="9984" width="11.33203125" style="70"/>
    <col min="9985" max="9985" width="11.33203125" style="70" customWidth="1"/>
    <col min="9986" max="9986" width="48.33203125" style="70" customWidth="1"/>
    <col min="9987" max="9994" width="14.83203125" style="70" customWidth="1"/>
    <col min="9995" max="9995" width="22.33203125" style="70" customWidth="1"/>
    <col min="9996" max="10240" width="11.33203125" style="70"/>
    <col min="10241" max="10241" width="11.33203125" style="70" customWidth="1"/>
    <col min="10242" max="10242" width="48.33203125" style="70" customWidth="1"/>
    <col min="10243" max="10250" width="14.83203125" style="70" customWidth="1"/>
    <col min="10251" max="10251" width="22.33203125" style="70" customWidth="1"/>
    <col min="10252" max="10496" width="11.33203125" style="70"/>
    <col min="10497" max="10497" width="11.33203125" style="70" customWidth="1"/>
    <col min="10498" max="10498" width="48.33203125" style="70" customWidth="1"/>
    <col min="10499" max="10506" width="14.83203125" style="70" customWidth="1"/>
    <col min="10507" max="10507" width="22.33203125" style="70" customWidth="1"/>
    <col min="10508" max="10752" width="11.33203125" style="70"/>
    <col min="10753" max="10753" width="11.33203125" style="70" customWidth="1"/>
    <col min="10754" max="10754" width="48.33203125" style="70" customWidth="1"/>
    <col min="10755" max="10762" width="14.83203125" style="70" customWidth="1"/>
    <col min="10763" max="10763" width="22.33203125" style="70" customWidth="1"/>
    <col min="10764" max="11008" width="11.33203125" style="70"/>
    <col min="11009" max="11009" width="11.33203125" style="70" customWidth="1"/>
    <col min="11010" max="11010" width="48.33203125" style="70" customWidth="1"/>
    <col min="11011" max="11018" width="14.83203125" style="70" customWidth="1"/>
    <col min="11019" max="11019" width="22.33203125" style="70" customWidth="1"/>
    <col min="11020" max="11264" width="11.33203125" style="70"/>
    <col min="11265" max="11265" width="11.33203125" style="70" customWidth="1"/>
    <col min="11266" max="11266" width="48.33203125" style="70" customWidth="1"/>
    <col min="11267" max="11274" width="14.83203125" style="70" customWidth="1"/>
    <col min="11275" max="11275" width="22.33203125" style="70" customWidth="1"/>
    <col min="11276" max="11520" width="11.33203125" style="70"/>
    <col min="11521" max="11521" width="11.33203125" style="70" customWidth="1"/>
    <col min="11522" max="11522" width="48.33203125" style="70" customWidth="1"/>
    <col min="11523" max="11530" width="14.83203125" style="70" customWidth="1"/>
    <col min="11531" max="11531" width="22.33203125" style="70" customWidth="1"/>
    <col min="11532" max="11776" width="11.33203125" style="70"/>
    <col min="11777" max="11777" width="11.33203125" style="70" customWidth="1"/>
    <col min="11778" max="11778" width="48.33203125" style="70" customWidth="1"/>
    <col min="11779" max="11786" width="14.83203125" style="70" customWidth="1"/>
    <col min="11787" max="11787" width="22.33203125" style="70" customWidth="1"/>
    <col min="11788" max="12032" width="11.33203125" style="70"/>
    <col min="12033" max="12033" width="11.33203125" style="70" customWidth="1"/>
    <col min="12034" max="12034" width="48.33203125" style="70" customWidth="1"/>
    <col min="12035" max="12042" width="14.83203125" style="70" customWidth="1"/>
    <col min="12043" max="12043" width="22.33203125" style="70" customWidth="1"/>
    <col min="12044" max="12288" width="11.33203125" style="70"/>
    <col min="12289" max="12289" width="11.33203125" style="70" customWidth="1"/>
    <col min="12290" max="12290" width="48.33203125" style="70" customWidth="1"/>
    <col min="12291" max="12298" width="14.83203125" style="70" customWidth="1"/>
    <col min="12299" max="12299" width="22.33203125" style="70" customWidth="1"/>
    <col min="12300" max="12544" width="11.33203125" style="70"/>
    <col min="12545" max="12545" width="11.33203125" style="70" customWidth="1"/>
    <col min="12546" max="12546" width="48.33203125" style="70" customWidth="1"/>
    <col min="12547" max="12554" width="14.83203125" style="70" customWidth="1"/>
    <col min="12555" max="12555" width="22.33203125" style="70" customWidth="1"/>
    <col min="12556" max="12800" width="11.33203125" style="70"/>
    <col min="12801" max="12801" width="11.33203125" style="70" customWidth="1"/>
    <col min="12802" max="12802" width="48.33203125" style="70" customWidth="1"/>
    <col min="12803" max="12810" width="14.83203125" style="70" customWidth="1"/>
    <col min="12811" max="12811" width="22.33203125" style="70" customWidth="1"/>
    <col min="12812" max="13056" width="11.33203125" style="70"/>
    <col min="13057" max="13057" width="11.33203125" style="70" customWidth="1"/>
    <col min="13058" max="13058" width="48.33203125" style="70" customWidth="1"/>
    <col min="13059" max="13066" width="14.83203125" style="70" customWidth="1"/>
    <col min="13067" max="13067" width="22.33203125" style="70" customWidth="1"/>
    <col min="13068" max="13312" width="11.33203125" style="70"/>
    <col min="13313" max="13313" width="11.33203125" style="70" customWidth="1"/>
    <col min="13314" max="13314" width="48.33203125" style="70" customWidth="1"/>
    <col min="13315" max="13322" width="14.83203125" style="70" customWidth="1"/>
    <col min="13323" max="13323" width="22.33203125" style="70" customWidth="1"/>
    <col min="13324" max="13568" width="11.33203125" style="70"/>
    <col min="13569" max="13569" width="11.33203125" style="70" customWidth="1"/>
    <col min="13570" max="13570" width="48.33203125" style="70" customWidth="1"/>
    <col min="13571" max="13578" width="14.83203125" style="70" customWidth="1"/>
    <col min="13579" max="13579" width="22.33203125" style="70" customWidth="1"/>
    <col min="13580" max="13824" width="11.33203125" style="70"/>
    <col min="13825" max="13825" width="11.33203125" style="70" customWidth="1"/>
    <col min="13826" max="13826" width="48.33203125" style="70" customWidth="1"/>
    <col min="13827" max="13834" width="14.83203125" style="70" customWidth="1"/>
    <col min="13835" max="13835" width="22.33203125" style="70" customWidth="1"/>
    <col min="13836" max="14080" width="11.33203125" style="70"/>
    <col min="14081" max="14081" width="11.33203125" style="70" customWidth="1"/>
    <col min="14082" max="14082" width="48.33203125" style="70" customWidth="1"/>
    <col min="14083" max="14090" width="14.83203125" style="70" customWidth="1"/>
    <col min="14091" max="14091" width="22.33203125" style="70" customWidth="1"/>
    <col min="14092" max="14336" width="11.33203125" style="70"/>
    <col min="14337" max="14337" width="11.33203125" style="70" customWidth="1"/>
    <col min="14338" max="14338" width="48.33203125" style="70" customWidth="1"/>
    <col min="14339" max="14346" width="14.83203125" style="70" customWidth="1"/>
    <col min="14347" max="14347" width="22.33203125" style="70" customWidth="1"/>
    <col min="14348" max="14592" width="11.33203125" style="70"/>
    <col min="14593" max="14593" width="11.33203125" style="70" customWidth="1"/>
    <col min="14594" max="14594" width="48.33203125" style="70" customWidth="1"/>
    <col min="14595" max="14602" width="14.83203125" style="70" customWidth="1"/>
    <col min="14603" max="14603" width="22.33203125" style="70" customWidth="1"/>
    <col min="14604" max="14848" width="11.33203125" style="70"/>
    <col min="14849" max="14849" width="11.33203125" style="70" customWidth="1"/>
    <col min="14850" max="14850" width="48.33203125" style="70" customWidth="1"/>
    <col min="14851" max="14858" width="14.83203125" style="70" customWidth="1"/>
    <col min="14859" max="14859" width="22.33203125" style="70" customWidth="1"/>
    <col min="14860" max="15104" width="11.33203125" style="70"/>
    <col min="15105" max="15105" width="11.33203125" style="70" customWidth="1"/>
    <col min="15106" max="15106" width="48.33203125" style="70" customWidth="1"/>
    <col min="15107" max="15114" width="14.83203125" style="70" customWidth="1"/>
    <col min="15115" max="15115" width="22.33203125" style="70" customWidth="1"/>
    <col min="15116" max="15360" width="11.33203125" style="70"/>
    <col min="15361" max="15361" width="11.33203125" style="70" customWidth="1"/>
    <col min="15362" max="15362" width="48.33203125" style="70" customWidth="1"/>
    <col min="15363" max="15370" width="14.83203125" style="70" customWidth="1"/>
    <col min="15371" max="15371" width="22.33203125" style="70" customWidth="1"/>
    <col min="15372" max="15616" width="11.33203125" style="70"/>
    <col min="15617" max="15617" width="11.33203125" style="70" customWidth="1"/>
    <col min="15618" max="15618" width="48.33203125" style="70" customWidth="1"/>
    <col min="15619" max="15626" width="14.83203125" style="70" customWidth="1"/>
    <col min="15627" max="15627" width="22.33203125" style="70" customWidth="1"/>
    <col min="15628" max="15872" width="11.33203125" style="70"/>
    <col min="15873" max="15873" width="11.33203125" style="70" customWidth="1"/>
    <col min="15874" max="15874" width="48.33203125" style="70" customWidth="1"/>
    <col min="15875" max="15882" width="14.83203125" style="70" customWidth="1"/>
    <col min="15883" max="15883" width="22.33203125" style="70" customWidth="1"/>
    <col min="15884" max="16128" width="11.33203125" style="70"/>
    <col min="16129" max="16129" width="11.33203125" style="70" customWidth="1"/>
    <col min="16130" max="16130" width="48.33203125" style="70" customWidth="1"/>
    <col min="16131" max="16138" width="14.83203125" style="70" customWidth="1"/>
    <col min="16139" max="16139" width="22.33203125" style="70" customWidth="1"/>
    <col min="16140" max="16384" width="11.33203125" style="70"/>
  </cols>
  <sheetData>
    <row r="1" spans="1:11" s="32" customFormat="1" ht="21.95" customHeight="1">
      <c r="A1" s="490"/>
    </row>
    <row r="2" spans="1:11" s="32" customFormat="1" ht="21.95" customHeight="1">
      <c r="B2" s="524" t="s">
        <v>749</v>
      </c>
      <c r="C2" s="524"/>
      <c r="D2" s="524"/>
      <c r="E2" s="524"/>
      <c r="F2" s="524"/>
      <c r="G2" s="524"/>
      <c r="H2" s="524"/>
      <c r="I2" s="524"/>
      <c r="J2" s="524"/>
    </row>
    <row r="3" spans="1:11" s="32" customFormat="1" ht="21.95" customHeight="1">
      <c r="B3" s="524"/>
      <c r="C3" s="524"/>
      <c r="D3" s="524"/>
      <c r="E3" s="524"/>
      <c r="F3" s="524"/>
      <c r="G3" s="524"/>
      <c r="H3" s="524"/>
      <c r="I3" s="524"/>
      <c r="J3" s="524"/>
    </row>
    <row r="4" spans="1:11" s="32" customFormat="1" ht="21.95" customHeight="1">
      <c r="B4" s="524"/>
      <c r="C4" s="524"/>
      <c r="D4" s="524"/>
      <c r="E4" s="524"/>
      <c r="F4" s="524"/>
      <c r="G4" s="524"/>
      <c r="H4" s="524"/>
      <c r="I4" s="524"/>
      <c r="J4" s="524"/>
    </row>
    <row r="5" spans="1:11" s="32" customFormat="1" ht="21.95" customHeight="1">
      <c r="A5" s="490" t="s">
        <v>94</v>
      </c>
    </row>
    <row r="6" spans="1:11" ht="165.95" customHeight="1">
      <c r="B6" s="508" t="s">
        <v>750</v>
      </c>
      <c r="C6" s="535" t="s">
        <v>3350</v>
      </c>
      <c r="D6" s="536"/>
      <c r="E6" s="536"/>
      <c r="F6" s="536"/>
      <c r="G6" s="536"/>
      <c r="H6" s="536"/>
      <c r="I6" s="536"/>
      <c r="J6" s="537"/>
    </row>
    <row r="7" spans="1:11" ht="66" customHeight="1">
      <c r="B7" s="508" t="s">
        <v>751</v>
      </c>
      <c r="C7" s="508" t="s">
        <v>174</v>
      </c>
      <c r="D7" s="508" t="s">
        <v>173</v>
      </c>
      <c r="E7" s="508" t="s">
        <v>172</v>
      </c>
      <c r="F7" s="508" t="s">
        <v>171</v>
      </c>
      <c r="G7" s="508" t="s">
        <v>170</v>
      </c>
      <c r="H7" s="508" t="s">
        <v>752</v>
      </c>
      <c r="I7" s="508" t="s">
        <v>753</v>
      </c>
      <c r="J7" s="508" t="s">
        <v>175</v>
      </c>
    </row>
    <row r="8" spans="1:11" ht="21.95" customHeight="1">
      <c r="B8" s="166" t="s">
        <v>754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45">
        <f>SUM(C8:I8)</f>
        <v>0</v>
      </c>
    </row>
    <row r="9" spans="1:11" ht="21.95" customHeight="1">
      <c r="B9" s="166" t="s">
        <v>755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45">
        <f>SUM(C9:I9)</f>
        <v>0</v>
      </c>
      <c r="K9" s="76"/>
    </row>
    <row r="10" spans="1:11" ht="21.95" customHeight="1">
      <c r="B10" s="166" t="s">
        <v>756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45">
        <f>SUM(C10:I10)</f>
        <v>0</v>
      </c>
    </row>
    <row r="11" spans="1:11" ht="21.95" customHeight="1">
      <c r="B11" s="166" t="s">
        <v>266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44">
        <f>SUM(C11:I11)</f>
        <v>0</v>
      </c>
    </row>
    <row r="12" spans="1:11" ht="21.95" customHeight="1">
      <c r="B12" s="179" t="s">
        <v>265</v>
      </c>
      <c r="C12" s="152">
        <f t="shared" ref="C12:I12" si="0">SUM(C8:C11)</f>
        <v>0</v>
      </c>
      <c r="D12" s="152">
        <f t="shared" si="0"/>
        <v>0</v>
      </c>
      <c r="E12" s="152">
        <f t="shared" si="0"/>
        <v>0</v>
      </c>
      <c r="F12" s="152">
        <f t="shared" si="0"/>
        <v>0</v>
      </c>
      <c r="G12" s="152">
        <f t="shared" si="0"/>
        <v>0</v>
      </c>
      <c r="H12" s="152">
        <f t="shared" si="0"/>
        <v>0</v>
      </c>
      <c r="I12" s="152">
        <f t="shared" si="0"/>
        <v>0</v>
      </c>
      <c r="J12" s="48">
        <f>SUM(C12:I12)</f>
        <v>0</v>
      </c>
    </row>
  </sheetData>
  <sheetProtection algorithmName="SHA-512" hashValue="dEcInUlz83Ku7fUXLw2XZ4g3ELsQTLuSs9nDnMhcE8tQ9cMTGg7KlX1q0rkH/+1Xyi6cIy/bYaXcdcXtu5FVVQ==" saltValue="z0CAcypH6244VtNEN8Zb+A==" spinCount="100000" sheet="1" objects="1" scenarios="1" selectLockedCells="1"/>
  <mergeCells count="2">
    <mergeCell ref="B2:J4"/>
    <mergeCell ref="C6:J6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>
    <tabColor rgb="FFFF9929"/>
  </sheetPr>
  <dimension ref="A1:I10"/>
  <sheetViews>
    <sheetView showGridLines="0" showRowColHeaders="0" zoomScaleNormal="100" workbookViewId="0">
      <selection activeCell="C7" sqref="C7"/>
    </sheetView>
  </sheetViews>
  <sheetFormatPr baseColWidth="10" defaultColWidth="11.5" defaultRowHeight="11.25"/>
  <cols>
    <col min="1" max="1" width="13.33203125" style="186" customWidth="1"/>
    <col min="2" max="2" width="88.83203125" style="186" customWidth="1"/>
    <col min="3" max="3" width="49" style="186" customWidth="1"/>
    <col min="4" max="4" width="45.6640625" style="186" customWidth="1"/>
    <col min="5" max="5" width="23.33203125" style="186" customWidth="1"/>
    <col min="6" max="255" width="11.5" style="186"/>
    <col min="256" max="256" width="11.5" style="186" customWidth="1"/>
    <col min="257" max="257" width="41.33203125" style="186" customWidth="1"/>
    <col min="258" max="258" width="22.5" style="186" customWidth="1"/>
    <col min="259" max="259" width="27.6640625" style="186" customWidth="1"/>
    <col min="260" max="260" width="15.1640625" style="186" customWidth="1"/>
    <col min="261" max="261" width="69.6640625" style="186" customWidth="1"/>
    <col min="262" max="511" width="11.5" style="186"/>
    <col min="512" max="512" width="11.5" style="186" customWidth="1"/>
    <col min="513" max="513" width="41.33203125" style="186" customWidth="1"/>
    <col min="514" max="514" width="22.5" style="186" customWidth="1"/>
    <col min="515" max="515" width="27.6640625" style="186" customWidth="1"/>
    <col min="516" max="516" width="15.1640625" style="186" customWidth="1"/>
    <col min="517" max="517" width="69.6640625" style="186" customWidth="1"/>
    <col min="518" max="767" width="11.5" style="186"/>
    <col min="768" max="768" width="11.5" style="186" customWidth="1"/>
    <col min="769" max="769" width="41.33203125" style="186" customWidth="1"/>
    <col min="770" max="770" width="22.5" style="186" customWidth="1"/>
    <col min="771" max="771" width="27.6640625" style="186" customWidth="1"/>
    <col min="772" max="772" width="15.1640625" style="186" customWidth="1"/>
    <col min="773" max="773" width="69.6640625" style="186" customWidth="1"/>
    <col min="774" max="1023" width="11.5" style="186"/>
    <col min="1024" max="1024" width="11.5" style="186" customWidth="1"/>
    <col min="1025" max="1025" width="41.33203125" style="186" customWidth="1"/>
    <col min="1026" max="1026" width="22.5" style="186" customWidth="1"/>
    <col min="1027" max="1027" width="27.6640625" style="186" customWidth="1"/>
    <col min="1028" max="1028" width="15.1640625" style="186" customWidth="1"/>
    <col min="1029" max="1029" width="69.6640625" style="186" customWidth="1"/>
    <col min="1030" max="1279" width="11.5" style="186"/>
    <col min="1280" max="1280" width="11.5" style="186" customWidth="1"/>
    <col min="1281" max="1281" width="41.33203125" style="186" customWidth="1"/>
    <col min="1282" max="1282" width="22.5" style="186" customWidth="1"/>
    <col min="1283" max="1283" width="27.6640625" style="186" customWidth="1"/>
    <col min="1284" max="1284" width="15.1640625" style="186" customWidth="1"/>
    <col min="1285" max="1285" width="69.6640625" style="186" customWidth="1"/>
    <col min="1286" max="1535" width="11.5" style="186"/>
    <col min="1536" max="1536" width="11.5" style="186" customWidth="1"/>
    <col min="1537" max="1537" width="41.33203125" style="186" customWidth="1"/>
    <col min="1538" max="1538" width="22.5" style="186" customWidth="1"/>
    <col min="1539" max="1539" width="27.6640625" style="186" customWidth="1"/>
    <col min="1540" max="1540" width="15.1640625" style="186" customWidth="1"/>
    <col min="1541" max="1541" width="69.6640625" style="186" customWidth="1"/>
    <col min="1542" max="1791" width="11.5" style="186"/>
    <col min="1792" max="1792" width="11.5" style="186" customWidth="1"/>
    <col min="1793" max="1793" width="41.33203125" style="186" customWidth="1"/>
    <col min="1794" max="1794" width="22.5" style="186" customWidth="1"/>
    <col min="1795" max="1795" width="27.6640625" style="186" customWidth="1"/>
    <col min="1796" max="1796" width="15.1640625" style="186" customWidth="1"/>
    <col min="1797" max="1797" width="69.6640625" style="186" customWidth="1"/>
    <col min="1798" max="2047" width="11.5" style="186"/>
    <col min="2048" max="2048" width="11.5" style="186" customWidth="1"/>
    <col min="2049" max="2049" width="41.33203125" style="186" customWidth="1"/>
    <col min="2050" max="2050" width="22.5" style="186" customWidth="1"/>
    <col min="2051" max="2051" width="27.6640625" style="186" customWidth="1"/>
    <col min="2052" max="2052" width="15.1640625" style="186" customWidth="1"/>
    <col min="2053" max="2053" width="69.6640625" style="186" customWidth="1"/>
    <col min="2054" max="2303" width="11.5" style="186"/>
    <col min="2304" max="2304" width="11.5" style="186" customWidth="1"/>
    <col min="2305" max="2305" width="41.33203125" style="186" customWidth="1"/>
    <col min="2306" max="2306" width="22.5" style="186" customWidth="1"/>
    <col min="2307" max="2307" width="27.6640625" style="186" customWidth="1"/>
    <col min="2308" max="2308" width="15.1640625" style="186" customWidth="1"/>
    <col min="2309" max="2309" width="69.6640625" style="186" customWidth="1"/>
    <col min="2310" max="2559" width="11.5" style="186"/>
    <col min="2560" max="2560" width="11.5" style="186" customWidth="1"/>
    <col min="2561" max="2561" width="41.33203125" style="186" customWidth="1"/>
    <col min="2562" max="2562" width="22.5" style="186" customWidth="1"/>
    <col min="2563" max="2563" width="27.6640625" style="186" customWidth="1"/>
    <col min="2564" max="2564" width="15.1640625" style="186" customWidth="1"/>
    <col min="2565" max="2565" width="69.6640625" style="186" customWidth="1"/>
    <col min="2566" max="2815" width="11.5" style="186"/>
    <col min="2816" max="2816" width="11.5" style="186" customWidth="1"/>
    <col min="2817" max="2817" width="41.33203125" style="186" customWidth="1"/>
    <col min="2818" max="2818" width="22.5" style="186" customWidth="1"/>
    <col min="2819" max="2819" width="27.6640625" style="186" customWidth="1"/>
    <col min="2820" max="2820" width="15.1640625" style="186" customWidth="1"/>
    <col min="2821" max="2821" width="69.6640625" style="186" customWidth="1"/>
    <col min="2822" max="3071" width="11.5" style="186"/>
    <col min="3072" max="3072" width="11.5" style="186" customWidth="1"/>
    <col min="3073" max="3073" width="41.33203125" style="186" customWidth="1"/>
    <col min="3074" max="3074" width="22.5" style="186" customWidth="1"/>
    <col min="3075" max="3075" width="27.6640625" style="186" customWidth="1"/>
    <col min="3076" max="3076" width="15.1640625" style="186" customWidth="1"/>
    <col min="3077" max="3077" width="69.6640625" style="186" customWidth="1"/>
    <col min="3078" max="3327" width="11.5" style="186"/>
    <col min="3328" max="3328" width="11.5" style="186" customWidth="1"/>
    <col min="3329" max="3329" width="41.33203125" style="186" customWidth="1"/>
    <col min="3330" max="3330" width="22.5" style="186" customWidth="1"/>
    <col min="3331" max="3331" width="27.6640625" style="186" customWidth="1"/>
    <col min="3332" max="3332" width="15.1640625" style="186" customWidth="1"/>
    <col min="3333" max="3333" width="69.6640625" style="186" customWidth="1"/>
    <col min="3334" max="3583" width="11.5" style="186"/>
    <col min="3584" max="3584" width="11.5" style="186" customWidth="1"/>
    <col min="3585" max="3585" width="41.33203125" style="186" customWidth="1"/>
    <col min="3586" max="3586" width="22.5" style="186" customWidth="1"/>
    <col min="3587" max="3587" width="27.6640625" style="186" customWidth="1"/>
    <col min="3588" max="3588" width="15.1640625" style="186" customWidth="1"/>
    <col min="3589" max="3589" width="69.6640625" style="186" customWidth="1"/>
    <col min="3590" max="3839" width="11.5" style="186"/>
    <col min="3840" max="3840" width="11.5" style="186" customWidth="1"/>
    <col min="3841" max="3841" width="41.33203125" style="186" customWidth="1"/>
    <col min="3842" max="3842" width="22.5" style="186" customWidth="1"/>
    <col min="3843" max="3843" width="27.6640625" style="186" customWidth="1"/>
    <col min="3844" max="3844" width="15.1640625" style="186" customWidth="1"/>
    <col min="3845" max="3845" width="69.6640625" style="186" customWidth="1"/>
    <col min="3846" max="4095" width="11.5" style="186"/>
    <col min="4096" max="4096" width="11.5" style="186" customWidth="1"/>
    <col min="4097" max="4097" width="41.33203125" style="186" customWidth="1"/>
    <col min="4098" max="4098" width="22.5" style="186" customWidth="1"/>
    <col min="4099" max="4099" width="27.6640625" style="186" customWidth="1"/>
    <col min="4100" max="4100" width="15.1640625" style="186" customWidth="1"/>
    <col min="4101" max="4101" width="69.6640625" style="186" customWidth="1"/>
    <col min="4102" max="4351" width="11.5" style="186"/>
    <col min="4352" max="4352" width="11.5" style="186" customWidth="1"/>
    <col min="4353" max="4353" width="41.33203125" style="186" customWidth="1"/>
    <col min="4354" max="4354" width="22.5" style="186" customWidth="1"/>
    <col min="4355" max="4355" width="27.6640625" style="186" customWidth="1"/>
    <col min="4356" max="4356" width="15.1640625" style="186" customWidth="1"/>
    <col min="4357" max="4357" width="69.6640625" style="186" customWidth="1"/>
    <col min="4358" max="4607" width="11.5" style="186"/>
    <col min="4608" max="4608" width="11.5" style="186" customWidth="1"/>
    <col min="4609" max="4609" width="41.33203125" style="186" customWidth="1"/>
    <col min="4610" max="4610" width="22.5" style="186" customWidth="1"/>
    <col min="4611" max="4611" width="27.6640625" style="186" customWidth="1"/>
    <col min="4612" max="4612" width="15.1640625" style="186" customWidth="1"/>
    <col min="4613" max="4613" width="69.6640625" style="186" customWidth="1"/>
    <col min="4614" max="4863" width="11.5" style="186"/>
    <col min="4864" max="4864" width="11.5" style="186" customWidth="1"/>
    <col min="4865" max="4865" width="41.33203125" style="186" customWidth="1"/>
    <col min="4866" max="4866" width="22.5" style="186" customWidth="1"/>
    <col min="4867" max="4867" width="27.6640625" style="186" customWidth="1"/>
    <col min="4868" max="4868" width="15.1640625" style="186" customWidth="1"/>
    <col min="4869" max="4869" width="69.6640625" style="186" customWidth="1"/>
    <col min="4870" max="5119" width="11.5" style="186"/>
    <col min="5120" max="5120" width="11.5" style="186" customWidth="1"/>
    <col min="5121" max="5121" width="41.33203125" style="186" customWidth="1"/>
    <col min="5122" max="5122" width="22.5" style="186" customWidth="1"/>
    <col min="5123" max="5123" width="27.6640625" style="186" customWidth="1"/>
    <col min="5124" max="5124" width="15.1640625" style="186" customWidth="1"/>
    <col min="5125" max="5125" width="69.6640625" style="186" customWidth="1"/>
    <col min="5126" max="5375" width="11.5" style="186"/>
    <col min="5376" max="5376" width="11.5" style="186" customWidth="1"/>
    <col min="5377" max="5377" width="41.33203125" style="186" customWidth="1"/>
    <col min="5378" max="5378" width="22.5" style="186" customWidth="1"/>
    <col min="5379" max="5379" width="27.6640625" style="186" customWidth="1"/>
    <col min="5380" max="5380" width="15.1640625" style="186" customWidth="1"/>
    <col min="5381" max="5381" width="69.6640625" style="186" customWidth="1"/>
    <col min="5382" max="5631" width="11.5" style="186"/>
    <col min="5632" max="5632" width="11.5" style="186" customWidth="1"/>
    <col min="5633" max="5633" width="41.33203125" style="186" customWidth="1"/>
    <col min="5634" max="5634" width="22.5" style="186" customWidth="1"/>
    <col min="5635" max="5635" width="27.6640625" style="186" customWidth="1"/>
    <col min="5636" max="5636" width="15.1640625" style="186" customWidth="1"/>
    <col min="5637" max="5637" width="69.6640625" style="186" customWidth="1"/>
    <col min="5638" max="5887" width="11.5" style="186"/>
    <col min="5888" max="5888" width="11.5" style="186" customWidth="1"/>
    <col min="5889" max="5889" width="41.33203125" style="186" customWidth="1"/>
    <col min="5890" max="5890" width="22.5" style="186" customWidth="1"/>
    <col min="5891" max="5891" width="27.6640625" style="186" customWidth="1"/>
    <col min="5892" max="5892" width="15.1640625" style="186" customWidth="1"/>
    <col min="5893" max="5893" width="69.6640625" style="186" customWidth="1"/>
    <col min="5894" max="6143" width="11.5" style="186"/>
    <col min="6144" max="6144" width="11.5" style="186" customWidth="1"/>
    <col min="6145" max="6145" width="41.33203125" style="186" customWidth="1"/>
    <col min="6146" max="6146" width="22.5" style="186" customWidth="1"/>
    <col min="6147" max="6147" width="27.6640625" style="186" customWidth="1"/>
    <col min="6148" max="6148" width="15.1640625" style="186" customWidth="1"/>
    <col min="6149" max="6149" width="69.6640625" style="186" customWidth="1"/>
    <col min="6150" max="6399" width="11.5" style="186"/>
    <col min="6400" max="6400" width="11.5" style="186" customWidth="1"/>
    <col min="6401" max="6401" width="41.33203125" style="186" customWidth="1"/>
    <col min="6402" max="6402" width="22.5" style="186" customWidth="1"/>
    <col min="6403" max="6403" width="27.6640625" style="186" customWidth="1"/>
    <col min="6404" max="6404" width="15.1640625" style="186" customWidth="1"/>
    <col min="6405" max="6405" width="69.6640625" style="186" customWidth="1"/>
    <col min="6406" max="6655" width="11.5" style="186"/>
    <col min="6656" max="6656" width="11.5" style="186" customWidth="1"/>
    <col min="6657" max="6657" width="41.33203125" style="186" customWidth="1"/>
    <col min="6658" max="6658" width="22.5" style="186" customWidth="1"/>
    <col min="6659" max="6659" width="27.6640625" style="186" customWidth="1"/>
    <col min="6660" max="6660" width="15.1640625" style="186" customWidth="1"/>
    <col min="6661" max="6661" width="69.6640625" style="186" customWidth="1"/>
    <col min="6662" max="6911" width="11.5" style="186"/>
    <col min="6912" max="6912" width="11.5" style="186" customWidth="1"/>
    <col min="6913" max="6913" width="41.33203125" style="186" customWidth="1"/>
    <col min="6914" max="6914" width="22.5" style="186" customWidth="1"/>
    <col min="6915" max="6915" width="27.6640625" style="186" customWidth="1"/>
    <col min="6916" max="6916" width="15.1640625" style="186" customWidth="1"/>
    <col min="6917" max="6917" width="69.6640625" style="186" customWidth="1"/>
    <col min="6918" max="7167" width="11.5" style="186"/>
    <col min="7168" max="7168" width="11.5" style="186" customWidth="1"/>
    <col min="7169" max="7169" width="41.33203125" style="186" customWidth="1"/>
    <col min="7170" max="7170" width="22.5" style="186" customWidth="1"/>
    <col min="7171" max="7171" width="27.6640625" style="186" customWidth="1"/>
    <col min="7172" max="7172" width="15.1640625" style="186" customWidth="1"/>
    <col min="7173" max="7173" width="69.6640625" style="186" customWidth="1"/>
    <col min="7174" max="7423" width="11.5" style="186"/>
    <col min="7424" max="7424" width="11.5" style="186" customWidth="1"/>
    <col min="7425" max="7425" width="41.33203125" style="186" customWidth="1"/>
    <col min="7426" max="7426" width="22.5" style="186" customWidth="1"/>
    <col min="7427" max="7427" width="27.6640625" style="186" customWidth="1"/>
    <col min="7428" max="7428" width="15.1640625" style="186" customWidth="1"/>
    <col min="7429" max="7429" width="69.6640625" style="186" customWidth="1"/>
    <col min="7430" max="7679" width="11.5" style="186"/>
    <col min="7680" max="7680" width="11.5" style="186" customWidth="1"/>
    <col min="7681" max="7681" width="41.33203125" style="186" customWidth="1"/>
    <col min="7682" max="7682" width="22.5" style="186" customWidth="1"/>
    <col min="7683" max="7683" width="27.6640625" style="186" customWidth="1"/>
    <col min="7684" max="7684" width="15.1640625" style="186" customWidth="1"/>
    <col min="7685" max="7685" width="69.6640625" style="186" customWidth="1"/>
    <col min="7686" max="7935" width="11.5" style="186"/>
    <col min="7936" max="7936" width="11.5" style="186" customWidth="1"/>
    <col min="7937" max="7937" width="41.33203125" style="186" customWidth="1"/>
    <col min="7938" max="7938" width="22.5" style="186" customWidth="1"/>
    <col min="7939" max="7939" width="27.6640625" style="186" customWidth="1"/>
    <col min="7940" max="7940" width="15.1640625" style="186" customWidth="1"/>
    <col min="7941" max="7941" width="69.6640625" style="186" customWidth="1"/>
    <col min="7942" max="8191" width="11.5" style="186"/>
    <col min="8192" max="8192" width="11.5" style="186" customWidth="1"/>
    <col min="8193" max="8193" width="41.33203125" style="186" customWidth="1"/>
    <col min="8194" max="8194" width="22.5" style="186" customWidth="1"/>
    <col min="8195" max="8195" width="27.6640625" style="186" customWidth="1"/>
    <col min="8196" max="8196" width="15.1640625" style="186" customWidth="1"/>
    <col min="8197" max="8197" width="69.6640625" style="186" customWidth="1"/>
    <col min="8198" max="8447" width="11.5" style="186"/>
    <col min="8448" max="8448" width="11.5" style="186" customWidth="1"/>
    <col min="8449" max="8449" width="41.33203125" style="186" customWidth="1"/>
    <col min="8450" max="8450" width="22.5" style="186" customWidth="1"/>
    <col min="8451" max="8451" width="27.6640625" style="186" customWidth="1"/>
    <col min="8452" max="8452" width="15.1640625" style="186" customWidth="1"/>
    <col min="8453" max="8453" width="69.6640625" style="186" customWidth="1"/>
    <col min="8454" max="8703" width="11.5" style="186"/>
    <col min="8704" max="8704" width="11.5" style="186" customWidth="1"/>
    <col min="8705" max="8705" width="41.33203125" style="186" customWidth="1"/>
    <col min="8706" max="8706" width="22.5" style="186" customWidth="1"/>
    <col min="8707" max="8707" width="27.6640625" style="186" customWidth="1"/>
    <col min="8708" max="8708" width="15.1640625" style="186" customWidth="1"/>
    <col min="8709" max="8709" width="69.6640625" style="186" customWidth="1"/>
    <col min="8710" max="8959" width="11.5" style="186"/>
    <col min="8960" max="8960" width="11.5" style="186" customWidth="1"/>
    <col min="8961" max="8961" width="41.33203125" style="186" customWidth="1"/>
    <col min="8962" max="8962" width="22.5" style="186" customWidth="1"/>
    <col min="8963" max="8963" width="27.6640625" style="186" customWidth="1"/>
    <col min="8964" max="8964" width="15.1640625" style="186" customWidth="1"/>
    <col min="8965" max="8965" width="69.6640625" style="186" customWidth="1"/>
    <col min="8966" max="9215" width="11.5" style="186"/>
    <col min="9216" max="9216" width="11.5" style="186" customWidth="1"/>
    <col min="9217" max="9217" width="41.33203125" style="186" customWidth="1"/>
    <col min="9218" max="9218" width="22.5" style="186" customWidth="1"/>
    <col min="9219" max="9219" width="27.6640625" style="186" customWidth="1"/>
    <col min="9220" max="9220" width="15.1640625" style="186" customWidth="1"/>
    <col min="9221" max="9221" width="69.6640625" style="186" customWidth="1"/>
    <col min="9222" max="9471" width="11.5" style="186"/>
    <col min="9472" max="9472" width="11.5" style="186" customWidth="1"/>
    <col min="9473" max="9473" width="41.33203125" style="186" customWidth="1"/>
    <col min="9474" max="9474" width="22.5" style="186" customWidth="1"/>
    <col min="9475" max="9475" width="27.6640625" style="186" customWidth="1"/>
    <col min="9476" max="9476" width="15.1640625" style="186" customWidth="1"/>
    <col min="9477" max="9477" width="69.6640625" style="186" customWidth="1"/>
    <col min="9478" max="9727" width="11.5" style="186"/>
    <col min="9728" max="9728" width="11.5" style="186" customWidth="1"/>
    <col min="9729" max="9729" width="41.33203125" style="186" customWidth="1"/>
    <col min="9730" max="9730" width="22.5" style="186" customWidth="1"/>
    <col min="9731" max="9731" width="27.6640625" style="186" customWidth="1"/>
    <col min="9732" max="9732" width="15.1640625" style="186" customWidth="1"/>
    <col min="9733" max="9733" width="69.6640625" style="186" customWidth="1"/>
    <col min="9734" max="9983" width="11.5" style="186"/>
    <col min="9984" max="9984" width="11.5" style="186" customWidth="1"/>
    <col min="9985" max="9985" width="41.33203125" style="186" customWidth="1"/>
    <col min="9986" max="9986" width="22.5" style="186" customWidth="1"/>
    <col min="9987" max="9987" width="27.6640625" style="186" customWidth="1"/>
    <col min="9988" max="9988" width="15.1640625" style="186" customWidth="1"/>
    <col min="9989" max="9989" width="69.6640625" style="186" customWidth="1"/>
    <col min="9990" max="10239" width="11.5" style="186"/>
    <col min="10240" max="10240" width="11.5" style="186" customWidth="1"/>
    <col min="10241" max="10241" width="41.33203125" style="186" customWidth="1"/>
    <col min="10242" max="10242" width="22.5" style="186" customWidth="1"/>
    <col min="10243" max="10243" width="27.6640625" style="186" customWidth="1"/>
    <col min="10244" max="10244" width="15.1640625" style="186" customWidth="1"/>
    <col min="10245" max="10245" width="69.6640625" style="186" customWidth="1"/>
    <col min="10246" max="10495" width="11.5" style="186"/>
    <col min="10496" max="10496" width="11.5" style="186" customWidth="1"/>
    <col min="10497" max="10497" width="41.33203125" style="186" customWidth="1"/>
    <col min="10498" max="10498" width="22.5" style="186" customWidth="1"/>
    <col min="10499" max="10499" width="27.6640625" style="186" customWidth="1"/>
    <col min="10500" max="10500" width="15.1640625" style="186" customWidth="1"/>
    <col min="10501" max="10501" width="69.6640625" style="186" customWidth="1"/>
    <col min="10502" max="10751" width="11.5" style="186"/>
    <col min="10752" max="10752" width="11.5" style="186" customWidth="1"/>
    <col min="10753" max="10753" width="41.33203125" style="186" customWidth="1"/>
    <col min="10754" max="10754" width="22.5" style="186" customWidth="1"/>
    <col min="10755" max="10755" width="27.6640625" style="186" customWidth="1"/>
    <col min="10756" max="10756" width="15.1640625" style="186" customWidth="1"/>
    <col min="10757" max="10757" width="69.6640625" style="186" customWidth="1"/>
    <col min="10758" max="11007" width="11.5" style="186"/>
    <col min="11008" max="11008" width="11.5" style="186" customWidth="1"/>
    <col min="11009" max="11009" width="41.33203125" style="186" customWidth="1"/>
    <col min="11010" max="11010" width="22.5" style="186" customWidth="1"/>
    <col min="11011" max="11011" width="27.6640625" style="186" customWidth="1"/>
    <col min="11012" max="11012" width="15.1640625" style="186" customWidth="1"/>
    <col min="11013" max="11013" width="69.6640625" style="186" customWidth="1"/>
    <col min="11014" max="11263" width="11.5" style="186"/>
    <col min="11264" max="11264" width="11.5" style="186" customWidth="1"/>
    <col min="11265" max="11265" width="41.33203125" style="186" customWidth="1"/>
    <col min="11266" max="11266" width="22.5" style="186" customWidth="1"/>
    <col min="11267" max="11267" width="27.6640625" style="186" customWidth="1"/>
    <col min="11268" max="11268" width="15.1640625" style="186" customWidth="1"/>
    <col min="11269" max="11269" width="69.6640625" style="186" customWidth="1"/>
    <col min="11270" max="11519" width="11.5" style="186"/>
    <col min="11520" max="11520" width="11.5" style="186" customWidth="1"/>
    <col min="11521" max="11521" width="41.33203125" style="186" customWidth="1"/>
    <col min="11522" max="11522" width="22.5" style="186" customWidth="1"/>
    <col min="11523" max="11523" width="27.6640625" style="186" customWidth="1"/>
    <col min="11524" max="11524" width="15.1640625" style="186" customWidth="1"/>
    <col min="11525" max="11525" width="69.6640625" style="186" customWidth="1"/>
    <col min="11526" max="11775" width="11.5" style="186"/>
    <col min="11776" max="11776" width="11.5" style="186" customWidth="1"/>
    <col min="11777" max="11777" width="41.33203125" style="186" customWidth="1"/>
    <col min="11778" max="11778" width="22.5" style="186" customWidth="1"/>
    <col min="11779" max="11779" width="27.6640625" style="186" customWidth="1"/>
    <col min="11780" max="11780" width="15.1640625" style="186" customWidth="1"/>
    <col min="11781" max="11781" width="69.6640625" style="186" customWidth="1"/>
    <col min="11782" max="12031" width="11.5" style="186"/>
    <col min="12032" max="12032" width="11.5" style="186" customWidth="1"/>
    <col min="12033" max="12033" width="41.33203125" style="186" customWidth="1"/>
    <col min="12034" max="12034" width="22.5" style="186" customWidth="1"/>
    <col min="12035" max="12035" width="27.6640625" style="186" customWidth="1"/>
    <col min="12036" max="12036" width="15.1640625" style="186" customWidth="1"/>
    <col min="12037" max="12037" width="69.6640625" style="186" customWidth="1"/>
    <col min="12038" max="12287" width="11.5" style="186"/>
    <col min="12288" max="12288" width="11.5" style="186" customWidth="1"/>
    <col min="12289" max="12289" width="41.33203125" style="186" customWidth="1"/>
    <col min="12290" max="12290" width="22.5" style="186" customWidth="1"/>
    <col min="12291" max="12291" width="27.6640625" style="186" customWidth="1"/>
    <col min="12292" max="12292" width="15.1640625" style="186" customWidth="1"/>
    <col min="12293" max="12293" width="69.6640625" style="186" customWidth="1"/>
    <col min="12294" max="12543" width="11.5" style="186"/>
    <col min="12544" max="12544" width="11.5" style="186" customWidth="1"/>
    <col min="12545" max="12545" width="41.33203125" style="186" customWidth="1"/>
    <col min="12546" max="12546" width="22.5" style="186" customWidth="1"/>
    <col min="12547" max="12547" width="27.6640625" style="186" customWidth="1"/>
    <col min="12548" max="12548" width="15.1640625" style="186" customWidth="1"/>
    <col min="12549" max="12549" width="69.6640625" style="186" customWidth="1"/>
    <col min="12550" max="12799" width="11.5" style="186"/>
    <col min="12800" max="12800" width="11.5" style="186" customWidth="1"/>
    <col min="12801" max="12801" width="41.33203125" style="186" customWidth="1"/>
    <col min="12802" max="12802" width="22.5" style="186" customWidth="1"/>
    <col min="12803" max="12803" width="27.6640625" style="186" customWidth="1"/>
    <col min="12804" max="12804" width="15.1640625" style="186" customWidth="1"/>
    <col min="12805" max="12805" width="69.6640625" style="186" customWidth="1"/>
    <col min="12806" max="13055" width="11.5" style="186"/>
    <col min="13056" max="13056" width="11.5" style="186" customWidth="1"/>
    <col min="13057" max="13057" width="41.33203125" style="186" customWidth="1"/>
    <col min="13058" max="13058" width="22.5" style="186" customWidth="1"/>
    <col min="13059" max="13059" width="27.6640625" style="186" customWidth="1"/>
    <col min="13060" max="13060" width="15.1640625" style="186" customWidth="1"/>
    <col min="13061" max="13061" width="69.6640625" style="186" customWidth="1"/>
    <col min="13062" max="13311" width="11.5" style="186"/>
    <col min="13312" max="13312" width="11.5" style="186" customWidth="1"/>
    <col min="13313" max="13313" width="41.33203125" style="186" customWidth="1"/>
    <col min="13314" max="13314" width="22.5" style="186" customWidth="1"/>
    <col min="13315" max="13315" width="27.6640625" style="186" customWidth="1"/>
    <col min="13316" max="13316" width="15.1640625" style="186" customWidth="1"/>
    <col min="13317" max="13317" width="69.6640625" style="186" customWidth="1"/>
    <col min="13318" max="13567" width="11.5" style="186"/>
    <col min="13568" max="13568" width="11.5" style="186" customWidth="1"/>
    <col min="13569" max="13569" width="41.33203125" style="186" customWidth="1"/>
    <col min="13570" max="13570" width="22.5" style="186" customWidth="1"/>
    <col min="13571" max="13571" width="27.6640625" style="186" customWidth="1"/>
    <col min="13572" max="13572" width="15.1640625" style="186" customWidth="1"/>
    <col min="13573" max="13573" width="69.6640625" style="186" customWidth="1"/>
    <col min="13574" max="13823" width="11.5" style="186"/>
    <col min="13824" max="13824" width="11.5" style="186" customWidth="1"/>
    <col min="13825" max="13825" width="41.33203125" style="186" customWidth="1"/>
    <col min="13826" max="13826" width="22.5" style="186" customWidth="1"/>
    <col min="13827" max="13827" width="27.6640625" style="186" customWidth="1"/>
    <col min="13828" max="13828" width="15.1640625" style="186" customWidth="1"/>
    <col min="13829" max="13829" width="69.6640625" style="186" customWidth="1"/>
    <col min="13830" max="14079" width="11.5" style="186"/>
    <col min="14080" max="14080" width="11.5" style="186" customWidth="1"/>
    <col min="14081" max="14081" width="41.33203125" style="186" customWidth="1"/>
    <col min="14082" max="14082" width="22.5" style="186" customWidth="1"/>
    <col min="14083" max="14083" width="27.6640625" style="186" customWidth="1"/>
    <col min="14084" max="14084" width="15.1640625" style="186" customWidth="1"/>
    <col min="14085" max="14085" width="69.6640625" style="186" customWidth="1"/>
    <col min="14086" max="14335" width="11.5" style="186"/>
    <col min="14336" max="14336" width="11.5" style="186" customWidth="1"/>
    <col min="14337" max="14337" width="41.33203125" style="186" customWidth="1"/>
    <col min="14338" max="14338" width="22.5" style="186" customWidth="1"/>
    <col min="14339" max="14339" width="27.6640625" style="186" customWidth="1"/>
    <col min="14340" max="14340" width="15.1640625" style="186" customWidth="1"/>
    <col min="14341" max="14341" width="69.6640625" style="186" customWidth="1"/>
    <col min="14342" max="14591" width="11.5" style="186"/>
    <col min="14592" max="14592" width="11.5" style="186" customWidth="1"/>
    <col min="14593" max="14593" width="41.33203125" style="186" customWidth="1"/>
    <col min="14594" max="14594" width="22.5" style="186" customWidth="1"/>
    <col min="14595" max="14595" width="27.6640625" style="186" customWidth="1"/>
    <col min="14596" max="14596" width="15.1640625" style="186" customWidth="1"/>
    <col min="14597" max="14597" width="69.6640625" style="186" customWidth="1"/>
    <col min="14598" max="14847" width="11.5" style="186"/>
    <col min="14848" max="14848" width="11.5" style="186" customWidth="1"/>
    <col min="14849" max="14849" width="41.33203125" style="186" customWidth="1"/>
    <col min="14850" max="14850" width="22.5" style="186" customWidth="1"/>
    <col min="14851" max="14851" width="27.6640625" style="186" customWidth="1"/>
    <col min="14852" max="14852" width="15.1640625" style="186" customWidth="1"/>
    <col min="14853" max="14853" width="69.6640625" style="186" customWidth="1"/>
    <col min="14854" max="15103" width="11.5" style="186"/>
    <col min="15104" max="15104" width="11.5" style="186" customWidth="1"/>
    <col min="15105" max="15105" width="41.33203125" style="186" customWidth="1"/>
    <col min="15106" max="15106" width="22.5" style="186" customWidth="1"/>
    <col min="15107" max="15107" width="27.6640625" style="186" customWidth="1"/>
    <col min="15108" max="15108" width="15.1640625" style="186" customWidth="1"/>
    <col min="15109" max="15109" width="69.6640625" style="186" customWidth="1"/>
    <col min="15110" max="15359" width="11.5" style="186"/>
    <col min="15360" max="15360" width="11.5" style="186" customWidth="1"/>
    <col min="15361" max="15361" width="41.33203125" style="186" customWidth="1"/>
    <col min="15362" max="15362" width="22.5" style="186" customWidth="1"/>
    <col min="15363" max="15363" width="27.6640625" style="186" customWidth="1"/>
    <col min="15364" max="15364" width="15.1640625" style="186" customWidth="1"/>
    <col min="15365" max="15365" width="69.6640625" style="186" customWidth="1"/>
    <col min="15366" max="15615" width="11.5" style="186"/>
    <col min="15616" max="15616" width="11.5" style="186" customWidth="1"/>
    <col min="15617" max="15617" width="41.33203125" style="186" customWidth="1"/>
    <col min="15618" max="15618" width="22.5" style="186" customWidth="1"/>
    <col min="15619" max="15619" width="27.6640625" style="186" customWidth="1"/>
    <col min="15620" max="15620" width="15.1640625" style="186" customWidth="1"/>
    <col min="15621" max="15621" width="69.6640625" style="186" customWidth="1"/>
    <col min="15622" max="15871" width="11.5" style="186"/>
    <col min="15872" max="15872" width="11.5" style="186" customWidth="1"/>
    <col min="15873" max="15873" width="41.33203125" style="186" customWidth="1"/>
    <col min="15874" max="15874" width="22.5" style="186" customWidth="1"/>
    <col min="15875" max="15875" width="27.6640625" style="186" customWidth="1"/>
    <col min="15876" max="15876" width="15.1640625" style="186" customWidth="1"/>
    <col min="15877" max="15877" width="69.6640625" style="186" customWidth="1"/>
    <col min="15878" max="16127" width="11.5" style="186"/>
    <col min="16128" max="16128" width="11.5" style="186" customWidth="1"/>
    <col min="16129" max="16129" width="41.33203125" style="186" customWidth="1"/>
    <col min="16130" max="16130" width="22.5" style="186" customWidth="1"/>
    <col min="16131" max="16131" width="27.6640625" style="186" customWidth="1"/>
    <col min="16132" max="16132" width="15.1640625" style="186" customWidth="1"/>
    <col min="16133" max="16133" width="69.6640625" style="186" customWidth="1"/>
    <col min="16134" max="16384" width="11.5" style="186"/>
  </cols>
  <sheetData>
    <row r="1" spans="1:9" s="32" customFormat="1" ht="21.95" customHeight="1">
      <c r="A1" s="490"/>
    </row>
    <row r="2" spans="1:9" s="32" customFormat="1" ht="21.95" customHeight="1">
      <c r="B2" s="524" t="s">
        <v>3358</v>
      </c>
      <c r="C2" s="524"/>
      <c r="D2" s="524"/>
      <c r="E2" s="524"/>
      <c r="F2" s="71"/>
      <c r="G2" s="71"/>
      <c r="H2" s="71"/>
      <c r="I2" s="71"/>
    </row>
    <row r="3" spans="1:9" s="32" customFormat="1" ht="21.95" customHeight="1">
      <c r="B3" s="524"/>
      <c r="C3" s="524"/>
      <c r="D3" s="524"/>
      <c r="E3" s="524"/>
      <c r="F3" s="71"/>
      <c r="G3" s="71"/>
      <c r="H3" s="71"/>
      <c r="I3" s="71"/>
    </row>
    <row r="4" spans="1:9" s="32" customFormat="1" ht="21.95" customHeight="1">
      <c r="B4" s="524"/>
      <c r="C4" s="524"/>
      <c r="D4" s="524"/>
      <c r="E4" s="524"/>
      <c r="F4" s="71"/>
      <c r="G4" s="71"/>
      <c r="H4" s="71"/>
      <c r="I4" s="71"/>
    </row>
    <row r="5" spans="1:9" s="32" customFormat="1" ht="21.95" customHeight="1">
      <c r="A5" s="490" t="s">
        <v>94</v>
      </c>
    </row>
    <row r="6" spans="1:9" ht="66" customHeight="1">
      <c r="B6" s="508" t="s">
        <v>757</v>
      </c>
      <c r="C6" s="508" t="s">
        <v>758</v>
      </c>
      <c r="D6" s="508" t="s">
        <v>759</v>
      </c>
      <c r="E6" s="508" t="s">
        <v>760</v>
      </c>
    </row>
    <row r="7" spans="1:9" ht="44.1" customHeight="1">
      <c r="B7" s="166" t="s">
        <v>761</v>
      </c>
      <c r="C7" s="79">
        <v>0</v>
      </c>
      <c r="D7" s="79">
        <v>0</v>
      </c>
      <c r="E7" s="467">
        <f>IF(D7&lt;&gt;0,(C7/D7)*100,)</f>
        <v>0</v>
      </c>
    </row>
    <row r="8" spans="1:9" ht="44.1" customHeight="1">
      <c r="B8" s="166" t="s">
        <v>762</v>
      </c>
      <c r="C8" s="79">
        <v>0</v>
      </c>
      <c r="D8" s="79">
        <v>0</v>
      </c>
      <c r="E8" s="468">
        <f>IF(D8&lt;&gt;0,(C8/D8)*100,)</f>
        <v>0</v>
      </c>
    </row>
    <row r="9" spans="1:9" ht="44.1" customHeight="1">
      <c r="B9" s="166" t="s">
        <v>763</v>
      </c>
      <c r="C9" s="79">
        <v>0</v>
      </c>
      <c r="D9" s="79">
        <v>0</v>
      </c>
      <c r="E9" s="468">
        <f>IF(D9&lt;&gt;0,(C9/D9)*100,)</f>
        <v>0</v>
      </c>
    </row>
    <row r="10" spans="1:9" ht="44.1" customHeight="1">
      <c r="B10" s="187" t="s">
        <v>764</v>
      </c>
      <c r="C10" s="79">
        <v>0</v>
      </c>
      <c r="D10" s="79">
        <v>0</v>
      </c>
      <c r="E10" s="469">
        <f>IF(D10&lt;&gt;0,(C10/D10)*100,)</f>
        <v>0</v>
      </c>
    </row>
  </sheetData>
  <sheetProtection algorithmName="SHA-512" hashValue="7QubQJiPoyt8xzlfo+aG95jISab7J+W6eckGbxmFm63O9FI9+lIY55KYRSd5CEtytXVxEav0Zdr7sj7tFsT2tw==" saltValue="XOu5V3sJnzhwIhD6fYa3pQ==" spinCount="100000" sheet="1" objects="1" scenarios="1" selectLockedCells="1"/>
  <mergeCells count="1">
    <mergeCell ref="B2:E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9929"/>
  </sheetPr>
  <dimension ref="A1:I25"/>
  <sheetViews>
    <sheetView showGridLines="0" showRowColHeaders="0" zoomScaleNormal="100" workbookViewId="0">
      <selection activeCell="C22" sqref="C22:C23"/>
    </sheetView>
  </sheetViews>
  <sheetFormatPr baseColWidth="10" defaultColWidth="10.6640625" defaultRowHeight="15"/>
  <cols>
    <col min="1" max="1" width="13.33203125" style="369" customWidth="1"/>
    <col min="2" max="2" width="92" style="369" customWidth="1"/>
    <col min="3" max="3" width="64.83203125" style="369" customWidth="1"/>
    <col min="4" max="16384" width="10.6640625" style="369"/>
  </cols>
  <sheetData>
    <row r="1" spans="1:9" s="32" customFormat="1" ht="21.95" customHeight="1">
      <c r="A1" s="490"/>
    </row>
    <row r="2" spans="1:9" s="32" customFormat="1" ht="21.95" customHeight="1">
      <c r="B2" s="524" t="s">
        <v>1938</v>
      </c>
      <c r="C2" s="524"/>
      <c r="D2" s="524"/>
      <c r="E2" s="524"/>
      <c r="F2" s="71"/>
      <c r="G2" s="71"/>
      <c r="H2" s="71"/>
      <c r="I2" s="71"/>
    </row>
    <row r="3" spans="1:9" s="32" customFormat="1" ht="21.95" customHeight="1">
      <c r="B3" s="524"/>
      <c r="C3" s="524"/>
      <c r="D3" s="524"/>
      <c r="E3" s="524"/>
      <c r="F3" s="71"/>
      <c r="G3" s="71"/>
      <c r="H3" s="71"/>
      <c r="I3" s="71"/>
    </row>
    <row r="4" spans="1:9" s="32" customFormat="1" ht="21.95" customHeight="1">
      <c r="B4" s="524"/>
      <c r="C4" s="524"/>
      <c r="D4" s="524"/>
      <c r="E4" s="524"/>
      <c r="F4" s="71"/>
      <c r="G4" s="71"/>
      <c r="H4" s="71"/>
      <c r="I4" s="71"/>
    </row>
    <row r="5" spans="1:9" s="32" customFormat="1" ht="21.95" customHeight="1">
      <c r="A5" s="490" t="s">
        <v>94</v>
      </c>
    </row>
    <row r="6" spans="1:9" ht="44.1" customHeight="1">
      <c r="B6" s="588" t="s">
        <v>1918</v>
      </c>
      <c r="C6" s="611"/>
    </row>
    <row r="7" spans="1:9" ht="33" customHeight="1">
      <c r="B7" s="166" t="s">
        <v>1919</v>
      </c>
      <c r="C7" s="65" t="s">
        <v>3350</v>
      </c>
    </row>
    <row r="8" spans="1:9" ht="33" customHeight="1">
      <c r="B8" s="166" t="s">
        <v>1920</v>
      </c>
      <c r="C8" s="65" t="s">
        <v>3350</v>
      </c>
    </row>
    <row r="9" spans="1:9" ht="33" customHeight="1">
      <c r="B9" s="166" t="s">
        <v>1921</v>
      </c>
      <c r="C9" s="65" t="s">
        <v>3350</v>
      </c>
    </row>
    <row r="10" spans="1:9" ht="33" customHeight="1">
      <c r="B10" s="166" t="s">
        <v>1922</v>
      </c>
      <c r="C10" s="65" t="s">
        <v>3350</v>
      </c>
    </row>
    <row r="11" spans="1:9" ht="33" customHeight="1">
      <c r="B11" s="166" t="s">
        <v>1923</v>
      </c>
      <c r="C11" s="65" t="s">
        <v>3350</v>
      </c>
    </row>
    <row r="12" spans="1:9" ht="33" customHeight="1">
      <c r="B12" s="166" t="s">
        <v>1924</v>
      </c>
      <c r="C12" s="65" t="s">
        <v>3350</v>
      </c>
    </row>
    <row r="13" spans="1:9" ht="44.1" customHeight="1">
      <c r="B13" s="588" t="s">
        <v>1925</v>
      </c>
      <c r="C13" s="611"/>
    </row>
    <row r="14" spans="1:9" ht="33" customHeight="1">
      <c r="B14" s="166" t="s">
        <v>1926</v>
      </c>
      <c r="C14" s="65" t="s">
        <v>3350</v>
      </c>
    </row>
    <row r="15" spans="1:9" ht="33" customHeight="1">
      <c r="B15" s="166" t="s">
        <v>1927</v>
      </c>
      <c r="C15" s="65" t="s">
        <v>3350</v>
      </c>
    </row>
    <row r="16" spans="1:9" ht="33" customHeight="1">
      <c r="B16" s="166" t="s">
        <v>1928</v>
      </c>
      <c r="C16" s="65" t="s">
        <v>3350</v>
      </c>
    </row>
    <row r="17" spans="2:5" ht="33" customHeight="1">
      <c r="B17" s="166" t="s">
        <v>1929</v>
      </c>
      <c r="C17" s="65" t="s">
        <v>3350</v>
      </c>
    </row>
    <row r="18" spans="2:5" ht="33" customHeight="1">
      <c r="B18" s="166" t="s">
        <v>1930</v>
      </c>
      <c r="C18" s="65" t="s">
        <v>3350</v>
      </c>
    </row>
    <row r="19" spans="2:5" ht="33" customHeight="1">
      <c r="B19" s="166" t="s">
        <v>1931</v>
      </c>
      <c r="C19" s="65" t="s">
        <v>3350</v>
      </c>
    </row>
    <row r="20" spans="2:5" ht="44.1" customHeight="1">
      <c r="B20" s="588" t="s">
        <v>1932</v>
      </c>
      <c r="C20" s="611"/>
      <c r="D20" s="375"/>
      <c r="E20" s="375"/>
    </row>
    <row r="21" spans="2:5" ht="33" customHeight="1">
      <c r="B21" s="166" t="s">
        <v>1933</v>
      </c>
      <c r="C21" s="79">
        <v>0</v>
      </c>
      <c r="D21" s="376"/>
      <c r="E21" s="375"/>
    </row>
    <row r="22" spans="2:5" ht="33" customHeight="1">
      <c r="B22" s="166" t="s">
        <v>1934</v>
      </c>
      <c r="C22" s="65" t="s">
        <v>3350</v>
      </c>
    </row>
    <row r="23" spans="2:5" ht="33" customHeight="1">
      <c r="B23" s="166" t="s">
        <v>1935</v>
      </c>
      <c r="C23" s="65" t="s">
        <v>3350</v>
      </c>
    </row>
    <row r="24" spans="2:5" ht="33" customHeight="1">
      <c r="B24" s="166" t="s">
        <v>1936</v>
      </c>
      <c r="C24" s="371">
        <v>0</v>
      </c>
    </row>
    <row r="25" spans="2:5" ht="33" customHeight="1">
      <c r="B25" s="370" t="s">
        <v>1937</v>
      </c>
      <c r="C25" s="371">
        <v>0</v>
      </c>
    </row>
  </sheetData>
  <sheetProtection algorithmName="SHA-512" hashValue="TDcoj6ewGdXztcKJar1rpG9YsGXyY92JiOwEWnan5ZpOgTcx39jKJCqHjxW/GGg3BOlhnu4hrpn3twx/rzMi7Q==" saltValue="+7gktqyQUFg1CqjOwKPyjw==" spinCount="100000" sheet="1" objects="1" scenarios="1" selectLockedCells="1"/>
  <mergeCells count="4">
    <mergeCell ref="B6:C6"/>
    <mergeCell ref="B13:C13"/>
    <mergeCell ref="B20:C20"/>
    <mergeCell ref="B2:E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7994"/>
  <sheetViews>
    <sheetView zoomScale="75" zoomScaleNormal="75" workbookViewId="0">
      <pane ySplit="6" topLeftCell="A165" activePane="bottomLeft" state="frozen"/>
      <selection pane="bottomLeft" activeCell="C172" sqref="C172"/>
    </sheetView>
  </sheetViews>
  <sheetFormatPr baseColWidth="10" defaultRowHeight="10.5"/>
  <cols>
    <col min="1" max="1" width="5.83203125" style="20" customWidth="1"/>
    <col min="2" max="2" width="3.1640625" style="1" customWidth="1"/>
    <col min="3" max="3" width="14.83203125" style="1" customWidth="1"/>
    <col min="4" max="4" width="11.1640625" style="1" customWidth="1"/>
    <col min="5" max="5" width="81.5" style="1" customWidth="1"/>
    <col min="6" max="6" width="30.33203125" style="11" bestFit="1" customWidth="1"/>
    <col min="7" max="7" width="12" style="1" bestFit="1" customWidth="1"/>
    <col min="8" max="8" width="4" style="1" customWidth="1"/>
    <col min="9" max="9" width="19.1640625" style="21" customWidth="1"/>
    <col min="10" max="10" width="19.6640625" style="1" bestFit="1" customWidth="1"/>
    <col min="11" max="11" width="70.1640625" style="1" bestFit="1" customWidth="1"/>
    <col min="12" max="12" width="37.5" style="196" customWidth="1"/>
    <col min="13" max="13" width="20.6640625" style="1" customWidth="1"/>
    <col min="14" max="14" width="22" style="1" bestFit="1" customWidth="1"/>
    <col min="15" max="15" width="12.6640625" style="1" bestFit="1" customWidth="1"/>
    <col min="16" max="16" width="22" style="1" bestFit="1" customWidth="1"/>
    <col min="17" max="17" width="12.6640625" style="1" bestFit="1" customWidth="1"/>
    <col min="18" max="18" width="22" style="1" bestFit="1" customWidth="1"/>
    <col min="19" max="19" width="12.6640625" style="1" bestFit="1" customWidth="1"/>
    <col min="20" max="20" width="22" style="1" bestFit="1" customWidth="1"/>
    <col min="21" max="21" width="12" style="1"/>
    <col min="22" max="22" width="22" style="1" bestFit="1" customWidth="1"/>
    <col min="23" max="16384" width="12" style="1"/>
  </cols>
  <sheetData>
    <row r="1" spans="1:24" s="14" customFormat="1" ht="15.75">
      <c r="A1" s="13"/>
      <c r="F1" s="15"/>
      <c r="I1" s="16"/>
      <c r="L1" s="192"/>
    </row>
    <row r="2" spans="1:24" s="14" customFormat="1" ht="15.75">
      <c r="A2" s="13"/>
      <c r="C2" s="17"/>
      <c r="D2" s="18"/>
      <c r="F2" s="15"/>
      <c r="I2" s="16"/>
      <c r="L2" s="192"/>
    </row>
    <row r="3" spans="1:24" s="14" customFormat="1" ht="15.75">
      <c r="A3" s="13"/>
      <c r="F3" s="15"/>
      <c r="I3" s="16"/>
      <c r="L3" s="192"/>
    </row>
    <row r="4" spans="1:24" s="14" customFormat="1" ht="15.75">
      <c r="A4" s="13"/>
      <c r="F4" s="15"/>
      <c r="I4" s="16"/>
      <c r="L4" s="192"/>
    </row>
    <row r="5" spans="1:24" s="14" customFormat="1" ht="15.75">
      <c r="A5" s="13"/>
      <c r="F5" s="15"/>
      <c r="L5" s="192"/>
    </row>
    <row r="6" spans="1:24" ht="15.75">
      <c r="A6" s="6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8" t="s">
        <v>8</v>
      </c>
      <c r="G6" s="7" t="s">
        <v>9</v>
      </c>
      <c r="H6" s="7" t="s">
        <v>10</v>
      </c>
      <c r="I6" s="10" t="s">
        <v>11</v>
      </c>
      <c r="J6" s="7" t="s">
        <v>12</v>
      </c>
      <c r="K6" s="7" t="s">
        <v>13</v>
      </c>
      <c r="L6" s="193" t="s">
        <v>14</v>
      </c>
      <c r="M6" s="7" t="s">
        <v>13</v>
      </c>
      <c r="N6" s="7" t="s">
        <v>14</v>
      </c>
      <c r="O6" s="7" t="s">
        <v>13</v>
      </c>
      <c r="P6" s="7" t="s">
        <v>14</v>
      </c>
      <c r="Q6" s="7" t="s">
        <v>13</v>
      </c>
      <c r="R6" s="7" t="s">
        <v>14</v>
      </c>
      <c r="S6" s="7" t="s">
        <v>13</v>
      </c>
      <c r="T6" s="7" t="s">
        <v>14</v>
      </c>
      <c r="U6" s="7" t="s">
        <v>13</v>
      </c>
      <c r="V6" s="7" t="s">
        <v>14</v>
      </c>
      <c r="W6" s="7" t="s">
        <v>13</v>
      </c>
      <c r="X6" s="7" t="s">
        <v>14</v>
      </c>
    </row>
    <row r="7" spans="1:24" s="3" customFormat="1" ht="15" customHeight="1">
      <c r="A7" s="19" t="s">
        <v>15</v>
      </c>
      <c r="F7" s="4"/>
      <c r="K7" s="4"/>
      <c r="L7" s="194"/>
    </row>
    <row r="8" spans="1:24" s="84" customFormat="1" ht="15.75">
      <c r="A8" s="83" t="s">
        <v>15</v>
      </c>
      <c r="C8" s="85" t="s">
        <v>620</v>
      </c>
      <c r="F8" s="86"/>
      <c r="I8" s="89"/>
      <c r="J8" s="89"/>
      <c r="L8" s="197"/>
    </row>
    <row r="9" spans="1:24" ht="15.75">
      <c r="A9" s="19" t="str">
        <f t="shared" ref="A9:A16" si="0">IF(F9=0,"/*","")</f>
        <v/>
      </c>
      <c r="C9" s="29" t="str">
        <f>'110000'!B6</f>
        <v>Información a revelar sobre información general sobre los estados financieros                 [Texto] (110000)</v>
      </c>
      <c r="F9" s="27" t="str">
        <f>'110000'!C6</f>
        <v xml:space="preserve">Por incluir información </v>
      </c>
      <c r="I9" s="60" t="str">
        <f>Índice!$G$23</f>
        <v>2015-01-01</v>
      </c>
      <c r="J9" s="61" t="str">
        <f>Índice!$G$25</f>
        <v>2015-12-31</v>
      </c>
    </row>
    <row r="10" spans="1:24" ht="15.75">
      <c r="A10" s="19" t="str">
        <f t="shared" si="0"/>
        <v/>
      </c>
      <c r="C10" s="29" t="str">
        <f>'110000'!B7</f>
        <v>Nombre de la entidad que informa u otras formas de identificación (110000)</v>
      </c>
      <c r="F10" s="27" t="str">
        <f>'110000'!C7</f>
        <v xml:space="preserve">Por incluir información </v>
      </c>
      <c r="I10" s="60" t="str">
        <f>Índice!$G$23</f>
        <v>2015-01-01</v>
      </c>
      <c r="J10" s="61" t="str">
        <f>Índice!$G$25</f>
        <v>2015-12-31</v>
      </c>
    </row>
    <row r="11" spans="1:24" ht="15.75">
      <c r="A11" s="19" t="str">
        <f t="shared" si="0"/>
        <v/>
      </c>
      <c r="C11" s="29" t="str">
        <f>'110000'!B8</f>
        <v>Identificación de la Empresa (ID) (110000)</v>
      </c>
      <c r="F11" s="96" t="str">
        <f>'110000'!C8</f>
        <v xml:space="preserve">Por incluir información </v>
      </c>
      <c r="I11" s="60" t="str">
        <f>Índice!$G$23</f>
        <v>2015-01-01</v>
      </c>
      <c r="J11" s="61" t="str">
        <f>Índice!$G$25</f>
        <v>2015-12-31</v>
      </c>
    </row>
    <row r="12" spans="1:24" ht="15.75">
      <c r="A12" s="19" t="str">
        <f t="shared" si="0"/>
        <v/>
      </c>
      <c r="C12" s="29" t="str">
        <f>'110000'!B9</f>
        <v>Explicación del cambio en el nombre de la entidad que informa u otras formas de identificación desde el final del periodo sobre el que se informa precedente (110000)</v>
      </c>
      <c r="F12" s="81" t="str">
        <f>'110000'!C9</f>
        <v xml:space="preserve">Por incluir información </v>
      </c>
      <c r="I12" s="60" t="str">
        <f>Índice!$G$23</f>
        <v>2015-01-01</v>
      </c>
      <c r="J12" s="61" t="str">
        <f>Índice!$G$25</f>
        <v>2015-12-31</v>
      </c>
    </row>
    <row r="13" spans="1:24" ht="15.75">
      <c r="A13" s="19" t="str">
        <f t="shared" si="0"/>
        <v/>
      </c>
      <c r="C13" s="29" t="str">
        <f>'110000'!B10</f>
        <v>Descripción de la naturaleza de los estados financieros (110000)</v>
      </c>
      <c r="F13" s="96" t="str">
        <f>'110000'!C10</f>
        <v xml:space="preserve">Por incluir información </v>
      </c>
      <c r="I13" s="60" t="str">
        <f>Índice!$G$23</f>
        <v>2015-01-01</v>
      </c>
      <c r="J13" s="61" t="str">
        <f>Índice!$G$25</f>
        <v>2015-12-31</v>
      </c>
    </row>
    <row r="14" spans="1:24" ht="15.75">
      <c r="A14" s="19" t="str">
        <f t="shared" si="0"/>
        <v/>
      </c>
      <c r="C14" s="29" t="str">
        <f>'110000'!B11</f>
        <v>Fecha de cierre del periodo sobre el que se informa (110000)</v>
      </c>
      <c r="F14" s="81" t="str">
        <f>'110000'!C11</f>
        <v xml:space="preserve">Por incluir información </v>
      </c>
      <c r="I14" s="1"/>
      <c r="J14" s="61" t="str">
        <f>Índice!$G$25</f>
        <v>2015-12-31</v>
      </c>
    </row>
    <row r="15" spans="1:24" ht="15.75">
      <c r="A15" s="19" t="str">
        <f t="shared" si="0"/>
        <v/>
      </c>
      <c r="C15" s="29" t="str">
        <f>'110000'!B12</f>
        <v>Periodo cubierto por los estados financieros (110000)</v>
      </c>
      <c r="F15" s="81" t="str">
        <f>'110000'!C12</f>
        <v xml:space="preserve">Por incluir información </v>
      </c>
      <c r="I15" s="60" t="str">
        <f>Índice!$G$23</f>
        <v>2015-01-01</v>
      </c>
      <c r="J15" s="61" t="str">
        <f>Índice!$G$25</f>
        <v>2015-12-31</v>
      </c>
    </row>
    <row r="16" spans="1:24" ht="15.75">
      <c r="A16" s="19" t="str">
        <f t="shared" si="0"/>
        <v/>
      </c>
      <c r="C16" s="29" t="str">
        <f>'110000'!B13</f>
        <v>Descripción de la moneda de presentación (110000)</v>
      </c>
      <c r="F16" s="81" t="str">
        <f>'110000'!C13</f>
        <v xml:space="preserve">Por incluir información </v>
      </c>
      <c r="I16" s="60" t="str">
        <f>Índice!$G$23</f>
        <v>2015-01-01</v>
      </c>
      <c r="J16" s="61" t="str">
        <f>Índice!$G$25</f>
        <v>2015-12-31</v>
      </c>
    </row>
    <row r="17" spans="1:12" ht="15.75">
      <c r="A17" s="19"/>
      <c r="C17" s="29" t="str">
        <f>'110000'!B14</f>
        <v>Grado de redondeo utilizado en los estados financieros (110000)</v>
      </c>
      <c r="F17" s="81" t="str">
        <f>'110000'!C14</f>
        <v xml:space="preserve">Por incluir información </v>
      </c>
      <c r="I17" s="60" t="str">
        <f>Índice!$G$23</f>
        <v>2015-01-01</v>
      </c>
      <c r="J17" s="61" t="str">
        <f>Índice!$G$25</f>
        <v>2015-12-31</v>
      </c>
    </row>
    <row r="18" spans="1:12" s="84" customFormat="1" ht="15.75">
      <c r="A18" s="83" t="s">
        <v>15</v>
      </c>
      <c r="C18" s="85" t="s">
        <v>621</v>
      </c>
      <c r="F18" s="88"/>
      <c r="I18" s="87"/>
      <c r="J18" s="87"/>
      <c r="L18" s="197"/>
    </row>
    <row r="19" spans="1:12" ht="15.75">
      <c r="A19" s="19" t="s">
        <v>15</v>
      </c>
      <c r="C19" s="67" t="s">
        <v>95</v>
      </c>
      <c r="F19" s="4"/>
      <c r="I19" s="3"/>
      <c r="J19" s="5"/>
      <c r="L19" s="27"/>
    </row>
    <row r="20" spans="1:12" ht="15.75">
      <c r="A20" s="19" t="s">
        <v>15</v>
      </c>
      <c r="C20" s="4" t="str">
        <f>'210000'!$B$8</f>
        <v>ACTIVOS</v>
      </c>
      <c r="F20" s="80"/>
      <c r="I20" s="3"/>
      <c r="J20" s="5"/>
      <c r="K20" s="27"/>
      <c r="L20" s="27"/>
    </row>
    <row r="21" spans="1:12" ht="15.75">
      <c r="A21" s="19" t="s">
        <v>15</v>
      </c>
      <c r="C21" s="4" t="str">
        <f>'210000'!$B$9</f>
        <v>Activos no corrientes</v>
      </c>
      <c r="F21" s="80"/>
      <c r="I21" s="3"/>
      <c r="J21" s="61"/>
      <c r="K21" s="27"/>
      <c r="L21" s="27"/>
    </row>
    <row r="22" spans="1:12" ht="15.75">
      <c r="A22" s="19"/>
      <c r="C22" s="4" t="str">
        <f>'210000'!$B$10</f>
        <v>Propiedades, planta y equipo</v>
      </c>
      <c r="F22" s="80">
        <f>'210000'!C$10</f>
        <v>0</v>
      </c>
      <c r="I22" s="3"/>
      <c r="J22" s="61" t="str">
        <f>Índice!$G$25</f>
        <v>2015-12-31</v>
      </c>
      <c r="K22" s="27"/>
      <c r="L22" s="27"/>
    </row>
    <row r="23" spans="1:12" ht="15.75">
      <c r="A23" s="19"/>
      <c r="C23" s="4" t="str">
        <f>'210000'!$B$11</f>
        <v>Propiedad de inversión</v>
      </c>
      <c r="F23" s="80">
        <f>'210000'!C$11</f>
        <v>0</v>
      </c>
      <c r="I23" s="3"/>
      <c r="J23" s="61" t="str">
        <f>Índice!$G$25</f>
        <v>2015-12-31</v>
      </c>
      <c r="K23" s="27"/>
      <c r="L23" s="27"/>
    </row>
    <row r="24" spans="1:12" ht="15.75">
      <c r="A24" s="19"/>
      <c r="C24" s="4" t="str">
        <f>'210000'!$B$12</f>
        <v>Plusvalía</v>
      </c>
      <c r="F24" s="80">
        <f>'210000'!C$12</f>
        <v>0</v>
      </c>
      <c r="I24" s="3"/>
      <c r="J24" s="61" t="str">
        <f>Índice!$G$25</f>
        <v>2015-12-31</v>
      </c>
      <c r="K24" s="27"/>
      <c r="L24" s="27"/>
    </row>
    <row r="25" spans="1:12" ht="15.75">
      <c r="A25" s="19"/>
      <c r="C25" s="4" t="str">
        <f>'210000'!$B$13</f>
        <v>Activos intangibles distintos de la plusvalía</v>
      </c>
      <c r="F25" s="80">
        <f>'210000'!C$13</f>
        <v>0</v>
      </c>
      <c r="I25" s="3"/>
      <c r="J25" s="61" t="str">
        <f>Índice!$G$25</f>
        <v>2015-12-31</v>
      </c>
      <c r="K25" s="27"/>
      <c r="L25" s="27"/>
    </row>
    <row r="26" spans="1:12" ht="15.75">
      <c r="A26" s="19"/>
      <c r="C26" s="4" t="str">
        <f>'210000'!$B$14</f>
        <v>Inversiones en asociadas</v>
      </c>
      <c r="F26" s="80">
        <f>'210000'!C$14</f>
        <v>0</v>
      </c>
      <c r="I26" s="3"/>
      <c r="J26" s="61" t="str">
        <f>Índice!$G$25</f>
        <v>2015-12-31</v>
      </c>
      <c r="K26" s="27"/>
      <c r="L26" s="27"/>
    </row>
    <row r="27" spans="1:12" ht="15.75">
      <c r="A27" s="19"/>
      <c r="C27" s="4" t="str">
        <f>'210000'!$B$15</f>
        <v>Inversiones en negocios conjuntos</v>
      </c>
      <c r="F27" s="80">
        <f>'210000'!C$15</f>
        <v>0</v>
      </c>
      <c r="I27" s="3"/>
      <c r="J27" s="61" t="str">
        <f>Índice!$G$25</f>
        <v>2015-12-31</v>
      </c>
      <c r="K27" s="27"/>
      <c r="L27" s="27"/>
    </row>
    <row r="28" spans="1:12" ht="15.75">
      <c r="A28" s="19"/>
      <c r="C28" s="4" t="str">
        <f>'210000'!$B$16</f>
        <v>Activos biológicos no corrientes, al costo menos depreciación acumulada y deterioro de valor</v>
      </c>
      <c r="F28" s="80">
        <f>'210000'!C$16</f>
        <v>0</v>
      </c>
      <c r="I28" s="3"/>
      <c r="J28" s="61" t="str">
        <f>Índice!$G$25</f>
        <v>2015-12-31</v>
      </c>
      <c r="K28" s="27"/>
      <c r="L28" s="27"/>
    </row>
    <row r="29" spans="1:12" ht="15.75">
      <c r="A29" s="1"/>
      <c r="C29" s="4" t="str">
        <f>'210000'!$B$17</f>
        <v>Activos biológicos no corrientes, al valor razonable</v>
      </c>
      <c r="F29" s="80">
        <f>'210000'!C$17</f>
        <v>0</v>
      </c>
      <c r="I29" s="3"/>
      <c r="J29" s="61" t="str">
        <f>Índice!$G$25</f>
        <v>2015-12-31</v>
      </c>
      <c r="K29" s="27"/>
      <c r="L29" s="27"/>
    </row>
    <row r="30" spans="1:12" ht="15.75">
      <c r="C30" s="4" t="str">
        <f>'210000'!$B$18</f>
        <v>Cuentas comerciales por cobrar y otras cuentas por cobrar no corrientes</v>
      </c>
      <c r="F30" s="80">
        <f>'210000'!C$18</f>
        <v>0</v>
      </c>
      <c r="I30" s="3"/>
      <c r="J30" s="61" t="str">
        <f>Índice!$G$25</f>
        <v>2015-12-31</v>
      </c>
      <c r="K30" s="27"/>
      <c r="L30" s="27"/>
    </row>
    <row r="31" spans="1:12" ht="15.75">
      <c r="C31" s="4" t="str">
        <f>'210000'!$B$19</f>
        <v>Inventarios (no corrientes)</v>
      </c>
      <c r="F31" s="80">
        <f>'210000'!C$19</f>
        <v>0</v>
      </c>
      <c r="I31" s="3"/>
      <c r="J31" s="61" t="str">
        <f>Índice!$G$25</f>
        <v>2015-12-31</v>
      </c>
      <c r="K31" s="27"/>
      <c r="L31" s="27"/>
    </row>
    <row r="32" spans="1:12" ht="15.75">
      <c r="A32" s="19"/>
      <c r="C32" s="4" t="str">
        <f>'210000'!$B$20</f>
        <v>Activos por impuestos diferidos</v>
      </c>
      <c r="F32" s="80">
        <f>'210000'!C$20</f>
        <v>0</v>
      </c>
      <c r="I32" s="3"/>
      <c r="J32" s="61" t="str">
        <f>Índice!$G$25</f>
        <v>2015-12-31</v>
      </c>
      <c r="K32" s="27"/>
      <c r="L32" s="27"/>
    </row>
    <row r="33" spans="1:12" ht="15.75">
      <c r="C33" s="4" t="str">
        <f>'210000'!$B$21</f>
        <v>Activos por impuestos corrientes, no corriente</v>
      </c>
      <c r="F33" s="80">
        <f>'210000'!C$21</f>
        <v>0</v>
      </c>
      <c r="I33" s="3"/>
      <c r="J33" s="61" t="str">
        <f>Índice!$G$25</f>
        <v>2015-12-31</v>
      </c>
      <c r="K33" s="27"/>
      <c r="L33" s="27"/>
    </row>
    <row r="34" spans="1:12" ht="15.75">
      <c r="C34" s="4" t="str">
        <f>'210000'!$B$22</f>
        <v>Otros activos financieros (no corrientes)</v>
      </c>
      <c r="F34" s="80">
        <f>'210000'!C$22</f>
        <v>0</v>
      </c>
      <c r="I34" s="3"/>
      <c r="J34" s="61" t="str">
        <f>Índice!$G$25</f>
        <v>2015-12-31</v>
      </c>
      <c r="K34" s="27"/>
      <c r="L34" s="27"/>
    </row>
    <row r="35" spans="1:12" ht="15.75">
      <c r="C35" s="4" t="str">
        <f>'210000'!$B$23</f>
        <v>Otros activos no financieros (no corrientes)</v>
      </c>
      <c r="F35" s="80">
        <f>'210000'!C$23</f>
        <v>0</v>
      </c>
      <c r="I35" s="3"/>
      <c r="J35" s="61" t="str">
        <f>Índice!$G$25</f>
        <v>2015-12-31</v>
      </c>
      <c r="K35" s="27"/>
      <c r="L35" s="27"/>
    </row>
    <row r="36" spans="1:12" ht="15.75">
      <c r="C36" s="4" t="str">
        <f>'210000'!$B$24</f>
        <v>Total de activos no corrientes</v>
      </c>
      <c r="F36" s="80">
        <f>'210000'!C$24</f>
        <v>0</v>
      </c>
      <c r="I36" s="3"/>
      <c r="J36" s="61" t="str">
        <f>Índice!$G$25</f>
        <v>2015-12-31</v>
      </c>
      <c r="K36" s="27"/>
      <c r="L36" s="27"/>
    </row>
    <row r="37" spans="1:12" ht="15.75">
      <c r="A37" s="19" t="s">
        <v>15</v>
      </c>
      <c r="C37" s="4" t="str">
        <f>'210000'!$B$25</f>
        <v>Activos corrientes</v>
      </c>
      <c r="F37" s="80"/>
      <c r="I37" s="3"/>
      <c r="J37" s="61"/>
      <c r="K37" s="27"/>
      <c r="L37" s="27"/>
    </row>
    <row r="38" spans="1:12" ht="15.75">
      <c r="C38" s="4" t="str">
        <f>'210000'!$B$26</f>
        <v>Inventarios (corrientes)</v>
      </c>
      <c r="F38" s="80">
        <f>'210000'!C$26</f>
        <v>0</v>
      </c>
      <c r="I38" s="3"/>
      <c r="J38" s="61" t="str">
        <f>Índice!$G$25</f>
        <v>2015-12-31</v>
      </c>
      <c r="K38" s="27"/>
      <c r="L38" s="27"/>
    </row>
    <row r="39" spans="1:12" ht="15.75">
      <c r="C39" s="4" t="str">
        <f>'210000'!$B$27</f>
        <v>Cuentas comerciales por cobrar y otras cuentas por cobrar corrientes (210000)</v>
      </c>
      <c r="F39" s="80">
        <f>'210000'!C$27</f>
        <v>0</v>
      </c>
      <c r="I39" s="3"/>
      <c r="J39" s="61" t="str">
        <f>Índice!$G$25</f>
        <v>2015-12-31</v>
      </c>
      <c r="K39" s="27"/>
      <c r="L39" s="27"/>
    </row>
    <row r="40" spans="1:12" ht="15.75">
      <c r="A40" s="19"/>
      <c r="C40" s="4" t="str">
        <f>'210000'!$B$28</f>
        <v>Activos por impuestos corrientes (corrientes)</v>
      </c>
      <c r="F40" s="80">
        <f>'210000'!C$28</f>
        <v>0</v>
      </c>
      <c r="I40" s="3"/>
      <c r="J40" s="61" t="str">
        <f>Índice!$G$25</f>
        <v>2015-12-31</v>
      </c>
      <c r="K40" s="27"/>
      <c r="L40" s="27"/>
    </row>
    <row r="41" spans="1:12" ht="15.75">
      <c r="A41" s="1"/>
      <c r="C41" s="4" t="str">
        <f>'210000'!$B$29</f>
        <v>Activos biológicos corrientes, al costo menos depreciación acumulada y deterioro de valor</v>
      </c>
      <c r="F41" s="80">
        <f>'210000'!C$29</f>
        <v>0</v>
      </c>
      <c r="I41" s="3"/>
      <c r="J41" s="61" t="str">
        <f>Índice!$G$25</f>
        <v>2015-12-31</v>
      </c>
      <c r="K41" s="27"/>
      <c r="L41" s="27"/>
    </row>
    <row r="42" spans="1:12" ht="15.75">
      <c r="A42" s="1"/>
      <c r="C42" s="4" t="str">
        <f>'210000'!$B$30</f>
        <v>Activos biológicos corrientes, al valor razonable</v>
      </c>
      <c r="F42" s="80">
        <f>'210000'!C$30</f>
        <v>0</v>
      </c>
      <c r="I42" s="3"/>
      <c r="J42" s="61" t="str">
        <f>Índice!$G$25</f>
        <v>2015-12-31</v>
      </c>
      <c r="K42" s="27"/>
      <c r="L42" s="27"/>
    </row>
    <row r="43" spans="1:12" ht="15.75">
      <c r="A43" s="1"/>
      <c r="C43" s="4" t="str">
        <f>'210000'!$B$31</f>
        <v>Otros activos financieros (corrientes)</v>
      </c>
      <c r="F43" s="80">
        <f>'210000'!C$31</f>
        <v>0</v>
      </c>
      <c r="I43" s="3"/>
      <c r="J43" s="61" t="str">
        <f>Índice!$G$25</f>
        <v>2015-12-31</v>
      </c>
      <c r="K43" s="27"/>
      <c r="L43" s="27"/>
    </row>
    <row r="44" spans="1:12" ht="15.75">
      <c r="A44" s="1"/>
      <c r="C44" s="4" t="str">
        <f>'210000'!$B$32</f>
        <v>Otros activos no financieros (corrientes)</v>
      </c>
      <c r="F44" s="80">
        <f>'210000'!C$32</f>
        <v>0</v>
      </c>
      <c r="I44" s="3"/>
      <c r="J44" s="61" t="str">
        <f>Índice!$G$25</f>
        <v>2015-12-31</v>
      </c>
      <c r="K44" s="27"/>
      <c r="L44" s="27"/>
    </row>
    <row r="45" spans="1:12" ht="15.75">
      <c r="C45" s="4" t="str">
        <f>'210000'!$B$33</f>
        <v>Efectivo y equivalentes al efectivo</v>
      </c>
      <c r="F45" s="80">
        <f>'210000'!C$33</f>
        <v>0</v>
      </c>
      <c r="I45" s="3"/>
      <c r="J45" s="61" t="str">
        <f>Índice!$G$25</f>
        <v>2015-12-31</v>
      </c>
      <c r="K45" s="27"/>
      <c r="L45" s="27"/>
    </row>
    <row r="46" spans="1:12" ht="15.75">
      <c r="C46" s="4" t="str">
        <f>'210000'!$B$34</f>
        <v>Total de activos corrientes</v>
      </c>
      <c r="F46" s="80">
        <f>'210000'!C$34</f>
        <v>0</v>
      </c>
      <c r="I46" s="3"/>
      <c r="J46" s="61" t="str">
        <f>Índice!$G$25</f>
        <v>2015-12-31</v>
      </c>
      <c r="K46" s="27"/>
      <c r="L46" s="27"/>
    </row>
    <row r="47" spans="1:12" ht="15.75">
      <c r="C47" s="4" t="str">
        <f>'210000'!$B$35</f>
        <v>TOTAL DE ACTIVOS</v>
      </c>
      <c r="F47" s="80">
        <f>'210000'!C$35</f>
        <v>0</v>
      </c>
      <c r="I47" s="3"/>
      <c r="J47" s="61" t="str">
        <f>Índice!$G$25</f>
        <v>2015-12-31</v>
      </c>
      <c r="K47" s="27"/>
      <c r="L47" s="27"/>
    </row>
    <row r="48" spans="1:12" ht="15.75">
      <c r="A48" s="19" t="s">
        <v>15</v>
      </c>
      <c r="C48" s="4" t="str">
        <f>'210000'!$B$36</f>
        <v>PATRIMONIO Y PASIVOS</v>
      </c>
      <c r="F48" s="80"/>
      <c r="I48" s="3"/>
      <c r="J48" s="61"/>
      <c r="K48" s="27"/>
      <c r="L48" s="27"/>
    </row>
    <row r="49" spans="1:12" ht="15.75">
      <c r="A49" s="19" t="s">
        <v>15</v>
      </c>
      <c r="C49" s="4" t="str">
        <f>'210000'!$B$37</f>
        <v>PATRIMONIO</v>
      </c>
      <c r="F49" s="80"/>
      <c r="I49" s="3"/>
      <c r="J49" s="61"/>
      <c r="K49" s="27"/>
      <c r="L49" s="27"/>
    </row>
    <row r="50" spans="1:12" ht="15.75">
      <c r="A50" s="19"/>
      <c r="C50" s="4" t="str">
        <f>'210000'!$B$38</f>
        <v>Capital emitido</v>
      </c>
      <c r="F50" s="80">
        <f>'210000'!C$38</f>
        <v>0</v>
      </c>
      <c r="I50" s="3"/>
      <c r="J50" s="61" t="str">
        <f>Índice!$G$25</f>
        <v>2015-12-31</v>
      </c>
      <c r="K50" s="27"/>
      <c r="L50" s="27"/>
    </row>
    <row r="51" spans="1:12" ht="15.75">
      <c r="C51" s="4" t="str">
        <f>'210000'!$B$39</f>
        <v>Ganancias acumuladas</v>
      </c>
      <c r="F51" s="80">
        <f>'210000'!C$39</f>
        <v>0</v>
      </c>
      <c r="I51" s="3"/>
      <c r="J51" s="61" t="str">
        <f>Índice!$G$25</f>
        <v>2015-12-31</v>
      </c>
      <c r="K51" s="27"/>
      <c r="L51" s="27"/>
    </row>
    <row r="52" spans="1:12" ht="15.75">
      <c r="A52" s="1"/>
      <c r="C52" s="4" t="str">
        <f>'210000'!$B$40</f>
        <v>Prima de emisión</v>
      </c>
      <c r="F52" s="80">
        <f>'210000'!C$40</f>
        <v>0</v>
      </c>
      <c r="I52" s="3"/>
      <c r="J52" s="61" t="str">
        <f>Índice!$G$25</f>
        <v>2015-12-31</v>
      </c>
      <c r="K52" s="27"/>
      <c r="L52" s="27"/>
    </row>
    <row r="53" spans="1:12" ht="15.75">
      <c r="A53" s="1"/>
      <c r="C53" s="4" t="str">
        <f>'210000'!$B$41</f>
        <v>Acciones propias en cartera</v>
      </c>
      <c r="F53" s="80">
        <f>'210000'!C$41</f>
        <v>0</v>
      </c>
      <c r="I53" s="3"/>
      <c r="J53" s="61" t="str">
        <f>Índice!$G$25</f>
        <v>2015-12-31</v>
      </c>
      <c r="K53" s="27"/>
      <c r="L53" s="27"/>
    </row>
    <row r="54" spans="1:12" ht="15.75">
      <c r="A54" s="1"/>
      <c r="C54" s="4" t="str">
        <f>'210000'!$B$42</f>
        <v>Otras participaciones en el patrimonio</v>
      </c>
      <c r="F54" s="80">
        <f>'210000'!C$42</f>
        <v>0</v>
      </c>
      <c r="I54" s="3"/>
      <c r="J54" s="61" t="str">
        <f>Índice!$G$25</f>
        <v>2015-12-31</v>
      </c>
      <c r="K54" s="27"/>
      <c r="L54" s="27"/>
    </row>
    <row r="55" spans="1:12" ht="15.75">
      <c r="C55" s="4" t="str">
        <f>'210000'!$B$43</f>
        <v>Otras reservas</v>
      </c>
      <c r="F55" s="80">
        <f>'210000'!C$43</f>
        <v>0</v>
      </c>
      <c r="I55" s="3"/>
      <c r="J55" s="61" t="str">
        <f>Índice!$G$25</f>
        <v>2015-12-31</v>
      </c>
      <c r="K55" s="27"/>
      <c r="L55" s="27"/>
    </row>
    <row r="56" spans="1:12" ht="15.75">
      <c r="C56" s="4" t="str">
        <f>'210000'!$B$44</f>
        <v>Total Patrimonio Atribuible a los Propietarios de la Controladora</v>
      </c>
      <c r="F56" s="80">
        <f>'210000'!C$44</f>
        <v>0</v>
      </c>
      <c r="I56" s="3"/>
      <c r="J56" s="61" t="str">
        <f>Índice!$G$25</f>
        <v>2015-12-31</v>
      </c>
      <c r="K56" s="27"/>
      <c r="L56" s="27"/>
    </row>
    <row r="57" spans="1:12" ht="15.75">
      <c r="C57" s="4" t="str">
        <f>'210000'!$B$45</f>
        <v>Participaciones no controladoras</v>
      </c>
      <c r="F57" s="80">
        <f>'210000'!C$45</f>
        <v>0</v>
      </c>
      <c r="I57" s="3"/>
      <c r="J57" s="61" t="str">
        <f>Índice!$G$25</f>
        <v>2015-12-31</v>
      </c>
      <c r="K57" s="27"/>
      <c r="L57" s="27"/>
    </row>
    <row r="58" spans="1:12" ht="15.75">
      <c r="C58" s="4" t="str">
        <f>'210000'!$B$46</f>
        <v>Total patrimonio</v>
      </c>
      <c r="F58" s="80">
        <f>'210000'!C$46</f>
        <v>0</v>
      </c>
      <c r="I58" s="3"/>
      <c r="J58" s="61" t="str">
        <f>Índice!$G$25</f>
        <v>2015-12-31</v>
      </c>
      <c r="K58" s="27"/>
      <c r="L58" s="27"/>
    </row>
    <row r="59" spans="1:12" ht="15.75">
      <c r="A59" s="19" t="s">
        <v>15</v>
      </c>
      <c r="C59" s="4" t="str">
        <f>'210000'!$B$47</f>
        <v>PASIVOS</v>
      </c>
      <c r="F59" s="80"/>
      <c r="I59" s="3"/>
      <c r="J59" s="61"/>
      <c r="K59" s="27"/>
      <c r="L59" s="27"/>
    </row>
    <row r="60" spans="1:12" ht="15.75">
      <c r="A60" s="19" t="s">
        <v>15</v>
      </c>
      <c r="C60" s="4" t="str">
        <f>'210000'!$B$48</f>
        <v>Pasivos no corrientes</v>
      </c>
      <c r="F60" s="80"/>
      <c r="I60" s="3"/>
      <c r="J60" s="61"/>
      <c r="K60" s="27"/>
      <c r="L60" s="27"/>
    </row>
    <row r="61" spans="1:12" ht="15.75">
      <c r="A61" s="19"/>
      <c r="C61" s="4" t="str">
        <f>'210000'!$B$49</f>
        <v>Provisiones no corrientes por beneficios a los empleados</v>
      </c>
      <c r="F61" s="80">
        <f>'210000'!C$49</f>
        <v>0</v>
      </c>
      <c r="I61" s="3"/>
      <c r="J61" s="61" t="str">
        <f>Índice!$G$25</f>
        <v>2015-12-31</v>
      </c>
      <c r="K61" s="27"/>
      <c r="L61" s="27"/>
    </row>
    <row r="62" spans="1:12" ht="15.75">
      <c r="A62" s="19"/>
      <c r="C62" s="4" t="str">
        <f>'210000'!$B$50</f>
        <v>Otras provisiones no corrientes</v>
      </c>
      <c r="F62" s="80">
        <f>'210000'!C$50</f>
        <v>0</v>
      </c>
      <c r="I62" s="3"/>
      <c r="J62" s="61" t="str">
        <f>Índice!$G$25</f>
        <v>2015-12-31</v>
      </c>
      <c r="K62" s="27"/>
      <c r="L62" s="27"/>
    </row>
    <row r="63" spans="1:12" ht="15.75">
      <c r="C63" s="4" t="str">
        <f>'210000'!$B$51</f>
        <v>Total Provisiones no corrientes</v>
      </c>
      <c r="F63" s="80">
        <f>'210000'!C$51</f>
        <v>0</v>
      </c>
      <c r="I63" s="3"/>
      <c r="J63" s="61" t="str">
        <f>Índice!$G$25</f>
        <v>2015-12-31</v>
      </c>
      <c r="K63" s="27"/>
      <c r="L63" s="27"/>
    </row>
    <row r="64" spans="1:12" ht="15.75">
      <c r="C64" s="4" t="str">
        <f>'210000'!$B$52</f>
        <v>Cuentas comerciales por pagar y otras cuentas por pagar no corrientes</v>
      </c>
      <c r="F64" s="80">
        <f>'210000'!C$52</f>
        <v>0</v>
      </c>
      <c r="I64" s="3"/>
      <c r="J64" s="61" t="str">
        <f>Índice!$G$25</f>
        <v>2015-12-31</v>
      </c>
      <c r="K64" s="27"/>
      <c r="L64" s="27"/>
    </row>
    <row r="65" spans="1:12" ht="15.75">
      <c r="C65" s="4" t="str">
        <f>'210000'!$B$53</f>
        <v>Pasivo por impuestos diferidos</v>
      </c>
      <c r="F65" s="80">
        <f>'210000'!C$53</f>
        <v>0</v>
      </c>
      <c r="I65" s="3"/>
      <c r="J65" s="61" t="str">
        <f>Índice!$G$25</f>
        <v>2015-12-31</v>
      </c>
      <c r="K65" s="27"/>
      <c r="L65" s="27"/>
    </row>
    <row r="66" spans="1:12" ht="15.75">
      <c r="C66" s="4" t="str">
        <f>'210000'!$B$54</f>
        <v>Pasivos por impuestos corrientes, no corriente</v>
      </c>
      <c r="F66" s="80">
        <f>'210000'!C$54</f>
        <v>0</v>
      </c>
      <c r="I66" s="3"/>
      <c r="J66" s="61" t="str">
        <f>Índice!$G$25</f>
        <v>2015-12-31</v>
      </c>
      <c r="K66" s="27"/>
      <c r="L66" s="27"/>
    </row>
    <row r="67" spans="1:12" ht="15.75">
      <c r="C67" s="4" t="str">
        <f>'210000'!$B$55</f>
        <v>Otros pasivos financieros no corrientes</v>
      </c>
      <c r="F67" s="80">
        <f>'210000'!C$55</f>
        <v>0</v>
      </c>
      <c r="I67" s="3"/>
      <c r="J67" s="61" t="str">
        <f>Índice!$G$25</f>
        <v>2015-12-31</v>
      </c>
      <c r="K67" s="27"/>
      <c r="L67" s="27"/>
    </row>
    <row r="68" spans="1:12" ht="15.75">
      <c r="C68" s="4" t="str">
        <f>'210000'!$B$56</f>
        <v>Parte no corriente de préstamos no corrientes</v>
      </c>
      <c r="F68" s="80">
        <f>'210000'!C$56</f>
        <v>0</v>
      </c>
      <c r="I68" s="3"/>
      <c r="J68" s="61" t="str">
        <f>Índice!$G$25</f>
        <v>2015-12-31</v>
      </c>
      <c r="K68" s="27"/>
      <c r="L68" s="27"/>
    </row>
    <row r="69" spans="1:12" ht="15.75">
      <c r="C69" s="4" t="str">
        <f>'210000'!$B$57</f>
        <v>Otros pasivos no financieros no corrientes</v>
      </c>
      <c r="F69" s="80">
        <f>'210000'!C$57</f>
        <v>0</v>
      </c>
      <c r="I69" s="3"/>
      <c r="J69" s="61" t="str">
        <f>Índice!$G$25</f>
        <v>2015-12-31</v>
      </c>
      <c r="K69" s="27"/>
      <c r="L69" s="27"/>
    </row>
    <row r="70" spans="1:12" ht="15.75">
      <c r="A70" s="19"/>
      <c r="C70" s="4" t="str">
        <f>'210000'!$B$58</f>
        <v>Total pasivos no corrientes</v>
      </c>
      <c r="F70" s="80">
        <f>'210000'!C$58</f>
        <v>0</v>
      </c>
      <c r="I70" s="3"/>
      <c r="J70" s="61" t="str">
        <f>Índice!$G$25</f>
        <v>2015-12-31</v>
      </c>
      <c r="K70" s="27"/>
      <c r="L70" s="27"/>
    </row>
    <row r="71" spans="1:12" ht="15.75">
      <c r="A71" s="19" t="s">
        <v>15</v>
      </c>
      <c r="C71" s="4" t="str">
        <f>'210000'!$B$59</f>
        <v>Pasivos corrientes</v>
      </c>
      <c r="F71" s="80"/>
      <c r="I71" s="3"/>
      <c r="J71" s="61"/>
      <c r="K71" s="27"/>
      <c r="L71" s="27"/>
    </row>
    <row r="72" spans="1:12" ht="15.75">
      <c r="C72" s="4" t="str">
        <f>'210000'!$B$60</f>
        <v>Provisiones corrientes por beneficios a los empleados</v>
      </c>
      <c r="F72" s="80">
        <f>'210000'!C$60</f>
        <v>0</v>
      </c>
      <c r="I72" s="3"/>
      <c r="J72" s="61" t="str">
        <f>Índice!$G$25</f>
        <v>2015-12-31</v>
      </c>
      <c r="K72" s="27"/>
      <c r="L72" s="27"/>
    </row>
    <row r="73" spans="1:12" ht="15.75">
      <c r="A73" s="19"/>
      <c r="C73" s="4" t="str">
        <f>'210000'!$B$61</f>
        <v>Otras provisiones corrientes</v>
      </c>
      <c r="F73" s="80">
        <f>'210000'!C$61</f>
        <v>0</v>
      </c>
      <c r="I73" s="3"/>
      <c r="J73" s="61" t="str">
        <f>Índice!$G$25</f>
        <v>2015-12-31</v>
      </c>
      <c r="K73" s="27"/>
      <c r="L73" s="27"/>
    </row>
    <row r="74" spans="1:12" ht="15.75">
      <c r="C74" s="4" t="str">
        <f>'210000'!$B$62</f>
        <v>Total Provisiones corrientes</v>
      </c>
      <c r="F74" s="80">
        <f>'210000'!C$62</f>
        <v>0</v>
      </c>
      <c r="I74" s="3"/>
      <c r="J74" s="61" t="str">
        <f>Índice!$G$25</f>
        <v>2015-12-31</v>
      </c>
      <c r="K74" s="27"/>
      <c r="L74" s="27"/>
    </row>
    <row r="75" spans="1:12" ht="15.75">
      <c r="C75" s="4" t="str">
        <f>'210000'!$B$63</f>
        <v>Cuentas por pagar comerciales y otras cuentas por pagar</v>
      </c>
      <c r="F75" s="80">
        <f>'210000'!C$63</f>
        <v>0</v>
      </c>
      <c r="I75" s="3"/>
      <c r="J75" s="61" t="str">
        <f>Índice!$G$25</f>
        <v>2015-12-31</v>
      </c>
      <c r="K75" s="27"/>
      <c r="L75" s="27"/>
    </row>
    <row r="76" spans="1:12" ht="15.75">
      <c r="C76" s="4" t="str">
        <f>'210000'!$B$64</f>
        <v>Pasivos por impuestos corrientes, corriente</v>
      </c>
      <c r="F76" s="80">
        <f>'210000'!C$64</f>
        <v>0</v>
      </c>
      <c r="I76" s="3"/>
      <c r="J76" s="61" t="str">
        <f>Índice!$G$25</f>
        <v>2015-12-31</v>
      </c>
      <c r="K76" s="27"/>
      <c r="L76" s="27"/>
    </row>
    <row r="77" spans="1:12" ht="15.75">
      <c r="C77" s="4" t="str">
        <f>'210000'!$B$65</f>
        <v>Otros pasivos financieros corrientes</v>
      </c>
      <c r="F77" s="80">
        <f>'210000'!C$65</f>
        <v>0</v>
      </c>
      <c r="I77" s="3"/>
      <c r="J77" s="61" t="str">
        <f>Índice!$G$25</f>
        <v>2015-12-31</v>
      </c>
      <c r="K77" s="27"/>
      <c r="L77" s="27"/>
    </row>
    <row r="78" spans="1:12" ht="15.75">
      <c r="C78" s="4" t="str">
        <f>'210000'!$B$66</f>
        <v>Préstamos corrientes</v>
      </c>
      <c r="F78" s="80">
        <f>'210000'!C$66</f>
        <v>0</v>
      </c>
      <c r="I78" s="3"/>
      <c r="J78" s="61" t="str">
        <f>Índice!$G$25</f>
        <v>2015-12-31</v>
      </c>
      <c r="K78" s="27"/>
      <c r="L78" s="27"/>
    </row>
    <row r="79" spans="1:12" ht="15.75">
      <c r="C79" s="4" t="str">
        <f>'210000'!$B$67</f>
        <v>Parte corriente de préstamos no corrientes</v>
      </c>
      <c r="F79" s="80">
        <f>'210000'!C$67</f>
        <v>0</v>
      </c>
      <c r="I79" s="3"/>
      <c r="J79" s="61" t="str">
        <f>Índice!$G$25</f>
        <v>2015-12-31</v>
      </c>
      <c r="K79" s="27"/>
      <c r="L79" s="27"/>
    </row>
    <row r="80" spans="1:12" ht="15.75">
      <c r="C80" s="4" t="str">
        <f>'210000'!$B$68</f>
        <v>Otros pasivos no financieros corrientes</v>
      </c>
      <c r="F80" s="80">
        <f>'210000'!C$68</f>
        <v>0</v>
      </c>
      <c r="I80" s="3"/>
      <c r="J80" s="61" t="str">
        <f>Índice!$G$25</f>
        <v>2015-12-31</v>
      </c>
      <c r="K80" s="27"/>
      <c r="L80" s="27"/>
    </row>
    <row r="81" spans="1:14" ht="15.75">
      <c r="C81" s="4" t="str">
        <f>'210000'!$B$69</f>
        <v>Total pasivos corrientes</v>
      </c>
      <c r="F81" s="80">
        <f>'210000'!C$69</f>
        <v>0</v>
      </c>
      <c r="I81" s="3"/>
      <c r="J81" s="61" t="str">
        <f>Índice!$G$25</f>
        <v>2015-12-31</v>
      </c>
      <c r="K81" s="27"/>
      <c r="L81" s="27"/>
    </row>
    <row r="82" spans="1:14" ht="15.75">
      <c r="C82" s="4" t="str">
        <f>'210000'!$B$70</f>
        <v>Total pasivos</v>
      </c>
      <c r="F82" s="80">
        <f>'210000'!C$70</f>
        <v>0</v>
      </c>
      <c r="I82" s="3"/>
      <c r="J82" s="61" t="str">
        <f>Índice!$G$25</f>
        <v>2015-12-31</v>
      </c>
      <c r="K82" s="27"/>
      <c r="L82" s="27"/>
    </row>
    <row r="83" spans="1:14" ht="15.75">
      <c r="C83" s="4" t="str">
        <f>'210000'!$B$71</f>
        <v>TOTAL DE PATRIMONIO Y PASIVOS</v>
      </c>
      <c r="F83" s="80">
        <f>'210000'!C$71</f>
        <v>0</v>
      </c>
      <c r="I83" s="3"/>
      <c r="J83" s="61" t="str">
        <f>Índice!$G$25</f>
        <v>2015-12-31</v>
      </c>
      <c r="K83" s="27"/>
      <c r="L83" s="27"/>
    </row>
    <row r="84" spans="1:14" s="84" customFormat="1" ht="15.75">
      <c r="A84" s="83" t="s">
        <v>15</v>
      </c>
      <c r="C84" s="85" t="s">
        <v>622</v>
      </c>
      <c r="F84" s="86"/>
      <c r="I84" s="87"/>
      <c r="J84" s="87"/>
      <c r="K84" s="88"/>
      <c r="L84" s="195"/>
      <c r="M84" s="88"/>
      <c r="N84" s="88"/>
    </row>
    <row r="85" spans="1:14" ht="15.75">
      <c r="A85" s="19" t="s">
        <v>15</v>
      </c>
      <c r="C85" s="67" t="s">
        <v>95</v>
      </c>
      <c r="F85" s="27"/>
      <c r="I85" s="3"/>
      <c r="J85" s="5"/>
      <c r="K85" s="4"/>
      <c r="L85" s="27"/>
      <c r="M85" s="4"/>
      <c r="N85" s="4"/>
    </row>
    <row r="86" spans="1:14" ht="15.75">
      <c r="A86" s="19" t="s">
        <v>15</v>
      </c>
      <c r="C86" s="4" t="str">
        <f>'310000'!$B$8</f>
        <v>RESULTADO DEL PERIODO (310000)</v>
      </c>
      <c r="F86" s="80"/>
      <c r="I86" s="3"/>
      <c r="J86" s="5"/>
      <c r="K86" s="4"/>
      <c r="L86" s="27"/>
      <c r="M86" s="4"/>
      <c r="N86" s="4"/>
    </row>
    <row r="87" spans="1:14" ht="15.75">
      <c r="A87" s="19" t="s">
        <v>15</v>
      </c>
      <c r="C87" s="4" t="str">
        <f>'310000'!$B$9</f>
        <v>Estado de Resultados Integral por servicios (310000)</v>
      </c>
      <c r="F87" s="80"/>
      <c r="I87" s="3"/>
      <c r="J87" s="5"/>
      <c r="K87" s="4"/>
      <c r="L87" s="27"/>
      <c r="M87" s="4"/>
      <c r="N87" s="4"/>
    </row>
    <row r="88" spans="1:14" ht="15.75">
      <c r="C88" s="4" t="str">
        <f>'310000'!$B$10</f>
        <v>Ingresos de actividades ordinarias (310000)</v>
      </c>
      <c r="F88" s="80">
        <f>'310000'!C$10</f>
        <v>0</v>
      </c>
      <c r="I88" s="60" t="str">
        <f>Índice!$G$23</f>
        <v>2015-01-01</v>
      </c>
      <c r="J88" s="61" t="str">
        <f>Índice!$G$25</f>
        <v>2015-12-31</v>
      </c>
      <c r="K88" s="27"/>
      <c r="L88" s="27"/>
      <c r="M88" s="4"/>
      <c r="N88" s="4"/>
    </row>
    <row r="89" spans="1:14" ht="15.75">
      <c r="C89" s="4" t="str">
        <f>'310000'!$B$11</f>
        <v>Costo de ventas (310000)</v>
      </c>
      <c r="F89" s="80">
        <f>'310000'!C$11</f>
        <v>0</v>
      </c>
      <c r="I89" s="60" t="str">
        <f>Índice!$G$23</f>
        <v>2015-01-01</v>
      </c>
      <c r="J89" s="61" t="str">
        <f>Índice!$G$25</f>
        <v>2015-12-31</v>
      </c>
      <c r="K89" s="27"/>
      <c r="L89" s="27"/>
      <c r="M89" s="4"/>
      <c r="N89" s="4"/>
    </row>
    <row r="90" spans="1:14" ht="15.75">
      <c r="C90" s="4" t="str">
        <f>'310000'!$B$12</f>
        <v>Ganancia Bruta (310000)</v>
      </c>
      <c r="F90" s="80">
        <f>'310000'!C$12</f>
        <v>0</v>
      </c>
      <c r="I90" s="60" t="str">
        <f>Índice!$G$23</f>
        <v>2015-01-01</v>
      </c>
      <c r="J90" s="61" t="str">
        <f>Índice!$G$25</f>
        <v>2015-12-31</v>
      </c>
      <c r="K90" s="27"/>
      <c r="L90" s="27"/>
      <c r="M90" s="4"/>
      <c r="N90" s="4"/>
    </row>
    <row r="91" spans="1:14" ht="15.75">
      <c r="C91" s="4" t="str">
        <f>'310000'!$B$13</f>
        <v>Otros ingresos (310000)</v>
      </c>
      <c r="F91" s="80">
        <f>'310000'!C$13</f>
        <v>0</v>
      </c>
      <c r="I91" s="60" t="str">
        <f>Índice!$G$23</f>
        <v>2015-01-01</v>
      </c>
      <c r="J91" s="61" t="str">
        <f>Índice!$G$25</f>
        <v>2015-12-31</v>
      </c>
      <c r="K91" s="27"/>
      <c r="L91" s="27"/>
      <c r="M91" s="4"/>
      <c r="N91" s="4"/>
    </row>
    <row r="92" spans="1:14" ht="15.75">
      <c r="C92" s="4" t="str">
        <f>'310000'!$B$14</f>
        <v>Costos de distribución (310000)</v>
      </c>
      <c r="F92" s="80">
        <f>'310000'!C$14</f>
        <v>0</v>
      </c>
      <c r="I92" s="60" t="str">
        <f>Índice!$G$23</f>
        <v>2015-01-01</v>
      </c>
      <c r="J92" s="61" t="str">
        <f>Índice!$G$25</f>
        <v>2015-12-31</v>
      </c>
      <c r="K92" s="27"/>
      <c r="L92" s="27"/>
      <c r="M92" s="4"/>
      <c r="N92" s="4"/>
    </row>
    <row r="93" spans="1:14" ht="15.75">
      <c r="C93" s="4" t="str">
        <f>'310000'!$B$15</f>
        <v>Gastos de administración (310000)</v>
      </c>
      <c r="F93" s="80">
        <f>'310000'!C$15</f>
        <v>0</v>
      </c>
      <c r="I93" s="60" t="str">
        <f>Índice!$G$23</f>
        <v>2015-01-01</v>
      </c>
      <c r="J93" s="61" t="str">
        <f>Índice!$G$25</f>
        <v>2015-12-31</v>
      </c>
      <c r="K93" s="27"/>
      <c r="L93" s="27"/>
      <c r="M93" s="4"/>
      <c r="N93" s="4"/>
    </row>
    <row r="94" spans="1:14" ht="15.75">
      <c r="C94" s="4" t="str">
        <f>'310000'!$B$16</f>
        <v>Otros gastos (310000)</v>
      </c>
      <c r="F94" s="80">
        <f>'310000'!C$16</f>
        <v>0</v>
      </c>
      <c r="I94" s="60" t="str">
        <f>Índice!$G$23</f>
        <v>2015-01-01</v>
      </c>
      <c r="J94" s="61" t="str">
        <f>Índice!$G$25</f>
        <v>2015-12-31</v>
      </c>
      <c r="K94" s="27"/>
      <c r="L94" s="27"/>
      <c r="M94" s="4"/>
      <c r="N94" s="4"/>
    </row>
    <row r="95" spans="1:14" ht="15.75">
      <c r="C95" s="4" t="str">
        <f>'310000'!$B$17</f>
        <v>Otras ganancias (pérdidas) (310000)</v>
      </c>
      <c r="F95" s="80">
        <f>'310000'!C$17</f>
        <v>0</v>
      </c>
      <c r="I95" s="60" t="str">
        <f>Índice!$G$23</f>
        <v>2015-01-01</v>
      </c>
      <c r="J95" s="61" t="str">
        <f>Índice!$G$25</f>
        <v>2015-12-31</v>
      </c>
      <c r="K95" s="27"/>
      <c r="L95" s="27"/>
      <c r="M95" s="4"/>
      <c r="N95" s="4"/>
    </row>
    <row r="96" spans="1:14" ht="15.75">
      <c r="C96" s="4" t="str">
        <f>'310000'!$B$18</f>
        <v>Ingresos financieros (310000)</v>
      </c>
      <c r="F96" s="80">
        <f>'310000'!C$18</f>
        <v>0</v>
      </c>
      <c r="I96" s="60" t="str">
        <f>Índice!$G$23</f>
        <v>2015-01-01</v>
      </c>
      <c r="J96" s="61" t="str">
        <f>Índice!$G$25</f>
        <v>2015-12-31</v>
      </c>
      <c r="K96" s="27"/>
      <c r="L96" s="27"/>
      <c r="M96" s="4"/>
      <c r="N96" s="4"/>
    </row>
    <row r="97" spans="1:14" ht="15.75">
      <c r="C97" s="4" t="str">
        <f>'310000'!$B$19</f>
        <v>Costos financieros (310000)</v>
      </c>
      <c r="F97" s="80">
        <f>'310000'!C$19</f>
        <v>0</v>
      </c>
      <c r="I97" s="60" t="str">
        <f>Índice!$G$23</f>
        <v>2015-01-01</v>
      </c>
      <c r="J97" s="61" t="str">
        <f>Índice!$G$25</f>
        <v>2015-12-31</v>
      </c>
      <c r="K97" s="27"/>
      <c r="L97" s="27"/>
      <c r="M97" s="4"/>
      <c r="N97" s="4"/>
    </row>
    <row r="98" spans="1:14" ht="15.75">
      <c r="C98" s="4" t="str">
        <f>'310000'!$B$20</f>
        <v>Participación en las ganancias (pérdidas) de asociadas y negocios conjuntos que se contabilicen utilizando el método de la participación (310000)</v>
      </c>
      <c r="F98" s="80">
        <f>'310000'!C$20</f>
        <v>0</v>
      </c>
      <c r="I98" s="60" t="str">
        <f>Índice!$G$23</f>
        <v>2015-01-01</v>
      </c>
      <c r="J98" s="61" t="str">
        <f>Índice!$G$25</f>
        <v>2015-12-31</v>
      </c>
      <c r="K98" s="27"/>
      <c r="L98" s="27"/>
      <c r="M98" s="4"/>
      <c r="N98" s="4"/>
    </row>
    <row r="99" spans="1:14" ht="15.75">
      <c r="C99" s="4" t="str">
        <f>'310000'!$B$21</f>
        <v>Ganancia (pérdida), antes de Impuestos (310000)</v>
      </c>
      <c r="F99" s="80">
        <f>'310000'!C$21</f>
        <v>0</v>
      </c>
      <c r="I99" s="60" t="str">
        <f>Índice!$G$23</f>
        <v>2015-01-01</v>
      </c>
      <c r="J99" s="61" t="str">
        <f>Índice!$G$25</f>
        <v>2015-12-31</v>
      </c>
      <c r="K99" s="27"/>
      <c r="L99" s="27"/>
      <c r="M99" s="4"/>
      <c r="N99" s="4"/>
    </row>
    <row r="100" spans="1:14" ht="15.75">
      <c r="C100" s="4" t="str">
        <f>'310000'!$B$22</f>
        <v>Ingreso (gasto) por impuestos (310000)</v>
      </c>
      <c r="F100" s="80">
        <f>'310000'!C$22</f>
        <v>0</v>
      </c>
      <c r="I100" s="60" t="str">
        <f>Índice!$G$23</f>
        <v>2015-01-01</v>
      </c>
      <c r="J100" s="61" t="str">
        <f>Índice!$G$25</f>
        <v>2015-12-31</v>
      </c>
      <c r="K100" s="27"/>
      <c r="L100" s="27"/>
      <c r="M100" s="4"/>
      <c r="N100" s="4"/>
    </row>
    <row r="101" spans="1:14" ht="15.75">
      <c r="C101" s="4" t="str">
        <f>'310000'!$B$23</f>
        <v>Ganancia (pérdida) procedente de operaciones continuadas (310000)</v>
      </c>
      <c r="F101" s="80">
        <f>'310000'!C$23</f>
        <v>0</v>
      </c>
      <c r="I101" s="60" t="str">
        <f>Índice!$G$23</f>
        <v>2015-01-01</v>
      </c>
      <c r="J101" s="61" t="str">
        <f>Índice!$G$25</f>
        <v>2015-12-31</v>
      </c>
      <c r="K101" s="27"/>
      <c r="L101" s="27"/>
      <c r="M101" s="4"/>
      <c r="N101" s="4"/>
    </row>
    <row r="102" spans="1:14" ht="15.75">
      <c r="C102" s="4" t="str">
        <f>'310000'!$B$24</f>
        <v>Ganancia (pérdida) procedente de operaciones discontinuadas  (310000)</v>
      </c>
      <c r="F102" s="80">
        <f>'310000'!C$24</f>
        <v>0</v>
      </c>
      <c r="I102" s="60" t="str">
        <f>Índice!$G$23</f>
        <v>2015-01-01</v>
      </c>
      <c r="J102" s="61" t="str">
        <f>Índice!$G$25</f>
        <v>2015-12-31</v>
      </c>
      <c r="K102" s="27"/>
      <c r="L102" s="27"/>
      <c r="M102" s="4"/>
      <c r="N102" s="4"/>
    </row>
    <row r="103" spans="1:14" ht="15.75">
      <c r="C103" s="4" t="str">
        <f>'310000'!$B$25</f>
        <v>GANANCIA (PÉRDIDA) (310000)</v>
      </c>
      <c r="F103" s="80">
        <f>'310000'!C$25</f>
        <v>0</v>
      </c>
      <c r="I103" s="60" t="str">
        <f>Índice!$G$23</f>
        <v>2015-01-01</v>
      </c>
      <c r="J103" s="61" t="str">
        <f>Índice!$G$25</f>
        <v>2015-12-31</v>
      </c>
      <c r="K103" s="27"/>
      <c r="L103" s="27"/>
      <c r="M103" s="4"/>
      <c r="N103" s="4"/>
    </row>
    <row r="104" spans="1:14" ht="15.75">
      <c r="A104" s="19" t="s">
        <v>15</v>
      </c>
      <c r="C104" s="4" t="str">
        <f>'310000'!$B$26</f>
        <v>GANANCIAS (PÉRDIDAS) ATRIBUIBLES A:</v>
      </c>
      <c r="F104" s="80"/>
      <c r="I104" s="60"/>
      <c r="J104" s="61"/>
      <c r="K104" s="4"/>
      <c r="L104" s="27"/>
      <c r="M104" s="4"/>
      <c r="N104" s="4"/>
    </row>
    <row r="105" spans="1:14" ht="15.75">
      <c r="A105" s="19"/>
      <c r="C105" s="4" t="str">
        <f>'310000'!$B$27</f>
        <v>Ganancias (pérdidas) atribuible a los propietarios de la controladora</v>
      </c>
      <c r="F105" s="80">
        <f>'310000'!C$27</f>
        <v>0</v>
      </c>
      <c r="I105" s="60" t="str">
        <f>Índice!$G$23</f>
        <v>2015-01-01</v>
      </c>
      <c r="J105" s="61" t="str">
        <f>Índice!$G$25</f>
        <v>2015-12-31</v>
      </c>
      <c r="K105" s="27"/>
      <c r="L105" s="27"/>
      <c r="M105" s="4"/>
      <c r="N105" s="4"/>
    </row>
    <row r="106" spans="1:14" ht="15.75">
      <c r="A106" s="19"/>
      <c r="C106" s="4" t="str">
        <f>'310000'!$B$28</f>
        <v>Ganancias (pérdidas) atribuible a las participaciones no controladoras</v>
      </c>
      <c r="F106" s="80">
        <f>'310000'!C$28</f>
        <v>0</v>
      </c>
      <c r="I106" s="60" t="str">
        <f>Índice!$G$23</f>
        <v>2015-01-01</v>
      </c>
      <c r="J106" s="61" t="str">
        <f>Índice!$G$25</f>
        <v>2015-12-31</v>
      </c>
      <c r="K106" s="27"/>
      <c r="L106" s="27"/>
      <c r="M106" s="4"/>
      <c r="N106" s="4"/>
    </row>
    <row r="107" spans="1:14" ht="15.75">
      <c r="A107" s="19" t="s">
        <v>15</v>
      </c>
      <c r="C107" s="4" t="str">
        <f>'310000'!$B$29</f>
        <v>OTRO RESULTADO INTEGRAL</v>
      </c>
      <c r="F107" s="80"/>
      <c r="I107" s="60"/>
      <c r="J107" s="61"/>
      <c r="K107" s="27"/>
      <c r="L107" s="27"/>
      <c r="M107" s="4"/>
      <c r="N107" s="4"/>
    </row>
    <row r="108" spans="1:14" ht="15.75">
      <c r="A108" s="19" t="s">
        <v>15</v>
      </c>
      <c r="C108" s="4" t="str">
        <f>'310000'!$B$30</f>
        <v>Componentes de otro resultado integral, neto de impuestos</v>
      </c>
      <c r="F108" s="80"/>
      <c r="I108" s="60"/>
      <c r="J108" s="61"/>
      <c r="K108" s="27"/>
      <c r="L108" s="27"/>
      <c r="M108" s="4"/>
      <c r="N108" s="4"/>
    </row>
    <row r="109" spans="1:14" ht="15.75">
      <c r="C109" s="4" t="str">
        <f>'310000'!$B$31</f>
        <v>Otro resultado integral, neto de impuestos, diferencias de cambio por conversión</v>
      </c>
      <c r="F109" s="80">
        <f>'310000'!C$31</f>
        <v>0</v>
      </c>
      <c r="I109" s="60" t="str">
        <f>Índice!$G$23</f>
        <v>2015-01-01</v>
      </c>
      <c r="J109" s="61" t="str">
        <f>Índice!$G$25</f>
        <v>2015-12-31</v>
      </c>
      <c r="K109" s="27"/>
      <c r="L109" s="27"/>
      <c r="M109" s="4"/>
      <c r="N109" s="4"/>
    </row>
    <row r="110" spans="1:14" ht="15.75">
      <c r="C110" s="4" t="str">
        <f>'310000'!$B$32</f>
        <v>Otro resultado integral, neto de impuestos, coberturas del flujo de efectivo</v>
      </c>
      <c r="F110" s="80">
        <f>'310000'!C$32</f>
        <v>0</v>
      </c>
      <c r="I110" s="60" t="str">
        <f>Índice!$G$23</f>
        <v>2015-01-01</v>
      </c>
      <c r="J110" s="61" t="str">
        <f>Índice!$G$25</f>
        <v>2015-12-31</v>
      </c>
      <c r="K110" s="27"/>
      <c r="L110" s="27"/>
      <c r="M110" s="4"/>
      <c r="N110" s="4"/>
    </row>
    <row r="111" spans="1:14" ht="15.75">
      <c r="C111" s="4" t="str">
        <f>'310000'!$B$33</f>
        <v>Otro resultado integral, neto de impuestos, ganancias (pérdidas) actuariales por planes de beneficios definidos</v>
      </c>
      <c r="F111" s="80">
        <f>'310000'!C$33</f>
        <v>0</v>
      </c>
      <c r="I111" s="60" t="str">
        <f>Índice!$G$23</f>
        <v>2015-01-01</v>
      </c>
      <c r="J111" s="61" t="str">
        <f>Índice!$G$25</f>
        <v>2015-12-31</v>
      </c>
      <c r="K111" s="27"/>
      <c r="L111" s="27"/>
      <c r="M111" s="4"/>
      <c r="N111" s="4"/>
    </row>
    <row r="112" spans="1:14" ht="15.75">
      <c r="C112" s="4" t="str">
        <f>'310000'!$B$34</f>
        <v>Participación de otro resultado integral de asociadas y negocios conjuntos contabilizados utilizando el método de la participación, neto de impuestos</v>
      </c>
      <c r="F112" s="80">
        <f>'310000'!C$34</f>
        <v>0</v>
      </c>
      <c r="I112" s="60" t="str">
        <f>Índice!$G$23</f>
        <v>2015-01-01</v>
      </c>
      <c r="J112" s="61" t="str">
        <f>Índice!$G$25</f>
        <v>2015-12-31</v>
      </c>
      <c r="K112" s="27"/>
      <c r="L112" s="27"/>
      <c r="M112" s="4"/>
      <c r="N112" s="4"/>
    </row>
    <row r="113" spans="1:14" ht="15.75">
      <c r="C113" s="4" t="str">
        <f>'310000'!$B$35</f>
        <v>Total Otro Resultado Integral</v>
      </c>
      <c r="F113" s="80">
        <f>'310000'!C$35</f>
        <v>0</v>
      </c>
      <c r="I113" s="60" t="str">
        <f>Índice!$G$23</f>
        <v>2015-01-01</v>
      </c>
      <c r="J113" s="61" t="str">
        <f>Índice!$G$25</f>
        <v>2015-12-31</v>
      </c>
      <c r="K113" s="27"/>
      <c r="L113" s="27"/>
      <c r="M113" s="4"/>
      <c r="N113" s="4"/>
    </row>
    <row r="114" spans="1:14" ht="15.75">
      <c r="C114" s="4" t="str">
        <f>'310000'!$B$36</f>
        <v>RESULTADO INTEGRAL TOTAL (310000)</v>
      </c>
      <c r="F114" s="80">
        <f>'310000'!C$36</f>
        <v>0</v>
      </c>
      <c r="I114" s="60" t="str">
        <f>Índice!$G$23</f>
        <v>2015-01-01</v>
      </c>
      <c r="J114" s="61" t="str">
        <f>Índice!$G$25</f>
        <v>2015-12-31</v>
      </c>
      <c r="K114" s="27"/>
      <c r="L114" s="27"/>
      <c r="M114" s="4"/>
      <c r="N114" s="4"/>
    </row>
    <row r="115" spans="1:14" ht="15.75">
      <c r="A115" s="19" t="s">
        <v>15</v>
      </c>
      <c r="C115" s="4" t="str">
        <f>'310000'!$B$37</f>
        <v>Resultado integral atribuible a:</v>
      </c>
      <c r="F115" s="80"/>
      <c r="I115" s="60"/>
      <c r="J115" s="61"/>
      <c r="K115" s="27"/>
      <c r="L115" s="194"/>
      <c r="M115" s="4"/>
      <c r="N115" s="4"/>
    </row>
    <row r="116" spans="1:14" ht="15.75">
      <c r="C116" s="4" t="str">
        <f>'310000'!$B$38</f>
        <v>Resultado integral atribuible a los propietarios de la controladora</v>
      </c>
      <c r="F116" s="80">
        <f>'310000'!C$38</f>
        <v>0</v>
      </c>
      <c r="I116" s="60" t="str">
        <f>Índice!$G$23</f>
        <v>2015-01-01</v>
      </c>
      <c r="J116" s="61" t="str">
        <f>Índice!$G$25</f>
        <v>2015-12-31</v>
      </c>
      <c r="K116" s="27"/>
      <c r="L116" s="27"/>
      <c r="M116" s="4"/>
      <c r="N116" s="4"/>
    </row>
    <row r="117" spans="1:14" ht="15.75">
      <c r="C117" s="4" t="str">
        <f>'310000'!$B$39</f>
        <v>Resultado integral atribuible a participaciones no controladoras</v>
      </c>
      <c r="F117" s="80">
        <f>'310000'!C$39</f>
        <v>0</v>
      </c>
      <c r="I117" s="60" t="str">
        <f>Índice!$G$23</f>
        <v>2015-01-01</v>
      </c>
      <c r="J117" s="61" t="str">
        <f>Índice!$G$25</f>
        <v>2015-12-31</v>
      </c>
      <c r="K117" s="27"/>
      <c r="L117" s="27"/>
      <c r="M117" s="4"/>
      <c r="N117" s="4"/>
    </row>
    <row r="118" spans="1:14" s="84" customFormat="1" ht="15.75">
      <c r="A118" s="83" t="s">
        <v>15</v>
      </c>
      <c r="C118" s="85" t="s">
        <v>639</v>
      </c>
      <c r="F118" s="86"/>
      <c r="I118" s="87"/>
      <c r="J118" s="87"/>
      <c r="K118" s="88"/>
      <c r="L118" s="195"/>
      <c r="M118" s="88"/>
      <c r="N118" s="88"/>
    </row>
    <row r="119" spans="1:14" ht="15.75">
      <c r="A119" s="19" t="s">
        <v>15</v>
      </c>
      <c r="C119" s="67" t="s">
        <v>640</v>
      </c>
      <c r="F119" s="80"/>
      <c r="I119" s="60"/>
      <c r="J119" s="61"/>
      <c r="K119" s="27"/>
      <c r="L119" s="27"/>
      <c r="M119" s="4"/>
      <c r="N119" s="4"/>
    </row>
    <row r="120" spans="1:14" ht="15.75">
      <c r="A120" s="19" t="s">
        <v>15</v>
      </c>
      <c r="C120" s="68" t="str">
        <f>'510000'!B$7</f>
        <v>FLUJOS DE EFECTIVO PROCEDENTES DE (UTILIZADOS EN) ACTIVIDADES DE OPERACIÓN</v>
      </c>
      <c r="F120" s="80"/>
      <c r="I120" s="60"/>
      <c r="J120" s="61"/>
      <c r="K120" s="27"/>
      <c r="L120" s="27"/>
      <c r="M120" s="4"/>
      <c r="N120" s="4"/>
    </row>
    <row r="121" spans="1:14" ht="15.75">
      <c r="A121" s="19" t="s">
        <v>15</v>
      </c>
      <c r="C121" s="68" t="str">
        <f>'510000'!B$8</f>
        <v>Clases de cobros por actividades de OPERACIÓN (510000)</v>
      </c>
      <c r="F121" s="80"/>
      <c r="I121" s="60"/>
      <c r="J121" s="61"/>
      <c r="K121" s="27"/>
      <c r="L121" s="27"/>
      <c r="M121" s="4"/>
      <c r="N121" s="4"/>
    </row>
    <row r="122" spans="1:14" ht="15.75">
      <c r="C122" s="68" t="str">
        <f>'510000'!B$9</f>
        <v>Cobros procedentes de las ventas de bienes y prestación de servicios (op) (510000)</v>
      </c>
      <c r="F122" s="80">
        <f>'510000'!$C$9</f>
        <v>0</v>
      </c>
      <c r="I122" s="60" t="str">
        <f>Índice!$G$23</f>
        <v>2015-01-01</v>
      </c>
      <c r="J122" s="61" t="str">
        <f>Índice!$G$25</f>
        <v>2015-12-31</v>
      </c>
      <c r="K122" s="27"/>
      <c r="L122" s="27"/>
      <c r="M122" s="4"/>
      <c r="N122" s="4"/>
    </row>
    <row r="123" spans="1:14" ht="15.75">
      <c r="C123" s="68" t="str">
        <f>'510000'!B$10</f>
        <v>Cobros procedentes de regalías, cuotas, comisiones y otros ingresos de actividades ordinarias (op) (510000)</v>
      </c>
      <c r="F123" s="80">
        <f>'510000'!$C$10</f>
        <v>0</v>
      </c>
      <c r="I123" s="60" t="str">
        <f>Índice!$G$23</f>
        <v>2015-01-01</v>
      </c>
      <c r="J123" s="61" t="str">
        <f>Índice!$G$25</f>
        <v>2015-12-31</v>
      </c>
      <c r="K123" s="27"/>
      <c r="L123" s="27"/>
      <c r="M123" s="4"/>
      <c r="N123" s="4"/>
    </row>
    <row r="124" spans="1:14" ht="15.75">
      <c r="C124" s="68" t="str">
        <f>'510000'!B$11</f>
        <v>Cobros derivados de contratos mantenidos para intermediación o para negociar con ellos (op) (510000)</v>
      </c>
      <c r="F124" s="80">
        <f>'510000'!$C$11</f>
        <v>0</v>
      </c>
      <c r="I124" s="60" t="str">
        <f>Índice!$G$23</f>
        <v>2015-01-01</v>
      </c>
      <c r="J124" s="61" t="str">
        <f>Índice!$G$25</f>
        <v>2015-12-31</v>
      </c>
      <c r="K124" s="27"/>
      <c r="L124" s="27"/>
      <c r="M124" s="4"/>
      <c r="N124" s="4"/>
    </row>
    <row r="125" spans="1:14" ht="15.75">
      <c r="C125" s="68" t="str">
        <f>'510000'!B$12</f>
        <v>Cobros procedentes de primas y prestaciones, anualidades y otros beneficios de pólizas suscritas (op) (510000)</v>
      </c>
      <c r="F125" s="80">
        <f>'510000'!$C$12</f>
        <v>0</v>
      </c>
      <c r="I125" s="60" t="str">
        <f>Índice!$G$23</f>
        <v>2015-01-01</v>
      </c>
      <c r="J125" s="61" t="str">
        <f>Índice!$G$25</f>
        <v>2015-12-31</v>
      </c>
      <c r="K125" s="27"/>
      <c r="L125" s="27"/>
      <c r="M125" s="4"/>
      <c r="N125" s="4"/>
    </row>
    <row r="126" spans="1:14" ht="15.75">
      <c r="C126" s="68" t="str">
        <f>'510000'!B$13</f>
        <v>Otros cobros por actividades de operación (op) (510000)</v>
      </c>
      <c r="F126" s="80">
        <f>'510000'!$C$13</f>
        <v>0</v>
      </c>
      <c r="I126" s="60" t="str">
        <f>Índice!$G$23</f>
        <v>2015-01-01</v>
      </c>
      <c r="J126" s="61" t="str">
        <f>Índice!$G$25</f>
        <v>2015-12-31</v>
      </c>
      <c r="K126" s="27"/>
      <c r="L126" s="27"/>
      <c r="M126" s="4"/>
      <c r="N126" s="4"/>
    </row>
    <row r="127" spans="1:14" ht="15.75">
      <c r="A127" s="19" t="s">
        <v>15</v>
      </c>
      <c r="C127" s="68" t="str">
        <f>'510000'!B$14</f>
        <v>Clases de pagos en efectivo procedentes de actividades de operación (op) (510000)</v>
      </c>
      <c r="F127" s="80"/>
      <c r="I127" s="60"/>
      <c r="J127" s="61"/>
      <c r="K127" s="27"/>
      <c r="L127" s="27"/>
      <c r="M127" s="4"/>
      <c r="N127" s="4"/>
    </row>
    <row r="128" spans="1:14" ht="15.75">
      <c r="C128" s="68" t="str">
        <f>'510000'!B$15</f>
        <v>Pagos a proveedores por el suministro de bienes y servicios (op) (510000)</v>
      </c>
      <c r="F128" s="80">
        <f>'510000'!$C$15</f>
        <v>0</v>
      </c>
      <c r="I128" s="60" t="str">
        <f>Índice!$G$23</f>
        <v>2015-01-01</v>
      </c>
      <c r="J128" s="61" t="str">
        <f>Índice!$G$25</f>
        <v>2015-12-31</v>
      </c>
      <c r="K128" s="27"/>
      <c r="L128" s="27"/>
      <c r="M128" s="4"/>
      <c r="N128" s="4"/>
    </row>
    <row r="129" spans="1:14" ht="15.75">
      <c r="C129" s="68" t="str">
        <f>'510000'!B$16</f>
        <v>Pagos procedentes de contratos mantenidos para intermediación o para negociar (op) (510000)</v>
      </c>
      <c r="F129" s="80">
        <f>'510000'!$C$16</f>
        <v>0</v>
      </c>
      <c r="I129" s="60" t="str">
        <f>Índice!$G$23</f>
        <v>2015-01-01</v>
      </c>
      <c r="J129" s="61" t="str">
        <f>Índice!$G$25</f>
        <v>2015-12-31</v>
      </c>
      <c r="K129" s="27"/>
      <c r="L129" s="27"/>
      <c r="M129" s="4"/>
      <c r="N129" s="4"/>
    </row>
    <row r="130" spans="1:14" ht="15.75">
      <c r="C130" s="68" t="str">
        <f>'510000'!B$17</f>
        <v>Pagos a y por cuenta de los empleados (op) (510000)</v>
      </c>
      <c r="F130" s="80">
        <f>'510000'!$C$17</f>
        <v>0</v>
      </c>
      <c r="I130" s="60" t="str">
        <f>Índice!$G$23</f>
        <v>2015-01-01</v>
      </c>
      <c r="J130" s="61" t="str">
        <f>Índice!$G$25</f>
        <v>2015-12-31</v>
      </c>
      <c r="K130" s="27"/>
      <c r="L130" s="27"/>
      <c r="M130" s="4"/>
      <c r="N130" s="4"/>
    </row>
    <row r="131" spans="1:14" ht="15.75">
      <c r="C131" s="68" t="str">
        <f>'510000'!B$18</f>
        <v>Pagos por primas y prestaciones, anualidades y otras obligaciones derivadas de las pólizas suscritas (op) (510000)</v>
      </c>
      <c r="F131" s="80">
        <f>'510000'!$C$18</f>
        <v>0</v>
      </c>
      <c r="I131" s="60" t="str">
        <f>Índice!$G$23</f>
        <v>2015-01-01</v>
      </c>
      <c r="J131" s="61" t="str">
        <f>Índice!$G$25</f>
        <v>2015-12-31</v>
      </c>
      <c r="K131" s="27"/>
      <c r="L131" s="27"/>
      <c r="M131" s="4"/>
      <c r="N131" s="4"/>
    </row>
    <row r="132" spans="1:14" ht="15.75">
      <c r="C132" s="68" t="str">
        <f>'510000'!B$19</f>
        <v>Otros pagos por actividades de operación (op) (510000)</v>
      </c>
      <c r="F132" s="80">
        <f>'510000'!$C$19</f>
        <v>0</v>
      </c>
      <c r="I132" s="60" t="str">
        <f>Índice!$G$23</f>
        <v>2015-01-01</v>
      </c>
      <c r="J132" s="61" t="str">
        <f>Índice!$G$25</f>
        <v>2015-12-31</v>
      </c>
      <c r="K132" s="27"/>
      <c r="L132" s="27"/>
      <c r="M132" s="4"/>
      <c r="N132" s="4"/>
    </row>
    <row r="133" spans="1:14" ht="15.75">
      <c r="C133" s="68" t="str">
        <f>'510000'!B$20</f>
        <v>Dividendos pagados (op) (510000)</v>
      </c>
      <c r="F133" s="80">
        <f>'510000'!$C$20</f>
        <v>0</v>
      </c>
      <c r="I133" s="60" t="str">
        <f>Índice!$G$23</f>
        <v>2015-01-01</v>
      </c>
      <c r="J133" s="61" t="str">
        <f>Índice!$G$25</f>
        <v>2015-12-31</v>
      </c>
      <c r="K133" s="27"/>
      <c r="L133" s="27"/>
      <c r="M133" s="4"/>
      <c r="N133" s="4"/>
    </row>
    <row r="134" spans="1:14" ht="15.75">
      <c r="C134" s="68" t="str">
        <f>'510000'!B$21</f>
        <v>Dividendos recibidos (op) (510000)</v>
      </c>
      <c r="F134" s="80">
        <f>'510000'!$C$21</f>
        <v>0</v>
      </c>
      <c r="I134" s="60" t="str">
        <f>Índice!$G$23</f>
        <v>2015-01-01</v>
      </c>
      <c r="J134" s="61" t="str">
        <f>Índice!$G$25</f>
        <v>2015-12-31</v>
      </c>
      <c r="K134" s="27"/>
      <c r="L134" s="27"/>
      <c r="M134" s="4"/>
      <c r="N134" s="4"/>
    </row>
    <row r="135" spans="1:14" ht="15.75">
      <c r="C135" s="68" t="str">
        <f>'510000'!B$22</f>
        <v>Intereses pagados (op) (510000)</v>
      </c>
      <c r="F135" s="80">
        <f>'510000'!$C$22</f>
        <v>0</v>
      </c>
      <c r="I135" s="60" t="str">
        <f>Índice!$G$23</f>
        <v>2015-01-01</v>
      </c>
      <c r="J135" s="61" t="str">
        <f>Índice!$G$25</f>
        <v>2015-12-31</v>
      </c>
      <c r="K135" s="27"/>
      <c r="L135" s="27"/>
      <c r="M135" s="4"/>
      <c r="N135" s="4"/>
    </row>
    <row r="136" spans="1:14" ht="15.75">
      <c r="C136" s="68" t="str">
        <f>'510000'!B$23</f>
        <v>Intereses recibidos (op) (510000)</v>
      </c>
      <c r="F136" s="80">
        <f>'510000'!$C$23</f>
        <v>0</v>
      </c>
      <c r="I136" s="60" t="str">
        <f>Índice!$G$23</f>
        <v>2015-01-01</v>
      </c>
      <c r="J136" s="61" t="str">
        <f>Índice!$G$25</f>
        <v>2015-12-31</v>
      </c>
      <c r="K136" s="27"/>
      <c r="L136" s="27"/>
      <c r="M136" s="4"/>
      <c r="N136" s="4"/>
    </row>
    <row r="137" spans="1:14" ht="15.75">
      <c r="C137" s="68" t="str">
        <f>'510000'!B$24</f>
        <v>Impuestos a las ganancias reembolsados (pagados) (op) (510000)</v>
      </c>
      <c r="F137" s="80">
        <f>'510000'!$C$24</f>
        <v>0</v>
      </c>
      <c r="I137" s="60" t="str">
        <f>Índice!$G$23</f>
        <v>2015-01-01</v>
      </c>
      <c r="J137" s="61" t="str">
        <f>Índice!$G$25</f>
        <v>2015-12-31</v>
      </c>
      <c r="K137" s="27"/>
      <c r="L137" s="27"/>
      <c r="M137" s="4"/>
      <c r="N137" s="4"/>
    </row>
    <row r="138" spans="1:14" ht="15.75">
      <c r="C138" s="68" t="str">
        <f>'510000'!B$25</f>
        <v>Otras entradas (salidas) de efectivo (op) (510000)</v>
      </c>
      <c r="F138" s="80">
        <f>'510000'!$C$25</f>
        <v>0</v>
      </c>
      <c r="I138" s="60" t="str">
        <f>Índice!$G$23</f>
        <v>2015-01-01</v>
      </c>
      <c r="J138" s="61" t="str">
        <f>Índice!$G$25</f>
        <v>2015-12-31</v>
      </c>
      <c r="K138" s="27"/>
      <c r="L138" s="27"/>
      <c r="M138" s="4"/>
      <c r="N138" s="4"/>
    </row>
    <row r="139" spans="1:14" ht="15.75">
      <c r="A139" s="19"/>
      <c r="C139" s="68" t="str">
        <f>'510000'!B$26</f>
        <v>Flujos de efectivo netos procedentes de (utilizados en) actividades de operación (op) (510000)</v>
      </c>
      <c r="F139" s="80">
        <f>'510000'!$C$26</f>
        <v>0</v>
      </c>
      <c r="I139" s="60" t="str">
        <f>Índice!$G$23</f>
        <v>2015-01-01</v>
      </c>
      <c r="J139" s="61" t="str">
        <f>Índice!$G$25</f>
        <v>2015-12-31</v>
      </c>
      <c r="K139" s="27"/>
      <c r="L139" s="27"/>
      <c r="M139" s="4"/>
      <c r="N139" s="4"/>
    </row>
    <row r="140" spans="1:14" ht="15.75">
      <c r="A140" s="19" t="s">
        <v>15</v>
      </c>
      <c r="C140" s="68" t="str">
        <f>'510000'!B$27</f>
        <v>Flujos de efectivo procedentes de (utilizados en) actividades de INVERSIÓN (510000)</v>
      </c>
      <c r="F140" s="80"/>
      <c r="I140" s="60"/>
      <c r="J140" s="61"/>
      <c r="K140" s="27"/>
      <c r="L140" s="27"/>
      <c r="M140" s="4"/>
      <c r="N140" s="4"/>
    </row>
    <row r="141" spans="1:14" ht="15.75">
      <c r="C141" s="68" t="str">
        <f>'510000'!B$28</f>
        <v>Flujos de efectivo procedentes de la pérdida de control de subsidiarias u otros negocios (inv) (510000)</v>
      </c>
      <c r="F141" s="80">
        <f>'510000'!$C$28</f>
        <v>0</v>
      </c>
      <c r="I141" s="60" t="str">
        <f>Índice!$G$23</f>
        <v>2015-01-01</v>
      </c>
      <c r="J141" s="61" t="str">
        <f>Índice!$G$25</f>
        <v>2015-12-31</v>
      </c>
      <c r="K141" s="27"/>
      <c r="L141" s="27"/>
      <c r="M141" s="4"/>
      <c r="N141" s="4"/>
    </row>
    <row r="142" spans="1:14" ht="15.75">
      <c r="C142" s="68" t="str">
        <f>'510000'!B$29</f>
        <v>Flujos de efectivo utilizados para obtener el control de subsidiarias u otros negocios (inv) (510000)</v>
      </c>
      <c r="F142" s="80">
        <f>'510000'!$C$29</f>
        <v>0</v>
      </c>
      <c r="I142" s="60" t="str">
        <f>Índice!$G$23</f>
        <v>2015-01-01</v>
      </c>
      <c r="J142" s="61" t="str">
        <f>Índice!$G$25</f>
        <v>2015-12-31</v>
      </c>
      <c r="K142" s="27"/>
      <c r="L142" s="27"/>
      <c r="M142" s="4"/>
      <c r="N142" s="4"/>
    </row>
    <row r="143" spans="1:14" ht="15.75">
      <c r="C143" s="68" t="str">
        <f>'510000'!B$30</f>
        <v>Otros cobros por la venta de patrimonio o instrumentos de deuda de otras entidades (inv) (510000)</v>
      </c>
      <c r="F143" s="80">
        <f>'510000'!$C$30</f>
        <v>0</v>
      </c>
      <c r="I143" s="60" t="str">
        <f>Índice!$G$23</f>
        <v>2015-01-01</v>
      </c>
      <c r="J143" s="61" t="str">
        <f>Índice!$G$25</f>
        <v>2015-12-31</v>
      </c>
      <c r="K143" s="27"/>
      <c r="L143" s="27"/>
      <c r="M143" s="4"/>
      <c r="N143" s="4"/>
    </row>
    <row r="144" spans="1:14" ht="15.75">
      <c r="C144" s="68" t="str">
        <f>'510000'!B$31</f>
        <v>Otros pagos para adquirir patrimonio o instrumentos de deuda de otras entidades (inv) (510000)</v>
      </c>
      <c r="F144" s="80">
        <f>'510000'!$C$31</f>
        <v>0</v>
      </c>
      <c r="I144" s="60" t="str">
        <f>Índice!$G$23</f>
        <v>2015-01-01</v>
      </c>
      <c r="J144" s="61" t="str">
        <f>Índice!$G$25</f>
        <v>2015-12-31</v>
      </c>
      <c r="K144" s="27"/>
      <c r="L144" s="27"/>
      <c r="M144" s="4"/>
      <c r="N144" s="4"/>
    </row>
    <row r="145" spans="3:14" ht="15.75">
      <c r="C145" s="68" t="str">
        <f>'510000'!B$32</f>
        <v>Otros cobros por la venta de participaciones en negocios conjuntos (inv) (510000)</v>
      </c>
      <c r="F145" s="80">
        <f>'510000'!$C$32</f>
        <v>0</v>
      </c>
      <c r="I145" s="60" t="str">
        <f>Índice!$G$23</f>
        <v>2015-01-01</v>
      </c>
      <c r="J145" s="61" t="str">
        <f>Índice!$G$25</f>
        <v>2015-12-31</v>
      </c>
      <c r="K145" s="27"/>
      <c r="L145" s="27"/>
      <c r="M145" s="4"/>
      <c r="N145" s="4"/>
    </row>
    <row r="146" spans="3:14" ht="15.75">
      <c r="C146" s="68" t="str">
        <f>'510000'!B$33</f>
        <v>Otros pagos para adquirir participaciones en negocios conjuntos (inv) (510000)</v>
      </c>
      <c r="F146" s="80">
        <f>'510000'!$C$33</f>
        <v>0</v>
      </c>
      <c r="I146" s="60" t="str">
        <f>Índice!$G$23</f>
        <v>2015-01-01</v>
      </c>
      <c r="J146" s="61" t="str">
        <f>Índice!$G$25</f>
        <v>2015-12-31</v>
      </c>
      <c r="K146" s="27"/>
      <c r="L146" s="27"/>
      <c r="M146" s="4"/>
      <c r="N146" s="4"/>
    </row>
    <row r="147" spans="3:14" ht="15.75">
      <c r="C147" s="68" t="str">
        <f>'510000'!B$34</f>
        <v>Importes procedentes de la venta de propiedades, planta y equipo (inv) (510000)</v>
      </c>
      <c r="F147" s="80">
        <f>'510000'!$C$34</f>
        <v>0</v>
      </c>
      <c r="I147" s="60" t="str">
        <f>Índice!$G$23</f>
        <v>2015-01-01</v>
      </c>
      <c r="J147" s="61" t="str">
        <f>Índice!$G$25</f>
        <v>2015-12-31</v>
      </c>
      <c r="K147" s="27"/>
      <c r="L147" s="27"/>
      <c r="M147" s="4"/>
      <c r="N147" s="4"/>
    </row>
    <row r="148" spans="3:14" ht="15.75">
      <c r="C148" s="68" t="str">
        <f>'510000'!B$35</f>
        <v>Compras de propiedades, planta y equipo (inv) (510000)</v>
      </c>
      <c r="F148" s="80">
        <f>'510000'!$C$35</f>
        <v>0</v>
      </c>
      <c r="I148" s="60" t="str">
        <f>Índice!$G$23</f>
        <v>2015-01-01</v>
      </c>
      <c r="J148" s="61" t="str">
        <f>Índice!$G$25</f>
        <v>2015-12-31</v>
      </c>
      <c r="K148" s="27"/>
      <c r="L148" s="27"/>
      <c r="M148" s="4"/>
      <c r="N148" s="4"/>
    </row>
    <row r="149" spans="3:14" ht="15.75">
      <c r="C149" s="68" t="str">
        <f>'510000'!B$36</f>
        <v>Importes procedentes de ventas de activos intangibles (inv) (510000)</v>
      </c>
      <c r="F149" s="80">
        <f>'510000'!$C$36</f>
        <v>0</v>
      </c>
      <c r="I149" s="60" t="str">
        <f>Índice!$G$23</f>
        <v>2015-01-01</v>
      </c>
      <c r="J149" s="61" t="str">
        <f>Índice!$G$25</f>
        <v>2015-12-31</v>
      </c>
      <c r="K149" s="27"/>
      <c r="L149" s="27"/>
      <c r="M149" s="4"/>
      <c r="N149" s="4"/>
    </row>
    <row r="150" spans="3:14" ht="15.75">
      <c r="C150" s="68" t="str">
        <f>'510000'!B$37</f>
        <v>Compras de activos intangibles (inv) (510000)</v>
      </c>
      <c r="F150" s="80">
        <f>'510000'!$C$37</f>
        <v>0</v>
      </c>
      <c r="I150" s="60" t="str">
        <f>Índice!$G$23</f>
        <v>2015-01-01</v>
      </c>
      <c r="J150" s="61" t="str">
        <f>Índice!$G$25</f>
        <v>2015-12-31</v>
      </c>
      <c r="K150" s="27"/>
      <c r="L150" s="27"/>
      <c r="M150" s="4"/>
      <c r="N150" s="4"/>
    </row>
    <row r="151" spans="3:14" ht="15.75">
      <c r="C151" s="68" t="str">
        <f>'510000'!B$38</f>
        <v>Recursos por ventas de otros activos a largo plazo (inv) (510000)</v>
      </c>
      <c r="F151" s="80">
        <f>'510000'!$C$38</f>
        <v>0</v>
      </c>
      <c r="I151" s="60" t="str">
        <f>Índice!$G$23</f>
        <v>2015-01-01</v>
      </c>
      <c r="J151" s="61" t="str">
        <f>Índice!$G$25</f>
        <v>2015-12-31</v>
      </c>
      <c r="K151" s="27"/>
      <c r="L151" s="27"/>
      <c r="M151" s="4"/>
      <c r="N151" s="4"/>
    </row>
    <row r="152" spans="3:14" ht="15.75">
      <c r="C152" s="68" t="str">
        <f>'510000'!B$39</f>
        <v>Compras de otros activos a largo plazo (inv) (510000)</v>
      </c>
      <c r="F152" s="80">
        <f>'510000'!$C$39</f>
        <v>0</v>
      </c>
      <c r="I152" s="60" t="str">
        <f>Índice!$G$23</f>
        <v>2015-01-01</v>
      </c>
      <c r="J152" s="61" t="str">
        <f>Índice!$G$25</f>
        <v>2015-12-31</v>
      </c>
      <c r="K152" s="27"/>
      <c r="L152" s="27"/>
      <c r="M152" s="4"/>
      <c r="N152" s="4"/>
    </row>
    <row r="153" spans="3:14" ht="15.75">
      <c r="C153" s="68" t="str">
        <f>'510000'!B$40</f>
        <v>Anticipos de efectivo y préstamos concedidos a terceros (inv) (510000)</v>
      </c>
      <c r="F153" s="80">
        <f>'510000'!$C$40</f>
        <v>0</v>
      </c>
      <c r="I153" s="60" t="str">
        <f>Índice!$G$23</f>
        <v>2015-01-01</v>
      </c>
      <c r="J153" s="61" t="str">
        <f>Índice!$G$25</f>
        <v>2015-12-31</v>
      </c>
      <c r="K153" s="27"/>
      <c r="L153" s="27"/>
      <c r="M153" s="4"/>
      <c r="N153" s="4"/>
    </row>
    <row r="154" spans="3:14" ht="15.75">
      <c r="C154" s="68" t="str">
        <f>'510000'!B$41</f>
        <v>Cobros procedentes del reembolso de anticipos y préstamos concedidos a terceros (inv) (510000)</v>
      </c>
      <c r="F154" s="80">
        <f>'510000'!$C$41</f>
        <v>0</v>
      </c>
      <c r="I154" s="60" t="str">
        <f>Índice!$G$23</f>
        <v>2015-01-01</v>
      </c>
      <c r="J154" s="61" t="str">
        <f>Índice!$G$25</f>
        <v>2015-12-31</v>
      </c>
      <c r="K154" s="27"/>
      <c r="L154" s="27"/>
      <c r="M154" s="4"/>
      <c r="N154" s="4"/>
    </row>
    <row r="155" spans="3:14" ht="15.75">
      <c r="C155" s="68" t="str">
        <f>'510000'!B$42</f>
        <v>Pagos derivados de contratos de futuro, a término, de opciones y de permuta financiera (inv) (510000)</v>
      </c>
      <c r="F155" s="80">
        <f>'510000'!$C$42</f>
        <v>0</v>
      </c>
      <c r="I155" s="60" t="str">
        <f>Índice!$G$23</f>
        <v>2015-01-01</v>
      </c>
      <c r="J155" s="61" t="str">
        <f>Índice!$G$25</f>
        <v>2015-12-31</v>
      </c>
      <c r="K155" s="27"/>
      <c r="L155" s="27"/>
      <c r="M155" s="4"/>
      <c r="N155" s="4"/>
    </row>
    <row r="156" spans="3:14" ht="15.75">
      <c r="C156" s="68" t="str">
        <f>'510000'!B$43</f>
        <v>Cobros procedentes de contratos de futuro, a término, de opciones y de permuta financiera (inv) (510000)</v>
      </c>
      <c r="F156" s="80">
        <f>'510000'!$C$43</f>
        <v>0</v>
      </c>
      <c r="I156" s="60" t="str">
        <f>Índice!$G$23</f>
        <v>2015-01-01</v>
      </c>
      <c r="J156" s="61" t="str">
        <f>Índice!$G$25</f>
        <v>2015-12-31</v>
      </c>
      <c r="K156" s="27"/>
      <c r="L156" s="27"/>
      <c r="M156" s="4"/>
      <c r="N156" s="4"/>
    </row>
    <row r="157" spans="3:14" ht="15.75">
      <c r="C157" s="68" t="str">
        <f>'510000'!B$44</f>
        <v>Dividendos recibidos (inv) (510000)</v>
      </c>
      <c r="F157" s="80">
        <f>'510000'!$C$44</f>
        <v>0</v>
      </c>
      <c r="I157" s="60" t="str">
        <f>Índice!$G$23</f>
        <v>2015-01-01</v>
      </c>
      <c r="J157" s="61" t="str">
        <f>Índice!$G$25</f>
        <v>2015-12-31</v>
      </c>
      <c r="K157" s="27"/>
      <c r="L157" s="27"/>
      <c r="M157" s="4"/>
      <c r="N157" s="4"/>
    </row>
    <row r="158" spans="3:14" ht="15.75">
      <c r="C158" s="68" t="str">
        <f>'510000'!B$45</f>
        <v>Intereses pagados (inv) (510000)</v>
      </c>
      <c r="F158" s="80">
        <f>'510000'!$C$45</f>
        <v>0</v>
      </c>
      <c r="I158" s="60" t="str">
        <f>Índice!$G$23</f>
        <v>2015-01-01</v>
      </c>
      <c r="J158" s="61" t="str">
        <f>Índice!$G$25</f>
        <v>2015-12-31</v>
      </c>
      <c r="K158" s="27"/>
      <c r="L158" s="27"/>
      <c r="M158" s="4"/>
      <c r="N158" s="4"/>
    </row>
    <row r="159" spans="3:14" ht="15.75">
      <c r="C159" s="68" t="str">
        <f>'510000'!B$46</f>
        <v>Intereses recibidos (inv) (510000)</v>
      </c>
      <c r="F159" s="80">
        <f>'510000'!$C$46</f>
        <v>0</v>
      </c>
      <c r="I159" s="60" t="str">
        <f>Índice!$G$23</f>
        <v>2015-01-01</v>
      </c>
      <c r="J159" s="61" t="str">
        <f>Índice!$G$25</f>
        <v>2015-12-31</v>
      </c>
      <c r="K159" s="27"/>
      <c r="L159" s="27"/>
      <c r="M159" s="4"/>
      <c r="N159" s="4"/>
    </row>
    <row r="160" spans="3:14" ht="15.75">
      <c r="C160" s="68" t="str">
        <f>'510000'!B$47</f>
        <v>Impuestos a las ganancias reembolsados (pagados) (inv) (510000)</v>
      </c>
      <c r="F160" s="80">
        <f>'510000'!$C$47</f>
        <v>0</v>
      </c>
      <c r="I160" s="60" t="str">
        <f>Índice!$G$23</f>
        <v>2015-01-01</v>
      </c>
      <c r="J160" s="61" t="str">
        <f>Índice!$G$25</f>
        <v>2015-12-31</v>
      </c>
      <c r="K160" s="27"/>
      <c r="L160" s="27"/>
      <c r="M160" s="4"/>
      <c r="N160" s="4"/>
    </row>
    <row r="161" spans="1:14" ht="15.75">
      <c r="C161" s="68" t="str">
        <f>'510000'!B$48</f>
        <v>Otras entradas (salidas) de efectivo (inv) (510000)</v>
      </c>
      <c r="F161" s="80">
        <f>'510000'!$C$48</f>
        <v>0</v>
      </c>
      <c r="I161" s="60" t="str">
        <f>Índice!$G$23</f>
        <v>2015-01-01</v>
      </c>
      <c r="J161" s="61" t="str">
        <f>Índice!$G$25</f>
        <v>2015-12-31</v>
      </c>
      <c r="K161" s="27"/>
      <c r="L161" s="27"/>
      <c r="M161" s="4"/>
      <c r="N161" s="4"/>
    </row>
    <row r="162" spans="1:14" ht="15.75">
      <c r="C162" s="68" t="str">
        <f>'510000'!B$49</f>
        <v>Flujos de efectivo netos procedentes de (utilizados en) actividades de inversión (510000)</v>
      </c>
      <c r="F162" s="80">
        <f>'510000'!$C$49</f>
        <v>0</v>
      </c>
      <c r="I162" s="60" t="str">
        <f>Índice!$G$23</f>
        <v>2015-01-01</v>
      </c>
      <c r="J162" s="61" t="str">
        <f>Índice!$G$25</f>
        <v>2015-12-31</v>
      </c>
      <c r="K162" s="27"/>
      <c r="L162" s="27"/>
      <c r="M162" s="4"/>
      <c r="N162" s="4"/>
    </row>
    <row r="163" spans="1:14" ht="15.75">
      <c r="A163" s="19" t="s">
        <v>15</v>
      </c>
      <c r="C163" s="68" t="str">
        <f>'510000'!B$50</f>
        <v>Flujos de efectivo procedentes de (utilizados en) actividades de FINANCIACIÓN (510000)</v>
      </c>
      <c r="F163" s="80"/>
      <c r="I163" s="60"/>
      <c r="J163" s="61"/>
      <c r="K163" s="27"/>
      <c r="L163" s="27"/>
      <c r="M163" s="4"/>
      <c r="N163" s="4"/>
    </row>
    <row r="164" spans="1:14" ht="15.75">
      <c r="C164" s="68" t="str">
        <f>'510000'!B$51</f>
        <v>Importes procedentes de la emisión de acciones (fin) (510000)</v>
      </c>
      <c r="F164" s="80">
        <f>'510000'!$C$51</f>
        <v>0</v>
      </c>
      <c r="I164" s="60" t="str">
        <f>Índice!$G$23</f>
        <v>2015-01-01</v>
      </c>
      <c r="J164" s="61" t="str">
        <f>Índice!$G$25</f>
        <v>2015-12-31</v>
      </c>
      <c r="K164" s="27"/>
      <c r="L164" s="27"/>
      <c r="M164" s="4"/>
      <c r="N164" s="4"/>
    </row>
    <row r="165" spans="1:14" ht="15.75">
      <c r="C165" s="68" t="str">
        <f>'510000'!B$52</f>
        <v>Importes procedentes de la emisión de otros instrumentos de patrimonio (fin) (510000)</v>
      </c>
      <c r="F165" s="80">
        <f>'510000'!$C$52</f>
        <v>0</v>
      </c>
      <c r="I165" s="60" t="str">
        <f>Índice!$G$23</f>
        <v>2015-01-01</v>
      </c>
      <c r="J165" s="61" t="str">
        <f>Índice!$G$25</f>
        <v>2015-12-31</v>
      </c>
      <c r="K165" s="27"/>
      <c r="L165" s="27"/>
      <c r="M165" s="4"/>
      <c r="N165" s="4"/>
    </row>
    <row r="166" spans="1:14" ht="15.75">
      <c r="C166" s="68" t="str">
        <f>'510000'!B$53</f>
        <v>Pagos por adquirir o rescatar las acciones de la entidad (fin) (510000)</v>
      </c>
      <c r="F166" s="80">
        <f>'510000'!$C$53</f>
        <v>0</v>
      </c>
      <c r="I166" s="60" t="str">
        <f>Índice!$G$23</f>
        <v>2015-01-01</v>
      </c>
      <c r="J166" s="61" t="str">
        <f>Índice!$G$25</f>
        <v>2015-12-31</v>
      </c>
      <c r="K166" s="27"/>
      <c r="L166" s="27"/>
      <c r="M166" s="4"/>
      <c r="N166" s="4"/>
    </row>
    <row r="167" spans="1:14" ht="15.75">
      <c r="C167" s="68" t="str">
        <f>'510000'!B$54</f>
        <v>Pagos por otras participaciones en el patrimonio (fin) (510000)</v>
      </c>
      <c r="F167" s="80">
        <f>'510000'!$C$54</f>
        <v>0</v>
      </c>
      <c r="I167" s="60" t="str">
        <f>Índice!$G$23</f>
        <v>2015-01-01</v>
      </c>
      <c r="J167" s="61" t="str">
        <f>Índice!$G$25</f>
        <v>2015-12-31</v>
      </c>
      <c r="K167" s="27"/>
      <c r="L167" s="27"/>
      <c r="M167" s="4"/>
      <c r="N167" s="4"/>
    </row>
    <row r="168" spans="1:14" ht="15.75">
      <c r="C168" s="68" t="str">
        <f>'510000'!B$55</f>
        <v>Importes procedentes de préstamos (fin) (510000)</v>
      </c>
      <c r="F168" s="80">
        <f>'510000'!$C$55</f>
        <v>0</v>
      </c>
      <c r="I168" s="60" t="str">
        <f>Índice!$G$23</f>
        <v>2015-01-01</v>
      </c>
      <c r="J168" s="61" t="str">
        <f>Índice!$G$25</f>
        <v>2015-12-31</v>
      </c>
      <c r="K168" s="27"/>
      <c r="L168" s="27"/>
      <c r="M168" s="4"/>
      <c r="N168" s="4"/>
    </row>
    <row r="169" spans="1:14" ht="15.75">
      <c r="C169" s="68" t="str">
        <f>'510000'!B$56</f>
        <v>Reembolsos de préstamos (fin) (510000)</v>
      </c>
      <c r="F169" s="80">
        <f>'510000'!$C$56</f>
        <v>0</v>
      </c>
      <c r="I169" s="60" t="str">
        <f>Índice!$G$23</f>
        <v>2015-01-01</v>
      </c>
      <c r="J169" s="61" t="str">
        <f>Índice!$G$25</f>
        <v>2015-12-31</v>
      </c>
      <c r="K169" s="27"/>
      <c r="L169" s="27"/>
      <c r="M169" s="4"/>
      <c r="N169" s="4"/>
    </row>
    <row r="170" spans="1:14" ht="15.75">
      <c r="C170" s="68" t="str">
        <f>'510000'!B$57</f>
        <v>Pagos de pasivos por arrendamientos financieros (fin) (510000)</v>
      </c>
      <c r="F170" s="80">
        <f>'510000'!$C$57</f>
        <v>0</v>
      </c>
      <c r="I170" s="60" t="str">
        <f>Índice!$G$23</f>
        <v>2015-01-01</v>
      </c>
      <c r="J170" s="61" t="str">
        <f>Índice!$G$25</f>
        <v>2015-12-31</v>
      </c>
      <c r="K170" s="27"/>
      <c r="L170" s="27"/>
      <c r="M170" s="4"/>
      <c r="N170" s="4"/>
    </row>
    <row r="171" spans="1:14" ht="15.75">
      <c r="C171" s="68" t="str">
        <f>'510000'!B$58</f>
        <v>Dividendos pagados (fin) (510000)</v>
      </c>
      <c r="F171" s="80">
        <f>'510000'!$C$58</f>
        <v>0</v>
      </c>
      <c r="I171" s="60" t="str">
        <f>Índice!$G$23</f>
        <v>2015-01-01</v>
      </c>
      <c r="J171" s="61" t="str">
        <f>Índice!$G$25</f>
        <v>2015-12-31</v>
      </c>
      <c r="K171" s="27"/>
      <c r="L171" s="27"/>
      <c r="M171" s="4"/>
      <c r="N171" s="4"/>
    </row>
    <row r="172" spans="1:14" ht="15.75">
      <c r="C172" s="68" t="str">
        <f>'510000'!B$59</f>
        <v>Intereses pagados (fin) (510000)</v>
      </c>
      <c r="F172" s="80">
        <f>'510000'!$C$59</f>
        <v>0</v>
      </c>
      <c r="I172" s="60" t="str">
        <f>Índice!$G$23</f>
        <v>2015-01-01</v>
      </c>
      <c r="J172" s="61" t="str">
        <f>Índice!$G$25</f>
        <v>2015-12-31</v>
      </c>
      <c r="K172" s="27"/>
      <c r="L172" s="27"/>
      <c r="M172" s="4"/>
      <c r="N172" s="4"/>
    </row>
    <row r="173" spans="1:14" ht="15.75">
      <c r="C173" s="68" t="str">
        <f>'510000'!B$60</f>
        <v>Impuestos a las ganancias reembolsados (pagados) (fin) (510000)</v>
      </c>
      <c r="F173" s="80">
        <f>'510000'!$C$60</f>
        <v>0</v>
      </c>
      <c r="I173" s="60" t="str">
        <f>Índice!$G$23</f>
        <v>2015-01-01</v>
      </c>
      <c r="J173" s="61" t="str">
        <f>Índice!$G$25</f>
        <v>2015-12-31</v>
      </c>
      <c r="K173" s="27"/>
      <c r="L173" s="27"/>
      <c r="M173" s="4"/>
      <c r="N173" s="4"/>
    </row>
    <row r="174" spans="1:14" ht="15.75">
      <c r="C174" s="68" t="str">
        <f>'510000'!B$61</f>
        <v>Otras entradas (salidas) de efectivo (fin) (510000)</v>
      </c>
      <c r="F174" s="80">
        <f>'510000'!$C$61</f>
        <v>0</v>
      </c>
      <c r="I174" s="60" t="str">
        <f>Índice!$G$23</f>
        <v>2015-01-01</v>
      </c>
      <c r="J174" s="61" t="str">
        <f>Índice!$G$25</f>
        <v>2015-12-31</v>
      </c>
      <c r="K174" s="27"/>
      <c r="L174" s="27"/>
      <c r="M174" s="4"/>
      <c r="N174" s="4"/>
    </row>
    <row r="175" spans="1:14" ht="15.75">
      <c r="C175" s="68" t="str">
        <f>'510000'!B$62</f>
        <v>Flujos de efectivo netos procedentes de (utilizados en) actividades de financiación (fin) (510000)</v>
      </c>
      <c r="F175" s="80">
        <f>'510000'!$C$62</f>
        <v>0</v>
      </c>
      <c r="I175" s="60" t="str">
        <f>Índice!$G$23</f>
        <v>2015-01-01</v>
      </c>
      <c r="J175" s="61" t="str">
        <f>Índice!$G$25</f>
        <v>2015-12-31</v>
      </c>
      <c r="K175" s="27"/>
      <c r="L175" s="27"/>
      <c r="M175" s="4"/>
      <c r="N175" s="4"/>
    </row>
    <row r="176" spans="1:14" ht="15.75">
      <c r="C176" s="68" t="str">
        <f>'510000'!B$63</f>
        <v>Incremento (disminución) neto de efectivo y equivalentes al efectivo, antes del efecto de los cambios en la tasa de cambio (510000)</v>
      </c>
      <c r="F176" s="80">
        <f>'510000'!$C$63</f>
        <v>0</v>
      </c>
      <c r="I176" s="60" t="str">
        <f>Índice!$G$23</f>
        <v>2015-01-01</v>
      </c>
      <c r="J176" s="61" t="str">
        <f>Índice!$G$25</f>
        <v>2015-12-31</v>
      </c>
      <c r="K176" s="27"/>
      <c r="L176" s="27"/>
      <c r="M176" s="4"/>
      <c r="N176" s="4"/>
    </row>
    <row r="177" spans="1:14" ht="15.75">
      <c r="A177" s="19" t="s">
        <v>15</v>
      </c>
      <c r="C177" s="68" t="str">
        <f>'510000'!B$64</f>
        <v>Efectos de la variación en la tasa de cambio sobre el efectivo y equivalentes al efectivo (Sinopsis) (510000)</v>
      </c>
      <c r="F177" s="80"/>
      <c r="I177" s="60"/>
      <c r="J177" s="61"/>
      <c r="K177" s="27"/>
      <c r="L177" s="27"/>
      <c r="M177" s="4"/>
      <c r="N177" s="4"/>
    </row>
    <row r="178" spans="1:14" ht="15.75">
      <c r="C178" s="68" t="str">
        <f>'510000'!B$65</f>
        <v>Efectos de la variación en la tasa de cambio sobre el efectivo y equivalentes al efectivo (510000)</v>
      </c>
      <c r="F178" s="80">
        <f>'510000'!$C$65</f>
        <v>0</v>
      </c>
      <c r="I178" s="60" t="str">
        <f>Índice!$G$23</f>
        <v>2015-01-01</v>
      </c>
      <c r="J178" s="61" t="str">
        <f>Índice!$G$25</f>
        <v>2015-12-31</v>
      </c>
      <c r="K178" s="27"/>
      <c r="L178" s="27"/>
      <c r="M178" s="4"/>
      <c r="N178" s="4"/>
    </row>
    <row r="179" spans="1:14" ht="15.75">
      <c r="C179" s="68" t="str">
        <f>'510000'!B$66</f>
        <v>Incremento (disminución) neto de efectivo y equivalentes al efectivo (510000)</v>
      </c>
      <c r="F179" s="80">
        <f>'510000'!$C$66</f>
        <v>0</v>
      </c>
      <c r="I179" s="60" t="str">
        <f>Índice!$G$23</f>
        <v>2015-01-01</v>
      </c>
      <c r="J179" s="61" t="str">
        <f>Índice!$G$25</f>
        <v>2015-12-31</v>
      </c>
      <c r="K179" s="27"/>
      <c r="L179" s="27"/>
      <c r="M179" s="4"/>
      <c r="N179" s="4"/>
    </row>
    <row r="180" spans="1:14" ht="15.75">
      <c r="C180" s="68" t="str">
        <f>'510000'!B$67</f>
        <v>Efectivo y equivalentes al efectivo al principio del periodo (510000)</v>
      </c>
      <c r="F180" s="80">
        <f>'510000'!$C$67</f>
        <v>0</v>
      </c>
      <c r="I180" s="60"/>
      <c r="J180" s="60" t="str">
        <f>Índice!$G$23</f>
        <v>2015-01-01</v>
      </c>
      <c r="K180" s="27"/>
      <c r="L180" s="27"/>
      <c r="M180" s="4"/>
      <c r="N180" s="4"/>
    </row>
    <row r="181" spans="1:14" ht="15.75">
      <c r="C181" s="68" t="str">
        <f>'510000'!B$68</f>
        <v>Efectivo y equivalentes al efectivo al final del periodo (510000)</v>
      </c>
      <c r="F181" s="80">
        <f>'510000'!$C$68</f>
        <v>0</v>
      </c>
      <c r="I181" s="60"/>
      <c r="J181" s="61" t="str">
        <f>Índice!$G$25</f>
        <v>2015-12-31</v>
      </c>
      <c r="K181" s="27"/>
      <c r="L181" s="27"/>
      <c r="M181" s="4"/>
      <c r="N181" s="4"/>
    </row>
    <row r="182" spans="1:14" s="84" customFormat="1" ht="15.75">
      <c r="A182" s="83" t="s">
        <v>15</v>
      </c>
      <c r="C182" s="85" t="s">
        <v>1478</v>
      </c>
      <c r="F182" s="86"/>
      <c r="I182" s="87"/>
      <c r="J182" s="87"/>
      <c r="K182" s="88"/>
      <c r="L182" s="195"/>
      <c r="M182" s="88"/>
      <c r="N182" s="88"/>
    </row>
    <row r="183" spans="1:14" ht="15.75">
      <c r="C183" s="68" t="str">
        <f>'520000'!B7</f>
        <v>Ganancia (pérdida) (EF52) (520000)</v>
      </c>
      <c r="F183" s="80">
        <f>'520000'!C7</f>
        <v>0</v>
      </c>
      <c r="I183" s="60" t="str">
        <f>Índice!$G$23</f>
        <v>2015-01-01</v>
      </c>
      <c r="J183" s="61" t="str">
        <f>Índice!$G$25</f>
        <v>2015-12-31</v>
      </c>
      <c r="K183" s="27"/>
      <c r="L183" s="27"/>
      <c r="M183" s="4"/>
      <c r="N183" s="4"/>
    </row>
    <row r="184" spans="1:14" ht="15.75">
      <c r="A184" s="19" t="s">
        <v>15</v>
      </c>
      <c r="C184" s="68" t="str">
        <f>'520000'!B8</f>
        <v>Ajustes para conciliar la ganancia (pérdida) (520000)</v>
      </c>
      <c r="F184" s="80">
        <f>'520000'!C8</f>
        <v>0</v>
      </c>
      <c r="I184" s="60"/>
      <c r="J184" s="61"/>
      <c r="K184" s="27"/>
      <c r="L184" s="27"/>
      <c r="M184" s="4"/>
      <c r="N184" s="4"/>
    </row>
    <row r="185" spans="1:14" ht="15.75">
      <c r="C185" s="68" t="str">
        <f>'520000'!B9</f>
        <v>Ajustes por gastos por impuestos a las ganancias no monetarios (op52) (520000)</v>
      </c>
      <c r="F185" s="80">
        <f>'520000'!C9</f>
        <v>0</v>
      </c>
      <c r="I185" s="60" t="str">
        <f>Índice!$G$23</f>
        <v>2015-01-01</v>
      </c>
      <c r="J185" s="61" t="str">
        <f>Índice!$G$25</f>
        <v>2015-12-31</v>
      </c>
      <c r="K185" s="27"/>
      <c r="L185" s="27"/>
      <c r="M185" s="4"/>
      <c r="N185" s="4"/>
    </row>
    <row r="186" spans="1:14" ht="15.75">
      <c r="C186" s="68" t="str">
        <f>'520000'!B10</f>
        <v>Ajustes por costos financieros no monetarios (op52) (520000)</v>
      </c>
      <c r="F186" s="80">
        <f>'520000'!C10</f>
        <v>0</v>
      </c>
      <c r="I186" s="60" t="str">
        <f>Índice!$G$23</f>
        <v>2015-01-01</v>
      </c>
      <c r="J186" s="61" t="str">
        <f>Índice!$G$25</f>
        <v>2015-12-31</v>
      </c>
      <c r="K186" s="27"/>
      <c r="L186" s="27"/>
      <c r="M186" s="4"/>
      <c r="N186" s="4"/>
    </row>
    <row r="187" spans="1:14" ht="15.75">
      <c r="C187" s="68" t="str">
        <f>'520000'!B11</f>
        <v>Ajustes por gasto por impuestos a las ganancias (op52) (520000)</v>
      </c>
      <c r="F187" s="80">
        <f>'520000'!C11</f>
        <v>0</v>
      </c>
      <c r="I187" s="60" t="str">
        <f>Índice!$G$23</f>
        <v>2015-01-01</v>
      </c>
      <c r="J187" s="61" t="str">
        <f>Índice!$G$25</f>
        <v>2015-12-31</v>
      </c>
      <c r="K187" s="27"/>
      <c r="L187" s="27"/>
      <c r="M187" s="4"/>
      <c r="N187" s="4"/>
    </row>
    <row r="188" spans="1:14" ht="15.75">
      <c r="C188" s="68" t="str">
        <f>'520000'!B12</f>
        <v>Ajustes por costos financieros (op52) (520000)</v>
      </c>
      <c r="F188" s="80">
        <f>'520000'!C12</f>
        <v>0</v>
      </c>
      <c r="I188" s="60" t="str">
        <f>Índice!$G$23</f>
        <v>2015-01-01</v>
      </c>
      <c r="J188" s="61" t="str">
        <f>Índice!$G$25</f>
        <v>2015-12-31</v>
      </c>
      <c r="K188" s="27"/>
      <c r="L188" s="27"/>
      <c r="M188" s="4"/>
      <c r="N188" s="4"/>
    </row>
    <row r="189" spans="1:14" ht="15.75">
      <c r="C189" s="68" t="str">
        <f>'520000'!B13</f>
        <v>Ajustes por disminuciones (incrementos) en los inventarios (op52) (520000)</v>
      </c>
      <c r="F189" s="80">
        <f>'520000'!C13</f>
        <v>0</v>
      </c>
      <c r="I189" s="60" t="str">
        <f>Índice!$G$23</f>
        <v>2015-01-01</v>
      </c>
      <c r="J189" s="61" t="str">
        <f>Índice!$G$25</f>
        <v>2015-12-31</v>
      </c>
      <c r="K189" s="27"/>
      <c r="L189" s="27"/>
      <c r="M189" s="4"/>
      <c r="N189" s="4"/>
    </row>
    <row r="190" spans="1:14" ht="15.75">
      <c r="C190" s="68" t="str">
        <f>'520000'!B14</f>
        <v>Ajustes por la disminución (incremento) de cuentas por cobrar de origen comercial (op52) (520000)</v>
      </c>
      <c r="F190" s="80">
        <f>'520000'!C14</f>
        <v>0</v>
      </c>
      <c r="I190" s="60" t="str">
        <f>Índice!$G$23</f>
        <v>2015-01-01</v>
      </c>
      <c r="J190" s="61" t="str">
        <f>Índice!$G$25</f>
        <v>2015-12-31</v>
      </c>
      <c r="K190" s="27"/>
      <c r="L190" s="27"/>
      <c r="M190" s="4"/>
      <c r="N190" s="4"/>
    </row>
    <row r="191" spans="1:14" ht="15.75">
      <c r="C191" s="68" t="str">
        <f>'520000'!B15</f>
        <v>Ajustes por disminuciones (incrementos) en otras cuentas por cobrar derivadas de las actividades de operación (op52) (520000)</v>
      </c>
      <c r="F191" s="80">
        <f>'520000'!C15</f>
        <v>0</v>
      </c>
      <c r="I191" s="60" t="str">
        <f>Índice!$G$23</f>
        <v>2015-01-01</v>
      </c>
      <c r="J191" s="61" t="str">
        <f>Índice!$G$25</f>
        <v>2015-12-31</v>
      </c>
      <c r="K191" s="27"/>
      <c r="L191" s="27"/>
      <c r="M191" s="4"/>
      <c r="N191" s="4"/>
    </row>
    <row r="192" spans="1:14" ht="15.75">
      <c r="C192" s="68" t="str">
        <f>'520000'!B16</f>
        <v>Ajustes por el incremento (disminución) de cuentas por pagar de origen comercial (op52) (520000)</v>
      </c>
      <c r="F192" s="80">
        <f>'520000'!C16</f>
        <v>0</v>
      </c>
      <c r="I192" s="60" t="str">
        <f>Índice!$G$23</f>
        <v>2015-01-01</v>
      </c>
      <c r="J192" s="61" t="str">
        <f>Índice!$G$25</f>
        <v>2015-12-31</v>
      </c>
      <c r="K192" s="27"/>
      <c r="L192" s="27"/>
      <c r="M192" s="4"/>
      <c r="N192" s="4"/>
    </row>
    <row r="193" spans="1:14" ht="15.75">
      <c r="C193" s="68" t="str">
        <f>'520000'!B17</f>
        <v>Ajustes por incrementos (disminuciones) en otras cuentas por pagar derivadas de las actividades de operación (op52) (520000)</v>
      </c>
      <c r="F193" s="80">
        <f>'520000'!C17</f>
        <v>0</v>
      </c>
      <c r="I193" s="60" t="str">
        <f>Índice!$G$23</f>
        <v>2015-01-01</v>
      </c>
      <c r="J193" s="61" t="str">
        <f>Índice!$G$25</f>
        <v>2015-12-31</v>
      </c>
      <c r="K193" s="27"/>
      <c r="L193" s="27"/>
      <c r="M193" s="4"/>
      <c r="N193" s="4"/>
    </row>
    <row r="194" spans="1:14" ht="15.75">
      <c r="C194" s="68" t="str">
        <f>'520000'!B18</f>
        <v>Ajustes por gastos de depreciación y amortización (op52) (520000)</v>
      </c>
      <c r="F194" s="80">
        <f>'520000'!C18</f>
        <v>0</v>
      </c>
      <c r="I194" s="60" t="str">
        <f>Índice!$G$23</f>
        <v>2015-01-01</v>
      </c>
      <c r="J194" s="61" t="str">
        <f>Índice!$G$25</f>
        <v>2015-12-31</v>
      </c>
      <c r="K194" s="27"/>
      <c r="L194" s="27"/>
      <c r="M194" s="4"/>
      <c r="N194" s="4"/>
    </row>
    <row r="195" spans="1:14" ht="15.75">
      <c r="C195" s="68" t="str">
        <f>'520000'!B19</f>
        <v>Ajustes por deterioro de valor (reversiones de pérdidas por deterioro de valor) reconocidas en el resultado del periodo (op52) (520000)</v>
      </c>
      <c r="F195" s="80">
        <f>'520000'!C19</f>
        <v>0</v>
      </c>
      <c r="I195" s="60" t="str">
        <f>Índice!$G$23</f>
        <v>2015-01-01</v>
      </c>
      <c r="J195" s="61" t="str">
        <f>Índice!$G$25</f>
        <v>2015-12-31</v>
      </c>
      <c r="K195" s="27"/>
      <c r="L195" s="27"/>
      <c r="M195" s="4"/>
      <c r="N195" s="4"/>
    </row>
    <row r="196" spans="1:14" ht="15.75">
      <c r="C196" s="68" t="str">
        <f>'520000'!B20</f>
        <v>Ajustes por provisiones (op52) (520000)</v>
      </c>
      <c r="F196" s="80">
        <f>'520000'!C20</f>
        <v>0</v>
      </c>
      <c r="I196" s="60" t="str">
        <f>Índice!$G$23</f>
        <v>2015-01-01</v>
      </c>
      <c r="J196" s="61" t="str">
        <f>Índice!$G$25</f>
        <v>2015-12-31</v>
      </c>
      <c r="K196" s="27"/>
      <c r="L196" s="27"/>
      <c r="M196" s="4"/>
      <c r="N196" s="4"/>
    </row>
    <row r="197" spans="1:14" ht="15.75">
      <c r="C197" s="68" t="str">
        <f>'520000'!B21</f>
        <v>Ajustes por pérdidas (ganancias) de moneda extranjera no realizadas (op52) (520000)</v>
      </c>
      <c r="F197" s="80">
        <f>'520000'!C21</f>
        <v>0</v>
      </c>
      <c r="I197" s="60" t="str">
        <f>Índice!$G$23</f>
        <v>2015-01-01</v>
      </c>
      <c r="J197" s="61" t="str">
        <f>Índice!$G$25</f>
        <v>2015-12-31</v>
      </c>
      <c r="K197" s="27"/>
      <c r="L197" s="27"/>
      <c r="M197" s="4"/>
      <c r="N197" s="4"/>
    </row>
    <row r="198" spans="1:14" ht="15.75">
      <c r="C198" s="68" t="str">
        <f>'520000'!B22</f>
        <v>Ajustes por pagos basados en acciones (op52) (520000)</v>
      </c>
      <c r="F198" s="80">
        <f>'520000'!C22</f>
        <v>0</v>
      </c>
      <c r="I198" s="60" t="str">
        <f>Índice!$G$23</f>
        <v>2015-01-01</v>
      </c>
      <c r="J198" s="61" t="str">
        <f>Índice!$G$25</f>
        <v>2015-12-31</v>
      </c>
      <c r="K198" s="27"/>
      <c r="L198" s="27"/>
      <c r="M198" s="4"/>
      <c r="N198" s="4"/>
    </row>
    <row r="199" spans="1:14" ht="15.75">
      <c r="C199" s="68" t="str">
        <f>'520000'!B23</f>
        <v>Ajustes por pérdidas (ganancias) del valor razonable (op52) (520000)</v>
      </c>
      <c r="F199" s="80">
        <f>'520000'!C23</f>
        <v>0</v>
      </c>
      <c r="I199" s="60" t="str">
        <f>Índice!$G$23</f>
        <v>2015-01-01</v>
      </c>
      <c r="J199" s="61" t="str">
        <f>Índice!$G$25</f>
        <v>2015-12-31</v>
      </c>
      <c r="K199" s="27"/>
      <c r="L199" s="27"/>
      <c r="M199" s="4"/>
      <c r="N199" s="4"/>
    </row>
    <row r="200" spans="1:14" ht="15.75">
      <c r="C200" s="68" t="str">
        <f>'520000'!B24</f>
        <v>Ajustes por ganancias no distribuidas de asociadas (op52) (520000)</v>
      </c>
      <c r="F200" s="80">
        <f>'520000'!C24</f>
        <v>0</v>
      </c>
      <c r="I200" s="60" t="str">
        <f>Índice!$G$23</f>
        <v>2015-01-01</v>
      </c>
      <c r="J200" s="61" t="str">
        <f>Índice!$G$25</f>
        <v>2015-12-31</v>
      </c>
      <c r="K200" s="27"/>
      <c r="L200" s="27"/>
      <c r="M200" s="4"/>
      <c r="N200" s="4"/>
    </row>
    <row r="201" spans="1:14" ht="15.75">
      <c r="C201" s="68" t="str">
        <f>'520000'!B25</f>
        <v>Ajustes por participaciones no controladoras (op52) (520000)</v>
      </c>
      <c r="F201" s="80">
        <f>'520000'!C25</f>
        <v>0</v>
      </c>
      <c r="I201" s="60" t="str">
        <f>Índice!$G$23</f>
        <v>2015-01-01</v>
      </c>
      <c r="J201" s="61" t="str">
        <f>Índice!$G$25</f>
        <v>2015-12-31</v>
      </c>
      <c r="K201" s="27"/>
      <c r="L201" s="27"/>
      <c r="M201" s="4"/>
      <c r="N201" s="4"/>
    </row>
    <row r="202" spans="1:14" ht="15.75">
      <c r="C202" s="68" t="str">
        <f>'520000'!B26</f>
        <v>Ajustes por gastos (ingresos) acumulados o devengados pendientes de pagar (o cobrar) (op52) (520000)</v>
      </c>
      <c r="F202" s="80">
        <f>'520000'!C26</f>
        <v>0</v>
      </c>
      <c r="I202" s="60" t="str">
        <f>Índice!$G$23</f>
        <v>2015-01-01</v>
      </c>
      <c r="J202" s="61" t="str">
        <f>Índice!$G$25</f>
        <v>2015-12-31</v>
      </c>
      <c r="K202" s="27"/>
      <c r="L202" s="27"/>
      <c r="M202" s="4"/>
      <c r="N202" s="4"/>
    </row>
    <row r="203" spans="1:14" ht="15.75">
      <c r="C203" s="68" t="str">
        <f>'520000'!B27</f>
        <v>Otros ajustes por partidas distintas al efectivo (op52) (520000)</v>
      </c>
      <c r="F203" s="80">
        <f>'520000'!C27</f>
        <v>0</v>
      </c>
      <c r="I203" s="60" t="str">
        <f>Índice!$G$23</f>
        <v>2015-01-01</v>
      </c>
      <c r="J203" s="61" t="str">
        <f>Índice!$G$25</f>
        <v>2015-12-31</v>
      </c>
      <c r="K203" s="27"/>
      <c r="L203" s="27"/>
      <c r="M203" s="4"/>
      <c r="N203" s="4"/>
    </row>
    <row r="204" spans="1:14" ht="15.75">
      <c r="C204" s="68" t="str">
        <f>'520000'!B28</f>
        <v>Ajustes por pérdidas (ganancias) por la disposición de activos no corrientes (op52) (520000)</v>
      </c>
      <c r="F204" s="80">
        <f>'520000'!C28</f>
        <v>0</v>
      </c>
      <c r="I204" s="60" t="str">
        <f>Índice!$G$23</f>
        <v>2015-01-01</v>
      </c>
      <c r="J204" s="61" t="str">
        <f>Índice!$G$25</f>
        <v>2015-12-31</v>
      </c>
      <c r="K204" s="27"/>
      <c r="L204" s="27"/>
      <c r="M204" s="4"/>
      <c r="N204" s="4"/>
    </row>
    <row r="205" spans="1:14" ht="15.75">
      <c r="C205" s="68" t="str">
        <f>'520000'!B29</f>
        <v>Otros ajustes para los que los efectos sobre el efectivo son flujos de efectivo de inversión o financiación (op52) (520000)</v>
      </c>
      <c r="F205" s="80">
        <f>'520000'!C29</f>
        <v>0</v>
      </c>
      <c r="I205" s="60" t="str">
        <f>Índice!$G$23</f>
        <v>2015-01-01</v>
      </c>
      <c r="J205" s="61" t="str">
        <f>Índice!$G$25</f>
        <v>2015-12-31</v>
      </c>
      <c r="K205" s="27"/>
      <c r="L205" s="27"/>
      <c r="M205" s="4"/>
      <c r="N205" s="4"/>
    </row>
    <row r="206" spans="1:14" ht="15.75">
      <c r="C206" s="68" t="str">
        <f>'520000'!B30</f>
        <v>Otros ajustes para conciliar la ganancia (pérdida) (op52) (520000)</v>
      </c>
      <c r="F206" s="80">
        <f>'520000'!C30</f>
        <v>0</v>
      </c>
      <c r="I206" s="60" t="str">
        <f>Índice!$G$23</f>
        <v>2015-01-01</v>
      </c>
      <c r="J206" s="61" t="str">
        <f>Índice!$G$25</f>
        <v>2015-12-31</v>
      </c>
      <c r="K206" s="27"/>
      <c r="L206" s="27"/>
      <c r="M206" s="4"/>
      <c r="N206" s="4"/>
    </row>
    <row r="207" spans="1:14" ht="15.75">
      <c r="C207" s="68" t="str">
        <f>'520000'!B31</f>
        <v>Total ajustes para conciliar la ganancia (pérdida) (op52) (520000)</v>
      </c>
      <c r="F207" s="80">
        <f>'520000'!C31</f>
        <v>0</v>
      </c>
      <c r="I207" s="60" t="str">
        <f>Índice!$G$23</f>
        <v>2015-01-01</v>
      </c>
      <c r="J207" s="61" t="str">
        <f>Índice!$G$25</f>
        <v>2015-12-31</v>
      </c>
      <c r="K207" s="27"/>
      <c r="L207" s="27"/>
      <c r="M207" s="4"/>
      <c r="N207" s="4"/>
    </row>
    <row r="208" spans="1:14" ht="15.75">
      <c r="A208" s="19" t="s">
        <v>15</v>
      </c>
      <c r="C208" s="68" t="str">
        <f>'520000'!B32</f>
        <v>Flujos de efectivo netos procedentes (utilizados en) operaciones (op52) (520000)</v>
      </c>
      <c r="F208" s="80"/>
      <c r="I208" s="60"/>
      <c r="J208" s="61"/>
      <c r="K208" s="27"/>
      <c r="L208" s="27"/>
      <c r="M208" s="4"/>
      <c r="N208" s="4"/>
    </row>
    <row r="209" spans="1:14" ht="15.75">
      <c r="C209" s="68" t="str">
        <f>'520000'!B33</f>
        <v>Dividendos pagados (op52) (520000)</v>
      </c>
      <c r="F209" s="80">
        <f>'520000'!C33</f>
        <v>0</v>
      </c>
      <c r="I209" s="60" t="str">
        <f>Índice!$G$23</f>
        <v>2015-01-01</v>
      </c>
      <c r="J209" s="61" t="str">
        <f>Índice!$G$25</f>
        <v>2015-12-31</v>
      </c>
      <c r="K209" s="27"/>
      <c r="L209" s="27"/>
      <c r="M209" s="4"/>
      <c r="N209" s="4"/>
    </row>
    <row r="210" spans="1:14" ht="15.75">
      <c r="C210" s="68" t="str">
        <f>'520000'!B34</f>
        <v>Dividendos recibidos (op52) (520000)</v>
      </c>
      <c r="F210" s="80">
        <f>'520000'!C34</f>
        <v>0</v>
      </c>
      <c r="I210" s="60" t="str">
        <f>Índice!$G$23</f>
        <v>2015-01-01</v>
      </c>
      <c r="J210" s="61" t="str">
        <f>Índice!$G$25</f>
        <v>2015-12-31</v>
      </c>
      <c r="K210" s="27"/>
      <c r="L210" s="27"/>
      <c r="M210" s="4"/>
      <c r="N210" s="4"/>
    </row>
    <row r="211" spans="1:14" ht="15.75">
      <c r="C211" s="68" t="str">
        <f>'520000'!B35</f>
        <v>Intereses pagados (op52) (520000)</v>
      </c>
      <c r="F211" s="80">
        <f>'520000'!C35</f>
        <v>0</v>
      </c>
      <c r="I211" s="60" t="str">
        <f>Índice!$G$23</f>
        <v>2015-01-01</v>
      </c>
      <c r="J211" s="61" t="str">
        <f>Índice!$G$25</f>
        <v>2015-12-31</v>
      </c>
      <c r="K211" s="27"/>
      <c r="L211" s="27"/>
      <c r="M211" s="4"/>
      <c r="N211" s="4"/>
    </row>
    <row r="212" spans="1:14" ht="15.75">
      <c r="C212" s="68" t="str">
        <f>'520000'!B36</f>
        <v>Intereses recibidos (op52) (520000)</v>
      </c>
      <c r="F212" s="80">
        <f>'520000'!C36</f>
        <v>0</v>
      </c>
      <c r="I212" s="60" t="str">
        <f>Índice!$G$23</f>
        <v>2015-01-01</v>
      </c>
      <c r="J212" s="61" t="str">
        <f>Índice!$G$25</f>
        <v>2015-12-31</v>
      </c>
      <c r="K212" s="27"/>
      <c r="L212" s="27"/>
      <c r="M212" s="4"/>
      <c r="N212" s="4"/>
    </row>
    <row r="213" spans="1:14" ht="15.75">
      <c r="C213" s="68" t="str">
        <f>'520000'!B37</f>
        <v>Impuestos a las ganancias reembolsados (pagados) (op52) (520000)</v>
      </c>
      <c r="F213" s="80">
        <f>'520000'!C37</f>
        <v>0</v>
      </c>
      <c r="I213" s="60" t="str">
        <f>Índice!$G$23</f>
        <v>2015-01-01</v>
      </c>
      <c r="J213" s="61" t="str">
        <f>Índice!$G$25</f>
        <v>2015-12-31</v>
      </c>
      <c r="K213" s="27"/>
      <c r="L213" s="27"/>
      <c r="M213" s="4"/>
      <c r="N213" s="4"/>
    </row>
    <row r="214" spans="1:14" ht="15.75">
      <c r="C214" s="68" t="str">
        <f>'520000'!B38</f>
        <v>Otras entradas (salidas) de efectivo (op52) (520000)</v>
      </c>
      <c r="F214" s="80">
        <f>'520000'!C38</f>
        <v>0</v>
      </c>
      <c r="I214" s="60" t="str">
        <f>Índice!$G$23</f>
        <v>2015-01-01</v>
      </c>
      <c r="J214" s="61" t="str">
        <f>Índice!$G$25</f>
        <v>2015-12-31</v>
      </c>
      <c r="K214" s="27"/>
      <c r="L214" s="27"/>
      <c r="M214" s="4"/>
      <c r="N214" s="4"/>
    </row>
    <row r="215" spans="1:14" ht="15.75">
      <c r="C215" s="68" t="str">
        <f>'520000'!B39</f>
        <v>Flujos de efectivo netos procedentes de (utilizados en) actividades de operación (op52) (520000)</v>
      </c>
      <c r="F215" s="80">
        <f>'520000'!C39</f>
        <v>0</v>
      </c>
      <c r="I215" s="60" t="str">
        <f>Índice!$G$23</f>
        <v>2015-01-01</v>
      </c>
      <c r="J215" s="61" t="str">
        <f>Índice!$G$25</f>
        <v>2015-12-31</v>
      </c>
      <c r="K215" s="27"/>
      <c r="L215" s="27"/>
      <c r="M215" s="4"/>
      <c r="N215" s="4"/>
    </row>
    <row r="216" spans="1:14" ht="15.75">
      <c r="A216" s="19" t="s">
        <v>15</v>
      </c>
      <c r="C216" s="68" t="str">
        <f>'520000'!B40</f>
        <v>Flujos de efectivo procedentes de (utilizados en) actividades de INVERSIÓN (inv52) (520000)</v>
      </c>
      <c r="F216" s="80"/>
      <c r="I216" s="60"/>
      <c r="J216" s="61"/>
      <c r="K216" s="27"/>
      <c r="L216" s="27"/>
      <c r="M216" s="4"/>
      <c r="N216" s="4"/>
    </row>
    <row r="217" spans="1:14" ht="15.75">
      <c r="C217" s="68" t="str">
        <f>'520000'!B41</f>
        <v>Flujos de efectivo procedentes de la pérdida de control de subsidiarias u otros negocios (inv52) (520000)</v>
      </c>
      <c r="F217" s="80">
        <f>'520000'!C41</f>
        <v>0</v>
      </c>
      <c r="I217" s="60" t="str">
        <f>Índice!$G$23</f>
        <v>2015-01-01</v>
      </c>
      <c r="J217" s="61" t="str">
        <f>Índice!$G$25</f>
        <v>2015-12-31</v>
      </c>
      <c r="K217" s="27"/>
      <c r="L217" s="27"/>
      <c r="M217" s="4"/>
      <c r="N217" s="4"/>
    </row>
    <row r="218" spans="1:14" ht="15.75">
      <c r="C218" s="68" t="str">
        <f>'520000'!B42</f>
        <v>Flujos de efectivo utilizados para obtener el control de subsidiarias u otros negocios (inv52) (520000)</v>
      </c>
      <c r="F218" s="80">
        <f>'520000'!C42</f>
        <v>0</v>
      </c>
      <c r="I218" s="60" t="str">
        <f>Índice!$G$23</f>
        <v>2015-01-01</v>
      </c>
      <c r="J218" s="61" t="str">
        <f>Índice!$G$25</f>
        <v>2015-12-31</v>
      </c>
      <c r="K218" s="27"/>
      <c r="L218" s="27"/>
      <c r="M218" s="4"/>
      <c r="N218" s="4"/>
    </row>
    <row r="219" spans="1:14" ht="15.75">
      <c r="C219" s="68" t="str">
        <f>'520000'!B43</f>
        <v>Otros cobros por la venta de patrimonio o instrumentos de deuda de otras entidades (inv52) (520000)</v>
      </c>
      <c r="F219" s="80">
        <f>'520000'!C43</f>
        <v>0</v>
      </c>
      <c r="I219" s="60" t="str">
        <f>Índice!$G$23</f>
        <v>2015-01-01</v>
      </c>
      <c r="J219" s="61" t="str">
        <f>Índice!$G$25</f>
        <v>2015-12-31</v>
      </c>
      <c r="K219" s="27"/>
      <c r="L219" s="27"/>
      <c r="M219" s="4"/>
      <c r="N219" s="4"/>
    </row>
    <row r="220" spans="1:14" ht="15.75">
      <c r="C220" s="68" t="str">
        <f>'520000'!B44</f>
        <v>Otros pagos para adquirir patrimonio o instrumentos de deuda de otras entidades (inv52) (520000)</v>
      </c>
      <c r="F220" s="80">
        <f>'520000'!C44</f>
        <v>0</v>
      </c>
      <c r="I220" s="60" t="str">
        <f>Índice!$G$23</f>
        <v>2015-01-01</v>
      </c>
      <c r="J220" s="61" t="str">
        <f>Índice!$G$25</f>
        <v>2015-12-31</v>
      </c>
      <c r="K220" s="27"/>
      <c r="L220" s="27"/>
      <c r="M220" s="4"/>
      <c r="N220" s="4"/>
    </row>
    <row r="221" spans="1:14" ht="15.75">
      <c r="C221" s="68" t="str">
        <f>'520000'!B45</f>
        <v>Otros cobros por la venta de participaciones en negocios conjuntos (inv52) (520000)</v>
      </c>
      <c r="F221" s="80">
        <f>'520000'!C45</f>
        <v>0</v>
      </c>
      <c r="I221" s="60" t="str">
        <f>Índice!$G$23</f>
        <v>2015-01-01</v>
      </c>
      <c r="J221" s="61" t="str">
        <f>Índice!$G$25</f>
        <v>2015-12-31</v>
      </c>
      <c r="K221" s="27"/>
      <c r="L221" s="27"/>
      <c r="M221" s="4"/>
      <c r="N221" s="4"/>
    </row>
    <row r="222" spans="1:14" ht="15.75">
      <c r="C222" s="68" t="str">
        <f>'520000'!B46</f>
        <v>Otros pagos para adquirir participaciones en negocios conjuntos (inv52) (520000)</v>
      </c>
      <c r="F222" s="80">
        <f>'520000'!C46</f>
        <v>0</v>
      </c>
      <c r="I222" s="60" t="str">
        <f>Índice!$G$23</f>
        <v>2015-01-01</v>
      </c>
      <c r="J222" s="61" t="str">
        <f>Índice!$G$25</f>
        <v>2015-12-31</v>
      </c>
      <c r="K222" s="27"/>
      <c r="L222" s="27"/>
      <c r="M222" s="4"/>
      <c r="N222" s="4"/>
    </row>
    <row r="223" spans="1:14" ht="15.75">
      <c r="C223" s="68" t="str">
        <f>'520000'!B47</f>
        <v>Importes procedentes de la venta de propiedades, planta y equipo (inv52) (520000)</v>
      </c>
      <c r="F223" s="80">
        <f>'520000'!C47</f>
        <v>0</v>
      </c>
      <c r="I223" s="60" t="str">
        <f>Índice!$G$23</f>
        <v>2015-01-01</v>
      </c>
      <c r="J223" s="61" t="str">
        <f>Índice!$G$25</f>
        <v>2015-12-31</v>
      </c>
      <c r="K223" s="27"/>
      <c r="L223" s="27"/>
      <c r="M223" s="4"/>
      <c r="N223" s="4"/>
    </row>
    <row r="224" spans="1:14" ht="15.75">
      <c r="C224" s="68" t="str">
        <f>'520000'!B48</f>
        <v>Compras de propiedades, planta y equipo (inv52) (520000)</v>
      </c>
      <c r="F224" s="80">
        <f>'520000'!C48</f>
        <v>0</v>
      </c>
      <c r="I224" s="60" t="str">
        <f>Índice!$G$23</f>
        <v>2015-01-01</v>
      </c>
      <c r="J224" s="61" t="str">
        <f>Índice!$G$25</f>
        <v>2015-12-31</v>
      </c>
      <c r="K224" s="27"/>
      <c r="L224" s="27"/>
      <c r="M224" s="4"/>
      <c r="N224" s="4"/>
    </row>
    <row r="225" spans="1:14" ht="15.75">
      <c r="C225" s="68" t="str">
        <f>'520000'!B49</f>
        <v>Importes procedentes de ventas de activos intangibles (inv52) (520000)</v>
      </c>
      <c r="F225" s="80">
        <f>'520000'!C49</f>
        <v>0</v>
      </c>
      <c r="I225" s="60" t="str">
        <f>Índice!$G$23</f>
        <v>2015-01-01</v>
      </c>
      <c r="J225" s="61" t="str">
        <f>Índice!$G$25</f>
        <v>2015-12-31</v>
      </c>
      <c r="K225" s="27"/>
      <c r="L225" s="27"/>
      <c r="M225" s="4"/>
      <c r="N225" s="4"/>
    </row>
    <row r="226" spans="1:14" ht="15.75">
      <c r="C226" s="68" t="str">
        <f>'520000'!B50</f>
        <v>Compras de activos intangibles (inv52) (520000)</v>
      </c>
      <c r="F226" s="80">
        <f>'520000'!C50</f>
        <v>0</v>
      </c>
      <c r="I226" s="60" t="str">
        <f>Índice!$G$23</f>
        <v>2015-01-01</v>
      </c>
      <c r="J226" s="61" t="str">
        <f>Índice!$G$25</f>
        <v>2015-12-31</v>
      </c>
      <c r="K226" s="27"/>
      <c r="L226" s="27"/>
      <c r="M226" s="4"/>
      <c r="N226" s="4"/>
    </row>
    <row r="227" spans="1:14" ht="15.75">
      <c r="C227" s="68" t="str">
        <f>'520000'!B51</f>
        <v>Recursos por ventas de otros activos a largo plazo (inv52) (520000)</v>
      </c>
      <c r="F227" s="80">
        <f>'520000'!C51</f>
        <v>0</v>
      </c>
      <c r="I227" s="60" t="str">
        <f>Índice!$G$23</f>
        <v>2015-01-01</v>
      </c>
      <c r="J227" s="61" t="str">
        <f>Índice!$G$25</f>
        <v>2015-12-31</v>
      </c>
      <c r="K227" s="27"/>
      <c r="L227" s="27"/>
      <c r="M227" s="4"/>
      <c r="N227" s="4"/>
    </row>
    <row r="228" spans="1:14" ht="15.75">
      <c r="C228" s="68" t="str">
        <f>'520000'!B52</f>
        <v>Compras de otros activos a largo plazo (inv52) (520000)</v>
      </c>
      <c r="F228" s="80">
        <f>'520000'!C52</f>
        <v>0</v>
      </c>
      <c r="I228" s="60" t="str">
        <f>Índice!$G$23</f>
        <v>2015-01-01</v>
      </c>
      <c r="J228" s="61" t="str">
        <f>Índice!$G$25</f>
        <v>2015-12-31</v>
      </c>
      <c r="K228" s="27"/>
      <c r="L228" s="27"/>
      <c r="M228" s="4"/>
      <c r="N228" s="4"/>
    </row>
    <row r="229" spans="1:14" ht="15.75">
      <c r="C229" s="68" t="str">
        <f>'520000'!B53</f>
        <v>Anticipos de efectivo y préstamos concedidos a terceros (inv52) (520000)</v>
      </c>
      <c r="F229" s="80">
        <f>'520000'!C53</f>
        <v>0</v>
      </c>
      <c r="I229" s="60" t="str">
        <f>Índice!$G$23</f>
        <v>2015-01-01</v>
      </c>
      <c r="J229" s="61" t="str">
        <f>Índice!$G$25</f>
        <v>2015-12-31</v>
      </c>
      <c r="K229" s="27"/>
      <c r="L229" s="27"/>
      <c r="M229" s="4"/>
      <c r="N229" s="4"/>
    </row>
    <row r="230" spans="1:14" ht="15.75">
      <c r="C230" s="68" t="str">
        <f>'520000'!B54</f>
        <v>Cobros procedentes del reembolso de anticipos y préstamos concedidos a terceros (inv52) (520000)</v>
      </c>
      <c r="F230" s="80">
        <f>'520000'!C54</f>
        <v>0</v>
      </c>
      <c r="I230" s="60" t="str">
        <f>Índice!$G$23</f>
        <v>2015-01-01</v>
      </c>
      <c r="J230" s="61" t="str">
        <f>Índice!$G$25</f>
        <v>2015-12-31</v>
      </c>
      <c r="K230" s="27"/>
      <c r="L230" s="27"/>
      <c r="M230" s="4"/>
      <c r="N230" s="4"/>
    </row>
    <row r="231" spans="1:14" ht="15.75">
      <c r="C231" s="68" t="str">
        <f>'520000'!B55</f>
        <v>Pagos derivados de contratos de futuro, a término, de opciones y de permuta financiera (inv52) (520000)</v>
      </c>
      <c r="F231" s="80">
        <f>'520000'!C55</f>
        <v>0</v>
      </c>
      <c r="I231" s="60" t="str">
        <f>Índice!$G$23</f>
        <v>2015-01-01</v>
      </c>
      <c r="J231" s="61" t="str">
        <f>Índice!$G$25</f>
        <v>2015-12-31</v>
      </c>
      <c r="K231" s="27"/>
      <c r="L231" s="27"/>
      <c r="M231" s="4"/>
      <c r="N231" s="4"/>
    </row>
    <row r="232" spans="1:14" ht="15.75">
      <c r="C232" s="68" t="str">
        <f>'520000'!B56</f>
        <v>Cobros procedentes de contratos de futuro, a término, de opciones y de permuta financiera (inv52) (520000)</v>
      </c>
      <c r="F232" s="80">
        <f>'520000'!C56</f>
        <v>0</v>
      </c>
      <c r="I232" s="60" t="str">
        <f>Índice!$G$23</f>
        <v>2015-01-01</v>
      </c>
      <c r="J232" s="61" t="str">
        <f>Índice!$G$25</f>
        <v>2015-12-31</v>
      </c>
      <c r="K232" s="27"/>
      <c r="L232" s="27"/>
      <c r="M232" s="4"/>
      <c r="N232" s="4"/>
    </row>
    <row r="233" spans="1:14" ht="15.75">
      <c r="C233" s="68" t="str">
        <f>'520000'!B57</f>
        <v>Dividendos recibidos (inv52) (520000)</v>
      </c>
      <c r="F233" s="80">
        <f>'520000'!C57</f>
        <v>0</v>
      </c>
      <c r="I233" s="60" t="str">
        <f>Índice!$G$23</f>
        <v>2015-01-01</v>
      </c>
      <c r="J233" s="61" t="str">
        <f>Índice!$G$25</f>
        <v>2015-12-31</v>
      </c>
      <c r="K233" s="27"/>
      <c r="L233" s="27"/>
      <c r="M233" s="4"/>
      <c r="N233" s="4"/>
    </row>
    <row r="234" spans="1:14" ht="15.75">
      <c r="C234" s="68" t="str">
        <f>'520000'!B58</f>
        <v>Intereses pagados (inv52) (520000)</v>
      </c>
      <c r="F234" s="80">
        <f>'520000'!C58</f>
        <v>0</v>
      </c>
      <c r="I234" s="60" t="str">
        <f>Índice!$G$23</f>
        <v>2015-01-01</v>
      </c>
      <c r="J234" s="61" t="str">
        <f>Índice!$G$25</f>
        <v>2015-12-31</v>
      </c>
      <c r="K234" s="27"/>
      <c r="L234" s="27"/>
      <c r="M234" s="4"/>
      <c r="N234" s="4"/>
    </row>
    <row r="235" spans="1:14" ht="15.75">
      <c r="C235" s="68" t="str">
        <f>'520000'!B59</f>
        <v>Intereses recibidos (inv52) (520000)</v>
      </c>
      <c r="F235" s="80">
        <f>'520000'!C59</f>
        <v>0</v>
      </c>
      <c r="I235" s="60" t="str">
        <f>Índice!$G$23</f>
        <v>2015-01-01</v>
      </c>
      <c r="J235" s="61" t="str">
        <f>Índice!$G$25</f>
        <v>2015-12-31</v>
      </c>
      <c r="K235" s="27"/>
      <c r="L235" s="27"/>
      <c r="M235" s="4"/>
      <c r="N235" s="4"/>
    </row>
    <row r="236" spans="1:14" ht="15.75">
      <c r="C236" s="68" t="str">
        <f>'520000'!B60</f>
        <v>Impuestos a las ganancias reembolsados (pagados) (inv52) (520000)</v>
      </c>
      <c r="F236" s="80">
        <f>'520000'!C60</f>
        <v>0</v>
      </c>
      <c r="I236" s="60" t="str">
        <f>Índice!$G$23</f>
        <v>2015-01-01</v>
      </c>
      <c r="J236" s="61" t="str">
        <f>Índice!$G$25</f>
        <v>2015-12-31</v>
      </c>
      <c r="K236" s="27"/>
      <c r="L236" s="27"/>
      <c r="M236" s="4"/>
      <c r="N236" s="4"/>
    </row>
    <row r="237" spans="1:14" ht="15.75">
      <c r="C237" s="68" t="str">
        <f>'520000'!B61</f>
        <v>Otras entradas (salidas) de efectivo (inv52) (520000)</v>
      </c>
      <c r="F237" s="80">
        <f>'520000'!C61</f>
        <v>0</v>
      </c>
      <c r="I237" s="60" t="str">
        <f>Índice!$G$23</f>
        <v>2015-01-01</v>
      </c>
      <c r="J237" s="61" t="str">
        <f>Índice!$G$25</f>
        <v>2015-12-31</v>
      </c>
      <c r="K237" s="27"/>
      <c r="L237" s="27"/>
      <c r="M237" s="4"/>
      <c r="N237" s="4"/>
    </row>
    <row r="238" spans="1:14" ht="15.75">
      <c r="C238" s="68" t="str">
        <f>'520000'!B62</f>
        <v>Flujos de efectivo netos procedentes de (utilizados en) actividades de inversión (inv52) (520000)</v>
      </c>
      <c r="F238" s="80">
        <f>'520000'!C62</f>
        <v>0</v>
      </c>
      <c r="I238" s="60" t="str">
        <f>Índice!$G$23</f>
        <v>2015-01-01</v>
      </c>
      <c r="J238" s="61" t="str">
        <f>Índice!$G$25</f>
        <v>2015-12-31</v>
      </c>
      <c r="K238" s="27"/>
      <c r="L238" s="27"/>
      <c r="M238" s="4"/>
      <c r="N238" s="4"/>
    </row>
    <row r="239" spans="1:14" ht="15.75">
      <c r="A239" s="19" t="s">
        <v>15</v>
      </c>
      <c r="C239" s="68" t="str">
        <f>'520000'!B63</f>
        <v>Flujos de efectivo procedentes de (utilizados en) actividades de FINANCIACIÓN (520000)</v>
      </c>
      <c r="F239" s="80"/>
      <c r="I239" s="60"/>
      <c r="J239" s="61"/>
      <c r="K239" s="27"/>
      <c r="L239" s="27"/>
      <c r="M239" s="4"/>
      <c r="N239" s="4"/>
    </row>
    <row r="240" spans="1:14" ht="15.75">
      <c r="C240" s="68" t="str">
        <f>'520000'!B64</f>
        <v>Importes procedentes de la emisión de acciones (fin52) (520000)</v>
      </c>
      <c r="F240" s="80">
        <f>'520000'!C64</f>
        <v>0</v>
      </c>
      <c r="I240" s="60" t="str">
        <f>Índice!$G$23</f>
        <v>2015-01-01</v>
      </c>
      <c r="J240" s="61" t="str">
        <f>Índice!$G$25</f>
        <v>2015-12-31</v>
      </c>
      <c r="K240" s="27"/>
      <c r="L240" s="27"/>
      <c r="M240" s="4"/>
      <c r="N240" s="4"/>
    </row>
    <row r="241" spans="1:14" ht="15.75">
      <c r="C241" s="68" t="str">
        <f>'520000'!B65</f>
        <v>Importes procedentes de la emisión de otros instrumentos de patrimonio (fin52) (520000)</v>
      </c>
      <c r="F241" s="80">
        <f>'520000'!C65</f>
        <v>0</v>
      </c>
      <c r="I241" s="60" t="str">
        <f>Índice!$G$23</f>
        <v>2015-01-01</v>
      </c>
      <c r="J241" s="61" t="str">
        <f>Índice!$G$25</f>
        <v>2015-12-31</v>
      </c>
      <c r="K241" s="27"/>
      <c r="L241" s="27"/>
      <c r="M241" s="4"/>
      <c r="N241" s="4"/>
    </row>
    <row r="242" spans="1:14" ht="15.75">
      <c r="C242" s="68" t="str">
        <f>'520000'!B66</f>
        <v>Pagos por adquirir o rescatar las acciones de la entidad (fin52) (520000)</v>
      </c>
      <c r="F242" s="80">
        <f>'520000'!C66</f>
        <v>0</v>
      </c>
      <c r="I242" s="60" t="str">
        <f>Índice!$G$23</f>
        <v>2015-01-01</v>
      </c>
      <c r="J242" s="61" t="str">
        <f>Índice!$G$25</f>
        <v>2015-12-31</v>
      </c>
      <c r="K242" s="27"/>
      <c r="L242" s="27"/>
      <c r="M242" s="4"/>
      <c r="N242" s="4"/>
    </row>
    <row r="243" spans="1:14" ht="15.75">
      <c r="C243" s="68" t="str">
        <f>'520000'!B67</f>
        <v>Pagos por otras participaciones en el patrimonio (fin52) (520000)</v>
      </c>
      <c r="F243" s="80">
        <f>'520000'!C67</f>
        <v>0</v>
      </c>
      <c r="I243" s="60" t="str">
        <f>Índice!$G$23</f>
        <v>2015-01-01</v>
      </c>
      <c r="J243" s="61" t="str">
        <f>Índice!$G$25</f>
        <v>2015-12-31</v>
      </c>
      <c r="K243" s="27"/>
      <c r="L243" s="27"/>
      <c r="M243" s="4"/>
      <c r="N243" s="4"/>
    </row>
    <row r="244" spans="1:14" ht="15.75">
      <c r="C244" s="68" t="str">
        <f>'520000'!B68</f>
        <v>Importes procedentes de préstamos (fin52) (520000)</v>
      </c>
      <c r="F244" s="80">
        <f>'520000'!C68</f>
        <v>0</v>
      </c>
      <c r="I244" s="60" t="str">
        <f>Índice!$G$23</f>
        <v>2015-01-01</v>
      </c>
      <c r="J244" s="61" t="str">
        <f>Índice!$G$25</f>
        <v>2015-12-31</v>
      </c>
      <c r="K244" s="27"/>
      <c r="L244" s="27"/>
      <c r="M244" s="4"/>
      <c r="N244" s="4"/>
    </row>
    <row r="245" spans="1:14" ht="15.75">
      <c r="C245" s="68" t="str">
        <f>'520000'!B69</f>
        <v>Reembolsos de préstamos (fin52) (520000)</v>
      </c>
      <c r="F245" s="80">
        <f>'520000'!C69</f>
        <v>0</v>
      </c>
      <c r="I245" s="60" t="str">
        <f>Índice!$G$23</f>
        <v>2015-01-01</v>
      </c>
      <c r="J245" s="61" t="str">
        <f>Índice!$G$25</f>
        <v>2015-12-31</v>
      </c>
      <c r="K245" s="27"/>
      <c r="L245" s="27"/>
      <c r="M245" s="4"/>
      <c r="N245" s="4"/>
    </row>
    <row r="246" spans="1:14" ht="15.75">
      <c r="C246" s="68" t="str">
        <f>'520000'!B70</f>
        <v>Pagos de pasivos por arrendamientos financieros (fin52) (520000)</v>
      </c>
      <c r="F246" s="80">
        <f>'520000'!C70</f>
        <v>0</v>
      </c>
      <c r="I246" s="60" t="str">
        <f>Índice!$G$23</f>
        <v>2015-01-01</v>
      </c>
      <c r="J246" s="61" t="str">
        <f>Índice!$G$25</f>
        <v>2015-12-31</v>
      </c>
      <c r="K246" s="27"/>
      <c r="L246" s="27"/>
      <c r="M246" s="4"/>
      <c r="N246" s="4"/>
    </row>
    <row r="247" spans="1:14" ht="15.75">
      <c r="C247" s="68" t="str">
        <f>'520000'!B71</f>
        <v>Dividendos pagados (fin52) (520000)</v>
      </c>
      <c r="F247" s="80">
        <f>'520000'!C71</f>
        <v>0</v>
      </c>
      <c r="I247" s="60" t="str">
        <f>Índice!$G$23</f>
        <v>2015-01-01</v>
      </c>
      <c r="J247" s="61" t="str">
        <f>Índice!$G$25</f>
        <v>2015-12-31</v>
      </c>
      <c r="K247" s="27"/>
      <c r="L247" s="27"/>
      <c r="M247" s="4"/>
      <c r="N247" s="4"/>
    </row>
    <row r="248" spans="1:14" ht="15.75">
      <c r="C248" s="68" t="str">
        <f>'520000'!B72</f>
        <v>Intereses pagados (fin52) (520000)</v>
      </c>
      <c r="F248" s="80">
        <f>'520000'!C72</f>
        <v>0</v>
      </c>
      <c r="I248" s="60" t="str">
        <f>Índice!$G$23</f>
        <v>2015-01-01</v>
      </c>
      <c r="J248" s="61" t="str">
        <f>Índice!$G$25</f>
        <v>2015-12-31</v>
      </c>
      <c r="K248" s="27"/>
      <c r="L248" s="27"/>
      <c r="M248" s="4"/>
      <c r="N248" s="4"/>
    </row>
    <row r="249" spans="1:14" ht="15.75">
      <c r="C249" s="68" t="str">
        <f>'520000'!B73</f>
        <v>Impuestos a las ganancias reembolsados (pagados) (fin52) (520000)</v>
      </c>
      <c r="F249" s="80">
        <f>'520000'!C73</f>
        <v>0</v>
      </c>
      <c r="I249" s="60" t="str">
        <f>Índice!$G$23</f>
        <v>2015-01-01</v>
      </c>
      <c r="J249" s="61" t="str">
        <f>Índice!$G$25</f>
        <v>2015-12-31</v>
      </c>
      <c r="K249" s="27"/>
      <c r="L249" s="27"/>
      <c r="M249" s="4"/>
      <c r="N249" s="4"/>
    </row>
    <row r="250" spans="1:14" ht="15.75">
      <c r="C250" s="68" t="str">
        <f>'520000'!B74</f>
        <v>Otras entradas (salidas) de efectivo (fin52) (520000)</v>
      </c>
      <c r="F250" s="80">
        <f>'520000'!C74</f>
        <v>0</v>
      </c>
      <c r="I250" s="60" t="str">
        <f>Índice!$G$23</f>
        <v>2015-01-01</v>
      </c>
      <c r="J250" s="61" t="str">
        <f>Índice!$G$25</f>
        <v>2015-12-31</v>
      </c>
      <c r="K250" s="27"/>
      <c r="L250" s="27"/>
      <c r="M250" s="4"/>
      <c r="N250" s="4"/>
    </row>
    <row r="251" spans="1:14" ht="15.75">
      <c r="C251" s="68" t="str">
        <f>'520000'!B75</f>
        <v>Flujos de efectivo netos procedentes de (utilizados en) actividades de financiación (fin52) (520000)</v>
      </c>
      <c r="F251" s="80">
        <f>'520000'!C75</f>
        <v>0</v>
      </c>
      <c r="I251" s="60" t="str">
        <f>Índice!$G$23</f>
        <v>2015-01-01</v>
      </c>
      <c r="J251" s="61" t="str">
        <f>Índice!$G$25</f>
        <v>2015-12-31</v>
      </c>
      <c r="K251" s="27"/>
      <c r="L251" s="27"/>
      <c r="M251" s="4"/>
      <c r="N251" s="4"/>
    </row>
    <row r="252" spans="1:14" ht="15.75">
      <c r="C252" s="68" t="str">
        <f>'520000'!B76</f>
        <v>Incremento (disminución) neto de efectivo y equivalentes al efectivo, antes del efecto de los cambios en la tasa de cambio (EF52) (520000)</v>
      </c>
      <c r="F252" s="80">
        <f>'520000'!C76</f>
        <v>0</v>
      </c>
      <c r="I252" s="60" t="str">
        <f>Índice!$G$23</f>
        <v>2015-01-01</v>
      </c>
      <c r="J252" s="61" t="str">
        <f>Índice!$G$25</f>
        <v>2015-12-31</v>
      </c>
      <c r="K252" s="27"/>
      <c r="L252" s="27"/>
      <c r="M252" s="4"/>
      <c r="N252" s="4"/>
    </row>
    <row r="253" spans="1:14" ht="15.75">
      <c r="A253" s="19" t="s">
        <v>15</v>
      </c>
      <c r="C253" s="68" t="str">
        <f>'520000'!B77</f>
        <v>Efectos de la variación en la tasa de cambio sobre el efectivo y equivalentes al efectivo (EF52) (520000)</v>
      </c>
      <c r="F253" s="80"/>
      <c r="I253" s="60"/>
      <c r="J253" s="61"/>
      <c r="K253" s="27"/>
      <c r="L253" s="27"/>
      <c r="M253" s="4"/>
      <c r="N253" s="4"/>
    </row>
    <row r="254" spans="1:14" ht="15.75">
      <c r="C254" s="68" t="str">
        <f>'520000'!B78</f>
        <v>Efectos de la variación en la tasa de cambio sobre el efectivo y equivalentes al efectivo (EF52) (520000)</v>
      </c>
      <c r="F254" s="80">
        <f>'520000'!C78</f>
        <v>0</v>
      </c>
      <c r="I254" s="60" t="str">
        <f>Índice!$G$23</f>
        <v>2015-01-01</v>
      </c>
      <c r="J254" s="61" t="str">
        <f>Índice!$G$25</f>
        <v>2015-12-31</v>
      </c>
      <c r="K254" s="27"/>
      <c r="L254" s="27"/>
      <c r="M254" s="4"/>
      <c r="N254" s="4"/>
    </row>
    <row r="255" spans="1:14" ht="15.75">
      <c r="C255" s="68" t="str">
        <f>'520000'!B79</f>
        <v>Incremento (disminución) neto de efectivo y equivalentes al efectivo (EF52) (520000)</v>
      </c>
      <c r="F255" s="80">
        <f>'520000'!C79</f>
        <v>0</v>
      </c>
      <c r="I255" s="60" t="str">
        <f>Índice!$G$23</f>
        <v>2015-01-01</v>
      </c>
      <c r="J255" s="61" t="str">
        <f>Índice!$G$25</f>
        <v>2015-12-31</v>
      </c>
      <c r="K255" s="27"/>
      <c r="L255" s="27"/>
      <c r="M255" s="4"/>
      <c r="N255" s="4"/>
    </row>
    <row r="256" spans="1:14" ht="15.75">
      <c r="C256" s="68" t="str">
        <f>'520000'!B80</f>
        <v>Efectivo y Equivalente al Efectivo al Inicio del Ejercicio (EF52) (520000)</v>
      </c>
      <c r="F256" s="80">
        <f>'520000'!C80</f>
        <v>0</v>
      </c>
      <c r="I256" s="60"/>
      <c r="J256" s="60" t="str">
        <f>Índice!$G$23</f>
        <v>2015-01-01</v>
      </c>
      <c r="K256" s="27"/>
      <c r="L256" s="27"/>
      <c r="M256" s="4"/>
      <c r="N256" s="4"/>
    </row>
    <row r="257" spans="1:14" ht="15.75">
      <c r="C257" s="68" t="str">
        <f>'520000'!B81</f>
        <v>Efectivo y Equivalente al Efectivo al Finalizar el Ejercicio (EF52) (520000)</v>
      </c>
      <c r="F257" s="80">
        <f>'520000'!C81</f>
        <v>0</v>
      </c>
      <c r="I257" s="60"/>
      <c r="J257" s="61" t="str">
        <f>Índice!$G$25</f>
        <v>2015-12-31</v>
      </c>
      <c r="K257" s="27"/>
      <c r="L257" s="27"/>
      <c r="M257" s="4"/>
      <c r="N257" s="4"/>
    </row>
    <row r="258" spans="1:14" s="84" customFormat="1" ht="15.75">
      <c r="A258" s="83" t="s">
        <v>15</v>
      </c>
      <c r="C258" s="85" t="s">
        <v>765</v>
      </c>
      <c r="F258" s="86"/>
      <c r="I258" s="87"/>
      <c r="J258" s="87"/>
      <c r="K258" s="88"/>
      <c r="L258" s="195"/>
      <c r="M258" s="88"/>
      <c r="N258" s="88"/>
    </row>
    <row r="259" spans="1:14" ht="15.75">
      <c r="A259" s="19" t="s">
        <v>15</v>
      </c>
      <c r="C259" s="67" t="s">
        <v>95</v>
      </c>
      <c r="F259" s="80"/>
      <c r="I259" s="60"/>
      <c r="J259" s="61"/>
      <c r="K259" s="27"/>
      <c r="L259" s="27"/>
      <c r="M259" s="4"/>
      <c r="N259" s="4"/>
    </row>
    <row r="260" spans="1:14" ht="15.75">
      <c r="A260" s="19"/>
      <c r="C260" s="68" t="str">
        <f>'610000'!B$9</f>
        <v>Patrimonio al comienzo del periodo (610000)</v>
      </c>
      <c r="F260" s="80">
        <f>'610000'!$C$9</f>
        <v>0</v>
      </c>
      <c r="I260" s="60"/>
      <c r="J260" s="60" t="str">
        <f>Índice!$G$23</f>
        <v>2015-01-01</v>
      </c>
      <c r="K260" s="27" t="s">
        <v>766</v>
      </c>
      <c r="L260" s="27" t="s">
        <v>780</v>
      </c>
      <c r="M260" s="4"/>
      <c r="N260" s="4"/>
    </row>
    <row r="261" spans="1:14" ht="15.75">
      <c r="A261" s="19" t="s">
        <v>15</v>
      </c>
      <c r="C261" s="68" t="str">
        <f>'610000'!B$10</f>
        <v>Cambios en el patrimonio (610000)</v>
      </c>
      <c r="F261" s="80"/>
      <c r="I261" s="60"/>
      <c r="J261" s="61"/>
      <c r="K261" s="27"/>
      <c r="L261" s="1"/>
      <c r="M261" s="4"/>
      <c r="N261" s="4"/>
    </row>
    <row r="262" spans="1:14" ht="15.75">
      <c r="A262" s="19" t="s">
        <v>15</v>
      </c>
      <c r="C262" s="68" t="str">
        <f>'610000'!B$11</f>
        <v>Resultado integral (610000)</v>
      </c>
      <c r="F262" s="80"/>
      <c r="I262" s="60"/>
      <c r="J262" s="61"/>
      <c r="K262" s="27"/>
      <c r="L262" s="1"/>
      <c r="M262" s="4"/>
      <c r="N262" s="4"/>
    </row>
    <row r="263" spans="1:14" ht="15.75">
      <c r="C263" s="68" t="str">
        <f>'610000'!B$12</f>
        <v>Ganancia (pérdida) (610000)</v>
      </c>
      <c r="F263" s="80">
        <f>'610000'!$C$12</f>
        <v>0</v>
      </c>
      <c r="I263" s="60" t="str">
        <f>Índice!$G$23</f>
        <v>2015-01-01</v>
      </c>
      <c r="J263" s="61" t="str">
        <f>Índice!$G$25</f>
        <v>2015-12-31</v>
      </c>
      <c r="K263" s="27" t="s">
        <v>766</v>
      </c>
      <c r="L263" s="27" t="s">
        <v>780</v>
      </c>
      <c r="M263" s="4"/>
      <c r="N263" s="4"/>
    </row>
    <row r="264" spans="1:14" ht="15.75">
      <c r="C264" s="68" t="str">
        <f>'610000'!B$13</f>
        <v>Otro resultado integral (610000)</v>
      </c>
      <c r="F264" s="80">
        <f>'610000'!$C$13</f>
        <v>0</v>
      </c>
      <c r="I264" s="60" t="str">
        <f>Índice!$G$23</f>
        <v>2015-01-01</v>
      </c>
      <c r="J264" s="61" t="str">
        <f>Índice!$G$25</f>
        <v>2015-12-31</v>
      </c>
      <c r="K264" s="27" t="s">
        <v>766</v>
      </c>
      <c r="L264" s="27" t="s">
        <v>780</v>
      </c>
      <c r="M264" s="4"/>
      <c r="N264" s="4"/>
    </row>
    <row r="265" spans="1:14" ht="15.75">
      <c r="C265" s="68" t="str">
        <f>'610000'!B$14</f>
        <v>Resultado integral total (610000)</v>
      </c>
      <c r="F265" s="80">
        <f>'610000'!$C$14</f>
        <v>0</v>
      </c>
      <c r="I265" s="60" t="str">
        <f>Índice!$G$23</f>
        <v>2015-01-01</v>
      </c>
      <c r="J265" s="61" t="str">
        <f>Índice!$G$25</f>
        <v>2015-12-31</v>
      </c>
      <c r="K265" s="27" t="s">
        <v>766</v>
      </c>
      <c r="L265" s="27" t="s">
        <v>780</v>
      </c>
      <c r="M265" s="4"/>
      <c r="N265" s="4"/>
    </row>
    <row r="266" spans="1:14" ht="15.75">
      <c r="C266" s="68" t="str">
        <f>'610000'!B$15</f>
        <v>Emisión de patrimonio (610000)</v>
      </c>
      <c r="F266" s="80">
        <f>'610000'!$C$15</f>
        <v>0</v>
      </c>
      <c r="I266" s="60" t="str">
        <f>Índice!$G$23</f>
        <v>2015-01-01</v>
      </c>
      <c r="J266" s="61" t="str">
        <f>Índice!$G$25</f>
        <v>2015-12-31</v>
      </c>
      <c r="K266" s="27" t="s">
        <v>766</v>
      </c>
      <c r="L266" s="27" t="s">
        <v>780</v>
      </c>
      <c r="M266" s="4"/>
      <c r="N266" s="4"/>
    </row>
    <row r="267" spans="1:14" ht="15.75">
      <c r="C267" s="68" t="str">
        <f>'610000'!B$16</f>
        <v>Dividendos reconocidos como distribuciones a los propietarios (610000)</v>
      </c>
      <c r="F267" s="80">
        <f>'610000'!$C$16</f>
        <v>0</v>
      </c>
      <c r="I267" s="60" t="str">
        <f>Índice!$G$23</f>
        <v>2015-01-01</v>
      </c>
      <c r="J267" s="61" t="str">
        <f>Índice!$G$25</f>
        <v>2015-12-31</v>
      </c>
      <c r="K267" s="27" t="s">
        <v>766</v>
      </c>
      <c r="L267" s="27" t="s">
        <v>780</v>
      </c>
      <c r="M267" s="4"/>
      <c r="N267" s="4"/>
    </row>
    <row r="268" spans="1:14" ht="15.75">
      <c r="A268" s="19"/>
      <c r="C268" s="68" t="str">
        <f>'610000'!B$17</f>
        <v>Incrementos por otras aportaciones de los propietarios (610000)</v>
      </c>
      <c r="F268" s="80">
        <f>'610000'!$C$17</f>
        <v>0</v>
      </c>
      <c r="I268" s="60" t="str">
        <f>Índice!$G$23</f>
        <v>2015-01-01</v>
      </c>
      <c r="J268" s="61" t="str">
        <f>Índice!$G$25</f>
        <v>2015-12-31</v>
      </c>
      <c r="K268" s="27" t="s">
        <v>766</v>
      </c>
      <c r="L268" s="27" t="s">
        <v>780</v>
      </c>
      <c r="M268" s="4"/>
      <c r="N268" s="4"/>
    </row>
    <row r="269" spans="1:14" ht="15.75">
      <c r="C269" s="68" t="str">
        <f>'610000'!B$18</f>
        <v>Disminución por otras distribuciones a los propietarios, patrimonio (610000)</v>
      </c>
      <c r="F269" s="80">
        <f>'610000'!$C$18</f>
        <v>0</v>
      </c>
      <c r="I269" s="60" t="str">
        <f>Índice!$G$23</f>
        <v>2015-01-01</v>
      </c>
      <c r="J269" s="61" t="str">
        <f>Índice!$G$25</f>
        <v>2015-12-31</v>
      </c>
      <c r="K269" s="27" t="s">
        <v>766</v>
      </c>
      <c r="L269" s="27" t="s">
        <v>780</v>
      </c>
      <c r="M269" s="4"/>
      <c r="N269" s="4"/>
    </row>
    <row r="270" spans="1:14" ht="15.75">
      <c r="C270" s="68" t="str">
        <f>'610000'!B$19</f>
        <v>Incrementos (disminuciones) por otros cambios, patrimonio (610000)</v>
      </c>
      <c r="F270" s="80">
        <f>'610000'!$C$19</f>
        <v>0</v>
      </c>
      <c r="I270" s="60" t="str">
        <f>Índice!$G$23</f>
        <v>2015-01-01</v>
      </c>
      <c r="J270" s="61" t="str">
        <f>Índice!$G$25</f>
        <v>2015-12-31</v>
      </c>
      <c r="K270" s="27" t="s">
        <v>766</v>
      </c>
      <c r="L270" s="27" t="s">
        <v>780</v>
      </c>
      <c r="M270" s="4"/>
      <c r="N270" s="4"/>
    </row>
    <row r="271" spans="1:14" ht="15.75">
      <c r="C271" s="68" t="str">
        <f>'610000'!B$20</f>
        <v>Incrementos (disminuciones) por transacciones con acciones propias, patrimonio (610000)</v>
      </c>
      <c r="F271" s="80">
        <f>'610000'!$C$20</f>
        <v>0</v>
      </c>
      <c r="I271" s="60" t="str">
        <f>Índice!$G$23</f>
        <v>2015-01-01</v>
      </c>
      <c r="J271" s="61" t="str">
        <f>Índice!$G$25</f>
        <v>2015-12-31</v>
      </c>
      <c r="K271" s="27" t="s">
        <v>766</v>
      </c>
      <c r="L271" s="27" t="s">
        <v>780</v>
      </c>
      <c r="M271" s="4"/>
      <c r="N271" s="4"/>
    </row>
    <row r="272" spans="1:14" ht="15.75">
      <c r="C272" s="68" t="str">
        <f>'610000'!B$21</f>
        <v>Incrementos (disminuciones) por cambios las participaciones en la propiedad de subsidiarias que no dan lugar a pérdida de control, patrimonio (610000)</v>
      </c>
      <c r="F272" s="80">
        <f>'610000'!$C$21</f>
        <v>0</v>
      </c>
      <c r="I272" s="60" t="str">
        <f>Índice!$G$23</f>
        <v>2015-01-01</v>
      </c>
      <c r="J272" s="61" t="str">
        <f>Índice!$G$25</f>
        <v>2015-12-31</v>
      </c>
      <c r="K272" s="27" t="s">
        <v>766</v>
      </c>
      <c r="L272" s="27" t="s">
        <v>780</v>
      </c>
      <c r="M272" s="4"/>
      <c r="N272" s="4"/>
    </row>
    <row r="273" spans="1:14" ht="15.75">
      <c r="C273" s="68" t="str">
        <f>'610000'!B$22</f>
        <v>Incrementos (disminuciones) por transacciones con pagos basados en acciones, patrimonio (610000)</v>
      </c>
      <c r="F273" s="80">
        <f>'610000'!$C$22</f>
        <v>0</v>
      </c>
      <c r="I273" s="60" t="str">
        <f>Índice!$G$23</f>
        <v>2015-01-01</v>
      </c>
      <c r="J273" s="61" t="str">
        <f>Índice!$G$25</f>
        <v>2015-12-31</v>
      </c>
      <c r="K273" s="27" t="s">
        <v>766</v>
      </c>
      <c r="L273" s="27" t="s">
        <v>780</v>
      </c>
      <c r="M273" s="4"/>
      <c r="N273" s="4"/>
    </row>
    <row r="274" spans="1:14" ht="15.75">
      <c r="C274" s="68" t="str">
        <f>'610000'!B$23</f>
        <v>Total incremento (disminución) en el patrimonio (610000)</v>
      </c>
      <c r="F274" s="80">
        <f>'610000'!$C$23</f>
        <v>0</v>
      </c>
      <c r="I274" s="60" t="str">
        <f>Índice!$G$23</f>
        <v>2015-01-01</v>
      </c>
      <c r="J274" s="61" t="str">
        <f>Índice!$G$25</f>
        <v>2015-12-31</v>
      </c>
      <c r="K274" s="27" t="s">
        <v>766</v>
      </c>
      <c r="L274" s="27" t="s">
        <v>780</v>
      </c>
      <c r="M274" s="4"/>
      <c r="N274" s="4"/>
    </row>
    <row r="275" spans="1:14" ht="15.75">
      <c r="C275" s="68" t="str">
        <f>'610000'!B$24</f>
        <v>Patrimonio al final del periodo (610000)</v>
      </c>
      <c r="F275" s="80">
        <f>'610000'!$C$24</f>
        <v>0</v>
      </c>
      <c r="I275" s="60"/>
      <c r="J275" s="61" t="str">
        <f>Índice!$G$25</f>
        <v>2015-12-31</v>
      </c>
      <c r="K275" s="27" t="s">
        <v>766</v>
      </c>
      <c r="L275" s="27" t="s">
        <v>780</v>
      </c>
      <c r="M275" s="4"/>
      <c r="N275" s="4"/>
    </row>
    <row r="276" spans="1:14" ht="15.75">
      <c r="A276" s="19" t="s">
        <v>15</v>
      </c>
      <c r="C276" s="67" t="s">
        <v>96</v>
      </c>
      <c r="F276" s="80"/>
      <c r="I276" s="60"/>
      <c r="J276" s="61"/>
      <c r="K276" s="27"/>
      <c r="L276" s="27"/>
      <c r="M276" s="4"/>
      <c r="N276" s="4"/>
    </row>
    <row r="277" spans="1:14" ht="15.75">
      <c r="A277" s="19"/>
      <c r="C277" s="68" t="str">
        <f>'610000'!B$9</f>
        <v>Patrimonio al comienzo del periodo (610000)</v>
      </c>
      <c r="F277" s="80">
        <f>'610000'!$D$9</f>
        <v>0</v>
      </c>
      <c r="I277" s="60"/>
      <c r="J277" s="60" t="str">
        <f>Índice!$G$23</f>
        <v>2015-01-01</v>
      </c>
      <c r="K277" s="27" t="s">
        <v>766</v>
      </c>
      <c r="L277" s="27" t="s">
        <v>781</v>
      </c>
      <c r="M277" s="4"/>
      <c r="N277" s="4"/>
    </row>
    <row r="278" spans="1:14" ht="15.75">
      <c r="A278" s="19" t="s">
        <v>15</v>
      </c>
      <c r="C278" s="68" t="str">
        <f>'610000'!B$10</f>
        <v>Cambios en el patrimonio (610000)</v>
      </c>
      <c r="F278" s="80"/>
      <c r="I278" s="60"/>
      <c r="J278" s="61"/>
      <c r="K278" s="27"/>
      <c r="L278" s="1"/>
      <c r="M278" s="4"/>
      <c r="N278" s="4"/>
    </row>
    <row r="279" spans="1:14" ht="15.75">
      <c r="A279" s="19" t="s">
        <v>15</v>
      </c>
      <c r="C279" s="68" t="str">
        <f>'610000'!B$11</f>
        <v>Resultado integral (610000)</v>
      </c>
      <c r="F279" s="80"/>
      <c r="I279" s="60"/>
      <c r="J279" s="61"/>
      <c r="K279" s="27"/>
      <c r="L279" s="1"/>
      <c r="M279" s="4"/>
      <c r="N279" s="4"/>
    </row>
    <row r="280" spans="1:14" ht="15.75">
      <c r="C280" s="68" t="str">
        <f>'610000'!B$12</f>
        <v>Ganancia (pérdida) (610000)</v>
      </c>
      <c r="F280" s="80">
        <f>'610000'!$D$12</f>
        <v>0</v>
      </c>
      <c r="I280" s="60" t="str">
        <f>Índice!$G$23</f>
        <v>2015-01-01</v>
      </c>
      <c r="J280" s="61" t="str">
        <f>Índice!$G$25</f>
        <v>2015-12-31</v>
      </c>
      <c r="K280" s="27" t="s">
        <v>766</v>
      </c>
      <c r="L280" s="27" t="s">
        <v>781</v>
      </c>
      <c r="M280" s="4"/>
      <c r="N280" s="4"/>
    </row>
    <row r="281" spans="1:14" ht="15.75">
      <c r="C281" s="68" t="str">
        <f>'610000'!B$13</f>
        <v>Otro resultado integral (610000)</v>
      </c>
      <c r="F281" s="80">
        <f>'610000'!$D$13</f>
        <v>0</v>
      </c>
      <c r="I281" s="60" t="str">
        <f>Índice!$G$23</f>
        <v>2015-01-01</v>
      </c>
      <c r="J281" s="61" t="str">
        <f>Índice!$G$25</f>
        <v>2015-12-31</v>
      </c>
      <c r="K281" s="27" t="s">
        <v>766</v>
      </c>
      <c r="L281" s="27" t="s">
        <v>781</v>
      </c>
      <c r="M281" s="4"/>
      <c r="N281" s="4"/>
    </row>
    <row r="282" spans="1:14" ht="15.75">
      <c r="C282" s="68" t="str">
        <f>'610000'!B$14</f>
        <v>Resultado integral total (610000)</v>
      </c>
      <c r="F282" s="80">
        <f>'610000'!$D$14</f>
        <v>0</v>
      </c>
      <c r="I282" s="60" t="str">
        <f>Índice!$G$23</f>
        <v>2015-01-01</v>
      </c>
      <c r="J282" s="61" t="str">
        <f>Índice!$G$25</f>
        <v>2015-12-31</v>
      </c>
      <c r="K282" s="27" t="s">
        <v>766</v>
      </c>
      <c r="L282" s="27" t="s">
        <v>781</v>
      </c>
      <c r="M282" s="4"/>
      <c r="N282" s="4"/>
    </row>
    <row r="283" spans="1:14" ht="15.75">
      <c r="C283" s="68" t="str">
        <f>'610000'!B$15</f>
        <v>Emisión de patrimonio (610000)</v>
      </c>
      <c r="F283" s="80">
        <f>'610000'!$D$15</f>
        <v>0</v>
      </c>
      <c r="I283" s="60" t="str">
        <f>Índice!$G$23</f>
        <v>2015-01-01</v>
      </c>
      <c r="J283" s="61" t="str">
        <f>Índice!$G$25</f>
        <v>2015-12-31</v>
      </c>
      <c r="K283" s="27" t="s">
        <v>766</v>
      </c>
      <c r="L283" s="27" t="s">
        <v>781</v>
      </c>
      <c r="M283" s="4"/>
      <c r="N283" s="4"/>
    </row>
    <row r="284" spans="1:14" ht="15.75">
      <c r="C284" s="68" t="str">
        <f>'610000'!B$16</f>
        <v>Dividendos reconocidos como distribuciones a los propietarios (610000)</v>
      </c>
      <c r="F284" s="80">
        <f>'610000'!$D$16</f>
        <v>0</v>
      </c>
      <c r="I284" s="60" t="str">
        <f>Índice!$G$23</f>
        <v>2015-01-01</v>
      </c>
      <c r="J284" s="61" t="str">
        <f>Índice!$G$25</f>
        <v>2015-12-31</v>
      </c>
      <c r="K284" s="27" t="s">
        <v>766</v>
      </c>
      <c r="L284" s="27" t="s">
        <v>781</v>
      </c>
      <c r="M284" s="4"/>
      <c r="N284" s="4"/>
    </row>
    <row r="285" spans="1:14" ht="15.75">
      <c r="A285" s="19"/>
      <c r="C285" s="68" t="str">
        <f>'610000'!B$17</f>
        <v>Incrementos por otras aportaciones de los propietarios (610000)</v>
      </c>
      <c r="F285" s="80">
        <f>'610000'!$D$17</f>
        <v>0</v>
      </c>
      <c r="I285" s="60" t="str">
        <f>Índice!$G$23</f>
        <v>2015-01-01</v>
      </c>
      <c r="J285" s="61" t="str">
        <f>Índice!$G$25</f>
        <v>2015-12-31</v>
      </c>
      <c r="K285" s="27" t="s">
        <v>766</v>
      </c>
      <c r="L285" s="27" t="s">
        <v>781</v>
      </c>
      <c r="M285" s="4"/>
      <c r="N285" s="4"/>
    </row>
    <row r="286" spans="1:14" ht="15.75">
      <c r="C286" s="68" t="str">
        <f>'610000'!B$18</f>
        <v>Disminución por otras distribuciones a los propietarios, patrimonio (610000)</v>
      </c>
      <c r="F286" s="80">
        <f>'610000'!$D$18</f>
        <v>0</v>
      </c>
      <c r="I286" s="60" t="str">
        <f>Índice!$G$23</f>
        <v>2015-01-01</v>
      </c>
      <c r="J286" s="61" t="str">
        <f>Índice!$G$25</f>
        <v>2015-12-31</v>
      </c>
      <c r="K286" s="27" t="s">
        <v>766</v>
      </c>
      <c r="L286" s="27" t="s">
        <v>781</v>
      </c>
      <c r="M286" s="4"/>
      <c r="N286" s="4"/>
    </row>
    <row r="287" spans="1:14" ht="15.75">
      <c r="C287" s="68" t="str">
        <f>'610000'!B$19</f>
        <v>Incrementos (disminuciones) por otros cambios, patrimonio (610000)</v>
      </c>
      <c r="F287" s="80">
        <f>'610000'!$D$19</f>
        <v>0</v>
      </c>
      <c r="I287" s="60" t="str">
        <f>Índice!$G$23</f>
        <v>2015-01-01</v>
      </c>
      <c r="J287" s="61" t="str">
        <f>Índice!$G$25</f>
        <v>2015-12-31</v>
      </c>
      <c r="K287" s="27" t="s">
        <v>766</v>
      </c>
      <c r="L287" s="27" t="s">
        <v>781</v>
      </c>
      <c r="M287" s="4"/>
      <c r="N287" s="4"/>
    </row>
    <row r="288" spans="1:14" ht="15.75">
      <c r="C288" s="68" t="str">
        <f>'610000'!B$20</f>
        <v>Incrementos (disminuciones) por transacciones con acciones propias, patrimonio (610000)</v>
      </c>
      <c r="F288" s="80">
        <f>'610000'!$D$20</f>
        <v>0</v>
      </c>
      <c r="I288" s="60" t="str">
        <f>Índice!$G$23</f>
        <v>2015-01-01</v>
      </c>
      <c r="J288" s="61" t="str">
        <f>Índice!$G$25</f>
        <v>2015-12-31</v>
      </c>
      <c r="K288" s="27" t="s">
        <v>766</v>
      </c>
      <c r="L288" s="27" t="s">
        <v>781</v>
      </c>
      <c r="M288" s="4"/>
      <c r="N288" s="4"/>
    </row>
    <row r="289" spans="1:14" ht="15.75">
      <c r="C289" s="68" t="str">
        <f>'610000'!B$21</f>
        <v>Incrementos (disminuciones) por cambios las participaciones en la propiedad de subsidiarias que no dan lugar a pérdida de control, patrimonio (610000)</v>
      </c>
      <c r="F289" s="80">
        <f>'610000'!$D$21</f>
        <v>0</v>
      </c>
      <c r="I289" s="60" t="str">
        <f>Índice!$G$23</f>
        <v>2015-01-01</v>
      </c>
      <c r="J289" s="61" t="str">
        <f>Índice!$G$25</f>
        <v>2015-12-31</v>
      </c>
      <c r="K289" s="27" t="s">
        <v>766</v>
      </c>
      <c r="L289" s="27" t="s">
        <v>781</v>
      </c>
      <c r="M289" s="4"/>
      <c r="N289" s="4"/>
    </row>
    <row r="290" spans="1:14" ht="15.75">
      <c r="C290" s="68" t="str">
        <f>'610000'!B$22</f>
        <v>Incrementos (disminuciones) por transacciones con pagos basados en acciones, patrimonio (610000)</v>
      </c>
      <c r="F290" s="80">
        <f>'610000'!$D$22</f>
        <v>0</v>
      </c>
      <c r="I290" s="60" t="str">
        <f>Índice!$G$23</f>
        <v>2015-01-01</v>
      </c>
      <c r="J290" s="61" t="str">
        <f>Índice!$G$25</f>
        <v>2015-12-31</v>
      </c>
      <c r="K290" s="27" t="s">
        <v>766</v>
      </c>
      <c r="L290" s="27" t="s">
        <v>781</v>
      </c>
      <c r="M290" s="4"/>
      <c r="N290" s="4"/>
    </row>
    <row r="291" spans="1:14" ht="15.75">
      <c r="C291" s="68" t="str">
        <f>'610000'!B$23</f>
        <v>Total incremento (disminución) en el patrimonio (610000)</v>
      </c>
      <c r="F291" s="80">
        <f>'610000'!$D$23</f>
        <v>0</v>
      </c>
      <c r="I291" s="60" t="str">
        <f>Índice!$G$23</f>
        <v>2015-01-01</v>
      </c>
      <c r="J291" s="61" t="str">
        <f>Índice!$G$25</f>
        <v>2015-12-31</v>
      </c>
      <c r="K291" s="27" t="s">
        <v>766</v>
      </c>
      <c r="L291" s="27" t="s">
        <v>781</v>
      </c>
      <c r="M291" s="4"/>
      <c r="N291" s="4"/>
    </row>
    <row r="292" spans="1:14" ht="15.75">
      <c r="C292" s="68" t="str">
        <f>'610000'!B$24</f>
        <v>Patrimonio al final del periodo (610000)</v>
      </c>
      <c r="F292" s="80">
        <f>'610000'!$D$24</f>
        <v>0</v>
      </c>
      <c r="I292" s="60"/>
      <c r="J292" s="61" t="str">
        <f>Índice!$G$25</f>
        <v>2015-12-31</v>
      </c>
      <c r="K292" s="27" t="s">
        <v>766</v>
      </c>
      <c r="L292" s="27" t="s">
        <v>781</v>
      </c>
      <c r="M292" s="4"/>
      <c r="N292" s="4"/>
    </row>
    <row r="293" spans="1:14" ht="15.75">
      <c r="A293" s="19" t="s">
        <v>15</v>
      </c>
      <c r="C293" s="67" t="s">
        <v>97</v>
      </c>
      <c r="F293" s="80"/>
      <c r="I293" s="60"/>
      <c r="J293" s="61"/>
      <c r="K293" s="27"/>
      <c r="L293" s="27"/>
      <c r="M293" s="4"/>
      <c r="N293" s="4"/>
    </row>
    <row r="294" spans="1:14" ht="15.75">
      <c r="A294" s="19"/>
      <c r="C294" s="68" t="str">
        <f>'610000'!B$9</f>
        <v>Patrimonio al comienzo del periodo (610000)</v>
      </c>
      <c r="F294" s="80">
        <f>'610000'!$E$9</f>
        <v>0</v>
      </c>
      <c r="I294" s="60"/>
      <c r="J294" s="60" t="str">
        <f>Índice!$G$23</f>
        <v>2015-01-01</v>
      </c>
      <c r="K294" s="27" t="s">
        <v>766</v>
      </c>
      <c r="L294" s="27" t="s">
        <v>782</v>
      </c>
      <c r="M294" s="4"/>
      <c r="N294" s="4"/>
    </row>
    <row r="295" spans="1:14" ht="15.75">
      <c r="A295" s="19" t="s">
        <v>15</v>
      </c>
      <c r="C295" s="68" t="str">
        <f>'610000'!B$10</f>
        <v>Cambios en el patrimonio (610000)</v>
      </c>
      <c r="F295" s="80"/>
      <c r="I295" s="60"/>
      <c r="J295" s="61"/>
      <c r="K295" s="27"/>
      <c r="L295" s="1"/>
      <c r="M295" s="4"/>
      <c r="N295" s="4"/>
    </row>
    <row r="296" spans="1:14" ht="15.75">
      <c r="A296" s="19" t="s">
        <v>15</v>
      </c>
      <c r="C296" s="68" t="str">
        <f>'610000'!B$11</f>
        <v>Resultado integral (610000)</v>
      </c>
      <c r="F296" s="80"/>
      <c r="I296" s="60"/>
      <c r="J296" s="61"/>
      <c r="K296" s="27"/>
      <c r="L296" s="27"/>
      <c r="M296" s="4"/>
      <c r="N296" s="4"/>
    </row>
    <row r="297" spans="1:14" ht="15.75">
      <c r="C297" s="68" t="str">
        <f>'610000'!B$12</f>
        <v>Ganancia (pérdida) (610000)</v>
      </c>
      <c r="F297" s="80">
        <f>'610000'!$E$12</f>
        <v>0</v>
      </c>
      <c r="I297" s="60" t="str">
        <f>Índice!$G$23</f>
        <v>2015-01-01</v>
      </c>
      <c r="J297" s="61" t="str">
        <f>Índice!$G$25</f>
        <v>2015-12-31</v>
      </c>
      <c r="K297" s="27" t="s">
        <v>766</v>
      </c>
      <c r="L297" s="27" t="s">
        <v>782</v>
      </c>
      <c r="M297" s="4"/>
      <c r="N297" s="4"/>
    </row>
    <row r="298" spans="1:14" ht="15.75">
      <c r="C298" s="68" t="str">
        <f>'610000'!B$13</f>
        <v>Otro resultado integral (610000)</v>
      </c>
      <c r="F298" s="80">
        <f>'610000'!$E$13</f>
        <v>0</v>
      </c>
      <c r="I298" s="60" t="str">
        <f>Índice!$G$23</f>
        <v>2015-01-01</v>
      </c>
      <c r="J298" s="61" t="str">
        <f>Índice!$G$25</f>
        <v>2015-12-31</v>
      </c>
      <c r="K298" s="27" t="s">
        <v>766</v>
      </c>
      <c r="L298" s="27" t="s">
        <v>782</v>
      </c>
      <c r="M298" s="4"/>
      <c r="N298" s="4"/>
    </row>
    <row r="299" spans="1:14" ht="15.75">
      <c r="C299" s="68" t="str">
        <f>'610000'!B$14</f>
        <v>Resultado integral total (610000)</v>
      </c>
      <c r="F299" s="80">
        <f>'610000'!$E$14</f>
        <v>0</v>
      </c>
      <c r="I299" s="60" t="str">
        <f>Índice!$G$23</f>
        <v>2015-01-01</v>
      </c>
      <c r="J299" s="61" t="str">
        <f>Índice!$G$25</f>
        <v>2015-12-31</v>
      </c>
      <c r="K299" s="27" t="s">
        <v>766</v>
      </c>
      <c r="L299" s="27" t="s">
        <v>782</v>
      </c>
      <c r="M299" s="4"/>
      <c r="N299" s="4"/>
    </row>
    <row r="300" spans="1:14" ht="15.75">
      <c r="C300" s="68" t="str">
        <f>'610000'!B$15</f>
        <v>Emisión de patrimonio (610000)</v>
      </c>
      <c r="F300" s="80">
        <f>'610000'!$E$15</f>
        <v>0</v>
      </c>
      <c r="I300" s="60" t="str">
        <f>Índice!$G$23</f>
        <v>2015-01-01</v>
      </c>
      <c r="J300" s="61" t="str">
        <f>Índice!$G$25</f>
        <v>2015-12-31</v>
      </c>
      <c r="K300" s="27" t="s">
        <v>766</v>
      </c>
      <c r="L300" s="27" t="s">
        <v>782</v>
      </c>
      <c r="M300" s="4"/>
      <c r="N300" s="4"/>
    </row>
    <row r="301" spans="1:14" ht="15.75">
      <c r="C301" s="68" t="str">
        <f>'610000'!B$16</f>
        <v>Dividendos reconocidos como distribuciones a los propietarios (610000)</v>
      </c>
      <c r="F301" s="80">
        <f>'610000'!$E$16</f>
        <v>0</v>
      </c>
      <c r="I301" s="60" t="str">
        <f>Índice!$G$23</f>
        <v>2015-01-01</v>
      </c>
      <c r="J301" s="61" t="str">
        <f>Índice!$G$25</f>
        <v>2015-12-31</v>
      </c>
      <c r="K301" s="27" t="s">
        <v>766</v>
      </c>
      <c r="L301" s="27" t="s">
        <v>782</v>
      </c>
      <c r="M301" s="4"/>
      <c r="N301" s="4"/>
    </row>
    <row r="302" spans="1:14" ht="15.75">
      <c r="A302" s="19"/>
      <c r="C302" s="68" t="str">
        <f>'610000'!B$17</f>
        <v>Incrementos por otras aportaciones de los propietarios (610000)</v>
      </c>
      <c r="F302" s="80">
        <f>'610000'!$E$17</f>
        <v>0</v>
      </c>
      <c r="I302" s="60" t="str">
        <f>Índice!$G$23</f>
        <v>2015-01-01</v>
      </c>
      <c r="J302" s="61" t="str">
        <f>Índice!$G$25</f>
        <v>2015-12-31</v>
      </c>
      <c r="K302" s="27" t="s">
        <v>766</v>
      </c>
      <c r="L302" s="27" t="s">
        <v>782</v>
      </c>
      <c r="M302" s="4"/>
      <c r="N302" s="4"/>
    </row>
    <row r="303" spans="1:14" ht="15.75">
      <c r="C303" s="68" t="str">
        <f>'610000'!B$18</f>
        <v>Disminución por otras distribuciones a los propietarios, patrimonio (610000)</v>
      </c>
      <c r="F303" s="80">
        <f>'610000'!$E$18</f>
        <v>0</v>
      </c>
      <c r="I303" s="60" t="str">
        <f>Índice!$G$23</f>
        <v>2015-01-01</v>
      </c>
      <c r="J303" s="61" t="str">
        <f>Índice!$G$25</f>
        <v>2015-12-31</v>
      </c>
      <c r="K303" s="27" t="s">
        <v>766</v>
      </c>
      <c r="L303" s="27" t="s">
        <v>782</v>
      </c>
      <c r="M303" s="4"/>
      <c r="N303" s="4"/>
    </row>
    <row r="304" spans="1:14" ht="15.75">
      <c r="C304" s="68" t="str">
        <f>'610000'!B$19</f>
        <v>Incrementos (disminuciones) por otros cambios, patrimonio (610000)</v>
      </c>
      <c r="F304" s="80">
        <f>'610000'!$E$19</f>
        <v>0</v>
      </c>
      <c r="I304" s="60" t="str">
        <f>Índice!$G$23</f>
        <v>2015-01-01</v>
      </c>
      <c r="J304" s="61" t="str">
        <f>Índice!$G$25</f>
        <v>2015-12-31</v>
      </c>
      <c r="K304" s="27" t="s">
        <v>766</v>
      </c>
      <c r="L304" s="27" t="s">
        <v>782</v>
      </c>
      <c r="M304" s="4"/>
      <c r="N304" s="4"/>
    </row>
    <row r="305" spans="1:14" ht="15.75">
      <c r="C305" s="68" t="str">
        <f>'610000'!B$20</f>
        <v>Incrementos (disminuciones) por transacciones con acciones propias, patrimonio (610000)</v>
      </c>
      <c r="F305" s="80">
        <f>'610000'!$E$20</f>
        <v>0</v>
      </c>
      <c r="I305" s="60" t="str">
        <f>Índice!$G$23</f>
        <v>2015-01-01</v>
      </c>
      <c r="J305" s="61" t="str">
        <f>Índice!$G$25</f>
        <v>2015-12-31</v>
      </c>
      <c r="K305" s="27" t="s">
        <v>766</v>
      </c>
      <c r="L305" s="27" t="s">
        <v>782</v>
      </c>
      <c r="M305" s="4"/>
      <c r="N305" s="4"/>
    </row>
    <row r="306" spans="1:14" ht="15.75">
      <c r="C306" s="68" t="str">
        <f>'610000'!B$21</f>
        <v>Incrementos (disminuciones) por cambios las participaciones en la propiedad de subsidiarias que no dan lugar a pérdida de control, patrimonio (610000)</v>
      </c>
      <c r="F306" s="80">
        <f>'610000'!$E$21</f>
        <v>0</v>
      </c>
      <c r="I306" s="60" t="str">
        <f>Índice!$G$23</f>
        <v>2015-01-01</v>
      </c>
      <c r="J306" s="61" t="str">
        <f>Índice!$G$25</f>
        <v>2015-12-31</v>
      </c>
      <c r="K306" s="27" t="s">
        <v>766</v>
      </c>
      <c r="L306" s="27" t="s">
        <v>782</v>
      </c>
      <c r="M306" s="4"/>
      <c r="N306" s="4"/>
    </row>
    <row r="307" spans="1:14" ht="15.75">
      <c r="C307" s="68" t="str">
        <f>'610000'!B$22</f>
        <v>Incrementos (disminuciones) por transacciones con pagos basados en acciones, patrimonio (610000)</v>
      </c>
      <c r="F307" s="80">
        <f>'610000'!$E$22</f>
        <v>0</v>
      </c>
      <c r="I307" s="60" t="str">
        <f>Índice!$G$23</f>
        <v>2015-01-01</v>
      </c>
      <c r="J307" s="61" t="str">
        <f>Índice!$G$25</f>
        <v>2015-12-31</v>
      </c>
      <c r="K307" s="27" t="s">
        <v>766</v>
      </c>
      <c r="L307" s="27" t="s">
        <v>782</v>
      </c>
      <c r="M307" s="4"/>
      <c r="N307" s="4"/>
    </row>
    <row r="308" spans="1:14" ht="15.75">
      <c r="C308" s="68" t="str">
        <f>'610000'!B$23</f>
        <v>Total incremento (disminución) en el patrimonio (610000)</v>
      </c>
      <c r="F308" s="80">
        <f>'610000'!$E$23</f>
        <v>0</v>
      </c>
      <c r="I308" s="60" t="str">
        <f>Índice!$G$23</f>
        <v>2015-01-01</v>
      </c>
      <c r="J308" s="61" t="str">
        <f>Índice!$G$25</f>
        <v>2015-12-31</v>
      </c>
      <c r="K308" s="27" t="s">
        <v>766</v>
      </c>
      <c r="L308" s="27" t="s">
        <v>782</v>
      </c>
      <c r="M308" s="4"/>
      <c r="N308" s="4"/>
    </row>
    <row r="309" spans="1:14" ht="15.75">
      <c r="C309" s="68" t="str">
        <f>'610000'!B$24</f>
        <v>Patrimonio al final del periodo (610000)</v>
      </c>
      <c r="F309" s="80">
        <f>'610000'!$E$24</f>
        <v>0</v>
      </c>
      <c r="I309" s="60"/>
      <c r="J309" s="61" t="str">
        <f>Índice!$G$25</f>
        <v>2015-12-31</v>
      </c>
      <c r="K309" s="27" t="s">
        <v>766</v>
      </c>
      <c r="L309" s="27" t="s">
        <v>782</v>
      </c>
      <c r="M309" s="4"/>
      <c r="N309" s="4"/>
    </row>
    <row r="310" spans="1:14" ht="15.75">
      <c r="A310" s="19" t="s">
        <v>15</v>
      </c>
      <c r="C310" s="67" t="s">
        <v>98</v>
      </c>
      <c r="F310" s="80"/>
      <c r="I310" s="60"/>
      <c r="J310" s="61"/>
      <c r="K310" s="27"/>
      <c r="L310" s="27"/>
      <c r="M310" s="4"/>
      <c r="N310" s="4"/>
    </row>
    <row r="311" spans="1:14" ht="15.75">
      <c r="A311" s="19"/>
      <c r="C311" s="68" t="str">
        <f>'610000'!B$9</f>
        <v>Patrimonio al comienzo del periodo (610000)</v>
      </c>
      <c r="F311" s="80">
        <f>'610000'!$F$9</f>
        <v>0</v>
      </c>
      <c r="I311" s="60"/>
      <c r="J311" s="60" t="str">
        <f>Índice!$G$23</f>
        <v>2015-01-01</v>
      </c>
      <c r="K311" s="27" t="s">
        <v>766</v>
      </c>
      <c r="L311" s="27" t="s">
        <v>783</v>
      </c>
      <c r="M311" s="4"/>
      <c r="N311" s="4"/>
    </row>
    <row r="312" spans="1:14" ht="15.75">
      <c r="A312" s="19" t="s">
        <v>15</v>
      </c>
      <c r="C312" s="68" t="str">
        <f>'610000'!B$10</f>
        <v>Cambios en el patrimonio (610000)</v>
      </c>
      <c r="F312" s="80"/>
      <c r="I312" s="60"/>
      <c r="J312" s="61"/>
      <c r="K312" s="27"/>
      <c r="L312" s="27"/>
      <c r="M312" s="4"/>
      <c r="N312" s="4"/>
    </row>
    <row r="313" spans="1:14" ht="15.75">
      <c r="A313" s="19" t="s">
        <v>15</v>
      </c>
      <c r="C313" s="68" t="str">
        <f>'610000'!B$11</f>
        <v>Resultado integral (610000)</v>
      </c>
      <c r="F313" s="80"/>
      <c r="I313" s="60"/>
      <c r="J313" s="61"/>
      <c r="K313" s="27"/>
      <c r="L313" s="27"/>
      <c r="M313" s="4"/>
      <c r="N313" s="4"/>
    </row>
    <row r="314" spans="1:14" ht="15.75">
      <c r="C314" s="68" t="str">
        <f>'610000'!B$12</f>
        <v>Ganancia (pérdida) (610000)</v>
      </c>
      <c r="F314" s="80">
        <f>'610000'!$F$12</f>
        <v>0</v>
      </c>
      <c r="I314" s="60" t="str">
        <f>Índice!$G$23</f>
        <v>2015-01-01</v>
      </c>
      <c r="J314" s="61" t="str">
        <f>Índice!$G$25</f>
        <v>2015-12-31</v>
      </c>
      <c r="K314" s="27" t="s">
        <v>766</v>
      </c>
      <c r="L314" s="27" t="s">
        <v>783</v>
      </c>
      <c r="M314" s="4"/>
      <c r="N314" s="4"/>
    </row>
    <row r="315" spans="1:14" ht="15.75">
      <c r="C315" s="68" t="str">
        <f>'610000'!B$13</f>
        <v>Otro resultado integral (610000)</v>
      </c>
      <c r="F315" s="80">
        <f>'610000'!$F$13</f>
        <v>0</v>
      </c>
      <c r="I315" s="60" t="str">
        <f>Índice!$G$23</f>
        <v>2015-01-01</v>
      </c>
      <c r="J315" s="61" t="str">
        <f>Índice!$G$25</f>
        <v>2015-12-31</v>
      </c>
      <c r="K315" s="27" t="s">
        <v>766</v>
      </c>
      <c r="L315" s="27" t="s">
        <v>783</v>
      </c>
      <c r="M315" s="4"/>
      <c r="N315" s="4"/>
    </row>
    <row r="316" spans="1:14" ht="15.75">
      <c r="C316" s="68" t="str">
        <f>'610000'!B$14</f>
        <v>Resultado integral total (610000)</v>
      </c>
      <c r="F316" s="80">
        <f>'610000'!$F$14</f>
        <v>0</v>
      </c>
      <c r="I316" s="60" t="str">
        <f>Índice!$G$23</f>
        <v>2015-01-01</v>
      </c>
      <c r="J316" s="61" t="str">
        <f>Índice!$G$25</f>
        <v>2015-12-31</v>
      </c>
      <c r="K316" s="27" t="s">
        <v>766</v>
      </c>
      <c r="L316" s="27" t="s">
        <v>783</v>
      </c>
      <c r="M316" s="4"/>
      <c r="N316" s="4"/>
    </row>
    <row r="317" spans="1:14" ht="15.75">
      <c r="C317" s="68" t="str">
        <f>'610000'!B$15</f>
        <v>Emisión de patrimonio (610000)</v>
      </c>
      <c r="F317" s="80">
        <f>'610000'!$F$15</f>
        <v>0</v>
      </c>
      <c r="I317" s="60" t="str">
        <f>Índice!$G$23</f>
        <v>2015-01-01</v>
      </c>
      <c r="J317" s="61" t="str">
        <f>Índice!$G$25</f>
        <v>2015-12-31</v>
      </c>
      <c r="K317" s="27" t="s">
        <v>766</v>
      </c>
      <c r="L317" s="27" t="s">
        <v>783</v>
      </c>
      <c r="M317" s="4"/>
      <c r="N317" s="4"/>
    </row>
    <row r="318" spans="1:14" ht="15.75">
      <c r="C318" s="68" t="str">
        <f>'610000'!B$16</f>
        <v>Dividendos reconocidos como distribuciones a los propietarios (610000)</v>
      </c>
      <c r="F318" s="80">
        <f>'610000'!$F$16</f>
        <v>0</v>
      </c>
      <c r="I318" s="60" t="str">
        <f>Índice!$G$23</f>
        <v>2015-01-01</v>
      </c>
      <c r="J318" s="61" t="str">
        <f>Índice!$G$25</f>
        <v>2015-12-31</v>
      </c>
      <c r="K318" s="27" t="s">
        <v>766</v>
      </c>
      <c r="L318" s="27" t="s">
        <v>783</v>
      </c>
      <c r="M318" s="4"/>
      <c r="N318" s="4"/>
    </row>
    <row r="319" spans="1:14" ht="15.75">
      <c r="A319" s="19"/>
      <c r="C319" s="68" t="str">
        <f>'610000'!B$17</f>
        <v>Incrementos por otras aportaciones de los propietarios (610000)</v>
      </c>
      <c r="F319" s="80">
        <f>'610000'!$F$17</f>
        <v>0</v>
      </c>
      <c r="I319" s="60" t="str">
        <f>Índice!$G$23</f>
        <v>2015-01-01</v>
      </c>
      <c r="J319" s="61" t="str">
        <f>Índice!$G$25</f>
        <v>2015-12-31</v>
      </c>
      <c r="K319" s="27" t="s">
        <v>766</v>
      </c>
      <c r="L319" s="27" t="s">
        <v>783</v>
      </c>
      <c r="M319" s="4"/>
      <c r="N319" s="4"/>
    </row>
    <row r="320" spans="1:14" ht="15.75">
      <c r="C320" s="68" t="str">
        <f>'610000'!B$18</f>
        <v>Disminución por otras distribuciones a los propietarios, patrimonio (610000)</v>
      </c>
      <c r="F320" s="80">
        <f>'610000'!$F$18</f>
        <v>0</v>
      </c>
      <c r="I320" s="60" t="str">
        <f>Índice!$G$23</f>
        <v>2015-01-01</v>
      </c>
      <c r="J320" s="61" t="str">
        <f>Índice!$G$25</f>
        <v>2015-12-31</v>
      </c>
      <c r="K320" s="27" t="s">
        <v>766</v>
      </c>
      <c r="L320" s="27" t="s">
        <v>783</v>
      </c>
      <c r="M320" s="4"/>
      <c r="N320" s="4"/>
    </row>
    <row r="321" spans="1:14" ht="15.75">
      <c r="C321" s="68" t="str">
        <f>'610000'!B$19</f>
        <v>Incrementos (disminuciones) por otros cambios, patrimonio (610000)</v>
      </c>
      <c r="F321" s="80">
        <f>'610000'!$F$19</f>
        <v>0</v>
      </c>
      <c r="I321" s="60" t="str">
        <f>Índice!$G$23</f>
        <v>2015-01-01</v>
      </c>
      <c r="J321" s="61" t="str">
        <f>Índice!$G$25</f>
        <v>2015-12-31</v>
      </c>
      <c r="K321" s="27" t="s">
        <v>766</v>
      </c>
      <c r="L321" s="27" t="s">
        <v>783</v>
      </c>
      <c r="M321" s="4"/>
      <c r="N321" s="4"/>
    </row>
    <row r="322" spans="1:14" ht="15.75">
      <c r="C322" s="68" t="str">
        <f>'610000'!B$20</f>
        <v>Incrementos (disminuciones) por transacciones con acciones propias, patrimonio (610000)</v>
      </c>
      <c r="F322" s="80">
        <f>'610000'!$F$20</f>
        <v>0</v>
      </c>
      <c r="I322" s="60" t="str">
        <f>Índice!$G$23</f>
        <v>2015-01-01</v>
      </c>
      <c r="J322" s="61" t="str">
        <f>Índice!$G$25</f>
        <v>2015-12-31</v>
      </c>
      <c r="K322" s="27" t="s">
        <v>766</v>
      </c>
      <c r="L322" s="27" t="s">
        <v>783</v>
      </c>
      <c r="M322" s="4"/>
      <c r="N322" s="4"/>
    </row>
    <row r="323" spans="1:14" ht="15.75">
      <c r="C323" s="68" t="str">
        <f>'610000'!B$21</f>
        <v>Incrementos (disminuciones) por cambios las participaciones en la propiedad de subsidiarias que no dan lugar a pérdida de control, patrimonio (610000)</v>
      </c>
      <c r="F323" s="80">
        <f>'610000'!$F$21</f>
        <v>0</v>
      </c>
      <c r="I323" s="60" t="str">
        <f>Índice!$G$23</f>
        <v>2015-01-01</v>
      </c>
      <c r="J323" s="61" t="str">
        <f>Índice!$G$25</f>
        <v>2015-12-31</v>
      </c>
      <c r="K323" s="27" t="s">
        <v>766</v>
      </c>
      <c r="L323" s="27" t="s">
        <v>783</v>
      </c>
      <c r="M323" s="4"/>
      <c r="N323" s="4"/>
    </row>
    <row r="324" spans="1:14" ht="15.75">
      <c r="C324" s="68" t="str">
        <f>'610000'!B$22</f>
        <v>Incrementos (disminuciones) por transacciones con pagos basados en acciones, patrimonio (610000)</v>
      </c>
      <c r="F324" s="80">
        <f>'610000'!$F$22</f>
        <v>0</v>
      </c>
      <c r="I324" s="60" t="str">
        <f>Índice!$G$23</f>
        <v>2015-01-01</v>
      </c>
      <c r="J324" s="61" t="str">
        <f>Índice!$G$25</f>
        <v>2015-12-31</v>
      </c>
      <c r="K324" s="27" t="s">
        <v>766</v>
      </c>
      <c r="L324" s="27" t="s">
        <v>783</v>
      </c>
      <c r="M324" s="4"/>
      <c r="N324" s="4"/>
    </row>
    <row r="325" spans="1:14" ht="15.75">
      <c r="C325" s="68" t="str">
        <f>'610000'!B$23</f>
        <v>Total incremento (disminución) en el patrimonio (610000)</v>
      </c>
      <c r="F325" s="80">
        <f>'610000'!$F$23</f>
        <v>0</v>
      </c>
      <c r="I325" s="60" t="str">
        <f>Índice!$G$23</f>
        <v>2015-01-01</v>
      </c>
      <c r="J325" s="61" t="str">
        <f>Índice!$G$25</f>
        <v>2015-12-31</v>
      </c>
      <c r="K325" s="27" t="s">
        <v>766</v>
      </c>
      <c r="L325" s="27" t="s">
        <v>783</v>
      </c>
      <c r="M325" s="4"/>
      <c r="N325" s="4"/>
    </row>
    <row r="326" spans="1:14" ht="15.75">
      <c r="C326" s="68" t="str">
        <f>'610000'!B$24</f>
        <v>Patrimonio al final del periodo (610000)</v>
      </c>
      <c r="F326" s="80">
        <f>'610000'!$F$24</f>
        <v>0</v>
      </c>
      <c r="I326" s="60"/>
      <c r="J326" s="61" t="str">
        <f>Índice!$G$25</f>
        <v>2015-12-31</v>
      </c>
      <c r="K326" s="27" t="s">
        <v>766</v>
      </c>
      <c r="L326" s="27" t="s">
        <v>783</v>
      </c>
      <c r="M326" s="4"/>
      <c r="N326" s="4"/>
    </row>
    <row r="327" spans="1:14" ht="15.75" customHeight="1">
      <c r="A327" s="19" t="s">
        <v>15</v>
      </c>
      <c r="C327" s="67" t="s">
        <v>99</v>
      </c>
      <c r="F327" s="80"/>
      <c r="I327" s="60"/>
      <c r="J327" s="61"/>
      <c r="K327" s="27"/>
    </row>
    <row r="328" spans="1:14" ht="15.75" customHeight="1">
      <c r="A328" s="19"/>
      <c r="C328" s="68" t="str">
        <f>'610000'!B$9</f>
        <v>Patrimonio al comienzo del periodo (610000)</v>
      </c>
      <c r="F328" s="80">
        <f>'610000'!$G$9</f>
        <v>0</v>
      </c>
      <c r="I328" s="60"/>
      <c r="J328" s="60" t="str">
        <f>Índice!$G$23</f>
        <v>2015-01-01</v>
      </c>
      <c r="K328" s="27" t="s">
        <v>766</v>
      </c>
      <c r="L328" s="27" t="s">
        <v>776</v>
      </c>
    </row>
    <row r="329" spans="1:14" ht="15.75" customHeight="1">
      <c r="A329" s="19" t="s">
        <v>15</v>
      </c>
      <c r="C329" s="68" t="str">
        <f>'610000'!B$10</f>
        <v>Cambios en el patrimonio (610000)</v>
      </c>
      <c r="F329" s="80"/>
      <c r="I329" s="60"/>
      <c r="J329" s="61"/>
      <c r="K329" s="27"/>
    </row>
    <row r="330" spans="1:14" ht="15.75" customHeight="1">
      <c r="A330" s="19" t="s">
        <v>15</v>
      </c>
      <c r="C330" s="68" t="str">
        <f>'610000'!B$11</f>
        <v>Resultado integral (610000)</v>
      </c>
      <c r="F330" s="80"/>
      <c r="I330" s="60"/>
      <c r="J330" s="61"/>
      <c r="K330" s="27"/>
    </row>
    <row r="331" spans="1:14" ht="15.75" customHeight="1">
      <c r="C331" s="68" t="str">
        <f>'610000'!B$12</f>
        <v>Ganancia (pérdida) (610000)</v>
      </c>
      <c r="F331" s="80">
        <f>'610000'!$G$12</f>
        <v>0</v>
      </c>
      <c r="I331" s="60" t="str">
        <f>Índice!$G$23</f>
        <v>2015-01-01</v>
      </c>
      <c r="J331" s="61" t="str">
        <f>Índice!$G$25</f>
        <v>2015-12-31</v>
      </c>
      <c r="K331" s="27" t="s">
        <v>766</v>
      </c>
      <c r="L331" s="27" t="s">
        <v>776</v>
      </c>
    </row>
    <row r="332" spans="1:14" ht="15.75" customHeight="1">
      <c r="C332" s="68" t="str">
        <f>'610000'!B$13</f>
        <v>Otro resultado integral (610000)</v>
      </c>
      <c r="F332" s="80">
        <f>'610000'!$G$13</f>
        <v>0</v>
      </c>
      <c r="I332" s="60" t="str">
        <f>Índice!$G$23</f>
        <v>2015-01-01</v>
      </c>
      <c r="J332" s="61" t="str">
        <f>Índice!$G$25</f>
        <v>2015-12-31</v>
      </c>
      <c r="K332" s="27" t="s">
        <v>766</v>
      </c>
      <c r="L332" s="27" t="s">
        <v>776</v>
      </c>
    </row>
    <row r="333" spans="1:14" ht="15.75" customHeight="1">
      <c r="C333" s="68" t="str">
        <f>'610000'!B$14</f>
        <v>Resultado integral total (610000)</v>
      </c>
      <c r="F333" s="80">
        <f>'610000'!$G$14</f>
        <v>0</v>
      </c>
      <c r="I333" s="60" t="str">
        <f>Índice!$G$23</f>
        <v>2015-01-01</v>
      </c>
      <c r="J333" s="61" t="str">
        <f>Índice!$G$25</f>
        <v>2015-12-31</v>
      </c>
      <c r="K333" s="27" t="s">
        <v>766</v>
      </c>
      <c r="L333" s="27" t="s">
        <v>776</v>
      </c>
    </row>
    <row r="334" spans="1:14" ht="15.75" customHeight="1">
      <c r="C334" s="68" t="str">
        <f>'610000'!B$15</f>
        <v>Emisión de patrimonio (610000)</v>
      </c>
      <c r="F334" s="80">
        <f>'610000'!$G$15</f>
        <v>0</v>
      </c>
      <c r="I334" s="60" t="str">
        <f>Índice!$G$23</f>
        <v>2015-01-01</v>
      </c>
      <c r="J334" s="61" t="str">
        <f>Índice!$G$25</f>
        <v>2015-12-31</v>
      </c>
      <c r="K334" s="27" t="s">
        <v>766</v>
      </c>
      <c r="L334" s="27" t="s">
        <v>776</v>
      </c>
    </row>
    <row r="335" spans="1:14" ht="15.75" customHeight="1">
      <c r="C335" s="68" t="str">
        <f>'610000'!B$16</f>
        <v>Dividendos reconocidos como distribuciones a los propietarios (610000)</v>
      </c>
      <c r="F335" s="80">
        <f>'610000'!$G$16</f>
        <v>0</v>
      </c>
      <c r="I335" s="60" t="str">
        <f>Índice!$G$23</f>
        <v>2015-01-01</v>
      </c>
      <c r="J335" s="61" t="str">
        <f>Índice!$G$25</f>
        <v>2015-12-31</v>
      </c>
      <c r="K335" s="27" t="s">
        <v>766</v>
      </c>
      <c r="L335" s="27" t="s">
        <v>776</v>
      </c>
    </row>
    <row r="336" spans="1:14" ht="15.75" customHeight="1">
      <c r="A336" s="19"/>
      <c r="C336" s="68" t="str">
        <f>'610000'!B$17</f>
        <v>Incrementos por otras aportaciones de los propietarios (610000)</v>
      </c>
      <c r="F336" s="80">
        <f>'610000'!$G$17</f>
        <v>0</v>
      </c>
      <c r="I336" s="60" t="str">
        <f>Índice!$G$23</f>
        <v>2015-01-01</v>
      </c>
      <c r="J336" s="61" t="str">
        <f>Índice!$G$25</f>
        <v>2015-12-31</v>
      </c>
      <c r="K336" s="27" t="s">
        <v>766</v>
      </c>
      <c r="L336" s="27" t="s">
        <v>776</v>
      </c>
    </row>
    <row r="337" spans="1:12" ht="15.75" customHeight="1">
      <c r="C337" s="68" t="str">
        <f>'610000'!B$18</f>
        <v>Disminución por otras distribuciones a los propietarios, patrimonio (610000)</v>
      </c>
      <c r="F337" s="80">
        <f>'610000'!$G$18</f>
        <v>0</v>
      </c>
      <c r="I337" s="60" t="str">
        <f>Índice!$G$23</f>
        <v>2015-01-01</v>
      </c>
      <c r="J337" s="61" t="str">
        <f>Índice!$G$25</f>
        <v>2015-12-31</v>
      </c>
      <c r="K337" s="27" t="s">
        <v>766</v>
      </c>
      <c r="L337" s="27" t="s">
        <v>776</v>
      </c>
    </row>
    <row r="338" spans="1:12" ht="15.75" customHeight="1">
      <c r="C338" s="68" t="str">
        <f>'610000'!B$19</f>
        <v>Incrementos (disminuciones) por otros cambios, patrimonio (610000)</v>
      </c>
      <c r="F338" s="80">
        <f>'610000'!$G$19</f>
        <v>0</v>
      </c>
      <c r="I338" s="60" t="str">
        <f>Índice!$G$23</f>
        <v>2015-01-01</v>
      </c>
      <c r="J338" s="61" t="str">
        <f>Índice!$G$25</f>
        <v>2015-12-31</v>
      </c>
      <c r="K338" s="27" t="s">
        <v>766</v>
      </c>
      <c r="L338" s="27" t="s">
        <v>776</v>
      </c>
    </row>
    <row r="339" spans="1:12" ht="15.75" customHeight="1">
      <c r="C339" s="68" t="str">
        <f>'610000'!B$20</f>
        <v>Incrementos (disminuciones) por transacciones con acciones propias, patrimonio (610000)</v>
      </c>
      <c r="F339" s="80">
        <f>'610000'!$G$20</f>
        <v>0</v>
      </c>
      <c r="I339" s="60" t="str">
        <f>Índice!$G$23</f>
        <v>2015-01-01</v>
      </c>
      <c r="J339" s="61" t="str">
        <f>Índice!$G$25</f>
        <v>2015-12-31</v>
      </c>
      <c r="K339" s="27" t="s">
        <v>766</v>
      </c>
      <c r="L339" s="27" t="s">
        <v>776</v>
      </c>
    </row>
    <row r="340" spans="1:12" ht="15.75" customHeight="1">
      <c r="C340" s="68" t="str">
        <f>'610000'!B$21</f>
        <v>Incrementos (disminuciones) por cambios las participaciones en la propiedad de subsidiarias que no dan lugar a pérdida de control, patrimonio (610000)</v>
      </c>
      <c r="F340" s="80">
        <f>'610000'!$G$21</f>
        <v>0</v>
      </c>
      <c r="I340" s="60" t="str">
        <f>Índice!$G$23</f>
        <v>2015-01-01</v>
      </c>
      <c r="J340" s="61" t="str">
        <f>Índice!$G$25</f>
        <v>2015-12-31</v>
      </c>
      <c r="K340" s="27" t="s">
        <v>766</v>
      </c>
      <c r="L340" s="27" t="s">
        <v>776</v>
      </c>
    </row>
    <row r="341" spans="1:12" ht="15.75" customHeight="1">
      <c r="C341" s="68" t="str">
        <f>'610000'!B$22</f>
        <v>Incrementos (disminuciones) por transacciones con pagos basados en acciones, patrimonio (610000)</v>
      </c>
      <c r="F341" s="80">
        <f>'610000'!$G$22</f>
        <v>0</v>
      </c>
      <c r="I341" s="60" t="str">
        <f>Índice!$G$23</f>
        <v>2015-01-01</v>
      </c>
      <c r="J341" s="61" t="str">
        <f>Índice!$G$25</f>
        <v>2015-12-31</v>
      </c>
      <c r="K341" s="27" t="s">
        <v>766</v>
      </c>
      <c r="L341" s="27" t="s">
        <v>776</v>
      </c>
    </row>
    <row r="342" spans="1:12" ht="15.75" customHeight="1">
      <c r="C342" s="68" t="str">
        <f>'610000'!B$23</f>
        <v>Total incremento (disminución) en el patrimonio (610000)</v>
      </c>
      <c r="F342" s="80">
        <f>'610000'!$G$23</f>
        <v>0</v>
      </c>
      <c r="I342" s="60" t="str">
        <f>Índice!$G$23</f>
        <v>2015-01-01</v>
      </c>
      <c r="J342" s="61" t="str">
        <f>Índice!$G$25</f>
        <v>2015-12-31</v>
      </c>
      <c r="K342" s="27" t="s">
        <v>766</v>
      </c>
      <c r="L342" s="27" t="s">
        <v>776</v>
      </c>
    </row>
    <row r="343" spans="1:12" ht="15.75" customHeight="1">
      <c r="C343" s="68" t="str">
        <f>'610000'!B$24</f>
        <v>Patrimonio al final del periodo (610000)</v>
      </c>
      <c r="F343" s="80">
        <f>'610000'!$G$24</f>
        <v>0</v>
      </c>
      <c r="I343" s="60"/>
      <c r="J343" s="61" t="str">
        <f>Índice!$G$25</f>
        <v>2015-12-31</v>
      </c>
      <c r="K343" s="27" t="s">
        <v>766</v>
      </c>
      <c r="L343" s="27" t="s">
        <v>776</v>
      </c>
    </row>
    <row r="344" spans="1:12" ht="15.75" customHeight="1">
      <c r="A344" s="19" t="s">
        <v>15</v>
      </c>
      <c r="C344" s="67" t="s">
        <v>769</v>
      </c>
      <c r="F344" s="80"/>
      <c r="I344" s="60"/>
      <c r="J344" s="61"/>
      <c r="K344" s="27"/>
    </row>
    <row r="345" spans="1:12" ht="15.75" customHeight="1">
      <c r="A345" s="19"/>
      <c r="C345" s="68" t="str">
        <f>'610000'!B$9</f>
        <v>Patrimonio al comienzo del periodo (610000)</v>
      </c>
      <c r="F345" s="80">
        <f>'610000'!$H$9</f>
        <v>0</v>
      </c>
      <c r="I345" s="60"/>
      <c r="J345" s="60" t="str">
        <f>Índice!$G$23</f>
        <v>2015-01-01</v>
      </c>
      <c r="K345" s="27" t="s">
        <v>766</v>
      </c>
      <c r="L345" s="27" t="s">
        <v>777</v>
      </c>
    </row>
    <row r="346" spans="1:12" ht="15.75" customHeight="1">
      <c r="A346" s="19" t="s">
        <v>15</v>
      </c>
      <c r="C346" s="68" t="str">
        <f>'610000'!B$10</f>
        <v>Cambios en el patrimonio (610000)</v>
      </c>
      <c r="F346" s="80"/>
      <c r="I346" s="60"/>
      <c r="J346" s="61"/>
      <c r="K346" s="27"/>
      <c r="L346" s="1"/>
    </row>
    <row r="347" spans="1:12" ht="15.75" customHeight="1">
      <c r="A347" s="19" t="s">
        <v>15</v>
      </c>
      <c r="C347" s="68" t="str">
        <f>'610000'!B$11</f>
        <v>Resultado integral (610000)</v>
      </c>
      <c r="F347" s="80"/>
      <c r="I347" s="60"/>
      <c r="J347" s="61"/>
      <c r="K347" s="27"/>
      <c r="L347" s="1"/>
    </row>
    <row r="348" spans="1:12" ht="15.75" customHeight="1">
      <c r="C348" s="68" t="str">
        <f>'610000'!B$12</f>
        <v>Ganancia (pérdida) (610000)</v>
      </c>
      <c r="F348" s="80">
        <f>'610000'!$H$12</f>
        <v>0</v>
      </c>
      <c r="I348" s="60" t="str">
        <f>Índice!$G$23</f>
        <v>2015-01-01</v>
      </c>
      <c r="J348" s="61" t="str">
        <f>Índice!$G$25</f>
        <v>2015-12-31</v>
      </c>
      <c r="K348" s="27" t="s">
        <v>766</v>
      </c>
      <c r="L348" s="27" t="s">
        <v>777</v>
      </c>
    </row>
    <row r="349" spans="1:12" ht="15.75" customHeight="1">
      <c r="C349" s="68" t="str">
        <f>'610000'!B$13</f>
        <v>Otro resultado integral (610000)</v>
      </c>
      <c r="F349" s="80">
        <f>'610000'!$H$13</f>
        <v>0</v>
      </c>
      <c r="I349" s="60" t="str">
        <f>Índice!$G$23</f>
        <v>2015-01-01</v>
      </c>
      <c r="J349" s="61" t="str">
        <f>Índice!$G$25</f>
        <v>2015-12-31</v>
      </c>
      <c r="K349" s="27" t="s">
        <v>766</v>
      </c>
      <c r="L349" s="27" t="s">
        <v>777</v>
      </c>
    </row>
    <row r="350" spans="1:12" ht="15.75" customHeight="1">
      <c r="C350" s="68" t="str">
        <f>'610000'!B$14</f>
        <v>Resultado integral total (610000)</v>
      </c>
      <c r="F350" s="80">
        <f>'610000'!$H$14</f>
        <v>0</v>
      </c>
      <c r="I350" s="60" t="str">
        <f>Índice!$G$23</f>
        <v>2015-01-01</v>
      </c>
      <c r="J350" s="61" t="str">
        <f>Índice!$G$25</f>
        <v>2015-12-31</v>
      </c>
      <c r="K350" s="27" t="s">
        <v>766</v>
      </c>
      <c r="L350" s="27" t="s">
        <v>777</v>
      </c>
    </row>
    <row r="351" spans="1:12" ht="15.75" customHeight="1">
      <c r="C351" s="68" t="str">
        <f>'610000'!B$15</f>
        <v>Emisión de patrimonio (610000)</v>
      </c>
      <c r="F351" s="80">
        <f>'610000'!$H$15</f>
        <v>0</v>
      </c>
      <c r="I351" s="60" t="str">
        <f>Índice!$G$23</f>
        <v>2015-01-01</v>
      </c>
      <c r="J351" s="61" t="str">
        <f>Índice!$G$25</f>
        <v>2015-12-31</v>
      </c>
      <c r="K351" s="27" t="s">
        <v>766</v>
      </c>
      <c r="L351" s="27" t="s">
        <v>777</v>
      </c>
    </row>
    <row r="352" spans="1:12" ht="15.75" customHeight="1">
      <c r="C352" s="68" t="str">
        <f>'610000'!B$16</f>
        <v>Dividendos reconocidos como distribuciones a los propietarios (610000)</v>
      </c>
      <c r="F352" s="80">
        <f>'610000'!$H$16</f>
        <v>0</v>
      </c>
      <c r="I352" s="60" t="str">
        <f>Índice!$G$23</f>
        <v>2015-01-01</v>
      </c>
      <c r="J352" s="61" t="str">
        <f>Índice!$G$25</f>
        <v>2015-12-31</v>
      </c>
      <c r="K352" s="27" t="s">
        <v>766</v>
      </c>
      <c r="L352" s="27" t="s">
        <v>777</v>
      </c>
    </row>
    <row r="353" spans="1:12" ht="15.75" customHeight="1">
      <c r="A353" s="19"/>
      <c r="C353" s="68" t="str">
        <f>'610000'!B$17</f>
        <v>Incrementos por otras aportaciones de los propietarios (610000)</v>
      </c>
      <c r="F353" s="80">
        <f>'610000'!$H$17</f>
        <v>0</v>
      </c>
      <c r="I353" s="60" t="str">
        <f>Índice!$G$23</f>
        <v>2015-01-01</v>
      </c>
      <c r="J353" s="61" t="str">
        <f>Índice!$G$25</f>
        <v>2015-12-31</v>
      </c>
      <c r="K353" s="27" t="s">
        <v>766</v>
      </c>
      <c r="L353" s="27" t="s">
        <v>777</v>
      </c>
    </row>
    <row r="354" spans="1:12" ht="15.75" customHeight="1">
      <c r="C354" s="68" t="str">
        <f>'610000'!B$18</f>
        <v>Disminución por otras distribuciones a los propietarios, patrimonio (610000)</v>
      </c>
      <c r="F354" s="80">
        <f>'610000'!$H$18</f>
        <v>0</v>
      </c>
      <c r="I354" s="60" t="str">
        <f>Índice!$G$23</f>
        <v>2015-01-01</v>
      </c>
      <c r="J354" s="61" t="str">
        <f>Índice!$G$25</f>
        <v>2015-12-31</v>
      </c>
      <c r="K354" s="27" t="s">
        <v>766</v>
      </c>
      <c r="L354" s="27" t="s">
        <v>777</v>
      </c>
    </row>
    <row r="355" spans="1:12" ht="15.75" customHeight="1">
      <c r="C355" s="68" t="str">
        <f>'610000'!B$19</f>
        <v>Incrementos (disminuciones) por otros cambios, patrimonio (610000)</v>
      </c>
      <c r="F355" s="80">
        <f>'610000'!$H$19</f>
        <v>0</v>
      </c>
      <c r="I355" s="60" t="str">
        <f>Índice!$G$23</f>
        <v>2015-01-01</v>
      </c>
      <c r="J355" s="61" t="str">
        <f>Índice!$G$25</f>
        <v>2015-12-31</v>
      </c>
      <c r="K355" s="27" t="s">
        <v>766</v>
      </c>
      <c r="L355" s="27" t="s">
        <v>777</v>
      </c>
    </row>
    <row r="356" spans="1:12" ht="15.75" customHeight="1">
      <c r="C356" s="68" t="str">
        <f>'610000'!B$20</f>
        <v>Incrementos (disminuciones) por transacciones con acciones propias, patrimonio (610000)</v>
      </c>
      <c r="F356" s="80">
        <f>'610000'!$H$20</f>
        <v>0</v>
      </c>
      <c r="I356" s="60" t="str">
        <f>Índice!$G$23</f>
        <v>2015-01-01</v>
      </c>
      <c r="J356" s="61" t="str">
        <f>Índice!$G$25</f>
        <v>2015-12-31</v>
      </c>
      <c r="K356" s="27" t="s">
        <v>766</v>
      </c>
      <c r="L356" s="27" t="s">
        <v>777</v>
      </c>
    </row>
    <row r="357" spans="1:12" ht="15.75" customHeight="1">
      <c r="C357" s="68" t="str">
        <f>'610000'!B$21</f>
        <v>Incrementos (disminuciones) por cambios las participaciones en la propiedad de subsidiarias que no dan lugar a pérdida de control, patrimonio (610000)</v>
      </c>
      <c r="F357" s="80">
        <f>'610000'!$H$21</f>
        <v>0</v>
      </c>
      <c r="I357" s="60" t="str">
        <f>Índice!$G$23</f>
        <v>2015-01-01</v>
      </c>
      <c r="J357" s="61" t="str">
        <f>Índice!$G$25</f>
        <v>2015-12-31</v>
      </c>
      <c r="K357" s="27" t="s">
        <v>766</v>
      </c>
      <c r="L357" s="27" t="s">
        <v>777</v>
      </c>
    </row>
    <row r="358" spans="1:12" ht="15.75" customHeight="1">
      <c r="C358" s="68" t="str">
        <f>'610000'!B$22</f>
        <v>Incrementos (disminuciones) por transacciones con pagos basados en acciones, patrimonio (610000)</v>
      </c>
      <c r="F358" s="80">
        <f>'610000'!$H$22</f>
        <v>0</v>
      </c>
      <c r="I358" s="60" t="str">
        <f>Índice!$G$23</f>
        <v>2015-01-01</v>
      </c>
      <c r="J358" s="61" t="str">
        <f>Índice!$G$25</f>
        <v>2015-12-31</v>
      </c>
      <c r="K358" s="27" t="s">
        <v>766</v>
      </c>
      <c r="L358" s="27" t="s">
        <v>777</v>
      </c>
    </row>
    <row r="359" spans="1:12" ht="15.75" customHeight="1">
      <c r="C359" s="68" t="str">
        <f>'610000'!B$23</f>
        <v>Total incremento (disminución) en el patrimonio (610000)</v>
      </c>
      <c r="F359" s="80">
        <f>'610000'!$H$23</f>
        <v>0</v>
      </c>
      <c r="I359" s="60" t="str">
        <f>Índice!$G$23</f>
        <v>2015-01-01</v>
      </c>
      <c r="J359" s="61" t="str">
        <f>Índice!$G$25</f>
        <v>2015-12-31</v>
      </c>
      <c r="K359" s="27" t="s">
        <v>766</v>
      </c>
      <c r="L359" s="27" t="s">
        <v>777</v>
      </c>
    </row>
    <row r="360" spans="1:12" ht="15.75" customHeight="1">
      <c r="C360" s="68" t="str">
        <f>'610000'!B$24</f>
        <v>Patrimonio al final del periodo (610000)</v>
      </c>
      <c r="F360" s="80">
        <f>'610000'!$H$24</f>
        <v>0</v>
      </c>
      <c r="I360" s="60"/>
      <c r="J360" s="61" t="str">
        <f>Índice!$G$25</f>
        <v>2015-12-31</v>
      </c>
      <c r="K360" s="27" t="s">
        <v>766</v>
      </c>
      <c r="L360" s="27" t="s">
        <v>777</v>
      </c>
    </row>
    <row r="361" spans="1:12" ht="15.75" customHeight="1">
      <c r="A361" s="19" t="s">
        <v>15</v>
      </c>
      <c r="C361" s="67" t="s">
        <v>100</v>
      </c>
      <c r="F361" s="80"/>
      <c r="I361" s="60"/>
      <c r="J361" s="61"/>
      <c r="K361" s="27"/>
    </row>
    <row r="362" spans="1:12" ht="15.75" customHeight="1">
      <c r="A362" s="19"/>
      <c r="C362" s="68" t="str">
        <f>'610000'!B$9</f>
        <v>Patrimonio al comienzo del periodo (610000)</v>
      </c>
      <c r="F362" s="80">
        <f>'610000'!$I$9</f>
        <v>0</v>
      </c>
      <c r="I362" s="60"/>
      <c r="J362" s="60" t="str">
        <f>Índice!$G$23</f>
        <v>2015-01-01</v>
      </c>
      <c r="K362" s="27" t="s">
        <v>766</v>
      </c>
      <c r="L362" s="27" t="s">
        <v>775</v>
      </c>
    </row>
    <row r="363" spans="1:12" ht="15.75" customHeight="1">
      <c r="A363" s="19" t="s">
        <v>15</v>
      </c>
      <c r="C363" s="68" t="str">
        <f>'610000'!B$10</f>
        <v>Cambios en el patrimonio (610000)</v>
      </c>
      <c r="F363" s="80"/>
      <c r="I363" s="60"/>
      <c r="J363" s="61"/>
      <c r="K363" s="27"/>
    </row>
    <row r="364" spans="1:12" ht="15.75" customHeight="1">
      <c r="A364" s="19" t="s">
        <v>15</v>
      </c>
      <c r="C364" s="68" t="str">
        <f>'610000'!B$11</f>
        <v>Resultado integral (610000)</v>
      </c>
      <c r="F364" s="80"/>
      <c r="I364" s="60"/>
      <c r="J364" s="61"/>
      <c r="K364" s="27"/>
    </row>
    <row r="365" spans="1:12" ht="15.75" customHeight="1">
      <c r="C365" s="68" t="str">
        <f>'610000'!B$12</f>
        <v>Ganancia (pérdida) (610000)</v>
      </c>
      <c r="F365" s="80">
        <f>'610000'!$I$12</f>
        <v>0</v>
      </c>
      <c r="I365" s="60" t="str">
        <f>Índice!$G$23</f>
        <v>2015-01-01</v>
      </c>
      <c r="J365" s="61" t="str">
        <f>Índice!$G$25</f>
        <v>2015-12-31</v>
      </c>
      <c r="K365" s="27" t="s">
        <v>766</v>
      </c>
      <c r="L365" s="27" t="s">
        <v>775</v>
      </c>
    </row>
    <row r="366" spans="1:12" ht="15.75" customHeight="1">
      <c r="C366" s="68" t="str">
        <f>'610000'!B$13</f>
        <v>Otro resultado integral (610000)</v>
      </c>
      <c r="F366" s="80">
        <f>'610000'!$I$13</f>
        <v>0</v>
      </c>
      <c r="I366" s="60" t="str">
        <f>Índice!$G$23</f>
        <v>2015-01-01</v>
      </c>
      <c r="J366" s="61" t="str">
        <f>Índice!$G$25</f>
        <v>2015-12-31</v>
      </c>
      <c r="K366" s="27" t="s">
        <v>766</v>
      </c>
      <c r="L366" s="27" t="s">
        <v>775</v>
      </c>
    </row>
    <row r="367" spans="1:12" ht="15.75" customHeight="1">
      <c r="C367" s="68" t="str">
        <f>'610000'!B$14</f>
        <v>Resultado integral total (610000)</v>
      </c>
      <c r="F367" s="80">
        <f>'610000'!$I$14</f>
        <v>0</v>
      </c>
      <c r="I367" s="60" t="str">
        <f>Índice!$G$23</f>
        <v>2015-01-01</v>
      </c>
      <c r="J367" s="61" t="str">
        <f>Índice!$G$25</f>
        <v>2015-12-31</v>
      </c>
      <c r="K367" s="27" t="s">
        <v>766</v>
      </c>
      <c r="L367" s="27" t="s">
        <v>775</v>
      </c>
    </row>
    <row r="368" spans="1:12" ht="15.75" customHeight="1">
      <c r="C368" s="68" t="str">
        <f>'610000'!B$15</f>
        <v>Emisión de patrimonio (610000)</v>
      </c>
      <c r="F368" s="80">
        <f>'610000'!$I$15</f>
        <v>0</v>
      </c>
      <c r="I368" s="60" t="str">
        <f>Índice!$G$23</f>
        <v>2015-01-01</v>
      </c>
      <c r="J368" s="61" t="str">
        <f>Índice!$G$25</f>
        <v>2015-12-31</v>
      </c>
      <c r="K368" s="27" t="s">
        <v>766</v>
      </c>
      <c r="L368" s="27" t="s">
        <v>775</v>
      </c>
    </row>
    <row r="369" spans="1:12" ht="15.75" customHeight="1">
      <c r="C369" s="68" t="str">
        <f>'610000'!B$16</f>
        <v>Dividendos reconocidos como distribuciones a los propietarios (610000)</v>
      </c>
      <c r="F369" s="80">
        <f>'610000'!$I$16</f>
        <v>0</v>
      </c>
      <c r="I369" s="60" t="str">
        <f>Índice!$G$23</f>
        <v>2015-01-01</v>
      </c>
      <c r="J369" s="61" t="str">
        <f>Índice!$G$25</f>
        <v>2015-12-31</v>
      </c>
      <c r="K369" s="27" t="s">
        <v>766</v>
      </c>
      <c r="L369" s="27" t="s">
        <v>775</v>
      </c>
    </row>
    <row r="370" spans="1:12" ht="15.75" customHeight="1">
      <c r="A370" s="19"/>
      <c r="C370" s="68" t="str">
        <f>'610000'!B$17</f>
        <v>Incrementos por otras aportaciones de los propietarios (610000)</v>
      </c>
      <c r="F370" s="80">
        <f>'610000'!$I$17</f>
        <v>0</v>
      </c>
      <c r="I370" s="60" t="str">
        <f>Índice!$G$23</f>
        <v>2015-01-01</v>
      </c>
      <c r="J370" s="61" t="str">
        <f>Índice!$G$25</f>
        <v>2015-12-31</v>
      </c>
      <c r="K370" s="27" t="s">
        <v>766</v>
      </c>
      <c r="L370" s="27" t="s">
        <v>775</v>
      </c>
    </row>
    <row r="371" spans="1:12" ht="15.75" customHeight="1">
      <c r="C371" s="68" t="str">
        <f>'610000'!B$18</f>
        <v>Disminución por otras distribuciones a los propietarios, patrimonio (610000)</v>
      </c>
      <c r="F371" s="80">
        <f>'610000'!$I$18</f>
        <v>0</v>
      </c>
      <c r="I371" s="60" t="str">
        <f>Índice!$G$23</f>
        <v>2015-01-01</v>
      </c>
      <c r="J371" s="61" t="str">
        <f>Índice!$G$25</f>
        <v>2015-12-31</v>
      </c>
      <c r="K371" s="27" t="s">
        <v>766</v>
      </c>
      <c r="L371" s="27" t="s">
        <v>775</v>
      </c>
    </row>
    <row r="372" spans="1:12" ht="15.75" customHeight="1">
      <c r="C372" s="68" t="str">
        <f>'610000'!B$19</f>
        <v>Incrementos (disminuciones) por otros cambios, patrimonio (610000)</v>
      </c>
      <c r="F372" s="80">
        <f>'610000'!$I$19</f>
        <v>0</v>
      </c>
      <c r="I372" s="60" t="str">
        <f>Índice!$G$23</f>
        <v>2015-01-01</v>
      </c>
      <c r="J372" s="61" t="str">
        <f>Índice!$G$25</f>
        <v>2015-12-31</v>
      </c>
      <c r="K372" s="27" t="s">
        <v>766</v>
      </c>
      <c r="L372" s="27" t="s">
        <v>775</v>
      </c>
    </row>
    <row r="373" spans="1:12" ht="15.75" customHeight="1">
      <c r="C373" s="68" t="str">
        <f>'610000'!B$20</f>
        <v>Incrementos (disminuciones) por transacciones con acciones propias, patrimonio (610000)</v>
      </c>
      <c r="F373" s="80">
        <f>'610000'!$I$20</f>
        <v>0</v>
      </c>
      <c r="I373" s="60" t="str">
        <f>Índice!$G$23</f>
        <v>2015-01-01</v>
      </c>
      <c r="J373" s="61" t="str">
        <f>Índice!$G$25</f>
        <v>2015-12-31</v>
      </c>
      <c r="K373" s="27" t="s">
        <v>766</v>
      </c>
      <c r="L373" s="27" t="s">
        <v>775</v>
      </c>
    </row>
    <row r="374" spans="1:12" ht="15.75" customHeight="1">
      <c r="C374" s="68" t="str">
        <f>'610000'!B$21</f>
        <v>Incrementos (disminuciones) por cambios las participaciones en la propiedad de subsidiarias que no dan lugar a pérdida de control, patrimonio (610000)</v>
      </c>
      <c r="F374" s="80">
        <f>'610000'!$I$21</f>
        <v>0</v>
      </c>
      <c r="I374" s="60" t="str">
        <f>Índice!$G$23</f>
        <v>2015-01-01</v>
      </c>
      <c r="J374" s="61" t="str">
        <f>Índice!$G$25</f>
        <v>2015-12-31</v>
      </c>
      <c r="K374" s="27" t="s">
        <v>766</v>
      </c>
      <c r="L374" s="27" t="s">
        <v>775</v>
      </c>
    </row>
    <row r="375" spans="1:12" ht="15.75" customHeight="1">
      <c r="C375" s="68" t="str">
        <f>'610000'!B$22</f>
        <v>Incrementos (disminuciones) por transacciones con pagos basados en acciones, patrimonio (610000)</v>
      </c>
      <c r="F375" s="80">
        <f>'610000'!$I$22</f>
        <v>0</v>
      </c>
      <c r="I375" s="60" t="str">
        <f>Índice!$G$23</f>
        <v>2015-01-01</v>
      </c>
      <c r="J375" s="61" t="str">
        <f>Índice!$G$25</f>
        <v>2015-12-31</v>
      </c>
      <c r="K375" s="27" t="s">
        <v>766</v>
      </c>
      <c r="L375" s="27" t="s">
        <v>775</v>
      </c>
    </row>
    <row r="376" spans="1:12" ht="15.75" customHeight="1">
      <c r="C376" s="68" t="str">
        <f>'610000'!B$23</f>
        <v>Total incremento (disminución) en el patrimonio (610000)</v>
      </c>
      <c r="F376" s="80">
        <f>'610000'!$I$23</f>
        <v>0</v>
      </c>
      <c r="I376" s="60" t="str">
        <f>Índice!$G$23</f>
        <v>2015-01-01</v>
      </c>
      <c r="J376" s="61" t="str">
        <f>Índice!$G$25</f>
        <v>2015-12-31</v>
      </c>
      <c r="K376" s="27" t="s">
        <v>766</v>
      </c>
      <c r="L376" s="27" t="s">
        <v>775</v>
      </c>
    </row>
    <row r="377" spans="1:12" ht="15.75" customHeight="1">
      <c r="C377" s="68" t="str">
        <f>'610000'!B$24</f>
        <v>Patrimonio al final del periodo (610000)</v>
      </c>
      <c r="F377" s="80">
        <f>'610000'!$I$24</f>
        <v>0</v>
      </c>
      <c r="I377" s="60"/>
      <c r="J377" s="61" t="str">
        <f>Índice!$G$25</f>
        <v>2015-12-31</v>
      </c>
      <c r="K377" s="27" t="s">
        <v>766</v>
      </c>
      <c r="L377" s="27" t="s">
        <v>775</v>
      </c>
    </row>
    <row r="378" spans="1:12" ht="15.75" customHeight="1">
      <c r="A378" s="19" t="s">
        <v>15</v>
      </c>
      <c r="C378" s="67" t="s">
        <v>101</v>
      </c>
      <c r="F378" s="80"/>
      <c r="I378" s="60"/>
      <c r="J378" s="61"/>
      <c r="K378" s="27"/>
    </row>
    <row r="379" spans="1:12" ht="15.75" customHeight="1">
      <c r="A379" s="19"/>
      <c r="C379" s="68" t="str">
        <f>'610000'!B$9</f>
        <v>Patrimonio al comienzo del periodo (610000)</v>
      </c>
      <c r="F379" s="80">
        <f>'610000'!$J$9</f>
        <v>0</v>
      </c>
      <c r="I379" s="60"/>
      <c r="J379" s="60" t="str">
        <f>Índice!$G$23</f>
        <v>2015-01-01</v>
      </c>
      <c r="K379" s="27" t="s">
        <v>766</v>
      </c>
      <c r="L379" s="27" t="s">
        <v>774</v>
      </c>
    </row>
    <row r="380" spans="1:12" ht="15.75" customHeight="1">
      <c r="A380" s="19" t="s">
        <v>15</v>
      </c>
      <c r="C380" s="68" t="str">
        <f>'610000'!B$10</f>
        <v>Cambios en el patrimonio (610000)</v>
      </c>
      <c r="F380" s="80"/>
      <c r="I380" s="60"/>
      <c r="J380" s="61"/>
      <c r="K380" s="27"/>
    </row>
    <row r="381" spans="1:12" ht="15.75" customHeight="1">
      <c r="A381" s="19" t="s">
        <v>15</v>
      </c>
      <c r="C381" s="68" t="str">
        <f>'610000'!B$11</f>
        <v>Resultado integral (610000)</v>
      </c>
      <c r="F381" s="80"/>
      <c r="I381" s="60"/>
      <c r="J381" s="61"/>
      <c r="K381" s="27"/>
    </row>
    <row r="382" spans="1:12" ht="15.75" customHeight="1">
      <c r="C382" s="68" t="str">
        <f>'610000'!B$12</f>
        <v>Ganancia (pérdida) (610000)</v>
      </c>
      <c r="F382" s="80">
        <f>'610000'!$J$12</f>
        <v>0</v>
      </c>
      <c r="I382" s="60" t="str">
        <f>Índice!$G$23</f>
        <v>2015-01-01</v>
      </c>
      <c r="J382" s="61" t="str">
        <f>Índice!$G$25</f>
        <v>2015-12-31</v>
      </c>
      <c r="K382" s="27" t="s">
        <v>766</v>
      </c>
      <c r="L382" s="27" t="s">
        <v>774</v>
      </c>
    </row>
    <row r="383" spans="1:12" ht="15.75" customHeight="1">
      <c r="C383" s="68" t="str">
        <f>'610000'!B$13</f>
        <v>Otro resultado integral (610000)</v>
      </c>
      <c r="F383" s="80">
        <f>'610000'!$J$13</f>
        <v>0</v>
      </c>
      <c r="I383" s="60" t="str">
        <f>Índice!$G$23</f>
        <v>2015-01-01</v>
      </c>
      <c r="J383" s="61" t="str">
        <f>Índice!$G$25</f>
        <v>2015-12-31</v>
      </c>
      <c r="K383" s="27" t="s">
        <v>766</v>
      </c>
      <c r="L383" s="27" t="s">
        <v>774</v>
      </c>
    </row>
    <row r="384" spans="1:12" ht="15.75" customHeight="1">
      <c r="C384" s="68" t="str">
        <f>'610000'!B$14</f>
        <v>Resultado integral total (610000)</v>
      </c>
      <c r="F384" s="80">
        <f>'610000'!$J$14</f>
        <v>0</v>
      </c>
      <c r="I384" s="60" t="str">
        <f>Índice!$G$23</f>
        <v>2015-01-01</v>
      </c>
      <c r="J384" s="61" t="str">
        <f>Índice!$G$25</f>
        <v>2015-12-31</v>
      </c>
      <c r="K384" s="27" t="s">
        <v>766</v>
      </c>
      <c r="L384" s="27" t="s">
        <v>774</v>
      </c>
    </row>
    <row r="385" spans="1:12" ht="15.75" customHeight="1">
      <c r="C385" s="68" t="str">
        <f>'610000'!B$15</f>
        <v>Emisión de patrimonio (610000)</v>
      </c>
      <c r="F385" s="80">
        <f>'610000'!$J$15</f>
        <v>0</v>
      </c>
      <c r="I385" s="60" t="str">
        <f>Índice!$G$23</f>
        <v>2015-01-01</v>
      </c>
      <c r="J385" s="61" t="str">
        <f>Índice!$G$25</f>
        <v>2015-12-31</v>
      </c>
      <c r="K385" s="27" t="s">
        <v>766</v>
      </c>
      <c r="L385" s="27" t="s">
        <v>774</v>
      </c>
    </row>
    <row r="386" spans="1:12" ht="15.75" customHeight="1">
      <c r="C386" s="68" t="str">
        <f>'610000'!B$16</f>
        <v>Dividendos reconocidos como distribuciones a los propietarios (610000)</v>
      </c>
      <c r="F386" s="80">
        <f>'610000'!$J$16</f>
        <v>0</v>
      </c>
      <c r="I386" s="60" t="str">
        <f>Índice!$G$23</f>
        <v>2015-01-01</v>
      </c>
      <c r="J386" s="61" t="str">
        <f>Índice!$G$25</f>
        <v>2015-12-31</v>
      </c>
      <c r="K386" s="27" t="s">
        <v>766</v>
      </c>
      <c r="L386" s="27" t="s">
        <v>774</v>
      </c>
    </row>
    <row r="387" spans="1:12" ht="15.75" customHeight="1">
      <c r="A387" s="19"/>
      <c r="C387" s="68" t="str">
        <f>'610000'!B$17</f>
        <v>Incrementos por otras aportaciones de los propietarios (610000)</v>
      </c>
      <c r="F387" s="80">
        <f>'610000'!$J$17</f>
        <v>0</v>
      </c>
      <c r="I387" s="60" t="str">
        <f>Índice!$G$23</f>
        <v>2015-01-01</v>
      </c>
      <c r="J387" s="61" t="str">
        <f>Índice!$G$25</f>
        <v>2015-12-31</v>
      </c>
      <c r="K387" s="27" t="s">
        <v>766</v>
      </c>
      <c r="L387" s="27" t="s">
        <v>774</v>
      </c>
    </row>
    <row r="388" spans="1:12" ht="15.75" customHeight="1">
      <c r="C388" s="68" t="str">
        <f>'610000'!B$18</f>
        <v>Disminución por otras distribuciones a los propietarios, patrimonio (610000)</v>
      </c>
      <c r="F388" s="80">
        <f>'610000'!$J$18</f>
        <v>0</v>
      </c>
      <c r="I388" s="60" t="str">
        <f>Índice!$G$23</f>
        <v>2015-01-01</v>
      </c>
      <c r="J388" s="61" t="str">
        <f>Índice!$G$25</f>
        <v>2015-12-31</v>
      </c>
      <c r="K388" s="27" t="s">
        <v>766</v>
      </c>
      <c r="L388" s="27" t="s">
        <v>774</v>
      </c>
    </row>
    <row r="389" spans="1:12" ht="15.75" customHeight="1">
      <c r="C389" s="68" t="str">
        <f>'610000'!B$19</f>
        <v>Incrementos (disminuciones) por otros cambios, patrimonio (610000)</v>
      </c>
      <c r="F389" s="80">
        <f>'610000'!$J$19</f>
        <v>0</v>
      </c>
      <c r="I389" s="60" t="str">
        <f>Índice!$G$23</f>
        <v>2015-01-01</v>
      </c>
      <c r="J389" s="61" t="str">
        <f>Índice!$G$25</f>
        <v>2015-12-31</v>
      </c>
      <c r="K389" s="27" t="s">
        <v>766</v>
      </c>
      <c r="L389" s="27" t="s">
        <v>774</v>
      </c>
    </row>
    <row r="390" spans="1:12" ht="15.75" customHeight="1">
      <c r="C390" s="68" t="str">
        <f>'610000'!B$20</f>
        <v>Incrementos (disminuciones) por transacciones con acciones propias, patrimonio (610000)</v>
      </c>
      <c r="F390" s="80">
        <f>'610000'!$J$20</f>
        <v>0</v>
      </c>
      <c r="I390" s="60" t="str">
        <f>Índice!$G$23</f>
        <v>2015-01-01</v>
      </c>
      <c r="J390" s="61" t="str">
        <f>Índice!$G$25</f>
        <v>2015-12-31</v>
      </c>
      <c r="K390" s="27" t="s">
        <v>766</v>
      </c>
      <c r="L390" s="27" t="s">
        <v>774</v>
      </c>
    </row>
    <row r="391" spans="1:12" ht="15.75" customHeight="1">
      <c r="C391" s="68" t="str">
        <f>'610000'!B$21</f>
        <v>Incrementos (disminuciones) por cambios las participaciones en la propiedad de subsidiarias que no dan lugar a pérdida de control, patrimonio (610000)</v>
      </c>
      <c r="F391" s="80">
        <f>'610000'!$J$21</f>
        <v>0</v>
      </c>
      <c r="I391" s="60" t="str">
        <f>Índice!$G$23</f>
        <v>2015-01-01</v>
      </c>
      <c r="J391" s="61" t="str">
        <f>Índice!$G$25</f>
        <v>2015-12-31</v>
      </c>
      <c r="K391" s="27" t="s">
        <v>766</v>
      </c>
      <c r="L391" s="27" t="s">
        <v>774</v>
      </c>
    </row>
    <row r="392" spans="1:12" ht="15.75" customHeight="1">
      <c r="C392" s="68" t="str">
        <f>'610000'!B$22</f>
        <v>Incrementos (disminuciones) por transacciones con pagos basados en acciones, patrimonio (610000)</v>
      </c>
      <c r="F392" s="80">
        <f>'610000'!$J$22</f>
        <v>0</v>
      </c>
      <c r="I392" s="60" t="str">
        <f>Índice!$G$23</f>
        <v>2015-01-01</v>
      </c>
      <c r="J392" s="61" t="str">
        <f>Índice!$G$25</f>
        <v>2015-12-31</v>
      </c>
      <c r="K392" s="27" t="s">
        <v>766</v>
      </c>
      <c r="L392" s="27" t="s">
        <v>774</v>
      </c>
    </row>
    <row r="393" spans="1:12" ht="15.75" customHeight="1">
      <c r="C393" s="68" t="str">
        <f>'610000'!B$23</f>
        <v>Total incremento (disminución) en el patrimonio (610000)</v>
      </c>
      <c r="F393" s="80">
        <f>'610000'!$J$23</f>
        <v>0</v>
      </c>
      <c r="I393" s="60" t="str">
        <f>Índice!$G$23</f>
        <v>2015-01-01</v>
      </c>
      <c r="J393" s="61" t="str">
        <f>Índice!$G$25</f>
        <v>2015-12-31</v>
      </c>
      <c r="K393" s="27" t="s">
        <v>766</v>
      </c>
      <c r="L393" s="27" t="s">
        <v>774</v>
      </c>
    </row>
    <row r="394" spans="1:12" ht="15.75" customHeight="1">
      <c r="C394" s="68" t="str">
        <f>'610000'!B$24</f>
        <v>Patrimonio al final del periodo (610000)</v>
      </c>
      <c r="F394" s="80">
        <f>'610000'!$J$24</f>
        <v>0</v>
      </c>
      <c r="I394" s="60"/>
      <c r="J394" s="61" t="str">
        <f>Índice!$G$25</f>
        <v>2015-12-31</v>
      </c>
      <c r="K394" s="27" t="s">
        <v>766</v>
      </c>
      <c r="L394" s="27" t="s">
        <v>774</v>
      </c>
    </row>
    <row r="395" spans="1:12" ht="15.75" customHeight="1">
      <c r="A395" s="19" t="s">
        <v>15</v>
      </c>
      <c r="C395" s="67" t="s">
        <v>145</v>
      </c>
      <c r="F395" s="80"/>
      <c r="I395" s="60"/>
      <c r="J395" s="61"/>
      <c r="K395" s="27"/>
    </row>
    <row r="396" spans="1:12" ht="15.75" customHeight="1">
      <c r="A396" s="19"/>
      <c r="C396" s="68" t="str">
        <f>'610000'!B$9</f>
        <v>Patrimonio al comienzo del periodo (610000)</v>
      </c>
      <c r="F396" s="80">
        <f>'610000'!$K$9</f>
        <v>0</v>
      </c>
      <c r="I396" s="60"/>
      <c r="J396" s="60" t="str">
        <f>Índice!$G$23</f>
        <v>2015-01-01</v>
      </c>
      <c r="K396" s="27" t="s">
        <v>766</v>
      </c>
      <c r="L396" s="27" t="s">
        <v>772</v>
      </c>
    </row>
    <row r="397" spans="1:12" ht="15.75" customHeight="1">
      <c r="A397" s="19" t="s">
        <v>15</v>
      </c>
      <c r="C397" s="68" t="str">
        <f>'610000'!B$10</f>
        <v>Cambios en el patrimonio (610000)</v>
      </c>
      <c r="F397" s="80"/>
      <c r="I397" s="60"/>
      <c r="J397" s="61"/>
      <c r="K397" s="27"/>
    </row>
    <row r="398" spans="1:12" ht="15.75" customHeight="1">
      <c r="A398" s="19" t="s">
        <v>15</v>
      </c>
      <c r="C398" s="68" t="str">
        <f>'610000'!B$11</f>
        <v>Resultado integral (610000)</v>
      </c>
      <c r="F398" s="80"/>
      <c r="I398" s="60"/>
      <c r="J398" s="61"/>
      <c r="K398" s="27"/>
    </row>
    <row r="399" spans="1:12" ht="15.75" customHeight="1">
      <c r="C399" s="68" t="str">
        <f>'610000'!B$12</f>
        <v>Ganancia (pérdida) (610000)</v>
      </c>
      <c r="F399" s="80">
        <f>'610000'!$K$12</f>
        <v>0</v>
      </c>
      <c r="I399" s="60" t="str">
        <f>Índice!$G$23</f>
        <v>2015-01-01</v>
      </c>
      <c r="J399" s="61" t="str">
        <f>Índice!$G$25</f>
        <v>2015-12-31</v>
      </c>
      <c r="K399" s="27" t="s">
        <v>766</v>
      </c>
      <c r="L399" s="27" t="s">
        <v>772</v>
      </c>
    </row>
    <row r="400" spans="1:12" ht="15.75" customHeight="1">
      <c r="C400" s="68" t="str">
        <f>'610000'!B$13</f>
        <v>Otro resultado integral (610000)</v>
      </c>
      <c r="F400" s="80">
        <f>'610000'!$K$13</f>
        <v>0</v>
      </c>
      <c r="I400" s="60" t="str">
        <f>Índice!$G$23</f>
        <v>2015-01-01</v>
      </c>
      <c r="J400" s="61" t="str">
        <f>Índice!$G$25</f>
        <v>2015-12-31</v>
      </c>
      <c r="K400" s="27" t="s">
        <v>766</v>
      </c>
      <c r="L400" s="27" t="s">
        <v>772</v>
      </c>
    </row>
    <row r="401" spans="1:12" ht="15.75" customHeight="1">
      <c r="C401" s="68" t="str">
        <f>'610000'!B$14</f>
        <v>Resultado integral total (610000)</v>
      </c>
      <c r="F401" s="80">
        <f>'610000'!$K$14</f>
        <v>0</v>
      </c>
      <c r="I401" s="60" t="str">
        <f>Índice!$G$23</f>
        <v>2015-01-01</v>
      </c>
      <c r="J401" s="61" t="str">
        <f>Índice!$G$25</f>
        <v>2015-12-31</v>
      </c>
      <c r="K401" s="27" t="s">
        <v>766</v>
      </c>
      <c r="L401" s="27" t="s">
        <v>772</v>
      </c>
    </row>
    <row r="402" spans="1:12" ht="15.75" customHeight="1">
      <c r="C402" s="68" t="str">
        <f>'610000'!B$15</f>
        <v>Emisión de patrimonio (610000)</v>
      </c>
      <c r="F402" s="80">
        <f>'610000'!$K$15</f>
        <v>0</v>
      </c>
      <c r="I402" s="60" t="str">
        <f>Índice!$G$23</f>
        <v>2015-01-01</v>
      </c>
      <c r="J402" s="61" t="str">
        <f>Índice!$G$25</f>
        <v>2015-12-31</v>
      </c>
      <c r="K402" s="27" t="s">
        <v>766</v>
      </c>
      <c r="L402" s="27" t="s">
        <v>772</v>
      </c>
    </row>
    <row r="403" spans="1:12" ht="15.75" customHeight="1">
      <c r="C403" s="68" t="str">
        <f>'610000'!B$16</f>
        <v>Dividendos reconocidos como distribuciones a los propietarios (610000)</v>
      </c>
      <c r="F403" s="80">
        <f>'610000'!$K$16</f>
        <v>0</v>
      </c>
      <c r="I403" s="60" t="str">
        <f>Índice!$G$23</f>
        <v>2015-01-01</v>
      </c>
      <c r="J403" s="61" t="str">
        <f>Índice!$G$25</f>
        <v>2015-12-31</v>
      </c>
      <c r="K403" s="27" t="s">
        <v>766</v>
      </c>
      <c r="L403" s="27" t="s">
        <v>772</v>
      </c>
    </row>
    <row r="404" spans="1:12" ht="15.75" customHeight="1">
      <c r="A404" s="19"/>
      <c r="C404" s="68" t="str">
        <f>'610000'!B$17</f>
        <v>Incrementos por otras aportaciones de los propietarios (610000)</v>
      </c>
      <c r="F404" s="80">
        <f>'610000'!$K$17</f>
        <v>0</v>
      </c>
      <c r="I404" s="60" t="str">
        <f>Índice!$G$23</f>
        <v>2015-01-01</v>
      </c>
      <c r="J404" s="61" t="str">
        <f>Índice!$G$25</f>
        <v>2015-12-31</v>
      </c>
      <c r="K404" s="27" t="s">
        <v>766</v>
      </c>
      <c r="L404" s="27" t="s">
        <v>772</v>
      </c>
    </row>
    <row r="405" spans="1:12" ht="15.75" customHeight="1">
      <c r="C405" s="68" t="str">
        <f>'610000'!B$18</f>
        <v>Disminución por otras distribuciones a los propietarios, patrimonio (610000)</v>
      </c>
      <c r="F405" s="80">
        <f>'610000'!$K$18</f>
        <v>0</v>
      </c>
      <c r="I405" s="60" t="str">
        <f>Índice!$G$23</f>
        <v>2015-01-01</v>
      </c>
      <c r="J405" s="61" t="str">
        <f>Índice!$G$25</f>
        <v>2015-12-31</v>
      </c>
      <c r="K405" s="27" t="s">
        <v>766</v>
      </c>
      <c r="L405" s="27" t="s">
        <v>772</v>
      </c>
    </row>
    <row r="406" spans="1:12" ht="15.75" customHeight="1">
      <c r="C406" s="68" t="str">
        <f>'610000'!B$19</f>
        <v>Incrementos (disminuciones) por otros cambios, patrimonio (610000)</v>
      </c>
      <c r="F406" s="80">
        <f>'610000'!$K$19</f>
        <v>0</v>
      </c>
      <c r="I406" s="60" t="str">
        <f>Índice!$G$23</f>
        <v>2015-01-01</v>
      </c>
      <c r="J406" s="61" t="str">
        <f>Índice!$G$25</f>
        <v>2015-12-31</v>
      </c>
      <c r="K406" s="27" t="s">
        <v>766</v>
      </c>
      <c r="L406" s="27" t="s">
        <v>772</v>
      </c>
    </row>
    <row r="407" spans="1:12" ht="15.75" customHeight="1">
      <c r="C407" s="68" t="str">
        <f>'610000'!B$20</f>
        <v>Incrementos (disminuciones) por transacciones con acciones propias, patrimonio (610000)</v>
      </c>
      <c r="F407" s="80">
        <f>'610000'!$K$20</f>
        <v>0</v>
      </c>
      <c r="I407" s="60" t="str">
        <f>Índice!$G$23</f>
        <v>2015-01-01</v>
      </c>
      <c r="J407" s="61" t="str">
        <f>Índice!$G$25</f>
        <v>2015-12-31</v>
      </c>
      <c r="K407" s="27" t="s">
        <v>766</v>
      </c>
      <c r="L407" s="27" t="s">
        <v>772</v>
      </c>
    </row>
    <row r="408" spans="1:12" ht="15.75" customHeight="1">
      <c r="C408" s="68" t="str">
        <f>'610000'!B$21</f>
        <v>Incrementos (disminuciones) por cambios las participaciones en la propiedad de subsidiarias que no dan lugar a pérdida de control, patrimonio (610000)</v>
      </c>
      <c r="F408" s="80">
        <f>'610000'!$K$21</f>
        <v>0</v>
      </c>
      <c r="I408" s="60" t="str">
        <f>Índice!$G$23</f>
        <v>2015-01-01</v>
      </c>
      <c r="J408" s="61" t="str">
        <f>Índice!$G$25</f>
        <v>2015-12-31</v>
      </c>
      <c r="K408" s="27" t="s">
        <v>766</v>
      </c>
      <c r="L408" s="27" t="s">
        <v>772</v>
      </c>
    </row>
    <row r="409" spans="1:12" ht="15.75" customHeight="1">
      <c r="C409" s="68" t="str">
        <f>'610000'!B$22</f>
        <v>Incrementos (disminuciones) por transacciones con pagos basados en acciones, patrimonio (610000)</v>
      </c>
      <c r="F409" s="80">
        <f>'610000'!$K$22</f>
        <v>0</v>
      </c>
      <c r="I409" s="60" t="str">
        <f>Índice!$G$23</f>
        <v>2015-01-01</v>
      </c>
      <c r="J409" s="61" t="str">
        <f>Índice!$G$25</f>
        <v>2015-12-31</v>
      </c>
      <c r="K409" s="27" t="s">
        <v>766</v>
      </c>
      <c r="L409" s="27" t="s">
        <v>772</v>
      </c>
    </row>
    <row r="410" spans="1:12" ht="15.75" customHeight="1">
      <c r="C410" s="68" t="str">
        <f>'610000'!B$23</f>
        <v>Total incremento (disminución) en el patrimonio (610000)</v>
      </c>
      <c r="F410" s="80">
        <f>'610000'!$K$23</f>
        <v>0</v>
      </c>
      <c r="I410" s="60" t="str">
        <f>Índice!$G$23</f>
        <v>2015-01-01</v>
      </c>
      <c r="J410" s="61" t="str">
        <f>Índice!$G$25</f>
        <v>2015-12-31</v>
      </c>
      <c r="K410" s="27" t="s">
        <v>766</v>
      </c>
      <c r="L410" s="27" t="s">
        <v>772</v>
      </c>
    </row>
    <row r="411" spans="1:12" ht="15.75" customHeight="1">
      <c r="C411" s="68" t="str">
        <f>'610000'!B$24</f>
        <v>Patrimonio al final del periodo (610000)</v>
      </c>
      <c r="F411" s="80">
        <f>'610000'!$K$24</f>
        <v>0</v>
      </c>
      <c r="I411" s="60"/>
      <c r="J411" s="61" t="str">
        <f>Índice!$G$25</f>
        <v>2015-12-31</v>
      </c>
      <c r="K411" s="27" t="s">
        <v>766</v>
      </c>
      <c r="L411" s="27" t="s">
        <v>772</v>
      </c>
    </row>
    <row r="412" spans="1:12" ht="15.75" customHeight="1">
      <c r="A412" s="19" t="s">
        <v>15</v>
      </c>
      <c r="C412" s="67" t="s">
        <v>768</v>
      </c>
      <c r="F412" s="80"/>
      <c r="I412" s="60"/>
      <c r="J412" s="61"/>
      <c r="K412" s="27"/>
    </row>
    <row r="413" spans="1:12" ht="15.75" customHeight="1">
      <c r="A413" s="19"/>
      <c r="C413" s="68" t="str">
        <f>'610000'!B$9</f>
        <v>Patrimonio al comienzo del periodo (610000)</v>
      </c>
      <c r="F413" s="80">
        <f>'610000'!$L$9</f>
        <v>0</v>
      </c>
      <c r="I413" s="60"/>
      <c r="J413" s="60" t="str">
        <f>Índice!$G$23</f>
        <v>2015-01-01</v>
      </c>
      <c r="K413" s="27" t="s">
        <v>766</v>
      </c>
      <c r="L413" s="27" t="s">
        <v>770</v>
      </c>
    </row>
    <row r="414" spans="1:12" ht="15.75" customHeight="1">
      <c r="A414" s="19" t="s">
        <v>15</v>
      </c>
      <c r="C414" s="68" t="str">
        <f>'610000'!B$10</f>
        <v>Cambios en el patrimonio (610000)</v>
      </c>
      <c r="F414" s="80"/>
      <c r="I414" s="60"/>
      <c r="J414" s="61"/>
      <c r="K414" s="27"/>
    </row>
    <row r="415" spans="1:12" ht="15.75" customHeight="1">
      <c r="A415" s="19" t="s">
        <v>15</v>
      </c>
      <c r="C415" s="68" t="str">
        <f>'610000'!B$11</f>
        <v>Resultado integral (610000)</v>
      </c>
      <c r="F415" s="80"/>
      <c r="I415" s="60"/>
      <c r="J415" s="61"/>
      <c r="K415" s="27"/>
    </row>
    <row r="416" spans="1:12" ht="15.75" customHeight="1">
      <c r="C416" s="68" t="str">
        <f>'610000'!B$12</f>
        <v>Ganancia (pérdida) (610000)</v>
      </c>
      <c r="F416" s="80">
        <f>'610000'!$L$12</f>
        <v>0</v>
      </c>
      <c r="I416" s="60" t="str">
        <f>Índice!$G$23</f>
        <v>2015-01-01</v>
      </c>
      <c r="J416" s="61" t="str">
        <f>Índice!$G$25</f>
        <v>2015-12-31</v>
      </c>
      <c r="K416" s="27" t="s">
        <v>766</v>
      </c>
      <c r="L416" s="27" t="s">
        <v>770</v>
      </c>
    </row>
    <row r="417" spans="1:12" ht="15.75" customHeight="1">
      <c r="C417" s="68" t="str">
        <f>'610000'!B$13</f>
        <v>Otro resultado integral (610000)</v>
      </c>
      <c r="F417" s="80">
        <f>'610000'!$L$13</f>
        <v>0</v>
      </c>
      <c r="I417" s="60" t="str">
        <f>Índice!$G$23</f>
        <v>2015-01-01</v>
      </c>
      <c r="J417" s="61" t="str">
        <f>Índice!$G$25</f>
        <v>2015-12-31</v>
      </c>
      <c r="K417" s="27" t="s">
        <v>766</v>
      </c>
      <c r="L417" s="27" t="s">
        <v>770</v>
      </c>
    </row>
    <row r="418" spans="1:12" ht="15.75" customHeight="1">
      <c r="C418" s="68" t="str">
        <f>'610000'!B$14</f>
        <v>Resultado integral total (610000)</v>
      </c>
      <c r="F418" s="80">
        <f>'610000'!$L$14</f>
        <v>0</v>
      </c>
      <c r="I418" s="60" t="str">
        <f>Índice!$G$23</f>
        <v>2015-01-01</v>
      </c>
      <c r="J418" s="61" t="str">
        <f>Índice!$G$25</f>
        <v>2015-12-31</v>
      </c>
      <c r="K418" s="27" t="s">
        <v>766</v>
      </c>
      <c r="L418" s="27" t="s">
        <v>770</v>
      </c>
    </row>
    <row r="419" spans="1:12" ht="15.75" customHeight="1">
      <c r="C419" s="68" t="str">
        <f>'610000'!B$15</f>
        <v>Emisión de patrimonio (610000)</v>
      </c>
      <c r="F419" s="80">
        <f>'610000'!$L$15</f>
        <v>0</v>
      </c>
      <c r="I419" s="60" t="str">
        <f>Índice!$G$23</f>
        <v>2015-01-01</v>
      </c>
      <c r="J419" s="61" t="str">
        <f>Índice!$G$25</f>
        <v>2015-12-31</v>
      </c>
      <c r="K419" s="27" t="s">
        <v>766</v>
      </c>
      <c r="L419" s="27" t="s">
        <v>770</v>
      </c>
    </row>
    <row r="420" spans="1:12" ht="15.75" customHeight="1">
      <c r="C420" s="68" t="str">
        <f>'610000'!B$16</f>
        <v>Dividendos reconocidos como distribuciones a los propietarios (610000)</v>
      </c>
      <c r="F420" s="80">
        <f>'610000'!$L$16</f>
        <v>0</v>
      </c>
      <c r="I420" s="60" t="str">
        <f>Índice!$G$23</f>
        <v>2015-01-01</v>
      </c>
      <c r="J420" s="61" t="str">
        <f>Índice!$G$25</f>
        <v>2015-12-31</v>
      </c>
      <c r="K420" s="27" t="s">
        <v>766</v>
      </c>
      <c r="L420" s="27" t="s">
        <v>770</v>
      </c>
    </row>
    <row r="421" spans="1:12" ht="15.75" customHeight="1">
      <c r="A421" s="19"/>
      <c r="C421" s="68" t="str">
        <f>'610000'!B$17</f>
        <v>Incrementos por otras aportaciones de los propietarios (610000)</v>
      </c>
      <c r="F421" s="80">
        <f>'610000'!$L$17</f>
        <v>0</v>
      </c>
      <c r="I421" s="60" t="str">
        <f>Índice!$G$23</f>
        <v>2015-01-01</v>
      </c>
      <c r="J421" s="61" t="str">
        <f>Índice!$G$25</f>
        <v>2015-12-31</v>
      </c>
      <c r="K421" s="27" t="s">
        <v>766</v>
      </c>
      <c r="L421" s="27" t="s">
        <v>770</v>
      </c>
    </row>
    <row r="422" spans="1:12" ht="15.75" customHeight="1">
      <c r="C422" s="68" t="str">
        <f>'610000'!B$18</f>
        <v>Disminución por otras distribuciones a los propietarios, patrimonio (610000)</v>
      </c>
      <c r="F422" s="80">
        <f>'610000'!$L$18</f>
        <v>0</v>
      </c>
      <c r="I422" s="60" t="str">
        <f>Índice!$G$23</f>
        <v>2015-01-01</v>
      </c>
      <c r="J422" s="61" t="str">
        <f>Índice!$G$25</f>
        <v>2015-12-31</v>
      </c>
      <c r="K422" s="27" t="s">
        <v>766</v>
      </c>
      <c r="L422" s="27" t="s">
        <v>770</v>
      </c>
    </row>
    <row r="423" spans="1:12" ht="15.75" customHeight="1">
      <c r="C423" s="68" t="str">
        <f>'610000'!B$19</f>
        <v>Incrementos (disminuciones) por otros cambios, patrimonio (610000)</v>
      </c>
      <c r="F423" s="80">
        <f>'610000'!$L$19</f>
        <v>0</v>
      </c>
      <c r="I423" s="60" t="str">
        <f>Índice!$G$23</f>
        <v>2015-01-01</v>
      </c>
      <c r="J423" s="61" t="str">
        <f>Índice!$G$25</f>
        <v>2015-12-31</v>
      </c>
      <c r="K423" s="27" t="s">
        <v>766</v>
      </c>
      <c r="L423" s="27" t="s">
        <v>770</v>
      </c>
    </row>
    <row r="424" spans="1:12" ht="15.75" customHeight="1">
      <c r="C424" s="68" t="str">
        <f>'610000'!B$20</f>
        <v>Incrementos (disminuciones) por transacciones con acciones propias, patrimonio (610000)</v>
      </c>
      <c r="F424" s="80">
        <f>'610000'!$L$20</f>
        <v>0</v>
      </c>
      <c r="I424" s="60" t="str">
        <f>Índice!$G$23</f>
        <v>2015-01-01</v>
      </c>
      <c r="J424" s="61" t="str">
        <f>Índice!$G$25</f>
        <v>2015-12-31</v>
      </c>
      <c r="K424" s="27" t="s">
        <v>766</v>
      </c>
      <c r="L424" s="27" t="s">
        <v>770</v>
      </c>
    </row>
    <row r="425" spans="1:12" ht="15.75" customHeight="1">
      <c r="C425" s="68" t="str">
        <f>'610000'!B$21</f>
        <v>Incrementos (disminuciones) por cambios las participaciones en la propiedad de subsidiarias que no dan lugar a pérdida de control, patrimonio (610000)</v>
      </c>
      <c r="F425" s="80">
        <f>'610000'!$L$21</f>
        <v>0</v>
      </c>
      <c r="I425" s="60" t="str">
        <f>Índice!$G$23</f>
        <v>2015-01-01</v>
      </c>
      <c r="J425" s="61" t="str">
        <f>Índice!$G$25</f>
        <v>2015-12-31</v>
      </c>
      <c r="K425" s="27" t="s">
        <v>766</v>
      </c>
      <c r="L425" s="27" t="s">
        <v>770</v>
      </c>
    </row>
    <row r="426" spans="1:12" ht="15.75" customHeight="1">
      <c r="C426" s="68" t="str">
        <f>'610000'!B$22</f>
        <v>Incrementos (disminuciones) por transacciones con pagos basados en acciones, patrimonio (610000)</v>
      </c>
      <c r="F426" s="80">
        <f>'610000'!$L$22</f>
        <v>0</v>
      </c>
      <c r="I426" s="60" t="str">
        <f>Índice!$G$23</f>
        <v>2015-01-01</v>
      </c>
      <c r="J426" s="61" t="str">
        <f>Índice!$G$25</f>
        <v>2015-12-31</v>
      </c>
      <c r="K426" s="27" t="s">
        <v>766</v>
      </c>
      <c r="L426" s="27" t="s">
        <v>770</v>
      </c>
    </row>
    <row r="427" spans="1:12" ht="15.75" customHeight="1">
      <c r="C427" s="68" t="str">
        <f>'610000'!B$23</f>
        <v>Total incremento (disminución) en el patrimonio (610000)</v>
      </c>
      <c r="F427" s="80">
        <f>'610000'!$L$23</f>
        <v>0</v>
      </c>
      <c r="I427" s="60" t="str">
        <f>Índice!$G$23</f>
        <v>2015-01-01</v>
      </c>
      <c r="J427" s="61" t="str">
        <f>Índice!$G$25</f>
        <v>2015-12-31</v>
      </c>
      <c r="K427" s="27" t="s">
        <v>766</v>
      </c>
      <c r="L427" s="27" t="s">
        <v>770</v>
      </c>
    </row>
    <row r="428" spans="1:12" ht="15.75" customHeight="1">
      <c r="C428" s="68" t="str">
        <f>'610000'!B$24</f>
        <v>Patrimonio al final del periodo (610000)</v>
      </c>
      <c r="F428" s="80">
        <f>'610000'!$L$24</f>
        <v>0</v>
      </c>
      <c r="I428" s="60"/>
      <c r="J428" s="61" t="str">
        <f>Índice!$G$25</f>
        <v>2015-12-31</v>
      </c>
      <c r="K428" s="27" t="s">
        <v>766</v>
      </c>
      <c r="L428" s="27" t="s">
        <v>770</v>
      </c>
    </row>
    <row r="429" spans="1:12" ht="15.75" customHeight="1">
      <c r="A429" s="19" t="s">
        <v>15</v>
      </c>
      <c r="C429" s="67" t="s">
        <v>767</v>
      </c>
      <c r="F429" s="80"/>
      <c r="I429" s="60"/>
      <c r="J429" s="61"/>
      <c r="K429" s="27"/>
    </row>
    <row r="430" spans="1:12" ht="15.75" customHeight="1">
      <c r="A430" s="19"/>
      <c r="C430" s="68" t="str">
        <f>'610000'!B$9</f>
        <v>Patrimonio al comienzo del periodo (610000)</v>
      </c>
      <c r="F430" s="80">
        <f>'610000'!$M$9</f>
        <v>0</v>
      </c>
      <c r="I430" s="60"/>
      <c r="J430" s="60" t="str">
        <f>Índice!$G$23</f>
        <v>2015-01-01</v>
      </c>
      <c r="K430" s="27"/>
      <c r="L430" s="27"/>
    </row>
    <row r="431" spans="1:12" ht="15.75" customHeight="1">
      <c r="A431" s="19" t="s">
        <v>15</v>
      </c>
      <c r="C431" s="68" t="str">
        <f>'610000'!B$10</f>
        <v>Cambios en el patrimonio (610000)</v>
      </c>
      <c r="F431" s="80"/>
      <c r="I431" s="60"/>
      <c r="J431" s="61"/>
      <c r="K431" s="27"/>
    </row>
    <row r="432" spans="1:12" ht="15.75" customHeight="1">
      <c r="A432" s="19" t="s">
        <v>15</v>
      </c>
      <c r="C432" s="68" t="str">
        <f>'610000'!B$11</f>
        <v>Resultado integral (610000)</v>
      </c>
      <c r="F432" s="80"/>
      <c r="I432" s="60"/>
      <c r="J432" s="61"/>
      <c r="K432" s="27"/>
    </row>
    <row r="433" spans="1:12" ht="15.75" customHeight="1">
      <c r="C433" s="68" t="str">
        <f>'610000'!B$12</f>
        <v>Ganancia (pérdida) (610000)</v>
      </c>
      <c r="F433" s="80">
        <f>'610000'!$M$12</f>
        <v>0</v>
      </c>
      <c r="I433" s="60" t="str">
        <f>Índice!$G$23</f>
        <v>2015-01-01</v>
      </c>
      <c r="J433" s="61" t="str">
        <f>Índice!$G$25</f>
        <v>2015-12-31</v>
      </c>
      <c r="K433" s="27"/>
      <c r="L433" s="27"/>
    </row>
    <row r="434" spans="1:12" ht="15.75" customHeight="1">
      <c r="C434" s="68" t="str">
        <f>'610000'!B$13</f>
        <v>Otro resultado integral (610000)</v>
      </c>
      <c r="F434" s="80">
        <f>'610000'!$M$13</f>
        <v>0</v>
      </c>
      <c r="I434" s="60" t="str">
        <f>Índice!$G$23</f>
        <v>2015-01-01</v>
      </c>
      <c r="J434" s="61" t="str">
        <f>Índice!$G$25</f>
        <v>2015-12-31</v>
      </c>
      <c r="K434" s="27"/>
      <c r="L434" s="27"/>
    </row>
    <row r="435" spans="1:12" ht="15.75" customHeight="1">
      <c r="C435" s="68" t="str">
        <f>'610000'!B$14</f>
        <v>Resultado integral total (610000)</v>
      </c>
      <c r="F435" s="80">
        <f>'610000'!$M$14</f>
        <v>0</v>
      </c>
      <c r="I435" s="60" t="str">
        <f>Índice!$G$23</f>
        <v>2015-01-01</v>
      </c>
      <c r="J435" s="61" t="str">
        <f>Índice!$G$25</f>
        <v>2015-12-31</v>
      </c>
      <c r="K435" s="27"/>
      <c r="L435" s="27"/>
    </row>
    <row r="436" spans="1:12" ht="15.75" customHeight="1">
      <c r="C436" s="68" t="str">
        <f>'610000'!B$15</f>
        <v>Emisión de patrimonio (610000)</v>
      </c>
      <c r="F436" s="80">
        <f>'610000'!$M$15</f>
        <v>0</v>
      </c>
      <c r="I436" s="60" t="str">
        <f>Índice!$G$23</f>
        <v>2015-01-01</v>
      </c>
      <c r="J436" s="61" t="str">
        <f>Índice!$G$25</f>
        <v>2015-12-31</v>
      </c>
      <c r="K436" s="27"/>
      <c r="L436" s="27"/>
    </row>
    <row r="437" spans="1:12" ht="15.75" customHeight="1">
      <c r="C437" s="68" t="str">
        <f>'610000'!B$16</f>
        <v>Dividendos reconocidos como distribuciones a los propietarios (610000)</v>
      </c>
      <c r="F437" s="80">
        <f>'610000'!$M$16</f>
        <v>0</v>
      </c>
      <c r="I437" s="60" t="str">
        <f>Índice!$G$23</f>
        <v>2015-01-01</v>
      </c>
      <c r="J437" s="61" t="str">
        <f>Índice!$G$25</f>
        <v>2015-12-31</v>
      </c>
      <c r="K437" s="27"/>
      <c r="L437" s="27"/>
    </row>
    <row r="438" spans="1:12" ht="15.75" customHeight="1">
      <c r="A438" s="19"/>
      <c r="C438" s="68" t="str">
        <f>'610000'!B$17</f>
        <v>Incrementos por otras aportaciones de los propietarios (610000)</v>
      </c>
      <c r="F438" s="80">
        <f>'610000'!$M$17</f>
        <v>0</v>
      </c>
      <c r="I438" s="60" t="str">
        <f>Índice!$G$23</f>
        <v>2015-01-01</v>
      </c>
      <c r="J438" s="61" t="str">
        <f>Índice!$G$25</f>
        <v>2015-12-31</v>
      </c>
      <c r="K438" s="27"/>
      <c r="L438" s="27"/>
    </row>
    <row r="439" spans="1:12" ht="15.75" customHeight="1">
      <c r="C439" s="68" t="str">
        <f>'610000'!B$18</f>
        <v>Disminución por otras distribuciones a los propietarios, patrimonio (610000)</v>
      </c>
      <c r="F439" s="80">
        <f>'610000'!$M$18</f>
        <v>0</v>
      </c>
      <c r="I439" s="60" t="str">
        <f>Índice!$G$23</f>
        <v>2015-01-01</v>
      </c>
      <c r="J439" s="61" t="str">
        <f>Índice!$G$25</f>
        <v>2015-12-31</v>
      </c>
      <c r="K439" s="27"/>
      <c r="L439" s="27"/>
    </row>
    <row r="440" spans="1:12" ht="15.75" customHeight="1">
      <c r="C440" s="68" t="str">
        <f>'610000'!B$19</f>
        <v>Incrementos (disminuciones) por otros cambios, patrimonio (610000)</v>
      </c>
      <c r="F440" s="80">
        <f>'610000'!$M$19</f>
        <v>0</v>
      </c>
      <c r="I440" s="60" t="str">
        <f>Índice!$G$23</f>
        <v>2015-01-01</v>
      </c>
      <c r="J440" s="61" t="str">
        <f>Índice!$G$25</f>
        <v>2015-12-31</v>
      </c>
      <c r="K440" s="27"/>
      <c r="L440" s="27"/>
    </row>
    <row r="441" spans="1:12" ht="15.75" customHeight="1">
      <c r="C441" s="68" t="str">
        <f>'610000'!B$20</f>
        <v>Incrementos (disminuciones) por transacciones con acciones propias, patrimonio (610000)</v>
      </c>
      <c r="F441" s="80">
        <f>'610000'!$M$20</f>
        <v>0</v>
      </c>
      <c r="I441" s="60" t="str">
        <f>Índice!$G$23</f>
        <v>2015-01-01</v>
      </c>
      <c r="J441" s="61" t="str">
        <f>Índice!$G$25</f>
        <v>2015-12-31</v>
      </c>
      <c r="K441" s="27"/>
      <c r="L441" s="27"/>
    </row>
    <row r="442" spans="1:12" ht="15.75" customHeight="1">
      <c r="C442" s="68" t="str">
        <f>'610000'!B$21</f>
        <v>Incrementos (disminuciones) por cambios las participaciones en la propiedad de subsidiarias que no dan lugar a pérdida de control, patrimonio (610000)</v>
      </c>
      <c r="F442" s="80">
        <f>'610000'!$M$21</f>
        <v>0</v>
      </c>
      <c r="I442" s="60" t="str">
        <f>Índice!$G$23</f>
        <v>2015-01-01</v>
      </c>
      <c r="J442" s="61" t="str">
        <f>Índice!$G$25</f>
        <v>2015-12-31</v>
      </c>
      <c r="K442" s="27"/>
      <c r="L442" s="27"/>
    </row>
    <row r="443" spans="1:12" ht="15.75" customHeight="1">
      <c r="C443" s="68" t="str">
        <f>'610000'!B$22</f>
        <v>Incrementos (disminuciones) por transacciones con pagos basados en acciones, patrimonio (610000)</v>
      </c>
      <c r="F443" s="80">
        <f>'610000'!$M$22</f>
        <v>0</v>
      </c>
      <c r="I443" s="60" t="str">
        <f>Índice!$G$23</f>
        <v>2015-01-01</v>
      </c>
      <c r="J443" s="61" t="str">
        <f>Índice!$G$25</f>
        <v>2015-12-31</v>
      </c>
      <c r="K443" s="27"/>
      <c r="L443" s="27"/>
    </row>
    <row r="444" spans="1:12" ht="15.75" customHeight="1">
      <c r="C444" s="68" t="str">
        <f>'610000'!B$23</f>
        <v>Total incremento (disminución) en el patrimonio (610000)</v>
      </c>
      <c r="F444" s="80">
        <f>'610000'!$M$23</f>
        <v>0</v>
      </c>
      <c r="I444" s="60" t="str">
        <f>Índice!$G$23</f>
        <v>2015-01-01</v>
      </c>
      <c r="J444" s="61" t="str">
        <f>Índice!$G$25</f>
        <v>2015-12-31</v>
      </c>
      <c r="K444" s="27"/>
      <c r="L444" s="27"/>
    </row>
    <row r="445" spans="1:12" ht="15.75" customHeight="1">
      <c r="C445" s="68" t="str">
        <f>'610000'!B$24</f>
        <v>Patrimonio al final del periodo (610000)</v>
      </c>
      <c r="F445" s="80">
        <f>'610000'!$M$24</f>
        <v>0</v>
      </c>
      <c r="I445" s="60"/>
      <c r="J445" s="61" t="str">
        <f>Índice!$G$25</f>
        <v>2015-12-31</v>
      </c>
      <c r="K445" s="27"/>
      <c r="L445" s="27"/>
    </row>
    <row r="446" spans="1:12" s="84" customFormat="1" ht="15.75">
      <c r="A446" s="83" t="s">
        <v>15</v>
      </c>
      <c r="C446" s="85" t="s">
        <v>1317</v>
      </c>
      <c r="F446" s="86"/>
      <c r="I446" s="87"/>
      <c r="J446" s="87"/>
      <c r="K446" s="88"/>
      <c r="L446" s="88"/>
    </row>
    <row r="447" spans="1:12" s="22" customFormat="1" ht="15.75">
      <c r="A447" s="202" t="s">
        <v>15</v>
      </c>
      <c r="C447" s="93" t="s">
        <v>908</v>
      </c>
      <c r="F447" s="205"/>
      <c r="I447" s="5"/>
      <c r="J447" s="5"/>
      <c r="K447" s="29"/>
      <c r="L447" s="29"/>
    </row>
    <row r="448" spans="1:12" ht="15.75">
      <c r="A448" s="19" t="s">
        <v>15</v>
      </c>
      <c r="C448" s="200" t="str">
        <f>'FC01'!B$8</f>
        <v>Gastos [sinopsis]</v>
      </c>
      <c r="F448" s="200">
        <f>'FC01'!$C$8</f>
        <v>0</v>
      </c>
      <c r="I448" s="60"/>
      <c r="J448" s="61"/>
      <c r="K448" s="200"/>
      <c r="L448" s="4"/>
    </row>
    <row r="449" spans="1:12" ht="15.75">
      <c r="C449" s="200" t="str">
        <f>'FC01'!B$9</f>
        <v>Gastos sin impuestos, tasas, contribuciones e impuesto de renta</v>
      </c>
      <c r="F449" s="200">
        <f>'FC01'!$C$9</f>
        <v>0</v>
      </c>
      <c r="I449" s="60" t="str">
        <f>Índice!$G$23</f>
        <v>2015-01-01</v>
      </c>
      <c r="J449" s="61" t="str">
        <f>Índice!$G$25</f>
        <v>2015-12-31</v>
      </c>
      <c r="K449" s="200" t="s">
        <v>1318</v>
      </c>
      <c r="L449" s="4" t="s">
        <v>136</v>
      </c>
    </row>
    <row r="450" spans="1:12" ht="15.75">
      <c r="C450" s="200" t="str">
        <f>'FC01'!B$10</f>
        <v>Impuestos, Tasas y Contribuciones (No incluye impuesto de renta)</v>
      </c>
      <c r="F450" s="200">
        <f>'FC01'!$C$10</f>
        <v>0</v>
      </c>
      <c r="I450" s="60" t="str">
        <f>Índice!$G$23</f>
        <v>2015-01-01</v>
      </c>
      <c r="J450" s="61" t="str">
        <f>Índice!$G$25</f>
        <v>2015-12-31</v>
      </c>
      <c r="K450" s="200" t="s">
        <v>1318</v>
      </c>
      <c r="L450" s="4" t="s">
        <v>136</v>
      </c>
    </row>
    <row r="451" spans="1:12" ht="15.75">
      <c r="C451" s="200" t="str">
        <f>'FC01'!B$11</f>
        <v>Gasto por impuesto de renta</v>
      </c>
      <c r="F451" s="200">
        <f>'FC01'!$C$11</f>
        <v>0</v>
      </c>
      <c r="I451" s="60" t="str">
        <f>Índice!$G$23</f>
        <v>2015-01-01</v>
      </c>
      <c r="J451" s="61" t="str">
        <f>Índice!$G$25</f>
        <v>2015-12-31</v>
      </c>
      <c r="K451" s="200" t="s">
        <v>1318</v>
      </c>
      <c r="L451" s="4" t="s">
        <v>136</v>
      </c>
    </row>
    <row r="452" spans="1:12" ht="15.75">
      <c r="C452" s="200" t="str">
        <f>'FC01'!B$12</f>
        <v>Total Gastos</v>
      </c>
      <c r="F452" s="200">
        <f>'FC01'!$C$12</f>
        <v>0</v>
      </c>
      <c r="I452" s="60" t="str">
        <f>Índice!$G$23</f>
        <v>2015-01-01</v>
      </c>
      <c r="J452" s="61" t="str">
        <f>Índice!$G$25</f>
        <v>2015-12-31</v>
      </c>
      <c r="K452" s="200" t="s">
        <v>1318</v>
      </c>
      <c r="L452" s="4" t="s">
        <v>136</v>
      </c>
    </row>
    <row r="453" spans="1:12" ht="15.75">
      <c r="A453" s="19" t="s">
        <v>15</v>
      </c>
      <c r="C453" s="200" t="str">
        <f>'FC01'!B$13</f>
        <v>Costos de Ventas y Distribución</v>
      </c>
      <c r="F453" s="200">
        <f>'FC01'!$C$13</f>
        <v>0</v>
      </c>
      <c r="I453" s="60"/>
      <c r="J453" s="61"/>
      <c r="K453" s="200"/>
      <c r="L453" s="4"/>
    </row>
    <row r="454" spans="1:12" ht="15.75">
      <c r="C454" s="200" t="str">
        <f>'FC01'!B$14</f>
        <v>Costo de Ventas</v>
      </c>
      <c r="F454" s="200">
        <f>'FC01'!$C$14</f>
        <v>0</v>
      </c>
      <c r="I454" s="60" t="str">
        <f>Índice!$G$23</f>
        <v>2015-01-01</v>
      </c>
      <c r="J454" s="61" t="str">
        <f>Índice!$G$25</f>
        <v>2015-12-31</v>
      </c>
      <c r="K454" s="200" t="s">
        <v>1318</v>
      </c>
      <c r="L454" s="4" t="s">
        <v>136</v>
      </c>
    </row>
    <row r="455" spans="1:12" ht="15.75">
      <c r="C455" s="200" t="str">
        <f>'FC01'!B$15</f>
        <v>Costos de Distribución</v>
      </c>
      <c r="F455" s="200">
        <f>'FC01'!$C$15</f>
        <v>0</v>
      </c>
      <c r="I455" s="60" t="str">
        <f>Índice!$G$23</f>
        <v>2015-01-01</v>
      </c>
      <c r="J455" s="61" t="str">
        <f>Índice!$G$25</f>
        <v>2015-12-31</v>
      </c>
      <c r="K455" s="200" t="s">
        <v>1318</v>
      </c>
      <c r="L455" s="4" t="s">
        <v>136</v>
      </c>
    </row>
    <row r="456" spans="1:12" ht="15.75">
      <c r="C456" s="200" t="str">
        <f>'FC01'!B$16</f>
        <v>Total Costos de ventas y distribución</v>
      </c>
      <c r="F456" s="200">
        <f>'FC01'!$C$16</f>
        <v>0</v>
      </c>
      <c r="I456" s="60" t="str">
        <f>Índice!$G$23</f>
        <v>2015-01-01</v>
      </c>
      <c r="J456" s="61" t="str">
        <f>Índice!$G$25</f>
        <v>2015-12-31</v>
      </c>
      <c r="K456" s="200" t="s">
        <v>1318</v>
      </c>
      <c r="L456" s="4" t="s">
        <v>136</v>
      </c>
    </row>
    <row r="457" spans="1:12" ht="15.75">
      <c r="A457" s="19" t="s">
        <v>15</v>
      </c>
      <c r="C457" s="200" t="str">
        <f>'FC01'!B$18</f>
        <v>Detalle de los gastos y costos</v>
      </c>
      <c r="F457" s="200" t="str">
        <f>'FC01'!$C$18</f>
        <v>Acueducto</v>
      </c>
      <c r="J457" s="5"/>
      <c r="L457" s="4"/>
    </row>
    <row r="458" spans="1:12" ht="15.75">
      <c r="A458" s="19"/>
      <c r="C458" s="200" t="str">
        <f>'FC01'!B$20</f>
        <v>Servicios Personales (FC01)</v>
      </c>
      <c r="F458" s="200">
        <f>'FC01'!$C$20</f>
        <v>0</v>
      </c>
      <c r="I458" s="60" t="str">
        <f>Índice!$G$23</f>
        <v>2015-01-01</v>
      </c>
      <c r="J458" s="61" t="str">
        <f>Índice!$G$25</f>
        <v>2015-12-31</v>
      </c>
      <c r="K458" s="200" t="s">
        <v>1318</v>
      </c>
      <c r="L458" s="4" t="s">
        <v>136</v>
      </c>
    </row>
    <row r="459" spans="1:12" ht="15.75">
      <c r="A459" s="19"/>
      <c r="C459" s="200" t="str">
        <f>'FC01'!B$21</f>
        <v>Generales (FC01)</v>
      </c>
      <c r="F459" s="200">
        <f>'FC01'!$C$21</f>
        <v>0</v>
      </c>
      <c r="I459" s="60" t="str">
        <f>Índice!$G$23</f>
        <v>2015-01-01</v>
      </c>
      <c r="J459" s="61" t="str">
        <f>Índice!$G$25</f>
        <v>2015-12-31</v>
      </c>
      <c r="K459" s="200" t="s">
        <v>1318</v>
      </c>
      <c r="L459" s="4" t="s">
        <v>136</v>
      </c>
    </row>
    <row r="460" spans="1:12" ht="15.75">
      <c r="A460" s="19"/>
      <c r="C460" s="200" t="str">
        <f>'FC01'!B$22</f>
        <v xml:space="preserve">Depreciaciones (FC01)  </v>
      </c>
      <c r="F460" s="200">
        <f>'FC01'!$C$22</f>
        <v>0</v>
      </c>
      <c r="I460" s="60" t="str">
        <f>Índice!$G$23</f>
        <v>2015-01-01</v>
      </c>
      <c r="J460" s="61" t="str">
        <f>Índice!$G$25</f>
        <v>2015-12-31</v>
      </c>
      <c r="K460" s="200" t="s">
        <v>1318</v>
      </c>
      <c r="L460" s="4" t="s">
        <v>136</v>
      </c>
    </row>
    <row r="461" spans="1:12" ht="15.75">
      <c r="A461" s="19"/>
      <c r="C461" s="200" t="str">
        <f>'FC01'!B$23</f>
        <v>Arrendamientos (FC01)</v>
      </c>
      <c r="F461" s="200">
        <f>'FC01'!$C$23</f>
        <v>0</v>
      </c>
      <c r="I461" s="60" t="str">
        <f>Índice!$G$23</f>
        <v>2015-01-01</v>
      </c>
      <c r="J461" s="61" t="str">
        <f>Índice!$G$25</f>
        <v>2015-12-31</v>
      </c>
      <c r="K461" s="200" t="s">
        <v>1318</v>
      </c>
      <c r="L461" s="4" t="s">
        <v>136</v>
      </c>
    </row>
    <row r="462" spans="1:12" ht="15.75">
      <c r="A462" s="19"/>
      <c r="C462" s="200" t="str">
        <f>'FC01'!B$24</f>
        <v>Amortizaciones (FC01)</v>
      </c>
      <c r="F462" s="200">
        <f>'FC01'!$C$24</f>
        <v>0</v>
      </c>
      <c r="I462" s="60" t="str">
        <f>Índice!$G$23</f>
        <v>2015-01-01</v>
      </c>
      <c r="J462" s="61" t="str">
        <f>Índice!$G$25</f>
        <v>2015-12-31</v>
      </c>
      <c r="K462" s="200" t="s">
        <v>1318</v>
      </c>
      <c r="L462" s="4" t="s">
        <v>136</v>
      </c>
    </row>
    <row r="463" spans="1:12" ht="15.75">
      <c r="A463" s="19"/>
      <c r="C463" s="200" t="str">
        <f>'FC01'!B$25</f>
        <v>Agotamiento (FC01)</v>
      </c>
      <c r="F463" s="200">
        <f>'FC01'!$C$25</f>
        <v>0</v>
      </c>
      <c r="I463" s="60" t="str">
        <f>Índice!$G$23</f>
        <v>2015-01-01</v>
      </c>
      <c r="J463" s="61" t="str">
        <f>Índice!$G$25</f>
        <v>2015-12-31</v>
      </c>
      <c r="K463" s="200" t="s">
        <v>1318</v>
      </c>
      <c r="L463" s="4" t="s">
        <v>136</v>
      </c>
    </row>
    <row r="464" spans="1:12" ht="15.75">
      <c r="A464" s="19"/>
      <c r="C464" s="200" t="str">
        <f>'FC01'!B$26</f>
        <v>Costo de Bienes y Servicios Públicos para la Venta</v>
      </c>
      <c r="F464" s="200">
        <f>'FC01'!$C$26</f>
        <v>0</v>
      </c>
      <c r="I464" s="60" t="str">
        <f>Índice!$G$23</f>
        <v>2015-01-01</v>
      </c>
      <c r="J464" s="61" t="str">
        <f>Índice!$G$25</f>
        <v>2015-12-31</v>
      </c>
      <c r="K464" s="200" t="s">
        <v>1318</v>
      </c>
      <c r="L464" s="4" t="s">
        <v>136</v>
      </c>
    </row>
    <row r="465" spans="1:12" ht="15.75">
      <c r="C465" s="200" t="str">
        <f>'FC01'!B$27</f>
        <v>Compras en Bloque y/o a Largo Plazo</v>
      </c>
      <c r="F465" s="200">
        <f>'FC01'!$C$27</f>
        <v>0</v>
      </c>
      <c r="I465" s="60" t="str">
        <f>Índice!$G$23</f>
        <v>2015-01-01</v>
      </c>
      <c r="J465" s="61" t="str">
        <f>Índice!$G$25</f>
        <v>2015-12-31</v>
      </c>
      <c r="K465" s="200" t="s">
        <v>1318</v>
      </c>
      <c r="L465" s="4" t="s">
        <v>136</v>
      </c>
    </row>
    <row r="466" spans="1:12" ht="15.75">
      <c r="C466" s="200" t="str">
        <f>'FC01'!B$28</f>
        <v>Compras en Bolsa  y/o a Corto Plazo</v>
      </c>
      <c r="F466" s="200">
        <f>'FC01'!$C$28</f>
        <v>0</v>
      </c>
      <c r="I466" s="60" t="str">
        <f>Índice!$G$23</f>
        <v>2015-01-01</v>
      </c>
      <c r="J466" s="61" t="str">
        <f>Índice!$G$25</f>
        <v>2015-12-31</v>
      </c>
      <c r="K466" s="200" t="s">
        <v>1318</v>
      </c>
      <c r="L466" s="4" t="s">
        <v>136</v>
      </c>
    </row>
    <row r="467" spans="1:12" ht="15.75">
      <c r="C467" s="200" t="str">
        <f>'FC01'!B$29</f>
        <v>Costo por Conexión</v>
      </c>
      <c r="F467" s="200">
        <f>'FC01'!$C$29</f>
        <v>0</v>
      </c>
      <c r="I467" s="60" t="str">
        <f>Índice!$G$23</f>
        <v>2015-01-01</v>
      </c>
      <c r="J467" s="61" t="str">
        <f>Índice!$G$25</f>
        <v>2015-12-31</v>
      </c>
      <c r="K467" s="200" t="s">
        <v>1318</v>
      </c>
      <c r="L467" s="4" t="s">
        <v>136</v>
      </c>
    </row>
    <row r="468" spans="1:12" ht="15.75">
      <c r="A468" s="19"/>
      <c r="C468" s="200" t="str">
        <f>'FC01'!B$30</f>
        <v>Uso de Líneas, redes y ductos</v>
      </c>
      <c r="F468" s="200">
        <f>'FC01'!$C$30</f>
        <v>0</v>
      </c>
      <c r="I468" s="60" t="str">
        <f>Índice!$G$23</f>
        <v>2015-01-01</v>
      </c>
      <c r="J468" s="61" t="str">
        <f>Índice!$G$25</f>
        <v>2015-12-31</v>
      </c>
      <c r="K468" s="200" t="s">
        <v>1318</v>
      </c>
      <c r="L468" s="4" t="s">
        <v>136</v>
      </c>
    </row>
    <row r="469" spans="1:12" ht="15.75">
      <c r="A469" s="19"/>
      <c r="C469" s="200" t="str">
        <f>'FC01'!B$31</f>
        <v>Costo de Distribución  y/o Comercialización de Gas combustible por redes</v>
      </c>
      <c r="F469" s="200">
        <f>'FC01'!$C$31</f>
        <v>0</v>
      </c>
      <c r="I469" s="60" t="str">
        <f>Índice!$G$23</f>
        <v>2015-01-01</v>
      </c>
      <c r="J469" s="61" t="str">
        <f>Índice!$G$25</f>
        <v>2015-12-31</v>
      </c>
      <c r="K469" s="200" t="s">
        <v>1318</v>
      </c>
      <c r="L469" s="4" t="s">
        <v>136</v>
      </c>
    </row>
    <row r="470" spans="1:12" ht="15.75">
      <c r="A470" s="19"/>
      <c r="C470" s="200" t="str">
        <f>'FC01'!B$32</f>
        <v>Manejo Comercial y Financiero del Servicio</v>
      </c>
      <c r="F470" s="200">
        <f>'FC01'!$C$32</f>
        <v>0</v>
      </c>
      <c r="I470" s="60" t="str">
        <f>Índice!$G$23</f>
        <v>2015-01-01</v>
      </c>
      <c r="J470" s="61" t="str">
        <f>Índice!$G$25</f>
        <v>2015-12-31</v>
      </c>
      <c r="K470" s="200" t="s">
        <v>1318</v>
      </c>
      <c r="L470" s="4" t="s">
        <v>136</v>
      </c>
    </row>
    <row r="471" spans="1:12" ht="15.75">
      <c r="A471" s="19"/>
      <c r="C471" s="200" t="str">
        <f>'FC01'!B$33</f>
        <v>Costo de Distribución  y/o Comercialización de Gas Licuado de Petróleo –GLP</v>
      </c>
      <c r="F471" s="200">
        <f>'FC01'!$C$33</f>
        <v>0</v>
      </c>
      <c r="I471" s="60" t="str">
        <f>Índice!$G$23</f>
        <v>2015-01-01</v>
      </c>
      <c r="J471" s="61" t="str">
        <f>Índice!$G$25</f>
        <v>2015-12-31</v>
      </c>
      <c r="K471" s="200" t="s">
        <v>1318</v>
      </c>
      <c r="L471" s="4" t="s">
        <v>136</v>
      </c>
    </row>
    <row r="472" spans="1:12" ht="15.75">
      <c r="A472" s="19"/>
      <c r="C472" s="200" t="str">
        <f>'FC01'!B$34</f>
        <v>Contrato de explotación</v>
      </c>
      <c r="F472" s="200">
        <f>'FC01'!$C$34</f>
        <v>0</v>
      </c>
      <c r="I472" s="60" t="str">
        <f>Índice!$G$23</f>
        <v>2015-01-01</v>
      </c>
      <c r="J472" s="61" t="str">
        <f>Índice!$G$25</f>
        <v>2015-12-31</v>
      </c>
      <c r="K472" s="200" t="s">
        <v>1318</v>
      </c>
      <c r="L472" s="4" t="s">
        <v>136</v>
      </c>
    </row>
    <row r="473" spans="1:12" ht="15.75">
      <c r="A473" s="19"/>
      <c r="C473" s="200" t="str">
        <f>'FC01'!B$35</f>
        <v>Costos asociados a las transacciones en el mercado mayorista</v>
      </c>
      <c r="F473" s="200">
        <f>'FC01'!$C$35</f>
        <v>0</v>
      </c>
      <c r="I473" s="60" t="str">
        <f>Índice!$G$23</f>
        <v>2015-01-01</v>
      </c>
      <c r="J473" s="61" t="str">
        <f>Índice!$G$25</f>
        <v>2015-12-31</v>
      </c>
      <c r="K473" s="200" t="s">
        <v>1318</v>
      </c>
      <c r="L473" s="4" t="s">
        <v>136</v>
      </c>
    </row>
    <row r="474" spans="1:12" ht="15.75">
      <c r="A474" s="19"/>
      <c r="C474" s="200" t="str">
        <f>'FC01'!B$36</f>
        <v>Contrato de concesión</v>
      </c>
      <c r="F474" s="200">
        <f>'FC01'!$C$36</f>
        <v>0</v>
      </c>
      <c r="I474" s="60" t="str">
        <f>Índice!$G$23</f>
        <v>2015-01-01</v>
      </c>
      <c r="J474" s="61" t="str">
        <f>Índice!$G$25</f>
        <v>2015-12-31</v>
      </c>
      <c r="K474" s="200" t="s">
        <v>1318</v>
      </c>
      <c r="L474" s="4" t="s">
        <v>136</v>
      </c>
    </row>
    <row r="475" spans="1:12" ht="15.75">
      <c r="A475" s="19"/>
      <c r="C475" s="200" t="str">
        <f>'FC01'!B$37</f>
        <v>Otros (FC01)</v>
      </c>
      <c r="F475" s="200">
        <f>'FC01'!$C$37</f>
        <v>0</v>
      </c>
      <c r="I475" s="60" t="str">
        <f>Índice!$G$23</f>
        <v>2015-01-01</v>
      </c>
      <c r="J475" s="61" t="str">
        <f>Índice!$G$25</f>
        <v>2015-12-31</v>
      </c>
      <c r="K475" s="200" t="s">
        <v>1318</v>
      </c>
      <c r="L475" s="4" t="s">
        <v>136</v>
      </c>
    </row>
    <row r="476" spans="1:12" ht="15.75">
      <c r="A476" s="19"/>
      <c r="C476" s="200" t="str">
        <f>'FC01'!B$38</f>
        <v>Costos asociados a las transacciones en el mercado minorista</v>
      </c>
      <c r="F476" s="200">
        <f>'FC01'!$C$38</f>
        <v>0</v>
      </c>
      <c r="I476" s="60" t="str">
        <f>Índice!$G$23</f>
        <v>2015-01-01</v>
      </c>
      <c r="J476" s="61" t="str">
        <f>Índice!$G$25</f>
        <v>2015-12-31</v>
      </c>
      <c r="K476" s="200" t="s">
        <v>1318</v>
      </c>
      <c r="L476" s="4" t="s">
        <v>136</v>
      </c>
    </row>
    <row r="477" spans="1:12" ht="15.75">
      <c r="A477" s="19"/>
      <c r="C477" s="200" t="str">
        <f>'FC01'!B$39</f>
        <v xml:space="preserve">Licencias, Contribuciones y Regalías  </v>
      </c>
      <c r="F477" s="200">
        <f>'FC01'!$C$39</f>
        <v>0</v>
      </c>
      <c r="I477" s="60" t="str">
        <f>Índice!$G$23</f>
        <v>2015-01-01</v>
      </c>
      <c r="J477" s="61" t="str">
        <f>Índice!$G$25</f>
        <v>2015-12-31</v>
      </c>
      <c r="K477" s="200" t="s">
        <v>1318</v>
      </c>
      <c r="L477" s="4" t="s">
        <v>136</v>
      </c>
    </row>
    <row r="478" spans="1:12" ht="15.75">
      <c r="A478" s="19"/>
      <c r="C478" s="200" t="str">
        <f>'FC01'!B$40</f>
        <v>Departamento Administrativo del Medio Ambiente "DAMA"</v>
      </c>
      <c r="F478" s="200">
        <f>'FC01'!$C$40</f>
        <v>0</v>
      </c>
      <c r="I478" s="60" t="str">
        <f>Índice!$G$23</f>
        <v>2015-01-01</v>
      </c>
      <c r="J478" s="61" t="str">
        <f>Índice!$G$25</f>
        <v>2015-12-31</v>
      </c>
      <c r="K478" s="200" t="s">
        <v>1318</v>
      </c>
      <c r="L478" s="4" t="s">
        <v>136</v>
      </c>
    </row>
    <row r="479" spans="1:12" ht="15.75">
      <c r="A479" s="19"/>
      <c r="C479" s="200" t="str">
        <f>'FC01'!B$41</f>
        <v>Ley 56 de 1981</v>
      </c>
      <c r="F479" s="200">
        <f>'FC01'!$C$41</f>
        <v>0</v>
      </c>
      <c r="I479" s="60" t="str">
        <f>Índice!$G$23</f>
        <v>2015-01-01</v>
      </c>
      <c r="J479" s="61" t="str">
        <f>Índice!$G$25</f>
        <v>2015-12-31</v>
      </c>
      <c r="K479" s="200" t="s">
        <v>1318</v>
      </c>
      <c r="L479" s="4" t="s">
        <v>136</v>
      </c>
    </row>
    <row r="480" spans="1:12" ht="15.75">
      <c r="A480" s="19"/>
      <c r="C480" s="200" t="str">
        <f>'FC01'!B$42</f>
        <v>Medio Ambiente – Ley 99 de 1993</v>
      </c>
      <c r="F480" s="200">
        <f>'FC01'!$C$42</f>
        <v>0</v>
      </c>
      <c r="I480" s="60" t="str">
        <f>Índice!$G$23</f>
        <v>2015-01-01</v>
      </c>
      <c r="J480" s="61" t="str">
        <f>Índice!$G$25</f>
        <v>2015-12-31</v>
      </c>
      <c r="K480" s="200" t="s">
        <v>1318</v>
      </c>
      <c r="L480" s="4" t="s">
        <v>136</v>
      </c>
    </row>
    <row r="481" spans="1:12" ht="15.75">
      <c r="A481" s="19"/>
      <c r="C481" s="200" t="str">
        <f>'FC01'!B$43</f>
        <v>Regalías</v>
      </c>
      <c r="F481" s="200">
        <f>'FC01'!$C$43</f>
        <v>0</v>
      </c>
      <c r="I481" s="60" t="str">
        <f>Índice!$G$23</f>
        <v>2015-01-01</v>
      </c>
      <c r="J481" s="61" t="str">
        <f>Índice!$G$25</f>
        <v>2015-12-31</v>
      </c>
      <c r="K481" s="200" t="s">
        <v>1318</v>
      </c>
      <c r="L481" s="4" t="s">
        <v>136</v>
      </c>
    </row>
    <row r="482" spans="1:12" ht="15.75">
      <c r="A482" s="19"/>
      <c r="C482" s="200" t="str">
        <f>'FC01'!B$44</f>
        <v>Licencia De Operación Del Servicio</v>
      </c>
      <c r="F482" s="200">
        <f>'FC01'!$C$44</f>
        <v>0</v>
      </c>
      <c r="I482" s="60" t="str">
        <f>Índice!$G$23</f>
        <v>2015-01-01</v>
      </c>
      <c r="J482" s="61" t="str">
        <f>Índice!$G$25</f>
        <v>2015-12-31</v>
      </c>
      <c r="K482" s="200" t="s">
        <v>1318</v>
      </c>
      <c r="L482" s="4" t="s">
        <v>136</v>
      </c>
    </row>
    <row r="483" spans="1:12" ht="15.75">
      <c r="A483" s="19"/>
      <c r="C483" s="200" t="str">
        <f>'FC01'!B$45</f>
        <v>FAZNI</v>
      </c>
      <c r="F483" s="200">
        <f>'FC01'!$C$45</f>
        <v>0</v>
      </c>
      <c r="I483" s="60" t="str">
        <f>Índice!$G$23</f>
        <v>2015-01-01</v>
      </c>
      <c r="J483" s="61" t="str">
        <f>Índice!$G$25</f>
        <v>2015-12-31</v>
      </c>
      <c r="K483" s="200" t="s">
        <v>1318</v>
      </c>
      <c r="L483" s="4" t="s">
        <v>136</v>
      </c>
    </row>
    <row r="484" spans="1:12" ht="15.75">
      <c r="A484" s="19"/>
      <c r="C484" s="200" t="str">
        <f>'FC01'!B$46</f>
        <v>FAER</v>
      </c>
      <c r="F484" s="200">
        <f>'FC01'!$C$46</f>
        <v>0</v>
      </c>
      <c r="I484" s="60" t="str">
        <f>Índice!$G$23</f>
        <v>2015-01-01</v>
      </c>
      <c r="J484" s="61" t="str">
        <f>Índice!$G$25</f>
        <v>2015-12-31</v>
      </c>
      <c r="K484" s="200" t="s">
        <v>1318</v>
      </c>
      <c r="L484" s="4" t="s">
        <v>136</v>
      </c>
    </row>
    <row r="485" spans="1:12" ht="15.75">
      <c r="A485" s="19"/>
      <c r="C485" s="200" t="str">
        <f>'FC01'!B$47</f>
        <v>Cuota de Fomento de gas</v>
      </c>
      <c r="F485" s="200">
        <f>'FC01'!$C$47</f>
        <v>0</v>
      </c>
      <c r="I485" s="60" t="str">
        <f>Índice!$G$23</f>
        <v>2015-01-01</v>
      </c>
      <c r="J485" s="61" t="str">
        <f>Índice!$G$25</f>
        <v>2015-12-31</v>
      </c>
      <c r="K485" s="200" t="s">
        <v>1318</v>
      </c>
      <c r="L485" s="4" t="s">
        <v>136</v>
      </c>
    </row>
    <row r="486" spans="1:12" ht="15.75">
      <c r="A486" s="19"/>
      <c r="C486" s="200" t="str">
        <f>'FC01'!B$48</f>
        <v>Ministerio de Comunicaciones y/o Fondo de Comunicaciones</v>
      </c>
      <c r="F486" s="200">
        <f>'FC01'!$C$48</f>
        <v>0</v>
      </c>
      <c r="I486" s="60" t="str">
        <f>Índice!$G$23</f>
        <v>2015-01-01</v>
      </c>
      <c r="J486" s="61" t="str">
        <f>Índice!$G$25</f>
        <v>2015-12-31</v>
      </c>
      <c r="K486" s="200" t="s">
        <v>1318</v>
      </c>
      <c r="L486" s="4" t="s">
        <v>136</v>
      </c>
    </row>
    <row r="487" spans="1:12" ht="15.75">
      <c r="A487" s="19"/>
      <c r="C487" s="200" t="str">
        <f>'FC01'!B$49</f>
        <v>Comité De Estratificación –Ley 505 De 1999</v>
      </c>
      <c r="F487" s="200">
        <f>'FC01'!$C$49</f>
        <v>0</v>
      </c>
      <c r="I487" s="60" t="str">
        <f>Índice!$G$23</f>
        <v>2015-01-01</v>
      </c>
      <c r="J487" s="61" t="str">
        <f>Índice!$G$25</f>
        <v>2015-12-31</v>
      </c>
      <c r="K487" s="200" t="s">
        <v>1318</v>
      </c>
      <c r="L487" s="4" t="s">
        <v>136</v>
      </c>
    </row>
    <row r="488" spans="1:12" ht="15.75">
      <c r="A488" s="19"/>
      <c r="C488" s="200" t="str">
        <f>'FC01'!B$50</f>
        <v>Otras licencias Ley 142 de 1994</v>
      </c>
      <c r="F488" s="200">
        <f>'FC01'!$C$50</f>
        <v>0</v>
      </c>
      <c r="I488" s="60" t="str">
        <f>Índice!$G$23</f>
        <v>2015-01-01</v>
      </c>
      <c r="J488" s="61" t="str">
        <f>Índice!$G$25</f>
        <v>2015-12-31</v>
      </c>
      <c r="K488" s="200" t="s">
        <v>1318</v>
      </c>
      <c r="L488" s="4" t="s">
        <v>136</v>
      </c>
    </row>
    <row r="489" spans="1:12" ht="15.75">
      <c r="A489" s="19"/>
      <c r="C489" s="200" t="str">
        <f>'FC01'!B$51</f>
        <v>Consumo De Insumos Directos</v>
      </c>
      <c r="F489" s="200">
        <f>'FC01'!$C$51</f>
        <v>0</v>
      </c>
      <c r="I489" s="60" t="str">
        <f>Índice!$G$23</f>
        <v>2015-01-01</v>
      </c>
      <c r="J489" s="61" t="str">
        <f>Índice!$G$25</f>
        <v>2015-12-31</v>
      </c>
      <c r="K489" s="200" t="s">
        <v>1318</v>
      </c>
      <c r="L489" s="4" t="s">
        <v>136</v>
      </c>
    </row>
    <row r="490" spans="1:12" ht="15.75">
      <c r="A490" s="19"/>
      <c r="C490" s="200" t="str">
        <f>'FC01'!B$52</f>
        <v>Productos Químicos</v>
      </c>
      <c r="F490" s="200">
        <f>'FC01'!$C$52</f>
        <v>0</v>
      </c>
      <c r="I490" s="60" t="str">
        <f>Índice!$G$23</f>
        <v>2015-01-01</v>
      </c>
      <c r="J490" s="61" t="str">
        <f>Índice!$G$25</f>
        <v>2015-12-31</v>
      </c>
      <c r="K490" s="200" t="s">
        <v>1318</v>
      </c>
      <c r="L490" s="4" t="s">
        <v>136</v>
      </c>
    </row>
    <row r="491" spans="1:12" ht="15.75">
      <c r="A491" s="19"/>
      <c r="C491" s="200" t="str">
        <f>'FC01'!B$53</f>
        <v>Gas Combustible</v>
      </c>
      <c r="F491" s="200">
        <f>'FC01'!$C$53</f>
        <v>0</v>
      </c>
      <c r="I491" s="60" t="str">
        <f>Índice!$G$23</f>
        <v>2015-01-01</v>
      </c>
      <c r="J491" s="61" t="str">
        <f>Índice!$G$25</f>
        <v>2015-12-31</v>
      </c>
      <c r="K491" s="200" t="s">
        <v>1318</v>
      </c>
      <c r="L491" s="4" t="s">
        <v>136</v>
      </c>
    </row>
    <row r="492" spans="1:12" ht="15.75">
      <c r="A492" s="19"/>
      <c r="C492" s="200" t="str">
        <f>'FC01'!B$54</f>
        <v>Carbón Mineral</v>
      </c>
      <c r="F492" s="200">
        <f>'FC01'!$C$54</f>
        <v>0</v>
      </c>
      <c r="I492" s="60" t="str">
        <f>Índice!$G$23</f>
        <v>2015-01-01</v>
      </c>
      <c r="J492" s="61" t="str">
        <f>Índice!$G$25</f>
        <v>2015-12-31</v>
      </c>
      <c r="K492" s="200" t="s">
        <v>1318</v>
      </c>
      <c r="L492" s="4" t="s">
        <v>136</v>
      </c>
    </row>
    <row r="493" spans="1:12" ht="15.75">
      <c r="A493" s="19"/>
      <c r="C493" s="200" t="str">
        <f>'FC01'!B$55</f>
        <v>Energía (FC01)</v>
      </c>
      <c r="F493" s="200">
        <f>'FC01'!$C$55</f>
        <v>0</v>
      </c>
      <c r="I493" s="60" t="str">
        <f>Índice!$G$23</f>
        <v>2015-01-01</v>
      </c>
      <c r="J493" s="61" t="str">
        <f>Índice!$G$25</f>
        <v>2015-12-31</v>
      </c>
      <c r="K493" s="200" t="s">
        <v>1318</v>
      </c>
      <c r="L493" s="4" t="s">
        <v>136</v>
      </c>
    </row>
    <row r="494" spans="1:12" ht="15.75">
      <c r="A494" s="19"/>
      <c r="C494" s="200" t="str">
        <f>'FC01'!B$56</f>
        <v>ACPM, Fuel Oil</v>
      </c>
      <c r="F494" s="200">
        <f>'FC01'!$C$56</f>
        <v>0</v>
      </c>
      <c r="I494" s="60" t="str">
        <f>Índice!$G$23</f>
        <v>2015-01-01</v>
      </c>
      <c r="J494" s="61" t="str">
        <f>Índice!$G$25</f>
        <v>2015-12-31</v>
      </c>
      <c r="K494" s="200" t="s">
        <v>1318</v>
      </c>
      <c r="L494" s="4" t="s">
        <v>136</v>
      </c>
    </row>
    <row r="495" spans="1:12" ht="15.75">
      <c r="C495" s="200" t="str">
        <f>'FC01'!B$57</f>
        <v>Otros Elementos de Consumo de Insumos Directos</v>
      </c>
      <c r="F495" s="200">
        <f>'FC01'!$C$57</f>
        <v>0</v>
      </c>
      <c r="I495" s="60" t="str">
        <f>Índice!$G$23</f>
        <v>2015-01-01</v>
      </c>
      <c r="J495" s="61" t="str">
        <f>Índice!$G$25</f>
        <v>2015-12-31</v>
      </c>
      <c r="K495" s="200" t="s">
        <v>1318</v>
      </c>
      <c r="L495" s="4" t="s">
        <v>136</v>
      </c>
    </row>
    <row r="496" spans="1:12" ht="15.75">
      <c r="A496" s="19"/>
      <c r="C496" s="200" t="str">
        <f>'FC01'!B$58</f>
        <v>Ordenes Y Contratos De Mantenimiento Y Reparaciones</v>
      </c>
      <c r="F496" s="200">
        <f>'FC01'!$C$58</f>
        <v>0</v>
      </c>
      <c r="I496" s="60" t="str">
        <f>Índice!$G$23</f>
        <v>2015-01-01</v>
      </c>
      <c r="J496" s="61" t="str">
        <f>Índice!$G$25</f>
        <v>2015-12-31</v>
      </c>
      <c r="K496" s="200" t="s">
        <v>1318</v>
      </c>
      <c r="L496" s="4" t="s">
        <v>136</v>
      </c>
    </row>
    <row r="497" spans="1:12" ht="15.75">
      <c r="A497" s="19"/>
      <c r="C497" s="200" t="str">
        <f>'FC01'!B$59</f>
        <v>Honorarios</v>
      </c>
      <c r="F497" s="200">
        <f>'FC01'!$C$59</f>
        <v>0</v>
      </c>
      <c r="I497" s="60" t="str">
        <f>Índice!$G$23</f>
        <v>2015-01-01</v>
      </c>
      <c r="J497" s="61" t="str">
        <f>Índice!$G$25</f>
        <v>2015-12-31</v>
      </c>
      <c r="K497" s="200" t="s">
        <v>1318</v>
      </c>
      <c r="L497" s="4" t="s">
        <v>136</v>
      </c>
    </row>
    <row r="498" spans="1:12" ht="15.75">
      <c r="A498" s="19"/>
      <c r="C498" s="200" t="str">
        <f>'FC01'!B$60</f>
        <v>Servicios Públicos</v>
      </c>
      <c r="F498" s="200">
        <f>'FC01'!$C$60</f>
        <v>0</v>
      </c>
      <c r="I498" s="60" t="str">
        <f>Índice!$G$23</f>
        <v>2015-01-01</v>
      </c>
      <c r="J498" s="61" t="str">
        <f>Índice!$G$25</f>
        <v>2015-12-31</v>
      </c>
      <c r="K498" s="200" t="s">
        <v>1318</v>
      </c>
      <c r="L498" s="4" t="s">
        <v>136</v>
      </c>
    </row>
    <row r="499" spans="1:12" ht="15.75">
      <c r="A499" s="19"/>
      <c r="C499" s="200" t="str">
        <f>'FC01'!B$61</f>
        <v>Materiales Y Otros Costos De Operación</v>
      </c>
      <c r="F499" s="200">
        <f>'FC01'!$C$61</f>
        <v>0</v>
      </c>
      <c r="I499" s="60" t="str">
        <f>Índice!$G$23</f>
        <v>2015-01-01</v>
      </c>
      <c r="J499" s="61" t="str">
        <f>Índice!$G$25</f>
        <v>2015-12-31</v>
      </c>
      <c r="K499" s="200" t="s">
        <v>1318</v>
      </c>
      <c r="L499" s="4" t="s">
        <v>136</v>
      </c>
    </row>
    <row r="500" spans="1:12" ht="15.75">
      <c r="C500" s="200" t="str">
        <f>'FC01'!B$62</f>
        <v>Costo De Pérdidas En Prestación Del Servicio  De Acueducto</v>
      </c>
      <c r="F500" s="200">
        <f>'FC01'!$C$62</f>
        <v>0</v>
      </c>
      <c r="I500" s="60" t="str">
        <f>Índice!$G$23</f>
        <v>2015-01-01</v>
      </c>
      <c r="J500" s="61" t="str">
        <f>Índice!$G$25</f>
        <v>2015-12-31</v>
      </c>
      <c r="K500" s="200" t="s">
        <v>1318</v>
      </c>
      <c r="L500" s="4" t="s">
        <v>136</v>
      </c>
    </row>
    <row r="501" spans="1:12" ht="15.75">
      <c r="C501" s="200" t="str">
        <f>'FC01'!B$63</f>
        <v>Seguros</v>
      </c>
      <c r="F501" s="200">
        <f>'FC01'!$C$63</f>
        <v>0</v>
      </c>
      <c r="I501" s="60" t="str">
        <f>Índice!$G$23</f>
        <v>2015-01-01</v>
      </c>
      <c r="J501" s="61" t="str">
        <f>Índice!$G$25</f>
        <v>2015-12-31</v>
      </c>
      <c r="K501" s="200" t="s">
        <v>1318</v>
      </c>
      <c r="L501" s="4" t="s">
        <v>136</v>
      </c>
    </row>
    <row r="502" spans="1:12" ht="15.75">
      <c r="C502" s="200" t="str">
        <f>'FC01'!B$64</f>
        <v>Impuestos Y Tasas</v>
      </c>
      <c r="F502" s="200">
        <f>'FC01'!$C$64</f>
        <v>0</v>
      </c>
      <c r="I502" s="60" t="str">
        <f>Índice!$G$23</f>
        <v>2015-01-01</v>
      </c>
      <c r="J502" s="61" t="str">
        <f>Índice!$G$25</f>
        <v>2015-12-31</v>
      </c>
      <c r="K502" s="200" t="s">
        <v>1318</v>
      </c>
      <c r="L502" s="4" t="s">
        <v>136</v>
      </c>
    </row>
    <row r="503" spans="1:12" ht="15.75">
      <c r="C503" s="200" t="str">
        <f>'FC01'!B$65</f>
        <v>Órdenes Y Contratos Por Otros  Servicios</v>
      </c>
      <c r="F503" s="200">
        <f>'FC01'!$C$65</f>
        <v>0</v>
      </c>
      <c r="I503" s="60" t="str">
        <f>Índice!$G$23</f>
        <v>2015-01-01</v>
      </c>
      <c r="J503" s="61" t="str">
        <f>Índice!$G$25</f>
        <v>2015-12-31</v>
      </c>
      <c r="K503" s="200" t="s">
        <v>1318</v>
      </c>
      <c r="L503" s="4" t="s">
        <v>136</v>
      </c>
    </row>
    <row r="504" spans="1:12" ht="15.75">
      <c r="C504" s="200" t="str">
        <f>'FC01'!B$66</f>
        <v>Donaciones</v>
      </c>
      <c r="F504" s="200">
        <f>'FC01'!$C$66</f>
        <v>0</v>
      </c>
      <c r="I504" s="60" t="str">
        <f>Índice!$G$23</f>
        <v>2015-01-01</v>
      </c>
      <c r="J504" s="61" t="str">
        <f>Índice!$G$25</f>
        <v>2015-12-31</v>
      </c>
      <c r="K504" s="200" t="s">
        <v>1318</v>
      </c>
      <c r="L504" s="4" t="s">
        <v>136</v>
      </c>
    </row>
    <row r="505" spans="1:12" ht="15.75">
      <c r="C505" s="200" t="str">
        <f>'FC01'!B$67</f>
        <v>Total Gastos y Costos (FC01)</v>
      </c>
      <c r="F505" s="200">
        <f>'FC01'!$C$67</f>
        <v>0</v>
      </c>
      <c r="I505" s="60" t="str">
        <f>Índice!$G$23</f>
        <v>2015-01-01</v>
      </c>
      <c r="J505" s="61" t="str">
        <f>Índice!$G$25</f>
        <v>2015-12-31</v>
      </c>
      <c r="K505" s="200" t="s">
        <v>1318</v>
      </c>
      <c r="L505" s="4" t="s">
        <v>136</v>
      </c>
    </row>
    <row r="506" spans="1:12" ht="15.75">
      <c r="A506" s="202" t="s">
        <v>15</v>
      </c>
      <c r="B506" s="22"/>
      <c r="C506" s="93" t="s">
        <v>911</v>
      </c>
      <c r="F506" s="27"/>
      <c r="I506" s="3"/>
      <c r="J506" s="5"/>
      <c r="L506" s="4"/>
    </row>
    <row r="507" spans="1:12" ht="15.75">
      <c r="A507" s="19" t="s">
        <v>15</v>
      </c>
      <c r="C507" s="200" t="str">
        <f>'FC01'!B$8</f>
        <v>Gastos [sinopsis]</v>
      </c>
      <c r="F507" s="200">
        <f>'FC01'!$D$8</f>
        <v>0</v>
      </c>
      <c r="I507" s="60"/>
      <c r="J507" s="61"/>
      <c r="K507" s="200"/>
      <c r="L507" s="1"/>
    </row>
    <row r="508" spans="1:12" ht="15.75">
      <c r="C508" s="200" t="str">
        <f>'FC01'!B$9</f>
        <v>Gastos sin impuestos, tasas, contribuciones e impuesto de renta</v>
      </c>
      <c r="F508" s="200">
        <f>'FC01'!$D$9</f>
        <v>0</v>
      </c>
      <c r="I508" s="60" t="str">
        <f>Índice!$G$23</f>
        <v>2015-01-01</v>
      </c>
      <c r="J508" s="61" t="str">
        <f>Índice!$G$25</f>
        <v>2015-12-31</v>
      </c>
      <c r="K508" s="200" t="s">
        <v>1318</v>
      </c>
      <c r="L508" s="4" t="s">
        <v>137</v>
      </c>
    </row>
    <row r="509" spans="1:12" ht="15.75">
      <c r="C509" s="200" t="str">
        <f>'FC01'!B$10</f>
        <v>Impuestos, Tasas y Contribuciones (No incluye impuesto de renta)</v>
      </c>
      <c r="F509" s="200">
        <f>'FC01'!$D$10</f>
        <v>0</v>
      </c>
      <c r="I509" s="60" t="str">
        <f>Índice!$G$23</f>
        <v>2015-01-01</v>
      </c>
      <c r="J509" s="61" t="str">
        <f>Índice!$G$25</f>
        <v>2015-12-31</v>
      </c>
      <c r="K509" s="200" t="s">
        <v>1318</v>
      </c>
      <c r="L509" s="4" t="s">
        <v>137</v>
      </c>
    </row>
    <row r="510" spans="1:12" ht="15.75">
      <c r="C510" s="200" t="str">
        <f>'FC01'!B$11</f>
        <v>Gasto por impuesto de renta</v>
      </c>
      <c r="F510" s="200">
        <f>'FC01'!$D$11</f>
        <v>0</v>
      </c>
      <c r="I510" s="60" t="str">
        <f>Índice!$G$23</f>
        <v>2015-01-01</v>
      </c>
      <c r="J510" s="61" t="str">
        <f>Índice!$G$25</f>
        <v>2015-12-31</v>
      </c>
      <c r="K510" s="200" t="s">
        <v>1318</v>
      </c>
      <c r="L510" s="4" t="s">
        <v>137</v>
      </c>
    </row>
    <row r="511" spans="1:12" ht="15.75">
      <c r="C511" s="200" t="str">
        <f>'FC01'!B$12</f>
        <v>Total Gastos</v>
      </c>
      <c r="F511" s="200">
        <f>'FC01'!$D$12</f>
        <v>0</v>
      </c>
      <c r="I511" s="60" t="str">
        <f>Índice!$G$23</f>
        <v>2015-01-01</v>
      </c>
      <c r="J511" s="61" t="str">
        <f>Índice!$G$25</f>
        <v>2015-12-31</v>
      </c>
      <c r="K511" s="200" t="s">
        <v>1318</v>
      </c>
      <c r="L511" s="4" t="s">
        <v>137</v>
      </c>
    </row>
    <row r="512" spans="1:12" ht="15.75">
      <c r="A512" s="19" t="s">
        <v>15</v>
      </c>
      <c r="C512" s="200" t="str">
        <f>'FC01'!B$13</f>
        <v>Costos de Ventas y Distribución</v>
      </c>
      <c r="F512" s="200">
        <f>'FC01'!$D$13</f>
        <v>0</v>
      </c>
      <c r="I512" s="60"/>
      <c r="J512" s="61"/>
      <c r="K512" s="200"/>
      <c r="L512" s="1"/>
    </row>
    <row r="513" spans="1:12" ht="15.75">
      <c r="C513" s="200" t="str">
        <f>'FC01'!B$14</f>
        <v>Costo de Ventas</v>
      </c>
      <c r="F513" s="200">
        <f>'FC01'!$D$14</f>
        <v>0</v>
      </c>
      <c r="I513" s="60" t="str">
        <f>Índice!$G$23</f>
        <v>2015-01-01</v>
      </c>
      <c r="J513" s="61" t="str">
        <f>Índice!$G$25</f>
        <v>2015-12-31</v>
      </c>
      <c r="K513" s="200" t="s">
        <v>1318</v>
      </c>
      <c r="L513" s="4" t="s">
        <v>137</v>
      </c>
    </row>
    <row r="514" spans="1:12" ht="15.75">
      <c r="C514" s="200" t="str">
        <f>'FC01'!B$15</f>
        <v>Costos de Distribución</v>
      </c>
      <c r="F514" s="200">
        <f>'FC01'!$D$15</f>
        <v>0</v>
      </c>
      <c r="I514" s="60" t="str">
        <f>Índice!$G$23</f>
        <v>2015-01-01</v>
      </c>
      <c r="J514" s="61" t="str">
        <f>Índice!$G$25</f>
        <v>2015-12-31</v>
      </c>
      <c r="K514" s="200" t="s">
        <v>1318</v>
      </c>
      <c r="L514" s="4" t="s">
        <v>137</v>
      </c>
    </row>
    <row r="515" spans="1:12" ht="15.75">
      <c r="C515" s="200" t="str">
        <f>'FC01'!B$16</f>
        <v>Total Costos de ventas y distribución</v>
      </c>
      <c r="F515" s="200">
        <f>'FC01'!$D$16</f>
        <v>0</v>
      </c>
      <c r="I515" s="60" t="str">
        <f>Índice!$G$23</f>
        <v>2015-01-01</v>
      </c>
      <c r="J515" s="61" t="str">
        <f>Índice!$G$25</f>
        <v>2015-12-31</v>
      </c>
      <c r="K515" s="200" t="s">
        <v>1318</v>
      </c>
      <c r="L515" s="4" t="s">
        <v>137</v>
      </c>
    </row>
    <row r="516" spans="1:12" ht="15.75">
      <c r="A516" s="19" t="s">
        <v>15</v>
      </c>
      <c r="C516" s="200" t="str">
        <f>'FC01'!B$18</f>
        <v>Detalle de los gastos y costos</v>
      </c>
      <c r="F516" s="200" t="str">
        <f>'FC01'!$D$18</f>
        <v>Alcantarillado</v>
      </c>
      <c r="J516" s="5"/>
      <c r="L516" s="1"/>
    </row>
    <row r="517" spans="1:12" ht="15.75">
      <c r="A517" s="19"/>
      <c r="C517" s="200" t="str">
        <f>'FC01'!B$20</f>
        <v>Servicios Personales (FC01)</v>
      </c>
      <c r="F517" s="200">
        <f>'FC01'!$D$20</f>
        <v>0</v>
      </c>
      <c r="I517" s="60" t="str">
        <f>Índice!$G$23</f>
        <v>2015-01-01</v>
      </c>
      <c r="J517" s="61" t="str">
        <f>Índice!$G$25</f>
        <v>2015-12-31</v>
      </c>
      <c r="K517" s="200" t="s">
        <v>1318</v>
      </c>
      <c r="L517" s="4" t="s">
        <v>137</v>
      </c>
    </row>
    <row r="518" spans="1:12" ht="15.75">
      <c r="A518" s="19"/>
      <c r="C518" s="200" t="str">
        <f>'FC01'!B$21</f>
        <v>Generales (FC01)</v>
      </c>
      <c r="F518" s="200">
        <f>'FC01'!$D$21</f>
        <v>0</v>
      </c>
      <c r="I518" s="60" t="str">
        <f>Índice!$G$23</f>
        <v>2015-01-01</v>
      </c>
      <c r="J518" s="61" t="str">
        <f>Índice!$G$25</f>
        <v>2015-12-31</v>
      </c>
      <c r="K518" s="200" t="s">
        <v>1318</v>
      </c>
      <c r="L518" s="4" t="s">
        <v>137</v>
      </c>
    </row>
    <row r="519" spans="1:12" ht="15.75">
      <c r="A519" s="19"/>
      <c r="C519" s="200" t="str">
        <f>'FC01'!B$22</f>
        <v xml:space="preserve">Depreciaciones (FC01)  </v>
      </c>
      <c r="F519" s="200">
        <f>'FC01'!$D$22</f>
        <v>0</v>
      </c>
      <c r="I519" s="60" t="str">
        <f>Índice!$G$23</f>
        <v>2015-01-01</v>
      </c>
      <c r="J519" s="61" t="str">
        <f>Índice!$G$25</f>
        <v>2015-12-31</v>
      </c>
      <c r="K519" s="200" t="s">
        <v>1318</v>
      </c>
      <c r="L519" s="4" t="s">
        <v>137</v>
      </c>
    </row>
    <row r="520" spans="1:12" ht="15.75">
      <c r="A520" s="19"/>
      <c r="C520" s="200" t="str">
        <f>'FC01'!B$23</f>
        <v>Arrendamientos (FC01)</v>
      </c>
      <c r="F520" s="200">
        <f>'FC01'!$D$23</f>
        <v>0</v>
      </c>
      <c r="I520" s="60" t="str">
        <f>Índice!$G$23</f>
        <v>2015-01-01</v>
      </c>
      <c r="J520" s="61" t="str">
        <f>Índice!$G$25</f>
        <v>2015-12-31</v>
      </c>
      <c r="K520" s="200" t="s">
        <v>1318</v>
      </c>
      <c r="L520" s="4" t="s">
        <v>137</v>
      </c>
    </row>
    <row r="521" spans="1:12" ht="15.75">
      <c r="A521" s="19"/>
      <c r="C521" s="200" t="str">
        <f>'FC01'!B$24</f>
        <v>Amortizaciones (FC01)</v>
      </c>
      <c r="F521" s="200">
        <f>'FC01'!$D$24</f>
        <v>0</v>
      </c>
      <c r="I521" s="60" t="str">
        <f>Índice!$G$23</f>
        <v>2015-01-01</v>
      </c>
      <c r="J521" s="61" t="str">
        <f>Índice!$G$25</f>
        <v>2015-12-31</v>
      </c>
      <c r="K521" s="200" t="s">
        <v>1318</v>
      </c>
      <c r="L521" s="4" t="s">
        <v>137</v>
      </c>
    </row>
    <row r="522" spans="1:12" ht="15.75">
      <c r="A522" s="19"/>
      <c r="C522" s="200" t="str">
        <f>'FC01'!B$25</f>
        <v>Agotamiento (FC01)</v>
      </c>
      <c r="F522" s="200">
        <f>'FC01'!$D$25</f>
        <v>0</v>
      </c>
      <c r="I522" s="60" t="str">
        <f>Índice!$G$23</f>
        <v>2015-01-01</v>
      </c>
      <c r="J522" s="61" t="str">
        <f>Índice!$G$25</f>
        <v>2015-12-31</v>
      </c>
      <c r="K522" s="200" t="s">
        <v>1318</v>
      </c>
      <c r="L522" s="4" t="s">
        <v>137</v>
      </c>
    </row>
    <row r="523" spans="1:12" ht="15.75">
      <c r="A523" s="19"/>
      <c r="C523" s="200" t="str">
        <f>'FC01'!B$26</f>
        <v>Costo de Bienes y Servicios Públicos para la Venta</v>
      </c>
      <c r="F523" s="200">
        <f>'FC01'!$D$26</f>
        <v>0</v>
      </c>
      <c r="I523" s="60" t="str">
        <f>Índice!$G$23</f>
        <v>2015-01-01</v>
      </c>
      <c r="J523" s="61" t="str">
        <f>Índice!$G$25</f>
        <v>2015-12-31</v>
      </c>
      <c r="K523" s="200" t="s">
        <v>1318</v>
      </c>
      <c r="L523" s="4" t="s">
        <v>137</v>
      </c>
    </row>
    <row r="524" spans="1:12" ht="15.75">
      <c r="C524" s="200" t="str">
        <f>'FC01'!B$27</f>
        <v>Compras en Bloque y/o a Largo Plazo</v>
      </c>
      <c r="F524" s="200">
        <f>'FC01'!$D$27</f>
        <v>0</v>
      </c>
      <c r="I524" s="60" t="str">
        <f>Índice!$G$23</f>
        <v>2015-01-01</v>
      </c>
      <c r="J524" s="61" t="str">
        <f>Índice!$G$25</f>
        <v>2015-12-31</v>
      </c>
      <c r="K524" s="200" t="s">
        <v>1318</v>
      </c>
      <c r="L524" s="4" t="s">
        <v>137</v>
      </c>
    </row>
    <row r="525" spans="1:12" ht="15.75">
      <c r="C525" s="200" t="str">
        <f>'FC01'!B$28</f>
        <v>Compras en Bolsa  y/o a Corto Plazo</v>
      </c>
      <c r="F525" s="200">
        <f>'FC01'!$D$28</f>
        <v>0</v>
      </c>
      <c r="I525" s="60" t="str">
        <f>Índice!$G$23</f>
        <v>2015-01-01</v>
      </c>
      <c r="J525" s="61" t="str">
        <f>Índice!$G$25</f>
        <v>2015-12-31</v>
      </c>
      <c r="K525" s="200" t="s">
        <v>1318</v>
      </c>
      <c r="L525" s="4" t="s">
        <v>137</v>
      </c>
    </row>
    <row r="526" spans="1:12" ht="15.75">
      <c r="C526" s="200" t="str">
        <f>'FC01'!B$29</f>
        <v>Costo por Conexión</v>
      </c>
      <c r="F526" s="200">
        <f>'FC01'!$D$29</f>
        <v>0</v>
      </c>
      <c r="I526" s="60" t="str">
        <f>Índice!$G$23</f>
        <v>2015-01-01</v>
      </c>
      <c r="J526" s="61" t="str">
        <f>Índice!$G$25</f>
        <v>2015-12-31</v>
      </c>
      <c r="K526" s="200" t="s">
        <v>1318</v>
      </c>
      <c r="L526" s="4" t="s">
        <v>137</v>
      </c>
    </row>
    <row r="527" spans="1:12" ht="15.75">
      <c r="A527" s="19"/>
      <c r="C527" s="200" t="str">
        <f>'FC01'!B$30</f>
        <v>Uso de Líneas, redes y ductos</v>
      </c>
      <c r="F527" s="200">
        <f>'FC01'!$D$30</f>
        <v>0</v>
      </c>
      <c r="I527" s="60" t="str">
        <f>Índice!$G$23</f>
        <v>2015-01-01</v>
      </c>
      <c r="J527" s="61" t="str">
        <f>Índice!$G$25</f>
        <v>2015-12-31</v>
      </c>
      <c r="K527" s="200" t="s">
        <v>1318</v>
      </c>
      <c r="L527" s="4" t="s">
        <v>137</v>
      </c>
    </row>
    <row r="528" spans="1:12" ht="15.75">
      <c r="A528" s="19"/>
      <c r="C528" s="200" t="str">
        <f>'FC01'!B$31</f>
        <v>Costo de Distribución  y/o Comercialización de Gas combustible por redes</v>
      </c>
      <c r="F528" s="200">
        <f>'FC01'!$D$31</f>
        <v>0</v>
      </c>
      <c r="I528" s="60" t="str">
        <f>Índice!$G$23</f>
        <v>2015-01-01</v>
      </c>
      <c r="J528" s="61" t="str">
        <f>Índice!$G$25</f>
        <v>2015-12-31</v>
      </c>
      <c r="K528" s="200" t="s">
        <v>1318</v>
      </c>
      <c r="L528" s="4" t="s">
        <v>137</v>
      </c>
    </row>
    <row r="529" spans="1:12" ht="15.75">
      <c r="A529" s="19"/>
      <c r="C529" s="200" t="str">
        <f>'FC01'!B$32</f>
        <v>Manejo Comercial y Financiero del Servicio</v>
      </c>
      <c r="F529" s="200">
        <f>'FC01'!$D$32</f>
        <v>0</v>
      </c>
      <c r="I529" s="60" t="str">
        <f>Índice!$G$23</f>
        <v>2015-01-01</v>
      </c>
      <c r="J529" s="61" t="str">
        <f>Índice!$G$25</f>
        <v>2015-12-31</v>
      </c>
      <c r="K529" s="200" t="s">
        <v>1318</v>
      </c>
      <c r="L529" s="4" t="s">
        <v>137</v>
      </c>
    </row>
    <row r="530" spans="1:12" ht="15.75">
      <c r="A530" s="19"/>
      <c r="C530" s="200" t="str">
        <f>'FC01'!B$33</f>
        <v>Costo de Distribución  y/o Comercialización de Gas Licuado de Petróleo –GLP</v>
      </c>
      <c r="F530" s="200">
        <f>'FC01'!$D$33</f>
        <v>0</v>
      </c>
      <c r="I530" s="60" t="str">
        <f>Índice!$G$23</f>
        <v>2015-01-01</v>
      </c>
      <c r="J530" s="61" t="str">
        <f>Índice!$G$25</f>
        <v>2015-12-31</v>
      </c>
      <c r="K530" s="200" t="s">
        <v>1318</v>
      </c>
      <c r="L530" s="4" t="s">
        <v>137</v>
      </c>
    </row>
    <row r="531" spans="1:12" ht="15.75">
      <c r="A531" s="19"/>
      <c r="C531" s="200" t="str">
        <f>'FC01'!B$34</f>
        <v>Contrato de explotación</v>
      </c>
      <c r="F531" s="200">
        <f>'FC01'!$D$34</f>
        <v>0</v>
      </c>
      <c r="I531" s="60" t="str">
        <f>Índice!$G$23</f>
        <v>2015-01-01</v>
      </c>
      <c r="J531" s="61" t="str">
        <f>Índice!$G$25</f>
        <v>2015-12-31</v>
      </c>
      <c r="K531" s="200" t="s">
        <v>1318</v>
      </c>
      <c r="L531" s="4" t="s">
        <v>137</v>
      </c>
    </row>
    <row r="532" spans="1:12" ht="15.75">
      <c r="A532" s="19"/>
      <c r="C532" s="200" t="str">
        <f>'FC01'!B$35</f>
        <v>Costos asociados a las transacciones en el mercado mayorista</v>
      </c>
      <c r="F532" s="200">
        <f>'FC01'!$D$35</f>
        <v>0</v>
      </c>
      <c r="I532" s="60" t="str">
        <f>Índice!$G$23</f>
        <v>2015-01-01</v>
      </c>
      <c r="J532" s="61" t="str">
        <f>Índice!$G$25</f>
        <v>2015-12-31</v>
      </c>
      <c r="K532" s="200" t="s">
        <v>1318</v>
      </c>
      <c r="L532" s="4" t="s">
        <v>137</v>
      </c>
    </row>
    <row r="533" spans="1:12" ht="15.75">
      <c r="A533" s="19"/>
      <c r="C533" s="200" t="str">
        <f>'FC01'!B$36</f>
        <v>Contrato de concesión</v>
      </c>
      <c r="F533" s="200">
        <f>'FC01'!$D$36</f>
        <v>0</v>
      </c>
      <c r="I533" s="60" t="str">
        <f>Índice!$G$23</f>
        <v>2015-01-01</v>
      </c>
      <c r="J533" s="61" t="str">
        <f>Índice!$G$25</f>
        <v>2015-12-31</v>
      </c>
      <c r="K533" s="200" t="s">
        <v>1318</v>
      </c>
      <c r="L533" s="4" t="s">
        <v>137</v>
      </c>
    </row>
    <row r="534" spans="1:12" ht="15.75">
      <c r="A534" s="19"/>
      <c r="C534" s="200" t="str">
        <f>'FC01'!B$37</f>
        <v>Otros (FC01)</v>
      </c>
      <c r="F534" s="200">
        <f>'FC01'!$D$37</f>
        <v>0</v>
      </c>
      <c r="I534" s="60" t="str">
        <f>Índice!$G$23</f>
        <v>2015-01-01</v>
      </c>
      <c r="J534" s="61" t="str">
        <f>Índice!$G$25</f>
        <v>2015-12-31</v>
      </c>
      <c r="K534" s="200" t="s">
        <v>1318</v>
      </c>
      <c r="L534" s="4" t="s">
        <v>137</v>
      </c>
    </row>
    <row r="535" spans="1:12" ht="15.75">
      <c r="A535" s="19"/>
      <c r="C535" s="200" t="str">
        <f>'FC01'!B$38</f>
        <v>Costos asociados a las transacciones en el mercado minorista</v>
      </c>
      <c r="F535" s="200">
        <f>'FC01'!$D$38</f>
        <v>0</v>
      </c>
      <c r="I535" s="60" t="str">
        <f>Índice!$G$23</f>
        <v>2015-01-01</v>
      </c>
      <c r="J535" s="61" t="str">
        <f>Índice!$G$25</f>
        <v>2015-12-31</v>
      </c>
      <c r="K535" s="200" t="s">
        <v>1318</v>
      </c>
      <c r="L535" s="4" t="s">
        <v>137</v>
      </c>
    </row>
    <row r="536" spans="1:12" ht="15.75">
      <c r="A536" s="19"/>
      <c r="C536" s="200" t="str">
        <f>'FC01'!B$39</f>
        <v xml:space="preserve">Licencias, Contribuciones y Regalías  </v>
      </c>
      <c r="F536" s="200">
        <f>'FC01'!$D$39</f>
        <v>0</v>
      </c>
      <c r="I536" s="60" t="str">
        <f>Índice!$G$23</f>
        <v>2015-01-01</v>
      </c>
      <c r="J536" s="61" t="str">
        <f>Índice!$G$25</f>
        <v>2015-12-31</v>
      </c>
      <c r="K536" s="200" t="s">
        <v>1318</v>
      </c>
      <c r="L536" s="4" t="s">
        <v>137</v>
      </c>
    </row>
    <row r="537" spans="1:12" ht="15.75">
      <c r="A537" s="19"/>
      <c r="C537" s="200" t="str">
        <f>'FC01'!B$40</f>
        <v>Departamento Administrativo del Medio Ambiente "DAMA"</v>
      </c>
      <c r="F537" s="200">
        <f>'FC01'!$D$40</f>
        <v>0</v>
      </c>
      <c r="I537" s="60" t="str">
        <f>Índice!$G$23</f>
        <v>2015-01-01</v>
      </c>
      <c r="J537" s="61" t="str">
        <f>Índice!$G$25</f>
        <v>2015-12-31</v>
      </c>
      <c r="K537" s="200" t="s">
        <v>1318</v>
      </c>
      <c r="L537" s="4" t="s">
        <v>137</v>
      </c>
    </row>
    <row r="538" spans="1:12" ht="15.75">
      <c r="A538" s="19"/>
      <c r="C538" s="200" t="str">
        <f>'FC01'!B$41</f>
        <v>Ley 56 de 1981</v>
      </c>
      <c r="F538" s="200">
        <f>'FC01'!$D$41</f>
        <v>0</v>
      </c>
      <c r="I538" s="60" t="str">
        <f>Índice!$G$23</f>
        <v>2015-01-01</v>
      </c>
      <c r="J538" s="61" t="str">
        <f>Índice!$G$25</f>
        <v>2015-12-31</v>
      </c>
      <c r="K538" s="200" t="s">
        <v>1318</v>
      </c>
      <c r="L538" s="4" t="s">
        <v>137</v>
      </c>
    </row>
    <row r="539" spans="1:12" ht="15.75">
      <c r="A539" s="19"/>
      <c r="C539" s="200" t="str">
        <f>'FC01'!B$42</f>
        <v>Medio Ambiente – Ley 99 de 1993</v>
      </c>
      <c r="F539" s="200">
        <f>'FC01'!$D$42</f>
        <v>0</v>
      </c>
      <c r="I539" s="60" t="str">
        <f>Índice!$G$23</f>
        <v>2015-01-01</v>
      </c>
      <c r="J539" s="61" t="str">
        <f>Índice!$G$25</f>
        <v>2015-12-31</v>
      </c>
      <c r="K539" s="200" t="s">
        <v>1318</v>
      </c>
      <c r="L539" s="4" t="s">
        <v>137</v>
      </c>
    </row>
    <row r="540" spans="1:12" ht="15.75">
      <c r="A540" s="19"/>
      <c r="C540" s="200" t="str">
        <f>'FC01'!B$43</f>
        <v>Regalías</v>
      </c>
      <c r="F540" s="200">
        <f>'FC01'!$D$43</f>
        <v>0</v>
      </c>
      <c r="I540" s="60" t="str">
        <f>Índice!$G$23</f>
        <v>2015-01-01</v>
      </c>
      <c r="J540" s="61" t="str">
        <f>Índice!$G$25</f>
        <v>2015-12-31</v>
      </c>
      <c r="K540" s="200" t="s">
        <v>1318</v>
      </c>
      <c r="L540" s="4" t="s">
        <v>137</v>
      </c>
    </row>
    <row r="541" spans="1:12" ht="15.75">
      <c r="A541" s="19"/>
      <c r="C541" s="200" t="str">
        <f>'FC01'!B$44</f>
        <v>Licencia De Operación Del Servicio</v>
      </c>
      <c r="F541" s="200">
        <f>'FC01'!$D$44</f>
        <v>0</v>
      </c>
      <c r="I541" s="60" t="str">
        <f>Índice!$G$23</f>
        <v>2015-01-01</v>
      </c>
      <c r="J541" s="61" t="str">
        <f>Índice!$G$25</f>
        <v>2015-12-31</v>
      </c>
      <c r="K541" s="200" t="s">
        <v>1318</v>
      </c>
      <c r="L541" s="4" t="s">
        <v>137</v>
      </c>
    </row>
    <row r="542" spans="1:12" ht="15.75">
      <c r="A542" s="19"/>
      <c r="C542" s="200" t="str">
        <f>'FC01'!B$45</f>
        <v>FAZNI</v>
      </c>
      <c r="F542" s="200">
        <f>'FC01'!$D$45</f>
        <v>0</v>
      </c>
      <c r="I542" s="60" t="str">
        <f>Índice!$G$23</f>
        <v>2015-01-01</v>
      </c>
      <c r="J542" s="61" t="str">
        <f>Índice!$G$25</f>
        <v>2015-12-31</v>
      </c>
      <c r="K542" s="200" t="s">
        <v>1318</v>
      </c>
      <c r="L542" s="4" t="s">
        <v>137</v>
      </c>
    </row>
    <row r="543" spans="1:12" ht="15.75">
      <c r="A543" s="19"/>
      <c r="C543" s="200" t="str">
        <f>'FC01'!B$46</f>
        <v>FAER</v>
      </c>
      <c r="F543" s="200">
        <f>'FC01'!$D$46</f>
        <v>0</v>
      </c>
      <c r="I543" s="60" t="str">
        <f>Índice!$G$23</f>
        <v>2015-01-01</v>
      </c>
      <c r="J543" s="61" t="str">
        <f>Índice!$G$25</f>
        <v>2015-12-31</v>
      </c>
      <c r="K543" s="200" t="s">
        <v>1318</v>
      </c>
      <c r="L543" s="4" t="s">
        <v>137</v>
      </c>
    </row>
    <row r="544" spans="1:12" ht="15.75">
      <c r="A544" s="19"/>
      <c r="C544" s="200" t="str">
        <f>'FC01'!B$47</f>
        <v>Cuota de Fomento de gas</v>
      </c>
      <c r="F544" s="200">
        <f>'FC01'!$D$47</f>
        <v>0</v>
      </c>
      <c r="I544" s="60" t="str">
        <f>Índice!$G$23</f>
        <v>2015-01-01</v>
      </c>
      <c r="J544" s="61" t="str">
        <f>Índice!$G$25</f>
        <v>2015-12-31</v>
      </c>
      <c r="K544" s="200" t="s">
        <v>1318</v>
      </c>
      <c r="L544" s="4" t="s">
        <v>137</v>
      </c>
    </row>
    <row r="545" spans="1:12" ht="15.75">
      <c r="A545" s="19"/>
      <c r="C545" s="200" t="str">
        <f>'FC01'!B$48</f>
        <v>Ministerio de Comunicaciones y/o Fondo de Comunicaciones</v>
      </c>
      <c r="F545" s="200">
        <f>'FC01'!$D$48</f>
        <v>0</v>
      </c>
      <c r="I545" s="60" t="str">
        <f>Índice!$G$23</f>
        <v>2015-01-01</v>
      </c>
      <c r="J545" s="61" t="str">
        <f>Índice!$G$25</f>
        <v>2015-12-31</v>
      </c>
      <c r="K545" s="200" t="s">
        <v>1318</v>
      </c>
      <c r="L545" s="4" t="s">
        <v>137</v>
      </c>
    </row>
    <row r="546" spans="1:12" ht="15.75">
      <c r="A546" s="19"/>
      <c r="C546" s="200" t="str">
        <f>'FC01'!B$49</f>
        <v>Comité De Estratificación –Ley 505 De 1999</v>
      </c>
      <c r="F546" s="200">
        <f>'FC01'!$D$49</f>
        <v>0</v>
      </c>
      <c r="I546" s="60" t="str">
        <f>Índice!$G$23</f>
        <v>2015-01-01</v>
      </c>
      <c r="J546" s="61" t="str">
        <f>Índice!$G$25</f>
        <v>2015-12-31</v>
      </c>
      <c r="K546" s="200" t="s">
        <v>1318</v>
      </c>
      <c r="L546" s="4" t="s">
        <v>137</v>
      </c>
    </row>
    <row r="547" spans="1:12" ht="15.75">
      <c r="A547" s="19"/>
      <c r="C547" s="200" t="str">
        <f>'FC01'!B$50</f>
        <v>Otras licencias Ley 142 de 1994</v>
      </c>
      <c r="F547" s="200">
        <f>'FC01'!$D$50</f>
        <v>0</v>
      </c>
      <c r="I547" s="60" t="str">
        <f>Índice!$G$23</f>
        <v>2015-01-01</v>
      </c>
      <c r="J547" s="61" t="str">
        <f>Índice!$G$25</f>
        <v>2015-12-31</v>
      </c>
      <c r="K547" s="200" t="s">
        <v>1318</v>
      </c>
      <c r="L547" s="4" t="s">
        <v>137</v>
      </c>
    </row>
    <row r="548" spans="1:12" ht="15.75">
      <c r="A548" s="19"/>
      <c r="C548" s="200" t="str">
        <f>'FC01'!B$51</f>
        <v>Consumo De Insumos Directos</v>
      </c>
      <c r="F548" s="200">
        <f>'FC01'!$D$51</f>
        <v>0</v>
      </c>
      <c r="I548" s="60" t="str">
        <f>Índice!$G$23</f>
        <v>2015-01-01</v>
      </c>
      <c r="J548" s="61" t="str">
        <f>Índice!$G$25</f>
        <v>2015-12-31</v>
      </c>
      <c r="K548" s="200" t="s">
        <v>1318</v>
      </c>
      <c r="L548" s="4" t="s">
        <v>137</v>
      </c>
    </row>
    <row r="549" spans="1:12" ht="15.75">
      <c r="A549" s="19"/>
      <c r="C549" s="200" t="str">
        <f>'FC01'!B$52</f>
        <v>Productos Químicos</v>
      </c>
      <c r="F549" s="200">
        <f>'FC01'!$D$52</f>
        <v>0</v>
      </c>
      <c r="I549" s="60" t="str">
        <f>Índice!$G$23</f>
        <v>2015-01-01</v>
      </c>
      <c r="J549" s="61" t="str">
        <f>Índice!$G$25</f>
        <v>2015-12-31</v>
      </c>
      <c r="K549" s="200" t="s">
        <v>1318</v>
      </c>
      <c r="L549" s="4" t="s">
        <v>137</v>
      </c>
    </row>
    <row r="550" spans="1:12" ht="15.75">
      <c r="A550" s="19"/>
      <c r="C550" s="200" t="str">
        <f>'FC01'!B$53</f>
        <v>Gas Combustible</v>
      </c>
      <c r="F550" s="200">
        <f>'FC01'!$D$53</f>
        <v>0</v>
      </c>
      <c r="I550" s="60" t="str">
        <f>Índice!$G$23</f>
        <v>2015-01-01</v>
      </c>
      <c r="J550" s="61" t="str">
        <f>Índice!$G$25</f>
        <v>2015-12-31</v>
      </c>
      <c r="K550" s="200" t="s">
        <v>1318</v>
      </c>
      <c r="L550" s="4" t="s">
        <v>137</v>
      </c>
    </row>
    <row r="551" spans="1:12" ht="15.75">
      <c r="A551" s="19"/>
      <c r="C551" s="200" t="str">
        <f>'FC01'!B$54</f>
        <v>Carbón Mineral</v>
      </c>
      <c r="F551" s="200">
        <f>'FC01'!$D$54</f>
        <v>0</v>
      </c>
      <c r="I551" s="60" t="str">
        <f>Índice!$G$23</f>
        <v>2015-01-01</v>
      </c>
      <c r="J551" s="61" t="str">
        <f>Índice!$G$25</f>
        <v>2015-12-31</v>
      </c>
      <c r="K551" s="200" t="s">
        <v>1318</v>
      </c>
      <c r="L551" s="4" t="s">
        <v>137</v>
      </c>
    </row>
    <row r="552" spans="1:12" ht="15.75">
      <c r="A552" s="19"/>
      <c r="C552" s="200" t="str">
        <f>'FC01'!B$55</f>
        <v>Energía (FC01)</v>
      </c>
      <c r="F552" s="200">
        <f>'FC01'!$D$55</f>
        <v>0</v>
      </c>
      <c r="I552" s="60" t="str">
        <f>Índice!$G$23</f>
        <v>2015-01-01</v>
      </c>
      <c r="J552" s="61" t="str">
        <f>Índice!$G$25</f>
        <v>2015-12-31</v>
      </c>
      <c r="K552" s="200" t="s">
        <v>1318</v>
      </c>
      <c r="L552" s="4" t="s">
        <v>137</v>
      </c>
    </row>
    <row r="553" spans="1:12" ht="15.75">
      <c r="A553" s="19"/>
      <c r="C553" s="200" t="str">
        <f>'FC01'!B$56</f>
        <v>ACPM, Fuel Oil</v>
      </c>
      <c r="F553" s="200">
        <f>'FC01'!$D$56</f>
        <v>0</v>
      </c>
      <c r="I553" s="60" t="str">
        <f>Índice!$G$23</f>
        <v>2015-01-01</v>
      </c>
      <c r="J553" s="61" t="str">
        <f>Índice!$G$25</f>
        <v>2015-12-31</v>
      </c>
      <c r="K553" s="200" t="s">
        <v>1318</v>
      </c>
      <c r="L553" s="4" t="s">
        <v>137</v>
      </c>
    </row>
    <row r="554" spans="1:12" ht="15.75">
      <c r="C554" s="200" t="str">
        <f>'FC01'!B$57</f>
        <v>Otros Elementos de Consumo de Insumos Directos</v>
      </c>
      <c r="F554" s="200">
        <f>'FC01'!$D$57</f>
        <v>0</v>
      </c>
      <c r="I554" s="60" t="str">
        <f>Índice!$G$23</f>
        <v>2015-01-01</v>
      </c>
      <c r="J554" s="61" t="str">
        <f>Índice!$G$25</f>
        <v>2015-12-31</v>
      </c>
      <c r="K554" s="200" t="s">
        <v>1318</v>
      </c>
      <c r="L554" s="4" t="s">
        <v>137</v>
      </c>
    </row>
    <row r="555" spans="1:12" ht="15.75">
      <c r="A555" s="19"/>
      <c r="C555" s="200" t="str">
        <f>'FC01'!B$58</f>
        <v>Ordenes Y Contratos De Mantenimiento Y Reparaciones</v>
      </c>
      <c r="F555" s="200">
        <f>'FC01'!$D$58</f>
        <v>0</v>
      </c>
      <c r="I555" s="60" t="str">
        <f>Índice!$G$23</f>
        <v>2015-01-01</v>
      </c>
      <c r="J555" s="61" t="str">
        <f>Índice!$G$25</f>
        <v>2015-12-31</v>
      </c>
      <c r="K555" s="200" t="s">
        <v>1318</v>
      </c>
      <c r="L555" s="4" t="s">
        <v>137</v>
      </c>
    </row>
    <row r="556" spans="1:12" ht="15.75">
      <c r="A556" s="19"/>
      <c r="C556" s="200" t="str">
        <f>'FC01'!B$59</f>
        <v>Honorarios</v>
      </c>
      <c r="F556" s="200">
        <f>'FC01'!$D$59</f>
        <v>0</v>
      </c>
      <c r="I556" s="60" t="str">
        <f>Índice!$G$23</f>
        <v>2015-01-01</v>
      </c>
      <c r="J556" s="61" t="str">
        <f>Índice!$G$25</f>
        <v>2015-12-31</v>
      </c>
      <c r="K556" s="200" t="s">
        <v>1318</v>
      </c>
      <c r="L556" s="4" t="s">
        <v>137</v>
      </c>
    </row>
    <row r="557" spans="1:12" ht="15.75">
      <c r="A557" s="19"/>
      <c r="C557" s="200" t="str">
        <f>'FC01'!B$60</f>
        <v>Servicios Públicos</v>
      </c>
      <c r="F557" s="200">
        <f>'FC01'!$D$60</f>
        <v>0</v>
      </c>
      <c r="I557" s="60" t="str">
        <f>Índice!$G$23</f>
        <v>2015-01-01</v>
      </c>
      <c r="J557" s="61" t="str">
        <f>Índice!$G$25</f>
        <v>2015-12-31</v>
      </c>
      <c r="K557" s="200" t="s">
        <v>1318</v>
      </c>
      <c r="L557" s="4" t="s">
        <v>137</v>
      </c>
    </row>
    <row r="558" spans="1:12" ht="15.75">
      <c r="A558" s="19"/>
      <c r="C558" s="200" t="str">
        <f>'FC01'!B$61</f>
        <v>Materiales Y Otros Costos De Operación</v>
      </c>
      <c r="F558" s="200">
        <f>'FC01'!$D$61</f>
        <v>0</v>
      </c>
      <c r="I558" s="60" t="str">
        <f>Índice!$G$23</f>
        <v>2015-01-01</v>
      </c>
      <c r="J558" s="61" t="str">
        <f>Índice!$G$25</f>
        <v>2015-12-31</v>
      </c>
      <c r="K558" s="200" t="s">
        <v>1318</v>
      </c>
      <c r="L558" s="4" t="s">
        <v>137</v>
      </c>
    </row>
    <row r="559" spans="1:12" ht="15.75">
      <c r="C559" s="200" t="str">
        <f>'FC01'!B$62</f>
        <v>Costo De Pérdidas En Prestación Del Servicio  De Acueducto</v>
      </c>
      <c r="F559" s="200">
        <f>'FC01'!$D$62</f>
        <v>0</v>
      </c>
      <c r="I559" s="60" t="str">
        <f>Índice!$G$23</f>
        <v>2015-01-01</v>
      </c>
      <c r="J559" s="61" t="str">
        <f>Índice!$G$25</f>
        <v>2015-12-31</v>
      </c>
      <c r="K559" s="200" t="s">
        <v>1318</v>
      </c>
      <c r="L559" s="4" t="s">
        <v>137</v>
      </c>
    </row>
    <row r="560" spans="1:12" ht="15.75">
      <c r="C560" s="200" t="str">
        <f>'FC01'!B$63</f>
        <v>Seguros</v>
      </c>
      <c r="F560" s="200">
        <f>'FC01'!$D$63</f>
        <v>0</v>
      </c>
      <c r="I560" s="60" t="str">
        <f>Índice!$G$23</f>
        <v>2015-01-01</v>
      </c>
      <c r="J560" s="61" t="str">
        <f>Índice!$G$25</f>
        <v>2015-12-31</v>
      </c>
      <c r="K560" s="200" t="s">
        <v>1318</v>
      </c>
      <c r="L560" s="4" t="s">
        <v>137</v>
      </c>
    </row>
    <row r="561" spans="1:12" ht="15.75">
      <c r="C561" s="200" t="str">
        <f>'FC01'!B$64</f>
        <v>Impuestos Y Tasas</v>
      </c>
      <c r="F561" s="200">
        <f>'FC01'!$D$64</f>
        <v>0</v>
      </c>
      <c r="I561" s="60" t="str">
        <f>Índice!$G$23</f>
        <v>2015-01-01</v>
      </c>
      <c r="J561" s="61" t="str">
        <f>Índice!$G$25</f>
        <v>2015-12-31</v>
      </c>
      <c r="K561" s="200" t="s">
        <v>1318</v>
      </c>
      <c r="L561" s="4" t="s">
        <v>137</v>
      </c>
    </row>
    <row r="562" spans="1:12" ht="15.75">
      <c r="C562" s="200" t="str">
        <f>'FC01'!B$65</f>
        <v>Órdenes Y Contratos Por Otros  Servicios</v>
      </c>
      <c r="F562" s="200">
        <f>'FC01'!$D$65</f>
        <v>0</v>
      </c>
      <c r="I562" s="60" t="str">
        <f>Índice!$G$23</f>
        <v>2015-01-01</v>
      </c>
      <c r="J562" s="61" t="str">
        <f>Índice!$G$25</f>
        <v>2015-12-31</v>
      </c>
      <c r="K562" s="200" t="s">
        <v>1318</v>
      </c>
      <c r="L562" s="4" t="s">
        <v>137</v>
      </c>
    </row>
    <row r="563" spans="1:12" ht="15.75">
      <c r="C563" s="200" t="str">
        <f>'FC01'!B$66</f>
        <v>Donaciones</v>
      </c>
      <c r="F563" s="200">
        <f>'FC01'!$D$66</f>
        <v>0</v>
      </c>
      <c r="I563" s="60" t="str">
        <f>Índice!$G$23</f>
        <v>2015-01-01</v>
      </c>
      <c r="J563" s="61" t="str">
        <f>Índice!$G$25</f>
        <v>2015-12-31</v>
      </c>
      <c r="K563" s="200" t="s">
        <v>1318</v>
      </c>
      <c r="L563" s="4" t="s">
        <v>137</v>
      </c>
    </row>
    <row r="564" spans="1:12" ht="15.75">
      <c r="C564" s="200" t="str">
        <f>'FC01'!B$67</f>
        <v>Total Gastos y Costos (FC01)</v>
      </c>
      <c r="F564" s="200">
        <f>'FC01'!$D$67</f>
        <v>0</v>
      </c>
      <c r="I564" s="60" t="str">
        <f>Índice!$G$23</f>
        <v>2015-01-01</v>
      </c>
      <c r="J564" s="61" t="str">
        <f>Índice!$G$25</f>
        <v>2015-12-31</v>
      </c>
      <c r="K564" s="200" t="s">
        <v>1318</v>
      </c>
      <c r="L564" s="4" t="s">
        <v>137</v>
      </c>
    </row>
    <row r="565" spans="1:12" ht="15.75">
      <c r="A565" s="202" t="s">
        <v>15</v>
      </c>
      <c r="B565" s="22"/>
      <c r="C565" s="93" t="s">
        <v>913</v>
      </c>
      <c r="J565" s="5"/>
      <c r="L565" s="14"/>
    </row>
    <row r="566" spans="1:12" ht="15.75">
      <c r="A566" s="19" t="s">
        <v>15</v>
      </c>
      <c r="C566" s="200" t="str">
        <f>'FC01'!B$8</f>
        <v>Gastos [sinopsis]</v>
      </c>
      <c r="F566" s="200">
        <f>'FC01'!$E$8</f>
        <v>0</v>
      </c>
      <c r="I566" s="60"/>
      <c r="J566" s="61"/>
      <c r="K566" s="200"/>
      <c r="L566" s="14"/>
    </row>
    <row r="567" spans="1:12" ht="15.75">
      <c r="C567" s="200" t="str">
        <f>'FC01'!B$9</f>
        <v>Gastos sin impuestos, tasas, contribuciones e impuesto de renta</v>
      </c>
      <c r="F567" s="200">
        <f>'FC01'!$E$9</f>
        <v>0</v>
      </c>
      <c r="I567" s="60" t="str">
        <f>Índice!$G$23</f>
        <v>2015-01-01</v>
      </c>
      <c r="J567" s="61" t="str">
        <f>Índice!$G$25</f>
        <v>2015-12-31</v>
      </c>
      <c r="K567" s="200" t="s">
        <v>1318</v>
      </c>
      <c r="L567" s="4" t="s">
        <v>138</v>
      </c>
    </row>
    <row r="568" spans="1:12" ht="15.75">
      <c r="C568" s="200" t="str">
        <f>'FC01'!B$10</f>
        <v>Impuestos, Tasas y Contribuciones (No incluye impuesto de renta)</v>
      </c>
      <c r="F568" s="200">
        <f>'FC01'!$E$10</f>
        <v>0</v>
      </c>
      <c r="I568" s="60" t="str">
        <f>Índice!$G$23</f>
        <v>2015-01-01</v>
      </c>
      <c r="J568" s="61" t="str">
        <f>Índice!$G$25</f>
        <v>2015-12-31</v>
      </c>
      <c r="K568" s="200" t="s">
        <v>1318</v>
      </c>
      <c r="L568" s="4" t="s">
        <v>138</v>
      </c>
    </row>
    <row r="569" spans="1:12" ht="15.75">
      <c r="C569" s="200" t="str">
        <f>'FC01'!B$11</f>
        <v>Gasto por impuesto de renta</v>
      </c>
      <c r="F569" s="200">
        <f>'FC01'!$E$11</f>
        <v>0</v>
      </c>
      <c r="I569" s="60" t="str">
        <f>Índice!$G$23</f>
        <v>2015-01-01</v>
      </c>
      <c r="J569" s="61" t="str">
        <f>Índice!$G$25</f>
        <v>2015-12-31</v>
      </c>
      <c r="K569" s="200" t="s">
        <v>1318</v>
      </c>
      <c r="L569" s="4" t="s">
        <v>138</v>
      </c>
    </row>
    <row r="570" spans="1:12" ht="15.75">
      <c r="C570" s="200" t="str">
        <f>'FC01'!B$12</f>
        <v>Total Gastos</v>
      </c>
      <c r="F570" s="200">
        <f>'FC01'!$E$12</f>
        <v>0</v>
      </c>
      <c r="I570" s="60" t="str">
        <f>Índice!$G$23</f>
        <v>2015-01-01</v>
      </c>
      <c r="J570" s="61" t="str">
        <f>Índice!$G$25</f>
        <v>2015-12-31</v>
      </c>
      <c r="K570" s="200" t="s">
        <v>1318</v>
      </c>
      <c r="L570" s="4" t="s">
        <v>138</v>
      </c>
    </row>
    <row r="571" spans="1:12" ht="15.75">
      <c r="A571" s="19" t="s">
        <v>15</v>
      </c>
      <c r="C571" s="200" t="str">
        <f>'FC01'!B$13</f>
        <v>Costos de Ventas y Distribución</v>
      </c>
      <c r="F571" s="200">
        <f>'FC01'!$E$13</f>
        <v>0</v>
      </c>
      <c r="I571" s="60"/>
      <c r="J571" s="61"/>
      <c r="K571" s="200"/>
      <c r="L571" s="14"/>
    </row>
    <row r="572" spans="1:12" ht="15.75">
      <c r="C572" s="200" t="str">
        <f>'FC01'!B$14</f>
        <v>Costo de Ventas</v>
      </c>
      <c r="F572" s="200">
        <f>'FC01'!$E$14</f>
        <v>0</v>
      </c>
      <c r="I572" s="60" t="str">
        <f>Índice!$G$23</f>
        <v>2015-01-01</v>
      </c>
      <c r="J572" s="61" t="str">
        <f>Índice!$G$25</f>
        <v>2015-12-31</v>
      </c>
      <c r="K572" s="200" t="s">
        <v>1318</v>
      </c>
      <c r="L572" s="4" t="s">
        <v>138</v>
      </c>
    </row>
    <row r="573" spans="1:12" ht="15.75">
      <c r="C573" s="200" t="str">
        <f>'FC01'!B$15</f>
        <v>Costos de Distribución</v>
      </c>
      <c r="F573" s="200">
        <f>'FC01'!$E$15</f>
        <v>0</v>
      </c>
      <c r="I573" s="60" t="str">
        <f>Índice!$G$23</f>
        <v>2015-01-01</v>
      </c>
      <c r="J573" s="61" t="str">
        <f>Índice!$G$25</f>
        <v>2015-12-31</v>
      </c>
      <c r="K573" s="200" t="s">
        <v>1318</v>
      </c>
      <c r="L573" s="4" t="s">
        <v>138</v>
      </c>
    </row>
    <row r="574" spans="1:12" ht="15.75">
      <c r="C574" s="200" t="str">
        <f>'FC01'!B$16</f>
        <v>Total Costos de ventas y distribución</v>
      </c>
      <c r="F574" s="200">
        <f>'FC01'!$E$16</f>
        <v>0</v>
      </c>
      <c r="I574" s="60" t="str">
        <f>Índice!$G$23</f>
        <v>2015-01-01</v>
      </c>
      <c r="J574" s="61" t="str">
        <f>Índice!$G$25</f>
        <v>2015-12-31</v>
      </c>
      <c r="K574" s="200" t="s">
        <v>1318</v>
      </c>
      <c r="L574" s="4" t="s">
        <v>138</v>
      </c>
    </row>
    <row r="575" spans="1:12" ht="15.75">
      <c r="A575" s="19" t="s">
        <v>15</v>
      </c>
      <c r="C575" s="200" t="str">
        <f>'FC01'!B$18</f>
        <v>Detalle de los gastos y costos</v>
      </c>
      <c r="F575" s="200" t="str">
        <f>'FC01'!$E$18</f>
        <v>Aseo</v>
      </c>
      <c r="J575" s="5"/>
      <c r="L575" s="4"/>
    </row>
    <row r="576" spans="1:12" ht="15.75">
      <c r="A576" s="19"/>
      <c r="C576" s="200" t="str">
        <f>'FC01'!B$20</f>
        <v>Servicios Personales (FC01)</v>
      </c>
      <c r="F576" s="200">
        <f>'FC01'!$E$20</f>
        <v>0</v>
      </c>
      <c r="I576" s="60" t="str">
        <f>Índice!$G$23</f>
        <v>2015-01-01</v>
      </c>
      <c r="J576" s="61" t="str">
        <f>Índice!$G$25</f>
        <v>2015-12-31</v>
      </c>
      <c r="K576" s="200" t="s">
        <v>1318</v>
      </c>
      <c r="L576" s="4" t="s">
        <v>138</v>
      </c>
    </row>
    <row r="577" spans="1:12" ht="15.75">
      <c r="A577" s="19"/>
      <c r="C577" s="200" t="str">
        <f>'FC01'!B$21</f>
        <v>Generales (FC01)</v>
      </c>
      <c r="F577" s="200">
        <f>'FC01'!$E$21</f>
        <v>0</v>
      </c>
      <c r="I577" s="60" t="str">
        <f>Índice!$G$23</f>
        <v>2015-01-01</v>
      </c>
      <c r="J577" s="61" t="str">
        <f>Índice!$G$25</f>
        <v>2015-12-31</v>
      </c>
      <c r="K577" s="200" t="s">
        <v>1318</v>
      </c>
      <c r="L577" s="4" t="s">
        <v>138</v>
      </c>
    </row>
    <row r="578" spans="1:12" ht="15.75">
      <c r="A578" s="19"/>
      <c r="C578" s="200" t="str">
        <f>'FC01'!B$22</f>
        <v xml:space="preserve">Depreciaciones (FC01)  </v>
      </c>
      <c r="F578" s="200">
        <f>'FC01'!$E$22</f>
        <v>0</v>
      </c>
      <c r="I578" s="60" t="str">
        <f>Índice!$G$23</f>
        <v>2015-01-01</v>
      </c>
      <c r="J578" s="61" t="str">
        <f>Índice!$G$25</f>
        <v>2015-12-31</v>
      </c>
      <c r="K578" s="200" t="s">
        <v>1318</v>
      </c>
      <c r="L578" s="4" t="s">
        <v>138</v>
      </c>
    </row>
    <row r="579" spans="1:12" ht="15.75">
      <c r="A579" s="19"/>
      <c r="C579" s="200" t="str">
        <f>'FC01'!B$23</f>
        <v>Arrendamientos (FC01)</v>
      </c>
      <c r="F579" s="200">
        <f>'FC01'!$E$23</f>
        <v>0</v>
      </c>
      <c r="I579" s="60" t="str">
        <f>Índice!$G$23</f>
        <v>2015-01-01</v>
      </c>
      <c r="J579" s="61" t="str">
        <f>Índice!$G$25</f>
        <v>2015-12-31</v>
      </c>
      <c r="K579" s="200" t="s">
        <v>1318</v>
      </c>
      <c r="L579" s="4" t="s">
        <v>138</v>
      </c>
    </row>
    <row r="580" spans="1:12" ht="15.75">
      <c r="A580" s="19"/>
      <c r="C580" s="200" t="str">
        <f>'FC01'!B$24</f>
        <v>Amortizaciones (FC01)</v>
      </c>
      <c r="F580" s="200">
        <f>'FC01'!$E$24</f>
        <v>0</v>
      </c>
      <c r="I580" s="60" t="str">
        <f>Índice!$G$23</f>
        <v>2015-01-01</v>
      </c>
      <c r="J580" s="61" t="str">
        <f>Índice!$G$25</f>
        <v>2015-12-31</v>
      </c>
      <c r="K580" s="200" t="s">
        <v>1318</v>
      </c>
      <c r="L580" s="4" t="s">
        <v>138</v>
      </c>
    </row>
    <row r="581" spans="1:12" ht="15.75">
      <c r="A581" s="19"/>
      <c r="C581" s="200" t="str">
        <f>'FC01'!B$25</f>
        <v>Agotamiento (FC01)</v>
      </c>
      <c r="F581" s="200">
        <f>'FC01'!$E$25</f>
        <v>0</v>
      </c>
      <c r="I581" s="60" t="str">
        <f>Índice!$G$23</f>
        <v>2015-01-01</v>
      </c>
      <c r="J581" s="61" t="str">
        <f>Índice!$G$25</f>
        <v>2015-12-31</v>
      </c>
      <c r="K581" s="200" t="s">
        <v>1318</v>
      </c>
      <c r="L581" s="4" t="s">
        <v>138</v>
      </c>
    </row>
    <row r="582" spans="1:12" ht="15.75">
      <c r="A582" s="19"/>
      <c r="C582" s="200" t="str">
        <f>'FC01'!B$26</f>
        <v>Costo de Bienes y Servicios Públicos para la Venta</v>
      </c>
      <c r="F582" s="200">
        <f>'FC01'!$E$26</f>
        <v>0</v>
      </c>
      <c r="I582" s="60" t="str">
        <f>Índice!$G$23</f>
        <v>2015-01-01</v>
      </c>
      <c r="J582" s="61" t="str">
        <f>Índice!$G$25</f>
        <v>2015-12-31</v>
      </c>
      <c r="K582" s="200" t="s">
        <v>1318</v>
      </c>
      <c r="L582" s="4" t="s">
        <v>138</v>
      </c>
    </row>
    <row r="583" spans="1:12" ht="15.75">
      <c r="C583" s="200" t="str">
        <f>'FC01'!B$27</f>
        <v>Compras en Bloque y/o a Largo Plazo</v>
      </c>
      <c r="F583" s="200">
        <f>'FC01'!$E$27</f>
        <v>0</v>
      </c>
      <c r="I583" s="60" t="str">
        <f>Índice!$G$23</f>
        <v>2015-01-01</v>
      </c>
      <c r="J583" s="61" t="str">
        <f>Índice!$G$25</f>
        <v>2015-12-31</v>
      </c>
      <c r="K583" s="200" t="s">
        <v>1318</v>
      </c>
      <c r="L583" s="4" t="s">
        <v>138</v>
      </c>
    </row>
    <row r="584" spans="1:12" ht="15.75">
      <c r="C584" s="200" t="str">
        <f>'FC01'!B$28</f>
        <v>Compras en Bolsa  y/o a Corto Plazo</v>
      </c>
      <c r="F584" s="200">
        <f>'FC01'!$E$28</f>
        <v>0</v>
      </c>
      <c r="I584" s="60" t="str">
        <f>Índice!$G$23</f>
        <v>2015-01-01</v>
      </c>
      <c r="J584" s="61" t="str">
        <f>Índice!$G$25</f>
        <v>2015-12-31</v>
      </c>
      <c r="K584" s="200" t="s">
        <v>1318</v>
      </c>
      <c r="L584" s="4" t="s">
        <v>138</v>
      </c>
    </row>
    <row r="585" spans="1:12" ht="15.75">
      <c r="C585" s="200" t="str">
        <f>'FC01'!B$29</f>
        <v>Costo por Conexión</v>
      </c>
      <c r="F585" s="200">
        <f>'FC01'!$E$29</f>
        <v>0</v>
      </c>
      <c r="I585" s="60" t="str">
        <f>Índice!$G$23</f>
        <v>2015-01-01</v>
      </c>
      <c r="J585" s="61" t="str">
        <f>Índice!$G$25</f>
        <v>2015-12-31</v>
      </c>
      <c r="K585" s="200" t="s">
        <v>1318</v>
      </c>
      <c r="L585" s="4" t="s">
        <v>138</v>
      </c>
    </row>
    <row r="586" spans="1:12" ht="15.75">
      <c r="A586" s="19"/>
      <c r="C586" s="200" t="str">
        <f>'FC01'!B$30</f>
        <v>Uso de Líneas, redes y ductos</v>
      </c>
      <c r="F586" s="200">
        <f>'FC01'!$E$30</f>
        <v>0</v>
      </c>
      <c r="I586" s="60" t="str">
        <f>Índice!$G$23</f>
        <v>2015-01-01</v>
      </c>
      <c r="J586" s="61" t="str">
        <f>Índice!$G$25</f>
        <v>2015-12-31</v>
      </c>
      <c r="K586" s="200" t="s">
        <v>1318</v>
      </c>
      <c r="L586" s="4" t="s">
        <v>138</v>
      </c>
    </row>
    <row r="587" spans="1:12" ht="15.75">
      <c r="A587" s="19"/>
      <c r="C587" s="200" t="str">
        <f>'FC01'!B$31</f>
        <v>Costo de Distribución  y/o Comercialización de Gas combustible por redes</v>
      </c>
      <c r="F587" s="200">
        <f>'FC01'!$E$31</f>
        <v>0</v>
      </c>
      <c r="I587" s="60" t="str">
        <f>Índice!$G$23</f>
        <v>2015-01-01</v>
      </c>
      <c r="J587" s="61" t="str">
        <f>Índice!$G$25</f>
        <v>2015-12-31</v>
      </c>
      <c r="K587" s="200" t="s">
        <v>1318</v>
      </c>
      <c r="L587" s="4" t="s">
        <v>138</v>
      </c>
    </row>
    <row r="588" spans="1:12" ht="15.75">
      <c r="A588" s="19"/>
      <c r="C588" s="200" t="str">
        <f>'FC01'!B$32</f>
        <v>Manejo Comercial y Financiero del Servicio</v>
      </c>
      <c r="F588" s="200">
        <f>'FC01'!$E$32</f>
        <v>0</v>
      </c>
      <c r="I588" s="60" t="str">
        <f>Índice!$G$23</f>
        <v>2015-01-01</v>
      </c>
      <c r="J588" s="61" t="str">
        <f>Índice!$G$25</f>
        <v>2015-12-31</v>
      </c>
      <c r="K588" s="200" t="s">
        <v>1318</v>
      </c>
      <c r="L588" s="4" t="s">
        <v>138</v>
      </c>
    </row>
    <row r="589" spans="1:12" ht="15.75">
      <c r="A589" s="19"/>
      <c r="C589" s="200" t="str">
        <f>'FC01'!B$33</f>
        <v>Costo de Distribución  y/o Comercialización de Gas Licuado de Petróleo –GLP</v>
      </c>
      <c r="F589" s="200">
        <f>'FC01'!$E$33</f>
        <v>0</v>
      </c>
      <c r="I589" s="60" t="str">
        <f>Índice!$G$23</f>
        <v>2015-01-01</v>
      </c>
      <c r="J589" s="61" t="str">
        <f>Índice!$G$25</f>
        <v>2015-12-31</v>
      </c>
      <c r="K589" s="200" t="s">
        <v>1318</v>
      </c>
      <c r="L589" s="4" t="s">
        <v>138</v>
      </c>
    </row>
    <row r="590" spans="1:12" ht="15.75">
      <c r="A590" s="19"/>
      <c r="C590" s="200" t="str">
        <f>'FC01'!B$34</f>
        <v>Contrato de explotación</v>
      </c>
      <c r="F590" s="200">
        <f>'FC01'!$E$34</f>
        <v>0</v>
      </c>
      <c r="I590" s="60" t="str">
        <f>Índice!$G$23</f>
        <v>2015-01-01</v>
      </c>
      <c r="J590" s="61" t="str">
        <f>Índice!$G$25</f>
        <v>2015-12-31</v>
      </c>
      <c r="K590" s="200" t="s">
        <v>1318</v>
      </c>
      <c r="L590" s="4" t="s">
        <v>138</v>
      </c>
    </row>
    <row r="591" spans="1:12" ht="15.75">
      <c r="A591" s="19"/>
      <c r="C591" s="200" t="str">
        <f>'FC01'!B$35</f>
        <v>Costos asociados a las transacciones en el mercado mayorista</v>
      </c>
      <c r="F591" s="200">
        <f>'FC01'!$E$35</f>
        <v>0</v>
      </c>
      <c r="I591" s="60" t="str">
        <f>Índice!$G$23</f>
        <v>2015-01-01</v>
      </c>
      <c r="J591" s="61" t="str">
        <f>Índice!$G$25</f>
        <v>2015-12-31</v>
      </c>
      <c r="K591" s="200" t="s">
        <v>1318</v>
      </c>
      <c r="L591" s="4" t="s">
        <v>138</v>
      </c>
    </row>
    <row r="592" spans="1:12" ht="15.75">
      <c r="A592" s="19"/>
      <c r="C592" s="200" t="str">
        <f>'FC01'!B$36</f>
        <v>Contrato de concesión</v>
      </c>
      <c r="F592" s="200">
        <f>'FC01'!$E$36</f>
        <v>0</v>
      </c>
      <c r="I592" s="60" t="str">
        <f>Índice!$G$23</f>
        <v>2015-01-01</v>
      </c>
      <c r="J592" s="61" t="str">
        <f>Índice!$G$25</f>
        <v>2015-12-31</v>
      </c>
      <c r="K592" s="200" t="s">
        <v>1318</v>
      </c>
      <c r="L592" s="4" t="s">
        <v>138</v>
      </c>
    </row>
    <row r="593" spans="1:12" ht="15.75">
      <c r="A593" s="19"/>
      <c r="C593" s="200" t="str">
        <f>'FC01'!B$37</f>
        <v>Otros (FC01)</v>
      </c>
      <c r="F593" s="200">
        <f>'FC01'!$E$37</f>
        <v>0</v>
      </c>
      <c r="I593" s="60" t="str">
        <f>Índice!$G$23</f>
        <v>2015-01-01</v>
      </c>
      <c r="J593" s="61" t="str">
        <f>Índice!$G$25</f>
        <v>2015-12-31</v>
      </c>
      <c r="K593" s="200" t="s">
        <v>1318</v>
      </c>
      <c r="L593" s="4" t="s">
        <v>138</v>
      </c>
    </row>
    <row r="594" spans="1:12" ht="15.75">
      <c r="A594" s="19"/>
      <c r="C594" s="200" t="str">
        <f>'FC01'!B$38</f>
        <v>Costos asociados a las transacciones en el mercado minorista</v>
      </c>
      <c r="F594" s="200">
        <f>'FC01'!$E$38</f>
        <v>0</v>
      </c>
      <c r="I594" s="60" t="str">
        <f>Índice!$G$23</f>
        <v>2015-01-01</v>
      </c>
      <c r="J594" s="61" t="str">
        <f>Índice!$G$25</f>
        <v>2015-12-31</v>
      </c>
      <c r="K594" s="200" t="s">
        <v>1318</v>
      </c>
      <c r="L594" s="4" t="s">
        <v>138</v>
      </c>
    </row>
    <row r="595" spans="1:12" ht="15.75">
      <c r="A595" s="19"/>
      <c r="C595" s="200" t="str">
        <f>'FC01'!B$39</f>
        <v xml:space="preserve">Licencias, Contribuciones y Regalías  </v>
      </c>
      <c r="F595" s="200">
        <f>'FC01'!$E$39</f>
        <v>0</v>
      </c>
      <c r="I595" s="60" t="str">
        <f>Índice!$G$23</f>
        <v>2015-01-01</v>
      </c>
      <c r="J595" s="61" t="str">
        <f>Índice!$G$25</f>
        <v>2015-12-31</v>
      </c>
      <c r="K595" s="200" t="s">
        <v>1318</v>
      </c>
      <c r="L595" s="4" t="s">
        <v>138</v>
      </c>
    </row>
    <row r="596" spans="1:12" ht="15.75">
      <c r="A596" s="19"/>
      <c r="C596" s="200" t="str">
        <f>'FC01'!B$40</f>
        <v>Departamento Administrativo del Medio Ambiente "DAMA"</v>
      </c>
      <c r="F596" s="200">
        <f>'FC01'!$E$40</f>
        <v>0</v>
      </c>
      <c r="I596" s="60" t="str">
        <f>Índice!$G$23</f>
        <v>2015-01-01</v>
      </c>
      <c r="J596" s="61" t="str">
        <f>Índice!$G$25</f>
        <v>2015-12-31</v>
      </c>
      <c r="K596" s="200" t="s">
        <v>1318</v>
      </c>
      <c r="L596" s="4" t="s">
        <v>138</v>
      </c>
    </row>
    <row r="597" spans="1:12" ht="15.75">
      <c r="A597" s="19"/>
      <c r="C597" s="200" t="str">
        <f>'FC01'!B$41</f>
        <v>Ley 56 de 1981</v>
      </c>
      <c r="F597" s="200">
        <f>'FC01'!$E$41</f>
        <v>0</v>
      </c>
      <c r="I597" s="60" t="str">
        <f>Índice!$G$23</f>
        <v>2015-01-01</v>
      </c>
      <c r="J597" s="61" t="str">
        <f>Índice!$G$25</f>
        <v>2015-12-31</v>
      </c>
      <c r="K597" s="200" t="s">
        <v>1318</v>
      </c>
      <c r="L597" s="4" t="s">
        <v>138</v>
      </c>
    </row>
    <row r="598" spans="1:12" ht="15.75">
      <c r="A598" s="19"/>
      <c r="C598" s="200" t="str">
        <f>'FC01'!B$42</f>
        <v>Medio Ambiente – Ley 99 de 1993</v>
      </c>
      <c r="F598" s="200">
        <f>'FC01'!$E$42</f>
        <v>0</v>
      </c>
      <c r="I598" s="60" t="str">
        <f>Índice!$G$23</f>
        <v>2015-01-01</v>
      </c>
      <c r="J598" s="61" t="str">
        <f>Índice!$G$25</f>
        <v>2015-12-31</v>
      </c>
      <c r="K598" s="200" t="s">
        <v>1318</v>
      </c>
      <c r="L598" s="4" t="s">
        <v>138</v>
      </c>
    </row>
    <row r="599" spans="1:12" ht="15.75">
      <c r="A599" s="19"/>
      <c r="C599" s="200" t="str">
        <f>'FC01'!B$43</f>
        <v>Regalías</v>
      </c>
      <c r="F599" s="200">
        <f>'FC01'!$E$43</f>
        <v>0</v>
      </c>
      <c r="I599" s="60" t="str">
        <f>Índice!$G$23</f>
        <v>2015-01-01</v>
      </c>
      <c r="J599" s="61" t="str">
        <f>Índice!$G$25</f>
        <v>2015-12-31</v>
      </c>
      <c r="K599" s="200" t="s">
        <v>1318</v>
      </c>
      <c r="L599" s="4" t="s">
        <v>138</v>
      </c>
    </row>
    <row r="600" spans="1:12" ht="15.75">
      <c r="A600" s="19"/>
      <c r="C600" s="200" t="str">
        <f>'FC01'!B$44</f>
        <v>Licencia De Operación Del Servicio</v>
      </c>
      <c r="F600" s="200">
        <f>'FC01'!$E$44</f>
        <v>0</v>
      </c>
      <c r="I600" s="60" t="str">
        <f>Índice!$G$23</f>
        <v>2015-01-01</v>
      </c>
      <c r="J600" s="61" t="str">
        <f>Índice!$G$25</f>
        <v>2015-12-31</v>
      </c>
      <c r="K600" s="200" t="s">
        <v>1318</v>
      </c>
      <c r="L600" s="4" t="s">
        <v>138</v>
      </c>
    </row>
    <row r="601" spans="1:12" ht="15.75">
      <c r="A601" s="19"/>
      <c r="C601" s="200" t="str">
        <f>'FC01'!B$45</f>
        <v>FAZNI</v>
      </c>
      <c r="F601" s="200">
        <f>'FC01'!$E$45</f>
        <v>0</v>
      </c>
      <c r="I601" s="60" t="str">
        <f>Índice!$G$23</f>
        <v>2015-01-01</v>
      </c>
      <c r="J601" s="61" t="str">
        <f>Índice!$G$25</f>
        <v>2015-12-31</v>
      </c>
      <c r="K601" s="200" t="s">
        <v>1318</v>
      </c>
      <c r="L601" s="4" t="s">
        <v>138</v>
      </c>
    </row>
    <row r="602" spans="1:12" ht="15.75">
      <c r="A602" s="19"/>
      <c r="C602" s="200" t="str">
        <f>'FC01'!B$46</f>
        <v>FAER</v>
      </c>
      <c r="F602" s="200">
        <f>'FC01'!$E$46</f>
        <v>0</v>
      </c>
      <c r="I602" s="60" t="str">
        <f>Índice!$G$23</f>
        <v>2015-01-01</v>
      </c>
      <c r="J602" s="61" t="str">
        <f>Índice!$G$25</f>
        <v>2015-12-31</v>
      </c>
      <c r="K602" s="200" t="s">
        <v>1318</v>
      </c>
      <c r="L602" s="4" t="s">
        <v>138</v>
      </c>
    </row>
    <row r="603" spans="1:12" ht="15.75">
      <c r="A603" s="19"/>
      <c r="C603" s="200" t="str">
        <f>'FC01'!B$47</f>
        <v>Cuota de Fomento de gas</v>
      </c>
      <c r="F603" s="200">
        <f>'FC01'!$E$47</f>
        <v>0</v>
      </c>
      <c r="I603" s="60" t="str">
        <f>Índice!$G$23</f>
        <v>2015-01-01</v>
      </c>
      <c r="J603" s="61" t="str">
        <f>Índice!$G$25</f>
        <v>2015-12-31</v>
      </c>
      <c r="K603" s="200" t="s">
        <v>1318</v>
      </c>
      <c r="L603" s="4" t="s">
        <v>138</v>
      </c>
    </row>
    <row r="604" spans="1:12" ht="15.75">
      <c r="A604" s="19"/>
      <c r="C604" s="200" t="str">
        <f>'FC01'!B$48</f>
        <v>Ministerio de Comunicaciones y/o Fondo de Comunicaciones</v>
      </c>
      <c r="F604" s="200">
        <f>'FC01'!$E$48</f>
        <v>0</v>
      </c>
      <c r="I604" s="60" t="str">
        <f>Índice!$G$23</f>
        <v>2015-01-01</v>
      </c>
      <c r="J604" s="61" t="str">
        <f>Índice!$G$25</f>
        <v>2015-12-31</v>
      </c>
      <c r="K604" s="200" t="s">
        <v>1318</v>
      </c>
      <c r="L604" s="4" t="s">
        <v>138</v>
      </c>
    </row>
    <row r="605" spans="1:12" ht="15.75">
      <c r="A605" s="19"/>
      <c r="C605" s="200" t="str">
        <f>'FC01'!B$49</f>
        <v>Comité De Estratificación –Ley 505 De 1999</v>
      </c>
      <c r="F605" s="200">
        <f>'FC01'!$E$49</f>
        <v>0</v>
      </c>
      <c r="I605" s="60" t="str">
        <f>Índice!$G$23</f>
        <v>2015-01-01</v>
      </c>
      <c r="J605" s="61" t="str">
        <f>Índice!$G$25</f>
        <v>2015-12-31</v>
      </c>
      <c r="K605" s="200" t="s">
        <v>1318</v>
      </c>
      <c r="L605" s="4" t="s">
        <v>138</v>
      </c>
    </row>
    <row r="606" spans="1:12" ht="15.75">
      <c r="A606" s="19"/>
      <c r="C606" s="200" t="str">
        <f>'FC01'!B$50</f>
        <v>Otras licencias Ley 142 de 1994</v>
      </c>
      <c r="F606" s="200">
        <f>'FC01'!$E$50</f>
        <v>0</v>
      </c>
      <c r="I606" s="60" t="str">
        <f>Índice!$G$23</f>
        <v>2015-01-01</v>
      </c>
      <c r="J606" s="61" t="str">
        <f>Índice!$G$25</f>
        <v>2015-12-31</v>
      </c>
      <c r="K606" s="200" t="s">
        <v>1318</v>
      </c>
      <c r="L606" s="4" t="s">
        <v>138</v>
      </c>
    </row>
    <row r="607" spans="1:12" ht="15.75">
      <c r="A607" s="19"/>
      <c r="C607" s="200" t="str">
        <f>'FC01'!B$51</f>
        <v>Consumo De Insumos Directos</v>
      </c>
      <c r="F607" s="200">
        <f>'FC01'!$E$51</f>
        <v>0</v>
      </c>
      <c r="I607" s="60" t="str">
        <f>Índice!$G$23</f>
        <v>2015-01-01</v>
      </c>
      <c r="J607" s="61" t="str">
        <f>Índice!$G$25</f>
        <v>2015-12-31</v>
      </c>
      <c r="K607" s="200" t="s">
        <v>1318</v>
      </c>
      <c r="L607" s="4" t="s">
        <v>138</v>
      </c>
    </row>
    <row r="608" spans="1:12" ht="15.75">
      <c r="A608" s="19"/>
      <c r="C608" s="200" t="str">
        <f>'FC01'!B$52</f>
        <v>Productos Químicos</v>
      </c>
      <c r="F608" s="200">
        <f>'FC01'!$E$52</f>
        <v>0</v>
      </c>
      <c r="I608" s="60" t="str">
        <f>Índice!$G$23</f>
        <v>2015-01-01</v>
      </c>
      <c r="J608" s="61" t="str">
        <f>Índice!$G$25</f>
        <v>2015-12-31</v>
      </c>
      <c r="K608" s="200" t="s">
        <v>1318</v>
      </c>
      <c r="L608" s="4" t="s">
        <v>138</v>
      </c>
    </row>
    <row r="609" spans="1:12" ht="15.75">
      <c r="A609" s="19"/>
      <c r="C609" s="200" t="str">
        <f>'FC01'!B$53</f>
        <v>Gas Combustible</v>
      </c>
      <c r="F609" s="200">
        <f>'FC01'!$E$53</f>
        <v>0</v>
      </c>
      <c r="I609" s="60" t="str">
        <f>Índice!$G$23</f>
        <v>2015-01-01</v>
      </c>
      <c r="J609" s="61" t="str">
        <f>Índice!$G$25</f>
        <v>2015-12-31</v>
      </c>
      <c r="K609" s="200" t="s">
        <v>1318</v>
      </c>
      <c r="L609" s="4" t="s">
        <v>138</v>
      </c>
    </row>
    <row r="610" spans="1:12" ht="15.75">
      <c r="A610" s="19"/>
      <c r="C610" s="200" t="str">
        <f>'FC01'!B$54</f>
        <v>Carbón Mineral</v>
      </c>
      <c r="F610" s="200">
        <f>'FC01'!$E$54</f>
        <v>0</v>
      </c>
      <c r="I610" s="60" t="str">
        <f>Índice!$G$23</f>
        <v>2015-01-01</v>
      </c>
      <c r="J610" s="61" t="str">
        <f>Índice!$G$25</f>
        <v>2015-12-31</v>
      </c>
      <c r="K610" s="200" t="s">
        <v>1318</v>
      </c>
      <c r="L610" s="4" t="s">
        <v>138</v>
      </c>
    </row>
    <row r="611" spans="1:12" ht="15.75">
      <c r="A611" s="19"/>
      <c r="C611" s="200" t="str">
        <f>'FC01'!B$55</f>
        <v>Energía (FC01)</v>
      </c>
      <c r="F611" s="200">
        <f>'FC01'!$E$55</f>
        <v>0</v>
      </c>
      <c r="I611" s="60" t="str">
        <f>Índice!$G$23</f>
        <v>2015-01-01</v>
      </c>
      <c r="J611" s="61" t="str">
        <f>Índice!$G$25</f>
        <v>2015-12-31</v>
      </c>
      <c r="K611" s="200" t="s">
        <v>1318</v>
      </c>
      <c r="L611" s="4" t="s">
        <v>138</v>
      </c>
    </row>
    <row r="612" spans="1:12" ht="15.75">
      <c r="A612" s="19"/>
      <c r="C612" s="200" t="str">
        <f>'FC01'!B$56</f>
        <v>ACPM, Fuel Oil</v>
      </c>
      <c r="F612" s="200">
        <f>'FC01'!$E$56</f>
        <v>0</v>
      </c>
      <c r="I612" s="60" t="str">
        <f>Índice!$G$23</f>
        <v>2015-01-01</v>
      </c>
      <c r="J612" s="61" t="str">
        <f>Índice!$G$25</f>
        <v>2015-12-31</v>
      </c>
      <c r="K612" s="200" t="s">
        <v>1318</v>
      </c>
      <c r="L612" s="4" t="s">
        <v>138</v>
      </c>
    </row>
    <row r="613" spans="1:12" ht="15.75">
      <c r="C613" s="200" t="str">
        <f>'FC01'!B$57</f>
        <v>Otros Elementos de Consumo de Insumos Directos</v>
      </c>
      <c r="F613" s="200">
        <f>'FC01'!$E$57</f>
        <v>0</v>
      </c>
      <c r="I613" s="60" t="str">
        <f>Índice!$G$23</f>
        <v>2015-01-01</v>
      </c>
      <c r="J613" s="61" t="str">
        <f>Índice!$G$25</f>
        <v>2015-12-31</v>
      </c>
      <c r="K613" s="200" t="s">
        <v>1318</v>
      </c>
      <c r="L613" s="4" t="s">
        <v>138</v>
      </c>
    </row>
    <row r="614" spans="1:12" ht="15.75">
      <c r="A614" s="19"/>
      <c r="C614" s="200" t="str">
        <f>'FC01'!B$58</f>
        <v>Ordenes Y Contratos De Mantenimiento Y Reparaciones</v>
      </c>
      <c r="F614" s="200">
        <f>'FC01'!$E$58</f>
        <v>0</v>
      </c>
      <c r="I614" s="60" t="str">
        <f>Índice!$G$23</f>
        <v>2015-01-01</v>
      </c>
      <c r="J614" s="61" t="str">
        <f>Índice!$G$25</f>
        <v>2015-12-31</v>
      </c>
      <c r="K614" s="200" t="s">
        <v>1318</v>
      </c>
      <c r="L614" s="4" t="s">
        <v>138</v>
      </c>
    </row>
    <row r="615" spans="1:12" ht="15.75">
      <c r="A615" s="19"/>
      <c r="C615" s="200" t="str">
        <f>'FC01'!B$59</f>
        <v>Honorarios</v>
      </c>
      <c r="F615" s="200">
        <f>'FC01'!$E$59</f>
        <v>0</v>
      </c>
      <c r="I615" s="60" t="str">
        <f>Índice!$G$23</f>
        <v>2015-01-01</v>
      </c>
      <c r="J615" s="61" t="str">
        <f>Índice!$G$25</f>
        <v>2015-12-31</v>
      </c>
      <c r="K615" s="200" t="s">
        <v>1318</v>
      </c>
      <c r="L615" s="4" t="s">
        <v>138</v>
      </c>
    </row>
    <row r="616" spans="1:12" ht="15.75">
      <c r="A616" s="19"/>
      <c r="C616" s="200" t="str">
        <f>'FC01'!B$60</f>
        <v>Servicios Públicos</v>
      </c>
      <c r="F616" s="200">
        <f>'FC01'!$E$60</f>
        <v>0</v>
      </c>
      <c r="I616" s="60" t="str">
        <f>Índice!$G$23</f>
        <v>2015-01-01</v>
      </c>
      <c r="J616" s="61" t="str">
        <f>Índice!$G$25</f>
        <v>2015-12-31</v>
      </c>
      <c r="K616" s="200" t="s">
        <v>1318</v>
      </c>
      <c r="L616" s="4" t="s">
        <v>138</v>
      </c>
    </row>
    <row r="617" spans="1:12" ht="15.75">
      <c r="A617" s="19"/>
      <c r="C617" s="200" t="str">
        <f>'FC01'!B$61</f>
        <v>Materiales Y Otros Costos De Operación</v>
      </c>
      <c r="F617" s="200">
        <f>'FC01'!$E$61</f>
        <v>0</v>
      </c>
      <c r="I617" s="60" t="str">
        <f>Índice!$G$23</f>
        <v>2015-01-01</v>
      </c>
      <c r="J617" s="61" t="str">
        <f>Índice!$G$25</f>
        <v>2015-12-31</v>
      </c>
      <c r="K617" s="200" t="s">
        <v>1318</v>
      </c>
      <c r="L617" s="4" t="s">
        <v>138</v>
      </c>
    </row>
    <row r="618" spans="1:12" ht="15.75">
      <c r="C618" s="200" t="str">
        <f>'FC01'!B$62</f>
        <v>Costo De Pérdidas En Prestación Del Servicio  De Acueducto</v>
      </c>
      <c r="F618" s="200">
        <f>'FC01'!$E$62</f>
        <v>0</v>
      </c>
      <c r="I618" s="60" t="str">
        <f>Índice!$G$23</f>
        <v>2015-01-01</v>
      </c>
      <c r="J618" s="61" t="str">
        <f>Índice!$G$25</f>
        <v>2015-12-31</v>
      </c>
      <c r="K618" s="200" t="s">
        <v>1318</v>
      </c>
      <c r="L618" s="4" t="s">
        <v>138</v>
      </c>
    </row>
    <row r="619" spans="1:12" ht="15.75">
      <c r="C619" s="200" t="str">
        <f>'FC01'!B$63</f>
        <v>Seguros</v>
      </c>
      <c r="F619" s="200">
        <f>'FC01'!$E$63</f>
        <v>0</v>
      </c>
      <c r="I619" s="60" t="str">
        <f>Índice!$G$23</f>
        <v>2015-01-01</v>
      </c>
      <c r="J619" s="61" t="str">
        <f>Índice!$G$25</f>
        <v>2015-12-31</v>
      </c>
      <c r="K619" s="200" t="s">
        <v>1318</v>
      </c>
      <c r="L619" s="4" t="s">
        <v>138</v>
      </c>
    </row>
    <row r="620" spans="1:12" ht="15.75">
      <c r="C620" s="200" t="str">
        <f>'FC01'!B$64</f>
        <v>Impuestos Y Tasas</v>
      </c>
      <c r="F620" s="200">
        <f>'FC01'!$E$64</f>
        <v>0</v>
      </c>
      <c r="I620" s="60" t="str">
        <f>Índice!$G$23</f>
        <v>2015-01-01</v>
      </c>
      <c r="J620" s="61" t="str">
        <f>Índice!$G$25</f>
        <v>2015-12-31</v>
      </c>
      <c r="K620" s="200" t="s">
        <v>1318</v>
      </c>
      <c r="L620" s="4" t="s">
        <v>138</v>
      </c>
    </row>
    <row r="621" spans="1:12" ht="15.75">
      <c r="C621" s="200" t="str">
        <f>'FC01'!B$65</f>
        <v>Órdenes Y Contratos Por Otros  Servicios</v>
      </c>
      <c r="F621" s="200">
        <f>'FC01'!$E$65</f>
        <v>0</v>
      </c>
      <c r="I621" s="60" t="str">
        <f>Índice!$G$23</f>
        <v>2015-01-01</v>
      </c>
      <c r="J621" s="61" t="str">
        <f>Índice!$G$25</f>
        <v>2015-12-31</v>
      </c>
      <c r="K621" s="200" t="s">
        <v>1318</v>
      </c>
      <c r="L621" s="4" t="s">
        <v>138</v>
      </c>
    </row>
    <row r="622" spans="1:12" ht="15.75">
      <c r="C622" s="200" t="str">
        <f>'FC01'!B$66</f>
        <v>Donaciones</v>
      </c>
      <c r="F622" s="200">
        <f>'FC01'!$E$66</f>
        <v>0</v>
      </c>
      <c r="I622" s="60" t="str">
        <f>Índice!$G$23</f>
        <v>2015-01-01</v>
      </c>
      <c r="J622" s="61" t="str">
        <f>Índice!$G$25</f>
        <v>2015-12-31</v>
      </c>
      <c r="K622" s="200" t="s">
        <v>1318</v>
      </c>
      <c r="L622" s="4" t="s">
        <v>138</v>
      </c>
    </row>
    <row r="623" spans="1:12" ht="15.75">
      <c r="C623" s="200" t="str">
        <f>'FC01'!B$67</f>
        <v>Total Gastos y Costos (FC01)</v>
      </c>
      <c r="F623" s="200">
        <f>'FC01'!$E$67</f>
        <v>0</v>
      </c>
      <c r="I623" s="60" t="str">
        <f>Índice!$G$23</f>
        <v>2015-01-01</v>
      </c>
      <c r="J623" s="61" t="str">
        <f>Índice!$G$25</f>
        <v>2015-12-31</v>
      </c>
      <c r="K623" s="200" t="s">
        <v>1318</v>
      </c>
      <c r="L623" s="4" t="s">
        <v>138</v>
      </c>
    </row>
    <row r="624" spans="1:12" ht="15.75">
      <c r="A624" s="202" t="s">
        <v>15</v>
      </c>
      <c r="B624" s="22"/>
      <c r="C624" s="93" t="s">
        <v>915</v>
      </c>
      <c r="J624" s="5"/>
      <c r="L624" s="14"/>
    </row>
    <row r="625" spans="1:12" ht="15.75">
      <c r="A625" s="19" t="s">
        <v>15</v>
      </c>
      <c r="C625" s="200" t="str">
        <f>'FC01'!B$8</f>
        <v>Gastos [sinopsis]</v>
      </c>
      <c r="F625" s="200">
        <f>'FC01'!$F$8</f>
        <v>0</v>
      </c>
      <c r="I625" s="60"/>
      <c r="J625" s="61"/>
      <c r="K625" s="200"/>
      <c r="L625" s="14"/>
    </row>
    <row r="626" spans="1:12" ht="15.75">
      <c r="C626" s="200" t="str">
        <f>'FC01'!B$9</f>
        <v>Gastos sin impuestos, tasas, contribuciones e impuesto de renta</v>
      </c>
      <c r="F626" s="200">
        <f>'FC01'!$F$9</f>
        <v>0</v>
      </c>
      <c r="I626" s="60" t="str">
        <f>Índice!$G$23</f>
        <v>2015-01-01</v>
      </c>
      <c r="J626" s="61" t="str">
        <f>Índice!$G$25</f>
        <v>2015-12-31</v>
      </c>
      <c r="K626" s="200" t="s">
        <v>1318</v>
      </c>
      <c r="L626" s="14" t="s">
        <v>864</v>
      </c>
    </row>
    <row r="627" spans="1:12" ht="15.75">
      <c r="C627" s="200" t="str">
        <f>'FC01'!B$10</f>
        <v>Impuestos, Tasas y Contribuciones (No incluye impuesto de renta)</v>
      </c>
      <c r="F627" s="200">
        <f>'FC01'!$F$10</f>
        <v>0</v>
      </c>
      <c r="I627" s="60" t="str">
        <f>Índice!$G$23</f>
        <v>2015-01-01</v>
      </c>
      <c r="J627" s="61" t="str">
        <f>Índice!$G$25</f>
        <v>2015-12-31</v>
      </c>
      <c r="K627" s="200" t="s">
        <v>1318</v>
      </c>
      <c r="L627" s="14" t="s">
        <v>864</v>
      </c>
    </row>
    <row r="628" spans="1:12" ht="15.75">
      <c r="C628" s="200" t="str">
        <f>'FC01'!B$11</f>
        <v>Gasto por impuesto de renta</v>
      </c>
      <c r="F628" s="200">
        <f>'FC01'!$F$11</f>
        <v>0</v>
      </c>
      <c r="I628" s="60" t="str">
        <f>Índice!$G$23</f>
        <v>2015-01-01</v>
      </c>
      <c r="J628" s="61" t="str">
        <f>Índice!$G$25</f>
        <v>2015-12-31</v>
      </c>
      <c r="K628" s="200" t="s">
        <v>1318</v>
      </c>
      <c r="L628" s="14" t="s">
        <v>864</v>
      </c>
    </row>
    <row r="629" spans="1:12" ht="15.75">
      <c r="C629" s="200" t="str">
        <f>'FC01'!B$12</f>
        <v>Total Gastos</v>
      </c>
      <c r="F629" s="200">
        <f>'FC01'!$F$12</f>
        <v>0</v>
      </c>
      <c r="I629" s="60" t="str">
        <f>Índice!$G$23</f>
        <v>2015-01-01</v>
      </c>
      <c r="J629" s="61" t="str">
        <f>Índice!$G$25</f>
        <v>2015-12-31</v>
      </c>
      <c r="K629" s="200" t="s">
        <v>1318</v>
      </c>
      <c r="L629" s="14" t="s">
        <v>864</v>
      </c>
    </row>
    <row r="630" spans="1:12" ht="15.75">
      <c r="A630" s="19" t="s">
        <v>15</v>
      </c>
      <c r="C630" s="200" t="str">
        <f>'FC01'!B$13</f>
        <v>Costos de Ventas y Distribución</v>
      </c>
      <c r="F630" s="200">
        <f>'FC01'!$F$13</f>
        <v>0</v>
      </c>
      <c r="I630" s="60"/>
      <c r="J630" s="61"/>
      <c r="K630" s="200"/>
      <c r="L630" s="1"/>
    </row>
    <row r="631" spans="1:12" ht="15.75">
      <c r="C631" s="200" t="str">
        <f>'FC01'!B$14</f>
        <v>Costo de Ventas</v>
      </c>
      <c r="F631" s="200">
        <f>'FC01'!$F$14</f>
        <v>0</v>
      </c>
      <c r="I631" s="60" t="str">
        <f>Índice!$G$23</f>
        <v>2015-01-01</v>
      </c>
      <c r="J631" s="61" t="str">
        <f>Índice!$G$25</f>
        <v>2015-12-31</v>
      </c>
      <c r="K631" s="200" t="s">
        <v>1318</v>
      </c>
      <c r="L631" s="14" t="s">
        <v>864</v>
      </c>
    </row>
    <row r="632" spans="1:12" ht="15.75">
      <c r="C632" s="200" t="str">
        <f>'FC01'!B$15</f>
        <v>Costos de Distribución</v>
      </c>
      <c r="F632" s="200">
        <f>'FC01'!$F$15</f>
        <v>0</v>
      </c>
      <c r="I632" s="60" t="str">
        <f>Índice!$G$23</f>
        <v>2015-01-01</v>
      </c>
      <c r="J632" s="61" t="str">
        <f>Índice!$G$25</f>
        <v>2015-12-31</v>
      </c>
      <c r="K632" s="200" t="s">
        <v>1318</v>
      </c>
      <c r="L632" s="14" t="s">
        <v>864</v>
      </c>
    </row>
    <row r="633" spans="1:12" ht="15.75">
      <c r="C633" s="200" t="str">
        <f>'FC01'!B$16</f>
        <v>Total Costos de ventas y distribución</v>
      </c>
      <c r="F633" s="200">
        <f>'FC01'!$F$16</f>
        <v>0</v>
      </c>
      <c r="I633" s="60" t="str">
        <f>Índice!$G$23</f>
        <v>2015-01-01</v>
      </c>
      <c r="J633" s="61" t="str">
        <f>Índice!$G$25</f>
        <v>2015-12-31</v>
      </c>
      <c r="K633" s="200" t="s">
        <v>1318</v>
      </c>
      <c r="L633" s="14" t="s">
        <v>864</v>
      </c>
    </row>
    <row r="634" spans="1:12" ht="15.75">
      <c r="A634" s="19" t="s">
        <v>15</v>
      </c>
      <c r="C634" s="200" t="str">
        <f>'FC01'!B$18</f>
        <v>Detalle de los gastos y costos</v>
      </c>
      <c r="F634" s="200" t="str">
        <f>'FC01'!$F$18</f>
        <v>ENERGIA - SIN</v>
      </c>
      <c r="J634" s="5"/>
      <c r="L634" s="14"/>
    </row>
    <row r="635" spans="1:12" ht="15.75">
      <c r="A635" s="19"/>
      <c r="C635" s="200" t="str">
        <f>'FC01'!B$20</f>
        <v>Servicios Personales (FC01)</v>
      </c>
      <c r="F635" s="200">
        <f>'FC01'!$F$20</f>
        <v>0</v>
      </c>
      <c r="I635" s="60" t="str">
        <f>Índice!$G$23</f>
        <v>2015-01-01</v>
      </c>
      <c r="J635" s="61" t="str">
        <f>Índice!$G$25</f>
        <v>2015-12-31</v>
      </c>
      <c r="K635" s="200" t="s">
        <v>1318</v>
      </c>
      <c r="L635" s="14" t="s">
        <v>864</v>
      </c>
    </row>
    <row r="636" spans="1:12" ht="15.75">
      <c r="A636" s="19"/>
      <c r="C636" s="200" t="str">
        <f>'FC01'!B$21</f>
        <v>Generales (FC01)</v>
      </c>
      <c r="F636" s="200">
        <f>'FC01'!$F$21</f>
        <v>0</v>
      </c>
      <c r="I636" s="60" t="str">
        <f>Índice!$G$23</f>
        <v>2015-01-01</v>
      </c>
      <c r="J636" s="61" t="str">
        <f>Índice!$G$25</f>
        <v>2015-12-31</v>
      </c>
      <c r="K636" s="200" t="s">
        <v>1318</v>
      </c>
      <c r="L636" s="14" t="s">
        <v>864</v>
      </c>
    </row>
    <row r="637" spans="1:12" ht="15.75">
      <c r="A637" s="19"/>
      <c r="C637" s="200" t="str">
        <f>'FC01'!B$22</f>
        <v xml:space="preserve">Depreciaciones (FC01)  </v>
      </c>
      <c r="F637" s="200">
        <f>'FC01'!$F$22</f>
        <v>0</v>
      </c>
      <c r="I637" s="60" t="str">
        <f>Índice!$G$23</f>
        <v>2015-01-01</v>
      </c>
      <c r="J637" s="61" t="str">
        <f>Índice!$G$25</f>
        <v>2015-12-31</v>
      </c>
      <c r="K637" s="200" t="s">
        <v>1318</v>
      </c>
      <c r="L637" s="14" t="s">
        <v>864</v>
      </c>
    </row>
    <row r="638" spans="1:12" ht="15.75">
      <c r="A638" s="19"/>
      <c r="C638" s="200" t="str">
        <f>'FC01'!B$23</f>
        <v>Arrendamientos (FC01)</v>
      </c>
      <c r="F638" s="200">
        <f>'FC01'!$F$23</f>
        <v>0</v>
      </c>
      <c r="I638" s="60" t="str">
        <f>Índice!$G$23</f>
        <v>2015-01-01</v>
      </c>
      <c r="J638" s="61" t="str">
        <f>Índice!$G$25</f>
        <v>2015-12-31</v>
      </c>
      <c r="K638" s="200" t="s">
        <v>1318</v>
      </c>
      <c r="L638" s="14" t="s">
        <v>864</v>
      </c>
    </row>
    <row r="639" spans="1:12" ht="15.75">
      <c r="A639" s="19"/>
      <c r="C639" s="200" t="str">
        <f>'FC01'!B$24</f>
        <v>Amortizaciones (FC01)</v>
      </c>
      <c r="F639" s="200">
        <f>'FC01'!$F$24</f>
        <v>0</v>
      </c>
      <c r="I639" s="60" t="str">
        <f>Índice!$G$23</f>
        <v>2015-01-01</v>
      </c>
      <c r="J639" s="61" t="str">
        <f>Índice!$G$25</f>
        <v>2015-12-31</v>
      </c>
      <c r="K639" s="200" t="s">
        <v>1318</v>
      </c>
      <c r="L639" s="14" t="s">
        <v>864</v>
      </c>
    </row>
    <row r="640" spans="1:12" ht="15.75">
      <c r="A640" s="19"/>
      <c r="C640" s="200" t="str">
        <f>'FC01'!B$25</f>
        <v>Agotamiento (FC01)</v>
      </c>
      <c r="F640" s="200">
        <f>'FC01'!$F$25</f>
        <v>0</v>
      </c>
      <c r="I640" s="60" t="str">
        <f>Índice!$G$23</f>
        <v>2015-01-01</v>
      </c>
      <c r="J640" s="61" t="str">
        <f>Índice!$G$25</f>
        <v>2015-12-31</v>
      </c>
      <c r="K640" s="200" t="s">
        <v>1318</v>
      </c>
      <c r="L640" s="14" t="s">
        <v>864</v>
      </c>
    </row>
    <row r="641" spans="1:12" ht="15.75">
      <c r="A641" s="19"/>
      <c r="C641" s="200" t="str">
        <f>'FC01'!B$26</f>
        <v>Costo de Bienes y Servicios Públicos para la Venta</v>
      </c>
      <c r="F641" s="200">
        <f>'FC01'!$F$26</f>
        <v>0</v>
      </c>
      <c r="I641" s="60" t="str">
        <f>Índice!$G$23</f>
        <v>2015-01-01</v>
      </c>
      <c r="J641" s="61" t="str">
        <f>Índice!$G$25</f>
        <v>2015-12-31</v>
      </c>
      <c r="K641" s="200" t="s">
        <v>1318</v>
      </c>
      <c r="L641" s="14" t="s">
        <v>864</v>
      </c>
    </row>
    <row r="642" spans="1:12" ht="15.75">
      <c r="C642" s="200" t="str">
        <f>'FC01'!B$27</f>
        <v>Compras en Bloque y/o a Largo Plazo</v>
      </c>
      <c r="F642" s="200">
        <f>'FC01'!$F$27</f>
        <v>0</v>
      </c>
      <c r="I642" s="60" t="str">
        <f>Índice!$G$23</f>
        <v>2015-01-01</v>
      </c>
      <c r="J642" s="61" t="str">
        <f>Índice!$G$25</f>
        <v>2015-12-31</v>
      </c>
      <c r="K642" s="200" t="s">
        <v>1318</v>
      </c>
      <c r="L642" s="14" t="s">
        <v>864</v>
      </c>
    </row>
    <row r="643" spans="1:12" ht="15.75">
      <c r="C643" s="200" t="str">
        <f>'FC01'!B$28</f>
        <v>Compras en Bolsa  y/o a Corto Plazo</v>
      </c>
      <c r="F643" s="200">
        <f>'FC01'!$F$28</f>
        <v>0</v>
      </c>
      <c r="I643" s="60" t="str">
        <f>Índice!$G$23</f>
        <v>2015-01-01</v>
      </c>
      <c r="J643" s="61" t="str">
        <f>Índice!$G$25</f>
        <v>2015-12-31</v>
      </c>
      <c r="K643" s="200" t="s">
        <v>1318</v>
      </c>
      <c r="L643" s="14" t="s">
        <v>864</v>
      </c>
    </row>
    <row r="644" spans="1:12" ht="15.75">
      <c r="C644" s="200" t="str">
        <f>'FC01'!B$29</f>
        <v>Costo por Conexión</v>
      </c>
      <c r="F644" s="200">
        <f>'FC01'!$F$29</f>
        <v>0</v>
      </c>
      <c r="I644" s="60" t="str">
        <f>Índice!$G$23</f>
        <v>2015-01-01</v>
      </c>
      <c r="J644" s="61" t="str">
        <f>Índice!$G$25</f>
        <v>2015-12-31</v>
      </c>
      <c r="K644" s="200" t="s">
        <v>1318</v>
      </c>
      <c r="L644" s="14" t="s">
        <v>864</v>
      </c>
    </row>
    <row r="645" spans="1:12" ht="15.75">
      <c r="A645" s="19"/>
      <c r="C645" s="200" t="str">
        <f>'FC01'!B$30</f>
        <v>Uso de Líneas, redes y ductos</v>
      </c>
      <c r="F645" s="200">
        <f>'FC01'!$F$30</f>
        <v>0</v>
      </c>
      <c r="I645" s="60" t="str">
        <f>Índice!$G$23</f>
        <v>2015-01-01</v>
      </c>
      <c r="J645" s="61" t="str">
        <f>Índice!$G$25</f>
        <v>2015-12-31</v>
      </c>
      <c r="K645" s="200" t="s">
        <v>1318</v>
      </c>
      <c r="L645" s="14" t="s">
        <v>864</v>
      </c>
    </row>
    <row r="646" spans="1:12" ht="15.75">
      <c r="A646" s="19"/>
      <c r="C646" s="200" t="str">
        <f>'FC01'!B$31</f>
        <v>Costo de Distribución  y/o Comercialización de Gas combustible por redes</v>
      </c>
      <c r="F646" s="200">
        <f>'FC01'!$F$31</f>
        <v>0</v>
      </c>
      <c r="I646" s="60" t="str">
        <f>Índice!$G$23</f>
        <v>2015-01-01</v>
      </c>
      <c r="J646" s="61" t="str">
        <f>Índice!$G$25</f>
        <v>2015-12-31</v>
      </c>
      <c r="K646" s="200" t="s">
        <v>1318</v>
      </c>
      <c r="L646" s="14" t="s">
        <v>864</v>
      </c>
    </row>
    <row r="647" spans="1:12" ht="15.75">
      <c r="A647" s="19"/>
      <c r="C647" s="200" t="str">
        <f>'FC01'!B$32</f>
        <v>Manejo Comercial y Financiero del Servicio</v>
      </c>
      <c r="F647" s="200">
        <f>'FC01'!$F$32</f>
        <v>0</v>
      </c>
      <c r="I647" s="60" t="str">
        <f>Índice!$G$23</f>
        <v>2015-01-01</v>
      </c>
      <c r="J647" s="61" t="str">
        <f>Índice!$G$25</f>
        <v>2015-12-31</v>
      </c>
      <c r="K647" s="200" t="s">
        <v>1318</v>
      </c>
      <c r="L647" s="14" t="s">
        <v>864</v>
      </c>
    </row>
    <row r="648" spans="1:12" ht="15.75">
      <c r="A648" s="19"/>
      <c r="C648" s="200" t="str">
        <f>'FC01'!B$33</f>
        <v>Costo de Distribución  y/o Comercialización de Gas Licuado de Petróleo –GLP</v>
      </c>
      <c r="F648" s="200">
        <f>'FC01'!$F$33</f>
        <v>0</v>
      </c>
      <c r="I648" s="60" t="str">
        <f>Índice!$G$23</f>
        <v>2015-01-01</v>
      </c>
      <c r="J648" s="61" t="str">
        <f>Índice!$G$25</f>
        <v>2015-12-31</v>
      </c>
      <c r="K648" s="200" t="s">
        <v>1318</v>
      </c>
      <c r="L648" s="14" t="s">
        <v>864</v>
      </c>
    </row>
    <row r="649" spans="1:12" ht="15.75">
      <c r="A649" s="19"/>
      <c r="C649" s="200" t="str">
        <f>'FC01'!B$34</f>
        <v>Contrato de explotación</v>
      </c>
      <c r="F649" s="200">
        <f>'FC01'!$F$34</f>
        <v>0</v>
      </c>
      <c r="I649" s="60" t="str">
        <f>Índice!$G$23</f>
        <v>2015-01-01</v>
      </c>
      <c r="J649" s="61" t="str">
        <f>Índice!$G$25</f>
        <v>2015-12-31</v>
      </c>
      <c r="K649" s="200" t="s">
        <v>1318</v>
      </c>
      <c r="L649" s="14" t="s">
        <v>864</v>
      </c>
    </row>
    <row r="650" spans="1:12" ht="15.75">
      <c r="A650" s="19"/>
      <c r="C650" s="200" t="str">
        <f>'FC01'!B$35</f>
        <v>Costos asociados a las transacciones en el mercado mayorista</v>
      </c>
      <c r="F650" s="200">
        <f>'FC01'!$F$35</f>
        <v>0</v>
      </c>
      <c r="I650" s="60" t="str">
        <f>Índice!$G$23</f>
        <v>2015-01-01</v>
      </c>
      <c r="J650" s="61" t="str">
        <f>Índice!$G$25</f>
        <v>2015-12-31</v>
      </c>
      <c r="K650" s="200" t="s">
        <v>1318</v>
      </c>
      <c r="L650" s="14" t="s">
        <v>864</v>
      </c>
    </row>
    <row r="651" spans="1:12" ht="15.75">
      <c r="A651" s="19"/>
      <c r="C651" s="200" t="str">
        <f>'FC01'!B$36</f>
        <v>Contrato de concesión</v>
      </c>
      <c r="F651" s="200">
        <f>'FC01'!$F$36</f>
        <v>0</v>
      </c>
      <c r="I651" s="60" t="str">
        <f>Índice!$G$23</f>
        <v>2015-01-01</v>
      </c>
      <c r="J651" s="61" t="str">
        <f>Índice!$G$25</f>
        <v>2015-12-31</v>
      </c>
      <c r="K651" s="200" t="s">
        <v>1318</v>
      </c>
      <c r="L651" s="14" t="s">
        <v>864</v>
      </c>
    </row>
    <row r="652" spans="1:12" ht="15.75">
      <c r="A652" s="19"/>
      <c r="C652" s="200" t="str">
        <f>'FC01'!B$37</f>
        <v>Otros (FC01)</v>
      </c>
      <c r="F652" s="200">
        <f>'FC01'!$F$37</f>
        <v>0</v>
      </c>
      <c r="I652" s="60" t="str">
        <f>Índice!$G$23</f>
        <v>2015-01-01</v>
      </c>
      <c r="J652" s="61" t="str">
        <f>Índice!$G$25</f>
        <v>2015-12-31</v>
      </c>
      <c r="K652" s="200" t="s">
        <v>1318</v>
      </c>
      <c r="L652" s="14" t="s">
        <v>864</v>
      </c>
    </row>
    <row r="653" spans="1:12" ht="15.75">
      <c r="A653" s="19"/>
      <c r="C653" s="200" t="str">
        <f>'FC01'!B$38</f>
        <v>Costos asociados a las transacciones en el mercado minorista</v>
      </c>
      <c r="F653" s="200">
        <f>'FC01'!$F$38</f>
        <v>0</v>
      </c>
      <c r="I653" s="60" t="str">
        <f>Índice!$G$23</f>
        <v>2015-01-01</v>
      </c>
      <c r="J653" s="61" t="str">
        <f>Índice!$G$25</f>
        <v>2015-12-31</v>
      </c>
      <c r="K653" s="200" t="s">
        <v>1318</v>
      </c>
      <c r="L653" s="14" t="s">
        <v>864</v>
      </c>
    </row>
    <row r="654" spans="1:12" ht="15.75">
      <c r="A654" s="19"/>
      <c r="C654" s="200" t="str">
        <f>'FC01'!B$39</f>
        <v xml:space="preserve">Licencias, Contribuciones y Regalías  </v>
      </c>
      <c r="F654" s="200">
        <f>'FC01'!$F$39</f>
        <v>0</v>
      </c>
      <c r="I654" s="60" t="str">
        <f>Índice!$G$23</f>
        <v>2015-01-01</v>
      </c>
      <c r="J654" s="61" t="str">
        <f>Índice!$G$25</f>
        <v>2015-12-31</v>
      </c>
      <c r="K654" s="200" t="s">
        <v>1318</v>
      </c>
      <c r="L654" s="14" t="s">
        <v>864</v>
      </c>
    </row>
    <row r="655" spans="1:12" ht="15.75">
      <c r="A655" s="19"/>
      <c r="C655" s="200" t="str">
        <f>'FC01'!B$40</f>
        <v>Departamento Administrativo del Medio Ambiente "DAMA"</v>
      </c>
      <c r="F655" s="200">
        <f>'FC01'!$F$40</f>
        <v>0</v>
      </c>
      <c r="I655" s="60" t="str">
        <f>Índice!$G$23</f>
        <v>2015-01-01</v>
      </c>
      <c r="J655" s="61" t="str">
        <f>Índice!$G$25</f>
        <v>2015-12-31</v>
      </c>
      <c r="K655" s="200" t="s">
        <v>1318</v>
      </c>
      <c r="L655" s="14" t="s">
        <v>864</v>
      </c>
    </row>
    <row r="656" spans="1:12" ht="15.75">
      <c r="A656" s="19"/>
      <c r="C656" s="200" t="str">
        <f>'FC01'!B$41</f>
        <v>Ley 56 de 1981</v>
      </c>
      <c r="F656" s="200">
        <f>'FC01'!$F$41</f>
        <v>0</v>
      </c>
      <c r="I656" s="60" t="str">
        <f>Índice!$G$23</f>
        <v>2015-01-01</v>
      </c>
      <c r="J656" s="61" t="str">
        <f>Índice!$G$25</f>
        <v>2015-12-31</v>
      </c>
      <c r="K656" s="200" t="s">
        <v>1318</v>
      </c>
      <c r="L656" s="14" t="s">
        <v>864</v>
      </c>
    </row>
    <row r="657" spans="1:12" ht="15.75">
      <c r="A657" s="19"/>
      <c r="C657" s="200" t="str">
        <f>'FC01'!B$42</f>
        <v>Medio Ambiente – Ley 99 de 1993</v>
      </c>
      <c r="F657" s="200">
        <f>'FC01'!$F$42</f>
        <v>0</v>
      </c>
      <c r="I657" s="60" t="str">
        <f>Índice!$G$23</f>
        <v>2015-01-01</v>
      </c>
      <c r="J657" s="61" t="str">
        <f>Índice!$G$25</f>
        <v>2015-12-31</v>
      </c>
      <c r="K657" s="200" t="s">
        <v>1318</v>
      </c>
      <c r="L657" s="14" t="s">
        <v>864</v>
      </c>
    </row>
    <row r="658" spans="1:12" ht="15.75">
      <c r="A658" s="19"/>
      <c r="C658" s="200" t="str">
        <f>'FC01'!B$43</f>
        <v>Regalías</v>
      </c>
      <c r="F658" s="200">
        <f>'FC01'!$F$43</f>
        <v>0</v>
      </c>
      <c r="I658" s="60" t="str">
        <f>Índice!$G$23</f>
        <v>2015-01-01</v>
      </c>
      <c r="J658" s="61" t="str">
        <f>Índice!$G$25</f>
        <v>2015-12-31</v>
      </c>
      <c r="K658" s="200" t="s">
        <v>1318</v>
      </c>
      <c r="L658" s="14" t="s">
        <v>864</v>
      </c>
    </row>
    <row r="659" spans="1:12" ht="15.75">
      <c r="A659" s="19"/>
      <c r="C659" s="200" t="str">
        <f>'FC01'!B$44</f>
        <v>Licencia De Operación Del Servicio</v>
      </c>
      <c r="F659" s="200">
        <f>'FC01'!$F$44</f>
        <v>0</v>
      </c>
      <c r="I659" s="60" t="str">
        <f>Índice!$G$23</f>
        <v>2015-01-01</v>
      </c>
      <c r="J659" s="61" t="str">
        <f>Índice!$G$25</f>
        <v>2015-12-31</v>
      </c>
      <c r="K659" s="200" t="s">
        <v>1318</v>
      </c>
      <c r="L659" s="14" t="s">
        <v>864</v>
      </c>
    </row>
    <row r="660" spans="1:12" ht="15.75">
      <c r="A660" s="19"/>
      <c r="C660" s="200" t="str">
        <f>'FC01'!B$45</f>
        <v>FAZNI</v>
      </c>
      <c r="F660" s="200">
        <f>'FC01'!$F$45</f>
        <v>0</v>
      </c>
      <c r="I660" s="60" t="str">
        <f>Índice!$G$23</f>
        <v>2015-01-01</v>
      </c>
      <c r="J660" s="61" t="str">
        <f>Índice!$G$25</f>
        <v>2015-12-31</v>
      </c>
      <c r="K660" s="200" t="s">
        <v>1318</v>
      </c>
      <c r="L660" s="14" t="s">
        <v>864</v>
      </c>
    </row>
    <row r="661" spans="1:12" ht="15.75">
      <c r="A661" s="19"/>
      <c r="C661" s="200" t="str">
        <f>'FC01'!B$46</f>
        <v>FAER</v>
      </c>
      <c r="F661" s="200">
        <f>'FC01'!$F$46</f>
        <v>0</v>
      </c>
      <c r="I661" s="60" t="str">
        <f>Índice!$G$23</f>
        <v>2015-01-01</v>
      </c>
      <c r="J661" s="61" t="str">
        <f>Índice!$G$25</f>
        <v>2015-12-31</v>
      </c>
      <c r="K661" s="200" t="s">
        <v>1318</v>
      </c>
      <c r="L661" s="14" t="s">
        <v>864</v>
      </c>
    </row>
    <row r="662" spans="1:12" ht="15.75">
      <c r="A662" s="19"/>
      <c r="C662" s="200" t="str">
        <f>'FC01'!B$47</f>
        <v>Cuota de Fomento de gas</v>
      </c>
      <c r="F662" s="200">
        <f>'FC01'!$F$47</f>
        <v>0</v>
      </c>
      <c r="I662" s="60" t="str">
        <f>Índice!$G$23</f>
        <v>2015-01-01</v>
      </c>
      <c r="J662" s="61" t="str">
        <f>Índice!$G$25</f>
        <v>2015-12-31</v>
      </c>
      <c r="K662" s="200" t="s">
        <v>1318</v>
      </c>
      <c r="L662" s="14" t="s">
        <v>864</v>
      </c>
    </row>
    <row r="663" spans="1:12" ht="15.75">
      <c r="A663" s="19"/>
      <c r="C663" s="200" t="str">
        <f>'FC01'!B$48</f>
        <v>Ministerio de Comunicaciones y/o Fondo de Comunicaciones</v>
      </c>
      <c r="F663" s="200">
        <f>'FC01'!$F$48</f>
        <v>0</v>
      </c>
      <c r="I663" s="60" t="str">
        <f>Índice!$G$23</f>
        <v>2015-01-01</v>
      </c>
      <c r="J663" s="61" t="str">
        <f>Índice!$G$25</f>
        <v>2015-12-31</v>
      </c>
      <c r="K663" s="200" t="s">
        <v>1318</v>
      </c>
      <c r="L663" s="14" t="s">
        <v>864</v>
      </c>
    </row>
    <row r="664" spans="1:12" ht="15.75">
      <c r="A664" s="19"/>
      <c r="C664" s="200" t="str">
        <f>'FC01'!B$49</f>
        <v>Comité De Estratificación –Ley 505 De 1999</v>
      </c>
      <c r="F664" s="200">
        <f>'FC01'!$F$49</f>
        <v>0</v>
      </c>
      <c r="I664" s="60" t="str">
        <f>Índice!$G$23</f>
        <v>2015-01-01</v>
      </c>
      <c r="J664" s="61" t="str">
        <f>Índice!$G$25</f>
        <v>2015-12-31</v>
      </c>
      <c r="K664" s="200" t="s">
        <v>1318</v>
      </c>
      <c r="L664" s="14" t="s">
        <v>864</v>
      </c>
    </row>
    <row r="665" spans="1:12" ht="15.75">
      <c r="A665" s="19"/>
      <c r="C665" s="200" t="str">
        <f>'FC01'!B$50</f>
        <v>Otras licencias Ley 142 de 1994</v>
      </c>
      <c r="F665" s="200">
        <f>'FC01'!$F$50</f>
        <v>0</v>
      </c>
      <c r="I665" s="60" t="str">
        <f>Índice!$G$23</f>
        <v>2015-01-01</v>
      </c>
      <c r="J665" s="61" t="str">
        <f>Índice!$G$25</f>
        <v>2015-12-31</v>
      </c>
      <c r="K665" s="200" t="s">
        <v>1318</v>
      </c>
      <c r="L665" s="14" t="s">
        <v>864</v>
      </c>
    </row>
    <row r="666" spans="1:12" ht="15.75">
      <c r="A666" s="19"/>
      <c r="C666" s="200" t="str">
        <f>'FC01'!B$51</f>
        <v>Consumo De Insumos Directos</v>
      </c>
      <c r="F666" s="200">
        <f>'FC01'!$F$51</f>
        <v>0</v>
      </c>
      <c r="I666" s="60" t="str">
        <f>Índice!$G$23</f>
        <v>2015-01-01</v>
      </c>
      <c r="J666" s="61" t="str">
        <f>Índice!$G$25</f>
        <v>2015-12-31</v>
      </c>
      <c r="K666" s="200" t="s">
        <v>1318</v>
      </c>
      <c r="L666" s="14" t="s">
        <v>864</v>
      </c>
    </row>
    <row r="667" spans="1:12" ht="15.75">
      <c r="A667" s="19"/>
      <c r="C667" s="200" t="str">
        <f>'FC01'!B$52</f>
        <v>Productos Químicos</v>
      </c>
      <c r="F667" s="200">
        <f>'FC01'!$F$52</f>
        <v>0</v>
      </c>
      <c r="I667" s="60" t="str">
        <f>Índice!$G$23</f>
        <v>2015-01-01</v>
      </c>
      <c r="J667" s="61" t="str">
        <f>Índice!$G$25</f>
        <v>2015-12-31</v>
      </c>
      <c r="K667" s="200" t="s">
        <v>1318</v>
      </c>
      <c r="L667" s="14" t="s">
        <v>864</v>
      </c>
    </row>
    <row r="668" spans="1:12" ht="15.75">
      <c r="A668" s="19"/>
      <c r="C668" s="200" t="str">
        <f>'FC01'!B$53</f>
        <v>Gas Combustible</v>
      </c>
      <c r="F668" s="200">
        <f>'FC01'!$F$53</f>
        <v>0</v>
      </c>
      <c r="I668" s="60" t="str">
        <f>Índice!$G$23</f>
        <v>2015-01-01</v>
      </c>
      <c r="J668" s="61" t="str">
        <f>Índice!$G$25</f>
        <v>2015-12-31</v>
      </c>
      <c r="K668" s="200" t="s">
        <v>1318</v>
      </c>
      <c r="L668" s="14" t="s">
        <v>864</v>
      </c>
    </row>
    <row r="669" spans="1:12" ht="15.75">
      <c r="A669" s="19"/>
      <c r="C669" s="200" t="str">
        <f>'FC01'!B$54</f>
        <v>Carbón Mineral</v>
      </c>
      <c r="F669" s="200">
        <f>'FC01'!$F$54</f>
        <v>0</v>
      </c>
      <c r="I669" s="60" t="str">
        <f>Índice!$G$23</f>
        <v>2015-01-01</v>
      </c>
      <c r="J669" s="61" t="str">
        <f>Índice!$G$25</f>
        <v>2015-12-31</v>
      </c>
      <c r="K669" s="200" t="s">
        <v>1318</v>
      </c>
      <c r="L669" s="14" t="s">
        <v>864</v>
      </c>
    </row>
    <row r="670" spans="1:12" ht="15.75">
      <c r="A670" s="19"/>
      <c r="C670" s="200" t="str">
        <f>'FC01'!B$55</f>
        <v>Energía (FC01)</v>
      </c>
      <c r="F670" s="200">
        <f>'FC01'!$F$55</f>
        <v>0</v>
      </c>
      <c r="I670" s="60" t="str">
        <f>Índice!$G$23</f>
        <v>2015-01-01</v>
      </c>
      <c r="J670" s="61" t="str">
        <f>Índice!$G$25</f>
        <v>2015-12-31</v>
      </c>
      <c r="K670" s="200" t="s">
        <v>1318</v>
      </c>
      <c r="L670" s="14" t="s">
        <v>864</v>
      </c>
    </row>
    <row r="671" spans="1:12" ht="15.75">
      <c r="A671" s="19"/>
      <c r="C671" s="200" t="str">
        <f>'FC01'!B$56</f>
        <v>ACPM, Fuel Oil</v>
      </c>
      <c r="F671" s="200">
        <f>'FC01'!$F$56</f>
        <v>0</v>
      </c>
      <c r="I671" s="60" t="str">
        <f>Índice!$G$23</f>
        <v>2015-01-01</v>
      </c>
      <c r="J671" s="61" t="str">
        <f>Índice!$G$25</f>
        <v>2015-12-31</v>
      </c>
      <c r="K671" s="200" t="s">
        <v>1318</v>
      </c>
      <c r="L671" s="14" t="s">
        <v>864</v>
      </c>
    </row>
    <row r="672" spans="1:12" ht="15.75">
      <c r="C672" s="200" t="str">
        <f>'FC01'!B$57</f>
        <v>Otros Elementos de Consumo de Insumos Directos</v>
      </c>
      <c r="F672" s="200">
        <f>'FC01'!$F$57</f>
        <v>0</v>
      </c>
      <c r="I672" s="60" t="str">
        <f>Índice!$G$23</f>
        <v>2015-01-01</v>
      </c>
      <c r="J672" s="61" t="str">
        <f>Índice!$G$25</f>
        <v>2015-12-31</v>
      </c>
      <c r="K672" s="200" t="s">
        <v>1318</v>
      </c>
      <c r="L672" s="14" t="s">
        <v>864</v>
      </c>
    </row>
    <row r="673" spans="1:12" ht="15.75">
      <c r="A673" s="19"/>
      <c r="C673" s="200" t="str">
        <f>'FC01'!B$58</f>
        <v>Ordenes Y Contratos De Mantenimiento Y Reparaciones</v>
      </c>
      <c r="F673" s="200">
        <f>'FC01'!$F$58</f>
        <v>0</v>
      </c>
      <c r="I673" s="60" t="str">
        <f>Índice!$G$23</f>
        <v>2015-01-01</v>
      </c>
      <c r="J673" s="61" t="str">
        <f>Índice!$G$25</f>
        <v>2015-12-31</v>
      </c>
      <c r="K673" s="200" t="s">
        <v>1318</v>
      </c>
      <c r="L673" s="14" t="s">
        <v>864</v>
      </c>
    </row>
    <row r="674" spans="1:12" ht="15.75">
      <c r="A674" s="19"/>
      <c r="C674" s="200" t="str">
        <f>'FC01'!B$59</f>
        <v>Honorarios</v>
      </c>
      <c r="F674" s="200">
        <f>'FC01'!$F$59</f>
        <v>0</v>
      </c>
      <c r="I674" s="60" t="str">
        <f>Índice!$G$23</f>
        <v>2015-01-01</v>
      </c>
      <c r="J674" s="61" t="str">
        <f>Índice!$G$25</f>
        <v>2015-12-31</v>
      </c>
      <c r="K674" s="200" t="s">
        <v>1318</v>
      </c>
      <c r="L674" s="14" t="s">
        <v>864</v>
      </c>
    </row>
    <row r="675" spans="1:12" ht="15.75">
      <c r="A675" s="19"/>
      <c r="C675" s="200" t="str">
        <f>'FC01'!B$60</f>
        <v>Servicios Públicos</v>
      </c>
      <c r="F675" s="200">
        <f>'FC01'!$F$60</f>
        <v>0</v>
      </c>
      <c r="I675" s="60" t="str">
        <f>Índice!$G$23</f>
        <v>2015-01-01</v>
      </c>
      <c r="J675" s="61" t="str">
        <f>Índice!$G$25</f>
        <v>2015-12-31</v>
      </c>
      <c r="K675" s="200" t="s">
        <v>1318</v>
      </c>
      <c r="L675" s="14" t="s">
        <v>864</v>
      </c>
    </row>
    <row r="676" spans="1:12" ht="15.75">
      <c r="A676" s="19"/>
      <c r="C676" s="200" t="str">
        <f>'FC01'!B$61</f>
        <v>Materiales Y Otros Costos De Operación</v>
      </c>
      <c r="F676" s="200">
        <f>'FC01'!$F$61</f>
        <v>0</v>
      </c>
      <c r="I676" s="60" t="str">
        <f>Índice!$G$23</f>
        <v>2015-01-01</v>
      </c>
      <c r="J676" s="61" t="str">
        <f>Índice!$G$25</f>
        <v>2015-12-31</v>
      </c>
      <c r="K676" s="200" t="s">
        <v>1318</v>
      </c>
      <c r="L676" s="14" t="s">
        <v>864</v>
      </c>
    </row>
    <row r="677" spans="1:12" ht="15.75">
      <c r="C677" s="200" t="str">
        <f>'FC01'!B$62</f>
        <v>Costo De Pérdidas En Prestación Del Servicio  De Acueducto</v>
      </c>
      <c r="F677" s="200">
        <f>'FC01'!$F$62</f>
        <v>0</v>
      </c>
      <c r="I677" s="60" t="str">
        <f>Índice!$G$23</f>
        <v>2015-01-01</v>
      </c>
      <c r="J677" s="61" t="str">
        <f>Índice!$G$25</f>
        <v>2015-12-31</v>
      </c>
      <c r="K677" s="200" t="s">
        <v>1318</v>
      </c>
      <c r="L677" s="14" t="s">
        <v>864</v>
      </c>
    </row>
    <row r="678" spans="1:12" ht="15.75">
      <c r="C678" s="200" t="str">
        <f>'FC01'!B$63</f>
        <v>Seguros</v>
      </c>
      <c r="F678" s="200">
        <f>'FC01'!$F$63</f>
        <v>0</v>
      </c>
      <c r="I678" s="60" t="str">
        <f>Índice!$G$23</f>
        <v>2015-01-01</v>
      </c>
      <c r="J678" s="61" t="str">
        <f>Índice!$G$25</f>
        <v>2015-12-31</v>
      </c>
      <c r="K678" s="200" t="s">
        <v>1318</v>
      </c>
      <c r="L678" s="14" t="s">
        <v>864</v>
      </c>
    </row>
    <row r="679" spans="1:12" ht="15.75">
      <c r="C679" s="200" t="str">
        <f>'FC01'!B$64</f>
        <v>Impuestos Y Tasas</v>
      </c>
      <c r="F679" s="200">
        <f>'FC01'!$F$64</f>
        <v>0</v>
      </c>
      <c r="I679" s="60" t="str">
        <f>Índice!$G$23</f>
        <v>2015-01-01</v>
      </c>
      <c r="J679" s="61" t="str">
        <f>Índice!$G$25</f>
        <v>2015-12-31</v>
      </c>
      <c r="K679" s="200" t="s">
        <v>1318</v>
      </c>
      <c r="L679" s="14" t="s">
        <v>864</v>
      </c>
    </row>
    <row r="680" spans="1:12" ht="15.75">
      <c r="C680" s="200" t="str">
        <f>'FC01'!B$65</f>
        <v>Órdenes Y Contratos Por Otros  Servicios</v>
      </c>
      <c r="F680" s="200">
        <f>'FC01'!$F$65</f>
        <v>0</v>
      </c>
      <c r="I680" s="60" t="str">
        <f>Índice!$G$23</f>
        <v>2015-01-01</v>
      </c>
      <c r="J680" s="61" t="str">
        <f>Índice!$G$25</f>
        <v>2015-12-31</v>
      </c>
      <c r="K680" s="200" t="s">
        <v>1318</v>
      </c>
      <c r="L680" s="14" t="s">
        <v>864</v>
      </c>
    </row>
    <row r="681" spans="1:12" ht="15.75">
      <c r="C681" s="200" t="str">
        <f>'FC01'!B$66</f>
        <v>Donaciones</v>
      </c>
      <c r="F681" s="200">
        <f>'FC01'!$F$66</f>
        <v>0</v>
      </c>
      <c r="I681" s="60" t="str">
        <f>Índice!$G$23</f>
        <v>2015-01-01</v>
      </c>
      <c r="J681" s="61" t="str">
        <f>Índice!$G$25</f>
        <v>2015-12-31</v>
      </c>
      <c r="K681" s="200" t="s">
        <v>1318</v>
      </c>
      <c r="L681" s="14" t="s">
        <v>864</v>
      </c>
    </row>
    <row r="682" spans="1:12" ht="15.75">
      <c r="C682" s="200" t="str">
        <f>'FC01'!B$67</f>
        <v>Total Gastos y Costos (FC01)</v>
      </c>
      <c r="F682" s="200">
        <f>'FC01'!$F$67</f>
        <v>0</v>
      </c>
      <c r="I682" s="60" t="str">
        <f>Índice!$G$23</f>
        <v>2015-01-01</v>
      </c>
      <c r="J682" s="61" t="str">
        <f>Índice!$G$25</f>
        <v>2015-12-31</v>
      </c>
      <c r="K682" s="200" t="s">
        <v>1318</v>
      </c>
      <c r="L682" s="14" t="s">
        <v>864</v>
      </c>
    </row>
    <row r="683" spans="1:12" ht="15.75">
      <c r="A683" s="202" t="s">
        <v>15</v>
      </c>
      <c r="B683" s="22"/>
      <c r="C683" s="93" t="s">
        <v>917</v>
      </c>
      <c r="J683" s="5"/>
      <c r="L683" s="14"/>
    </row>
    <row r="684" spans="1:12" ht="15.75">
      <c r="A684" s="19" t="s">
        <v>15</v>
      </c>
      <c r="C684" s="200" t="str">
        <f>'FC01'!B$8</f>
        <v>Gastos [sinopsis]</v>
      </c>
      <c r="F684" s="200">
        <f>'FC01'!$G$8</f>
        <v>0</v>
      </c>
      <c r="I684" s="60"/>
      <c r="J684" s="61"/>
      <c r="K684" s="200"/>
      <c r="L684" s="14"/>
    </row>
    <row r="685" spans="1:12" ht="15.75">
      <c r="C685" s="200" t="str">
        <f>'FC01'!B$9</f>
        <v>Gastos sin impuestos, tasas, contribuciones e impuesto de renta</v>
      </c>
      <c r="F685" s="200">
        <f>'FC01'!$G$9</f>
        <v>0</v>
      </c>
      <c r="I685" s="60" t="str">
        <f>Índice!$G$23</f>
        <v>2015-01-01</v>
      </c>
      <c r="J685" s="61" t="str">
        <f>Índice!$G$25</f>
        <v>2015-12-31</v>
      </c>
      <c r="K685" s="200" t="s">
        <v>1318</v>
      </c>
      <c r="L685" s="14" t="s">
        <v>865</v>
      </c>
    </row>
    <row r="686" spans="1:12" ht="15.75">
      <c r="C686" s="200" t="str">
        <f>'FC01'!B$10</f>
        <v>Impuestos, Tasas y Contribuciones (No incluye impuesto de renta)</v>
      </c>
      <c r="F686" s="200">
        <f>'FC01'!$G$10</f>
        <v>0</v>
      </c>
      <c r="I686" s="60" t="str">
        <f>Índice!$G$23</f>
        <v>2015-01-01</v>
      </c>
      <c r="J686" s="61" t="str">
        <f>Índice!$G$25</f>
        <v>2015-12-31</v>
      </c>
      <c r="K686" s="200" t="s">
        <v>1318</v>
      </c>
      <c r="L686" s="14" t="s">
        <v>865</v>
      </c>
    </row>
    <row r="687" spans="1:12" ht="15.75">
      <c r="C687" s="200" t="str">
        <f>'FC01'!B$11</f>
        <v>Gasto por impuesto de renta</v>
      </c>
      <c r="F687" s="200">
        <f>'FC01'!$G$11</f>
        <v>0</v>
      </c>
      <c r="I687" s="60" t="str">
        <f>Índice!$G$23</f>
        <v>2015-01-01</v>
      </c>
      <c r="J687" s="61" t="str">
        <f>Índice!$G$25</f>
        <v>2015-12-31</v>
      </c>
      <c r="K687" s="200" t="s">
        <v>1318</v>
      </c>
      <c r="L687" s="14" t="s">
        <v>865</v>
      </c>
    </row>
    <row r="688" spans="1:12" ht="15.75">
      <c r="C688" s="200" t="str">
        <f>'FC01'!B$12</f>
        <v>Total Gastos</v>
      </c>
      <c r="F688" s="200">
        <f>'FC01'!$G$12</f>
        <v>0</v>
      </c>
      <c r="I688" s="60" t="str">
        <f>Índice!$G$23</f>
        <v>2015-01-01</v>
      </c>
      <c r="J688" s="61" t="str">
        <f>Índice!$G$25</f>
        <v>2015-12-31</v>
      </c>
      <c r="K688" s="200" t="s">
        <v>1318</v>
      </c>
      <c r="L688" s="14" t="s">
        <v>865</v>
      </c>
    </row>
    <row r="689" spans="1:12" ht="15.75">
      <c r="A689" s="19" t="s">
        <v>15</v>
      </c>
      <c r="C689" s="200" t="str">
        <f>'FC01'!B$13</f>
        <v>Costos de Ventas y Distribución</v>
      </c>
      <c r="F689" s="200">
        <f>'FC01'!$G$13</f>
        <v>0</v>
      </c>
      <c r="I689" s="60"/>
      <c r="J689" s="61"/>
      <c r="K689" s="200"/>
      <c r="L689" s="14"/>
    </row>
    <row r="690" spans="1:12" ht="15.75">
      <c r="C690" s="200" t="str">
        <f>'FC01'!B$14</f>
        <v>Costo de Ventas</v>
      </c>
      <c r="F690" s="200">
        <f>'FC01'!$G$14</f>
        <v>0</v>
      </c>
      <c r="I690" s="60" t="str">
        <f>Índice!$G$23</f>
        <v>2015-01-01</v>
      </c>
      <c r="J690" s="61" t="str">
        <f>Índice!$G$25</f>
        <v>2015-12-31</v>
      </c>
      <c r="K690" s="200" t="s">
        <v>1318</v>
      </c>
      <c r="L690" s="14" t="s">
        <v>865</v>
      </c>
    </row>
    <row r="691" spans="1:12" ht="15.75">
      <c r="C691" s="200" t="str">
        <f>'FC01'!B$15</f>
        <v>Costos de Distribución</v>
      </c>
      <c r="F691" s="200">
        <f>'FC01'!$G$15</f>
        <v>0</v>
      </c>
      <c r="I691" s="60" t="str">
        <f>Índice!$G$23</f>
        <v>2015-01-01</v>
      </c>
      <c r="J691" s="61" t="str">
        <f>Índice!$G$25</f>
        <v>2015-12-31</v>
      </c>
      <c r="K691" s="200" t="s">
        <v>1318</v>
      </c>
      <c r="L691" s="14" t="s">
        <v>865</v>
      </c>
    </row>
    <row r="692" spans="1:12" ht="15.75">
      <c r="C692" s="200" t="str">
        <f>'FC01'!B$16</f>
        <v>Total Costos de ventas y distribución</v>
      </c>
      <c r="F692" s="200">
        <f>'FC01'!$G$16</f>
        <v>0</v>
      </c>
      <c r="I692" s="60" t="str">
        <f>Índice!$G$23</f>
        <v>2015-01-01</v>
      </c>
      <c r="J692" s="61" t="str">
        <f>Índice!$G$25</f>
        <v>2015-12-31</v>
      </c>
      <c r="K692" s="200" t="s">
        <v>1318</v>
      </c>
      <c r="L692" s="14" t="s">
        <v>865</v>
      </c>
    </row>
    <row r="693" spans="1:12" ht="15.75">
      <c r="A693" s="19" t="s">
        <v>15</v>
      </c>
      <c r="C693" s="200" t="str">
        <f>'FC01'!B$18</f>
        <v>Detalle de los gastos y costos</v>
      </c>
      <c r="F693" s="200">
        <f>'FC01'!$G$18</f>
        <v>0</v>
      </c>
      <c r="J693" s="5"/>
      <c r="L693" s="14"/>
    </row>
    <row r="694" spans="1:12" ht="15.75">
      <c r="A694" s="19"/>
      <c r="C694" s="200" t="str">
        <f>'FC01'!B$20</f>
        <v>Servicios Personales (FC01)</v>
      </c>
      <c r="F694" s="200">
        <f>'FC01'!$G$20</f>
        <v>0</v>
      </c>
      <c r="I694" s="60" t="str">
        <f>Índice!$G$23</f>
        <v>2015-01-01</v>
      </c>
      <c r="J694" s="61" t="str">
        <f>Índice!$G$25</f>
        <v>2015-12-31</v>
      </c>
      <c r="K694" s="200" t="s">
        <v>1318</v>
      </c>
      <c r="L694" s="14" t="s">
        <v>865</v>
      </c>
    </row>
    <row r="695" spans="1:12" ht="15.75">
      <c r="A695" s="19"/>
      <c r="C695" s="200" t="str">
        <f>'FC01'!B$21</f>
        <v>Generales (FC01)</v>
      </c>
      <c r="F695" s="200">
        <f>'FC01'!$G$21</f>
        <v>0</v>
      </c>
      <c r="I695" s="60" t="str">
        <f>Índice!$G$23</f>
        <v>2015-01-01</v>
      </c>
      <c r="J695" s="61" t="str">
        <f>Índice!$G$25</f>
        <v>2015-12-31</v>
      </c>
      <c r="K695" s="200" t="s">
        <v>1318</v>
      </c>
      <c r="L695" s="14" t="s">
        <v>865</v>
      </c>
    </row>
    <row r="696" spans="1:12" ht="15.75">
      <c r="A696" s="19"/>
      <c r="C696" s="200" t="str">
        <f>'FC01'!B$22</f>
        <v xml:space="preserve">Depreciaciones (FC01)  </v>
      </c>
      <c r="F696" s="200">
        <f>'FC01'!$G$22</f>
        <v>0</v>
      </c>
      <c r="I696" s="60" t="str">
        <f>Índice!$G$23</f>
        <v>2015-01-01</v>
      </c>
      <c r="J696" s="61" t="str">
        <f>Índice!$G$25</f>
        <v>2015-12-31</v>
      </c>
      <c r="K696" s="200" t="s">
        <v>1318</v>
      </c>
      <c r="L696" s="14" t="s">
        <v>865</v>
      </c>
    </row>
    <row r="697" spans="1:12" ht="15.75">
      <c r="A697" s="19"/>
      <c r="C697" s="200" t="str">
        <f>'FC01'!B$23</f>
        <v>Arrendamientos (FC01)</v>
      </c>
      <c r="F697" s="200">
        <f>'FC01'!$G$23</f>
        <v>0</v>
      </c>
      <c r="I697" s="60" t="str">
        <f>Índice!$G$23</f>
        <v>2015-01-01</v>
      </c>
      <c r="J697" s="61" t="str">
        <f>Índice!$G$25</f>
        <v>2015-12-31</v>
      </c>
      <c r="K697" s="200" t="s">
        <v>1318</v>
      </c>
      <c r="L697" s="14" t="s">
        <v>865</v>
      </c>
    </row>
    <row r="698" spans="1:12" ht="15.75">
      <c r="A698" s="19"/>
      <c r="C698" s="200" t="str">
        <f>'FC01'!B$24</f>
        <v>Amortizaciones (FC01)</v>
      </c>
      <c r="F698" s="200">
        <f>'FC01'!$G$24</f>
        <v>0</v>
      </c>
      <c r="I698" s="60" t="str">
        <f>Índice!$G$23</f>
        <v>2015-01-01</v>
      </c>
      <c r="J698" s="61" t="str">
        <f>Índice!$G$25</f>
        <v>2015-12-31</v>
      </c>
      <c r="K698" s="200" t="s">
        <v>1318</v>
      </c>
      <c r="L698" s="14" t="s">
        <v>865</v>
      </c>
    </row>
    <row r="699" spans="1:12" ht="15.75">
      <c r="A699" s="19"/>
      <c r="C699" s="200" t="str">
        <f>'FC01'!B$25</f>
        <v>Agotamiento (FC01)</v>
      </c>
      <c r="F699" s="200">
        <f>'FC01'!$G$25</f>
        <v>0</v>
      </c>
      <c r="I699" s="60" t="str">
        <f>Índice!$G$23</f>
        <v>2015-01-01</v>
      </c>
      <c r="J699" s="61" t="str">
        <f>Índice!$G$25</f>
        <v>2015-12-31</v>
      </c>
      <c r="K699" s="200" t="s">
        <v>1318</v>
      </c>
      <c r="L699" s="14" t="s">
        <v>865</v>
      </c>
    </row>
    <row r="700" spans="1:12" ht="15.75">
      <c r="A700" s="19"/>
      <c r="C700" s="200" t="str">
        <f>'FC01'!B$26</f>
        <v>Costo de Bienes y Servicios Públicos para la Venta</v>
      </c>
      <c r="F700" s="200">
        <f>'FC01'!$G$26</f>
        <v>0</v>
      </c>
      <c r="I700" s="60" t="str">
        <f>Índice!$G$23</f>
        <v>2015-01-01</v>
      </c>
      <c r="J700" s="61" t="str">
        <f>Índice!$G$25</f>
        <v>2015-12-31</v>
      </c>
      <c r="K700" s="200" t="s">
        <v>1318</v>
      </c>
      <c r="L700" s="14" t="s">
        <v>865</v>
      </c>
    </row>
    <row r="701" spans="1:12" ht="15.75">
      <c r="C701" s="200" t="str">
        <f>'FC01'!B$27</f>
        <v>Compras en Bloque y/o a Largo Plazo</v>
      </c>
      <c r="F701" s="200">
        <f>'FC01'!$G$27</f>
        <v>0</v>
      </c>
      <c r="I701" s="60" t="str">
        <f>Índice!$G$23</f>
        <v>2015-01-01</v>
      </c>
      <c r="J701" s="61" t="str">
        <f>Índice!$G$25</f>
        <v>2015-12-31</v>
      </c>
      <c r="K701" s="200" t="s">
        <v>1318</v>
      </c>
      <c r="L701" s="14" t="s">
        <v>865</v>
      </c>
    </row>
    <row r="702" spans="1:12" ht="15.75">
      <c r="C702" s="200" t="str">
        <f>'FC01'!B$28</f>
        <v>Compras en Bolsa  y/o a Corto Plazo</v>
      </c>
      <c r="F702" s="200">
        <f>'FC01'!$G$28</f>
        <v>0</v>
      </c>
      <c r="I702" s="60" t="str">
        <f>Índice!$G$23</f>
        <v>2015-01-01</v>
      </c>
      <c r="J702" s="61" t="str">
        <f>Índice!$G$25</f>
        <v>2015-12-31</v>
      </c>
      <c r="K702" s="200" t="s">
        <v>1318</v>
      </c>
      <c r="L702" s="14" t="s">
        <v>865</v>
      </c>
    </row>
    <row r="703" spans="1:12" ht="15.75">
      <c r="C703" s="200" t="str">
        <f>'FC01'!B$29</f>
        <v>Costo por Conexión</v>
      </c>
      <c r="F703" s="200">
        <f>'FC01'!$G$29</f>
        <v>0</v>
      </c>
      <c r="I703" s="60" t="str">
        <f>Índice!$G$23</f>
        <v>2015-01-01</v>
      </c>
      <c r="J703" s="61" t="str">
        <f>Índice!$G$25</f>
        <v>2015-12-31</v>
      </c>
      <c r="K703" s="200" t="s">
        <v>1318</v>
      </c>
      <c r="L703" s="14" t="s">
        <v>865</v>
      </c>
    </row>
    <row r="704" spans="1:12" ht="15.75">
      <c r="A704" s="19"/>
      <c r="C704" s="200" t="str">
        <f>'FC01'!B$30</f>
        <v>Uso de Líneas, redes y ductos</v>
      </c>
      <c r="F704" s="200">
        <f>'FC01'!$G$30</f>
        <v>0</v>
      </c>
      <c r="I704" s="60" t="str">
        <f>Índice!$G$23</f>
        <v>2015-01-01</v>
      </c>
      <c r="J704" s="61" t="str">
        <f>Índice!$G$25</f>
        <v>2015-12-31</v>
      </c>
      <c r="K704" s="200" t="s">
        <v>1318</v>
      </c>
      <c r="L704" s="14" t="s">
        <v>865</v>
      </c>
    </row>
    <row r="705" spans="1:12" ht="15.75">
      <c r="A705" s="19"/>
      <c r="C705" s="200" t="str">
        <f>'FC01'!B$31</f>
        <v>Costo de Distribución  y/o Comercialización de Gas combustible por redes</v>
      </c>
      <c r="F705" s="200">
        <f>'FC01'!$G$31</f>
        <v>0</v>
      </c>
      <c r="I705" s="60" t="str">
        <f>Índice!$G$23</f>
        <v>2015-01-01</v>
      </c>
      <c r="J705" s="61" t="str">
        <f>Índice!$G$25</f>
        <v>2015-12-31</v>
      </c>
      <c r="K705" s="200" t="s">
        <v>1318</v>
      </c>
      <c r="L705" s="14" t="s">
        <v>865</v>
      </c>
    </row>
    <row r="706" spans="1:12" ht="15.75">
      <c r="A706" s="19"/>
      <c r="C706" s="200" t="str">
        <f>'FC01'!B$32</f>
        <v>Manejo Comercial y Financiero del Servicio</v>
      </c>
      <c r="F706" s="200">
        <f>'FC01'!$G$32</f>
        <v>0</v>
      </c>
      <c r="I706" s="60" t="str">
        <f>Índice!$G$23</f>
        <v>2015-01-01</v>
      </c>
      <c r="J706" s="61" t="str">
        <f>Índice!$G$25</f>
        <v>2015-12-31</v>
      </c>
      <c r="K706" s="200" t="s">
        <v>1318</v>
      </c>
      <c r="L706" s="14" t="s">
        <v>865</v>
      </c>
    </row>
    <row r="707" spans="1:12" ht="15.75">
      <c r="A707" s="19"/>
      <c r="C707" s="200" t="str">
        <f>'FC01'!B$33</f>
        <v>Costo de Distribución  y/o Comercialización de Gas Licuado de Petróleo –GLP</v>
      </c>
      <c r="F707" s="200">
        <f>'FC01'!$G$33</f>
        <v>0</v>
      </c>
      <c r="I707" s="60" t="str">
        <f>Índice!$G$23</f>
        <v>2015-01-01</v>
      </c>
      <c r="J707" s="61" t="str">
        <f>Índice!$G$25</f>
        <v>2015-12-31</v>
      </c>
      <c r="K707" s="200" t="s">
        <v>1318</v>
      </c>
      <c r="L707" s="14" t="s">
        <v>865</v>
      </c>
    </row>
    <row r="708" spans="1:12" ht="15.75">
      <c r="A708" s="19"/>
      <c r="C708" s="200" t="str">
        <f>'FC01'!B$34</f>
        <v>Contrato de explotación</v>
      </c>
      <c r="F708" s="200">
        <f>'FC01'!$G$34</f>
        <v>0</v>
      </c>
      <c r="I708" s="60" t="str">
        <f>Índice!$G$23</f>
        <v>2015-01-01</v>
      </c>
      <c r="J708" s="61" t="str">
        <f>Índice!$G$25</f>
        <v>2015-12-31</v>
      </c>
      <c r="K708" s="200" t="s">
        <v>1318</v>
      </c>
      <c r="L708" s="14" t="s">
        <v>865</v>
      </c>
    </row>
    <row r="709" spans="1:12" ht="15.75">
      <c r="A709" s="19"/>
      <c r="C709" s="200" t="str">
        <f>'FC01'!B$35</f>
        <v>Costos asociados a las transacciones en el mercado mayorista</v>
      </c>
      <c r="F709" s="200">
        <f>'FC01'!$G$35</f>
        <v>0</v>
      </c>
      <c r="I709" s="60" t="str">
        <f>Índice!$G$23</f>
        <v>2015-01-01</v>
      </c>
      <c r="J709" s="61" t="str">
        <f>Índice!$G$25</f>
        <v>2015-12-31</v>
      </c>
      <c r="K709" s="200" t="s">
        <v>1318</v>
      </c>
      <c r="L709" s="14" t="s">
        <v>865</v>
      </c>
    </row>
    <row r="710" spans="1:12" ht="15.75">
      <c r="A710" s="19"/>
      <c r="C710" s="200" t="str">
        <f>'FC01'!B$36</f>
        <v>Contrato de concesión</v>
      </c>
      <c r="F710" s="200">
        <f>'FC01'!$G$36</f>
        <v>0</v>
      </c>
      <c r="I710" s="60" t="str">
        <f>Índice!$G$23</f>
        <v>2015-01-01</v>
      </c>
      <c r="J710" s="61" t="str">
        <f>Índice!$G$25</f>
        <v>2015-12-31</v>
      </c>
      <c r="K710" s="200" t="s">
        <v>1318</v>
      </c>
      <c r="L710" s="14" t="s">
        <v>865</v>
      </c>
    </row>
    <row r="711" spans="1:12" ht="15.75">
      <c r="A711" s="19"/>
      <c r="C711" s="200" t="str">
        <f>'FC01'!B$37</f>
        <v>Otros (FC01)</v>
      </c>
      <c r="F711" s="200">
        <f>'FC01'!$G$37</f>
        <v>0</v>
      </c>
      <c r="I711" s="60" t="str">
        <f>Índice!$G$23</f>
        <v>2015-01-01</v>
      </c>
      <c r="J711" s="61" t="str">
        <f>Índice!$G$25</f>
        <v>2015-12-31</v>
      </c>
      <c r="K711" s="200" t="s">
        <v>1318</v>
      </c>
      <c r="L711" s="14" t="s">
        <v>865</v>
      </c>
    </row>
    <row r="712" spans="1:12" ht="15.75">
      <c r="A712" s="19"/>
      <c r="C712" s="200" t="str">
        <f>'FC01'!B$38</f>
        <v>Costos asociados a las transacciones en el mercado minorista</v>
      </c>
      <c r="F712" s="200">
        <f>'FC01'!$G$38</f>
        <v>0</v>
      </c>
      <c r="I712" s="60" t="str">
        <f>Índice!$G$23</f>
        <v>2015-01-01</v>
      </c>
      <c r="J712" s="61" t="str">
        <f>Índice!$G$25</f>
        <v>2015-12-31</v>
      </c>
      <c r="K712" s="200" t="s">
        <v>1318</v>
      </c>
      <c r="L712" s="14" t="s">
        <v>865</v>
      </c>
    </row>
    <row r="713" spans="1:12" ht="15.75">
      <c r="A713" s="19"/>
      <c r="C713" s="200" t="str">
        <f>'FC01'!B$39</f>
        <v xml:space="preserve">Licencias, Contribuciones y Regalías  </v>
      </c>
      <c r="F713" s="200">
        <f>'FC01'!$G$39</f>
        <v>0</v>
      </c>
      <c r="I713" s="60" t="str">
        <f>Índice!$G$23</f>
        <v>2015-01-01</v>
      </c>
      <c r="J713" s="61" t="str">
        <f>Índice!$G$25</f>
        <v>2015-12-31</v>
      </c>
      <c r="K713" s="200" t="s">
        <v>1318</v>
      </c>
      <c r="L713" s="14" t="s">
        <v>865</v>
      </c>
    </row>
    <row r="714" spans="1:12" ht="15.75">
      <c r="A714" s="19"/>
      <c r="C714" s="200" t="str">
        <f>'FC01'!B$40</f>
        <v>Departamento Administrativo del Medio Ambiente "DAMA"</v>
      </c>
      <c r="F714" s="200">
        <f>'FC01'!$G$40</f>
        <v>0</v>
      </c>
      <c r="I714" s="60" t="str">
        <f>Índice!$G$23</f>
        <v>2015-01-01</v>
      </c>
      <c r="J714" s="61" t="str">
        <f>Índice!$G$25</f>
        <v>2015-12-31</v>
      </c>
      <c r="K714" s="200" t="s">
        <v>1318</v>
      </c>
      <c r="L714" s="14" t="s">
        <v>865</v>
      </c>
    </row>
    <row r="715" spans="1:12" ht="15.75">
      <c r="A715" s="19"/>
      <c r="C715" s="200" t="str">
        <f>'FC01'!B$41</f>
        <v>Ley 56 de 1981</v>
      </c>
      <c r="F715" s="200">
        <f>'FC01'!$G$41</f>
        <v>0</v>
      </c>
      <c r="I715" s="60" t="str">
        <f>Índice!$G$23</f>
        <v>2015-01-01</v>
      </c>
      <c r="J715" s="61" t="str">
        <f>Índice!$G$25</f>
        <v>2015-12-31</v>
      </c>
      <c r="K715" s="200" t="s">
        <v>1318</v>
      </c>
      <c r="L715" s="14" t="s">
        <v>865</v>
      </c>
    </row>
    <row r="716" spans="1:12" ht="15.75">
      <c r="A716" s="19"/>
      <c r="C716" s="200" t="str">
        <f>'FC01'!B$42</f>
        <v>Medio Ambiente – Ley 99 de 1993</v>
      </c>
      <c r="F716" s="200">
        <f>'FC01'!$G$42</f>
        <v>0</v>
      </c>
      <c r="I716" s="60" t="str">
        <f>Índice!$G$23</f>
        <v>2015-01-01</v>
      </c>
      <c r="J716" s="61" t="str">
        <f>Índice!$G$25</f>
        <v>2015-12-31</v>
      </c>
      <c r="K716" s="200" t="s">
        <v>1318</v>
      </c>
      <c r="L716" s="14" t="s">
        <v>865</v>
      </c>
    </row>
    <row r="717" spans="1:12" ht="15.75">
      <c r="A717" s="19"/>
      <c r="C717" s="200" t="str">
        <f>'FC01'!B$43</f>
        <v>Regalías</v>
      </c>
      <c r="F717" s="200">
        <f>'FC01'!$G$43</f>
        <v>0</v>
      </c>
      <c r="I717" s="60" t="str">
        <f>Índice!$G$23</f>
        <v>2015-01-01</v>
      </c>
      <c r="J717" s="61" t="str">
        <f>Índice!$G$25</f>
        <v>2015-12-31</v>
      </c>
      <c r="K717" s="200" t="s">
        <v>1318</v>
      </c>
      <c r="L717" s="14" t="s">
        <v>865</v>
      </c>
    </row>
    <row r="718" spans="1:12" ht="15.75">
      <c r="A718" s="19"/>
      <c r="C718" s="200" t="str">
        <f>'FC01'!B$44</f>
        <v>Licencia De Operación Del Servicio</v>
      </c>
      <c r="F718" s="200">
        <f>'FC01'!$G$44</f>
        <v>0</v>
      </c>
      <c r="I718" s="60" t="str">
        <f>Índice!$G$23</f>
        <v>2015-01-01</v>
      </c>
      <c r="J718" s="61" t="str">
        <f>Índice!$G$25</f>
        <v>2015-12-31</v>
      </c>
      <c r="K718" s="200" t="s">
        <v>1318</v>
      </c>
      <c r="L718" s="14" t="s">
        <v>865</v>
      </c>
    </row>
    <row r="719" spans="1:12" ht="15.75">
      <c r="A719" s="19"/>
      <c r="C719" s="200" t="str">
        <f>'FC01'!B$45</f>
        <v>FAZNI</v>
      </c>
      <c r="F719" s="200">
        <f>'FC01'!$G$45</f>
        <v>0</v>
      </c>
      <c r="I719" s="60" t="str">
        <f>Índice!$G$23</f>
        <v>2015-01-01</v>
      </c>
      <c r="J719" s="61" t="str">
        <f>Índice!$G$25</f>
        <v>2015-12-31</v>
      </c>
      <c r="K719" s="200" t="s">
        <v>1318</v>
      </c>
      <c r="L719" s="14" t="s">
        <v>865</v>
      </c>
    </row>
    <row r="720" spans="1:12" ht="15.75">
      <c r="A720" s="19"/>
      <c r="C720" s="200" t="str">
        <f>'FC01'!B$46</f>
        <v>FAER</v>
      </c>
      <c r="F720" s="200">
        <f>'FC01'!$G$46</f>
        <v>0</v>
      </c>
      <c r="I720" s="60" t="str">
        <f>Índice!$G$23</f>
        <v>2015-01-01</v>
      </c>
      <c r="J720" s="61" t="str">
        <f>Índice!$G$25</f>
        <v>2015-12-31</v>
      </c>
      <c r="K720" s="200" t="s">
        <v>1318</v>
      </c>
      <c r="L720" s="14" t="s">
        <v>865</v>
      </c>
    </row>
    <row r="721" spans="1:12" ht="15.75">
      <c r="A721" s="19"/>
      <c r="C721" s="200" t="str">
        <f>'FC01'!B$47</f>
        <v>Cuota de Fomento de gas</v>
      </c>
      <c r="F721" s="200">
        <f>'FC01'!$G$47</f>
        <v>0</v>
      </c>
      <c r="I721" s="60" t="str">
        <f>Índice!$G$23</f>
        <v>2015-01-01</v>
      </c>
      <c r="J721" s="61" t="str">
        <f>Índice!$G$25</f>
        <v>2015-12-31</v>
      </c>
      <c r="K721" s="200" t="s">
        <v>1318</v>
      </c>
      <c r="L721" s="14" t="s">
        <v>865</v>
      </c>
    </row>
    <row r="722" spans="1:12" ht="15.75">
      <c r="A722" s="19"/>
      <c r="C722" s="200" t="str">
        <f>'FC01'!B$48</f>
        <v>Ministerio de Comunicaciones y/o Fondo de Comunicaciones</v>
      </c>
      <c r="F722" s="200">
        <f>'FC01'!$G$48</f>
        <v>0</v>
      </c>
      <c r="I722" s="60" t="str">
        <f>Índice!$G$23</f>
        <v>2015-01-01</v>
      </c>
      <c r="J722" s="61" t="str">
        <f>Índice!$G$25</f>
        <v>2015-12-31</v>
      </c>
      <c r="K722" s="200" t="s">
        <v>1318</v>
      </c>
      <c r="L722" s="14" t="s">
        <v>865</v>
      </c>
    </row>
    <row r="723" spans="1:12" ht="15.75">
      <c r="A723" s="19"/>
      <c r="C723" s="200" t="str">
        <f>'FC01'!B$49</f>
        <v>Comité De Estratificación –Ley 505 De 1999</v>
      </c>
      <c r="F723" s="200">
        <f>'FC01'!$G$49</f>
        <v>0</v>
      </c>
      <c r="I723" s="60" t="str">
        <f>Índice!$G$23</f>
        <v>2015-01-01</v>
      </c>
      <c r="J723" s="61" t="str">
        <f>Índice!$G$25</f>
        <v>2015-12-31</v>
      </c>
      <c r="K723" s="200" t="s">
        <v>1318</v>
      </c>
      <c r="L723" s="14" t="s">
        <v>865</v>
      </c>
    </row>
    <row r="724" spans="1:12" ht="15.75">
      <c r="A724" s="19"/>
      <c r="C724" s="200" t="str">
        <f>'FC01'!B$50</f>
        <v>Otras licencias Ley 142 de 1994</v>
      </c>
      <c r="F724" s="200">
        <f>'FC01'!$G$50</f>
        <v>0</v>
      </c>
      <c r="I724" s="60" t="str">
        <f>Índice!$G$23</f>
        <v>2015-01-01</v>
      </c>
      <c r="J724" s="61" t="str">
        <f>Índice!$G$25</f>
        <v>2015-12-31</v>
      </c>
      <c r="K724" s="200" t="s">
        <v>1318</v>
      </c>
      <c r="L724" s="14" t="s">
        <v>865</v>
      </c>
    </row>
    <row r="725" spans="1:12" ht="15.75">
      <c r="A725" s="19"/>
      <c r="C725" s="200" t="str">
        <f>'FC01'!B$51</f>
        <v>Consumo De Insumos Directos</v>
      </c>
      <c r="F725" s="200">
        <f>'FC01'!$G$51</f>
        <v>0</v>
      </c>
      <c r="I725" s="60" t="str">
        <f>Índice!$G$23</f>
        <v>2015-01-01</v>
      </c>
      <c r="J725" s="61" t="str">
        <f>Índice!$G$25</f>
        <v>2015-12-31</v>
      </c>
      <c r="K725" s="200" t="s">
        <v>1318</v>
      </c>
      <c r="L725" s="14" t="s">
        <v>865</v>
      </c>
    </row>
    <row r="726" spans="1:12" ht="15.75">
      <c r="A726" s="19"/>
      <c r="C726" s="200" t="str">
        <f>'FC01'!B$52</f>
        <v>Productos Químicos</v>
      </c>
      <c r="F726" s="200">
        <f>'FC01'!$G$52</f>
        <v>0</v>
      </c>
      <c r="I726" s="60" t="str">
        <f>Índice!$G$23</f>
        <v>2015-01-01</v>
      </c>
      <c r="J726" s="61" t="str">
        <f>Índice!$G$25</f>
        <v>2015-12-31</v>
      </c>
      <c r="K726" s="200" t="s">
        <v>1318</v>
      </c>
      <c r="L726" s="14" t="s">
        <v>865</v>
      </c>
    </row>
    <row r="727" spans="1:12" ht="15.75">
      <c r="A727" s="19"/>
      <c r="C727" s="200" t="str">
        <f>'FC01'!B$53</f>
        <v>Gas Combustible</v>
      </c>
      <c r="F727" s="200">
        <f>'FC01'!$G$53</f>
        <v>0</v>
      </c>
      <c r="I727" s="60" t="str">
        <f>Índice!$G$23</f>
        <v>2015-01-01</v>
      </c>
      <c r="J727" s="61" t="str">
        <f>Índice!$G$25</f>
        <v>2015-12-31</v>
      </c>
      <c r="K727" s="200" t="s">
        <v>1318</v>
      </c>
      <c r="L727" s="14" t="s">
        <v>865</v>
      </c>
    </row>
    <row r="728" spans="1:12" ht="15.75">
      <c r="A728" s="19"/>
      <c r="C728" s="200" t="str">
        <f>'FC01'!B$54</f>
        <v>Carbón Mineral</v>
      </c>
      <c r="F728" s="200">
        <f>'FC01'!$G$54</f>
        <v>0</v>
      </c>
      <c r="I728" s="60" t="str">
        <f>Índice!$G$23</f>
        <v>2015-01-01</v>
      </c>
      <c r="J728" s="61" t="str">
        <f>Índice!$G$25</f>
        <v>2015-12-31</v>
      </c>
      <c r="K728" s="200" t="s">
        <v>1318</v>
      </c>
      <c r="L728" s="14" t="s">
        <v>865</v>
      </c>
    </row>
    <row r="729" spans="1:12" ht="15.75">
      <c r="A729" s="19"/>
      <c r="C729" s="200" t="str">
        <f>'FC01'!B$55</f>
        <v>Energía (FC01)</v>
      </c>
      <c r="F729" s="200">
        <f>'FC01'!$G$55</f>
        <v>0</v>
      </c>
      <c r="I729" s="60" t="str">
        <f>Índice!$G$23</f>
        <v>2015-01-01</v>
      </c>
      <c r="J729" s="61" t="str">
        <f>Índice!$G$25</f>
        <v>2015-12-31</v>
      </c>
      <c r="K729" s="200" t="s">
        <v>1318</v>
      </c>
      <c r="L729" s="14" t="s">
        <v>865</v>
      </c>
    </row>
    <row r="730" spans="1:12" ht="15.75">
      <c r="A730" s="19"/>
      <c r="C730" s="200" t="str">
        <f>'FC01'!B$56</f>
        <v>ACPM, Fuel Oil</v>
      </c>
      <c r="F730" s="200">
        <f>'FC01'!$G$56</f>
        <v>0</v>
      </c>
      <c r="I730" s="60" t="str">
        <f>Índice!$G$23</f>
        <v>2015-01-01</v>
      </c>
      <c r="J730" s="61" t="str">
        <f>Índice!$G$25</f>
        <v>2015-12-31</v>
      </c>
      <c r="K730" s="200" t="s">
        <v>1318</v>
      </c>
      <c r="L730" s="14" t="s">
        <v>865</v>
      </c>
    </row>
    <row r="731" spans="1:12" ht="15.75">
      <c r="C731" s="200" t="str">
        <f>'FC01'!B$57</f>
        <v>Otros Elementos de Consumo de Insumos Directos</v>
      </c>
      <c r="F731" s="200">
        <f>'FC01'!$G$57</f>
        <v>0</v>
      </c>
      <c r="I731" s="60" t="str">
        <f>Índice!$G$23</f>
        <v>2015-01-01</v>
      </c>
      <c r="J731" s="61" t="str">
        <f>Índice!$G$25</f>
        <v>2015-12-31</v>
      </c>
      <c r="K731" s="200" t="s">
        <v>1318</v>
      </c>
      <c r="L731" s="14" t="s">
        <v>865</v>
      </c>
    </row>
    <row r="732" spans="1:12" ht="15.75">
      <c r="A732" s="19"/>
      <c r="C732" s="200" t="str">
        <f>'FC01'!B$58</f>
        <v>Ordenes Y Contratos De Mantenimiento Y Reparaciones</v>
      </c>
      <c r="F732" s="200">
        <f>'FC01'!$G$58</f>
        <v>0</v>
      </c>
      <c r="I732" s="60" t="str">
        <f>Índice!$G$23</f>
        <v>2015-01-01</v>
      </c>
      <c r="J732" s="61" t="str">
        <f>Índice!$G$25</f>
        <v>2015-12-31</v>
      </c>
      <c r="K732" s="200" t="s">
        <v>1318</v>
      </c>
      <c r="L732" s="14" t="s">
        <v>865</v>
      </c>
    </row>
    <row r="733" spans="1:12" ht="15.75">
      <c r="A733" s="19"/>
      <c r="C733" s="200" t="str">
        <f>'FC01'!B$59</f>
        <v>Honorarios</v>
      </c>
      <c r="F733" s="200">
        <f>'FC01'!$G$59</f>
        <v>0</v>
      </c>
      <c r="I733" s="60" t="str">
        <f>Índice!$G$23</f>
        <v>2015-01-01</v>
      </c>
      <c r="J733" s="61" t="str">
        <f>Índice!$G$25</f>
        <v>2015-12-31</v>
      </c>
      <c r="K733" s="200" t="s">
        <v>1318</v>
      </c>
      <c r="L733" s="14" t="s">
        <v>865</v>
      </c>
    </row>
    <row r="734" spans="1:12" ht="15.75">
      <c r="A734" s="19"/>
      <c r="C734" s="200" t="str">
        <f>'FC01'!B$60</f>
        <v>Servicios Públicos</v>
      </c>
      <c r="F734" s="200">
        <f>'FC01'!$G$60</f>
        <v>0</v>
      </c>
      <c r="I734" s="60" t="str">
        <f>Índice!$G$23</f>
        <v>2015-01-01</v>
      </c>
      <c r="J734" s="61" t="str">
        <f>Índice!$G$25</f>
        <v>2015-12-31</v>
      </c>
      <c r="K734" s="200" t="s">
        <v>1318</v>
      </c>
      <c r="L734" s="14" t="s">
        <v>865</v>
      </c>
    </row>
    <row r="735" spans="1:12" ht="15.75">
      <c r="A735" s="19"/>
      <c r="C735" s="200" t="str">
        <f>'FC01'!B$61</f>
        <v>Materiales Y Otros Costos De Operación</v>
      </c>
      <c r="F735" s="200">
        <f>'FC01'!$G$61</f>
        <v>0</v>
      </c>
      <c r="I735" s="60" t="str">
        <f>Índice!$G$23</f>
        <v>2015-01-01</v>
      </c>
      <c r="J735" s="61" t="str">
        <f>Índice!$G$25</f>
        <v>2015-12-31</v>
      </c>
      <c r="K735" s="200" t="s">
        <v>1318</v>
      </c>
      <c r="L735" s="14" t="s">
        <v>865</v>
      </c>
    </row>
    <row r="736" spans="1:12" ht="15.75">
      <c r="C736" s="200" t="str">
        <f>'FC01'!B$62</f>
        <v>Costo De Pérdidas En Prestación Del Servicio  De Acueducto</v>
      </c>
      <c r="F736" s="200">
        <f>'FC01'!$G$62</f>
        <v>0</v>
      </c>
      <c r="I736" s="60" t="str">
        <f>Índice!$G$23</f>
        <v>2015-01-01</v>
      </c>
      <c r="J736" s="61" t="str">
        <f>Índice!$G$25</f>
        <v>2015-12-31</v>
      </c>
      <c r="K736" s="200" t="s">
        <v>1318</v>
      </c>
      <c r="L736" s="14" t="s">
        <v>865</v>
      </c>
    </row>
    <row r="737" spans="1:12" ht="15.75">
      <c r="C737" s="200" t="str">
        <f>'FC01'!B$63</f>
        <v>Seguros</v>
      </c>
      <c r="F737" s="200">
        <f>'FC01'!$G$63</f>
        <v>0</v>
      </c>
      <c r="I737" s="60" t="str">
        <f>Índice!$G$23</f>
        <v>2015-01-01</v>
      </c>
      <c r="J737" s="61" t="str">
        <f>Índice!$G$25</f>
        <v>2015-12-31</v>
      </c>
      <c r="K737" s="200" t="s">
        <v>1318</v>
      </c>
      <c r="L737" s="14" t="s">
        <v>865</v>
      </c>
    </row>
    <row r="738" spans="1:12" ht="15.75">
      <c r="C738" s="200" t="str">
        <f>'FC01'!B$64</f>
        <v>Impuestos Y Tasas</v>
      </c>
      <c r="F738" s="200">
        <f>'FC01'!$G$64</f>
        <v>0</v>
      </c>
      <c r="I738" s="60" t="str">
        <f>Índice!$G$23</f>
        <v>2015-01-01</v>
      </c>
      <c r="J738" s="61" t="str">
        <f>Índice!$G$25</f>
        <v>2015-12-31</v>
      </c>
      <c r="K738" s="200" t="s">
        <v>1318</v>
      </c>
      <c r="L738" s="14" t="s">
        <v>865</v>
      </c>
    </row>
    <row r="739" spans="1:12" ht="15.75">
      <c r="C739" s="200" t="str">
        <f>'FC01'!B$65</f>
        <v>Órdenes Y Contratos Por Otros  Servicios</v>
      </c>
      <c r="F739" s="200">
        <f>'FC01'!$G$65</f>
        <v>0</v>
      </c>
      <c r="I739" s="60" t="str">
        <f>Índice!$G$23</f>
        <v>2015-01-01</v>
      </c>
      <c r="J739" s="61" t="str">
        <f>Índice!$G$25</f>
        <v>2015-12-31</v>
      </c>
      <c r="K739" s="200" t="s">
        <v>1318</v>
      </c>
      <c r="L739" s="14" t="s">
        <v>865</v>
      </c>
    </row>
    <row r="740" spans="1:12" ht="15.75">
      <c r="C740" s="200" t="str">
        <f>'FC01'!B$66</f>
        <v>Donaciones</v>
      </c>
      <c r="F740" s="200">
        <f>'FC01'!$G$66</f>
        <v>0</v>
      </c>
      <c r="I740" s="60" t="str">
        <f>Índice!$G$23</f>
        <v>2015-01-01</v>
      </c>
      <c r="J740" s="61" t="str">
        <f>Índice!$G$25</f>
        <v>2015-12-31</v>
      </c>
      <c r="K740" s="200" t="s">
        <v>1318</v>
      </c>
      <c r="L740" s="14" t="s">
        <v>865</v>
      </c>
    </row>
    <row r="741" spans="1:12" ht="15.75">
      <c r="C741" s="200" t="str">
        <f>'FC01'!B$67</f>
        <v>Total Gastos y Costos (FC01)</v>
      </c>
      <c r="F741" s="200">
        <f>'FC01'!$G$67</f>
        <v>0</v>
      </c>
      <c r="I741" s="60" t="str">
        <f>Índice!$G$23</f>
        <v>2015-01-01</v>
      </c>
      <c r="J741" s="61" t="str">
        <f>Índice!$G$25</f>
        <v>2015-12-31</v>
      </c>
      <c r="K741" s="200" t="s">
        <v>1318</v>
      </c>
      <c r="L741" s="14" t="s">
        <v>865</v>
      </c>
    </row>
    <row r="742" spans="1:12" ht="15.75">
      <c r="A742" s="202" t="s">
        <v>15</v>
      </c>
      <c r="B742" s="22"/>
      <c r="C742" s="93" t="s">
        <v>919</v>
      </c>
      <c r="J742" s="5"/>
      <c r="L742" s="14"/>
    </row>
    <row r="743" spans="1:12" ht="15.75">
      <c r="A743" s="19" t="s">
        <v>15</v>
      </c>
      <c r="C743" s="200" t="str">
        <f>'FC01'!B$8</f>
        <v>Gastos [sinopsis]</v>
      </c>
      <c r="F743" s="200">
        <f>'FC01'!$H$8</f>
        <v>0</v>
      </c>
      <c r="I743" s="60"/>
      <c r="J743" s="61"/>
      <c r="K743" s="200"/>
      <c r="L743" s="14"/>
    </row>
    <row r="744" spans="1:12" ht="15.75">
      <c r="C744" s="200" t="str">
        <f>'FC01'!B$9</f>
        <v>Gastos sin impuestos, tasas, contribuciones e impuesto de renta</v>
      </c>
      <c r="F744" s="200">
        <f>'FC01'!$H$9</f>
        <v>0</v>
      </c>
      <c r="I744" s="60" t="str">
        <f>Índice!$G$23</f>
        <v>2015-01-01</v>
      </c>
      <c r="J744" s="61" t="str">
        <f>Índice!$G$25</f>
        <v>2015-12-31</v>
      </c>
      <c r="K744" s="200" t="s">
        <v>1318</v>
      </c>
      <c r="L744" s="14" t="s">
        <v>866</v>
      </c>
    </row>
    <row r="745" spans="1:12" ht="15.75">
      <c r="C745" s="200" t="str">
        <f>'FC01'!B$10</f>
        <v>Impuestos, Tasas y Contribuciones (No incluye impuesto de renta)</v>
      </c>
      <c r="F745" s="200">
        <f>'FC01'!$H$10</f>
        <v>0</v>
      </c>
      <c r="I745" s="60" t="str">
        <f>Índice!$G$23</f>
        <v>2015-01-01</v>
      </c>
      <c r="J745" s="61" t="str">
        <f>Índice!$G$25</f>
        <v>2015-12-31</v>
      </c>
      <c r="K745" s="200" t="s">
        <v>1318</v>
      </c>
      <c r="L745" s="14" t="s">
        <v>866</v>
      </c>
    </row>
    <row r="746" spans="1:12" ht="15.75">
      <c r="C746" s="200" t="str">
        <f>'FC01'!B$11</f>
        <v>Gasto por impuesto de renta</v>
      </c>
      <c r="F746" s="200">
        <f>'FC01'!$H$11</f>
        <v>0</v>
      </c>
      <c r="I746" s="60" t="str">
        <f>Índice!$G$23</f>
        <v>2015-01-01</v>
      </c>
      <c r="J746" s="61" t="str">
        <f>Índice!$G$25</f>
        <v>2015-12-31</v>
      </c>
      <c r="K746" s="200" t="s">
        <v>1318</v>
      </c>
      <c r="L746" s="14" t="s">
        <v>866</v>
      </c>
    </row>
    <row r="747" spans="1:12" ht="15.75">
      <c r="C747" s="200" t="str">
        <f>'FC01'!B$12</f>
        <v>Total Gastos</v>
      </c>
      <c r="F747" s="200">
        <f>'FC01'!$H$12</f>
        <v>0</v>
      </c>
      <c r="I747" s="60" t="str">
        <f>Índice!$G$23</f>
        <v>2015-01-01</v>
      </c>
      <c r="J747" s="61" t="str">
        <f>Índice!$G$25</f>
        <v>2015-12-31</v>
      </c>
      <c r="K747" s="200" t="s">
        <v>1318</v>
      </c>
      <c r="L747" s="14" t="s">
        <v>866</v>
      </c>
    </row>
    <row r="748" spans="1:12" ht="15.75">
      <c r="A748" s="19" t="s">
        <v>15</v>
      </c>
      <c r="C748" s="200" t="str">
        <f>'FC01'!B$13</f>
        <v>Costos de Ventas y Distribución</v>
      </c>
      <c r="F748" s="200">
        <f>'FC01'!$H$13</f>
        <v>0</v>
      </c>
      <c r="I748" s="60"/>
      <c r="J748" s="61"/>
      <c r="K748" s="200"/>
      <c r="L748" s="14"/>
    </row>
    <row r="749" spans="1:12" ht="15.75">
      <c r="C749" s="200" t="str">
        <f>'FC01'!B$14</f>
        <v>Costo de Ventas</v>
      </c>
      <c r="F749" s="200">
        <f>'FC01'!$H$14</f>
        <v>0</v>
      </c>
      <c r="I749" s="60" t="str">
        <f>Índice!$G$23</f>
        <v>2015-01-01</v>
      </c>
      <c r="J749" s="61" t="str">
        <f>Índice!$G$25</f>
        <v>2015-12-31</v>
      </c>
      <c r="K749" s="200" t="s">
        <v>1318</v>
      </c>
      <c r="L749" s="14" t="s">
        <v>866</v>
      </c>
    </row>
    <row r="750" spans="1:12" ht="15.75">
      <c r="C750" s="200" t="str">
        <f>'FC01'!B$15</f>
        <v>Costos de Distribución</v>
      </c>
      <c r="F750" s="200">
        <f>'FC01'!$H$15</f>
        <v>0</v>
      </c>
      <c r="I750" s="60" t="str">
        <f>Índice!$G$23</f>
        <v>2015-01-01</v>
      </c>
      <c r="J750" s="61" t="str">
        <f>Índice!$G$25</f>
        <v>2015-12-31</v>
      </c>
      <c r="K750" s="200" t="s">
        <v>1318</v>
      </c>
      <c r="L750" s="14" t="s">
        <v>866</v>
      </c>
    </row>
    <row r="751" spans="1:12" ht="15.75">
      <c r="C751" s="200" t="str">
        <f>'FC01'!B$16</f>
        <v>Total Costos de ventas y distribución</v>
      </c>
      <c r="F751" s="200">
        <f>'FC01'!$H$16</f>
        <v>0</v>
      </c>
      <c r="I751" s="60" t="str">
        <f>Índice!$G$23</f>
        <v>2015-01-01</v>
      </c>
      <c r="J751" s="61" t="str">
        <f>Índice!$G$25</f>
        <v>2015-12-31</v>
      </c>
      <c r="K751" s="200" t="s">
        <v>1318</v>
      </c>
      <c r="L751" s="14" t="s">
        <v>866</v>
      </c>
    </row>
    <row r="752" spans="1:12" ht="15.75">
      <c r="A752" s="19" t="s">
        <v>15</v>
      </c>
      <c r="C752" s="200" t="str">
        <f>'FC01'!B$18</f>
        <v>Detalle de los gastos y costos</v>
      </c>
      <c r="F752" s="200">
        <f>'FC01'!$H$18</f>
        <v>0</v>
      </c>
      <c r="J752" s="5"/>
      <c r="L752" s="14"/>
    </row>
    <row r="753" spans="1:12" ht="15.75">
      <c r="A753" s="19"/>
      <c r="C753" s="200" t="str">
        <f>'FC01'!B$20</f>
        <v>Servicios Personales (FC01)</v>
      </c>
      <c r="F753" s="200">
        <f>'FC01'!$H$20</f>
        <v>0</v>
      </c>
      <c r="I753" s="60" t="str">
        <f>Índice!$G$23</f>
        <v>2015-01-01</v>
      </c>
      <c r="J753" s="61" t="str">
        <f>Índice!$G$25</f>
        <v>2015-12-31</v>
      </c>
      <c r="K753" s="200" t="s">
        <v>1318</v>
      </c>
      <c r="L753" s="14" t="s">
        <v>866</v>
      </c>
    </row>
    <row r="754" spans="1:12" ht="15.75">
      <c r="A754" s="19"/>
      <c r="C754" s="200" t="str">
        <f>'FC01'!B$21</f>
        <v>Generales (FC01)</v>
      </c>
      <c r="F754" s="200">
        <f>'FC01'!$H$21</f>
        <v>0</v>
      </c>
      <c r="I754" s="60" t="str">
        <f>Índice!$G$23</f>
        <v>2015-01-01</v>
      </c>
      <c r="J754" s="61" t="str">
        <f>Índice!$G$25</f>
        <v>2015-12-31</v>
      </c>
      <c r="K754" s="200" t="s">
        <v>1318</v>
      </c>
      <c r="L754" s="14" t="s">
        <v>866</v>
      </c>
    </row>
    <row r="755" spans="1:12" ht="15.75">
      <c r="A755" s="19"/>
      <c r="C755" s="200" t="str">
        <f>'FC01'!B$22</f>
        <v xml:space="preserve">Depreciaciones (FC01)  </v>
      </c>
      <c r="F755" s="200">
        <f>'FC01'!$H$22</f>
        <v>0</v>
      </c>
      <c r="I755" s="60" t="str">
        <f>Índice!$G$23</f>
        <v>2015-01-01</v>
      </c>
      <c r="J755" s="61" t="str">
        <f>Índice!$G$25</f>
        <v>2015-12-31</v>
      </c>
      <c r="K755" s="200" t="s">
        <v>1318</v>
      </c>
      <c r="L755" s="14" t="s">
        <v>866</v>
      </c>
    </row>
    <row r="756" spans="1:12" ht="15.75">
      <c r="A756" s="19"/>
      <c r="C756" s="200" t="str">
        <f>'FC01'!B$23</f>
        <v>Arrendamientos (FC01)</v>
      </c>
      <c r="F756" s="200">
        <f>'FC01'!$H$23</f>
        <v>0</v>
      </c>
      <c r="I756" s="60" t="str">
        <f>Índice!$G$23</f>
        <v>2015-01-01</v>
      </c>
      <c r="J756" s="61" t="str">
        <f>Índice!$G$25</f>
        <v>2015-12-31</v>
      </c>
      <c r="K756" s="200" t="s">
        <v>1318</v>
      </c>
      <c r="L756" s="14" t="s">
        <v>866</v>
      </c>
    </row>
    <row r="757" spans="1:12" ht="15.75">
      <c r="A757" s="19"/>
      <c r="C757" s="200" t="str">
        <f>'FC01'!B$24</f>
        <v>Amortizaciones (FC01)</v>
      </c>
      <c r="F757" s="200">
        <f>'FC01'!$H$24</f>
        <v>0</v>
      </c>
      <c r="I757" s="60" t="str">
        <f>Índice!$G$23</f>
        <v>2015-01-01</v>
      </c>
      <c r="J757" s="61" t="str">
        <f>Índice!$G$25</f>
        <v>2015-12-31</v>
      </c>
      <c r="K757" s="200" t="s">
        <v>1318</v>
      </c>
      <c r="L757" s="14" t="s">
        <v>866</v>
      </c>
    </row>
    <row r="758" spans="1:12" ht="15.75">
      <c r="A758" s="19"/>
      <c r="C758" s="200" t="str">
        <f>'FC01'!B$25</f>
        <v>Agotamiento (FC01)</v>
      </c>
      <c r="F758" s="200">
        <f>'FC01'!$H$25</f>
        <v>0</v>
      </c>
      <c r="I758" s="60" t="str">
        <f>Índice!$G$23</f>
        <v>2015-01-01</v>
      </c>
      <c r="J758" s="61" t="str">
        <f>Índice!$G$25</f>
        <v>2015-12-31</v>
      </c>
      <c r="K758" s="200" t="s">
        <v>1318</v>
      </c>
      <c r="L758" s="14" t="s">
        <v>866</v>
      </c>
    </row>
    <row r="759" spans="1:12" ht="15.75">
      <c r="A759" s="19"/>
      <c r="C759" s="200" t="str">
        <f>'FC01'!B$26</f>
        <v>Costo de Bienes y Servicios Públicos para la Venta</v>
      </c>
      <c r="F759" s="200">
        <f>'FC01'!$H$26</f>
        <v>0</v>
      </c>
      <c r="I759" s="60" t="str">
        <f>Índice!$G$23</f>
        <v>2015-01-01</v>
      </c>
      <c r="J759" s="61" t="str">
        <f>Índice!$G$25</f>
        <v>2015-12-31</v>
      </c>
      <c r="K759" s="200" t="s">
        <v>1318</v>
      </c>
      <c r="L759" s="14" t="s">
        <v>866</v>
      </c>
    </row>
    <row r="760" spans="1:12" ht="15.75">
      <c r="C760" s="200" t="str">
        <f>'FC01'!B$27</f>
        <v>Compras en Bloque y/o a Largo Plazo</v>
      </c>
      <c r="F760" s="200">
        <f>'FC01'!$H$27</f>
        <v>0</v>
      </c>
      <c r="I760" s="60" t="str">
        <f>Índice!$G$23</f>
        <v>2015-01-01</v>
      </c>
      <c r="J760" s="61" t="str">
        <f>Índice!$G$25</f>
        <v>2015-12-31</v>
      </c>
      <c r="K760" s="200" t="s">
        <v>1318</v>
      </c>
      <c r="L760" s="14" t="s">
        <v>866</v>
      </c>
    </row>
    <row r="761" spans="1:12" ht="15.75">
      <c r="C761" s="200" t="str">
        <f>'FC01'!B$28</f>
        <v>Compras en Bolsa  y/o a Corto Plazo</v>
      </c>
      <c r="F761" s="200">
        <f>'FC01'!$H$28</f>
        <v>0</v>
      </c>
      <c r="I761" s="60" t="str">
        <f>Índice!$G$23</f>
        <v>2015-01-01</v>
      </c>
      <c r="J761" s="61" t="str">
        <f>Índice!$G$25</f>
        <v>2015-12-31</v>
      </c>
      <c r="K761" s="200" t="s">
        <v>1318</v>
      </c>
      <c r="L761" s="14" t="s">
        <v>866</v>
      </c>
    </row>
    <row r="762" spans="1:12" ht="15.75">
      <c r="C762" s="200" t="str">
        <f>'FC01'!B$29</f>
        <v>Costo por Conexión</v>
      </c>
      <c r="F762" s="200">
        <f>'FC01'!$H$29</f>
        <v>0</v>
      </c>
      <c r="I762" s="60" t="str">
        <f>Índice!$G$23</f>
        <v>2015-01-01</v>
      </c>
      <c r="J762" s="61" t="str">
        <f>Índice!$G$25</f>
        <v>2015-12-31</v>
      </c>
      <c r="K762" s="200" t="s">
        <v>1318</v>
      </c>
      <c r="L762" s="14" t="s">
        <v>866</v>
      </c>
    </row>
    <row r="763" spans="1:12" ht="15.75">
      <c r="A763" s="19"/>
      <c r="C763" s="200" t="str">
        <f>'FC01'!B$30</f>
        <v>Uso de Líneas, redes y ductos</v>
      </c>
      <c r="F763" s="200">
        <f>'FC01'!$H$30</f>
        <v>0</v>
      </c>
      <c r="I763" s="60" t="str">
        <f>Índice!$G$23</f>
        <v>2015-01-01</v>
      </c>
      <c r="J763" s="61" t="str">
        <f>Índice!$G$25</f>
        <v>2015-12-31</v>
      </c>
      <c r="K763" s="200" t="s">
        <v>1318</v>
      </c>
      <c r="L763" s="14" t="s">
        <v>866</v>
      </c>
    </row>
    <row r="764" spans="1:12" ht="15.75">
      <c r="A764" s="19"/>
      <c r="C764" s="200" t="str">
        <f>'FC01'!B$31</f>
        <v>Costo de Distribución  y/o Comercialización de Gas combustible por redes</v>
      </c>
      <c r="F764" s="200">
        <f>'FC01'!$H$31</f>
        <v>0</v>
      </c>
      <c r="I764" s="60" t="str">
        <f>Índice!$G$23</f>
        <v>2015-01-01</v>
      </c>
      <c r="J764" s="61" t="str">
        <f>Índice!$G$25</f>
        <v>2015-12-31</v>
      </c>
      <c r="K764" s="200" t="s">
        <v>1318</v>
      </c>
      <c r="L764" s="14" t="s">
        <v>866</v>
      </c>
    </row>
    <row r="765" spans="1:12" ht="15.75">
      <c r="A765" s="19"/>
      <c r="C765" s="200" t="str">
        <f>'FC01'!B$32</f>
        <v>Manejo Comercial y Financiero del Servicio</v>
      </c>
      <c r="F765" s="200">
        <f>'FC01'!$H$32</f>
        <v>0</v>
      </c>
      <c r="I765" s="60" t="str">
        <f>Índice!$G$23</f>
        <v>2015-01-01</v>
      </c>
      <c r="J765" s="61" t="str">
        <f>Índice!$G$25</f>
        <v>2015-12-31</v>
      </c>
      <c r="K765" s="200" t="s">
        <v>1318</v>
      </c>
      <c r="L765" s="14" t="s">
        <v>866</v>
      </c>
    </row>
    <row r="766" spans="1:12" ht="15.75">
      <c r="A766" s="19"/>
      <c r="C766" s="200" t="str">
        <f>'FC01'!B$33</f>
        <v>Costo de Distribución  y/o Comercialización de Gas Licuado de Petróleo –GLP</v>
      </c>
      <c r="F766" s="200">
        <f>'FC01'!$H$33</f>
        <v>0</v>
      </c>
      <c r="I766" s="60" t="str">
        <f>Índice!$G$23</f>
        <v>2015-01-01</v>
      </c>
      <c r="J766" s="61" t="str">
        <f>Índice!$G$25</f>
        <v>2015-12-31</v>
      </c>
      <c r="K766" s="200" t="s">
        <v>1318</v>
      </c>
      <c r="L766" s="14" t="s">
        <v>866</v>
      </c>
    </row>
    <row r="767" spans="1:12" ht="15.75">
      <c r="A767" s="19"/>
      <c r="C767" s="200" t="str">
        <f>'FC01'!B$34</f>
        <v>Contrato de explotación</v>
      </c>
      <c r="F767" s="200">
        <f>'FC01'!$H$34</f>
        <v>0</v>
      </c>
      <c r="I767" s="60" t="str">
        <f>Índice!$G$23</f>
        <v>2015-01-01</v>
      </c>
      <c r="J767" s="61" t="str">
        <f>Índice!$G$25</f>
        <v>2015-12-31</v>
      </c>
      <c r="K767" s="200" t="s">
        <v>1318</v>
      </c>
      <c r="L767" s="14" t="s">
        <v>866</v>
      </c>
    </row>
    <row r="768" spans="1:12" ht="15.75">
      <c r="A768" s="19"/>
      <c r="C768" s="200" t="str">
        <f>'FC01'!B$35</f>
        <v>Costos asociados a las transacciones en el mercado mayorista</v>
      </c>
      <c r="F768" s="200">
        <f>'FC01'!$H$35</f>
        <v>0</v>
      </c>
      <c r="I768" s="60" t="str">
        <f>Índice!$G$23</f>
        <v>2015-01-01</v>
      </c>
      <c r="J768" s="61" t="str">
        <f>Índice!$G$25</f>
        <v>2015-12-31</v>
      </c>
      <c r="K768" s="200" t="s">
        <v>1318</v>
      </c>
      <c r="L768" s="14" t="s">
        <v>866</v>
      </c>
    </row>
    <row r="769" spans="1:12" ht="15.75">
      <c r="A769" s="19"/>
      <c r="C769" s="200" t="str">
        <f>'FC01'!B$36</f>
        <v>Contrato de concesión</v>
      </c>
      <c r="F769" s="200">
        <f>'FC01'!$H$36</f>
        <v>0</v>
      </c>
      <c r="I769" s="60" t="str">
        <f>Índice!$G$23</f>
        <v>2015-01-01</v>
      </c>
      <c r="J769" s="61" t="str">
        <f>Índice!$G$25</f>
        <v>2015-12-31</v>
      </c>
      <c r="K769" s="200" t="s">
        <v>1318</v>
      </c>
      <c r="L769" s="14" t="s">
        <v>866</v>
      </c>
    </row>
    <row r="770" spans="1:12" ht="15.75">
      <c r="A770" s="19"/>
      <c r="C770" s="200" t="str">
        <f>'FC01'!B$37</f>
        <v>Otros (FC01)</v>
      </c>
      <c r="F770" s="200">
        <f>'FC01'!$H$37</f>
        <v>0</v>
      </c>
      <c r="I770" s="60" t="str">
        <f>Índice!$G$23</f>
        <v>2015-01-01</v>
      </c>
      <c r="J770" s="61" t="str">
        <f>Índice!$G$25</f>
        <v>2015-12-31</v>
      </c>
      <c r="K770" s="200" t="s">
        <v>1318</v>
      </c>
      <c r="L770" s="14" t="s">
        <v>866</v>
      </c>
    </row>
    <row r="771" spans="1:12" ht="15.75">
      <c r="A771" s="19"/>
      <c r="C771" s="200" t="str">
        <f>'FC01'!B$38</f>
        <v>Costos asociados a las transacciones en el mercado minorista</v>
      </c>
      <c r="F771" s="200">
        <f>'FC01'!$H$38</f>
        <v>0</v>
      </c>
      <c r="I771" s="60" t="str">
        <f>Índice!$G$23</f>
        <v>2015-01-01</v>
      </c>
      <c r="J771" s="61" t="str">
        <f>Índice!$G$25</f>
        <v>2015-12-31</v>
      </c>
      <c r="K771" s="200" t="s">
        <v>1318</v>
      </c>
      <c r="L771" s="14" t="s">
        <v>866</v>
      </c>
    </row>
    <row r="772" spans="1:12" ht="15.75">
      <c r="A772" s="19"/>
      <c r="C772" s="200" t="str">
        <f>'FC01'!B$39</f>
        <v xml:space="preserve">Licencias, Contribuciones y Regalías  </v>
      </c>
      <c r="F772" s="200">
        <f>'FC01'!$H$39</f>
        <v>0</v>
      </c>
      <c r="I772" s="60" t="str">
        <f>Índice!$G$23</f>
        <v>2015-01-01</v>
      </c>
      <c r="J772" s="61" t="str">
        <f>Índice!$G$25</f>
        <v>2015-12-31</v>
      </c>
      <c r="K772" s="200" t="s">
        <v>1318</v>
      </c>
      <c r="L772" s="14" t="s">
        <v>866</v>
      </c>
    </row>
    <row r="773" spans="1:12" ht="15.75">
      <c r="A773" s="19"/>
      <c r="C773" s="200" t="str">
        <f>'FC01'!B$40</f>
        <v>Departamento Administrativo del Medio Ambiente "DAMA"</v>
      </c>
      <c r="F773" s="200">
        <f>'FC01'!$H$40</f>
        <v>0</v>
      </c>
      <c r="I773" s="60" t="str">
        <f>Índice!$G$23</f>
        <v>2015-01-01</v>
      </c>
      <c r="J773" s="61" t="str">
        <f>Índice!$G$25</f>
        <v>2015-12-31</v>
      </c>
      <c r="K773" s="200" t="s">
        <v>1318</v>
      </c>
      <c r="L773" s="14" t="s">
        <v>866</v>
      </c>
    </row>
    <row r="774" spans="1:12" ht="15.75">
      <c r="A774" s="19"/>
      <c r="C774" s="200" t="str">
        <f>'FC01'!B$41</f>
        <v>Ley 56 de 1981</v>
      </c>
      <c r="F774" s="200">
        <f>'FC01'!$H$41</f>
        <v>0</v>
      </c>
      <c r="I774" s="60" t="str">
        <f>Índice!$G$23</f>
        <v>2015-01-01</v>
      </c>
      <c r="J774" s="61" t="str">
        <f>Índice!$G$25</f>
        <v>2015-12-31</v>
      </c>
      <c r="K774" s="200" t="s">
        <v>1318</v>
      </c>
      <c r="L774" s="14" t="s">
        <v>866</v>
      </c>
    </row>
    <row r="775" spans="1:12" ht="15.75">
      <c r="A775" s="19"/>
      <c r="C775" s="200" t="str">
        <f>'FC01'!B$42</f>
        <v>Medio Ambiente – Ley 99 de 1993</v>
      </c>
      <c r="F775" s="200">
        <f>'FC01'!$H$42</f>
        <v>0</v>
      </c>
      <c r="I775" s="60" t="str">
        <f>Índice!$G$23</f>
        <v>2015-01-01</v>
      </c>
      <c r="J775" s="61" t="str">
        <f>Índice!$G$25</f>
        <v>2015-12-31</v>
      </c>
      <c r="K775" s="200" t="s">
        <v>1318</v>
      </c>
      <c r="L775" s="14" t="s">
        <v>866</v>
      </c>
    </row>
    <row r="776" spans="1:12" ht="15.75">
      <c r="A776" s="19"/>
      <c r="C776" s="200" t="str">
        <f>'FC01'!B$43</f>
        <v>Regalías</v>
      </c>
      <c r="F776" s="200">
        <f>'FC01'!$H$43</f>
        <v>0</v>
      </c>
      <c r="I776" s="60" t="str">
        <f>Índice!$G$23</f>
        <v>2015-01-01</v>
      </c>
      <c r="J776" s="61" t="str">
        <f>Índice!$G$25</f>
        <v>2015-12-31</v>
      </c>
      <c r="K776" s="200" t="s">
        <v>1318</v>
      </c>
      <c r="L776" s="14" t="s">
        <v>866</v>
      </c>
    </row>
    <row r="777" spans="1:12" ht="15.75">
      <c r="A777" s="19"/>
      <c r="C777" s="200" t="str">
        <f>'FC01'!B$44</f>
        <v>Licencia De Operación Del Servicio</v>
      </c>
      <c r="F777" s="200">
        <f>'FC01'!$H$44</f>
        <v>0</v>
      </c>
      <c r="I777" s="60" t="str">
        <f>Índice!$G$23</f>
        <v>2015-01-01</v>
      </c>
      <c r="J777" s="61" t="str">
        <f>Índice!$G$25</f>
        <v>2015-12-31</v>
      </c>
      <c r="K777" s="200" t="s">
        <v>1318</v>
      </c>
      <c r="L777" s="14" t="s">
        <v>866</v>
      </c>
    </row>
    <row r="778" spans="1:12" ht="15.75">
      <c r="A778" s="19"/>
      <c r="C778" s="200" t="str">
        <f>'FC01'!B$45</f>
        <v>FAZNI</v>
      </c>
      <c r="F778" s="200">
        <f>'FC01'!$H$45</f>
        <v>0</v>
      </c>
      <c r="I778" s="60" t="str">
        <f>Índice!$G$23</f>
        <v>2015-01-01</v>
      </c>
      <c r="J778" s="61" t="str">
        <f>Índice!$G$25</f>
        <v>2015-12-31</v>
      </c>
      <c r="K778" s="200" t="s">
        <v>1318</v>
      </c>
      <c r="L778" s="14" t="s">
        <v>866</v>
      </c>
    </row>
    <row r="779" spans="1:12" ht="15.75">
      <c r="A779" s="19"/>
      <c r="C779" s="200" t="str">
        <f>'FC01'!B$46</f>
        <v>FAER</v>
      </c>
      <c r="F779" s="200">
        <f>'FC01'!$H$46</f>
        <v>0</v>
      </c>
      <c r="I779" s="60" t="str">
        <f>Índice!$G$23</f>
        <v>2015-01-01</v>
      </c>
      <c r="J779" s="61" t="str">
        <f>Índice!$G$25</f>
        <v>2015-12-31</v>
      </c>
      <c r="K779" s="200" t="s">
        <v>1318</v>
      </c>
      <c r="L779" s="14" t="s">
        <v>866</v>
      </c>
    </row>
    <row r="780" spans="1:12" ht="15.75">
      <c r="A780" s="19"/>
      <c r="C780" s="200" t="str">
        <f>'FC01'!B$47</f>
        <v>Cuota de Fomento de gas</v>
      </c>
      <c r="F780" s="200">
        <f>'FC01'!$H$47</f>
        <v>0</v>
      </c>
      <c r="I780" s="60" t="str">
        <f>Índice!$G$23</f>
        <v>2015-01-01</v>
      </c>
      <c r="J780" s="61" t="str">
        <f>Índice!$G$25</f>
        <v>2015-12-31</v>
      </c>
      <c r="K780" s="200" t="s">
        <v>1318</v>
      </c>
      <c r="L780" s="14" t="s">
        <v>866</v>
      </c>
    </row>
    <row r="781" spans="1:12" ht="15.75">
      <c r="A781" s="19"/>
      <c r="C781" s="200" t="str">
        <f>'FC01'!B$48</f>
        <v>Ministerio de Comunicaciones y/o Fondo de Comunicaciones</v>
      </c>
      <c r="F781" s="200">
        <f>'FC01'!$H$48</f>
        <v>0</v>
      </c>
      <c r="I781" s="60" t="str">
        <f>Índice!$G$23</f>
        <v>2015-01-01</v>
      </c>
      <c r="J781" s="61" t="str">
        <f>Índice!$G$25</f>
        <v>2015-12-31</v>
      </c>
      <c r="K781" s="200" t="s">
        <v>1318</v>
      </c>
      <c r="L781" s="14" t="s">
        <v>866</v>
      </c>
    </row>
    <row r="782" spans="1:12" ht="15.75">
      <c r="A782" s="19"/>
      <c r="C782" s="200" t="str">
        <f>'FC01'!B$49</f>
        <v>Comité De Estratificación –Ley 505 De 1999</v>
      </c>
      <c r="F782" s="200">
        <f>'FC01'!$H$49</f>
        <v>0</v>
      </c>
      <c r="I782" s="60" t="str">
        <f>Índice!$G$23</f>
        <v>2015-01-01</v>
      </c>
      <c r="J782" s="61" t="str">
        <f>Índice!$G$25</f>
        <v>2015-12-31</v>
      </c>
      <c r="K782" s="200" t="s">
        <v>1318</v>
      </c>
      <c r="L782" s="14" t="s">
        <v>866</v>
      </c>
    </row>
    <row r="783" spans="1:12" ht="15.75">
      <c r="A783" s="19"/>
      <c r="C783" s="200" t="str">
        <f>'FC01'!B$50</f>
        <v>Otras licencias Ley 142 de 1994</v>
      </c>
      <c r="F783" s="200">
        <f>'FC01'!$H$50</f>
        <v>0</v>
      </c>
      <c r="I783" s="60" t="str">
        <f>Índice!$G$23</f>
        <v>2015-01-01</v>
      </c>
      <c r="J783" s="61" t="str">
        <f>Índice!$G$25</f>
        <v>2015-12-31</v>
      </c>
      <c r="K783" s="200" t="s">
        <v>1318</v>
      </c>
      <c r="L783" s="14" t="s">
        <v>866</v>
      </c>
    </row>
    <row r="784" spans="1:12" ht="15.75">
      <c r="A784" s="19"/>
      <c r="C784" s="200" t="str">
        <f>'FC01'!B$51</f>
        <v>Consumo De Insumos Directos</v>
      </c>
      <c r="F784" s="200">
        <f>'FC01'!$H$51</f>
        <v>0</v>
      </c>
      <c r="I784" s="60" t="str">
        <f>Índice!$G$23</f>
        <v>2015-01-01</v>
      </c>
      <c r="J784" s="61" t="str">
        <f>Índice!$G$25</f>
        <v>2015-12-31</v>
      </c>
      <c r="K784" s="200" t="s">
        <v>1318</v>
      </c>
      <c r="L784" s="14" t="s">
        <v>866</v>
      </c>
    </row>
    <row r="785" spans="1:12" ht="15.75">
      <c r="A785" s="19"/>
      <c r="C785" s="200" t="str">
        <f>'FC01'!B$52</f>
        <v>Productos Químicos</v>
      </c>
      <c r="F785" s="200">
        <f>'FC01'!$H$52</f>
        <v>0</v>
      </c>
      <c r="I785" s="60" t="str">
        <f>Índice!$G$23</f>
        <v>2015-01-01</v>
      </c>
      <c r="J785" s="61" t="str">
        <f>Índice!$G$25</f>
        <v>2015-12-31</v>
      </c>
      <c r="K785" s="200" t="s">
        <v>1318</v>
      </c>
      <c r="L785" s="14" t="s">
        <v>866</v>
      </c>
    </row>
    <row r="786" spans="1:12" ht="15.75">
      <c r="A786" s="19"/>
      <c r="C786" s="200" t="str">
        <f>'FC01'!B$53</f>
        <v>Gas Combustible</v>
      </c>
      <c r="F786" s="200">
        <f>'FC01'!$H$53</f>
        <v>0</v>
      </c>
      <c r="I786" s="60" t="str">
        <f>Índice!$G$23</f>
        <v>2015-01-01</v>
      </c>
      <c r="J786" s="61" t="str">
        <f>Índice!$G$25</f>
        <v>2015-12-31</v>
      </c>
      <c r="K786" s="200" t="s">
        <v>1318</v>
      </c>
      <c r="L786" s="14" t="s">
        <v>866</v>
      </c>
    </row>
    <row r="787" spans="1:12" ht="15.75">
      <c r="A787" s="19"/>
      <c r="C787" s="200" t="str">
        <f>'FC01'!B$54</f>
        <v>Carbón Mineral</v>
      </c>
      <c r="F787" s="200">
        <f>'FC01'!$H$54</f>
        <v>0</v>
      </c>
      <c r="I787" s="60" t="str">
        <f>Índice!$G$23</f>
        <v>2015-01-01</v>
      </c>
      <c r="J787" s="61" t="str">
        <f>Índice!$G$25</f>
        <v>2015-12-31</v>
      </c>
      <c r="K787" s="200" t="s">
        <v>1318</v>
      </c>
      <c r="L787" s="14" t="s">
        <v>866</v>
      </c>
    </row>
    <row r="788" spans="1:12" ht="15.75">
      <c r="A788" s="19"/>
      <c r="C788" s="200" t="str">
        <f>'FC01'!B$55</f>
        <v>Energía (FC01)</v>
      </c>
      <c r="F788" s="200">
        <f>'FC01'!$H$55</f>
        <v>0</v>
      </c>
      <c r="I788" s="60" t="str">
        <f>Índice!$G$23</f>
        <v>2015-01-01</v>
      </c>
      <c r="J788" s="61" t="str">
        <f>Índice!$G$25</f>
        <v>2015-12-31</v>
      </c>
      <c r="K788" s="200" t="s">
        <v>1318</v>
      </c>
      <c r="L788" s="14" t="s">
        <v>866</v>
      </c>
    </row>
    <row r="789" spans="1:12" ht="15.75">
      <c r="A789" s="19"/>
      <c r="C789" s="200" t="str">
        <f>'FC01'!B$56</f>
        <v>ACPM, Fuel Oil</v>
      </c>
      <c r="F789" s="200">
        <f>'FC01'!$H$56</f>
        <v>0</v>
      </c>
      <c r="I789" s="60" t="str">
        <f>Índice!$G$23</f>
        <v>2015-01-01</v>
      </c>
      <c r="J789" s="61" t="str">
        <f>Índice!$G$25</f>
        <v>2015-12-31</v>
      </c>
      <c r="K789" s="200" t="s">
        <v>1318</v>
      </c>
      <c r="L789" s="14" t="s">
        <v>866</v>
      </c>
    </row>
    <row r="790" spans="1:12" ht="15.75">
      <c r="C790" s="200" t="str">
        <f>'FC01'!B$57</f>
        <v>Otros Elementos de Consumo de Insumos Directos</v>
      </c>
      <c r="F790" s="200">
        <f>'FC01'!$H$57</f>
        <v>0</v>
      </c>
      <c r="I790" s="60" t="str">
        <f>Índice!$G$23</f>
        <v>2015-01-01</v>
      </c>
      <c r="J790" s="61" t="str">
        <f>Índice!$G$25</f>
        <v>2015-12-31</v>
      </c>
      <c r="K790" s="200" t="s">
        <v>1318</v>
      </c>
      <c r="L790" s="14" t="s">
        <v>866</v>
      </c>
    </row>
    <row r="791" spans="1:12" ht="15.75">
      <c r="A791" s="19"/>
      <c r="C791" s="200" t="str">
        <f>'FC01'!B$58</f>
        <v>Ordenes Y Contratos De Mantenimiento Y Reparaciones</v>
      </c>
      <c r="F791" s="200">
        <f>'FC01'!$H$58</f>
        <v>0</v>
      </c>
      <c r="I791" s="60" t="str">
        <f>Índice!$G$23</f>
        <v>2015-01-01</v>
      </c>
      <c r="J791" s="61" t="str">
        <f>Índice!$G$25</f>
        <v>2015-12-31</v>
      </c>
      <c r="K791" s="200" t="s">
        <v>1318</v>
      </c>
      <c r="L791" s="14" t="s">
        <v>866</v>
      </c>
    </row>
    <row r="792" spans="1:12" ht="15.75">
      <c r="A792" s="19"/>
      <c r="C792" s="200" t="str">
        <f>'FC01'!B$59</f>
        <v>Honorarios</v>
      </c>
      <c r="F792" s="200">
        <f>'FC01'!$H$59</f>
        <v>0</v>
      </c>
      <c r="I792" s="60" t="str">
        <f>Índice!$G$23</f>
        <v>2015-01-01</v>
      </c>
      <c r="J792" s="61" t="str">
        <f>Índice!$G$25</f>
        <v>2015-12-31</v>
      </c>
      <c r="K792" s="200" t="s">
        <v>1318</v>
      </c>
      <c r="L792" s="14" t="s">
        <v>866</v>
      </c>
    </row>
    <row r="793" spans="1:12" ht="15.75">
      <c r="A793" s="19"/>
      <c r="C793" s="200" t="str">
        <f>'FC01'!B$60</f>
        <v>Servicios Públicos</v>
      </c>
      <c r="F793" s="200">
        <f>'FC01'!$H$60</f>
        <v>0</v>
      </c>
      <c r="I793" s="60" t="str">
        <f>Índice!$G$23</f>
        <v>2015-01-01</v>
      </c>
      <c r="J793" s="61" t="str">
        <f>Índice!$G$25</f>
        <v>2015-12-31</v>
      </c>
      <c r="K793" s="200" t="s">
        <v>1318</v>
      </c>
      <c r="L793" s="14" t="s">
        <v>866</v>
      </c>
    </row>
    <row r="794" spans="1:12" ht="15.75">
      <c r="A794" s="19"/>
      <c r="C794" s="200" t="str">
        <f>'FC01'!B$61</f>
        <v>Materiales Y Otros Costos De Operación</v>
      </c>
      <c r="F794" s="200">
        <f>'FC01'!$H$61</f>
        <v>0</v>
      </c>
      <c r="I794" s="60" t="str">
        <f>Índice!$G$23</f>
        <v>2015-01-01</v>
      </c>
      <c r="J794" s="61" t="str">
        <f>Índice!$G$25</f>
        <v>2015-12-31</v>
      </c>
      <c r="K794" s="200" t="s">
        <v>1318</v>
      </c>
      <c r="L794" s="14" t="s">
        <v>866</v>
      </c>
    </row>
    <row r="795" spans="1:12" ht="15.75">
      <c r="C795" s="200" t="str">
        <f>'FC01'!B$62</f>
        <v>Costo De Pérdidas En Prestación Del Servicio  De Acueducto</v>
      </c>
      <c r="F795" s="200">
        <f>'FC01'!$H$62</f>
        <v>0</v>
      </c>
      <c r="I795" s="60" t="str">
        <f>Índice!$G$23</f>
        <v>2015-01-01</v>
      </c>
      <c r="J795" s="61" t="str">
        <f>Índice!$G$25</f>
        <v>2015-12-31</v>
      </c>
      <c r="K795" s="200" t="s">
        <v>1318</v>
      </c>
      <c r="L795" s="14" t="s">
        <v>866</v>
      </c>
    </row>
    <row r="796" spans="1:12" ht="15.75">
      <c r="C796" s="200" t="str">
        <f>'FC01'!B$63</f>
        <v>Seguros</v>
      </c>
      <c r="F796" s="200">
        <f>'FC01'!$H$63</f>
        <v>0</v>
      </c>
      <c r="I796" s="60" t="str">
        <f>Índice!$G$23</f>
        <v>2015-01-01</v>
      </c>
      <c r="J796" s="61" t="str">
        <f>Índice!$G$25</f>
        <v>2015-12-31</v>
      </c>
      <c r="K796" s="200" t="s">
        <v>1318</v>
      </c>
      <c r="L796" s="14" t="s">
        <v>866</v>
      </c>
    </row>
    <row r="797" spans="1:12" ht="15.75">
      <c r="C797" s="200" t="str">
        <f>'FC01'!B$64</f>
        <v>Impuestos Y Tasas</v>
      </c>
      <c r="F797" s="200">
        <f>'FC01'!$H$64</f>
        <v>0</v>
      </c>
      <c r="I797" s="60" t="str">
        <f>Índice!$G$23</f>
        <v>2015-01-01</v>
      </c>
      <c r="J797" s="61" t="str">
        <f>Índice!$G$25</f>
        <v>2015-12-31</v>
      </c>
      <c r="K797" s="200" t="s">
        <v>1318</v>
      </c>
      <c r="L797" s="14" t="s">
        <v>866</v>
      </c>
    </row>
    <row r="798" spans="1:12" ht="15.75">
      <c r="C798" s="200" t="str">
        <f>'FC01'!B$65</f>
        <v>Órdenes Y Contratos Por Otros  Servicios</v>
      </c>
      <c r="F798" s="200">
        <f>'FC01'!$H$65</f>
        <v>0</v>
      </c>
      <c r="I798" s="60" t="str">
        <f>Índice!$G$23</f>
        <v>2015-01-01</v>
      </c>
      <c r="J798" s="61" t="str">
        <f>Índice!$G$25</f>
        <v>2015-12-31</v>
      </c>
      <c r="K798" s="200" t="s">
        <v>1318</v>
      </c>
      <c r="L798" s="14" t="s">
        <v>866</v>
      </c>
    </row>
    <row r="799" spans="1:12" ht="15.75">
      <c r="C799" s="200" t="str">
        <f>'FC01'!B$66</f>
        <v>Donaciones</v>
      </c>
      <c r="F799" s="200">
        <f>'FC01'!$H$66</f>
        <v>0</v>
      </c>
      <c r="I799" s="60" t="str">
        <f>Índice!$G$23</f>
        <v>2015-01-01</v>
      </c>
      <c r="J799" s="61" t="str">
        <f>Índice!$G$25</f>
        <v>2015-12-31</v>
      </c>
      <c r="K799" s="200" t="s">
        <v>1318</v>
      </c>
      <c r="L799" s="14" t="s">
        <v>866</v>
      </c>
    </row>
    <row r="800" spans="1:12" ht="15.75">
      <c r="C800" s="200" t="str">
        <f>'FC01'!B$67</f>
        <v>Total Gastos y Costos (FC01)</v>
      </c>
      <c r="F800" s="200">
        <f>'FC01'!$H$67</f>
        <v>0</v>
      </c>
      <c r="I800" s="60" t="str">
        <f>Índice!$G$23</f>
        <v>2015-01-01</v>
      </c>
      <c r="J800" s="61" t="str">
        <f>Índice!$G$25</f>
        <v>2015-12-31</v>
      </c>
      <c r="K800" s="200" t="s">
        <v>1318</v>
      </c>
      <c r="L800" s="14" t="s">
        <v>866</v>
      </c>
    </row>
    <row r="801" spans="1:12" ht="15.75">
      <c r="A801" s="202" t="s">
        <v>15</v>
      </c>
      <c r="B801" s="22"/>
      <c r="C801" s="93" t="s">
        <v>921</v>
      </c>
      <c r="J801" s="5"/>
      <c r="L801" s="14"/>
    </row>
    <row r="802" spans="1:12" ht="15.75">
      <c r="A802" s="19" t="s">
        <v>15</v>
      </c>
      <c r="C802" s="200" t="str">
        <f>'FC01'!B$8</f>
        <v>Gastos [sinopsis]</v>
      </c>
      <c r="F802" s="200">
        <f>'FC01'!$I$8</f>
        <v>0</v>
      </c>
      <c r="I802" s="60"/>
      <c r="J802" s="61"/>
      <c r="K802" s="200"/>
      <c r="L802" s="14"/>
    </row>
    <row r="803" spans="1:12" ht="15.75">
      <c r="C803" s="200" t="str">
        <f>'FC01'!B$9</f>
        <v>Gastos sin impuestos, tasas, contribuciones e impuesto de renta</v>
      </c>
      <c r="F803" s="200">
        <f>'FC01'!$I$9</f>
        <v>0</v>
      </c>
      <c r="I803" s="60" t="str">
        <f>Índice!$G$23</f>
        <v>2015-01-01</v>
      </c>
      <c r="J803" s="61" t="str">
        <f>Índice!$G$25</f>
        <v>2015-12-31</v>
      </c>
      <c r="K803" s="200" t="s">
        <v>1318</v>
      </c>
      <c r="L803" s="14" t="s">
        <v>867</v>
      </c>
    </row>
    <row r="804" spans="1:12" ht="15.75">
      <c r="C804" s="200" t="str">
        <f>'FC01'!B$10</f>
        <v>Impuestos, Tasas y Contribuciones (No incluye impuesto de renta)</v>
      </c>
      <c r="F804" s="200">
        <f>'FC01'!$I$10</f>
        <v>0</v>
      </c>
      <c r="I804" s="60" t="str">
        <f>Índice!$G$23</f>
        <v>2015-01-01</v>
      </c>
      <c r="J804" s="61" t="str">
        <f>Índice!$G$25</f>
        <v>2015-12-31</v>
      </c>
      <c r="K804" s="200" t="s">
        <v>1318</v>
      </c>
      <c r="L804" s="14" t="s">
        <v>867</v>
      </c>
    </row>
    <row r="805" spans="1:12" ht="15.75">
      <c r="C805" s="200" t="str">
        <f>'FC01'!B$11</f>
        <v>Gasto por impuesto de renta</v>
      </c>
      <c r="F805" s="200">
        <f>'FC01'!$I$11</f>
        <v>0</v>
      </c>
      <c r="I805" s="60" t="str">
        <f>Índice!$G$23</f>
        <v>2015-01-01</v>
      </c>
      <c r="J805" s="61" t="str">
        <f>Índice!$G$25</f>
        <v>2015-12-31</v>
      </c>
      <c r="K805" s="200" t="s">
        <v>1318</v>
      </c>
      <c r="L805" s="14" t="s">
        <v>867</v>
      </c>
    </row>
    <row r="806" spans="1:12" ht="15.75">
      <c r="C806" s="200" t="str">
        <f>'FC01'!B$12</f>
        <v>Total Gastos</v>
      </c>
      <c r="F806" s="200">
        <f>'FC01'!$I$12</f>
        <v>0</v>
      </c>
      <c r="I806" s="60" t="str">
        <f>Índice!$G$23</f>
        <v>2015-01-01</v>
      </c>
      <c r="J806" s="61" t="str">
        <f>Índice!$G$25</f>
        <v>2015-12-31</v>
      </c>
      <c r="K806" s="200" t="s">
        <v>1318</v>
      </c>
      <c r="L806" s="14" t="s">
        <v>867</v>
      </c>
    </row>
    <row r="807" spans="1:12" ht="15.75">
      <c r="A807" s="19" t="s">
        <v>15</v>
      </c>
      <c r="C807" s="200" t="str">
        <f>'FC01'!B$13</f>
        <v>Costos de Ventas y Distribución</v>
      </c>
      <c r="F807" s="200">
        <f>'FC01'!$I$13</f>
        <v>0</v>
      </c>
      <c r="I807" s="60"/>
      <c r="J807" s="61"/>
      <c r="K807" s="200"/>
      <c r="L807" s="14"/>
    </row>
    <row r="808" spans="1:12" ht="15.75">
      <c r="C808" s="200" t="str">
        <f>'FC01'!B$14</f>
        <v>Costo de Ventas</v>
      </c>
      <c r="F808" s="200">
        <f>'FC01'!$I$14</f>
        <v>0</v>
      </c>
      <c r="I808" s="60" t="str">
        <f>Índice!$G$23</f>
        <v>2015-01-01</v>
      </c>
      <c r="J808" s="61" t="str">
        <f>Índice!$G$25</f>
        <v>2015-12-31</v>
      </c>
      <c r="K808" s="200" t="s">
        <v>1318</v>
      </c>
      <c r="L808" s="14" t="s">
        <v>867</v>
      </c>
    </row>
    <row r="809" spans="1:12" ht="15.75">
      <c r="C809" s="200" t="str">
        <f>'FC01'!B$15</f>
        <v>Costos de Distribución</v>
      </c>
      <c r="F809" s="200">
        <f>'FC01'!$I$15</f>
        <v>0</v>
      </c>
      <c r="I809" s="60" t="str">
        <f>Índice!$G$23</f>
        <v>2015-01-01</v>
      </c>
      <c r="J809" s="61" t="str">
        <f>Índice!$G$25</f>
        <v>2015-12-31</v>
      </c>
      <c r="K809" s="200" t="s">
        <v>1318</v>
      </c>
      <c r="L809" s="14" t="s">
        <v>867</v>
      </c>
    </row>
    <row r="810" spans="1:12" ht="15.75">
      <c r="C810" s="200" t="str">
        <f>'FC01'!B$16</f>
        <v>Total Costos de ventas y distribución</v>
      </c>
      <c r="F810" s="200">
        <f>'FC01'!$I$16</f>
        <v>0</v>
      </c>
      <c r="I810" s="60" t="str">
        <f>Índice!$G$23</f>
        <v>2015-01-01</v>
      </c>
      <c r="J810" s="61" t="str">
        <f>Índice!$G$25</f>
        <v>2015-12-31</v>
      </c>
      <c r="K810" s="200" t="s">
        <v>1318</v>
      </c>
      <c r="L810" s="14" t="s">
        <v>867</v>
      </c>
    </row>
    <row r="811" spans="1:12" ht="15.75">
      <c r="A811" s="19" t="s">
        <v>15</v>
      </c>
      <c r="C811" s="200" t="str">
        <f>'FC01'!B$18</f>
        <v>Detalle de los gastos y costos</v>
      </c>
      <c r="F811" s="200">
        <f>'FC01'!$I$18</f>
        <v>0</v>
      </c>
      <c r="J811" s="5"/>
      <c r="L811" s="14"/>
    </row>
    <row r="812" spans="1:12" ht="15.75">
      <c r="A812" s="19"/>
      <c r="C812" s="200" t="str">
        <f>'FC01'!B$20</f>
        <v>Servicios Personales (FC01)</v>
      </c>
      <c r="F812" s="200">
        <f>'FC01'!$I$20</f>
        <v>0</v>
      </c>
      <c r="I812" s="60" t="str">
        <f>Índice!$G$23</f>
        <v>2015-01-01</v>
      </c>
      <c r="J812" s="61" t="str">
        <f>Índice!$G$25</f>
        <v>2015-12-31</v>
      </c>
      <c r="K812" s="200" t="s">
        <v>1318</v>
      </c>
      <c r="L812" s="14" t="s">
        <v>867</v>
      </c>
    </row>
    <row r="813" spans="1:12" ht="15.75">
      <c r="A813" s="19"/>
      <c r="C813" s="200" t="str">
        <f>'FC01'!B$21</f>
        <v>Generales (FC01)</v>
      </c>
      <c r="F813" s="200">
        <f>'FC01'!$I$21</f>
        <v>0</v>
      </c>
      <c r="I813" s="60" t="str">
        <f>Índice!$G$23</f>
        <v>2015-01-01</v>
      </c>
      <c r="J813" s="61" t="str">
        <f>Índice!$G$25</f>
        <v>2015-12-31</v>
      </c>
      <c r="K813" s="200" t="s">
        <v>1318</v>
      </c>
      <c r="L813" s="14" t="s">
        <v>867</v>
      </c>
    </row>
    <row r="814" spans="1:12" ht="15.75">
      <c r="A814" s="19"/>
      <c r="C814" s="200" t="str">
        <f>'FC01'!B$22</f>
        <v xml:space="preserve">Depreciaciones (FC01)  </v>
      </c>
      <c r="F814" s="200">
        <f>'FC01'!$I$22</f>
        <v>0</v>
      </c>
      <c r="I814" s="60" t="str">
        <f>Índice!$G$23</f>
        <v>2015-01-01</v>
      </c>
      <c r="J814" s="61" t="str">
        <f>Índice!$G$25</f>
        <v>2015-12-31</v>
      </c>
      <c r="K814" s="200" t="s">
        <v>1318</v>
      </c>
      <c r="L814" s="14" t="s">
        <v>867</v>
      </c>
    </row>
    <row r="815" spans="1:12" ht="15.75">
      <c r="A815" s="19"/>
      <c r="C815" s="200" t="str">
        <f>'FC01'!B$23</f>
        <v>Arrendamientos (FC01)</v>
      </c>
      <c r="F815" s="200">
        <f>'FC01'!$I$23</f>
        <v>0</v>
      </c>
      <c r="I815" s="60" t="str">
        <f>Índice!$G$23</f>
        <v>2015-01-01</v>
      </c>
      <c r="J815" s="61" t="str">
        <f>Índice!$G$25</f>
        <v>2015-12-31</v>
      </c>
      <c r="K815" s="200" t="s">
        <v>1318</v>
      </c>
      <c r="L815" s="14" t="s">
        <v>867</v>
      </c>
    </row>
    <row r="816" spans="1:12" ht="15.75">
      <c r="A816" s="19"/>
      <c r="C816" s="200" t="str">
        <f>'FC01'!B$24</f>
        <v>Amortizaciones (FC01)</v>
      </c>
      <c r="F816" s="200">
        <f>'FC01'!$I$24</f>
        <v>0</v>
      </c>
      <c r="I816" s="60" t="str">
        <f>Índice!$G$23</f>
        <v>2015-01-01</v>
      </c>
      <c r="J816" s="61" t="str">
        <f>Índice!$G$25</f>
        <v>2015-12-31</v>
      </c>
      <c r="K816" s="200" t="s">
        <v>1318</v>
      </c>
      <c r="L816" s="14" t="s">
        <v>867</v>
      </c>
    </row>
    <row r="817" spans="1:12" ht="15.75">
      <c r="A817" s="19"/>
      <c r="C817" s="200" t="str">
        <f>'FC01'!B$25</f>
        <v>Agotamiento (FC01)</v>
      </c>
      <c r="F817" s="200">
        <f>'FC01'!$I$25</f>
        <v>0</v>
      </c>
      <c r="I817" s="60" t="str">
        <f>Índice!$G$23</f>
        <v>2015-01-01</v>
      </c>
      <c r="J817" s="61" t="str">
        <f>Índice!$G$25</f>
        <v>2015-12-31</v>
      </c>
      <c r="K817" s="200" t="s">
        <v>1318</v>
      </c>
      <c r="L817" s="14" t="s">
        <v>867</v>
      </c>
    </row>
    <row r="818" spans="1:12" ht="15.75">
      <c r="A818" s="19"/>
      <c r="C818" s="200" t="str">
        <f>'FC01'!B$26</f>
        <v>Costo de Bienes y Servicios Públicos para la Venta</v>
      </c>
      <c r="F818" s="200">
        <f>'FC01'!$I$26</f>
        <v>0</v>
      </c>
      <c r="I818" s="60" t="str">
        <f>Índice!$G$23</f>
        <v>2015-01-01</v>
      </c>
      <c r="J818" s="61" t="str">
        <f>Índice!$G$25</f>
        <v>2015-12-31</v>
      </c>
      <c r="K818" s="200" t="s">
        <v>1318</v>
      </c>
      <c r="L818" s="14" t="s">
        <v>867</v>
      </c>
    </row>
    <row r="819" spans="1:12" ht="15.75">
      <c r="C819" s="200" t="str">
        <f>'FC01'!B$27</f>
        <v>Compras en Bloque y/o a Largo Plazo</v>
      </c>
      <c r="F819" s="200">
        <f>'FC01'!$I$27</f>
        <v>0</v>
      </c>
      <c r="I819" s="60" t="str">
        <f>Índice!$G$23</f>
        <v>2015-01-01</v>
      </c>
      <c r="J819" s="61" t="str">
        <f>Índice!$G$25</f>
        <v>2015-12-31</v>
      </c>
      <c r="K819" s="200" t="s">
        <v>1318</v>
      </c>
      <c r="L819" s="14" t="s">
        <v>867</v>
      </c>
    </row>
    <row r="820" spans="1:12" ht="15.75">
      <c r="C820" s="200" t="str">
        <f>'FC01'!B$28</f>
        <v>Compras en Bolsa  y/o a Corto Plazo</v>
      </c>
      <c r="F820" s="200">
        <f>'FC01'!$I$28</f>
        <v>0</v>
      </c>
      <c r="I820" s="60" t="str">
        <f>Índice!$G$23</f>
        <v>2015-01-01</v>
      </c>
      <c r="J820" s="61" t="str">
        <f>Índice!$G$25</f>
        <v>2015-12-31</v>
      </c>
      <c r="K820" s="200" t="s">
        <v>1318</v>
      </c>
      <c r="L820" s="14" t="s">
        <v>867</v>
      </c>
    </row>
    <row r="821" spans="1:12" ht="15.75">
      <c r="C821" s="200" t="str">
        <f>'FC01'!B$29</f>
        <v>Costo por Conexión</v>
      </c>
      <c r="F821" s="200">
        <f>'FC01'!$I$29</f>
        <v>0</v>
      </c>
      <c r="I821" s="60" t="str">
        <f>Índice!$G$23</f>
        <v>2015-01-01</v>
      </c>
      <c r="J821" s="61" t="str">
        <f>Índice!$G$25</f>
        <v>2015-12-31</v>
      </c>
      <c r="K821" s="200" t="s">
        <v>1318</v>
      </c>
      <c r="L821" s="14" t="s">
        <v>867</v>
      </c>
    </row>
    <row r="822" spans="1:12" ht="15.75">
      <c r="A822" s="19"/>
      <c r="C822" s="200" t="str">
        <f>'FC01'!B$30</f>
        <v>Uso de Líneas, redes y ductos</v>
      </c>
      <c r="F822" s="200">
        <f>'FC01'!$I$30</f>
        <v>0</v>
      </c>
      <c r="I822" s="60" t="str">
        <f>Índice!$G$23</f>
        <v>2015-01-01</v>
      </c>
      <c r="J822" s="61" t="str">
        <f>Índice!$G$25</f>
        <v>2015-12-31</v>
      </c>
      <c r="K822" s="200" t="s">
        <v>1318</v>
      </c>
      <c r="L822" s="14" t="s">
        <v>867</v>
      </c>
    </row>
    <row r="823" spans="1:12" ht="15.75">
      <c r="A823" s="19"/>
      <c r="C823" s="200" t="str">
        <f>'FC01'!B$31</f>
        <v>Costo de Distribución  y/o Comercialización de Gas combustible por redes</v>
      </c>
      <c r="F823" s="200">
        <f>'FC01'!$I$31</f>
        <v>0</v>
      </c>
      <c r="I823" s="60" t="str">
        <f>Índice!$G$23</f>
        <v>2015-01-01</v>
      </c>
      <c r="J823" s="61" t="str">
        <f>Índice!$G$25</f>
        <v>2015-12-31</v>
      </c>
      <c r="K823" s="200" t="s">
        <v>1318</v>
      </c>
      <c r="L823" s="14" t="s">
        <v>867</v>
      </c>
    </row>
    <row r="824" spans="1:12" ht="15.75">
      <c r="A824" s="19"/>
      <c r="C824" s="200" t="str">
        <f>'FC01'!B$32</f>
        <v>Manejo Comercial y Financiero del Servicio</v>
      </c>
      <c r="F824" s="200">
        <f>'FC01'!$I$32</f>
        <v>0</v>
      </c>
      <c r="I824" s="60" t="str">
        <f>Índice!$G$23</f>
        <v>2015-01-01</v>
      </c>
      <c r="J824" s="61" t="str">
        <f>Índice!$G$25</f>
        <v>2015-12-31</v>
      </c>
      <c r="K824" s="200" t="s">
        <v>1318</v>
      </c>
      <c r="L824" s="14" t="s">
        <v>867</v>
      </c>
    </row>
    <row r="825" spans="1:12" ht="15.75">
      <c r="A825" s="19"/>
      <c r="C825" s="200" t="str">
        <f>'FC01'!B$33</f>
        <v>Costo de Distribución  y/o Comercialización de Gas Licuado de Petróleo –GLP</v>
      </c>
      <c r="F825" s="200">
        <f>'FC01'!$I$33</f>
        <v>0</v>
      </c>
      <c r="I825" s="60" t="str">
        <f>Índice!$G$23</f>
        <v>2015-01-01</v>
      </c>
      <c r="J825" s="61" t="str">
        <f>Índice!$G$25</f>
        <v>2015-12-31</v>
      </c>
      <c r="K825" s="200" t="s">
        <v>1318</v>
      </c>
      <c r="L825" s="14" t="s">
        <v>867</v>
      </c>
    </row>
    <row r="826" spans="1:12" ht="15.75">
      <c r="A826" s="19"/>
      <c r="C826" s="200" t="str">
        <f>'FC01'!B$34</f>
        <v>Contrato de explotación</v>
      </c>
      <c r="F826" s="200">
        <f>'FC01'!$I$34</f>
        <v>0</v>
      </c>
      <c r="I826" s="60" t="str">
        <f>Índice!$G$23</f>
        <v>2015-01-01</v>
      </c>
      <c r="J826" s="61" t="str">
        <f>Índice!$G$25</f>
        <v>2015-12-31</v>
      </c>
      <c r="K826" s="200" t="s">
        <v>1318</v>
      </c>
      <c r="L826" s="14" t="s">
        <v>867</v>
      </c>
    </row>
    <row r="827" spans="1:12" ht="15.75">
      <c r="A827" s="19"/>
      <c r="C827" s="200" t="str">
        <f>'FC01'!B$35</f>
        <v>Costos asociados a las transacciones en el mercado mayorista</v>
      </c>
      <c r="F827" s="200">
        <f>'FC01'!$I$35</f>
        <v>0</v>
      </c>
      <c r="I827" s="60" t="str">
        <f>Índice!$G$23</f>
        <v>2015-01-01</v>
      </c>
      <c r="J827" s="61" t="str">
        <f>Índice!$G$25</f>
        <v>2015-12-31</v>
      </c>
      <c r="K827" s="200" t="s">
        <v>1318</v>
      </c>
      <c r="L827" s="14" t="s">
        <v>867</v>
      </c>
    </row>
    <row r="828" spans="1:12" ht="15.75">
      <c r="A828" s="19"/>
      <c r="C828" s="200" t="str">
        <f>'FC01'!B$36</f>
        <v>Contrato de concesión</v>
      </c>
      <c r="F828" s="200">
        <f>'FC01'!$I$36</f>
        <v>0</v>
      </c>
      <c r="I828" s="60" t="str">
        <f>Índice!$G$23</f>
        <v>2015-01-01</v>
      </c>
      <c r="J828" s="61" t="str">
        <f>Índice!$G$25</f>
        <v>2015-12-31</v>
      </c>
      <c r="K828" s="200" t="s">
        <v>1318</v>
      </c>
      <c r="L828" s="14" t="s">
        <v>867</v>
      </c>
    </row>
    <row r="829" spans="1:12" ht="15.75">
      <c r="A829" s="19"/>
      <c r="C829" s="200" t="str">
        <f>'FC01'!B$37</f>
        <v>Otros (FC01)</v>
      </c>
      <c r="F829" s="200">
        <f>'FC01'!$I$37</f>
        <v>0</v>
      </c>
      <c r="I829" s="60" t="str">
        <f>Índice!$G$23</f>
        <v>2015-01-01</v>
      </c>
      <c r="J829" s="61" t="str">
        <f>Índice!$G$25</f>
        <v>2015-12-31</v>
      </c>
      <c r="K829" s="200" t="s">
        <v>1318</v>
      </c>
      <c r="L829" s="14" t="s">
        <v>867</v>
      </c>
    </row>
    <row r="830" spans="1:12" ht="15.75">
      <c r="A830" s="19"/>
      <c r="C830" s="200" t="str">
        <f>'FC01'!B$38</f>
        <v>Costos asociados a las transacciones en el mercado minorista</v>
      </c>
      <c r="F830" s="200">
        <f>'FC01'!$I$38</f>
        <v>0</v>
      </c>
      <c r="I830" s="60" t="str">
        <f>Índice!$G$23</f>
        <v>2015-01-01</v>
      </c>
      <c r="J830" s="61" t="str">
        <f>Índice!$G$25</f>
        <v>2015-12-31</v>
      </c>
      <c r="K830" s="200" t="s">
        <v>1318</v>
      </c>
      <c r="L830" s="14" t="s">
        <v>867</v>
      </c>
    </row>
    <row r="831" spans="1:12" ht="15.75">
      <c r="A831" s="19"/>
      <c r="C831" s="200" t="str">
        <f>'FC01'!B$39</f>
        <v xml:space="preserve">Licencias, Contribuciones y Regalías  </v>
      </c>
      <c r="F831" s="200">
        <f>'FC01'!$I$39</f>
        <v>0</v>
      </c>
      <c r="I831" s="60" t="str">
        <f>Índice!$G$23</f>
        <v>2015-01-01</v>
      </c>
      <c r="J831" s="61" t="str">
        <f>Índice!$G$25</f>
        <v>2015-12-31</v>
      </c>
      <c r="K831" s="200" t="s">
        <v>1318</v>
      </c>
      <c r="L831" s="14" t="s">
        <v>867</v>
      </c>
    </row>
    <row r="832" spans="1:12" ht="15.75">
      <c r="A832" s="19"/>
      <c r="C832" s="200" t="str">
        <f>'FC01'!B$40</f>
        <v>Departamento Administrativo del Medio Ambiente "DAMA"</v>
      </c>
      <c r="F832" s="200">
        <f>'FC01'!$I$40</f>
        <v>0</v>
      </c>
      <c r="I832" s="60" t="str">
        <f>Índice!$G$23</f>
        <v>2015-01-01</v>
      </c>
      <c r="J832" s="61" t="str">
        <f>Índice!$G$25</f>
        <v>2015-12-31</v>
      </c>
      <c r="K832" s="200" t="s">
        <v>1318</v>
      </c>
      <c r="L832" s="14" t="s">
        <v>867</v>
      </c>
    </row>
    <row r="833" spans="1:12" ht="15.75">
      <c r="A833" s="19"/>
      <c r="C833" s="200" t="str">
        <f>'FC01'!B$41</f>
        <v>Ley 56 de 1981</v>
      </c>
      <c r="F833" s="200">
        <f>'FC01'!$I$41</f>
        <v>0</v>
      </c>
      <c r="I833" s="60" t="str">
        <f>Índice!$G$23</f>
        <v>2015-01-01</v>
      </c>
      <c r="J833" s="61" t="str">
        <f>Índice!$G$25</f>
        <v>2015-12-31</v>
      </c>
      <c r="K833" s="200" t="s">
        <v>1318</v>
      </c>
      <c r="L833" s="14" t="s">
        <v>867</v>
      </c>
    </row>
    <row r="834" spans="1:12" ht="15.75">
      <c r="A834" s="19"/>
      <c r="C834" s="200" t="str">
        <f>'FC01'!B$42</f>
        <v>Medio Ambiente – Ley 99 de 1993</v>
      </c>
      <c r="F834" s="200">
        <f>'FC01'!$I$42</f>
        <v>0</v>
      </c>
      <c r="I834" s="60" t="str">
        <f>Índice!$G$23</f>
        <v>2015-01-01</v>
      </c>
      <c r="J834" s="61" t="str">
        <f>Índice!$G$25</f>
        <v>2015-12-31</v>
      </c>
      <c r="K834" s="200" t="s">
        <v>1318</v>
      </c>
      <c r="L834" s="14" t="s">
        <v>867</v>
      </c>
    </row>
    <row r="835" spans="1:12" ht="15.75">
      <c r="A835" s="19"/>
      <c r="C835" s="200" t="str">
        <f>'FC01'!B$43</f>
        <v>Regalías</v>
      </c>
      <c r="F835" s="200">
        <f>'FC01'!$I$43</f>
        <v>0</v>
      </c>
      <c r="I835" s="60" t="str">
        <f>Índice!$G$23</f>
        <v>2015-01-01</v>
      </c>
      <c r="J835" s="61" t="str">
        <f>Índice!$G$25</f>
        <v>2015-12-31</v>
      </c>
      <c r="K835" s="200" t="s">
        <v>1318</v>
      </c>
      <c r="L835" s="14" t="s">
        <v>867</v>
      </c>
    </row>
    <row r="836" spans="1:12" ht="15.75">
      <c r="A836" s="19"/>
      <c r="C836" s="200" t="str">
        <f>'FC01'!B$44</f>
        <v>Licencia De Operación Del Servicio</v>
      </c>
      <c r="F836" s="200">
        <f>'FC01'!$I$44</f>
        <v>0</v>
      </c>
      <c r="I836" s="60" t="str">
        <f>Índice!$G$23</f>
        <v>2015-01-01</v>
      </c>
      <c r="J836" s="61" t="str">
        <f>Índice!$G$25</f>
        <v>2015-12-31</v>
      </c>
      <c r="K836" s="200" t="s">
        <v>1318</v>
      </c>
      <c r="L836" s="14" t="s">
        <v>867</v>
      </c>
    </row>
    <row r="837" spans="1:12" ht="15.75">
      <c r="A837" s="19"/>
      <c r="C837" s="200" t="str">
        <f>'FC01'!B$45</f>
        <v>FAZNI</v>
      </c>
      <c r="F837" s="200">
        <f>'FC01'!$I$45</f>
        <v>0</v>
      </c>
      <c r="I837" s="60" t="str">
        <f>Índice!$G$23</f>
        <v>2015-01-01</v>
      </c>
      <c r="J837" s="61" t="str">
        <f>Índice!$G$25</f>
        <v>2015-12-31</v>
      </c>
      <c r="K837" s="200" t="s">
        <v>1318</v>
      </c>
      <c r="L837" s="14" t="s">
        <v>867</v>
      </c>
    </row>
    <row r="838" spans="1:12" ht="15.75">
      <c r="A838" s="19"/>
      <c r="C838" s="200" t="str">
        <f>'FC01'!B$46</f>
        <v>FAER</v>
      </c>
      <c r="F838" s="200">
        <f>'FC01'!$I$46</f>
        <v>0</v>
      </c>
      <c r="I838" s="60" t="str">
        <f>Índice!$G$23</f>
        <v>2015-01-01</v>
      </c>
      <c r="J838" s="61" t="str">
        <f>Índice!$G$25</f>
        <v>2015-12-31</v>
      </c>
      <c r="K838" s="200" t="s">
        <v>1318</v>
      </c>
      <c r="L838" s="14" t="s">
        <v>867</v>
      </c>
    </row>
    <row r="839" spans="1:12" ht="15.75">
      <c r="A839" s="19"/>
      <c r="C839" s="200" t="str">
        <f>'FC01'!B$47</f>
        <v>Cuota de Fomento de gas</v>
      </c>
      <c r="F839" s="200">
        <f>'FC01'!$I$47</f>
        <v>0</v>
      </c>
      <c r="I839" s="60" t="str">
        <f>Índice!$G$23</f>
        <v>2015-01-01</v>
      </c>
      <c r="J839" s="61" t="str">
        <f>Índice!$G$25</f>
        <v>2015-12-31</v>
      </c>
      <c r="K839" s="200" t="s">
        <v>1318</v>
      </c>
      <c r="L839" s="14" t="s">
        <v>867</v>
      </c>
    </row>
    <row r="840" spans="1:12" ht="15.75">
      <c r="A840" s="19"/>
      <c r="C840" s="200" t="str">
        <f>'FC01'!B$48</f>
        <v>Ministerio de Comunicaciones y/o Fondo de Comunicaciones</v>
      </c>
      <c r="F840" s="200">
        <f>'FC01'!$I$48</f>
        <v>0</v>
      </c>
      <c r="I840" s="60" t="str">
        <f>Índice!$G$23</f>
        <v>2015-01-01</v>
      </c>
      <c r="J840" s="61" t="str">
        <f>Índice!$G$25</f>
        <v>2015-12-31</v>
      </c>
      <c r="K840" s="200" t="s">
        <v>1318</v>
      </c>
      <c r="L840" s="14" t="s">
        <v>867</v>
      </c>
    </row>
    <row r="841" spans="1:12" ht="15.75">
      <c r="A841" s="19"/>
      <c r="C841" s="200" t="str">
        <f>'FC01'!B$49</f>
        <v>Comité De Estratificación –Ley 505 De 1999</v>
      </c>
      <c r="F841" s="200">
        <f>'FC01'!$I$49</f>
        <v>0</v>
      </c>
      <c r="I841" s="60" t="str">
        <f>Índice!$G$23</f>
        <v>2015-01-01</v>
      </c>
      <c r="J841" s="61" t="str">
        <f>Índice!$G$25</f>
        <v>2015-12-31</v>
      </c>
      <c r="K841" s="200" t="s">
        <v>1318</v>
      </c>
      <c r="L841" s="14" t="s">
        <v>867</v>
      </c>
    </row>
    <row r="842" spans="1:12" ht="15.75">
      <c r="A842" s="19"/>
      <c r="C842" s="200" t="str">
        <f>'FC01'!B$50</f>
        <v>Otras licencias Ley 142 de 1994</v>
      </c>
      <c r="F842" s="200">
        <f>'FC01'!$I$50</f>
        <v>0</v>
      </c>
      <c r="I842" s="60" t="str">
        <f>Índice!$G$23</f>
        <v>2015-01-01</v>
      </c>
      <c r="J842" s="61" t="str">
        <f>Índice!$G$25</f>
        <v>2015-12-31</v>
      </c>
      <c r="K842" s="200" t="s">
        <v>1318</v>
      </c>
      <c r="L842" s="14" t="s">
        <v>867</v>
      </c>
    </row>
    <row r="843" spans="1:12" ht="15.75">
      <c r="A843" s="19"/>
      <c r="C843" s="200" t="str">
        <f>'FC01'!B$51</f>
        <v>Consumo De Insumos Directos</v>
      </c>
      <c r="F843" s="200">
        <f>'FC01'!$I$51</f>
        <v>0</v>
      </c>
      <c r="I843" s="60" t="str">
        <f>Índice!$G$23</f>
        <v>2015-01-01</v>
      </c>
      <c r="J843" s="61" t="str">
        <f>Índice!$G$25</f>
        <v>2015-12-31</v>
      </c>
      <c r="K843" s="200" t="s">
        <v>1318</v>
      </c>
      <c r="L843" s="14" t="s">
        <v>867</v>
      </c>
    </row>
    <row r="844" spans="1:12" ht="15.75">
      <c r="A844" s="19"/>
      <c r="C844" s="200" t="str">
        <f>'FC01'!B$52</f>
        <v>Productos Químicos</v>
      </c>
      <c r="F844" s="200">
        <f>'FC01'!$I$52</f>
        <v>0</v>
      </c>
      <c r="I844" s="60" t="str">
        <f>Índice!$G$23</f>
        <v>2015-01-01</v>
      </c>
      <c r="J844" s="61" t="str">
        <f>Índice!$G$25</f>
        <v>2015-12-31</v>
      </c>
      <c r="K844" s="200" t="s">
        <v>1318</v>
      </c>
      <c r="L844" s="14" t="s">
        <v>867</v>
      </c>
    </row>
    <row r="845" spans="1:12" ht="15.75">
      <c r="A845" s="19"/>
      <c r="C845" s="200" t="str">
        <f>'FC01'!B$53</f>
        <v>Gas Combustible</v>
      </c>
      <c r="F845" s="200">
        <f>'FC01'!$I$53</f>
        <v>0</v>
      </c>
      <c r="I845" s="60" t="str">
        <f>Índice!$G$23</f>
        <v>2015-01-01</v>
      </c>
      <c r="J845" s="61" t="str">
        <f>Índice!$G$25</f>
        <v>2015-12-31</v>
      </c>
      <c r="K845" s="200" t="s">
        <v>1318</v>
      </c>
      <c r="L845" s="14" t="s">
        <v>867</v>
      </c>
    </row>
    <row r="846" spans="1:12" ht="15.75">
      <c r="A846" s="19"/>
      <c r="C846" s="200" t="str">
        <f>'FC01'!B$54</f>
        <v>Carbón Mineral</v>
      </c>
      <c r="F846" s="200">
        <f>'FC01'!$I$54</f>
        <v>0</v>
      </c>
      <c r="I846" s="60" t="str">
        <f>Índice!$G$23</f>
        <v>2015-01-01</v>
      </c>
      <c r="J846" s="61" t="str">
        <f>Índice!$G$25</f>
        <v>2015-12-31</v>
      </c>
      <c r="K846" s="200" t="s">
        <v>1318</v>
      </c>
      <c r="L846" s="14" t="s">
        <v>867</v>
      </c>
    </row>
    <row r="847" spans="1:12" ht="15.75">
      <c r="A847" s="19"/>
      <c r="C847" s="200" t="str">
        <f>'FC01'!B$55</f>
        <v>Energía (FC01)</v>
      </c>
      <c r="F847" s="200">
        <f>'FC01'!$I$55</f>
        <v>0</v>
      </c>
      <c r="I847" s="60" t="str">
        <f>Índice!$G$23</f>
        <v>2015-01-01</v>
      </c>
      <c r="J847" s="61" t="str">
        <f>Índice!$G$25</f>
        <v>2015-12-31</v>
      </c>
      <c r="K847" s="200" t="s">
        <v>1318</v>
      </c>
      <c r="L847" s="14" t="s">
        <v>867</v>
      </c>
    </row>
    <row r="848" spans="1:12" ht="15.75">
      <c r="A848" s="19"/>
      <c r="C848" s="200" t="str">
        <f>'FC01'!B$56</f>
        <v>ACPM, Fuel Oil</v>
      </c>
      <c r="F848" s="200">
        <f>'FC01'!$I$56</f>
        <v>0</v>
      </c>
      <c r="I848" s="60" t="str">
        <f>Índice!$G$23</f>
        <v>2015-01-01</v>
      </c>
      <c r="J848" s="61" t="str">
        <f>Índice!$G$25</f>
        <v>2015-12-31</v>
      </c>
      <c r="K848" s="200" t="s">
        <v>1318</v>
      </c>
      <c r="L848" s="14" t="s">
        <v>867</v>
      </c>
    </row>
    <row r="849" spans="1:12" ht="15.75">
      <c r="C849" s="200" t="str">
        <f>'FC01'!B$57</f>
        <v>Otros Elementos de Consumo de Insumos Directos</v>
      </c>
      <c r="F849" s="200">
        <f>'FC01'!$I$57</f>
        <v>0</v>
      </c>
      <c r="I849" s="60" t="str">
        <f>Índice!$G$23</f>
        <v>2015-01-01</v>
      </c>
      <c r="J849" s="61" t="str">
        <f>Índice!$G$25</f>
        <v>2015-12-31</v>
      </c>
      <c r="K849" s="200" t="s">
        <v>1318</v>
      </c>
      <c r="L849" s="14" t="s">
        <v>867</v>
      </c>
    </row>
    <row r="850" spans="1:12" ht="15.75">
      <c r="A850" s="19"/>
      <c r="C850" s="200" t="str">
        <f>'FC01'!B$58</f>
        <v>Ordenes Y Contratos De Mantenimiento Y Reparaciones</v>
      </c>
      <c r="F850" s="200">
        <f>'FC01'!$I$58</f>
        <v>0</v>
      </c>
      <c r="I850" s="60" t="str">
        <f>Índice!$G$23</f>
        <v>2015-01-01</v>
      </c>
      <c r="J850" s="61" t="str">
        <f>Índice!$G$25</f>
        <v>2015-12-31</v>
      </c>
      <c r="K850" s="200" t="s">
        <v>1318</v>
      </c>
      <c r="L850" s="14" t="s">
        <v>867</v>
      </c>
    </row>
    <row r="851" spans="1:12" ht="15.75">
      <c r="A851" s="19"/>
      <c r="C851" s="200" t="str">
        <f>'FC01'!B$59</f>
        <v>Honorarios</v>
      </c>
      <c r="F851" s="200">
        <f>'FC01'!$I$59</f>
        <v>0</v>
      </c>
      <c r="I851" s="60" t="str">
        <f>Índice!$G$23</f>
        <v>2015-01-01</v>
      </c>
      <c r="J851" s="61" t="str">
        <f>Índice!$G$25</f>
        <v>2015-12-31</v>
      </c>
      <c r="K851" s="200" t="s">
        <v>1318</v>
      </c>
      <c r="L851" s="14" t="s">
        <v>867</v>
      </c>
    </row>
    <row r="852" spans="1:12" ht="15.75">
      <c r="A852" s="19"/>
      <c r="C852" s="200" t="str">
        <f>'FC01'!B$60</f>
        <v>Servicios Públicos</v>
      </c>
      <c r="F852" s="200">
        <f>'FC01'!$I$60</f>
        <v>0</v>
      </c>
      <c r="I852" s="60" t="str">
        <f>Índice!$G$23</f>
        <v>2015-01-01</v>
      </c>
      <c r="J852" s="61" t="str">
        <f>Índice!$G$25</f>
        <v>2015-12-31</v>
      </c>
      <c r="K852" s="200" t="s">
        <v>1318</v>
      </c>
      <c r="L852" s="14" t="s">
        <v>867</v>
      </c>
    </row>
    <row r="853" spans="1:12" ht="15.75">
      <c r="A853" s="19"/>
      <c r="C853" s="200" t="str">
        <f>'FC01'!B$61</f>
        <v>Materiales Y Otros Costos De Operación</v>
      </c>
      <c r="F853" s="200">
        <f>'FC01'!$I$61</f>
        <v>0</v>
      </c>
      <c r="I853" s="60" t="str">
        <f>Índice!$G$23</f>
        <v>2015-01-01</v>
      </c>
      <c r="J853" s="61" t="str">
        <f>Índice!$G$25</f>
        <v>2015-12-31</v>
      </c>
      <c r="K853" s="200" t="s">
        <v>1318</v>
      </c>
      <c r="L853" s="14" t="s">
        <v>867</v>
      </c>
    </row>
    <row r="854" spans="1:12" ht="15.75">
      <c r="C854" s="200" t="str">
        <f>'FC01'!B$62</f>
        <v>Costo De Pérdidas En Prestación Del Servicio  De Acueducto</v>
      </c>
      <c r="F854" s="200">
        <f>'FC01'!$I$62</f>
        <v>0</v>
      </c>
      <c r="I854" s="60" t="str">
        <f>Índice!$G$23</f>
        <v>2015-01-01</v>
      </c>
      <c r="J854" s="61" t="str">
        <f>Índice!$G$25</f>
        <v>2015-12-31</v>
      </c>
      <c r="K854" s="200" t="s">
        <v>1318</v>
      </c>
      <c r="L854" s="14" t="s">
        <v>867</v>
      </c>
    </row>
    <row r="855" spans="1:12" ht="15.75">
      <c r="C855" s="200" t="str">
        <f>'FC01'!B$63</f>
        <v>Seguros</v>
      </c>
      <c r="F855" s="200">
        <f>'FC01'!$I$63</f>
        <v>0</v>
      </c>
      <c r="I855" s="60" t="str">
        <f>Índice!$G$23</f>
        <v>2015-01-01</v>
      </c>
      <c r="J855" s="61" t="str">
        <f>Índice!$G$25</f>
        <v>2015-12-31</v>
      </c>
      <c r="K855" s="200" t="s">
        <v>1318</v>
      </c>
      <c r="L855" s="14" t="s">
        <v>867</v>
      </c>
    </row>
    <row r="856" spans="1:12" ht="15.75">
      <c r="C856" s="200" t="str">
        <f>'FC01'!B$64</f>
        <v>Impuestos Y Tasas</v>
      </c>
      <c r="F856" s="200">
        <f>'FC01'!$I$64</f>
        <v>0</v>
      </c>
      <c r="I856" s="60" t="str">
        <f>Índice!$G$23</f>
        <v>2015-01-01</v>
      </c>
      <c r="J856" s="61" t="str">
        <f>Índice!$G$25</f>
        <v>2015-12-31</v>
      </c>
      <c r="K856" s="200" t="s">
        <v>1318</v>
      </c>
      <c r="L856" s="14" t="s">
        <v>867</v>
      </c>
    </row>
    <row r="857" spans="1:12" ht="15.75">
      <c r="C857" s="200" t="str">
        <f>'FC01'!B$65</f>
        <v>Órdenes Y Contratos Por Otros  Servicios</v>
      </c>
      <c r="F857" s="200">
        <f>'FC01'!$I$65</f>
        <v>0</v>
      </c>
      <c r="I857" s="60" t="str">
        <f>Índice!$G$23</f>
        <v>2015-01-01</v>
      </c>
      <c r="J857" s="61" t="str">
        <f>Índice!$G$25</f>
        <v>2015-12-31</v>
      </c>
      <c r="K857" s="200" t="s">
        <v>1318</v>
      </c>
      <c r="L857" s="14" t="s">
        <v>867</v>
      </c>
    </row>
    <row r="858" spans="1:12" ht="15.75">
      <c r="C858" s="200" t="str">
        <f>'FC01'!B$66</f>
        <v>Donaciones</v>
      </c>
      <c r="F858" s="200">
        <f>'FC01'!$I$66</f>
        <v>0</v>
      </c>
      <c r="I858" s="60" t="str">
        <f>Índice!$G$23</f>
        <v>2015-01-01</v>
      </c>
      <c r="J858" s="61" t="str">
        <f>Índice!$G$25</f>
        <v>2015-12-31</v>
      </c>
      <c r="K858" s="200" t="s">
        <v>1318</v>
      </c>
      <c r="L858" s="14" t="s">
        <v>867</v>
      </c>
    </row>
    <row r="859" spans="1:12" ht="15.75">
      <c r="C859" s="200" t="str">
        <f>'FC01'!B$67</f>
        <v>Total Gastos y Costos (FC01)</v>
      </c>
      <c r="F859" s="200">
        <f>'FC01'!$I$67</f>
        <v>0</v>
      </c>
      <c r="I859" s="60" t="str">
        <f>Índice!$G$23</f>
        <v>2015-01-01</v>
      </c>
      <c r="J859" s="61" t="str">
        <f>Índice!$G$25</f>
        <v>2015-12-31</v>
      </c>
      <c r="K859" s="200" t="s">
        <v>1318</v>
      </c>
      <c r="L859" s="14" t="s">
        <v>867</v>
      </c>
    </row>
    <row r="860" spans="1:12" ht="15.75">
      <c r="A860" s="202" t="s">
        <v>15</v>
      </c>
      <c r="B860" s="22"/>
      <c r="C860" s="93" t="s">
        <v>923</v>
      </c>
      <c r="J860" s="5"/>
      <c r="L860" s="14"/>
    </row>
    <row r="861" spans="1:12" ht="15.75">
      <c r="A861" s="19" t="s">
        <v>15</v>
      </c>
      <c r="C861" s="200" t="str">
        <f>'FC01'!B$8</f>
        <v>Gastos [sinopsis]</v>
      </c>
      <c r="F861" s="200">
        <f>'FC01'!$J$8</f>
        <v>0</v>
      </c>
      <c r="I861" s="60"/>
      <c r="J861" s="61"/>
      <c r="K861" s="200"/>
      <c r="L861" s="14"/>
    </row>
    <row r="862" spans="1:12" ht="15.75">
      <c r="C862" s="200" t="str">
        <f>'FC01'!B$9</f>
        <v>Gastos sin impuestos, tasas, contribuciones e impuesto de renta</v>
      </c>
      <c r="F862" s="200">
        <f>'FC01'!$J$9</f>
        <v>0</v>
      </c>
      <c r="I862" s="60" t="str">
        <f>Índice!$G$23</f>
        <v>2015-01-01</v>
      </c>
      <c r="J862" s="61" t="str">
        <f>Índice!$G$25</f>
        <v>2015-12-31</v>
      </c>
      <c r="K862" s="200" t="s">
        <v>1318</v>
      </c>
      <c r="L862" s="14" t="s">
        <v>869</v>
      </c>
    </row>
    <row r="863" spans="1:12" ht="15.75">
      <c r="C863" s="200" t="str">
        <f>'FC01'!B$10</f>
        <v>Impuestos, Tasas y Contribuciones (No incluye impuesto de renta)</v>
      </c>
      <c r="F863" s="200">
        <f>'FC01'!$J$10</f>
        <v>0</v>
      </c>
      <c r="I863" s="60" t="str">
        <f>Índice!$G$23</f>
        <v>2015-01-01</v>
      </c>
      <c r="J863" s="61" t="str">
        <f>Índice!$G$25</f>
        <v>2015-12-31</v>
      </c>
      <c r="K863" s="200" t="s">
        <v>1318</v>
      </c>
      <c r="L863" s="14" t="s">
        <v>869</v>
      </c>
    </row>
    <row r="864" spans="1:12" ht="15.75">
      <c r="C864" s="200" t="str">
        <f>'FC01'!B$11</f>
        <v>Gasto por impuesto de renta</v>
      </c>
      <c r="F864" s="200">
        <f>'FC01'!$J$11</f>
        <v>0</v>
      </c>
      <c r="I864" s="60" t="str">
        <f>Índice!$G$23</f>
        <v>2015-01-01</v>
      </c>
      <c r="J864" s="61" t="str">
        <f>Índice!$G$25</f>
        <v>2015-12-31</v>
      </c>
      <c r="K864" s="200" t="s">
        <v>1318</v>
      </c>
      <c r="L864" s="14" t="s">
        <v>869</v>
      </c>
    </row>
    <row r="865" spans="1:12" ht="15.75">
      <c r="C865" s="200" t="str">
        <f>'FC01'!B$12</f>
        <v>Total Gastos</v>
      </c>
      <c r="F865" s="200">
        <f>'FC01'!$J$12</f>
        <v>0</v>
      </c>
      <c r="I865" s="60" t="str">
        <f>Índice!$G$23</f>
        <v>2015-01-01</v>
      </c>
      <c r="J865" s="61" t="str">
        <f>Índice!$G$25</f>
        <v>2015-12-31</v>
      </c>
      <c r="K865" s="200" t="s">
        <v>1318</v>
      </c>
      <c r="L865" s="14" t="s">
        <v>869</v>
      </c>
    </row>
    <row r="866" spans="1:12" ht="15.75">
      <c r="A866" s="19" t="s">
        <v>15</v>
      </c>
      <c r="C866" s="200" t="str">
        <f>'FC01'!B$13</f>
        <v>Costos de Ventas y Distribución</v>
      </c>
      <c r="F866" s="200">
        <f>'FC01'!$J$13</f>
        <v>0</v>
      </c>
      <c r="I866" s="60"/>
      <c r="J866" s="61"/>
      <c r="K866" s="200"/>
      <c r="L866" s="14"/>
    </row>
    <row r="867" spans="1:12" ht="15.75">
      <c r="C867" s="200" t="str">
        <f>'FC01'!B$14</f>
        <v>Costo de Ventas</v>
      </c>
      <c r="F867" s="200">
        <f>'FC01'!$J$14</f>
        <v>0</v>
      </c>
      <c r="I867" s="60" t="str">
        <f>Índice!$G$23</f>
        <v>2015-01-01</v>
      </c>
      <c r="J867" s="61" t="str">
        <f>Índice!$G$25</f>
        <v>2015-12-31</v>
      </c>
      <c r="K867" s="200" t="s">
        <v>1318</v>
      </c>
      <c r="L867" s="14" t="s">
        <v>869</v>
      </c>
    </row>
    <row r="868" spans="1:12" ht="15.75">
      <c r="C868" s="200" t="str">
        <f>'FC01'!B$15</f>
        <v>Costos de Distribución</v>
      </c>
      <c r="F868" s="200">
        <f>'FC01'!$J$15</f>
        <v>0</v>
      </c>
      <c r="I868" s="60" t="str">
        <f>Índice!$G$23</f>
        <v>2015-01-01</v>
      </c>
      <c r="J868" s="61" t="str">
        <f>Índice!$G$25</f>
        <v>2015-12-31</v>
      </c>
      <c r="K868" s="200" t="s">
        <v>1318</v>
      </c>
      <c r="L868" s="14" t="s">
        <v>869</v>
      </c>
    </row>
    <row r="869" spans="1:12" ht="15.75">
      <c r="C869" s="200" t="str">
        <f>'FC01'!B$16</f>
        <v>Total Costos de ventas y distribución</v>
      </c>
      <c r="F869" s="200">
        <f>'FC01'!$J$16</f>
        <v>0</v>
      </c>
      <c r="I869" s="60" t="str">
        <f>Índice!$G$23</f>
        <v>2015-01-01</v>
      </c>
      <c r="J869" s="61" t="str">
        <f>Índice!$G$25</f>
        <v>2015-12-31</v>
      </c>
      <c r="K869" s="200" t="s">
        <v>1318</v>
      </c>
      <c r="L869" s="14" t="s">
        <v>869</v>
      </c>
    </row>
    <row r="870" spans="1:12" ht="15.75">
      <c r="A870" s="19" t="s">
        <v>15</v>
      </c>
      <c r="C870" s="200" t="str">
        <f>'FC01'!B$18</f>
        <v>Detalle de los gastos y costos</v>
      </c>
      <c r="F870" s="200">
        <f>'FC01'!$J$18</f>
        <v>0</v>
      </c>
      <c r="J870" s="5"/>
      <c r="L870" s="14"/>
    </row>
    <row r="871" spans="1:12" ht="15.75">
      <c r="A871" s="19"/>
      <c r="C871" s="200" t="str">
        <f>'FC01'!B$20</f>
        <v>Servicios Personales (FC01)</v>
      </c>
      <c r="F871" s="200">
        <f>'FC01'!$J$20</f>
        <v>0</v>
      </c>
      <c r="I871" s="60" t="str">
        <f>Índice!$G$23</f>
        <v>2015-01-01</v>
      </c>
      <c r="J871" s="61" t="str">
        <f>Índice!$G$25</f>
        <v>2015-12-31</v>
      </c>
      <c r="K871" s="200" t="s">
        <v>1318</v>
      </c>
      <c r="L871" s="14" t="s">
        <v>869</v>
      </c>
    </row>
    <row r="872" spans="1:12" ht="15.75">
      <c r="A872" s="19"/>
      <c r="C872" s="200" t="str">
        <f>'FC01'!B$21</f>
        <v>Generales (FC01)</v>
      </c>
      <c r="F872" s="200">
        <f>'FC01'!$J$21</f>
        <v>0</v>
      </c>
      <c r="I872" s="60" t="str">
        <f>Índice!$G$23</f>
        <v>2015-01-01</v>
      </c>
      <c r="J872" s="61" t="str">
        <f>Índice!$G$25</f>
        <v>2015-12-31</v>
      </c>
      <c r="K872" s="200" t="s">
        <v>1318</v>
      </c>
      <c r="L872" s="14" t="s">
        <v>869</v>
      </c>
    </row>
    <row r="873" spans="1:12" ht="15.75">
      <c r="A873" s="19"/>
      <c r="C873" s="200" t="str">
        <f>'FC01'!B$22</f>
        <v xml:space="preserve">Depreciaciones (FC01)  </v>
      </c>
      <c r="F873" s="200">
        <f>'FC01'!$J$22</f>
        <v>0</v>
      </c>
      <c r="I873" s="60" t="str">
        <f>Índice!$G$23</f>
        <v>2015-01-01</v>
      </c>
      <c r="J873" s="61" t="str">
        <f>Índice!$G$25</f>
        <v>2015-12-31</v>
      </c>
      <c r="K873" s="200" t="s">
        <v>1318</v>
      </c>
      <c r="L873" s="14" t="s">
        <v>869</v>
      </c>
    </row>
    <row r="874" spans="1:12" ht="15.75">
      <c r="A874" s="19"/>
      <c r="C874" s="200" t="str">
        <f>'FC01'!B$23</f>
        <v>Arrendamientos (FC01)</v>
      </c>
      <c r="F874" s="200">
        <f>'FC01'!$J$23</f>
        <v>0</v>
      </c>
      <c r="I874" s="60" t="str">
        <f>Índice!$G$23</f>
        <v>2015-01-01</v>
      </c>
      <c r="J874" s="61" t="str">
        <f>Índice!$G$25</f>
        <v>2015-12-31</v>
      </c>
      <c r="K874" s="200" t="s">
        <v>1318</v>
      </c>
      <c r="L874" s="14" t="s">
        <v>869</v>
      </c>
    </row>
    <row r="875" spans="1:12" ht="15.75">
      <c r="A875" s="19"/>
      <c r="C875" s="200" t="str">
        <f>'FC01'!B$24</f>
        <v>Amortizaciones (FC01)</v>
      </c>
      <c r="F875" s="200">
        <f>'FC01'!$J$24</f>
        <v>0</v>
      </c>
      <c r="I875" s="60" t="str">
        <f>Índice!$G$23</f>
        <v>2015-01-01</v>
      </c>
      <c r="J875" s="61" t="str">
        <f>Índice!$G$25</f>
        <v>2015-12-31</v>
      </c>
      <c r="K875" s="200" t="s">
        <v>1318</v>
      </c>
      <c r="L875" s="14" t="s">
        <v>869</v>
      </c>
    </row>
    <row r="876" spans="1:12" ht="15.75">
      <c r="A876" s="19"/>
      <c r="C876" s="200" t="str">
        <f>'FC01'!B$25</f>
        <v>Agotamiento (FC01)</v>
      </c>
      <c r="F876" s="200">
        <f>'FC01'!$J$25</f>
        <v>0</v>
      </c>
      <c r="I876" s="60" t="str">
        <f>Índice!$G$23</f>
        <v>2015-01-01</v>
      </c>
      <c r="J876" s="61" t="str">
        <f>Índice!$G$25</f>
        <v>2015-12-31</v>
      </c>
      <c r="K876" s="200" t="s">
        <v>1318</v>
      </c>
      <c r="L876" s="14" t="s">
        <v>869</v>
      </c>
    </row>
    <row r="877" spans="1:12" ht="15.75">
      <c r="A877" s="19"/>
      <c r="C877" s="200" t="str">
        <f>'FC01'!B$26</f>
        <v>Costo de Bienes y Servicios Públicos para la Venta</v>
      </c>
      <c r="F877" s="200">
        <f>'FC01'!$J$26</f>
        <v>0</v>
      </c>
      <c r="I877" s="60" t="str">
        <f>Índice!$G$23</f>
        <v>2015-01-01</v>
      </c>
      <c r="J877" s="61" t="str">
        <f>Índice!$G$25</f>
        <v>2015-12-31</v>
      </c>
      <c r="K877" s="200" t="s">
        <v>1318</v>
      </c>
      <c r="L877" s="14" t="s">
        <v>869</v>
      </c>
    </row>
    <row r="878" spans="1:12" ht="15.75">
      <c r="C878" s="200" t="str">
        <f>'FC01'!B$27</f>
        <v>Compras en Bloque y/o a Largo Plazo</v>
      </c>
      <c r="F878" s="200">
        <f>'FC01'!$J$27</f>
        <v>0</v>
      </c>
      <c r="I878" s="60" t="str">
        <f>Índice!$G$23</f>
        <v>2015-01-01</v>
      </c>
      <c r="J878" s="61" t="str">
        <f>Índice!$G$25</f>
        <v>2015-12-31</v>
      </c>
      <c r="K878" s="200" t="s">
        <v>1318</v>
      </c>
      <c r="L878" s="14" t="s">
        <v>869</v>
      </c>
    </row>
    <row r="879" spans="1:12" ht="15.75">
      <c r="C879" s="200" t="str">
        <f>'FC01'!B$28</f>
        <v>Compras en Bolsa  y/o a Corto Plazo</v>
      </c>
      <c r="F879" s="200">
        <f>'FC01'!$J$28</f>
        <v>0</v>
      </c>
      <c r="I879" s="60" t="str">
        <f>Índice!$G$23</f>
        <v>2015-01-01</v>
      </c>
      <c r="J879" s="61" t="str">
        <f>Índice!$G$25</f>
        <v>2015-12-31</v>
      </c>
      <c r="K879" s="200" t="s">
        <v>1318</v>
      </c>
      <c r="L879" s="14" t="s">
        <v>869</v>
      </c>
    </row>
    <row r="880" spans="1:12" ht="15.75">
      <c r="C880" s="200" t="str">
        <f>'FC01'!B$29</f>
        <v>Costo por Conexión</v>
      </c>
      <c r="F880" s="200">
        <f>'FC01'!$J$29</f>
        <v>0</v>
      </c>
      <c r="I880" s="60" t="str">
        <f>Índice!$G$23</f>
        <v>2015-01-01</v>
      </c>
      <c r="J880" s="61" t="str">
        <f>Índice!$G$25</f>
        <v>2015-12-31</v>
      </c>
      <c r="K880" s="200" t="s">
        <v>1318</v>
      </c>
      <c r="L880" s="14" t="s">
        <v>869</v>
      </c>
    </row>
    <row r="881" spans="1:12" ht="15.75">
      <c r="A881" s="19"/>
      <c r="C881" s="200" t="str">
        <f>'FC01'!B$30</f>
        <v>Uso de Líneas, redes y ductos</v>
      </c>
      <c r="F881" s="200">
        <f>'FC01'!$J$30</f>
        <v>0</v>
      </c>
      <c r="I881" s="60" t="str">
        <f>Índice!$G$23</f>
        <v>2015-01-01</v>
      </c>
      <c r="J881" s="61" t="str">
        <f>Índice!$G$25</f>
        <v>2015-12-31</v>
      </c>
      <c r="K881" s="200" t="s">
        <v>1318</v>
      </c>
      <c r="L881" s="14" t="s">
        <v>869</v>
      </c>
    </row>
    <row r="882" spans="1:12" ht="15.75">
      <c r="A882" s="19"/>
      <c r="C882" s="200" t="str">
        <f>'FC01'!B$31</f>
        <v>Costo de Distribución  y/o Comercialización de Gas combustible por redes</v>
      </c>
      <c r="F882" s="200">
        <f>'FC01'!$J$31</f>
        <v>0</v>
      </c>
      <c r="I882" s="60" t="str">
        <f>Índice!$G$23</f>
        <v>2015-01-01</v>
      </c>
      <c r="J882" s="61" t="str">
        <f>Índice!$G$25</f>
        <v>2015-12-31</v>
      </c>
      <c r="K882" s="200" t="s">
        <v>1318</v>
      </c>
      <c r="L882" s="14" t="s">
        <v>869</v>
      </c>
    </row>
    <row r="883" spans="1:12" ht="15.75">
      <c r="A883" s="19"/>
      <c r="C883" s="200" t="str">
        <f>'FC01'!B$32</f>
        <v>Manejo Comercial y Financiero del Servicio</v>
      </c>
      <c r="F883" s="200">
        <f>'FC01'!$J$32</f>
        <v>0</v>
      </c>
      <c r="I883" s="60" t="str">
        <f>Índice!$G$23</f>
        <v>2015-01-01</v>
      </c>
      <c r="J883" s="61" t="str">
        <f>Índice!$G$25</f>
        <v>2015-12-31</v>
      </c>
      <c r="K883" s="200" t="s">
        <v>1318</v>
      </c>
      <c r="L883" s="14" t="s">
        <v>869</v>
      </c>
    </row>
    <row r="884" spans="1:12" ht="15.75">
      <c r="A884" s="19"/>
      <c r="C884" s="200" t="str">
        <f>'FC01'!B$33</f>
        <v>Costo de Distribución  y/o Comercialización de Gas Licuado de Petróleo –GLP</v>
      </c>
      <c r="F884" s="200">
        <f>'FC01'!$J$33</f>
        <v>0</v>
      </c>
      <c r="I884" s="60" t="str">
        <f>Índice!$G$23</f>
        <v>2015-01-01</v>
      </c>
      <c r="J884" s="61" t="str">
        <f>Índice!$G$25</f>
        <v>2015-12-31</v>
      </c>
      <c r="K884" s="200" t="s">
        <v>1318</v>
      </c>
      <c r="L884" s="14" t="s">
        <v>869</v>
      </c>
    </row>
    <row r="885" spans="1:12" ht="15.75">
      <c r="A885" s="19"/>
      <c r="C885" s="200" t="str">
        <f>'FC01'!B$34</f>
        <v>Contrato de explotación</v>
      </c>
      <c r="F885" s="200">
        <f>'FC01'!$J$34</f>
        <v>0</v>
      </c>
      <c r="I885" s="60" t="str">
        <f>Índice!$G$23</f>
        <v>2015-01-01</v>
      </c>
      <c r="J885" s="61" t="str">
        <f>Índice!$G$25</f>
        <v>2015-12-31</v>
      </c>
      <c r="K885" s="200" t="s">
        <v>1318</v>
      </c>
      <c r="L885" s="14" t="s">
        <v>869</v>
      </c>
    </row>
    <row r="886" spans="1:12" ht="15.75">
      <c r="A886" s="19"/>
      <c r="C886" s="200" t="str">
        <f>'FC01'!B$35</f>
        <v>Costos asociados a las transacciones en el mercado mayorista</v>
      </c>
      <c r="F886" s="200">
        <f>'FC01'!$J$35</f>
        <v>0</v>
      </c>
      <c r="I886" s="60" t="str">
        <f>Índice!$G$23</f>
        <v>2015-01-01</v>
      </c>
      <c r="J886" s="61" t="str">
        <f>Índice!$G$25</f>
        <v>2015-12-31</v>
      </c>
      <c r="K886" s="200" t="s">
        <v>1318</v>
      </c>
      <c r="L886" s="14" t="s">
        <v>869</v>
      </c>
    </row>
    <row r="887" spans="1:12" ht="15.75">
      <c r="A887" s="19"/>
      <c r="C887" s="200" t="str">
        <f>'FC01'!B$36</f>
        <v>Contrato de concesión</v>
      </c>
      <c r="F887" s="200">
        <f>'FC01'!$J$36</f>
        <v>0</v>
      </c>
      <c r="I887" s="60" t="str">
        <f>Índice!$G$23</f>
        <v>2015-01-01</v>
      </c>
      <c r="J887" s="61" t="str">
        <f>Índice!$G$25</f>
        <v>2015-12-31</v>
      </c>
      <c r="K887" s="200" t="s">
        <v>1318</v>
      </c>
      <c r="L887" s="14" t="s">
        <v>869</v>
      </c>
    </row>
    <row r="888" spans="1:12" ht="15.75">
      <c r="A888" s="19"/>
      <c r="C888" s="200" t="str">
        <f>'FC01'!B$37</f>
        <v>Otros (FC01)</v>
      </c>
      <c r="F888" s="200">
        <f>'FC01'!$J$37</f>
        <v>0</v>
      </c>
      <c r="I888" s="60" t="str">
        <f>Índice!$G$23</f>
        <v>2015-01-01</v>
      </c>
      <c r="J888" s="61" t="str">
        <f>Índice!$G$25</f>
        <v>2015-12-31</v>
      </c>
      <c r="K888" s="200" t="s">
        <v>1318</v>
      </c>
      <c r="L888" s="14" t="s">
        <v>869</v>
      </c>
    </row>
    <row r="889" spans="1:12" ht="15.75">
      <c r="A889" s="19"/>
      <c r="C889" s="200" t="str">
        <f>'FC01'!B$38</f>
        <v>Costos asociados a las transacciones en el mercado minorista</v>
      </c>
      <c r="F889" s="200">
        <f>'FC01'!$J$38</f>
        <v>0</v>
      </c>
      <c r="I889" s="60" t="str">
        <f>Índice!$G$23</f>
        <v>2015-01-01</v>
      </c>
      <c r="J889" s="61" t="str">
        <f>Índice!$G$25</f>
        <v>2015-12-31</v>
      </c>
      <c r="K889" s="200" t="s">
        <v>1318</v>
      </c>
      <c r="L889" s="14" t="s">
        <v>869</v>
      </c>
    </row>
    <row r="890" spans="1:12" ht="15.75">
      <c r="A890" s="19"/>
      <c r="C890" s="200" t="str">
        <f>'FC01'!B$39</f>
        <v xml:space="preserve">Licencias, Contribuciones y Regalías  </v>
      </c>
      <c r="F890" s="200">
        <f>'FC01'!$J$39</f>
        <v>0</v>
      </c>
      <c r="I890" s="60" t="str">
        <f>Índice!$G$23</f>
        <v>2015-01-01</v>
      </c>
      <c r="J890" s="61" t="str">
        <f>Índice!$G$25</f>
        <v>2015-12-31</v>
      </c>
      <c r="K890" s="200" t="s">
        <v>1318</v>
      </c>
      <c r="L890" s="14" t="s">
        <v>869</v>
      </c>
    </row>
    <row r="891" spans="1:12" ht="15.75">
      <c r="A891" s="19"/>
      <c r="C891" s="200" t="str">
        <f>'FC01'!B$40</f>
        <v>Departamento Administrativo del Medio Ambiente "DAMA"</v>
      </c>
      <c r="F891" s="200">
        <f>'FC01'!$J$40</f>
        <v>0</v>
      </c>
      <c r="I891" s="60" t="str">
        <f>Índice!$G$23</f>
        <v>2015-01-01</v>
      </c>
      <c r="J891" s="61" t="str">
        <f>Índice!$G$25</f>
        <v>2015-12-31</v>
      </c>
      <c r="K891" s="200" t="s">
        <v>1318</v>
      </c>
      <c r="L891" s="14" t="s">
        <v>869</v>
      </c>
    </row>
    <row r="892" spans="1:12" ht="15.75">
      <c r="A892" s="19"/>
      <c r="C892" s="200" t="str">
        <f>'FC01'!B$41</f>
        <v>Ley 56 de 1981</v>
      </c>
      <c r="F892" s="200">
        <f>'FC01'!$J$41</f>
        <v>0</v>
      </c>
      <c r="I892" s="60" t="str">
        <f>Índice!$G$23</f>
        <v>2015-01-01</v>
      </c>
      <c r="J892" s="61" t="str">
        <f>Índice!$G$25</f>
        <v>2015-12-31</v>
      </c>
      <c r="K892" s="200" t="s">
        <v>1318</v>
      </c>
      <c r="L892" s="14" t="s">
        <v>869</v>
      </c>
    </row>
    <row r="893" spans="1:12" ht="15.75">
      <c r="A893" s="19"/>
      <c r="C893" s="200" t="str">
        <f>'FC01'!B$42</f>
        <v>Medio Ambiente – Ley 99 de 1993</v>
      </c>
      <c r="F893" s="200">
        <f>'FC01'!$J$42</f>
        <v>0</v>
      </c>
      <c r="I893" s="60" t="str">
        <f>Índice!$G$23</f>
        <v>2015-01-01</v>
      </c>
      <c r="J893" s="61" t="str">
        <f>Índice!$G$25</f>
        <v>2015-12-31</v>
      </c>
      <c r="K893" s="200" t="s">
        <v>1318</v>
      </c>
      <c r="L893" s="14" t="s">
        <v>869</v>
      </c>
    </row>
    <row r="894" spans="1:12" ht="15.75">
      <c r="A894" s="19"/>
      <c r="C894" s="200" t="str">
        <f>'FC01'!B$43</f>
        <v>Regalías</v>
      </c>
      <c r="F894" s="200">
        <f>'FC01'!$J$43</f>
        <v>0</v>
      </c>
      <c r="I894" s="60" t="str">
        <f>Índice!$G$23</f>
        <v>2015-01-01</v>
      </c>
      <c r="J894" s="61" t="str">
        <f>Índice!$G$25</f>
        <v>2015-12-31</v>
      </c>
      <c r="K894" s="200" t="s">
        <v>1318</v>
      </c>
      <c r="L894" s="14" t="s">
        <v>869</v>
      </c>
    </row>
    <row r="895" spans="1:12" ht="15.75">
      <c r="A895" s="19"/>
      <c r="C895" s="200" t="str">
        <f>'FC01'!B$44</f>
        <v>Licencia De Operación Del Servicio</v>
      </c>
      <c r="F895" s="200">
        <f>'FC01'!$J$44</f>
        <v>0</v>
      </c>
      <c r="I895" s="60" t="str">
        <f>Índice!$G$23</f>
        <v>2015-01-01</v>
      </c>
      <c r="J895" s="61" t="str">
        <f>Índice!$G$25</f>
        <v>2015-12-31</v>
      </c>
      <c r="K895" s="200" t="s">
        <v>1318</v>
      </c>
      <c r="L895" s="14" t="s">
        <v>869</v>
      </c>
    </row>
    <row r="896" spans="1:12" ht="15.75">
      <c r="A896" s="19"/>
      <c r="C896" s="200" t="str">
        <f>'FC01'!B$45</f>
        <v>FAZNI</v>
      </c>
      <c r="F896" s="200">
        <f>'FC01'!$J$45</f>
        <v>0</v>
      </c>
      <c r="I896" s="60" t="str">
        <f>Índice!$G$23</f>
        <v>2015-01-01</v>
      </c>
      <c r="J896" s="61" t="str">
        <f>Índice!$G$25</f>
        <v>2015-12-31</v>
      </c>
      <c r="K896" s="200" t="s">
        <v>1318</v>
      </c>
      <c r="L896" s="14" t="s">
        <v>869</v>
      </c>
    </row>
    <row r="897" spans="1:12" ht="15.75">
      <c r="A897" s="19"/>
      <c r="C897" s="200" t="str">
        <f>'FC01'!B$46</f>
        <v>FAER</v>
      </c>
      <c r="F897" s="200">
        <f>'FC01'!$J$46</f>
        <v>0</v>
      </c>
      <c r="I897" s="60" t="str">
        <f>Índice!$G$23</f>
        <v>2015-01-01</v>
      </c>
      <c r="J897" s="61" t="str">
        <f>Índice!$G$25</f>
        <v>2015-12-31</v>
      </c>
      <c r="K897" s="200" t="s">
        <v>1318</v>
      </c>
      <c r="L897" s="14" t="s">
        <v>869</v>
      </c>
    </row>
    <row r="898" spans="1:12" ht="15.75">
      <c r="A898" s="19"/>
      <c r="C898" s="200" t="str">
        <f>'FC01'!B$47</f>
        <v>Cuota de Fomento de gas</v>
      </c>
      <c r="F898" s="200">
        <f>'FC01'!$J$47</f>
        <v>0</v>
      </c>
      <c r="I898" s="60" t="str">
        <f>Índice!$G$23</f>
        <v>2015-01-01</v>
      </c>
      <c r="J898" s="61" t="str">
        <f>Índice!$G$25</f>
        <v>2015-12-31</v>
      </c>
      <c r="K898" s="200" t="s">
        <v>1318</v>
      </c>
      <c r="L898" s="14" t="s">
        <v>869</v>
      </c>
    </row>
    <row r="899" spans="1:12" ht="15.75">
      <c r="A899" s="19"/>
      <c r="C899" s="200" t="str">
        <f>'FC01'!B$48</f>
        <v>Ministerio de Comunicaciones y/o Fondo de Comunicaciones</v>
      </c>
      <c r="F899" s="200">
        <f>'FC01'!$J$48</f>
        <v>0</v>
      </c>
      <c r="I899" s="60" t="str">
        <f>Índice!$G$23</f>
        <v>2015-01-01</v>
      </c>
      <c r="J899" s="61" t="str">
        <f>Índice!$G$25</f>
        <v>2015-12-31</v>
      </c>
      <c r="K899" s="200" t="s">
        <v>1318</v>
      </c>
      <c r="L899" s="14" t="s">
        <v>869</v>
      </c>
    </row>
    <row r="900" spans="1:12" ht="15.75">
      <c r="A900" s="19"/>
      <c r="C900" s="200" t="str">
        <f>'FC01'!B$49</f>
        <v>Comité De Estratificación –Ley 505 De 1999</v>
      </c>
      <c r="F900" s="200">
        <f>'FC01'!$J$49</f>
        <v>0</v>
      </c>
      <c r="I900" s="60" t="str">
        <f>Índice!$G$23</f>
        <v>2015-01-01</v>
      </c>
      <c r="J900" s="61" t="str">
        <f>Índice!$G$25</f>
        <v>2015-12-31</v>
      </c>
      <c r="K900" s="200" t="s">
        <v>1318</v>
      </c>
      <c r="L900" s="14" t="s">
        <v>869</v>
      </c>
    </row>
    <row r="901" spans="1:12" ht="15.75">
      <c r="A901" s="19"/>
      <c r="C901" s="200" t="str">
        <f>'FC01'!B$50</f>
        <v>Otras licencias Ley 142 de 1994</v>
      </c>
      <c r="F901" s="200">
        <f>'FC01'!$J$50</f>
        <v>0</v>
      </c>
      <c r="I901" s="60" t="str">
        <f>Índice!$G$23</f>
        <v>2015-01-01</v>
      </c>
      <c r="J901" s="61" t="str">
        <f>Índice!$G$25</f>
        <v>2015-12-31</v>
      </c>
      <c r="K901" s="200" t="s">
        <v>1318</v>
      </c>
      <c r="L901" s="14" t="s">
        <v>869</v>
      </c>
    </row>
    <row r="902" spans="1:12" ht="15.75">
      <c r="A902" s="19"/>
      <c r="C902" s="200" t="str">
        <f>'FC01'!B$51</f>
        <v>Consumo De Insumos Directos</v>
      </c>
      <c r="F902" s="200">
        <f>'FC01'!$J$51</f>
        <v>0</v>
      </c>
      <c r="I902" s="60" t="str">
        <f>Índice!$G$23</f>
        <v>2015-01-01</v>
      </c>
      <c r="J902" s="61" t="str">
        <f>Índice!$G$25</f>
        <v>2015-12-31</v>
      </c>
      <c r="K902" s="200" t="s">
        <v>1318</v>
      </c>
      <c r="L902" s="14" t="s">
        <v>869</v>
      </c>
    </row>
    <row r="903" spans="1:12" ht="15.75">
      <c r="A903" s="19"/>
      <c r="C903" s="200" t="str">
        <f>'FC01'!B$52</f>
        <v>Productos Químicos</v>
      </c>
      <c r="F903" s="200">
        <f>'FC01'!$J$52</f>
        <v>0</v>
      </c>
      <c r="I903" s="60" t="str">
        <f>Índice!$G$23</f>
        <v>2015-01-01</v>
      </c>
      <c r="J903" s="61" t="str">
        <f>Índice!$G$25</f>
        <v>2015-12-31</v>
      </c>
      <c r="K903" s="200" t="s">
        <v>1318</v>
      </c>
      <c r="L903" s="14" t="s">
        <v>869</v>
      </c>
    </row>
    <row r="904" spans="1:12" ht="15.75">
      <c r="A904" s="19"/>
      <c r="C904" s="200" t="str">
        <f>'FC01'!B$53</f>
        <v>Gas Combustible</v>
      </c>
      <c r="F904" s="200">
        <f>'FC01'!$J$53</f>
        <v>0</v>
      </c>
      <c r="I904" s="60" t="str">
        <f>Índice!$G$23</f>
        <v>2015-01-01</v>
      </c>
      <c r="J904" s="61" t="str">
        <f>Índice!$G$25</f>
        <v>2015-12-31</v>
      </c>
      <c r="K904" s="200" t="s">
        <v>1318</v>
      </c>
      <c r="L904" s="14" t="s">
        <v>869</v>
      </c>
    </row>
    <row r="905" spans="1:12" ht="15.75">
      <c r="A905" s="19"/>
      <c r="C905" s="200" t="str">
        <f>'FC01'!B$54</f>
        <v>Carbón Mineral</v>
      </c>
      <c r="F905" s="200">
        <f>'FC01'!$J$54</f>
        <v>0</v>
      </c>
      <c r="I905" s="60" t="str">
        <f>Índice!$G$23</f>
        <v>2015-01-01</v>
      </c>
      <c r="J905" s="61" t="str">
        <f>Índice!$G$25</f>
        <v>2015-12-31</v>
      </c>
      <c r="K905" s="200" t="s">
        <v>1318</v>
      </c>
      <c r="L905" s="14" t="s">
        <v>869</v>
      </c>
    </row>
    <row r="906" spans="1:12" ht="15.75">
      <c r="A906" s="19"/>
      <c r="C906" s="200" t="str">
        <f>'FC01'!B$55</f>
        <v>Energía (FC01)</v>
      </c>
      <c r="F906" s="200">
        <f>'FC01'!$J$55</f>
        <v>0</v>
      </c>
      <c r="I906" s="60" t="str">
        <f>Índice!$G$23</f>
        <v>2015-01-01</v>
      </c>
      <c r="J906" s="61" t="str">
        <f>Índice!$G$25</f>
        <v>2015-12-31</v>
      </c>
      <c r="K906" s="200" t="s">
        <v>1318</v>
      </c>
      <c r="L906" s="14" t="s">
        <v>869</v>
      </c>
    </row>
    <row r="907" spans="1:12" ht="15.75">
      <c r="A907" s="19"/>
      <c r="C907" s="200" t="str">
        <f>'FC01'!B$56</f>
        <v>ACPM, Fuel Oil</v>
      </c>
      <c r="F907" s="200">
        <f>'FC01'!$J$56</f>
        <v>0</v>
      </c>
      <c r="I907" s="60" t="str">
        <f>Índice!$G$23</f>
        <v>2015-01-01</v>
      </c>
      <c r="J907" s="61" t="str">
        <f>Índice!$G$25</f>
        <v>2015-12-31</v>
      </c>
      <c r="K907" s="200" t="s">
        <v>1318</v>
      </c>
      <c r="L907" s="14" t="s">
        <v>869</v>
      </c>
    </row>
    <row r="908" spans="1:12" ht="15.75">
      <c r="C908" s="200" t="str">
        <f>'FC01'!B$57</f>
        <v>Otros Elementos de Consumo de Insumos Directos</v>
      </c>
      <c r="F908" s="200">
        <f>'FC01'!$J$57</f>
        <v>0</v>
      </c>
      <c r="I908" s="60" t="str">
        <f>Índice!$G$23</f>
        <v>2015-01-01</v>
      </c>
      <c r="J908" s="61" t="str">
        <f>Índice!$G$25</f>
        <v>2015-12-31</v>
      </c>
      <c r="K908" s="200" t="s">
        <v>1318</v>
      </c>
      <c r="L908" s="14" t="s">
        <v>869</v>
      </c>
    </row>
    <row r="909" spans="1:12" ht="15.75">
      <c r="A909" s="19"/>
      <c r="C909" s="200" t="str">
        <f>'FC01'!B$58</f>
        <v>Ordenes Y Contratos De Mantenimiento Y Reparaciones</v>
      </c>
      <c r="F909" s="200">
        <f>'FC01'!$J$58</f>
        <v>0</v>
      </c>
      <c r="I909" s="60" t="str">
        <f>Índice!$G$23</f>
        <v>2015-01-01</v>
      </c>
      <c r="J909" s="61" t="str">
        <f>Índice!$G$25</f>
        <v>2015-12-31</v>
      </c>
      <c r="K909" s="200" t="s">
        <v>1318</v>
      </c>
      <c r="L909" s="14" t="s">
        <v>869</v>
      </c>
    </row>
    <row r="910" spans="1:12" ht="15.75">
      <c r="A910" s="19"/>
      <c r="C910" s="200" t="str">
        <f>'FC01'!B$59</f>
        <v>Honorarios</v>
      </c>
      <c r="F910" s="200">
        <f>'FC01'!$J$59</f>
        <v>0</v>
      </c>
      <c r="I910" s="60" t="str">
        <f>Índice!$G$23</f>
        <v>2015-01-01</v>
      </c>
      <c r="J910" s="61" t="str">
        <f>Índice!$G$25</f>
        <v>2015-12-31</v>
      </c>
      <c r="K910" s="200" t="s">
        <v>1318</v>
      </c>
      <c r="L910" s="14" t="s">
        <v>869</v>
      </c>
    </row>
    <row r="911" spans="1:12" ht="15.75">
      <c r="A911" s="19"/>
      <c r="C911" s="200" t="str">
        <f>'FC01'!B$60</f>
        <v>Servicios Públicos</v>
      </c>
      <c r="F911" s="200">
        <f>'FC01'!$J$60</f>
        <v>0</v>
      </c>
      <c r="I911" s="60" t="str">
        <f>Índice!$G$23</f>
        <v>2015-01-01</v>
      </c>
      <c r="J911" s="61" t="str">
        <f>Índice!$G$25</f>
        <v>2015-12-31</v>
      </c>
      <c r="K911" s="200" t="s">
        <v>1318</v>
      </c>
      <c r="L911" s="14" t="s">
        <v>869</v>
      </c>
    </row>
    <row r="912" spans="1:12" ht="15.75">
      <c r="A912" s="19"/>
      <c r="C912" s="200" t="str">
        <f>'FC01'!B$61</f>
        <v>Materiales Y Otros Costos De Operación</v>
      </c>
      <c r="F912" s="200">
        <f>'FC01'!$J$61</f>
        <v>0</v>
      </c>
      <c r="I912" s="60" t="str">
        <f>Índice!$G$23</f>
        <v>2015-01-01</v>
      </c>
      <c r="J912" s="61" t="str">
        <f>Índice!$G$25</f>
        <v>2015-12-31</v>
      </c>
      <c r="K912" s="200" t="s">
        <v>1318</v>
      </c>
      <c r="L912" s="14" t="s">
        <v>869</v>
      </c>
    </row>
    <row r="913" spans="1:12" ht="15.75">
      <c r="C913" s="200" t="str">
        <f>'FC01'!B$62</f>
        <v>Costo De Pérdidas En Prestación Del Servicio  De Acueducto</v>
      </c>
      <c r="F913" s="200">
        <f>'FC01'!$J$62</f>
        <v>0</v>
      </c>
      <c r="I913" s="60" t="str">
        <f>Índice!$G$23</f>
        <v>2015-01-01</v>
      </c>
      <c r="J913" s="61" t="str">
        <f>Índice!$G$25</f>
        <v>2015-12-31</v>
      </c>
      <c r="K913" s="200" t="s">
        <v>1318</v>
      </c>
      <c r="L913" s="14" t="s">
        <v>869</v>
      </c>
    </row>
    <row r="914" spans="1:12" ht="15.75">
      <c r="C914" s="200" t="str">
        <f>'FC01'!B$63</f>
        <v>Seguros</v>
      </c>
      <c r="F914" s="200">
        <f>'FC01'!$J$63</f>
        <v>0</v>
      </c>
      <c r="I914" s="60" t="str">
        <f>Índice!$G$23</f>
        <v>2015-01-01</v>
      </c>
      <c r="J914" s="61" t="str">
        <f>Índice!$G$25</f>
        <v>2015-12-31</v>
      </c>
      <c r="K914" s="200" t="s">
        <v>1318</v>
      </c>
      <c r="L914" s="14" t="s">
        <v>869</v>
      </c>
    </row>
    <row r="915" spans="1:12" ht="15.75">
      <c r="C915" s="200" t="str">
        <f>'FC01'!B$64</f>
        <v>Impuestos Y Tasas</v>
      </c>
      <c r="F915" s="200">
        <f>'FC01'!$J$64</f>
        <v>0</v>
      </c>
      <c r="I915" s="60" t="str">
        <f>Índice!$G$23</f>
        <v>2015-01-01</v>
      </c>
      <c r="J915" s="61" t="str">
        <f>Índice!$G$25</f>
        <v>2015-12-31</v>
      </c>
      <c r="K915" s="200" t="s">
        <v>1318</v>
      </c>
      <c r="L915" s="14" t="s">
        <v>869</v>
      </c>
    </row>
    <row r="916" spans="1:12" ht="15.75">
      <c r="C916" s="200" t="str">
        <f>'FC01'!B$65</f>
        <v>Órdenes Y Contratos Por Otros  Servicios</v>
      </c>
      <c r="F916" s="200">
        <f>'FC01'!$J$65</f>
        <v>0</v>
      </c>
      <c r="I916" s="60" t="str">
        <f>Índice!$G$23</f>
        <v>2015-01-01</v>
      </c>
      <c r="J916" s="61" t="str">
        <f>Índice!$G$25</f>
        <v>2015-12-31</v>
      </c>
      <c r="K916" s="200" t="s">
        <v>1318</v>
      </c>
      <c r="L916" s="14" t="s">
        <v>869</v>
      </c>
    </row>
    <row r="917" spans="1:12" ht="15.75">
      <c r="C917" s="200" t="str">
        <f>'FC01'!B$66</f>
        <v>Donaciones</v>
      </c>
      <c r="F917" s="200">
        <f>'FC01'!$J$66</f>
        <v>0</v>
      </c>
      <c r="I917" s="60" t="str">
        <f>Índice!$G$23</f>
        <v>2015-01-01</v>
      </c>
      <c r="J917" s="61" t="str">
        <f>Índice!$G$25</f>
        <v>2015-12-31</v>
      </c>
      <c r="K917" s="200" t="s">
        <v>1318</v>
      </c>
      <c r="L917" s="14" t="s">
        <v>869</v>
      </c>
    </row>
    <row r="918" spans="1:12" ht="15.75">
      <c r="C918" s="200" t="str">
        <f>'FC01'!B$67</f>
        <v>Total Gastos y Costos (FC01)</v>
      </c>
      <c r="F918" s="200">
        <f>'FC01'!$J$67</f>
        <v>0</v>
      </c>
      <c r="I918" s="60" t="str">
        <f>Índice!$G$23</f>
        <v>2015-01-01</v>
      </c>
      <c r="J918" s="61" t="str">
        <f>Índice!$G$25</f>
        <v>2015-12-31</v>
      </c>
      <c r="K918" s="200" t="s">
        <v>1318</v>
      </c>
      <c r="L918" s="14" t="s">
        <v>869</v>
      </c>
    </row>
    <row r="919" spans="1:12" ht="15.75">
      <c r="A919" s="202" t="s">
        <v>15</v>
      </c>
      <c r="B919" s="22"/>
      <c r="C919" s="93" t="s">
        <v>925</v>
      </c>
      <c r="L919" s="1"/>
    </row>
    <row r="920" spans="1:12" ht="15.75">
      <c r="A920" s="19" t="s">
        <v>15</v>
      </c>
      <c r="C920" s="200" t="str">
        <f>'FC01'!B$8</f>
        <v>Gastos [sinopsis]</v>
      </c>
      <c r="F920" s="200">
        <f>'FC01'!$K$8</f>
        <v>0</v>
      </c>
      <c r="I920" s="60"/>
      <c r="J920" s="61"/>
      <c r="K920" s="200"/>
      <c r="L920" s="14"/>
    </row>
    <row r="921" spans="1:12" ht="15.75">
      <c r="C921" s="200" t="str">
        <f>'FC01'!B$9</f>
        <v>Gastos sin impuestos, tasas, contribuciones e impuesto de renta</v>
      </c>
      <c r="F921" s="200">
        <f>'FC01'!$K$9</f>
        <v>0</v>
      </c>
      <c r="I921" s="60" t="str">
        <f>Índice!$G$23</f>
        <v>2015-01-01</v>
      </c>
      <c r="J921" s="61" t="str">
        <f>Índice!$G$25</f>
        <v>2015-12-31</v>
      </c>
      <c r="K921" s="200" t="s">
        <v>1318</v>
      </c>
      <c r="L921" s="14" t="s">
        <v>870</v>
      </c>
    </row>
    <row r="922" spans="1:12" ht="15.75">
      <c r="C922" s="200" t="str">
        <f>'FC01'!B$10</f>
        <v>Impuestos, Tasas y Contribuciones (No incluye impuesto de renta)</v>
      </c>
      <c r="F922" s="200">
        <f>'FC01'!$K$10</f>
        <v>0</v>
      </c>
      <c r="I922" s="60" t="str">
        <f>Índice!$G$23</f>
        <v>2015-01-01</v>
      </c>
      <c r="J922" s="61" t="str">
        <f>Índice!$G$25</f>
        <v>2015-12-31</v>
      </c>
      <c r="K922" s="200" t="s">
        <v>1318</v>
      </c>
      <c r="L922" s="14" t="s">
        <v>870</v>
      </c>
    </row>
    <row r="923" spans="1:12" ht="15.75">
      <c r="C923" s="200" t="str">
        <f>'FC01'!B$11</f>
        <v>Gasto por impuesto de renta</v>
      </c>
      <c r="F923" s="200">
        <f>'FC01'!$K$11</f>
        <v>0</v>
      </c>
      <c r="I923" s="60" t="str">
        <f>Índice!$G$23</f>
        <v>2015-01-01</v>
      </c>
      <c r="J923" s="61" t="str">
        <f>Índice!$G$25</f>
        <v>2015-12-31</v>
      </c>
      <c r="K923" s="200" t="s">
        <v>1318</v>
      </c>
      <c r="L923" s="14" t="s">
        <v>870</v>
      </c>
    </row>
    <row r="924" spans="1:12" ht="15.75">
      <c r="C924" s="200" t="str">
        <f>'FC01'!B$12</f>
        <v>Total Gastos</v>
      </c>
      <c r="F924" s="200">
        <f>'FC01'!$K$12</f>
        <v>0</v>
      </c>
      <c r="I924" s="60" t="str">
        <f>Índice!$G$23</f>
        <v>2015-01-01</v>
      </c>
      <c r="J924" s="61" t="str">
        <f>Índice!$G$25</f>
        <v>2015-12-31</v>
      </c>
      <c r="K924" s="200" t="s">
        <v>1318</v>
      </c>
      <c r="L924" s="14" t="s">
        <v>870</v>
      </c>
    </row>
    <row r="925" spans="1:12" ht="15.75">
      <c r="A925" s="19" t="s">
        <v>15</v>
      </c>
      <c r="C925" s="200" t="str">
        <f>'FC01'!B$13</f>
        <v>Costos de Ventas y Distribución</v>
      </c>
      <c r="F925" s="200">
        <f>'FC01'!$K$13</f>
        <v>0</v>
      </c>
      <c r="I925" s="60"/>
      <c r="J925" s="61"/>
      <c r="K925" s="200"/>
      <c r="L925" s="1"/>
    </row>
    <row r="926" spans="1:12" ht="15.75">
      <c r="C926" s="200" t="str">
        <f>'FC01'!B$14</f>
        <v>Costo de Ventas</v>
      </c>
      <c r="F926" s="200">
        <f>'FC01'!$K$14</f>
        <v>0</v>
      </c>
      <c r="I926" s="60" t="str">
        <f>Índice!$G$23</f>
        <v>2015-01-01</v>
      </c>
      <c r="J926" s="61" t="str">
        <f>Índice!$G$25</f>
        <v>2015-12-31</v>
      </c>
      <c r="K926" s="200" t="s">
        <v>1318</v>
      </c>
      <c r="L926" s="14" t="s">
        <v>870</v>
      </c>
    </row>
    <row r="927" spans="1:12" ht="15.75">
      <c r="C927" s="200" t="str">
        <f>'FC01'!B$15</f>
        <v>Costos de Distribución</v>
      </c>
      <c r="F927" s="200">
        <f>'FC01'!$K$15</f>
        <v>0</v>
      </c>
      <c r="I927" s="60" t="str">
        <f>Índice!$G$23</f>
        <v>2015-01-01</v>
      </c>
      <c r="J927" s="61" t="str">
        <f>Índice!$G$25</f>
        <v>2015-12-31</v>
      </c>
      <c r="K927" s="200" t="s">
        <v>1318</v>
      </c>
      <c r="L927" s="14" t="s">
        <v>870</v>
      </c>
    </row>
    <row r="928" spans="1:12" ht="15.75">
      <c r="C928" s="200" t="str">
        <f>'FC01'!B$16</f>
        <v>Total Costos de ventas y distribución</v>
      </c>
      <c r="F928" s="200">
        <f>'FC01'!$K$16</f>
        <v>0</v>
      </c>
      <c r="I928" s="60" t="str">
        <f>Índice!$G$23</f>
        <v>2015-01-01</v>
      </c>
      <c r="J928" s="61" t="str">
        <f>Índice!$G$25</f>
        <v>2015-12-31</v>
      </c>
      <c r="K928" s="200" t="s">
        <v>1318</v>
      </c>
      <c r="L928" s="14" t="s">
        <v>870</v>
      </c>
    </row>
    <row r="929" spans="1:12" ht="15.75">
      <c r="A929" s="19" t="s">
        <v>15</v>
      </c>
      <c r="C929" s="200" t="str">
        <f>'FC01'!B$18</f>
        <v>Detalle de los gastos y costos</v>
      </c>
      <c r="F929" s="200" t="str">
        <f>'FC01'!$K$18</f>
        <v>ENERGIA - ZNI</v>
      </c>
      <c r="J929" s="5"/>
      <c r="L929" s="14"/>
    </row>
    <row r="930" spans="1:12" ht="15.75">
      <c r="A930" s="19"/>
      <c r="C930" s="200" t="str">
        <f>'FC01'!B$20</f>
        <v>Servicios Personales (FC01)</v>
      </c>
      <c r="F930" s="200">
        <f>'FC01'!$K$20</f>
        <v>0</v>
      </c>
      <c r="I930" s="60" t="str">
        <f>Índice!$G$23</f>
        <v>2015-01-01</v>
      </c>
      <c r="J930" s="61" t="str">
        <f>Índice!$G$25</f>
        <v>2015-12-31</v>
      </c>
      <c r="K930" s="200" t="s">
        <v>1318</v>
      </c>
      <c r="L930" s="14" t="s">
        <v>870</v>
      </c>
    </row>
    <row r="931" spans="1:12" ht="15.75">
      <c r="A931" s="19"/>
      <c r="C931" s="200" t="str">
        <f>'FC01'!B$21</f>
        <v>Generales (FC01)</v>
      </c>
      <c r="F931" s="200">
        <f>'FC01'!$K$21</f>
        <v>0</v>
      </c>
      <c r="I931" s="60" t="str">
        <f>Índice!$G$23</f>
        <v>2015-01-01</v>
      </c>
      <c r="J931" s="61" t="str">
        <f>Índice!$G$25</f>
        <v>2015-12-31</v>
      </c>
      <c r="K931" s="200" t="s">
        <v>1318</v>
      </c>
      <c r="L931" s="14" t="s">
        <v>870</v>
      </c>
    </row>
    <row r="932" spans="1:12" ht="15.75">
      <c r="A932" s="19"/>
      <c r="C932" s="200" t="str">
        <f>'FC01'!B$22</f>
        <v xml:space="preserve">Depreciaciones (FC01)  </v>
      </c>
      <c r="F932" s="200">
        <f>'FC01'!$K$22</f>
        <v>0</v>
      </c>
      <c r="I932" s="60" t="str">
        <f>Índice!$G$23</f>
        <v>2015-01-01</v>
      </c>
      <c r="J932" s="61" t="str">
        <f>Índice!$G$25</f>
        <v>2015-12-31</v>
      </c>
      <c r="K932" s="200" t="s">
        <v>1318</v>
      </c>
      <c r="L932" s="14" t="s">
        <v>870</v>
      </c>
    </row>
    <row r="933" spans="1:12" ht="15.75">
      <c r="A933" s="19"/>
      <c r="C933" s="200" t="str">
        <f>'FC01'!B$23</f>
        <v>Arrendamientos (FC01)</v>
      </c>
      <c r="F933" s="200">
        <f>'FC01'!$K$23</f>
        <v>0</v>
      </c>
      <c r="I933" s="60" t="str">
        <f>Índice!$G$23</f>
        <v>2015-01-01</v>
      </c>
      <c r="J933" s="61" t="str">
        <f>Índice!$G$25</f>
        <v>2015-12-31</v>
      </c>
      <c r="K933" s="200" t="s">
        <v>1318</v>
      </c>
      <c r="L933" s="14" t="s">
        <v>870</v>
      </c>
    </row>
    <row r="934" spans="1:12" ht="15.75">
      <c r="A934" s="19"/>
      <c r="C934" s="200" t="str">
        <f>'FC01'!B$24</f>
        <v>Amortizaciones (FC01)</v>
      </c>
      <c r="F934" s="200">
        <f>'FC01'!$K$24</f>
        <v>0</v>
      </c>
      <c r="I934" s="60" t="str">
        <f>Índice!$G$23</f>
        <v>2015-01-01</v>
      </c>
      <c r="J934" s="61" t="str">
        <f>Índice!$G$25</f>
        <v>2015-12-31</v>
      </c>
      <c r="K934" s="200" t="s">
        <v>1318</v>
      </c>
      <c r="L934" s="14" t="s">
        <v>870</v>
      </c>
    </row>
    <row r="935" spans="1:12" ht="15.75">
      <c r="A935" s="19"/>
      <c r="C935" s="200" t="str">
        <f>'FC01'!B$25</f>
        <v>Agotamiento (FC01)</v>
      </c>
      <c r="F935" s="200">
        <f>'FC01'!$K$25</f>
        <v>0</v>
      </c>
      <c r="I935" s="60" t="str">
        <f>Índice!$G$23</f>
        <v>2015-01-01</v>
      </c>
      <c r="J935" s="61" t="str">
        <f>Índice!$G$25</f>
        <v>2015-12-31</v>
      </c>
      <c r="K935" s="200" t="s">
        <v>1318</v>
      </c>
      <c r="L935" s="14" t="s">
        <v>870</v>
      </c>
    </row>
    <row r="936" spans="1:12" ht="15.75">
      <c r="A936" s="19"/>
      <c r="C936" s="200" t="str">
        <f>'FC01'!B$26</f>
        <v>Costo de Bienes y Servicios Públicos para la Venta</v>
      </c>
      <c r="F936" s="200">
        <f>'FC01'!$K$26</f>
        <v>0</v>
      </c>
      <c r="I936" s="60" t="str">
        <f>Índice!$G$23</f>
        <v>2015-01-01</v>
      </c>
      <c r="J936" s="61" t="str">
        <f>Índice!$G$25</f>
        <v>2015-12-31</v>
      </c>
      <c r="K936" s="200" t="s">
        <v>1318</v>
      </c>
      <c r="L936" s="14" t="s">
        <v>870</v>
      </c>
    </row>
    <row r="937" spans="1:12" ht="15.75">
      <c r="C937" s="200" t="str">
        <f>'FC01'!B$27</f>
        <v>Compras en Bloque y/o a Largo Plazo</v>
      </c>
      <c r="F937" s="200">
        <f>'FC01'!$K$27</f>
        <v>0</v>
      </c>
      <c r="I937" s="60" t="str">
        <f>Índice!$G$23</f>
        <v>2015-01-01</v>
      </c>
      <c r="J937" s="61" t="str">
        <f>Índice!$G$25</f>
        <v>2015-12-31</v>
      </c>
      <c r="K937" s="200" t="s">
        <v>1318</v>
      </c>
      <c r="L937" s="14" t="s">
        <v>870</v>
      </c>
    </row>
    <row r="938" spans="1:12" ht="15.75">
      <c r="C938" s="200" t="str">
        <f>'FC01'!B$28</f>
        <v>Compras en Bolsa  y/o a Corto Plazo</v>
      </c>
      <c r="F938" s="200">
        <f>'FC01'!$K$28</f>
        <v>0</v>
      </c>
      <c r="I938" s="60" t="str">
        <f>Índice!$G$23</f>
        <v>2015-01-01</v>
      </c>
      <c r="J938" s="61" t="str">
        <f>Índice!$G$25</f>
        <v>2015-12-31</v>
      </c>
      <c r="K938" s="200" t="s">
        <v>1318</v>
      </c>
      <c r="L938" s="14" t="s">
        <v>870</v>
      </c>
    </row>
    <row r="939" spans="1:12" ht="15.75">
      <c r="C939" s="200" t="str">
        <f>'FC01'!B$29</f>
        <v>Costo por Conexión</v>
      </c>
      <c r="F939" s="200">
        <f>'FC01'!$K$29</f>
        <v>0</v>
      </c>
      <c r="I939" s="60" t="str">
        <f>Índice!$G$23</f>
        <v>2015-01-01</v>
      </c>
      <c r="J939" s="61" t="str">
        <f>Índice!$G$25</f>
        <v>2015-12-31</v>
      </c>
      <c r="K939" s="200" t="s">
        <v>1318</v>
      </c>
      <c r="L939" s="14" t="s">
        <v>870</v>
      </c>
    </row>
    <row r="940" spans="1:12" ht="15.75">
      <c r="A940" s="19"/>
      <c r="C940" s="200" t="str">
        <f>'FC01'!B$30</f>
        <v>Uso de Líneas, redes y ductos</v>
      </c>
      <c r="F940" s="200">
        <f>'FC01'!$K$30</f>
        <v>0</v>
      </c>
      <c r="I940" s="60" t="str">
        <f>Índice!$G$23</f>
        <v>2015-01-01</v>
      </c>
      <c r="J940" s="61" t="str">
        <f>Índice!$G$25</f>
        <v>2015-12-31</v>
      </c>
      <c r="K940" s="200" t="s">
        <v>1318</v>
      </c>
      <c r="L940" s="14" t="s">
        <v>870</v>
      </c>
    </row>
    <row r="941" spans="1:12" ht="15.75">
      <c r="A941" s="19"/>
      <c r="C941" s="200" t="str">
        <f>'FC01'!B$31</f>
        <v>Costo de Distribución  y/o Comercialización de Gas combustible por redes</v>
      </c>
      <c r="F941" s="200">
        <f>'FC01'!$K$31</f>
        <v>0</v>
      </c>
      <c r="I941" s="60" t="str">
        <f>Índice!$G$23</f>
        <v>2015-01-01</v>
      </c>
      <c r="J941" s="61" t="str">
        <f>Índice!$G$25</f>
        <v>2015-12-31</v>
      </c>
      <c r="K941" s="200" t="s">
        <v>1318</v>
      </c>
      <c r="L941" s="14" t="s">
        <v>870</v>
      </c>
    </row>
    <row r="942" spans="1:12" ht="15.75">
      <c r="A942" s="19"/>
      <c r="C942" s="200" t="str">
        <f>'FC01'!B$32</f>
        <v>Manejo Comercial y Financiero del Servicio</v>
      </c>
      <c r="F942" s="200">
        <f>'FC01'!$K$32</f>
        <v>0</v>
      </c>
      <c r="I942" s="60" t="str">
        <f>Índice!$G$23</f>
        <v>2015-01-01</v>
      </c>
      <c r="J942" s="61" t="str">
        <f>Índice!$G$25</f>
        <v>2015-12-31</v>
      </c>
      <c r="K942" s="200" t="s">
        <v>1318</v>
      </c>
      <c r="L942" s="14" t="s">
        <v>870</v>
      </c>
    </row>
    <row r="943" spans="1:12" ht="15.75">
      <c r="A943" s="19"/>
      <c r="C943" s="200" t="str">
        <f>'FC01'!B$33</f>
        <v>Costo de Distribución  y/o Comercialización de Gas Licuado de Petróleo –GLP</v>
      </c>
      <c r="F943" s="200">
        <f>'FC01'!$K$33</f>
        <v>0</v>
      </c>
      <c r="I943" s="60" t="str">
        <f>Índice!$G$23</f>
        <v>2015-01-01</v>
      </c>
      <c r="J943" s="61" t="str">
        <f>Índice!$G$25</f>
        <v>2015-12-31</v>
      </c>
      <c r="K943" s="200" t="s">
        <v>1318</v>
      </c>
      <c r="L943" s="14" t="s">
        <v>870</v>
      </c>
    </row>
    <row r="944" spans="1:12" ht="15.75">
      <c r="A944" s="19"/>
      <c r="C944" s="200" t="str">
        <f>'FC01'!B$34</f>
        <v>Contrato de explotación</v>
      </c>
      <c r="F944" s="200">
        <f>'FC01'!$K$34</f>
        <v>0</v>
      </c>
      <c r="I944" s="60" t="str">
        <f>Índice!$G$23</f>
        <v>2015-01-01</v>
      </c>
      <c r="J944" s="61" t="str">
        <f>Índice!$G$25</f>
        <v>2015-12-31</v>
      </c>
      <c r="K944" s="200" t="s">
        <v>1318</v>
      </c>
      <c r="L944" s="14" t="s">
        <v>870</v>
      </c>
    </row>
    <row r="945" spans="1:12" ht="15.75">
      <c r="A945" s="19"/>
      <c r="C945" s="200" t="str">
        <f>'FC01'!B$35</f>
        <v>Costos asociados a las transacciones en el mercado mayorista</v>
      </c>
      <c r="F945" s="200">
        <f>'FC01'!$K$35</f>
        <v>0</v>
      </c>
      <c r="I945" s="60" t="str">
        <f>Índice!$G$23</f>
        <v>2015-01-01</v>
      </c>
      <c r="J945" s="61" t="str">
        <f>Índice!$G$25</f>
        <v>2015-12-31</v>
      </c>
      <c r="K945" s="200" t="s">
        <v>1318</v>
      </c>
      <c r="L945" s="14" t="s">
        <v>870</v>
      </c>
    </row>
    <row r="946" spans="1:12" ht="15.75">
      <c r="A946" s="19"/>
      <c r="C946" s="200" t="str">
        <f>'FC01'!B$36</f>
        <v>Contrato de concesión</v>
      </c>
      <c r="F946" s="200">
        <f>'FC01'!$K$36</f>
        <v>0</v>
      </c>
      <c r="I946" s="60" t="str">
        <f>Índice!$G$23</f>
        <v>2015-01-01</v>
      </c>
      <c r="J946" s="61" t="str">
        <f>Índice!$G$25</f>
        <v>2015-12-31</v>
      </c>
      <c r="K946" s="200" t="s">
        <v>1318</v>
      </c>
      <c r="L946" s="14" t="s">
        <v>870</v>
      </c>
    </row>
    <row r="947" spans="1:12" ht="15.75">
      <c r="A947" s="19"/>
      <c r="C947" s="200" t="str">
        <f>'FC01'!B$37</f>
        <v>Otros (FC01)</v>
      </c>
      <c r="F947" s="200">
        <f>'FC01'!$K$37</f>
        <v>0</v>
      </c>
      <c r="I947" s="60" t="str">
        <f>Índice!$G$23</f>
        <v>2015-01-01</v>
      </c>
      <c r="J947" s="61" t="str">
        <f>Índice!$G$25</f>
        <v>2015-12-31</v>
      </c>
      <c r="K947" s="200" t="s">
        <v>1318</v>
      </c>
      <c r="L947" s="14" t="s">
        <v>870</v>
      </c>
    </row>
    <row r="948" spans="1:12" ht="15.75">
      <c r="A948" s="19"/>
      <c r="C948" s="200" t="str">
        <f>'FC01'!B$38</f>
        <v>Costos asociados a las transacciones en el mercado minorista</v>
      </c>
      <c r="F948" s="200">
        <f>'FC01'!$K$38</f>
        <v>0</v>
      </c>
      <c r="I948" s="60" t="str">
        <f>Índice!$G$23</f>
        <v>2015-01-01</v>
      </c>
      <c r="J948" s="61" t="str">
        <f>Índice!$G$25</f>
        <v>2015-12-31</v>
      </c>
      <c r="K948" s="200" t="s">
        <v>1318</v>
      </c>
      <c r="L948" s="14" t="s">
        <v>870</v>
      </c>
    </row>
    <row r="949" spans="1:12" ht="15.75">
      <c r="A949" s="19"/>
      <c r="C949" s="200" t="str">
        <f>'FC01'!B$39</f>
        <v xml:space="preserve">Licencias, Contribuciones y Regalías  </v>
      </c>
      <c r="F949" s="200">
        <f>'FC01'!$K$39</f>
        <v>0</v>
      </c>
      <c r="I949" s="60" t="str">
        <f>Índice!$G$23</f>
        <v>2015-01-01</v>
      </c>
      <c r="J949" s="61" t="str">
        <f>Índice!$G$25</f>
        <v>2015-12-31</v>
      </c>
      <c r="K949" s="200" t="s">
        <v>1318</v>
      </c>
      <c r="L949" s="14" t="s">
        <v>870</v>
      </c>
    </row>
    <row r="950" spans="1:12" ht="15.75">
      <c r="A950" s="19"/>
      <c r="C950" s="200" t="str">
        <f>'FC01'!B$40</f>
        <v>Departamento Administrativo del Medio Ambiente "DAMA"</v>
      </c>
      <c r="F950" s="200">
        <f>'FC01'!$K$40</f>
        <v>0</v>
      </c>
      <c r="I950" s="60" t="str">
        <f>Índice!$G$23</f>
        <v>2015-01-01</v>
      </c>
      <c r="J950" s="61" t="str">
        <f>Índice!$G$25</f>
        <v>2015-12-31</v>
      </c>
      <c r="K950" s="200" t="s">
        <v>1318</v>
      </c>
      <c r="L950" s="14" t="s">
        <v>870</v>
      </c>
    </row>
    <row r="951" spans="1:12" ht="15.75">
      <c r="A951" s="19"/>
      <c r="C951" s="200" t="str">
        <f>'FC01'!B$41</f>
        <v>Ley 56 de 1981</v>
      </c>
      <c r="F951" s="200">
        <f>'FC01'!$K$41</f>
        <v>0</v>
      </c>
      <c r="I951" s="60" t="str">
        <f>Índice!$G$23</f>
        <v>2015-01-01</v>
      </c>
      <c r="J951" s="61" t="str">
        <f>Índice!$G$25</f>
        <v>2015-12-31</v>
      </c>
      <c r="K951" s="200" t="s">
        <v>1318</v>
      </c>
      <c r="L951" s="14" t="s">
        <v>870</v>
      </c>
    </row>
    <row r="952" spans="1:12" ht="15.75">
      <c r="A952" s="19"/>
      <c r="C952" s="200" t="str">
        <f>'FC01'!B$42</f>
        <v>Medio Ambiente – Ley 99 de 1993</v>
      </c>
      <c r="F952" s="200">
        <f>'FC01'!$K$42</f>
        <v>0</v>
      </c>
      <c r="I952" s="60" t="str">
        <f>Índice!$G$23</f>
        <v>2015-01-01</v>
      </c>
      <c r="J952" s="61" t="str">
        <f>Índice!$G$25</f>
        <v>2015-12-31</v>
      </c>
      <c r="K952" s="200" t="s">
        <v>1318</v>
      </c>
      <c r="L952" s="14" t="s">
        <v>870</v>
      </c>
    </row>
    <row r="953" spans="1:12" ht="15.75">
      <c r="A953" s="19"/>
      <c r="C953" s="200" t="str">
        <f>'FC01'!B$43</f>
        <v>Regalías</v>
      </c>
      <c r="F953" s="200">
        <f>'FC01'!$K$43</f>
        <v>0</v>
      </c>
      <c r="I953" s="60" t="str">
        <f>Índice!$G$23</f>
        <v>2015-01-01</v>
      </c>
      <c r="J953" s="61" t="str">
        <f>Índice!$G$25</f>
        <v>2015-12-31</v>
      </c>
      <c r="K953" s="200" t="s">
        <v>1318</v>
      </c>
      <c r="L953" s="14" t="s">
        <v>870</v>
      </c>
    </row>
    <row r="954" spans="1:12" ht="15.75">
      <c r="A954" s="19"/>
      <c r="C954" s="200" t="str">
        <f>'FC01'!B$44</f>
        <v>Licencia De Operación Del Servicio</v>
      </c>
      <c r="F954" s="200">
        <f>'FC01'!$K$44</f>
        <v>0</v>
      </c>
      <c r="I954" s="60" t="str">
        <f>Índice!$G$23</f>
        <v>2015-01-01</v>
      </c>
      <c r="J954" s="61" t="str">
        <f>Índice!$G$25</f>
        <v>2015-12-31</v>
      </c>
      <c r="K954" s="200" t="s">
        <v>1318</v>
      </c>
      <c r="L954" s="14" t="s">
        <v>870</v>
      </c>
    </row>
    <row r="955" spans="1:12" ht="15.75">
      <c r="A955" s="19"/>
      <c r="C955" s="200" t="str">
        <f>'FC01'!B$45</f>
        <v>FAZNI</v>
      </c>
      <c r="F955" s="200">
        <f>'FC01'!$K$45</f>
        <v>0</v>
      </c>
      <c r="I955" s="60" t="str">
        <f>Índice!$G$23</f>
        <v>2015-01-01</v>
      </c>
      <c r="J955" s="61" t="str">
        <f>Índice!$G$25</f>
        <v>2015-12-31</v>
      </c>
      <c r="K955" s="200" t="s">
        <v>1318</v>
      </c>
      <c r="L955" s="14" t="s">
        <v>870</v>
      </c>
    </row>
    <row r="956" spans="1:12" ht="15.75">
      <c r="A956" s="19"/>
      <c r="C956" s="200" t="str">
        <f>'FC01'!B$46</f>
        <v>FAER</v>
      </c>
      <c r="F956" s="200">
        <f>'FC01'!$K$46</f>
        <v>0</v>
      </c>
      <c r="I956" s="60" t="str">
        <f>Índice!$G$23</f>
        <v>2015-01-01</v>
      </c>
      <c r="J956" s="61" t="str">
        <f>Índice!$G$25</f>
        <v>2015-12-31</v>
      </c>
      <c r="K956" s="200" t="s">
        <v>1318</v>
      </c>
      <c r="L956" s="14" t="s">
        <v>870</v>
      </c>
    </row>
    <row r="957" spans="1:12" ht="15.75">
      <c r="A957" s="19"/>
      <c r="C957" s="200" t="str">
        <f>'FC01'!B$47</f>
        <v>Cuota de Fomento de gas</v>
      </c>
      <c r="F957" s="200">
        <f>'FC01'!$K$47</f>
        <v>0</v>
      </c>
      <c r="I957" s="60" t="str">
        <f>Índice!$G$23</f>
        <v>2015-01-01</v>
      </c>
      <c r="J957" s="61" t="str">
        <f>Índice!$G$25</f>
        <v>2015-12-31</v>
      </c>
      <c r="K957" s="200" t="s">
        <v>1318</v>
      </c>
      <c r="L957" s="14" t="s">
        <v>870</v>
      </c>
    </row>
    <row r="958" spans="1:12" ht="15.75">
      <c r="A958" s="19"/>
      <c r="C958" s="200" t="str">
        <f>'FC01'!B$48</f>
        <v>Ministerio de Comunicaciones y/o Fondo de Comunicaciones</v>
      </c>
      <c r="F958" s="200">
        <f>'FC01'!$K$48</f>
        <v>0</v>
      </c>
      <c r="I958" s="60" t="str">
        <f>Índice!$G$23</f>
        <v>2015-01-01</v>
      </c>
      <c r="J958" s="61" t="str">
        <f>Índice!$G$25</f>
        <v>2015-12-31</v>
      </c>
      <c r="K958" s="200" t="s">
        <v>1318</v>
      </c>
      <c r="L958" s="14" t="s">
        <v>870</v>
      </c>
    </row>
    <row r="959" spans="1:12" ht="15.75">
      <c r="A959" s="19"/>
      <c r="C959" s="200" t="str">
        <f>'FC01'!B$49</f>
        <v>Comité De Estratificación –Ley 505 De 1999</v>
      </c>
      <c r="F959" s="200">
        <f>'FC01'!$K$49</f>
        <v>0</v>
      </c>
      <c r="I959" s="60" t="str">
        <f>Índice!$G$23</f>
        <v>2015-01-01</v>
      </c>
      <c r="J959" s="61" t="str">
        <f>Índice!$G$25</f>
        <v>2015-12-31</v>
      </c>
      <c r="K959" s="200" t="s">
        <v>1318</v>
      </c>
      <c r="L959" s="14" t="s">
        <v>870</v>
      </c>
    </row>
    <row r="960" spans="1:12" ht="15.75">
      <c r="A960" s="19"/>
      <c r="C960" s="200" t="str">
        <f>'FC01'!B$50</f>
        <v>Otras licencias Ley 142 de 1994</v>
      </c>
      <c r="F960" s="200">
        <f>'FC01'!$K$50</f>
        <v>0</v>
      </c>
      <c r="I960" s="60" t="str">
        <f>Índice!$G$23</f>
        <v>2015-01-01</v>
      </c>
      <c r="J960" s="61" t="str">
        <f>Índice!$G$25</f>
        <v>2015-12-31</v>
      </c>
      <c r="K960" s="200" t="s">
        <v>1318</v>
      </c>
      <c r="L960" s="14" t="s">
        <v>870</v>
      </c>
    </row>
    <row r="961" spans="1:12" ht="15.75">
      <c r="A961" s="19"/>
      <c r="C961" s="200" t="str">
        <f>'FC01'!B$51</f>
        <v>Consumo De Insumos Directos</v>
      </c>
      <c r="F961" s="200">
        <f>'FC01'!$K$51</f>
        <v>0</v>
      </c>
      <c r="I961" s="60" t="str">
        <f>Índice!$G$23</f>
        <v>2015-01-01</v>
      </c>
      <c r="J961" s="61" t="str">
        <f>Índice!$G$25</f>
        <v>2015-12-31</v>
      </c>
      <c r="K961" s="200" t="s">
        <v>1318</v>
      </c>
      <c r="L961" s="14" t="s">
        <v>870</v>
      </c>
    </row>
    <row r="962" spans="1:12" ht="15.75">
      <c r="A962" s="19"/>
      <c r="C962" s="200" t="str">
        <f>'FC01'!B$52</f>
        <v>Productos Químicos</v>
      </c>
      <c r="F962" s="200">
        <f>'FC01'!$K$52</f>
        <v>0</v>
      </c>
      <c r="I962" s="60" t="str">
        <f>Índice!$G$23</f>
        <v>2015-01-01</v>
      </c>
      <c r="J962" s="61" t="str">
        <f>Índice!$G$25</f>
        <v>2015-12-31</v>
      </c>
      <c r="K962" s="200" t="s">
        <v>1318</v>
      </c>
      <c r="L962" s="14" t="s">
        <v>870</v>
      </c>
    </row>
    <row r="963" spans="1:12" ht="15.75">
      <c r="A963" s="19"/>
      <c r="C963" s="200" t="str">
        <f>'FC01'!B$53</f>
        <v>Gas Combustible</v>
      </c>
      <c r="F963" s="200">
        <f>'FC01'!$K$53</f>
        <v>0</v>
      </c>
      <c r="I963" s="60" t="str">
        <f>Índice!$G$23</f>
        <v>2015-01-01</v>
      </c>
      <c r="J963" s="61" t="str">
        <f>Índice!$G$25</f>
        <v>2015-12-31</v>
      </c>
      <c r="K963" s="200" t="s">
        <v>1318</v>
      </c>
      <c r="L963" s="14" t="s">
        <v>870</v>
      </c>
    </row>
    <row r="964" spans="1:12" ht="15.75">
      <c r="A964" s="19"/>
      <c r="C964" s="200" t="str">
        <f>'FC01'!B$54</f>
        <v>Carbón Mineral</v>
      </c>
      <c r="F964" s="200">
        <f>'FC01'!$K$54</f>
        <v>0</v>
      </c>
      <c r="I964" s="60" t="str">
        <f>Índice!$G$23</f>
        <v>2015-01-01</v>
      </c>
      <c r="J964" s="61" t="str">
        <f>Índice!$G$25</f>
        <v>2015-12-31</v>
      </c>
      <c r="K964" s="200" t="s">
        <v>1318</v>
      </c>
      <c r="L964" s="14" t="s">
        <v>870</v>
      </c>
    </row>
    <row r="965" spans="1:12" ht="15.75">
      <c r="A965" s="19"/>
      <c r="C965" s="200" t="str">
        <f>'FC01'!B$55</f>
        <v>Energía (FC01)</v>
      </c>
      <c r="F965" s="200">
        <f>'FC01'!$K$55</f>
        <v>0</v>
      </c>
      <c r="I965" s="60" t="str">
        <f>Índice!$G$23</f>
        <v>2015-01-01</v>
      </c>
      <c r="J965" s="61" t="str">
        <f>Índice!$G$25</f>
        <v>2015-12-31</v>
      </c>
      <c r="K965" s="200" t="s">
        <v>1318</v>
      </c>
      <c r="L965" s="14" t="s">
        <v>870</v>
      </c>
    </row>
    <row r="966" spans="1:12" ht="15.75">
      <c r="A966" s="19"/>
      <c r="C966" s="200" t="str">
        <f>'FC01'!B$56</f>
        <v>ACPM, Fuel Oil</v>
      </c>
      <c r="F966" s="200">
        <f>'FC01'!$K$56</f>
        <v>0</v>
      </c>
      <c r="I966" s="60" t="str">
        <f>Índice!$G$23</f>
        <v>2015-01-01</v>
      </c>
      <c r="J966" s="61" t="str">
        <f>Índice!$G$25</f>
        <v>2015-12-31</v>
      </c>
      <c r="K966" s="200" t="s">
        <v>1318</v>
      </c>
      <c r="L966" s="14" t="s">
        <v>870</v>
      </c>
    </row>
    <row r="967" spans="1:12" ht="15.75">
      <c r="C967" s="200" t="str">
        <f>'FC01'!B$57</f>
        <v>Otros Elementos de Consumo de Insumos Directos</v>
      </c>
      <c r="F967" s="200">
        <f>'FC01'!$K$57</f>
        <v>0</v>
      </c>
      <c r="I967" s="60" t="str">
        <f>Índice!$G$23</f>
        <v>2015-01-01</v>
      </c>
      <c r="J967" s="61" t="str">
        <f>Índice!$G$25</f>
        <v>2015-12-31</v>
      </c>
      <c r="K967" s="200" t="s">
        <v>1318</v>
      </c>
      <c r="L967" s="14" t="s">
        <v>870</v>
      </c>
    </row>
    <row r="968" spans="1:12" ht="15.75">
      <c r="A968" s="19"/>
      <c r="C968" s="200" t="str">
        <f>'FC01'!B$58</f>
        <v>Ordenes Y Contratos De Mantenimiento Y Reparaciones</v>
      </c>
      <c r="F968" s="200">
        <f>'FC01'!$K$58</f>
        <v>0</v>
      </c>
      <c r="I968" s="60" t="str">
        <f>Índice!$G$23</f>
        <v>2015-01-01</v>
      </c>
      <c r="J968" s="61" t="str">
        <f>Índice!$G$25</f>
        <v>2015-12-31</v>
      </c>
      <c r="K968" s="200" t="s">
        <v>1318</v>
      </c>
      <c r="L968" s="14" t="s">
        <v>870</v>
      </c>
    </row>
    <row r="969" spans="1:12" ht="15.75">
      <c r="A969" s="19"/>
      <c r="C969" s="200" t="str">
        <f>'FC01'!B$59</f>
        <v>Honorarios</v>
      </c>
      <c r="F969" s="200">
        <f>'FC01'!$K$59</f>
        <v>0</v>
      </c>
      <c r="I969" s="60" t="str">
        <f>Índice!$G$23</f>
        <v>2015-01-01</v>
      </c>
      <c r="J969" s="61" t="str">
        <f>Índice!$G$25</f>
        <v>2015-12-31</v>
      </c>
      <c r="K969" s="200" t="s">
        <v>1318</v>
      </c>
      <c r="L969" s="14" t="s">
        <v>870</v>
      </c>
    </row>
    <row r="970" spans="1:12" ht="15.75">
      <c r="A970" s="19"/>
      <c r="C970" s="200" t="str">
        <f>'FC01'!B$60</f>
        <v>Servicios Públicos</v>
      </c>
      <c r="F970" s="200">
        <f>'FC01'!$K$60</f>
        <v>0</v>
      </c>
      <c r="I970" s="60" t="str">
        <f>Índice!$G$23</f>
        <v>2015-01-01</v>
      </c>
      <c r="J970" s="61" t="str">
        <f>Índice!$G$25</f>
        <v>2015-12-31</v>
      </c>
      <c r="K970" s="200" t="s">
        <v>1318</v>
      </c>
      <c r="L970" s="14" t="s">
        <v>870</v>
      </c>
    </row>
    <row r="971" spans="1:12" ht="15.75">
      <c r="A971" s="19"/>
      <c r="C971" s="200" t="str">
        <f>'FC01'!B$61</f>
        <v>Materiales Y Otros Costos De Operación</v>
      </c>
      <c r="F971" s="200">
        <f>'FC01'!$K$61</f>
        <v>0</v>
      </c>
      <c r="I971" s="60" t="str">
        <f>Índice!$G$23</f>
        <v>2015-01-01</v>
      </c>
      <c r="J971" s="61" t="str">
        <f>Índice!$G$25</f>
        <v>2015-12-31</v>
      </c>
      <c r="K971" s="200" t="s">
        <v>1318</v>
      </c>
      <c r="L971" s="14" t="s">
        <v>870</v>
      </c>
    </row>
    <row r="972" spans="1:12" ht="15.75">
      <c r="C972" s="200" t="str">
        <f>'FC01'!B$62</f>
        <v>Costo De Pérdidas En Prestación Del Servicio  De Acueducto</v>
      </c>
      <c r="F972" s="200">
        <f>'FC01'!$K$62</f>
        <v>0</v>
      </c>
      <c r="I972" s="60" t="str">
        <f>Índice!$G$23</f>
        <v>2015-01-01</v>
      </c>
      <c r="J972" s="61" t="str">
        <f>Índice!$G$25</f>
        <v>2015-12-31</v>
      </c>
      <c r="K972" s="200" t="s">
        <v>1318</v>
      </c>
      <c r="L972" s="14" t="s">
        <v>870</v>
      </c>
    </row>
    <row r="973" spans="1:12" ht="15.75">
      <c r="C973" s="200" t="str">
        <f>'FC01'!B$63</f>
        <v>Seguros</v>
      </c>
      <c r="F973" s="200">
        <f>'FC01'!$K$63</f>
        <v>0</v>
      </c>
      <c r="I973" s="60" t="str">
        <f>Índice!$G$23</f>
        <v>2015-01-01</v>
      </c>
      <c r="J973" s="61" t="str">
        <f>Índice!$G$25</f>
        <v>2015-12-31</v>
      </c>
      <c r="K973" s="200" t="s">
        <v>1318</v>
      </c>
      <c r="L973" s="14" t="s">
        <v>870</v>
      </c>
    </row>
    <row r="974" spans="1:12" ht="15.75">
      <c r="C974" s="200" t="str">
        <f>'FC01'!B$64</f>
        <v>Impuestos Y Tasas</v>
      </c>
      <c r="F974" s="200">
        <f>'FC01'!$K$64</f>
        <v>0</v>
      </c>
      <c r="I974" s="60" t="str">
        <f>Índice!$G$23</f>
        <v>2015-01-01</v>
      </c>
      <c r="J974" s="61" t="str">
        <f>Índice!$G$25</f>
        <v>2015-12-31</v>
      </c>
      <c r="K974" s="200" t="s">
        <v>1318</v>
      </c>
      <c r="L974" s="14" t="s">
        <v>870</v>
      </c>
    </row>
    <row r="975" spans="1:12" ht="15.75">
      <c r="C975" s="200" t="str">
        <f>'FC01'!B$65</f>
        <v>Órdenes Y Contratos Por Otros  Servicios</v>
      </c>
      <c r="F975" s="200">
        <f>'FC01'!$K$65</f>
        <v>0</v>
      </c>
      <c r="I975" s="60" t="str">
        <f>Índice!$G$23</f>
        <v>2015-01-01</v>
      </c>
      <c r="J975" s="61" t="str">
        <f>Índice!$G$25</f>
        <v>2015-12-31</v>
      </c>
      <c r="K975" s="200" t="s">
        <v>1318</v>
      </c>
      <c r="L975" s="14" t="s">
        <v>870</v>
      </c>
    </row>
    <row r="976" spans="1:12" ht="15.75">
      <c r="C976" s="200" t="str">
        <f>'FC01'!B$66</f>
        <v>Donaciones</v>
      </c>
      <c r="F976" s="200">
        <f>'FC01'!$K$66</f>
        <v>0</v>
      </c>
      <c r="I976" s="60" t="str">
        <f>Índice!$G$23</f>
        <v>2015-01-01</v>
      </c>
      <c r="J976" s="61" t="str">
        <f>Índice!$G$25</f>
        <v>2015-12-31</v>
      </c>
      <c r="K976" s="200" t="s">
        <v>1318</v>
      </c>
      <c r="L976" s="14" t="s">
        <v>870</v>
      </c>
    </row>
    <row r="977" spans="1:12" ht="15.75">
      <c r="C977" s="200" t="str">
        <f>'FC01'!B$67</f>
        <v>Total Gastos y Costos (FC01)</v>
      </c>
      <c r="F977" s="200">
        <f>'FC01'!$K$67</f>
        <v>0</v>
      </c>
      <c r="I977" s="60" t="str">
        <f>Índice!$G$23</f>
        <v>2015-01-01</v>
      </c>
      <c r="J977" s="61" t="str">
        <f>Índice!$G$25</f>
        <v>2015-12-31</v>
      </c>
      <c r="K977" s="200" t="s">
        <v>1318</v>
      </c>
      <c r="L977" s="14" t="s">
        <v>870</v>
      </c>
    </row>
    <row r="978" spans="1:12" ht="15.75">
      <c r="A978" s="202" t="s">
        <v>15</v>
      </c>
      <c r="B978" s="22"/>
      <c r="C978" s="93" t="s">
        <v>927</v>
      </c>
      <c r="I978" s="3"/>
      <c r="J978" s="5"/>
      <c r="L978" s="14"/>
    </row>
    <row r="979" spans="1:12" ht="15.75">
      <c r="A979" s="19" t="s">
        <v>15</v>
      </c>
      <c r="C979" s="200" t="str">
        <f>'FC01'!B$8</f>
        <v>Gastos [sinopsis]</v>
      </c>
      <c r="F979" s="200">
        <f>'FC01'!$L$8</f>
        <v>0</v>
      </c>
      <c r="I979" s="60"/>
      <c r="J979" s="61"/>
      <c r="K979" s="200"/>
      <c r="L979" s="14"/>
    </row>
    <row r="980" spans="1:12" ht="15.75">
      <c r="C980" s="200" t="str">
        <f>'FC01'!B$9</f>
        <v>Gastos sin impuestos, tasas, contribuciones e impuesto de renta</v>
      </c>
      <c r="F980" s="200">
        <f>'FC01'!$L$9</f>
        <v>0</v>
      </c>
      <c r="I980" s="60" t="str">
        <f>Índice!$G$23</f>
        <v>2015-01-01</v>
      </c>
      <c r="J980" s="61" t="str">
        <f>Índice!$G$25</f>
        <v>2015-12-31</v>
      </c>
      <c r="K980" s="200" t="s">
        <v>1318</v>
      </c>
      <c r="L980" s="14" t="s">
        <v>871</v>
      </c>
    </row>
    <row r="981" spans="1:12" ht="15.75">
      <c r="C981" s="200" t="str">
        <f>'FC01'!B$10</f>
        <v>Impuestos, Tasas y Contribuciones (No incluye impuesto de renta)</v>
      </c>
      <c r="F981" s="200">
        <f>'FC01'!$L$10</f>
        <v>0</v>
      </c>
      <c r="I981" s="60" t="str">
        <f>Índice!$G$23</f>
        <v>2015-01-01</v>
      </c>
      <c r="J981" s="61" t="str">
        <f>Índice!$G$25</f>
        <v>2015-12-31</v>
      </c>
      <c r="K981" s="200" t="s">
        <v>1318</v>
      </c>
      <c r="L981" s="14" t="s">
        <v>871</v>
      </c>
    </row>
    <row r="982" spans="1:12" ht="15.75">
      <c r="C982" s="200" t="str">
        <f>'FC01'!B$11</f>
        <v>Gasto por impuesto de renta</v>
      </c>
      <c r="F982" s="200">
        <f>'FC01'!$L$11</f>
        <v>0</v>
      </c>
      <c r="I982" s="60" t="str">
        <f>Índice!$G$23</f>
        <v>2015-01-01</v>
      </c>
      <c r="J982" s="61" t="str">
        <f>Índice!$G$25</f>
        <v>2015-12-31</v>
      </c>
      <c r="K982" s="200" t="s">
        <v>1318</v>
      </c>
      <c r="L982" s="14" t="s">
        <v>871</v>
      </c>
    </row>
    <row r="983" spans="1:12" ht="15.75">
      <c r="C983" s="200" t="str">
        <f>'FC01'!B$12</f>
        <v>Total Gastos</v>
      </c>
      <c r="F983" s="200">
        <f>'FC01'!$L$12</f>
        <v>0</v>
      </c>
      <c r="I983" s="60" t="str">
        <f>Índice!$G$23</f>
        <v>2015-01-01</v>
      </c>
      <c r="J983" s="61" t="str">
        <f>Índice!$G$25</f>
        <v>2015-12-31</v>
      </c>
      <c r="K983" s="200" t="s">
        <v>1318</v>
      </c>
      <c r="L983" s="14" t="s">
        <v>871</v>
      </c>
    </row>
    <row r="984" spans="1:12" ht="15.75">
      <c r="A984" s="19" t="s">
        <v>15</v>
      </c>
      <c r="C984" s="200" t="str">
        <f>'FC01'!B$13</f>
        <v>Costos de Ventas y Distribución</v>
      </c>
      <c r="F984" s="200">
        <f>'FC01'!$L$13</f>
        <v>0</v>
      </c>
      <c r="I984" s="60"/>
      <c r="J984" s="61"/>
      <c r="K984" s="200"/>
      <c r="L984" s="14"/>
    </row>
    <row r="985" spans="1:12" ht="15.75">
      <c r="C985" s="200" t="str">
        <f>'FC01'!B$14</f>
        <v>Costo de Ventas</v>
      </c>
      <c r="F985" s="200">
        <f>'FC01'!$L$14</f>
        <v>0</v>
      </c>
      <c r="I985" s="60" t="str">
        <f>Índice!$G$23</f>
        <v>2015-01-01</v>
      </c>
      <c r="J985" s="61" t="str">
        <f>Índice!$G$25</f>
        <v>2015-12-31</v>
      </c>
      <c r="K985" s="200" t="s">
        <v>1318</v>
      </c>
      <c r="L985" s="14" t="s">
        <v>871</v>
      </c>
    </row>
    <row r="986" spans="1:12" ht="15.75">
      <c r="C986" s="200" t="str">
        <f>'FC01'!B$15</f>
        <v>Costos de Distribución</v>
      </c>
      <c r="F986" s="200">
        <f>'FC01'!$L$15</f>
        <v>0</v>
      </c>
      <c r="I986" s="60" t="str">
        <f>Índice!$G$23</f>
        <v>2015-01-01</v>
      </c>
      <c r="J986" s="61" t="str">
        <f>Índice!$G$25</f>
        <v>2015-12-31</v>
      </c>
      <c r="K986" s="200" t="s">
        <v>1318</v>
      </c>
      <c r="L986" s="14" t="s">
        <v>871</v>
      </c>
    </row>
    <row r="987" spans="1:12" ht="15.75">
      <c r="C987" s="200" t="str">
        <f>'FC01'!B$16</f>
        <v>Total Costos de ventas y distribución</v>
      </c>
      <c r="F987" s="200">
        <f>'FC01'!$L$16</f>
        <v>0</v>
      </c>
      <c r="I987" s="60" t="str">
        <f>Índice!$G$23</f>
        <v>2015-01-01</v>
      </c>
      <c r="J987" s="61" t="str">
        <f>Índice!$G$25</f>
        <v>2015-12-31</v>
      </c>
      <c r="K987" s="200" t="s">
        <v>1318</v>
      </c>
      <c r="L987" s="14" t="s">
        <v>871</v>
      </c>
    </row>
    <row r="988" spans="1:12" ht="15.75">
      <c r="A988" s="19" t="s">
        <v>15</v>
      </c>
      <c r="C988" s="200" t="str">
        <f>'FC01'!B$18</f>
        <v>Detalle de los gastos y costos</v>
      </c>
      <c r="F988" s="200">
        <f>'FC01'!$L$18</f>
        <v>0</v>
      </c>
      <c r="J988" s="5"/>
      <c r="L988" s="14"/>
    </row>
    <row r="989" spans="1:12" ht="15.75">
      <c r="A989" s="19"/>
      <c r="C989" s="200" t="str">
        <f>'FC01'!B$20</f>
        <v>Servicios Personales (FC01)</v>
      </c>
      <c r="F989" s="200">
        <f>'FC01'!$L$20</f>
        <v>0</v>
      </c>
      <c r="I989" s="60" t="str">
        <f>Índice!$G$23</f>
        <v>2015-01-01</v>
      </c>
      <c r="J989" s="61" t="str">
        <f>Índice!$G$25</f>
        <v>2015-12-31</v>
      </c>
      <c r="K989" s="200" t="s">
        <v>1318</v>
      </c>
      <c r="L989" s="14" t="s">
        <v>871</v>
      </c>
    </row>
    <row r="990" spans="1:12" ht="15.75">
      <c r="A990" s="19"/>
      <c r="C990" s="200" t="str">
        <f>'FC01'!B$21</f>
        <v>Generales (FC01)</v>
      </c>
      <c r="F990" s="200">
        <f>'FC01'!$L$21</f>
        <v>0</v>
      </c>
      <c r="I990" s="60" t="str">
        <f>Índice!$G$23</f>
        <v>2015-01-01</v>
      </c>
      <c r="J990" s="61" t="str">
        <f>Índice!$G$25</f>
        <v>2015-12-31</v>
      </c>
      <c r="K990" s="200" t="s">
        <v>1318</v>
      </c>
      <c r="L990" s="14" t="s">
        <v>871</v>
      </c>
    </row>
    <row r="991" spans="1:12" ht="15.75">
      <c r="A991" s="19"/>
      <c r="C991" s="200" t="str">
        <f>'FC01'!B$22</f>
        <v xml:space="preserve">Depreciaciones (FC01)  </v>
      </c>
      <c r="F991" s="200">
        <f>'FC01'!$L$22</f>
        <v>0</v>
      </c>
      <c r="I991" s="60" t="str">
        <f>Índice!$G$23</f>
        <v>2015-01-01</v>
      </c>
      <c r="J991" s="61" t="str">
        <f>Índice!$G$25</f>
        <v>2015-12-31</v>
      </c>
      <c r="K991" s="200" t="s">
        <v>1318</v>
      </c>
      <c r="L991" s="14" t="s">
        <v>871</v>
      </c>
    </row>
    <row r="992" spans="1:12" ht="15.75">
      <c r="A992" s="19"/>
      <c r="C992" s="200" t="str">
        <f>'FC01'!B$23</f>
        <v>Arrendamientos (FC01)</v>
      </c>
      <c r="F992" s="200">
        <f>'FC01'!$L$23</f>
        <v>0</v>
      </c>
      <c r="I992" s="60" t="str">
        <f>Índice!$G$23</f>
        <v>2015-01-01</v>
      </c>
      <c r="J992" s="61" t="str">
        <f>Índice!$G$25</f>
        <v>2015-12-31</v>
      </c>
      <c r="K992" s="200" t="s">
        <v>1318</v>
      </c>
      <c r="L992" s="14" t="s">
        <v>871</v>
      </c>
    </row>
    <row r="993" spans="1:12" ht="15.75">
      <c r="A993" s="19"/>
      <c r="C993" s="200" t="str">
        <f>'FC01'!B$24</f>
        <v>Amortizaciones (FC01)</v>
      </c>
      <c r="F993" s="200">
        <f>'FC01'!$L$24</f>
        <v>0</v>
      </c>
      <c r="I993" s="60" t="str">
        <f>Índice!$G$23</f>
        <v>2015-01-01</v>
      </c>
      <c r="J993" s="61" t="str">
        <f>Índice!$G$25</f>
        <v>2015-12-31</v>
      </c>
      <c r="K993" s="200" t="s">
        <v>1318</v>
      </c>
      <c r="L993" s="14" t="s">
        <v>871</v>
      </c>
    </row>
    <row r="994" spans="1:12" ht="15.75">
      <c r="A994" s="19"/>
      <c r="C994" s="200" t="str">
        <f>'FC01'!B$25</f>
        <v>Agotamiento (FC01)</v>
      </c>
      <c r="F994" s="200">
        <f>'FC01'!$L$25</f>
        <v>0</v>
      </c>
      <c r="I994" s="60" t="str">
        <f>Índice!$G$23</f>
        <v>2015-01-01</v>
      </c>
      <c r="J994" s="61" t="str">
        <f>Índice!$G$25</f>
        <v>2015-12-31</v>
      </c>
      <c r="K994" s="200" t="s">
        <v>1318</v>
      </c>
      <c r="L994" s="14" t="s">
        <v>871</v>
      </c>
    </row>
    <row r="995" spans="1:12" ht="15.75">
      <c r="A995" s="19"/>
      <c r="C995" s="200" t="str">
        <f>'FC01'!B$26</f>
        <v>Costo de Bienes y Servicios Públicos para la Venta</v>
      </c>
      <c r="F995" s="200">
        <f>'FC01'!$L$26</f>
        <v>0</v>
      </c>
      <c r="I995" s="60" t="str">
        <f>Índice!$G$23</f>
        <v>2015-01-01</v>
      </c>
      <c r="J995" s="61" t="str">
        <f>Índice!$G$25</f>
        <v>2015-12-31</v>
      </c>
      <c r="K995" s="200" t="s">
        <v>1318</v>
      </c>
      <c r="L995" s="14" t="s">
        <v>871</v>
      </c>
    </row>
    <row r="996" spans="1:12" ht="15.75">
      <c r="C996" s="200" t="str">
        <f>'FC01'!B$27</f>
        <v>Compras en Bloque y/o a Largo Plazo</v>
      </c>
      <c r="F996" s="200">
        <f>'FC01'!$L$27</f>
        <v>0</v>
      </c>
      <c r="I996" s="60" t="str">
        <f>Índice!$G$23</f>
        <v>2015-01-01</v>
      </c>
      <c r="J996" s="61" t="str">
        <f>Índice!$G$25</f>
        <v>2015-12-31</v>
      </c>
      <c r="K996" s="200" t="s">
        <v>1318</v>
      </c>
      <c r="L996" s="14" t="s">
        <v>871</v>
      </c>
    </row>
    <row r="997" spans="1:12" ht="15.75">
      <c r="C997" s="200" t="str">
        <f>'FC01'!B$28</f>
        <v>Compras en Bolsa  y/o a Corto Plazo</v>
      </c>
      <c r="F997" s="200">
        <f>'FC01'!$L$28</f>
        <v>0</v>
      </c>
      <c r="I997" s="60" t="str">
        <f>Índice!$G$23</f>
        <v>2015-01-01</v>
      </c>
      <c r="J997" s="61" t="str">
        <f>Índice!$G$25</f>
        <v>2015-12-31</v>
      </c>
      <c r="K997" s="200" t="s">
        <v>1318</v>
      </c>
      <c r="L997" s="14" t="s">
        <v>871</v>
      </c>
    </row>
    <row r="998" spans="1:12" ht="15.75">
      <c r="C998" s="200" t="str">
        <f>'FC01'!B$29</f>
        <v>Costo por Conexión</v>
      </c>
      <c r="F998" s="200">
        <f>'FC01'!$L$29</f>
        <v>0</v>
      </c>
      <c r="I998" s="60" t="str">
        <f>Índice!$G$23</f>
        <v>2015-01-01</v>
      </c>
      <c r="J998" s="61" t="str">
        <f>Índice!$G$25</f>
        <v>2015-12-31</v>
      </c>
      <c r="K998" s="200" t="s">
        <v>1318</v>
      </c>
      <c r="L998" s="14" t="s">
        <v>871</v>
      </c>
    </row>
    <row r="999" spans="1:12" ht="15.75">
      <c r="A999" s="19"/>
      <c r="C999" s="200" t="str">
        <f>'FC01'!B$30</f>
        <v>Uso de Líneas, redes y ductos</v>
      </c>
      <c r="F999" s="200">
        <f>'FC01'!$L$30</f>
        <v>0</v>
      </c>
      <c r="I999" s="60" t="str">
        <f>Índice!$G$23</f>
        <v>2015-01-01</v>
      </c>
      <c r="J999" s="61" t="str">
        <f>Índice!$G$25</f>
        <v>2015-12-31</v>
      </c>
      <c r="K999" s="200" t="s">
        <v>1318</v>
      </c>
      <c r="L999" s="14" t="s">
        <v>871</v>
      </c>
    </row>
    <row r="1000" spans="1:12" ht="15.75">
      <c r="A1000" s="19"/>
      <c r="C1000" s="200" t="str">
        <f>'FC01'!B$31</f>
        <v>Costo de Distribución  y/o Comercialización de Gas combustible por redes</v>
      </c>
      <c r="F1000" s="200">
        <f>'FC01'!$L$31</f>
        <v>0</v>
      </c>
      <c r="I1000" s="60" t="str">
        <f>Índice!$G$23</f>
        <v>2015-01-01</v>
      </c>
      <c r="J1000" s="61" t="str">
        <f>Índice!$G$25</f>
        <v>2015-12-31</v>
      </c>
      <c r="K1000" s="200" t="s">
        <v>1318</v>
      </c>
      <c r="L1000" s="14" t="s">
        <v>871</v>
      </c>
    </row>
    <row r="1001" spans="1:12" ht="15.75">
      <c r="A1001" s="19"/>
      <c r="C1001" s="200" t="str">
        <f>'FC01'!B$32</f>
        <v>Manejo Comercial y Financiero del Servicio</v>
      </c>
      <c r="F1001" s="200">
        <f>'FC01'!$L$32</f>
        <v>0</v>
      </c>
      <c r="I1001" s="60" t="str">
        <f>Índice!$G$23</f>
        <v>2015-01-01</v>
      </c>
      <c r="J1001" s="61" t="str">
        <f>Índice!$G$25</f>
        <v>2015-12-31</v>
      </c>
      <c r="K1001" s="200" t="s">
        <v>1318</v>
      </c>
      <c r="L1001" s="14" t="s">
        <v>871</v>
      </c>
    </row>
    <row r="1002" spans="1:12" ht="15.75">
      <c r="A1002" s="19"/>
      <c r="C1002" s="200" t="str">
        <f>'FC01'!B$33</f>
        <v>Costo de Distribución  y/o Comercialización de Gas Licuado de Petróleo –GLP</v>
      </c>
      <c r="F1002" s="200">
        <f>'FC01'!$L$33</f>
        <v>0</v>
      </c>
      <c r="I1002" s="60" t="str">
        <f>Índice!$G$23</f>
        <v>2015-01-01</v>
      </c>
      <c r="J1002" s="61" t="str">
        <f>Índice!$G$25</f>
        <v>2015-12-31</v>
      </c>
      <c r="K1002" s="200" t="s">
        <v>1318</v>
      </c>
      <c r="L1002" s="14" t="s">
        <v>871</v>
      </c>
    </row>
    <row r="1003" spans="1:12" ht="15.75">
      <c r="A1003" s="19"/>
      <c r="C1003" s="200" t="str">
        <f>'FC01'!B$34</f>
        <v>Contrato de explotación</v>
      </c>
      <c r="F1003" s="200">
        <f>'FC01'!$L$34</f>
        <v>0</v>
      </c>
      <c r="I1003" s="60" t="str">
        <f>Índice!$G$23</f>
        <v>2015-01-01</v>
      </c>
      <c r="J1003" s="61" t="str">
        <f>Índice!$G$25</f>
        <v>2015-12-31</v>
      </c>
      <c r="K1003" s="200" t="s">
        <v>1318</v>
      </c>
      <c r="L1003" s="14" t="s">
        <v>871</v>
      </c>
    </row>
    <row r="1004" spans="1:12" ht="15.75">
      <c r="A1004" s="19"/>
      <c r="C1004" s="200" t="str">
        <f>'FC01'!B$35</f>
        <v>Costos asociados a las transacciones en el mercado mayorista</v>
      </c>
      <c r="F1004" s="200">
        <f>'FC01'!$L$35</f>
        <v>0</v>
      </c>
      <c r="I1004" s="60" t="str">
        <f>Índice!$G$23</f>
        <v>2015-01-01</v>
      </c>
      <c r="J1004" s="61" t="str">
        <f>Índice!$G$25</f>
        <v>2015-12-31</v>
      </c>
      <c r="K1004" s="200" t="s">
        <v>1318</v>
      </c>
      <c r="L1004" s="14" t="s">
        <v>871</v>
      </c>
    </row>
    <row r="1005" spans="1:12" ht="15.75">
      <c r="A1005" s="19"/>
      <c r="C1005" s="200" t="str">
        <f>'FC01'!B$36</f>
        <v>Contrato de concesión</v>
      </c>
      <c r="F1005" s="200">
        <f>'FC01'!$L$36</f>
        <v>0</v>
      </c>
      <c r="I1005" s="60" t="str">
        <f>Índice!$G$23</f>
        <v>2015-01-01</v>
      </c>
      <c r="J1005" s="61" t="str">
        <f>Índice!$G$25</f>
        <v>2015-12-31</v>
      </c>
      <c r="K1005" s="200" t="s">
        <v>1318</v>
      </c>
      <c r="L1005" s="14" t="s">
        <v>871</v>
      </c>
    </row>
    <row r="1006" spans="1:12" ht="15.75">
      <c r="A1006" s="19"/>
      <c r="C1006" s="200" t="str">
        <f>'FC01'!B$37</f>
        <v>Otros (FC01)</v>
      </c>
      <c r="F1006" s="200">
        <f>'FC01'!$L$37</f>
        <v>0</v>
      </c>
      <c r="I1006" s="60" t="str">
        <f>Índice!$G$23</f>
        <v>2015-01-01</v>
      </c>
      <c r="J1006" s="61" t="str">
        <f>Índice!$G$25</f>
        <v>2015-12-31</v>
      </c>
      <c r="K1006" s="200" t="s">
        <v>1318</v>
      </c>
      <c r="L1006" s="14" t="s">
        <v>871</v>
      </c>
    </row>
    <row r="1007" spans="1:12" ht="15.75">
      <c r="A1007" s="19"/>
      <c r="C1007" s="200" t="str">
        <f>'FC01'!B$38</f>
        <v>Costos asociados a las transacciones en el mercado minorista</v>
      </c>
      <c r="F1007" s="200">
        <f>'FC01'!$L$38</f>
        <v>0</v>
      </c>
      <c r="I1007" s="60" t="str">
        <f>Índice!$G$23</f>
        <v>2015-01-01</v>
      </c>
      <c r="J1007" s="61" t="str">
        <f>Índice!$G$25</f>
        <v>2015-12-31</v>
      </c>
      <c r="K1007" s="200" t="s">
        <v>1318</v>
      </c>
      <c r="L1007" s="14" t="s">
        <v>871</v>
      </c>
    </row>
    <row r="1008" spans="1:12" ht="15.75">
      <c r="A1008" s="19"/>
      <c r="C1008" s="200" t="str">
        <f>'FC01'!B$39</f>
        <v xml:space="preserve">Licencias, Contribuciones y Regalías  </v>
      </c>
      <c r="F1008" s="200">
        <f>'FC01'!$L$39</f>
        <v>0</v>
      </c>
      <c r="I1008" s="60" t="str">
        <f>Índice!$G$23</f>
        <v>2015-01-01</v>
      </c>
      <c r="J1008" s="61" t="str">
        <f>Índice!$G$25</f>
        <v>2015-12-31</v>
      </c>
      <c r="K1008" s="200" t="s">
        <v>1318</v>
      </c>
      <c r="L1008" s="14" t="s">
        <v>871</v>
      </c>
    </row>
    <row r="1009" spans="1:12" ht="15.75">
      <c r="A1009" s="19"/>
      <c r="C1009" s="200" t="str">
        <f>'FC01'!B$40</f>
        <v>Departamento Administrativo del Medio Ambiente "DAMA"</v>
      </c>
      <c r="F1009" s="200">
        <f>'FC01'!$L$40</f>
        <v>0</v>
      </c>
      <c r="I1009" s="60" t="str">
        <f>Índice!$G$23</f>
        <v>2015-01-01</v>
      </c>
      <c r="J1009" s="61" t="str">
        <f>Índice!$G$25</f>
        <v>2015-12-31</v>
      </c>
      <c r="K1009" s="200" t="s">
        <v>1318</v>
      </c>
      <c r="L1009" s="14" t="s">
        <v>871</v>
      </c>
    </row>
    <row r="1010" spans="1:12" ht="15.75">
      <c r="A1010" s="19"/>
      <c r="C1010" s="200" t="str">
        <f>'FC01'!B$41</f>
        <v>Ley 56 de 1981</v>
      </c>
      <c r="F1010" s="200">
        <f>'FC01'!$L$41</f>
        <v>0</v>
      </c>
      <c r="I1010" s="60" t="str">
        <f>Índice!$G$23</f>
        <v>2015-01-01</v>
      </c>
      <c r="J1010" s="61" t="str">
        <f>Índice!$G$25</f>
        <v>2015-12-31</v>
      </c>
      <c r="K1010" s="200" t="s">
        <v>1318</v>
      </c>
      <c r="L1010" s="14" t="s">
        <v>871</v>
      </c>
    </row>
    <row r="1011" spans="1:12" ht="15.75">
      <c r="A1011" s="19"/>
      <c r="C1011" s="200" t="str">
        <f>'FC01'!B$42</f>
        <v>Medio Ambiente – Ley 99 de 1993</v>
      </c>
      <c r="F1011" s="200">
        <f>'FC01'!$L$42</f>
        <v>0</v>
      </c>
      <c r="I1011" s="60" t="str">
        <f>Índice!$G$23</f>
        <v>2015-01-01</v>
      </c>
      <c r="J1011" s="61" t="str">
        <f>Índice!$G$25</f>
        <v>2015-12-31</v>
      </c>
      <c r="K1011" s="200" t="s">
        <v>1318</v>
      </c>
      <c r="L1011" s="14" t="s">
        <v>871</v>
      </c>
    </row>
    <row r="1012" spans="1:12" ht="15.75">
      <c r="A1012" s="19"/>
      <c r="C1012" s="200" t="str">
        <f>'FC01'!B$43</f>
        <v>Regalías</v>
      </c>
      <c r="F1012" s="200">
        <f>'FC01'!$L$43</f>
        <v>0</v>
      </c>
      <c r="I1012" s="60" t="str">
        <f>Índice!$G$23</f>
        <v>2015-01-01</v>
      </c>
      <c r="J1012" s="61" t="str">
        <f>Índice!$G$25</f>
        <v>2015-12-31</v>
      </c>
      <c r="K1012" s="200" t="s">
        <v>1318</v>
      </c>
      <c r="L1012" s="14" t="s">
        <v>871</v>
      </c>
    </row>
    <row r="1013" spans="1:12" ht="15.75">
      <c r="A1013" s="19"/>
      <c r="C1013" s="200" t="str">
        <f>'FC01'!B$44</f>
        <v>Licencia De Operación Del Servicio</v>
      </c>
      <c r="F1013" s="200">
        <f>'FC01'!$L$44</f>
        <v>0</v>
      </c>
      <c r="I1013" s="60" t="str">
        <f>Índice!$G$23</f>
        <v>2015-01-01</v>
      </c>
      <c r="J1013" s="61" t="str">
        <f>Índice!$G$25</f>
        <v>2015-12-31</v>
      </c>
      <c r="K1013" s="200" t="s">
        <v>1318</v>
      </c>
      <c r="L1013" s="14" t="s">
        <v>871</v>
      </c>
    </row>
    <row r="1014" spans="1:12" ht="15.75">
      <c r="A1014" s="19"/>
      <c r="C1014" s="200" t="str">
        <f>'FC01'!B$45</f>
        <v>FAZNI</v>
      </c>
      <c r="F1014" s="200">
        <f>'FC01'!$L$45</f>
        <v>0</v>
      </c>
      <c r="I1014" s="60" t="str">
        <f>Índice!$G$23</f>
        <v>2015-01-01</v>
      </c>
      <c r="J1014" s="61" t="str">
        <f>Índice!$G$25</f>
        <v>2015-12-31</v>
      </c>
      <c r="K1014" s="200" t="s">
        <v>1318</v>
      </c>
      <c r="L1014" s="14" t="s">
        <v>871</v>
      </c>
    </row>
    <row r="1015" spans="1:12" ht="15.75">
      <c r="A1015" s="19"/>
      <c r="C1015" s="200" t="str">
        <f>'FC01'!B$46</f>
        <v>FAER</v>
      </c>
      <c r="F1015" s="200">
        <f>'FC01'!$L$46</f>
        <v>0</v>
      </c>
      <c r="I1015" s="60" t="str">
        <f>Índice!$G$23</f>
        <v>2015-01-01</v>
      </c>
      <c r="J1015" s="61" t="str">
        <f>Índice!$G$25</f>
        <v>2015-12-31</v>
      </c>
      <c r="K1015" s="200" t="s">
        <v>1318</v>
      </c>
      <c r="L1015" s="14" t="s">
        <v>871</v>
      </c>
    </row>
    <row r="1016" spans="1:12" ht="15.75">
      <c r="A1016" s="19"/>
      <c r="C1016" s="200" t="str">
        <f>'FC01'!B$47</f>
        <v>Cuota de Fomento de gas</v>
      </c>
      <c r="F1016" s="200">
        <f>'FC01'!$L$47</f>
        <v>0</v>
      </c>
      <c r="I1016" s="60" t="str">
        <f>Índice!$G$23</f>
        <v>2015-01-01</v>
      </c>
      <c r="J1016" s="61" t="str">
        <f>Índice!$G$25</f>
        <v>2015-12-31</v>
      </c>
      <c r="K1016" s="200" t="s">
        <v>1318</v>
      </c>
      <c r="L1016" s="14" t="s">
        <v>871</v>
      </c>
    </row>
    <row r="1017" spans="1:12" ht="15.75">
      <c r="A1017" s="19"/>
      <c r="C1017" s="200" t="str">
        <f>'FC01'!B$48</f>
        <v>Ministerio de Comunicaciones y/o Fondo de Comunicaciones</v>
      </c>
      <c r="F1017" s="200">
        <f>'FC01'!$L$48</f>
        <v>0</v>
      </c>
      <c r="I1017" s="60" t="str">
        <f>Índice!$G$23</f>
        <v>2015-01-01</v>
      </c>
      <c r="J1017" s="61" t="str">
        <f>Índice!$G$25</f>
        <v>2015-12-31</v>
      </c>
      <c r="K1017" s="200" t="s">
        <v>1318</v>
      </c>
      <c r="L1017" s="14" t="s">
        <v>871</v>
      </c>
    </row>
    <row r="1018" spans="1:12" ht="15.75">
      <c r="A1018" s="19"/>
      <c r="C1018" s="200" t="str">
        <f>'FC01'!B$49</f>
        <v>Comité De Estratificación –Ley 505 De 1999</v>
      </c>
      <c r="F1018" s="200">
        <f>'FC01'!$L$49</f>
        <v>0</v>
      </c>
      <c r="I1018" s="60" t="str">
        <f>Índice!$G$23</f>
        <v>2015-01-01</v>
      </c>
      <c r="J1018" s="61" t="str">
        <f>Índice!$G$25</f>
        <v>2015-12-31</v>
      </c>
      <c r="K1018" s="200" t="s">
        <v>1318</v>
      </c>
      <c r="L1018" s="14" t="s">
        <v>871</v>
      </c>
    </row>
    <row r="1019" spans="1:12" ht="15.75">
      <c r="A1019" s="19"/>
      <c r="C1019" s="200" t="str">
        <f>'FC01'!B$50</f>
        <v>Otras licencias Ley 142 de 1994</v>
      </c>
      <c r="F1019" s="200">
        <f>'FC01'!$L$50</f>
        <v>0</v>
      </c>
      <c r="I1019" s="60" t="str">
        <f>Índice!$G$23</f>
        <v>2015-01-01</v>
      </c>
      <c r="J1019" s="61" t="str">
        <f>Índice!$G$25</f>
        <v>2015-12-31</v>
      </c>
      <c r="K1019" s="200" t="s">
        <v>1318</v>
      </c>
      <c r="L1019" s="14" t="s">
        <v>871</v>
      </c>
    </row>
    <row r="1020" spans="1:12" ht="15.75">
      <c r="A1020" s="19"/>
      <c r="C1020" s="200" t="str">
        <f>'FC01'!B$51</f>
        <v>Consumo De Insumos Directos</v>
      </c>
      <c r="F1020" s="200">
        <f>'FC01'!$L$51</f>
        <v>0</v>
      </c>
      <c r="I1020" s="60" t="str">
        <f>Índice!$G$23</f>
        <v>2015-01-01</v>
      </c>
      <c r="J1020" s="61" t="str">
        <f>Índice!$G$25</f>
        <v>2015-12-31</v>
      </c>
      <c r="K1020" s="200" t="s">
        <v>1318</v>
      </c>
      <c r="L1020" s="14" t="s">
        <v>871</v>
      </c>
    </row>
    <row r="1021" spans="1:12" ht="15.75">
      <c r="A1021" s="19"/>
      <c r="C1021" s="200" t="str">
        <f>'FC01'!B$52</f>
        <v>Productos Químicos</v>
      </c>
      <c r="F1021" s="200">
        <f>'FC01'!$L$52</f>
        <v>0</v>
      </c>
      <c r="I1021" s="60" t="str">
        <f>Índice!$G$23</f>
        <v>2015-01-01</v>
      </c>
      <c r="J1021" s="61" t="str">
        <f>Índice!$G$25</f>
        <v>2015-12-31</v>
      </c>
      <c r="K1021" s="200" t="s">
        <v>1318</v>
      </c>
      <c r="L1021" s="14" t="s">
        <v>871</v>
      </c>
    </row>
    <row r="1022" spans="1:12" ht="15.75">
      <c r="A1022" s="19"/>
      <c r="C1022" s="200" t="str">
        <f>'FC01'!B$53</f>
        <v>Gas Combustible</v>
      </c>
      <c r="F1022" s="200">
        <f>'FC01'!$L$53</f>
        <v>0</v>
      </c>
      <c r="I1022" s="60" t="str">
        <f>Índice!$G$23</f>
        <v>2015-01-01</v>
      </c>
      <c r="J1022" s="61" t="str">
        <f>Índice!$G$25</f>
        <v>2015-12-31</v>
      </c>
      <c r="K1022" s="200" t="s">
        <v>1318</v>
      </c>
      <c r="L1022" s="14" t="s">
        <v>871</v>
      </c>
    </row>
    <row r="1023" spans="1:12" ht="15.75">
      <c r="A1023" s="19"/>
      <c r="C1023" s="200" t="str">
        <f>'FC01'!B$54</f>
        <v>Carbón Mineral</v>
      </c>
      <c r="F1023" s="200">
        <f>'FC01'!$L$54</f>
        <v>0</v>
      </c>
      <c r="I1023" s="60" t="str">
        <f>Índice!$G$23</f>
        <v>2015-01-01</v>
      </c>
      <c r="J1023" s="61" t="str">
        <f>Índice!$G$25</f>
        <v>2015-12-31</v>
      </c>
      <c r="K1023" s="200" t="s">
        <v>1318</v>
      </c>
      <c r="L1023" s="14" t="s">
        <v>871</v>
      </c>
    </row>
    <row r="1024" spans="1:12" ht="15.75">
      <c r="A1024" s="19"/>
      <c r="C1024" s="200" t="str">
        <f>'FC01'!B$55</f>
        <v>Energía (FC01)</v>
      </c>
      <c r="F1024" s="200">
        <f>'FC01'!$L$55</f>
        <v>0</v>
      </c>
      <c r="I1024" s="60" t="str">
        <f>Índice!$G$23</f>
        <v>2015-01-01</v>
      </c>
      <c r="J1024" s="61" t="str">
        <f>Índice!$G$25</f>
        <v>2015-12-31</v>
      </c>
      <c r="K1024" s="200" t="s">
        <v>1318</v>
      </c>
      <c r="L1024" s="14" t="s">
        <v>871</v>
      </c>
    </row>
    <row r="1025" spans="1:12" ht="15.75">
      <c r="A1025" s="19"/>
      <c r="C1025" s="200" t="str">
        <f>'FC01'!B$56</f>
        <v>ACPM, Fuel Oil</v>
      </c>
      <c r="F1025" s="200">
        <f>'FC01'!$L$56</f>
        <v>0</v>
      </c>
      <c r="I1025" s="60" t="str">
        <f>Índice!$G$23</f>
        <v>2015-01-01</v>
      </c>
      <c r="J1025" s="61" t="str">
        <f>Índice!$G$25</f>
        <v>2015-12-31</v>
      </c>
      <c r="K1025" s="200" t="s">
        <v>1318</v>
      </c>
      <c r="L1025" s="14" t="s">
        <v>871</v>
      </c>
    </row>
    <row r="1026" spans="1:12" ht="15.75">
      <c r="C1026" s="200" t="str">
        <f>'FC01'!B$57</f>
        <v>Otros Elementos de Consumo de Insumos Directos</v>
      </c>
      <c r="F1026" s="200">
        <f>'FC01'!$L$57</f>
        <v>0</v>
      </c>
      <c r="I1026" s="60" t="str">
        <f>Índice!$G$23</f>
        <v>2015-01-01</v>
      </c>
      <c r="J1026" s="61" t="str">
        <f>Índice!$G$25</f>
        <v>2015-12-31</v>
      </c>
      <c r="K1026" s="200" t="s">
        <v>1318</v>
      </c>
      <c r="L1026" s="14" t="s">
        <v>871</v>
      </c>
    </row>
    <row r="1027" spans="1:12" ht="15.75">
      <c r="A1027" s="19"/>
      <c r="C1027" s="200" t="str">
        <f>'FC01'!B$58</f>
        <v>Ordenes Y Contratos De Mantenimiento Y Reparaciones</v>
      </c>
      <c r="F1027" s="200">
        <f>'FC01'!$L$58</f>
        <v>0</v>
      </c>
      <c r="I1027" s="60" t="str">
        <f>Índice!$G$23</f>
        <v>2015-01-01</v>
      </c>
      <c r="J1027" s="61" t="str">
        <f>Índice!$G$25</f>
        <v>2015-12-31</v>
      </c>
      <c r="K1027" s="200" t="s">
        <v>1318</v>
      </c>
      <c r="L1027" s="14" t="s">
        <v>871</v>
      </c>
    </row>
    <row r="1028" spans="1:12" ht="15.75">
      <c r="A1028" s="19"/>
      <c r="C1028" s="200" t="str">
        <f>'FC01'!B$59</f>
        <v>Honorarios</v>
      </c>
      <c r="F1028" s="200">
        <f>'FC01'!$L$59</f>
        <v>0</v>
      </c>
      <c r="I1028" s="60" t="str">
        <f>Índice!$G$23</f>
        <v>2015-01-01</v>
      </c>
      <c r="J1028" s="61" t="str">
        <f>Índice!$G$25</f>
        <v>2015-12-31</v>
      </c>
      <c r="K1028" s="200" t="s">
        <v>1318</v>
      </c>
      <c r="L1028" s="14" t="s">
        <v>871</v>
      </c>
    </row>
    <row r="1029" spans="1:12" ht="15.75">
      <c r="A1029" s="19"/>
      <c r="C1029" s="200" t="str">
        <f>'FC01'!B$60</f>
        <v>Servicios Públicos</v>
      </c>
      <c r="F1029" s="200">
        <f>'FC01'!$L$60</f>
        <v>0</v>
      </c>
      <c r="I1029" s="60" t="str">
        <f>Índice!$G$23</f>
        <v>2015-01-01</v>
      </c>
      <c r="J1029" s="61" t="str">
        <f>Índice!$G$25</f>
        <v>2015-12-31</v>
      </c>
      <c r="K1029" s="200" t="s">
        <v>1318</v>
      </c>
      <c r="L1029" s="14" t="s">
        <v>871</v>
      </c>
    </row>
    <row r="1030" spans="1:12" ht="15.75">
      <c r="A1030" s="19"/>
      <c r="C1030" s="200" t="str">
        <f>'FC01'!B$61</f>
        <v>Materiales Y Otros Costos De Operación</v>
      </c>
      <c r="F1030" s="200">
        <f>'FC01'!$L$61</f>
        <v>0</v>
      </c>
      <c r="I1030" s="60" t="str">
        <f>Índice!$G$23</f>
        <v>2015-01-01</v>
      </c>
      <c r="J1030" s="61" t="str">
        <f>Índice!$G$25</f>
        <v>2015-12-31</v>
      </c>
      <c r="K1030" s="200" t="s">
        <v>1318</v>
      </c>
      <c r="L1030" s="14" t="s">
        <v>871</v>
      </c>
    </row>
    <row r="1031" spans="1:12" ht="15.75">
      <c r="C1031" s="200" t="str">
        <f>'FC01'!B$62</f>
        <v>Costo De Pérdidas En Prestación Del Servicio  De Acueducto</v>
      </c>
      <c r="F1031" s="200">
        <f>'FC01'!$L$62</f>
        <v>0</v>
      </c>
      <c r="I1031" s="60" t="str">
        <f>Índice!$G$23</f>
        <v>2015-01-01</v>
      </c>
      <c r="J1031" s="61" t="str">
        <f>Índice!$G$25</f>
        <v>2015-12-31</v>
      </c>
      <c r="K1031" s="200" t="s">
        <v>1318</v>
      </c>
      <c r="L1031" s="14" t="s">
        <v>871</v>
      </c>
    </row>
    <row r="1032" spans="1:12" ht="15.75">
      <c r="C1032" s="200" t="str">
        <f>'FC01'!B$63</f>
        <v>Seguros</v>
      </c>
      <c r="F1032" s="200">
        <f>'FC01'!$L$63</f>
        <v>0</v>
      </c>
      <c r="I1032" s="60" t="str">
        <f>Índice!$G$23</f>
        <v>2015-01-01</v>
      </c>
      <c r="J1032" s="61" t="str">
        <f>Índice!$G$25</f>
        <v>2015-12-31</v>
      </c>
      <c r="K1032" s="200" t="s">
        <v>1318</v>
      </c>
      <c r="L1032" s="14" t="s">
        <v>871</v>
      </c>
    </row>
    <row r="1033" spans="1:12" ht="15.75">
      <c r="C1033" s="200" t="str">
        <f>'FC01'!B$64</f>
        <v>Impuestos Y Tasas</v>
      </c>
      <c r="F1033" s="200">
        <f>'FC01'!$L$64</f>
        <v>0</v>
      </c>
      <c r="I1033" s="60" t="str">
        <f>Índice!$G$23</f>
        <v>2015-01-01</v>
      </c>
      <c r="J1033" s="61" t="str">
        <f>Índice!$G$25</f>
        <v>2015-12-31</v>
      </c>
      <c r="K1033" s="200" t="s">
        <v>1318</v>
      </c>
      <c r="L1033" s="14" t="s">
        <v>871</v>
      </c>
    </row>
    <row r="1034" spans="1:12" ht="15.75">
      <c r="C1034" s="200" t="str">
        <f>'FC01'!B$65</f>
        <v>Órdenes Y Contratos Por Otros  Servicios</v>
      </c>
      <c r="F1034" s="200">
        <f>'FC01'!$L$65</f>
        <v>0</v>
      </c>
      <c r="I1034" s="60" t="str">
        <f>Índice!$G$23</f>
        <v>2015-01-01</v>
      </c>
      <c r="J1034" s="61" t="str">
        <f>Índice!$G$25</f>
        <v>2015-12-31</v>
      </c>
      <c r="K1034" s="200" t="s">
        <v>1318</v>
      </c>
      <c r="L1034" s="14" t="s">
        <v>871</v>
      </c>
    </row>
    <row r="1035" spans="1:12" ht="15.75">
      <c r="C1035" s="200" t="str">
        <f>'FC01'!B$66</f>
        <v>Donaciones</v>
      </c>
      <c r="F1035" s="200">
        <f>'FC01'!$L$66</f>
        <v>0</v>
      </c>
      <c r="I1035" s="60" t="str">
        <f>Índice!$G$23</f>
        <v>2015-01-01</v>
      </c>
      <c r="J1035" s="61" t="str">
        <f>Índice!$G$25</f>
        <v>2015-12-31</v>
      </c>
      <c r="K1035" s="200" t="s">
        <v>1318</v>
      </c>
      <c r="L1035" s="14" t="s">
        <v>871</v>
      </c>
    </row>
    <row r="1036" spans="1:12" ht="15.75">
      <c r="C1036" s="200" t="str">
        <f>'FC01'!B$67</f>
        <v>Total Gastos y Costos (FC01)</v>
      </c>
      <c r="F1036" s="200">
        <f>'FC01'!$L$67</f>
        <v>0</v>
      </c>
      <c r="I1036" s="60" t="str">
        <f>Índice!$G$23</f>
        <v>2015-01-01</v>
      </c>
      <c r="J1036" s="61" t="str">
        <f>Índice!$G$25</f>
        <v>2015-12-31</v>
      </c>
      <c r="K1036" s="200" t="s">
        <v>1318</v>
      </c>
      <c r="L1036" s="14" t="s">
        <v>871</v>
      </c>
    </row>
    <row r="1037" spans="1:12" ht="15.75">
      <c r="A1037" s="202" t="s">
        <v>15</v>
      </c>
      <c r="B1037" s="22"/>
      <c r="C1037" s="93" t="s">
        <v>1319</v>
      </c>
      <c r="J1037" s="5"/>
      <c r="L1037" s="14"/>
    </row>
    <row r="1038" spans="1:12" ht="15.75">
      <c r="A1038" s="19" t="s">
        <v>15</v>
      </c>
      <c r="C1038" s="200" t="str">
        <f>'FC01'!B$8</f>
        <v>Gastos [sinopsis]</v>
      </c>
      <c r="F1038" s="200">
        <f>'FC01'!$M$8</f>
        <v>0</v>
      </c>
      <c r="I1038" s="60"/>
      <c r="J1038" s="61"/>
      <c r="K1038" s="200"/>
      <c r="L1038" s="14"/>
    </row>
    <row r="1039" spans="1:12" ht="15.75">
      <c r="C1039" s="200" t="str">
        <f>'FC01'!B$9</f>
        <v>Gastos sin impuestos, tasas, contribuciones e impuesto de renta</v>
      </c>
      <c r="F1039" s="200">
        <f>'FC01'!$M$9</f>
        <v>0</v>
      </c>
      <c r="I1039" s="60" t="str">
        <f>Índice!$G$23</f>
        <v>2015-01-01</v>
      </c>
      <c r="J1039" s="61" t="str">
        <f>Índice!$G$25</f>
        <v>2015-12-31</v>
      </c>
      <c r="K1039" s="200" t="s">
        <v>1318</v>
      </c>
      <c r="L1039" s="14" t="s">
        <v>872</v>
      </c>
    </row>
    <row r="1040" spans="1:12" ht="15.75">
      <c r="C1040" s="200" t="str">
        <f>'FC01'!B$10</f>
        <v>Impuestos, Tasas y Contribuciones (No incluye impuesto de renta)</v>
      </c>
      <c r="F1040" s="200">
        <f>'FC01'!$M$10</f>
        <v>0</v>
      </c>
      <c r="I1040" s="60" t="str">
        <f>Índice!$G$23</f>
        <v>2015-01-01</v>
      </c>
      <c r="J1040" s="61" t="str">
        <f>Índice!$G$25</f>
        <v>2015-12-31</v>
      </c>
      <c r="K1040" s="200" t="s">
        <v>1318</v>
      </c>
      <c r="L1040" s="14" t="s">
        <v>872</v>
      </c>
    </row>
    <row r="1041" spans="1:12" ht="15.75">
      <c r="C1041" s="200" t="str">
        <f>'FC01'!B$11</f>
        <v>Gasto por impuesto de renta</v>
      </c>
      <c r="F1041" s="200">
        <f>'FC01'!$M$11</f>
        <v>0</v>
      </c>
      <c r="I1041" s="60" t="str">
        <f>Índice!$G$23</f>
        <v>2015-01-01</v>
      </c>
      <c r="J1041" s="61" t="str">
        <f>Índice!$G$25</f>
        <v>2015-12-31</v>
      </c>
      <c r="K1041" s="200" t="s">
        <v>1318</v>
      </c>
      <c r="L1041" s="14" t="s">
        <v>872</v>
      </c>
    </row>
    <row r="1042" spans="1:12" ht="15.75">
      <c r="C1042" s="200" t="str">
        <f>'FC01'!B$12</f>
        <v>Total Gastos</v>
      </c>
      <c r="F1042" s="200">
        <f>'FC01'!$M$12</f>
        <v>0</v>
      </c>
      <c r="I1042" s="60" t="str">
        <f>Índice!$G$23</f>
        <v>2015-01-01</v>
      </c>
      <c r="J1042" s="61" t="str">
        <f>Índice!$G$25</f>
        <v>2015-12-31</v>
      </c>
      <c r="K1042" s="200" t="s">
        <v>1318</v>
      </c>
      <c r="L1042" s="14" t="s">
        <v>872</v>
      </c>
    </row>
    <row r="1043" spans="1:12" ht="15.75">
      <c r="A1043" s="19" t="s">
        <v>15</v>
      </c>
      <c r="C1043" s="200" t="str">
        <f>'FC01'!B$13</f>
        <v>Costos de Ventas y Distribución</v>
      </c>
      <c r="F1043" s="200">
        <f>'FC01'!$M$13</f>
        <v>0</v>
      </c>
      <c r="I1043" s="60"/>
      <c r="J1043" s="61"/>
      <c r="K1043" s="200"/>
      <c r="L1043" s="14"/>
    </row>
    <row r="1044" spans="1:12" ht="15.75">
      <c r="C1044" s="200" t="str">
        <f>'FC01'!B$14</f>
        <v>Costo de Ventas</v>
      </c>
      <c r="F1044" s="200">
        <f>'FC01'!$M$14</f>
        <v>0</v>
      </c>
      <c r="I1044" s="60" t="str">
        <f>Índice!$G$23</f>
        <v>2015-01-01</v>
      </c>
      <c r="J1044" s="61" t="str">
        <f>Índice!$G$25</f>
        <v>2015-12-31</v>
      </c>
      <c r="K1044" s="200" t="s">
        <v>1318</v>
      </c>
      <c r="L1044" s="14" t="s">
        <v>872</v>
      </c>
    </row>
    <row r="1045" spans="1:12" ht="15.75">
      <c r="C1045" s="200" t="str">
        <f>'FC01'!B$15</f>
        <v>Costos de Distribución</v>
      </c>
      <c r="F1045" s="200">
        <f>'FC01'!$M$15</f>
        <v>0</v>
      </c>
      <c r="I1045" s="60" t="str">
        <f>Índice!$G$23</f>
        <v>2015-01-01</v>
      </c>
      <c r="J1045" s="61" t="str">
        <f>Índice!$G$25</f>
        <v>2015-12-31</v>
      </c>
      <c r="K1045" s="200" t="s">
        <v>1318</v>
      </c>
      <c r="L1045" s="14" t="s">
        <v>872</v>
      </c>
    </row>
    <row r="1046" spans="1:12" ht="15.75">
      <c r="C1046" s="200" t="str">
        <f>'FC01'!B$16</f>
        <v>Total Costos de ventas y distribución</v>
      </c>
      <c r="F1046" s="200">
        <f>'FC01'!$M$16</f>
        <v>0</v>
      </c>
      <c r="I1046" s="60" t="str">
        <f>Índice!$G$23</f>
        <v>2015-01-01</v>
      </c>
      <c r="J1046" s="61" t="str">
        <f>Índice!$G$25</f>
        <v>2015-12-31</v>
      </c>
      <c r="K1046" s="200" t="s">
        <v>1318</v>
      </c>
      <c r="L1046" s="14" t="s">
        <v>872</v>
      </c>
    </row>
    <row r="1047" spans="1:12" ht="15.75">
      <c r="A1047" s="19" t="s">
        <v>15</v>
      </c>
      <c r="C1047" s="200" t="str">
        <f>'FC01'!B$18</f>
        <v>Detalle de los gastos y costos</v>
      </c>
      <c r="F1047" s="200">
        <f>'FC01'!$M$18</f>
        <v>0</v>
      </c>
      <c r="J1047" s="5"/>
      <c r="L1047" s="14"/>
    </row>
    <row r="1048" spans="1:12" ht="15.75">
      <c r="A1048" s="19"/>
      <c r="C1048" s="200" t="str">
        <f>'FC01'!B$20</f>
        <v>Servicios Personales (FC01)</v>
      </c>
      <c r="F1048" s="200">
        <f>'FC01'!$M$20</f>
        <v>0</v>
      </c>
      <c r="I1048" s="60" t="str">
        <f>Índice!$G$23</f>
        <v>2015-01-01</v>
      </c>
      <c r="J1048" s="61" t="str">
        <f>Índice!$G$25</f>
        <v>2015-12-31</v>
      </c>
      <c r="K1048" s="200" t="s">
        <v>1318</v>
      </c>
      <c r="L1048" s="14" t="s">
        <v>872</v>
      </c>
    </row>
    <row r="1049" spans="1:12" ht="15.75">
      <c r="A1049" s="19"/>
      <c r="C1049" s="200" t="str">
        <f>'FC01'!B$21</f>
        <v>Generales (FC01)</v>
      </c>
      <c r="F1049" s="200">
        <f>'FC01'!$M$21</f>
        <v>0</v>
      </c>
      <c r="I1049" s="60" t="str">
        <f>Índice!$G$23</f>
        <v>2015-01-01</v>
      </c>
      <c r="J1049" s="61" t="str">
        <f>Índice!$G$25</f>
        <v>2015-12-31</v>
      </c>
      <c r="K1049" s="200" t="s">
        <v>1318</v>
      </c>
      <c r="L1049" s="14" t="s">
        <v>872</v>
      </c>
    </row>
    <row r="1050" spans="1:12" ht="15.75">
      <c r="A1050" s="19"/>
      <c r="C1050" s="200" t="str">
        <f>'FC01'!B$22</f>
        <v xml:space="preserve">Depreciaciones (FC01)  </v>
      </c>
      <c r="F1050" s="200">
        <f>'FC01'!$M$22</f>
        <v>0</v>
      </c>
      <c r="I1050" s="60" t="str">
        <f>Índice!$G$23</f>
        <v>2015-01-01</v>
      </c>
      <c r="J1050" s="61" t="str">
        <f>Índice!$G$25</f>
        <v>2015-12-31</v>
      </c>
      <c r="K1050" s="200" t="s">
        <v>1318</v>
      </c>
      <c r="L1050" s="14" t="s">
        <v>872</v>
      </c>
    </row>
    <row r="1051" spans="1:12" ht="15.75">
      <c r="A1051" s="19"/>
      <c r="C1051" s="200" t="str">
        <f>'FC01'!B$23</f>
        <v>Arrendamientos (FC01)</v>
      </c>
      <c r="F1051" s="200">
        <f>'FC01'!$M$23</f>
        <v>0</v>
      </c>
      <c r="I1051" s="60" t="str">
        <f>Índice!$G$23</f>
        <v>2015-01-01</v>
      </c>
      <c r="J1051" s="61" t="str">
        <f>Índice!$G$25</f>
        <v>2015-12-31</v>
      </c>
      <c r="K1051" s="200" t="s">
        <v>1318</v>
      </c>
      <c r="L1051" s="14" t="s">
        <v>872</v>
      </c>
    </row>
    <row r="1052" spans="1:12" ht="15.75">
      <c r="A1052" s="19"/>
      <c r="C1052" s="200" t="str">
        <f>'FC01'!B$24</f>
        <v>Amortizaciones (FC01)</v>
      </c>
      <c r="F1052" s="200">
        <f>'FC01'!$M$24</f>
        <v>0</v>
      </c>
      <c r="I1052" s="60" t="str">
        <f>Índice!$G$23</f>
        <v>2015-01-01</v>
      </c>
      <c r="J1052" s="61" t="str">
        <f>Índice!$G$25</f>
        <v>2015-12-31</v>
      </c>
      <c r="K1052" s="200" t="s">
        <v>1318</v>
      </c>
      <c r="L1052" s="14" t="s">
        <v>872</v>
      </c>
    </row>
    <row r="1053" spans="1:12" ht="15.75">
      <c r="A1053" s="19"/>
      <c r="C1053" s="200" t="str">
        <f>'FC01'!B$25</f>
        <v>Agotamiento (FC01)</v>
      </c>
      <c r="F1053" s="200">
        <f>'FC01'!$M$25</f>
        <v>0</v>
      </c>
      <c r="I1053" s="60" t="str">
        <f>Índice!$G$23</f>
        <v>2015-01-01</v>
      </c>
      <c r="J1053" s="61" t="str">
        <f>Índice!$G$25</f>
        <v>2015-12-31</v>
      </c>
      <c r="K1053" s="200" t="s">
        <v>1318</v>
      </c>
      <c r="L1053" s="14" t="s">
        <v>872</v>
      </c>
    </row>
    <row r="1054" spans="1:12" ht="15.75">
      <c r="A1054" s="19"/>
      <c r="C1054" s="200" t="str">
        <f>'FC01'!B$26</f>
        <v>Costo de Bienes y Servicios Públicos para la Venta</v>
      </c>
      <c r="F1054" s="200">
        <f>'FC01'!$M$26</f>
        <v>0</v>
      </c>
      <c r="I1054" s="60" t="str">
        <f>Índice!$G$23</f>
        <v>2015-01-01</v>
      </c>
      <c r="J1054" s="61" t="str">
        <f>Índice!$G$25</f>
        <v>2015-12-31</v>
      </c>
      <c r="K1054" s="200" t="s">
        <v>1318</v>
      </c>
      <c r="L1054" s="14" t="s">
        <v>872</v>
      </c>
    </row>
    <row r="1055" spans="1:12" ht="15.75">
      <c r="C1055" s="200" t="str">
        <f>'FC01'!B$27</f>
        <v>Compras en Bloque y/o a Largo Plazo</v>
      </c>
      <c r="F1055" s="200">
        <f>'FC01'!$M$27</f>
        <v>0</v>
      </c>
      <c r="I1055" s="60" t="str">
        <f>Índice!$G$23</f>
        <v>2015-01-01</v>
      </c>
      <c r="J1055" s="61" t="str">
        <f>Índice!$G$25</f>
        <v>2015-12-31</v>
      </c>
      <c r="K1055" s="200" t="s">
        <v>1318</v>
      </c>
      <c r="L1055" s="14" t="s">
        <v>872</v>
      </c>
    </row>
    <row r="1056" spans="1:12" ht="15.75">
      <c r="C1056" s="200" t="str">
        <f>'FC01'!B$28</f>
        <v>Compras en Bolsa  y/o a Corto Plazo</v>
      </c>
      <c r="F1056" s="200">
        <f>'FC01'!$M$28</f>
        <v>0</v>
      </c>
      <c r="I1056" s="60" t="str">
        <f>Índice!$G$23</f>
        <v>2015-01-01</v>
      </c>
      <c r="J1056" s="61" t="str">
        <f>Índice!$G$25</f>
        <v>2015-12-31</v>
      </c>
      <c r="K1056" s="200" t="s">
        <v>1318</v>
      </c>
      <c r="L1056" s="14" t="s">
        <v>872</v>
      </c>
    </row>
    <row r="1057" spans="1:12" ht="15.75">
      <c r="C1057" s="200" t="str">
        <f>'FC01'!B$29</f>
        <v>Costo por Conexión</v>
      </c>
      <c r="F1057" s="200">
        <f>'FC01'!$M$29</f>
        <v>0</v>
      </c>
      <c r="I1057" s="60" t="str">
        <f>Índice!$G$23</f>
        <v>2015-01-01</v>
      </c>
      <c r="J1057" s="61" t="str">
        <f>Índice!$G$25</f>
        <v>2015-12-31</v>
      </c>
      <c r="K1057" s="200" t="s">
        <v>1318</v>
      </c>
      <c r="L1057" s="14" t="s">
        <v>872</v>
      </c>
    </row>
    <row r="1058" spans="1:12" ht="15.75">
      <c r="A1058" s="19"/>
      <c r="C1058" s="200" t="str">
        <f>'FC01'!B$30</f>
        <v>Uso de Líneas, redes y ductos</v>
      </c>
      <c r="F1058" s="200">
        <f>'FC01'!$M$30</f>
        <v>0</v>
      </c>
      <c r="I1058" s="60" t="str">
        <f>Índice!$G$23</f>
        <v>2015-01-01</v>
      </c>
      <c r="J1058" s="61" t="str">
        <f>Índice!$G$25</f>
        <v>2015-12-31</v>
      </c>
      <c r="K1058" s="200" t="s">
        <v>1318</v>
      </c>
      <c r="L1058" s="14" t="s">
        <v>872</v>
      </c>
    </row>
    <row r="1059" spans="1:12" ht="15.75">
      <c r="A1059" s="19"/>
      <c r="C1059" s="200" t="str">
        <f>'FC01'!B$31</f>
        <v>Costo de Distribución  y/o Comercialización de Gas combustible por redes</v>
      </c>
      <c r="F1059" s="200">
        <f>'FC01'!$M$31</f>
        <v>0</v>
      </c>
      <c r="I1059" s="60" t="str">
        <f>Índice!$G$23</f>
        <v>2015-01-01</v>
      </c>
      <c r="J1059" s="61" t="str">
        <f>Índice!$G$25</f>
        <v>2015-12-31</v>
      </c>
      <c r="K1059" s="200" t="s">
        <v>1318</v>
      </c>
      <c r="L1059" s="14" t="s">
        <v>872</v>
      </c>
    </row>
    <row r="1060" spans="1:12" ht="15.75">
      <c r="A1060" s="19"/>
      <c r="C1060" s="200" t="str">
        <f>'FC01'!B$32</f>
        <v>Manejo Comercial y Financiero del Servicio</v>
      </c>
      <c r="F1060" s="200">
        <f>'FC01'!$M$32</f>
        <v>0</v>
      </c>
      <c r="I1060" s="60" t="str">
        <f>Índice!$G$23</f>
        <v>2015-01-01</v>
      </c>
      <c r="J1060" s="61" t="str">
        <f>Índice!$G$25</f>
        <v>2015-12-31</v>
      </c>
      <c r="K1060" s="200" t="s">
        <v>1318</v>
      </c>
      <c r="L1060" s="14" t="s">
        <v>872</v>
      </c>
    </row>
    <row r="1061" spans="1:12" ht="15.75">
      <c r="A1061" s="19"/>
      <c r="C1061" s="200" t="str">
        <f>'FC01'!B$33</f>
        <v>Costo de Distribución  y/o Comercialización de Gas Licuado de Petróleo –GLP</v>
      </c>
      <c r="F1061" s="200">
        <f>'FC01'!$M$33</f>
        <v>0</v>
      </c>
      <c r="I1061" s="60" t="str">
        <f>Índice!$G$23</f>
        <v>2015-01-01</v>
      </c>
      <c r="J1061" s="61" t="str">
        <f>Índice!$G$25</f>
        <v>2015-12-31</v>
      </c>
      <c r="K1061" s="200" t="s">
        <v>1318</v>
      </c>
      <c r="L1061" s="14" t="s">
        <v>872</v>
      </c>
    </row>
    <row r="1062" spans="1:12" ht="15.75">
      <c r="A1062" s="19"/>
      <c r="C1062" s="200" t="str">
        <f>'FC01'!B$34</f>
        <v>Contrato de explotación</v>
      </c>
      <c r="F1062" s="200">
        <f>'FC01'!$M$34</f>
        <v>0</v>
      </c>
      <c r="I1062" s="60" t="str">
        <f>Índice!$G$23</f>
        <v>2015-01-01</v>
      </c>
      <c r="J1062" s="61" t="str">
        <f>Índice!$G$25</f>
        <v>2015-12-31</v>
      </c>
      <c r="K1062" s="200" t="s">
        <v>1318</v>
      </c>
      <c r="L1062" s="14" t="s">
        <v>872</v>
      </c>
    </row>
    <row r="1063" spans="1:12" ht="15.75">
      <c r="A1063" s="19"/>
      <c r="C1063" s="200" t="str">
        <f>'FC01'!B$35</f>
        <v>Costos asociados a las transacciones en el mercado mayorista</v>
      </c>
      <c r="F1063" s="200">
        <f>'FC01'!$M$35</f>
        <v>0</v>
      </c>
      <c r="I1063" s="60" t="str">
        <f>Índice!$G$23</f>
        <v>2015-01-01</v>
      </c>
      <c r="J1063" s="61" t="str">
        <f>Índice!$G$25</f>
        <v>2015-12-31</v>
      </c>
      <c r="K1063" s="200" t="s">
        <v>1318</v>
      </c>
      <c r="L1063" s="14" t="s">
        <v>872</v>
      </c>
    </row>
    <row r="1064" spans="1:12" ht="15.75">
      <c r="A1064" s="19"/>
      <c r="C1064" s="200" t="str">
        <f>'FC01'!B$36</f>
        <v>Contrato de concesión</v>
      </c>
      <c r="F1064" s="200">
        <f>'FC01'!$M$36</f>
        <v>0</v>
      </c>
      <c r="I1064" s="60" t="str">
        <f>Índice!$G$23</f>
        <v>2015-01-01</v>
      </c>
      <c r="J1064" s="61" t="str">
        <f>Índice!$G$25</f>
        <v>2015-12-31</v>
      </c>
      <c r="K1064" s="200" t="s">
        <v>1318</v>
      </c>
      <c r="L1064" s="14" t="s">
        <v>872</v>
      </c>
    </row>
    <row r="1065" spans="1:12" ht="15.75">
      <c r="A1065" s="19"/>
      <c r="C1065" s="200" t="str">
        <f>'FC01'!B$37</f>
        <v>Otros (FC01)</v>
      </c>
      <c r="F1065" s="200">
        <f>'FC01'!$M$37</f>
        <v>0</v>
      </c>
      <c r="I1065" s="60" t="str">
        <f>Índice!$G$23</f>
        <v>2015-01-01</v>
      </c>
      <c r="J1065" s="61" t="str">
        <f>Índice!$G$25</f>
        <v>2015-12-31</v>
      </c>
      <c r="K1065" s="200" t="s">
        <v>1318</v>
      </c>
      <c r="L1065" s="14" t="s">
        <v>872</v>
      </c>
    </row>
    <row r="1066" spans="1:12" ht="15.75">
      <c r="A1066" s="19"/>
      <c r="C1066" s="200" t="str">
        <f>'FC01'!B$38</f>
        <v>Costos asociados a las transacciones en el mercado minorista</v>
      </c>
      <c r="F1066" s="200">
        <f>'FC01'!$M$38</f>
        <v>0</v>
      </c>
      <c r="I1066" s="60" t="str">
        <f>Índice!$G$23</f>
        <v>2015-01-01</v>
      </c>
      <c r="J1066" s="61" t="str">
        <f>Índice!$G$25</f>
        <v>2015-12-31</v>
      </c>
      <c r="K1066" s="200" t="s">
        <v>1318</v>
      </c>
      <c r="L1066" s="14" t="s">
        <v>872</v>
      </c>
    </row>
    <row r="1067" spans="1:12" ht="15.75">
      <c r="A1067" s="19"/>
      <c r="C1067" s="200" t="str">
        <f>'FC01'!B$39</f>
        <v xml:space="preserve">Licencias, Contribuciones y Regalías  </v>
      </c>
      <c r="F1067" s="200">
        <f>'FC01'!$M$39</f>
        <v>0</v>
      </c>
      <c r="I1067" s="60" t="str">
        <f>Índice!$G$23</f>
        <v>2015-01-01</v>
      </c>
      <c r="J1067" s="61" t="str">
        <f>Índice!$G$25</f>
        <v>2015-12-31</v>
      </c>
      <c r="K1067" s="200" t="s">
        <v>1318</v>
      </c>
      <c r="L1067" s="14" t="s">
        <v>872</v>
      </c>
    </row>
    <row r="1068" spans="1:12" ht="15.75">
      <c r="A1068" s="19"/>
      <c r="C1068" s="200" t="str">
        <f>'FC01'!B$40</f>
        <v>Departamento Administrativo del Medio Ambiente "DAMA"</v>
      </c>
      <c r="F1068" s="200">
        <f>'FC01'!$M$40</f>
        <v>0</v>
      </c>
      <c r="I1068" s="60" t="str">
        <f>Índice!$G$23</f>
        <v>2015-01-01</v>
      </c>
      <c r="J1068" s="61" t="str">
        <f>Índice!$G$25</f>
        <v>2015-12-31</v>
      </c>
      <c r="K1068" s="200" t="s">
        <v>1318</v>
      </c>
      <c r="L1068" s="14" t="s">
        <v>872</v>
      </c>
    </row>
    <row r="1069" spans="1:12" ht="15.75">
      <c r="A1069" s="19"/>
      <c r="C1069" s="200" t="str">
        <f>'FC01'!B$41</f>
        <v>Ley 56 de 1981</v>
      </c>
      <c r="F1069" s="200">
        <f>'FC01'!$M$41</f>
        <v>0</v>
      </c>
      <c r="I1069" s="60" t="str">
        <f>Índice!$G$23</f>
        <v>2015-01-01</v>
      </c>
      <c r="J1069" s="61" t="str">
        <f>Índice!$G$25</f>
        <v>2015-12-31</v>
      </c>
      <c r="K1069" s="200" t="s">
        <v>1318</v>
      </c>
      <c r="L1069" s="14" t="s">
        <v>872</v>
      </c>
    </row>
    <row r="1070" spans="1:12" ht="15.75">
      <c r="A1070" s="19"/>
      <c r="C1070" s="200" t="str">
        <f>'FC01'!B$42</f>
        <v>Medio Ambiente – Ley 99 de 1993</v>
      </c>
      <c r="F1070" s="200">
        <f>'FC01'!$M$42</f>
        <v>0</v>
      </c>
      <c r="I1070" s="60" t="str">
        <f>Índice!$G$23</f>
        <v>2015-01-01</v>
      </c>
      <c r="J1070" s="61" t="str">
        <f>Índice!$G$25</f>
        <v>2015-12-31</v>
      </c>
      <c r="K1070" s="200" t="s">
        <v>1318</v>
      </c>
      <c r="L1070" s="14" t="s">
        <v>872</v>
      </c>
    </row>
    <row r="1071" spans="1:12" ht="15.75">
      <c r="A1071" s="19"/>
      <c r="C1071" s="200" t="str">
        <f>'FC01'!B$43</f>
        <v>Regalías</v>
      </c>
      <c r="F1071" s="200">
        <f>'FC01'!$M$43</f>
        <v>0</v>
      </c>
      <c r="I1071" s="60" t="str">
        <f>Índice!$G$23</f>
        <v>2015-01-01</v>
      </c>
      <c r="J1071" s="61" t="str">
        <f>Índice!$G$25</f>
        <v>2015-12-31</v>
      </c>
      <c r="K1071" s="200" t="s">
        <v>1318</v>
      </c>
      <c r="L1071" s="14" t="s">
        <v>872</v>
      </c>
    </row>
    <row r="1072" spans="1:12" ht="15.75">
      <c r="A1072" s="19"/>
      <c r="C1072" s="200" t="str">
        <f>'FC01'!B$44</f>
        <v>Licencia De Operación Del Servicio</v>
      </c>
      <c r="F1072" s="200">
        <f>'FC01'!$M$44</f>
        <v>0</v>
      </c>
      <c r="I1072" s="60" t="str">
        <f>Índice!$G$23</f>
        <v>2015-01-01</v>
      </c>
      <c r="J1072" s="61" t="str">
        <f>Índice!$G$25</f>
        <v>2015-12-31</v>
      </c>
      <c r="K1072" s="200" t="s">
        <v>1318</v>
      </c>
      <c r="L1072" s="14" t="s">
        <v>872</v>
      </c>
    </row>
    <row r="1073" spans="1:12" ht="15.75">
      <c r="A1073" s="19"/>
      <c r="C1073" s="200" t="str">
        <f>'FC01'!B$45</f>
        <v>FAZNI</v>
      </c>
      <c r="F1073" s="200">
        <f>'FC01'!$M$45</f>
        <v>0</v>
      </c>
      <c r="I1073" s="60" t="str">
        <f>Índice!$G$23</f>
        <v>2015-01-01</v>
      </c>
      <c r="J1073" s="61" t="str">
        <f>Índice!$G$25</f>
        <v>2015-12-31</v>
      </c>
      <c r="K1073" s="200" t="s">
        <v>1318</v>
      </c>
      <c r="L1073" s="14" t="s">
        <v>872</v>
      </c>
    </row>
    <row r="1074" spans="1:12" ht="15.75">
      <c r="A1074" s="19"/>
      <c r="C1074" s="200" t="str">
        <f>'FC01'!B$46</f>
        <v>FAER</v>
      </c>
      <c r="F1074" s="200">
        <f>'FC01'!$M$46</f>
        <v>0</v>
      </c>
      <c r="I1074" s="60" t="str">
        <f>Índice!$G$23</f>
        <v>2015-01-01</v>
      </c>
      <c r="J1074" s="61" t="str">
        <f>Índice!$G$25</f>
        <v>2015-12-31</v>
      </c>
      <c r="K1074" s="200" t="s">
        <v>1318</v>
      </c>
      <c r="L1074" s="14" t="s">
        <v>872</v>
      </c>
    </row>
    <row r="1075" spans="1:12" ht="15.75">
      <c r="A1075" s="19"/>
      <c r="C1075" s="200" t="str">
        <f>'FC01'!B$47</f>
        <v>Cuota de Fomento de gas</v>
      </c>
      <c r="F1075" s="200">
        <f>'FC01'!$M$47</f>
        <v>0</v>
      </c>
      <c r="I1075" s="60" t="str">
        <f>Índice!$G$23</f>
        <v>2015-01-01</v>
      </c>
      <c r="J1075" s="61" t="str">
        <f>Índice!$G$25</f>
        <v>2015-12-31</v>
      </c>
      <c r="K1075" s="200" t="s">
        <v>1318</v>
      </c>
      <c r="L1075" s="14" t="s">
        <v>872</v>
      </c>
    </row>
    <row r="1076" spans="1:12" ht="15.75">
      <c r="A1076" s="19"/>
      <c r="C1076" s="200" t="str">
        <f>'FC01'!B$48</f>
        <v>Ministerio de Comunicaciones y/o Fondo de Comunicaciones</v>
      </c>
      <c r="F1076" s="200">
        <f>'FC01'!$M$48</f>
        <v>0</v>
      </c>
      <c r="I1076" s="60" t="str">
        <f>Índice!$G$23</f>
        <v>2015-01-01</v>
      </c>
      <c r="J1076" s="61" t="str">
        <f>Índice!$G$25</f>
        <v>2015-12-31</v>
      </c>
      <c r="K1076" s="200" t="s">
        <v>1318</v>
      </c>
      <c r="L1076" s="14" t="s">
        <v>872</v>
      </c>
    </row>
    <row r="1077" spans="1:12" ht="15.75">
      <c r="A1077" s="19"/>
      <c r="C1077" s="200" t="str">
        <f>'FC01'!B$49</f>
        <v>Comité De Estratificación –Ley 505 De 1999</v>
      </c>
      <c r="F1077" s="200">
        <f>'FC01'!$M$49</f>
        <v>0</v>
      </c>
      <c r="I1077" s="60" t="str">
        <f>Índice!$G$23</f>
        <v>2015-01-01</v>
      </c>
      <c r="J1077" s="61" t="str">
        <f>Índice!$G$25</f>
        <v>2015-12-31</v>
      </c>
      <c r="K1077" s="200" t="s">
        <v>1318</v>
      </c>
      <c r="L1077" s="14" t="s">
        <v>872</v>
      </c>
    </row>
    <row r="1078" spans="1:12" ht="15.75">
      <c r="A1078" s="19"/>
      <c r="C1078" s="200" t="str">
        <f>'FC01'!B$50</f>
        <v>Otras licencias Ley 142 de 1994</v>
      </c>
      <c r="F1078" s="200">
        <f>'FC01'!$M$50</f>
        <v>0</v>
      </c>
      <c r="I1078" s="60" t="str">
        <f>Índice!$G$23</f>
        <v>2015-01-01</v>
      </c>
      <c r="J1078" s="61" t="str">
        <f>Índice!$G$25</f>
        <v>2015-12-31</v>
      </c>
      <c r="K1078" s="200" t="s">
        <v>1318</v>
      </c>
      <c r="L1078" s="14" t="s">
        <v>872</v>
      </c>
    </row>
    <row r="1079" spans="1:12" ht="15.75">
      <c r="A1079" s="19"/>
      <c r="C1079" s="200" t="str">
        <f>'FC01'!B$51</f>
        <v>Consumo De Insumos Directos</v>
      </c>
      <c r="F1079" s="200">
        <f>'FC01'!$M$51</f>
        <v>0</v>
      </c>
      <c r="I1079" s="60" t="str">
        <f>Índice!$G$23</f>
        <v>2015-01-01</v>
      </c>
      <c r="J1079" s="61" t="str">
        <f>Índice!$G$25</f>
        <v>2015-12-31</v>
      </c>
      <c r="K1079" s="200" t="s">
        <v>1318</v>
      </c>
      <c r="L1079" s="14" t="s">
        <v>872</v>
      </c>
    </row>
    <row r="1080" spans="1:12" ht="15.75">
      <c r="A1080" s="19"/>
      <c r="C1080" s="200" t="str">
        <f>'FC01'!B$52</f>
        <v>Productos Químicos</v>
      </c>
      <c r="F1080" s="200">
        <f>'FC01'!$M$52</f>
        <v>0</v>
      </c>
      <c r="I1080" s="60" t="str">
        <f>Índice!$G$23</f>
        <v>2015-01-01</v>
      </c>
      <c r="J1080" s="61" t="str">
        <f>Índice!$G$25</f>
        <v>2015-12-31</v>
      </c>
      <c r="K1080" s="200" t="s">
        <v>1318</v>
      </c>
      <c r="L1080" s="14" t="s">
        <v>872</v>
      </c>
    </row>
    <row r="1081" spans="1:12" ht="15.75">
      <c r="A1081" s="19"/>
      <c r="C1081" s="200" t="str">
        <f>'FC01'!B$53</f>
        <v>Gas Combustible</v>
      </c>
      <c r="F1081" s="200">
        <f>'FC01'!$M$53</f>
        <v>0</v>
      </c>
      <c r="I1081" s="60" t="str">
        <f>Índice!$G$23</f>
        <v>2015-01-01</v>
      </c>
      <c r="J1081" s="61" t="str">
        <f>Índice!$G$25</f>
        <v>2015-12-31</v>
      </c>
      <c r="K1081" s="200" t="s">
        <v>1318</v>
      </c>
      <c r="L1081" s="14" t="s">
        <v>872</v>
      </c>
    </row>
    <row r="1082" spans="1:12" ht="15.75">
      <c r="A1082" s="19"/>
      <c r="C1082" s="200" t="str">
        <f>'FC01'!B$54</f>
        <v>Carbón Mineral</v>
      </c>
      <c r="F1082" s="200">
        <f>'FC01'!$M$54</f>
        <v>0</v>
      </c>
      <c r="I1082" s="60" t="str">
        <f>Índice!$G$23</f>
        <v>2015-01-01</v>
      </c>
      <c r="J1082" s="61" t="str">
        <f>Índice!$G$25</f>
        <v>2015-12-31</v>
      </c>
      <c r="K1082" s="200" t="s">
        <v>1318</v>
      </c>
      <c r="L1082" s="14" t="s">
        <v>872</v>
      </c>
    </row>
    <row r="1083" spans="1:12" ht="15.75">
      <c r="A1083" s="19"/>
      <c r="C1083" s="200" t="str">
        <f>'FC01'!B$55</f>
        <v>Energía (FC01)</v>
      </c>
      <c r="F1083" s="200">
        <f>'FC01'!$M$55</f>
        <v>0</v>
      </c>
      <c r="I1083" s="60" t="str">
        <f>Índice!$G$23</f>
        <v>2015-01-01</v>
      </c>
      <c r="J1083" s="61" t="str">
        <f>Índice!$G$25</f>
        <v>2015-12-31</v>
      </c>
      <c r="K1083" s="200" t="s">
        <v>1318</v>
      </c>
      <c r="L1083" s="14" t="s">
        <v>872</v>
      </c>
    </row>
    <row r="1084" spans="1:12" ht="15.75">
      <c r="A1084" s="19"/>
      <c r="C1084" s="200" t="str">
        <f>'FC01'!B$56</f>
        <v>ACPM, Fuel Oil</v>
      </c>
      <c r="F1084" s="200">
        <f>'FC01'!$M$56</f>
        <v>0</v>
      </c>
      <c r="I1084" s="60" t="str">
        <f>Índice!$G$23</f>
        <v>2015-01-01</v>
      </c>
      <c r="J1084" s="61" t="str">
        <f>Índice!$G$25</f>
        <v>2015-12-31</v>
      </c>
      <c r="K1084" s="200" t="s">
        <v>1318</v>
      </c>
      <c r="L1084" s="14" t="s">
        <v>872</v>
      </c>
    </row>
    <row r="1085" spans="1:12" ht="15.75">
      <c r="C1085" s="200" t="str">
        <f>'FC01'!B$57</f>
        <v>Otros Elementos de Consumo de Insumos Directos</v>
      </c>
      <c r="F1085" s="200">
        <f>'FC01'!$M$57</f>
        <v>0</v>
      </c>
      <c r="I1085" s="60" t="str">
        <f>Índice!$G$23</f>
        <v>2015-01-01</v>
      </c>
      <c r="J1085" s="61" t="str">
        <f>Índice!$G$25</f>
        <v>2015-12-31</v>
      </c>
      <c r="K1085" s="200" t="s">
        <v>1318</v>
      </c>
      <c r="L1085" s="14" t="s">
        <v>872</v>
      </c>
    </row>
    <row r="1086" spans="1:12" ht="15.75">
      <c r="A1086" s="19"/>
      <c r="C1086" s="200" t="str">
        <f>'FC01'!B$58</f>
        <v>Ordenes Y Contratos De Mantenimiento Y Reparaciones</v>
      </c>
      <c r="F1086" s="200">
        <f>'FC01'!$M$58</f>
        <v>0</v>
      </c>
      <c r="I1086" s="60" t="str">
        <f>Índice!$G$23</f>
        <v>2015-01-01</v>
      </c>
      <c r="J1086" s="61" t="str">
        <f>Índice!$G$25</f>
        <v>2015-12-31</v>
      </c>
      <c r="K1086" s="200" t="s">
        <v>1318</v>
      </c>
      <c r="L1086" s="14" t="s">
        <v>872</v>
      </c>
    </row>
    <row r="1087" spans="1:12" ht="15.75">
      <c r="A1087" s="19"/>
      <c r="C1087" s="200" t="str">
        <f>'FC01'!B$59</f>
        <v>Honorarios</v>
      </c>
      <c r="F1087" s="200">
        <f>'FC01'!$M$59</f>
        <v>0</v>
      </c>
      <c r="I1087" s="60" t="str">
        <f>Índice!$G$23</f>
        <v>2015-01-01</v>
      </c>
      <c r="J1087" s="61" t="str">
        <f>Índice!$G$25</f>
        <v>2015-12-31</v>
      </c>
      <c r="K1087" s="200" t="s">
        <v>1318</v>
      </c>
      <c r="L1087" s="14" t="s">
        <v>872</v>
      </c>
    </row>
    <row r="1088" spans="1:12" ht="15.75">
      <c r="A1088" s="19"/>
      <c r="C1088" s="200" t="str">
        <f>'FC01'!B$60</f>
        <v>Servicios Públicos</v>
      </c>
      <c r="F1088" s="200">
        <f>'FC01'!$M$60</f>
        <v>0</v>
      </c>
      <c r="I1088" s="60" t="str">
        <f>Índice!$G$23</f>
        <v>2015-01-01</v>
      </c>
      <c r="J1088" s="61" t="str">
        <f>Índice!$G$25</f>
        <v>2015-12-31</v>
      </c>
      <c r="K1088" s="200" t="s">
        <v>1318</v>
      </c>
      <c r="L1088" s="14" t="s">
        <v>872</v>
      </c>
    </row>
    <row r="1089" spans="1:12" ht="15.75">
      <c r="A1089" s="19"/>
      <c r="C1089" s="200" t="str">
        <f>'FC01'!B$61</f>
        <v>Materiales Y Otros Costos De Operación</v>
      </c>
      <c r="F1089" s="200">
        <f>'FC01'!$M$61</f>
        <v>0</v>
      </c>
      <c r="I1089" s="60" t="str">
        <f>Índice!$G$23</f>
        <v>2015-01-01</v>
      </c>
      <c r="J1089" s="61" t="str">
        <f>Índice!$G$25</f>
        <v>2015-12-31</v>
      </c>
      <c r="K1089" s="200" t="s">
        <v>1318</v>
      </c>
      <c r="L1089" s="14" t="s">
        <v>872</v>
      </c>
    </row>
    <row r="1090" spans="1:12" ht="15.75">
      <c r="C1090" s="200" t="str">
        <f>'FC01'!B$62</f>
        <v>Costo De Pérdidas En Prestación Del Servicio  De Acueducto</v>
      </c>
      <c r="F1090" s="200">
        <f>'FC01'!$M$62</f>
        <v>0</v>
      </c>
      <c r="I1090" s="60" t="str">
        <f>Índice!$G$23</f>
        <v>2015-01-01</v>
      </c>
      <c r="J1090" s="61" t="str">
        <f>Índice!$G$25</f>
        <v>2015-12-31</v>
      </c>
      <c r="K1090" s="200" t="s">
        <v>1318</v>
      </c>
      <c r="L1090" s="14" t="s">
        <v>872</v>
      </c>
    </row>
    <row r="1091" spans="1:12" ht="15.75">
      <c r="C1091" s="200" t="str">
        <f>'FC01'!B$63</f>
        <v>Seguros</v>
      </c>
      <c r="F1091" s="200">
        <f>'FC01'!$M$63</f>
        <v>0</v>
      </c>
      <c r="I1091" s="60" t="str">
        <f>Índice!$G$23</f>
        <v>2015-01-01</v>
      </c>
      <c r="J1091" s="61" t="str">
        <f>Índice!$G$25</f>
        <v>2015-12-31</v>
      </c>
      <c r="K1091" s="200" t="s">
        <v>1318</v>
      </c>
      <c r="L1091" s="14" t="s">
        <v>872</v>
      </c>
    </row>
    <row r="1092" spans="1:12" ht="15.75">
      <c r="C1092" s="200" t="str">
        <f>'FC01'!B$64</f>
        <v>Impuestos Y Tasas</v>
      </c>
      <c r="F1092" s="200">
        <f>'FC01'!$M$64</f>
        <v>0</v>
      </c>
      <c r="I1092" s="60" t="str">
        <f>Índice!$G$23</f>
        <v>2015-01-01</v>
      </c>
      <c r="J1092" s="61" t="str">
        <f>Índice!$G$25</f>
        <v>2015-12-31</v>
      </c>
      <c r="K1092" s="200" t="s">
        <v>1318</v>
      </c>
      <c r="L1092" s="14" t="s">
        <v>872</v>
      </c>
    </row>
    <row r="1093" spans="1:12" ht="15.75">
      <c r="C1093" s="200" t="str">
        <f>'FC01'!B$65</f>
        <v>Órdenes Y Contratos Por Otros  Servicios</v>
      </c>
      <c r="F1093" s="200">
        <f>'FC01'!$M$65</f>
        <v>0</v>
      </c>
      <c r="I1093" s="60" t="str">
        <f>Índice!$G$23</f>
        <v>2015-01-01</v>
      </c>
      <c r="J1093" s="61" t="str">
        <f>Índice!$G$25</f>
        <v>2015-12-31</v>
      </c>
      <c r="K1093" s="200" t="s">
        <v>1318</v>
      </c>
      <c r="L1093" s="14" t="s">
        <v>872</v>
      </c>
    </row>
    <row r="1094" spans="1:12" ht="15.75">
      <c r="C1094" s="200" t="str">
        <f>'FC01'!B$66</f>
        <v>Donaciones</v>
      </c>
      <c r="F1094" s="200">
        <f>'FC01'!$M$66</f>
        <v>0</v>
      </c>
      <c r="I1094" s="60" t="str">
        <f>Índice!$G$23</f>
        <v>2015-01-01</v>
      </c>
      <c r="J1094" s="61" t="str">
        <f>Índice!$G$25</f>
        <v>2015-12-31</v>
      </c>
      <c r="K1094" s="200" t="s">
        <v>1318</v>
      </c>
      <c r="L1094" s="14" t="s">
        <v>872</v>
      </c>
    </row>
    <row r="1095" spans="1:12" ht="15.75">
      <c r="C1095" s="200" t="str">
        <f>'FC01'!B$67</f>
        <v>Total Gastos y Costos (FC01)</v>
      </c>
      <c r="F1095" s="200">
        <f>'FC01'!$M$67</f>
        <v>0</v>
      </c>
      <c r="I1095" s="60" t="str">
        <f>Índice!$G$23</f>
        <v>2015-01-01</v>
      </c>
      <c r="J1095" s="61" t="str">
        <f>Índice!$G$25</f>
        <v>2015-12-31</v>
      </c>
      <c r="K1095" s="200" t="s">
        <v>1318</v>
      </c>
      <c r="L1095" s="14" t="s">
        <v>872</v>
      </c>
    </row>
    <row r="1096" spans="1:12" ht="15.75">
      <c r="A1096" s="202" t="s">
        <v>15</v>
      </c>
      <c r="B1096" s="22"/>
      <c r="C1096" s="93" t="s">
        <v>1320</v>
      </c>
      <c r="J1096" s="5"/>
      <c r="L1096" s="14"/>
    </row>
    <row r="1097" spans="1:12" ht="15.75">
      <c r="A1097" s="19" t="s">
        <v>15</v>
      </c>
      <c r="C1097" s="200" t="str">
        <f>'FC01'!B$8</f>
        <v>Gastos [sinopsis]</v>
      </c>
      <c r="F1097" s="200">
        <f>'FC01'!$N$8</f>
        <v>0</v>
      </c>
      <c r="I1097" s="60"/>
      <c r="J1097" s="61"/>
      <c r="K1097" s="200"/>
      <c r="L1097" s="14"/>
    </row>
    <row r="1098" spans="1:12" ht="15.75">
      <c r="C1098" s="200" t="str">
        <f>'FC01'!B$9</f>
        <v>Gastos sin impuestos, tasas, contribuciones e impuesto de renta</v>
      </c>
      <c r="F1098" s="200">
        <f>'FC01'!$N$9</f>
        <v>0</v>
      </c>
      <c r="I1098" s="60" t="str">
        <f>Índice!$G$23</f>
        <v>2015-01-01</v>
      </c>
      <c r="J1098" s="61" t="str">
        <f>Índice!$G$25</f>
        <v>2015-12-31</v>
      </c>
      <c r="K1098" s="200" t="s">
        <v>1318</v>
      </c>
      <c r="L1098" s="14" t="s">
        <v>874</v>
      </c>
    </row>
    <row r="1099" spans="1:12" ht="15.75">
      <c r="C1099" s="200" t="str">
        <f>'FC01'!B$10</f>
        <v>Impuestos, Tasas y Contribuciones (No incluye impuesto de renta)</v>
      </c>
      <c r="F1099" s="200">
        <f>'FC01'!$N$10</f>
        <v>0</v>
      </c>
      <c r="I1099" s="60" t="str">
        <f>Índice!$G$23</f>
        <v>2015-01-01</v>
      </c>
      <c r="J1099" s="61" t="str">
        <f>Índice!$G$25</f>
        <v>2015-12-31</v>
      </c>
      <c r="K1099" s="200" t="s">
        <v>1318</v>
      </c>
      <c r="L1099" s="14" t="s">
        <v>874</v>
      </c>
    </row>
    <row r="1100" spans="1:12" ht="15.75">
      <c r="C1100" s="200" t="str">
        <f>'FC01'!B$11</f>
        <v>Gasto por impuesto de renta</v>
      </c>
      <c r="F1100" s="200">
        <f>'FC01'!$N$11</f>
        <v>0</v>
      </c>
      <c r="I1100" s="60" t="str">
        <f>Índice!$G$23</f>
        <v>2015-01-01</v>
      </c>
      <c r="J1100" s="61" t="str">
        <f>Índice!$G$25</f>
        <v>2015-12-31</v>
      </c>
      <c r="K1100" s="200" t="s">
        <v>1318</v>
      </c>
      <c r="L1100" s="14" t="s">
        <v>874</v>
      </c>
    </row>
    <row r="1101" spans="1:12" ht="15.75">
      <c r="C1101" s="200" t="str">
        <f>'FC01'!B$12</f>
        <v>Total Gastos</v>
      </c>
      <c r="F1101" s="200">
        <f>'FC01'!$N$12</f>
        <v>0</v>
      </c>
      <c r="I1101" s="60" t="str">
        <f>Índice!$G$23</f>
        <v>2015-01-01</v>
      </c>
      <c r="J1101" s="61" t="str">
        <f>Índice!$G$25</f>
        <v>2015-12-31</v>
      </c>
      <c r="K1101" s="200" t="s">
        <v>1318</v>
      </c>
      <c r="L1101" s="14" t="s">
        <v>874</v>
      </c>
    </row>
    <row r="1102" spans="1:12" ht="15.75">
      <c r="A1102" s="19" t="s">
        <v>15</v>
      </c>
      <c r="C1102" s="200" t="str">
        <f>'FC01'!B$13</f>
        <v>Costos de Ventas y Distribución</v>
      </c>
      <c r="F1102" s="200">
        <f>'FC01'!$N$13</f>
        <v>0</v>
      </c>
      <c r="I1102" s="60"/>
      <c r="J1102" s="61"/>
      <c r="K1102" s="200"/>
      <c r="L1102" s="14"/>
    </row>
    <row r="1103" spans="1:12" ht="15.75">
      <c r="C1103" s="200" t="str">
        <f>'FC01'!B$14</f>
        <v>Costo de Ventas</v>
      </c>
      <c r="F1103" s="200">
        <f>'FC01'!$N$14</f>
        <v>0</v>
      </c>
      <c r="I1103" s="60" t="str">
        <f>Índice!$G$23</f>
        <v>2015-01-01</v>
      </c>
      <c r="J1103" s="61" t="str">
        <f>Índice!$G$25</f>
        <v>2015-12-31</v>
      </c>
      <c r="K1103" s="200" t="s">
        <v>1318</v>
      </c>
      <c r="L1103" s="14" t="s">
        <v>874</v>
      </c>
    </row>
    <row r="1104" spans="1:12" ht="15.75">
      <c r="C1104" s="200" t="str">
        <f>'FC01'!B$15</f>
        <v>Costos de Distribución</v>
      </c>
      <c r="F1104" s="200">
        <f>'FC01'!$N$15</f>
        <v>0</v>
      </c>
      <c r="I1104" s="60" t="str">
        <f>Índice!$G$23</f>
        <v>2015-01-01</v>
      </c>
      <c r="J1104" s="61" t="str">
        <f>Índice!$G$25</f>
        <v>2015-12-31</v>
      </c>
      <c r="K1104" s="200" t="s">
        <v>1318</v>
      </c>
      <c r="L1104" s="14" t="s">
        <v>874</v>
      </c>
    </row>
    <row r="1105" spans="1:12" ht="15.75">
      <c r="C1105" s="200" t="str">
        <f>'FC01'!B$16</f>
        <v>Total Costos de ventas y distribución</v>
      </c>
      <c r="F1105" s="200">
        <f>'FC01'!$N$16</f>
        <v>0</v>
      </c>
      <c r="I1105" s="60" t="str">
        <f>Índice!$G$23</f>
        <v>2015-01-01</v>
      </c>
      <c r="J1105" s="61" t="str">
        <f>Índice!$G$25</f>
        <v>2015-12-31</v>
      </c>
      <c r="K1105" s="200" t="s">
        <v>1318</v>
      </c>
      <c r="L1105" s="14" t="s">
        <v>874</v>
      </c>
    </row>
    <row r="1106" spans="1:12" ht="15.75">
      <c r="A1106" s="19" t="s">
        <v>15</v>
      </c>
      <c r="C1106" s="200" t="str">
        <f>'FC01'!B$18</f>
        <v>Detalle de los gastos y costos</v>
      </c>
      <c r="F1106" s="200">
        <f>'FC01'!$N$18</f>
        <v>0</v>
      </c>
      <c r="J1106" s="5"/>
      <c r="L1106" s="14"/>
    </row>
    <row r="1107" spans="1:12" ht="15.75">
      <c r="A1107" s="19"/>
      <c r="C1107" s="200" t="str">
        <f>'FC01'!B$20</f>
        <v>Servicios Personales (FC01)</v>
      </c>
      <c r="F1107" s="200">
        <f>'FC01'!$N$20</f>
        <v>0</v>
      </c>
      <c r="I1107" s="60" t="str">
        <f>Índice!$G$23</f>
        <v>2015-01-01</v>
      </c>
      <c r="J1107" s="61" t="str">
        <f>Índice!$G$25</f>
        <v>2015-12-31</v>
      </c>
      <c r="K1107" s="200" t="s">
        <v>1318</v>
      </c>
      <c r="L1107" s="14" t="s">
        <v>874</v>
      </c>
    </row>
    <row r="1108" spans="1:12" ht="15.75">
      <c r="A1108" s="19"/>
      <c r="C1108" s="200" t="str">
        <f>'FC01'!B$21</f>
        <v>Generales (FC01)</v>
      </c>
      <c r="F1108" s="200">
        <f>'FC01'!$N$21</f>
        <v>0</v>
      </c>
      <c r="I1108" s="60" t="str">
        <f>Índice!$G$23</f>
        <v>2015-01-01</v>
      </c>
      <c r="J1108" s="61" t="str">
        <f>Índice!$G$25</f>
        <v>2015-12-31</v>
      </c>
      <c r="K1108" s="200" t="s">
        <v>1318</v>
      </c>
      <c r="L1108" s="14" t="s">
        <v>874</v>
      </c>
    </row>
    <row r="1109" spans="1:12" ht="15.75">
      <c r="A1109" s="19"/>
      <c r="C1109" s="200" t="str">
        <f>'FC01'!B$22</f>
        <v xml:space="preserve">Depreciaciones (FC01)  </v>
      </c>
      <c r="F1109" s="200">
        <f>'FC01'!$N$22</f>
        <v>0</v>
      </c>
      <c r="I1109" s="60" t="str">
        <f>Índice!$G$23</f>
        <v>2015-01-01</v>
      </c>
      <c r="J1109" s="61" t="str">
        <f>Índice!$G$25</f>
        <v>2015-12-31</v>
      </c>
      <c r="K1109" s="200" t="s">
        <v>1318</v>
      </c>
      <c r="L1109" s="14" t="s">
        <v>874</v>
      </c>
    </row>
    <row r="1110" spans="1:12" ht="15.75">
      <c r="A1110" s="19"/>
      <c r="C1110" s="200" t="str">
        <f>'FC01'!B$23</f>
        <v>Arrendamientos (FC01)</v>
      </c>
      <c r="F1110" s="200">
        <f>'FC01'!$N$23</f>
        <v>0</v>
      </c>
      <c r="I1110" s="60" t="str">
        <f>Índice!$G$23</f>
        <v>2015-01-01</v>
      </c>
      <c r="J1110" s="61" t="str">
        <f>Índice!$G$25</f>
        <v>2015-12-31</v>
      </c>
      <c r="K1110" s="200" t="s">
        <v>1318</v>
      </c>
      <c r="L1110" s="14" t="s">
        <v>874</v>
      </c>
    </row>
    <row r="1111" spans="1:12" ht="15.75">
      <c r="A1111" s="19"/>
      <c r="C1111" s="200" t="str">
        <f>'FC01'!B$24</f>
        <v>Amortizaciones (FC01)</v>
      </c>
      <c r="F1111" s="200">
        <f>'FC01'!$N$24</f>
        <v>0</v>
      </c>
      <c r="I1111" s="60" t="str">
        <f>Índice!$G$23</f>
        <v>2015-01-01</v>
      </c>
      <c r="J1111" s="61" t="str">
        <f>Índice!$G$25</f>
        <v>2015-12-31</v>
      </c>
      <c r="K1111" s="200" t="s">
        <v>1318</v>
      </c>
      <c r="L1111" s="14" t="s">
        <v>874</v>
      </c>
    </row>
    <row r="1112" spans="1:12" ht="15.75">
      <c r="A1112" s="19"/>
      <c r="C1112" s="200" t="str">
        <f>'FC01'!B$25</f>
        <v>Agotamiento (FC01)</v>
      </c>
      <c r="F1112" s="200">
        <f>'FC01'!$N$25</f>
        <v>0</v>
      </c>
      <c r="I1112" s="60" t="str">
        <f>Índice!$G$23</f>
        <v>2015-01-01</v>
      </c>
      <c r="J1112" s="61" t="str">
        <f>Índice!$G$25</f>
        <v>2015-12-31</v>
      </c>
      <c r="K1112" s="200" t="s">
        <v>1318</v>
      </c>
      <c r="L1112" s="14" t="s">
        <v>874</v>
      </c>
    </row>
    <row r="1113" spans="1:12" ht="15.75">
      <c r="A1113" s="19"/>
      <c r="C1113" s="200" t="str">
        <f>'FC01'!B$26</f>
        <v>Costo de Bienes y Servicios Públicos para la Venta</v>
      </c>
      <c r="F1113" s="200">
        <f>'FC01'!$N$26</f>
        <v>0</v>
      </c>
      <c r="I1113" s="60" t="str">
        <f>Índice!$G$23</f>
        <v>2015-01-01</v>
      </c>
      <c r="J1113" s="61" t="str">
        <f>Índice!$G$25</f>
        <v>2015-12-31</v>
      </c>
      <c r="K1113" s="200" t="s">
        <v>1318</v>
      </c>
      <c r="L1113" s="14" t="s">
        <v>874</v>
      </c>
    </row>
    <row r="1114" spans="1:12" ht="15.75">
      <c r="C1114" s="200" t="str">
        <f>'FC01'!B$27</f>
        <v>Compras en Bloque y/o a Largo Plazo</v>
      </c>
      <c r="F1114" s="200">
        <f>'FC01'!$N$27</f>
        <v>0</v>
      </c>
      <c r="I1114" s="60" t="str">
        <f>Índice!$G$23</f>
        <v>2015-01-01</v>
      </c>
      <c r="J1114" s="61" t="str">
        <f>Índice!$G$25</f>
        <v>2015-12-31</v>
      </c>
      <c r="K1114" s="200" t="s">
        <v>1318</v>
      </c>
      <c r="L1114" s="14" t="s">
        <v>874</v>
      </c>
    </row>
    <row r="1115" spans="1:12" ht="15.75">
      <c r="C1115" s="200" t="str">
        <f>'FC01'!B$28</f>
        <v>Compras en Bolsa  y/o a Corto Plazo</v>
      </c>
      <c r="F1115" s="200">
        <f>'FC01'!$N$28</f>
        <v>0</v>
      </c>
      <c r="I1115" s="60" t="str">
        <f>Índice!$G$23</f>
        <v>2015-01-01</v>
      </c>
      <c r="J1115" s="61" t="str">
        <f>Índice!$G$25</f>
        <v>2015-12-31</v>
      </c>
      <c r="K1115" s="200" t="s">
        <v>1318</v>
      </c>
      <c r="L1115" s="14" t="s">
        <v>874</v>
      </c>
    </row>
    <row r="1116" spans="1:12" ht="15.75">
      <c r="C1116" s="200" t="str">
        <f>'FC01'!B$29</f>
        <v>Costo por Conexión</v>
      </c>
      <c r="F1116" s="200">
        <f>'FC01'!$N$29</f>
        <v>0</v>
      </c>
      <c r="I1116" s="60" t="str">
        <f>Índice!$G$23</f>
        <v>2015-01-01</v>
      </c>
      <c r="J1116" s="61" t="str">
        <f>Índice!$G$25</f>
        <v>2015-12-31</v>
      </c>
      <c r="K1116" s="200" t="s">
        <v>1318</v>
      </c>
      <c r="L1116" s="14" t="s">
        <v>874</v>
      </c>
    </row>
    <row r="1117" spans="1:12" ht="15.75">
      <c r="A1117" s="19"/>
      <c r="C1117" s="200" t="str">
        <f>'FC01'!B$30</f>
        <v>Uso de Líneas, redes y ductos</v>
      </c>
      <c r="F1117" s="200">
        <f>'FC01'!$N$30</f>
        <v>0</v>
      </c>
      <c r="I1117" s="60" t="str">
        <f>Índice!$G$23</f>
        <v>2015-01-01</v>
      </c>
      <c r="J1117" s="61" t="str">
        <f>Índice!$G$25</f>
        <v>2015-12-31</v>
      </c>
      <c r="K1117" s="200" t="s">
        <v>1318</v>
      </c>
      <c r="L1117" s="14" t="s">
        <v>874</v>
      </c>
    </row>
    <row r="1118" spans="1:12" ht="15.75">
      <c r="A1118" s="19"/>
      <c r="C1118" s="200" t="str">
        <f>'FC01'!B$31</f>
        <v>Costo de Distribución  y/o Comercialización de Gas combustible por redes</v>
      </c>
      <c r="F1118" s="200">
        <f>'FC01'!$N$31</f>
        <v>0</v>
      </c>
      <c r="I1118" s="60" t="str">
        <f>Índice!$G$23</f>
        <v>2015-01-01</v>
      </c>
      <c r="J1118" s="61" t="str">
        <f>Índice!$G$25</f>
        <v>2015-12-31</v>
      </c>
      <c r="K1118" s="200" t="s">
        <v>1318</v>
      </c>
      <c r="L1118" s="14" t="s">
        <v>874</v>
      </c>
    </row>
    <row r="1119" spans="1:12" ht="15.75">
      <c r="A1119" s="19"/>
      <c r="C1119" s="200" t="str">
        <f>'FC01'!B$32</f>
        <v>Manejo Comercial y Financiero del Servicio</v>
      </c>
      <c r="F1119" s="200">
        <f>'FC01'!$N$32</f>
        <v>0</v>
      </c>
      <c r="I1119" s="60" t="str">
        <f>Índice!$G$23</f>
        <v>2015-01-01</v>
      </c>
      <c r="J1119" s="61" t="str">
        <f>Índice!$G$25</f>
        <v>2015-12-31</v>
      </c>
      <c r="K1119" s="200" t="s">
        <v>1318</v>
      </c>
      <c r="L1119" s="14" t="s">
        <v>874</v>
      </c>
    </row>
    <row r="1120" spans="1:12" ht="15.75">
      <c r="A1120" s="19"/>
      <c r="C1120" s="200" t="str">
        <f>'FC01'!B$33</f>
        <v>Costo de Distribución  y/o Comercialización de Gas Licuado de Petróleo –GLP</v>
      </c>
      <c r="F1120" s="200">
        <f>'FC01'!$N$33</f>
        <v>0</v>
      </c>
      <c r="I1120" s="60" t="str">
        <f>Índice!$G$23</f>
        <v>2015-01-01</v>
      </c>
      <c r="J1120" s="61" t="str">
        <f>Índice!$G$25</f>
        <v>2015-12-31</v>
      </c>
      <c r="K1120" s="200" t="s">
        <v>1318</v>
      </c>
      <c r="L1120" s="14" t="s">
        <v>874</v>
      </c>
    </row>
    <row r="1121" spans="1:12" ht="15.75">
      <c r="A1121" s="19"/>
      <c r="C1121" s="200" t="str">
        <f>'FC01'!B$34</f>
        <v>Contrato de explotación</v>
      </c>
      <c r="F1121" s="200">
        <f>'FC01'!$N$34</f>
        <v>0</v>
      </c>
      <c r="I1121" s="60" t="str">
        <f>Índice!$G$23</f>
        <v>2015-01-01</v>
      </c>
      <c r="J1121" s="61" t="str">
        <f>Índice!$G$25</f>
        <v>2015-12-31</v>
      </c>
      <c r="K1121" s="200" t="s">
        <v>1318</v>
      </c>
      <c r="L1121" s="14" t="s">
        <v>874</v>
      </c>
    </row>
    <row r="1122" spans="1:12" ht="15.75">
      <c r="A1122" s="19"/>
      <c r="C1122" s="200" t="str">
        <f>'FC01'!B$35</f>
        <v>Costos asociados a las transacciones en el mercado mayorista</v>
      </c>
      <c r="F1122" s="200">
        <f>'FC01'!$N$35</f>
        <v>0</v>
      </c>
      <c r="I1122" s="60" t="str">
        <f>Índice!$G$23</f>
        <v>2015-01-01</v>
      </c>
      <c r="J1122" s="61" t="str">
        <f>Índice!$G$25</f>
        <v>2015-12-31</v>
      </c>
      <c r="K1122" s="200" t="s">
        <v>1318</v>
      </c>
      <c r="L1122" s="14" t="s">
        <v>874</v>
      </c>
    </row>
    <row r="1123" spans="1:12" ht="15.75">
      <c r="A1123" s="19"/>
      <c r="C1123" s="200" t="str">
        <f>'FC01'!B$36</f>
        <v>Contrato de concesión</v>
      </c>
      <c r="F1123" s="200">
        <f>'FC01'!$N$36</f>
        <v>0</v>
      </c>
      <c r="I1123" s="60" t="str">
        <f>Índice!$G$23</f>
        <v>2015-01-01</v>
      </c>
      <c r="J1123" s="61" t="str">
        <f>Índice!$G$25</f>
        <v>2015-12-31</v>
      </c>
      <c r="K1123" s="200" t="s">
        <v>1318</v>
      </c>
      <c r="L1123" s="14" t="s">
        <v>874</v>
      </c>
    </row>
    <row r="1124" spans="1:12" ht="15.75">
      <c r="A1124" s="19"/>
      <c r="C1124" s="200" t="str">
        <f>'FC01'!B$37</f>
        <v>Otros (FC01)</v>
      </c>
      <c r="F1124" s="200">
        <f>'FC01'!$N$37</f>
        <v>0</v>
      </c>
      <c r="I1124" s="60" t="str">
        <f>Índice!$G$23</f>
        <v>2015-01-01</v>
      </c>
      <c r="J1124" s="61" t="str">
        <f>Índice!$G$25</f>
        <v>2015-12-31</v>
      </c>
      <c r="K1124" s="200" t="s">
        <v>1318</v>
      </c>
      <c r="L1124" s="14" t="s">
        <v>874</v>
      </c>
    </row>
    <row r="1125" spans="1:12" ht="15.75">
      <c r="A1125" s="19"/>
      <c r="C1125" s="200" t="str">
        <f>'FC01'!B$38</f>
        <v>Costos asociados a las transacciones en el mercado minorista</v>
      </c>
      <c r="F1125" s="200">
        <f>'FC01'!$N$38</f>
        <v>0</v>
      </c>
      <c r="I1125" s="60" t="str">
        <f>Índice!$G$23</f>
        <v>2015-01-01</v>
      </c>
      <c r="J1125" s="61" t="str">
        <f>Índice!$G$25</f>
        <v>2015-12-31</v>
      </c>
      <c r="K1125" s="200" t="s">
        <v>1318</v>
      </c>
      <c r="L1125" s="14" t="s">
        <v>874</v>
      </c>
    </row>
    <row r="1126" spans="1:12" ht="15.75">
      <c r="A1126" s="19"/>
      <c r="C1126" s="200" t="str">
        <f>'FC01'!B$39</f>
        <v xml:space="preserve">Licencias, Contribuciones y Regalías  </v>
      </c>
      <c r="F1126" s="200">
        <f>'FC01'!$N$39</f>
        <v>0</v>
      </c>
      <c r="I1126" s="60" t="str">
        <f>Índice!$G$23</f>
        <v>2015-01-01</v>
      </c>
      <c r="J1126" s="61" t="str">
        <f>Índice!$G$25</f>
        <v>2015-12-31</v>
      </c>
      <c r="K1126" s="200" t="s">
        <v>1318</v>
      </c>
      <c r="L1126" s="14" t="s">
        <v>874</v>
      </c>
    </row>
    <row r="1127" spans="1:12" ht="15.75">
      <c r="A1127" s="19"/>
      <c r="C1127" s="200" t="str">
        <f>'FC01'!B$40</f>
        <v>Departamento Administrativo del Medio Ambiente "DAMA"</v>
      </c>
      <c r="F1127" s="200">
        <f>'FC01'!$N$40</f>
        <v>0</v>
      </c>
      <c r="I1127" s="60" t="str">
        <f>Índice!$G$23</f>
        <v>2015-01-01</v>
      </c>
      <c r="J1127" s="61" t="str">
        <f>Índice!$G$25</f>
        <v>2015-12-31</v>
      </c>
      <c r="K1127" s="200" t="s">
        <v>1318</v>
      </c>
      <c r="L1127" s="14" t="s">
        <v>874</v>
      </c>
    </row>
    <row r="1128" spans="1:12" ht="15.75">
      <c r="A1128" s="19"/>
      <c r="C1128" s="200" t="str">
        <f>'FC01'!B$41</f>
        <v>Ley 56 de 1981</v>
      </c>
      <c r="F1128" s="200">
        <f>'FC01'!$N$41</f>
        <v>0</v>
      </c>
      <c r="I1128" s="60" t="str">
        <f>Índice!$G$23</f>
        <v>2015-01-01</v>
      </c>
      <c r="J1128" s="61" t="str">
        <f>Índice!$G$25</f>
        <v>2015-12-31</v>
      </c>
      <c r="K1128" s="200" t="s">
        <v>1318</v>
      </c>
      <c r="L1128" s="14" t="s">
        <v>874</v>
      </c>
    </row>
    <row r="1129" spans="1:12" ht="15.75">
      <c r="A1129" s="19"/>
      <c r="C1129" s="200" t="str">
        <f>'FC01'!B$42</f>
        <v>Medio Ambiente – Ley 99 de 1993</v>
      </c>
      <c r="F1129" s="200">
        <f>'FC01'!$N$42</f>
        <v>0</v>
      </c>
      <c r="I1129" s="60" t="str">
        <f>Índice!$G$23</f>
        <v>2015-01-01</v>
      </c>
      <c r="J1129" s="61" t="str">
        <f>Índice!$G$25</f>
        <v>2015-12-31</v>
      </c>
      <c r="K1129" s="200" t="s">
        <v>1318</v>
      </c>
      <c r="L1129" s="14" t="s">
        <v>874</v>
      </c>
    </row>
    <row r="1130" spans="1:12" ht="15.75">
      <c r="A1130" s="19"/>
      <c r="C1130" s="200" t="str">
        <f>'FC01'!B$43</f>
        <v>Regalías</v>
      </c>
      <c r="F1130" s="200">
        <f>'FC01'!$N$43</f>
        <v>0</v>
      </c>
      <c r="I1130" s="60" t="str">
        <f>Índice!$G$23</f>
        <v>2015-01-01</v>
      </c>
      <c r="J1130" s="61" t="str">
        <f>Índice!$G$25</f>
        <v>2015-12-31</v>
      </c>
      <c r="K1130" s="200" t="s">
        <v>1318</v>
      </c>
      <c r="L1130" s="14" t="s">
        <v>874</v>
      </c>
    </row>
    <row r="1131" spans="1:12" ht="15.75">
      <c r="A1131" s="19"/>
      <c r="C1131" s="200" t="str">
        <f>'FC01'!B$44</f>
        <v>Licencia De Operación Del Servicio</v>
      </c>
      <c r="F1131" s="200">
        <f>'FC01'!$N$44</f>
        <v>0</v>
      </c>
      <c r="I1131" s="60" t="str">
        <f>Índice!$G$23</f>
        <v>2015-01-01</v>
      </c>
      <c r="J1131" s="61" t="str">
        <f>Índice!$G$25</f>
        <v>2015-12-31</v>
      </c>
      <c r="K1131" s="200" t="s">
        <v>1318</v>
      </c>
      <c r="L1131" s="14" t="s">
        <v>874</v>
      </c>
    </row>
    <row r="1132" spans="1:12" ht="15.75">
      <c r="A1132" s="19"/>
      <c r="C1132" s="200" t="str">
        <f>'FC01'!B$45</f>
        <v>FAZNI</v>
      </c>
      <c r="F1132" s="200">
        <f>'FC01'!$N$45</f>
        <v>0</v>
      </c>
      <c r="I1132" s="60" t="str">
        <f>Índice!$G$23</f>
        <v>2015-01-01</v>
      </c>
      <c r="J1132" s="61" t="str">
        <f>Índice!$G$25</f>
        <v>2015-12-31</v>
      </c>
      <c r="K1132" s="200" t="s">
        <v>1318</v>
      </c>
      <c r="L1132" s="14" t="s">
        <v>874</v>
      </c>
    </row>
    <row r="1133" spans="1:12" ht="15.75">
      <c r="A1133" s="19"/>
      <c r="C1133" s="200" t="str">
        <f>'FC01'!B$46</f>
        <v>FAER</v>
      </c>
      <c r="F1133" s="200">
        <f>'FC01'!$N$46</f>
        <v>0</v>
      </c>
      <c r="I1133" s="60" t="str">
        <f>Índice!$G$23</f>
        <v>2015-01-01</v>
      </c>
      <c r="J1133" s="61" t="str">
        <f>Índice!$G$25</f>
        <v>2015-12-31</v>
      </c>
      <c r="K1133" s="200" t="s">
        <v>1318</v>
      </c>
      <c r="L1133" s="14" t="s">
        <v>874</v>
      </c>
    </row>
    <row r="1134" spans="1:12" ht="15.75">
      <c r="A1134" s="19"/>
      <c r="C1134" s="200" t="str">
        <f>'FC01'!B$47</f>
        <v>Cuota de Fomento de gas</v>
      </c>
      <c r="F1134" s="200">
        <f>'FC01'!$N$47</f>
        <v>0</v>
      </c>
      <c r="I1134" s="60" t="str">
        <f>Índice!$G$23</f>
        <v>2015-01-01</v>
      </c>
      <c r="J1134" s="61" t="str">
        <f>Índice!$G$25</f>
        <v>2015-12-31</v>
      </c>
      <c r="K1134" s="200" t="s">
        <v>1318</v>
      </c>
      <c r="L1134" s="14" t="s">
        <v>874</v>
      </c>
    </row>
    <row r="1135" spans="1:12" ht="15.75">
      <c r="A1135" s="19"/>
      <c r="C1135" s="200" t="str">
        <f>'FC01'!B$48</f>
        <v>Ministerio de Comunicaciones y/o Fondo de Comunicaciones</v>
      </c>
      <c r="F1135" s="200">
        <f>'FC01'!$N$48</f>
        <v>0</v>
      </c>
      <c r="I1135" s="60" t="str">
        <f>Índice!$G$23</f>
        <v>2015-01-01</v>
      </c>
      <c r="J1135" s="61" t="str">
        <f>Índice!$G$25</f>
        <v>2015-12-31</v>
      </c>
      <c r="K1135" s="200" t="s">
        <v>1318</v>
      </c>
      <c r="L1135" s="14" t="s">
        <v>874</v>
      </c>
    </row>
    <row r="1136" spans="1:12" ht="15.75">
      <c r="A1136" s="19"/>
      <c r="C1136" s="200" t="str">
        <f>'FC01'!B$49</f>
        <v>Comité De Estratificación –Ley 505 De 1999</v>
      </c>
      <c r="F1136" s="200">
        <f>'FC01'!$N$49</f>
        <v>0</v>
      </c>
      <c r="I1136" s="60" t="str">
        <f>Índice!$G$23</f>
        <v>2015-01-01</v>
      </c>
      <c r="J1136" s="61" t="str">
        <f>Índice!$G$25</f>
        <v>2015-12-31</v>
      </c>
      <c r="K1136" s="200" t="s">
        <v>1318</v>
      </c>
      <c r="L1136" s="14" t="s">
        <v>874</v>
      </c>
    </row>
    <row r="1137" spans="1:12" ht="15.75">
      <c r="A1137" s="19"/>
      <c r="C1137" s="200" t="str">
        <f>'FC01'!B$50</f>
        <v>Otras licencias Ley 142 de 1994</v>
      </c>
      <c r="F1137" s="200">
        <f>'FC01'!$N$50</f>
        <v>0</v>
      </c>
      <c r="I1137" s="60" t="str">
        <f>Índice!$G$23</f>
        <v>2015-01-01</v>
      </c>
      <c r="J1137" s="61" t="str">
        <f>Índice!$G$25</f>
        <v>2015-12-31</v>
      </c>
      <c r="K1137" s="200" t="s">
        <v>1318</v>
      </c>
      <c r="L1137" s="14" t="s">
        <v>874</v>
      </c>
    </row>
    <row r="1138" spans="1:12" ht="15.75">
      <c r="A1138" s="19"/>
      <c r="C1138" s="200" t="str">
        <f>'FC01'!B$51</f>
        <v>Consumo De Insumos Directos</v>
      </c>
      <c r="F1138" s="200">
        <f>'FC01'!$N$51</f>
        <v>0</v>
      </c>
      <c r="I1138" s="60" t="str">
        <f>Índice!$G$23</f>
        <v>2015-01-01</v>
      </c>
      <c r="J1138" s="61" t="str">
        <f>Índice!$G$25</f>
        <v>2015-12-31</v>
      </c>
      <c r="K1138" s="200" t="s">
        <v>1318</v>
      </c>
      <c r="L1138" s="14" t="s">
        <v>874</v>
      </c>
    </row>
    <row r="1139" spans="1:12" ht="15.75">
      <c r="A1139" s="19"/>
      <c r="C1139" s="200" t="str">
        <f>'FC01'!B$52</f>
        <v>Productos Químicos</v>
      </c>
      <c r="F1139" s="200">
        <f>'FC01'!$N$52</f>
        <v>0</v>
      </c>
      <c r="I1139" s="60" t="str">
        <f>Índice!$G$23</f>
        <v>2015-01-01</v>
      </c>
      <c r="J1139" s="61" t="str">
        <f>Índice!$G$25</f>
        <v>2015-12-31</v>
      </c>
      <c r="K1139" s="200" t="s">
        <v>1318</v>
      </c>
      <c r="L1139" s="14" t="s">
        <v>874</v>
      </c>
    </row>
    <row r="1140" spans="1:12" ht="15.75">
      <c r="A1140" s="19"/>
      <c r="C1140" s="200" t="str">
        <f>'FC01'!B$53</f>
        <v>Gas Combustible</v>
      </c>
      <c r="F1140" s="200">
        <f>'FC01'!$N$53</f>
        <v>0</v>
      </c>
      <c r="I1140" s="60" t="str">
        <f>Índice!$G$23</f>
        <v>2015-01-01</v>
      </c>
      <c r="J1140" s="61" t="str">
        <f>Índice!$G$25</f>
        <v>2015-12-31</v>
      </c>
      <c r="K1140" s="200" t="s">
        <v>1318</v>
      </c>
      <c r="L1140" s="14" t="s">
        <v>874</v>
      </c>
    </row>
    <row r="1141" spans="1:12" ht="15.75">
      <c r="A1141" s="19"/>
      <c r="C1141" s="200" t="str">
        <f>'FC01'!B$54</f>
        <v>Carbón Mineral</v>
      </c>
      <c r="F1141" s="200">
        <f>'FC01'!$N$54</f>
        <v>0</v>
      </c>
      <c r="I1141" s="60" t="str">
        <f>Índice!$G$23</f>
        <v>2015-01-01</v>
      </c>
      <c r="J1141" s="61" t="str">
        <f>Índice!$G$25</f>
        <v>2015-12-31</v>
      </c>
      <c r="K1141" s="200" t="s">
        <v>1318</v>
      </c>
      <c r="L1141" s="14" t="s">
        <v>874</v>
      </c>
    </row>
    <row r="1142" spans="1:12" ht="15.75">
      <c r="A1142" s="19"/>
      <c r="C1142" s="200" t="str">
        <f>'FC01'!B$55</f>
        <v>Energía (FC01)</v>
      </c>
      <c r="F1142" s="200">
        <f>'FC01'!$N$55</f>
        <v>0</v>
      </c>
      <c r="I1142" s="60" t="str">
        <f>Índice!$G$23</f>
        <v>2015-01-01</v>
      </c>
      <c r="J1142" s="61" t="str">
        <f>Índice!$G$25</f>
        <v>2015-12-31</v>
      </c>
      <c r="K1142" s="200" t="s">
        <v>1318</v>
      </c>
      <c r="L1142" s="14" t="s">
        <v>874</v>
      </c>
    </row>
    <row r="1143" spans="1:12" ht="15.75">
      <c r="A1143" s="19"/>
      <c r="C1143" s="200" t="str">
        <f>'FC01'!B$56</f>
        <v>ACPM, Fuel Oil</v>
      </c>
      <c r="F1143" s="200">
        <f>'FC01'!$N$56</f>
        <v>0</v>
      </c>
      <c r="I1143" s="60" t="str">
        <f>Índice!$G$23</f>
        <v>2015-01-01</v>
      </c>
      <c r="J1143" s="61" t="str">
        <f>Índice!$G$25</f>
        <v>2015-12-31</v>
      </c>
      <c r="K1143" s="200" t="s">
        <v>1318</v>
      </c>
      <c r="L1143" s="14" t="s">
        <v>874</v>
      </c>
    </row>
    <row r="1144" spans="1:12" ht="15.75">
      <c r="C1144" s="200" t="str">
        <f>'FC01'!B$57</f>
        <v>Otros Elementos de Consumo de Insumos Directos</v>
      </c>
      <c r="F1144" s="200">
        <f>'FC01'!$N$57</f>
        <v>0</v>
      </c>
      <c r="I1144" s="60" t="str">
        <f>Índice!$G$23</f>
        <v>2015-01-01</v>
      </c>
      <c r="J1144" s="61" t="str">
        <f>Índice!$G$25</f>
        <v>2015-12-31</v>
      </c>
      <c r="K1144" s="200" t="s">
        <v>1318</v>
      </c>
      <c r="L1144" s="14" t="s">
        <v>874</v>
      </c>
    </row>
    <row r="1145" spans="1:12" ht="15.75">
      <c r="A1145" s="19"/>
      <c r="C1145" s="200" t="str">
        <f>'FC01'!B$58</f>
        <v>Ordenes Y Contratos De Mantenimiento Y Reparaciones</v>
      </c>
      <c r="F1145" s="200">
        <f>'FC01'!$N$58</f>
        <v>0</v>
      </c>
      <c r="I1145" s="60" t="str">
        <f>Índice!$G$23</f>
        <v>2015-01-01</v>
      </c>
      <c r="J1145" s="61" t="str">
        <f>Índice!$G$25</f>
        <v>2015-12-31</v>
      </c>
      <c r="K1145" s="200" t="s">
        <v>1318</v>
      </c>
      <c r="L1145" s="14" t="s">
        <v>874</v>
      </c>
    </row>
    <row r="1146" spans="1:12" ht="15.75">
      <c r="A1146" s="19"/>
      <c r="C1146" s="200" t="str">
        <f>'FC01'!B$59</f>
        <v>Honorarios</v>
      </c>
      <c r="F1146" s="200">
        <f>'FC01'!$N$59</f>
        <v>0</v>
      </c>
      <c r="I1146" s="60" t="str">
        <f>Índice!$G$23</f>
        <v>2015-01-01</v>
      </c>
      <c r="J1146" s="61" t="str">
        <f>Índice!$G$25</f>
        <v>2015-12-31</v>
      </c>
      <c r="K1146" s="200" t="s">
        <v>1318</v>
      </c>
      <c r="L1146" s="14" t="s">
        <v>874</v>
      </c>
    </row>
    <row r="1147" spans="1:12" ht="15.75">
      <c r="A1147" s="19"/>
      <c r="C1147" s="200" t="str">
        <f>'FC01'!B$60</f>
        <v>Servicios Públicos</v>
      </c>
      <c r="F1147" s="200">
        <f>'FC01'!$N$60</f>
        <v>0</v>
      </c>
      <c r="I1147" s="60" t="str">
        <f>Índice!$G$23</f>
        <v>2015-01-01</v>
      </c>
      <c r="J1147" s="61" t="str">
        <f>Índice!$G$25</f>
        <v>2015-12-31</v>
      </c>
      <c r="K1147" s="200" t="s">
        <v>1318</v>
      </c>
      <c r="L1147" s="14" t="s">
        <v>874</v>
      </c>
    </row>
    <row r="1148" spans="1:12" ht="15.75">
      <c r="A1148" s="19"/>
      <c r="C1148" s="200" t="str">
        <f>'FC01'!B$61</f>
        <v>Materiales Y Otros Costos De Operación</v>
      </c>
      <c r="F1148" s="200">
        <f>'FC01'!$N$61</f>
        <v>0</v>
      </c>
      <c r="I1148" s="60" t="str">
        <f>Índice!$G$23</f>
        <v>2015-01-01</v>
      </c>
      <c r="J1148" s="61" t="str">
        <f>Índice!$G$25</f>
        <v>2015-12-31</v>
      </c>
      <c r="K1148" s="200" t="s">
        <v>1318</v>
      </c>
      <c r="L1148" s="14" t="s">
        <v>874</v>
      </c>
    </row>
    <row r="1149" spans="1:12" ht="15.75">
      <c r="C1149" s="200" t="str">
        <f>'FC01'!B$62</f>
        <v>Costo De Pérdidas En Prestación Del Servicio  De Acueducto</v>
      </c>
      <c r="F1149" s="200">
        <f>'FC01'!$N$62</f>
        <v>0</v>
      </c>
      <c r="I1149" s="60" t="str">
        <f>Índice!$G$23</f>
        <v>2015-01-01</v>
      </c>
      <c r="J1149" s="61" t="str">
        <f>Índice!$G$25</f>
        <v>2015-12-31</v>
      </c>
      <c r="K1149" s="200" t="s">
        <v>1318</v>
      </c>
      <c r="L1149" s="14" t="s">
        <v>874</v>
      </c>
    </row>
    <row r="1150" spans="1:12" ht="15.75">
      <c r="C1150" s="200" t="str">
        <f>'FC01'!B$63</f>
        <v>Seguros</v>
      </c>
      <c r="F1150" s="200">
        <f>'FC01'!$N$63</f>
        <v>0</v>
      </c>
      <c r="I1150" s="60" t="str">
        <f>Índice!$G$23</f>
        <v>2015-01-01</v>
      </c>
      <c r="J1150" s="61" t="str">
        <f>Índice!$G$25</f>
        <v>2015-12-31</v>
      </c>
      <c r="K1150" s="200" t="s">
        <v>1318</v>
      </c>
      <c r="L1150" s="14" t="s">
        <v>874</v>
      </c>
    </row>
    <row r="1151" spans="1:12" ht="15.75">
      <c r="C1151" s="200" t="str">
        <f>'FC01'!B$64</f>
        <v>Impuestos Y Tasas</v>
      </c>
      <c r="F1151" s="200">
        <f>'FC01'!$N$64</f>
        <v>0</v>
      </c>
      <c r="I1151" s="60" t="str">
        <f>Índice!$G$23</f>
        <v>2015-01-01</v>
      </c>
      <c r="J1151" s="61" t="str">
        <f>Índice!$G$25</f>
        <v>2015-12-31</v>
      </c>
      <c r="K1151" s="200" t="s">
        <v>1318</v>
      </c>
      <c r="L1151" s="14" t="s">
        <v>874</v>
      </c>
    </row>
    <row r="1152" spans="1:12" ht="15.75">
      <c r="C1152" s="200" t="str">
        <f>'FC01'!B$65</f>
        <v>Órdenes Y Contratos Por Otros  Servicios</v>
      </c>
      <c r="F1152" s="200">
        <f>'FC01'!$N$65</f>
        <v>0</v>
      </c>
      <c r="I1152" s="60" t="str">
        <f>Índice!$G$23</f>
        <v>2015-01-01</v>
      </c>
      <c r="J1152" s="61" t="str">
        <f>Índice!$G$25</f>
        <v>2015-12-31</v>
      </c>
      <c r="K1152" s="200" t="s">
        <v>1318</v>
      </c>
      <c r="L1152" s="14" t="s">
        <v>874</v>
      </c>
    </row>
    <row r="1153" spans="1:12" ht="15.75">
      <c r="C1153" s="200" t="str">
        <f>'FC01'!B$66</f>
        <v>Donaciones</v>
      </c>
      <c r="F1153" s="200">
        <f>'FC01'!$N$66</f>
        <v>0</v>
      </c>
      <c r="I1153" s="60" t="str">
        <f>Índice!$G$23</f>
        <v>2015-01-01</v>
      </c>
      <c r="J1153" s="61" t="str">
        <f>Índice!$G$25</f>
        <v>2015-12-31</v>
      </c>
      <c r="K1153" s="200" t="s">
        <v>1318</v>
      </c>
      <c r="L1153" s="14" t="s">
        <v>874</v>
      </c>
    </row>
    <row r="1154" spans="1:12" ht="15.75">
      <c r="C1154" s="200" t="str">
        <f>'FC01'!B$67</f>
        <v>Total Gastos y Costos (FC01)</v>
      </c>
      <c r="F1154" s="200">
        <f>'FC01'!$N$67</f>
        <v>0</v>
      </c>
      <c r="I1154" s="60" t="str">
        <f>Índice!$G$23</f>
        <v>2015-01-01</v>
      </c>
      <c r="J1154" s="61" t="str">
        <f>Índice!$G$25</f>
        <v>2015-12-31</v>
      </c>
      <c r="K1154" s="200" t="s">
        <v>1318</v>
      </c>
      <c r="L1154" s="14" t="s">
        <v>874</v>
      </c>
    </row>
    <row r="1155" spans="1:12" ht="15.75">
      <c r="A1155" s="202" t="s">
        <v>15</v>
      </c>
      <c r="B1155" s="22"/>
      <c r="C1155" s="93" t="s">
        <v>1321</v>
      </c>
      <c r="J1155" s="5"/>
      <c r="L1155" s="14"/>
    </row>
    <row r="1156" spans="1:12" ht="15.75">
      <c r="A1156" s="19" t="s">
        <v>15</v>
      </c>
      <c r="C1156" s="200" t="str">
        <f>'FC01'!B$8</f>
        <v>Gastos [sinopsis]</v>
      </c>
      <c r="F1156" s="200">
        <f>'FC01'!$O$8</f>
        <v>0</v>
      </c>
      <c r="I1156" s="60"/>
      <c r="J1156" s="61"/>
      <c r="K1156" s="200"/>
      <c r="L1156" s="14"/>
    </row>
    <row r="1157" spans="1:12" ht="15.75">
      <c r="C1157" s="200" t="str">
        <f>'FC01'!B$9</f>
        <v>Gastos sin impuestos, tasas, contribuciones e impuesto de renta</v>
      </c>
      <c r="F1157" s="200">
        <f>'FC01'!$O$9</f>
        <v>0</v>
      </c>
      <c r="I1157" s="60" t="str">
        <f>Índice!$G$23</f>
        <v>2015-01-01</v>
      </c>
      <c r="J1157" s="61" t="str">
        <f>Índice!$G$25</f>
        <v>2015-12-31</v>
      </c>
      <c r="K1157" s="200" t="s">
        <v>1318</v>
      </c>
      <c r="L1157" s="14" t="s">
        <v>139</v>
      </c>
    </row>
    <row r="1158" spans="1:12" ht="15.75">
      <c r="C1158" s="200" t="str">
        <f>'FC01'!B$10</f>
        <v>Impuestos, Tasas y Contribuciones (No incluye impuesto de renta)</v>
      </c>
      <c r="F1158" s="200">
        <f>'FC01'!$O$10</f>
        <v>0</v>
      </c>
      <c r="I1158" s="60" t="str">
        <f>Índice!$G$23</f>
        <v>2015-01-01</v>
      </c>
      <c r="J1158" s="61" t="str">
        <f>Índice!$G$25</f>
        <v>2015-12-31</v>
      </c>
      <c r="K1158" s="200" t="s">
        <v>1318</v>
      </c>
      <c r="L1158" s="14" t="s">
        <v>139</v>
      </c>
    </row>
    <row r="1159" spans="1:12" ht="15.75">
      <c r="C1159" s="200" t="str">
        <f>'FC01'!B$11</f>
        <v>Gasto por impuesto de renta</v>
      </c>
      <c r="F1159" s="200">
        <f>'FC01'!$O$11</f>
        <v>0</v>
      </c>
      <c r="I1159" s="60" t="str">
        <f>Índice!$G$23</f>
        <v>2015-01-01</v>
      </c>
      <c r="J1159" s="61" t="str">
        <f>Índice!$G$25</f>
        <v>2015-12-31</v>
      </c>
      <c r="K1159" s="200" t="s">
        <v>1318</v>
      </c>
      <c r="L1159" s="14" t="s">
        <v>139</v>
      </c>
    </row>
    <row r="1160" spans="1:12" ht="15.75">
      <c r="C1160" s="200" t="str">
        <f>'FC01'!B$12</f>
        <v>Total Gastos</v>
      </c>
      <c r="F1160" s="200">
        <f>'FC01'!$O$12</f>
        <v>0</v>
      </c>
      <c r="I1160" s="60" t="str">
        <f>Índice!$G$23</f>
        <v>2015-01-01</v>
      </c>
      <c r="J1160" s="61" t="str">
        <f>Índice!$G$25</f>
        <v>2015-12-31</v>
      </c>
      <c r="K1160" s="200" t="s">
        <v>1318</v>
      </c>
      <c r="L1160" s="14" t="s">
        <v>139</v>
      </c>
    </row>
    <row r="1161" spans="1:12" ht="15.75">
      <c r="A1161" s="19" t="s">
        <v>15</v>
      </c>
      <c r="C1161" s="200" t="str">
        <f>'FC01'!B$13</f>
        <v>Costos de Ventas y Distribución</v>
      </c>
      <c r="F1161" s="200">
        <f>'FC01'!$O$13</f>
        <v>0</v>
      </c>
      <c r="I1161" s="60"/>
      <c r="J1161" s="61"/>
      <c r="K1161" s="200"/>
      <c r="L1161" s="1"/>
    </row>
    <row r="1162" spans="1:12" ht="15.75">
      <c r="C1162" s="200" t="str">
        <f>'FC01'!B$14</f>
        <v>Costo de Ventas</v>
      </c>
      <c r="F1162" s="200">
        <f>'FC01'!$O$14</f>
        <v>0</v>
      </c>
      <c r="I1162" s="60" t="str">
        <f>Índice!$G$23</f>
        <v>2015-01-01</v>
      </c>
      <c r="J1162" s="61" t="str">
        <f>Índice!$G$25</f>
        <v>2015-12-31</v>
      </c>
      <c r="K1162" s="200" t="s">
        <v>1318</v>
      </c>
      <c r="L1162" s="14" t="s">
        <v>139</v>
      </c>
    </row>
    <row r="1163" spans="1:12" ht="15.75">
      <c r="C1163" s="200" t="str">
        <f>'FC01'!B$15</f>
        <v>Costos de Distribución</v>
      </c>
      <c r="F1163" s="200">
        <f>'FC01'!$O$15</f>
        <v>0</v>
      </c>
      <c r="I1163" s="60" t="str">
        <f>Índice!$G$23</f>
        <v>2015-01-01</v>
      </c>
      <c r="J1163" s="61" t="str">
        <f>Índice!$G$25</f>
        <v>2015-12-31</v>
      </c>
      <c r="K1163" s="200" t="s">
        <v>1318</v>
      </c>
      <c r="L1163" s="14" t="s">
        <v>139</v>
      </c>
    </row>
    <row r="1164" spans="1:12" ht="15.75">
      <c r="C1164" s="200" t="str">
        <f>'FC01'!B$16</f>
        <v>Total Costos de ventas y distribución</v>
      </c>
      <c r="F1164" s="200">
        <f>'FC01'!$O$16</f>
        <v>0</v>
      </c>
      <c r="I1164" s="60" t="str">
        <f>Índice!$G$23</f>
        <v>2015-01-01</v>
      </c>
      <c r="J1164" s="61" t="str">
        <f>Índice!$G$25</f>
        <v>2015-12-31</v>
      </c>
      <c r="K1164" s="200" t="s">
        <v>1318</v>
      </c>
      <c r="L1164" s="14" t="s">
        <v>139</v>
      </c>
    </row>
    <row r="1165" spans="1:12" ht="15.75">
      <c r="A1165" s="19" t="s">
        <v>15</v>
      </c>
      <c r="C1165" s="200" t="str">
        <f>'FC01'!B$18</f>
        <v>Detalle de los gastos y costos</v>
      </c>
      <c r="F1165" s="200" t="str">
        <f>'FC01'!$O$18</f>
        <v>Energia Total</v>
      </c>
      <c r="J1165" s="5"/>
      <c r="L1165" s="1"/>
    </row>
    <row r="1166" spans="1:12" ht="15.75">
      <c r="A1166" s="19"/>
      <c r="C1166" s="200" t="str">
        <f>'FC01'!B$20</f>
        <v>Servicios Personales (FC01)</v>
      </c>
      <c r="F1166" s="200">
        <f>'FC01'!$O$20</f>
        <v>0</v>
      </c>
      <c r="I1166" s="60" t="str">
        <f>Índice!$G$23</f>
        <v>2015-01-01</v>
      </c>
      <c r="J1166" s="61" t="str">
        <f>Índice!$G$25</f>
        <v>2015-12-31</v>
      </c>
      <c r="K1166" s="200" t="s">
        <v>1318</v>
      </c>
      <c r="L1166" s="14" t="s">
        <v>139</v>
      </c>
    </row>
    <row r="1167" spans="1:12" ht="15.75">
      <c r="A1167" s="19"/>
      <c r="C1167" s="200" t="str">
        <f>'FC01'!B$21</f>
        <v>Generales (FC01)</v>
      </c>
      <c r="F1167" s="200">
        <f>'FC01'!$O$21</f>
        <v>0</v>
      </c>
      <c r="I1167" s="60" t="str">
        <f>Índice!$G$23</f>
        <v>2015-01-01</v>
      </c>
      <c r="J1167" s="61" t="str">
        <f>Índice!$G$25</f>
        <v>2015-12-31</v>
      </c>
      <c r="K1167" s="200" t="s">
        <v>1318</v>
      </c>
      <c r="L1167" s="14" t="s">
        <v>139</v>
      </c>
    </row>
    <row r="1168" spans="1:12" ht="15.75">
      <c r="A1168" s="19"/>
      <c r="C1168" s="200" t="str">
        <f>'FC01'!B$22</f>
        <v xml:space="preserve">Depreciaciones (FC01)  </v>
      </c>
      <c r="F1168" s="200">
        <f>'FC01'!$O$22</f>
        <v>0</v>
      </c>
      <c r="I1168" s="60" t="str">
        <f>Índice!$G$23</f>
        <v>2015-01-01</v>
      </c>
      <c r="J1168" s="61" t="str">
        <f>Índice!$G$25</f>
        <v>2015-12-31</v>
      </c>
      <c r="K1168" s="200" t="s">
        <v>1318</v>
      </c>
      <c r="L1168" s="14" t="s">
        <v>139</v>
      </c>
    </row>
    <row r="1169" spans="1:12" ht="15.75">
      <c r="A1169" s="19"/>
      <c r="C1169" s="200" t="str">
        <f>'FC01'!B$23</f>
        <v>Arrendamientos (FC01)</v>
      </c>
      <c r="F1169" s="200">
        <f>'FC01'!$O$23</f>
        <v>0</v>
      </c>
      <c r="I1169" s="60" t="str">
        <f>Índice!$G$23</f>
        <v>2015-01-01</v>
      </c>
      <c r="J1169" s="61" t="str">
        <f>Índice!$G$25</f>
        <v>2015-12-31</v>
      </c>
      <c r="K1169" s="200" t="s">
        <v>1318</v>
      </c>
      <c r="L1169" s="14" t="s">
        <v>139</v>
      </c>
    </row>
    <row r="1170" spans="1:12" ht="15.75">
      <c r="A1170" s="19"/>
      <c r="C1170" s="200" t="str">
        <f>'FC01'!B$24</f>
        <v>Amortizaciones (FC01)</v>
      </c>
      <c r="F1170" s="200">
        <f>'FC01'!$O$24</f>
        <v>0</v>
      </c>
      <c r="I1170" s="60" t="str">
        <f>Índice!$G$23</f>
        <v>2015-01-01</v>
      </c>
      <c r="J1170" s="61" t="str">
        <f>Índice!$G$25</f>
        <v>2015-12-31</v>
      </c>
      <c r="K1170" s="200" t="s">
        <v>1318</v>
      </c>
      <c r="L1170" s="14" t="s">
        <v>139</v>
      </c>
    </row>
    <row r="1171" spans="1:12" ht="15.75">
      <c r="A1171" s="19"/>
      <c r="C1171" s="200" t="str">
        <f>'FC01'!B$25</f>
        <v>Agotamiento (FC01)</v>
      </c>
      <c r="F1171" s="200">
        <f>'FC01'!$O$25</f>
        <v>0</v>
      </c>
      <c r="I1171" s="60" t="str">
        <f>Índice!$G$23</f>
        <v>2015-01-01</v>
      </c>
      <c r="J1171" s="61" t="str">
        <f>Índice!$G$25</f>
        <v>2015-12-31</v>
      </c>
      <c r="K1171" s="200" t="s">
        <v>1318</v>
      </c>
      <c r="L1171" s="14" t="s">
        <v>139</v>
      </c>
    </row>
    <row r="1172" spans="1:12" ht="15.75">
      <c r="A1172" s="19"/>
      <c r="C1172" s="200" t="str">
        <f>'FC01'!B$26</f>
        <v>Costo de Bienes y Servicios Públicos para la Venta</v>
      </c>
      <c r="F1172" s="200">
        <f>'FC01'!$O$26</f>
        <v>0</v>
      </c>
      <c r="I1172" s="60" t="str">
        <f>Índice!$G$23</f>
        <v>2015-01-01</v>
      </c>
      <c r="J1172" s="61" t="str">
        <f>Índice!$G$25</f>
        <v>2015-12-31</v>
      </c>
      <c r="K1172" s="200" t="s">
        <v>1318</v>
      </c>
      <c r="L1172" s="14" t="s">
        <v>139</v>
      </c>
    </row>
    <row r="1173" spans="1:12" ht="15.75">
      <c r="C1173" s="200" t="str">
        <f>'FC01'!B$27</f>
        <v>Compras en Bloque y/o a Largo Plazo</v>
      </c>
      <c r="F1173" s="200">
        <f>'FC01'!$O$27</f>
        <v>0</v>
      </c>
      <c r="I1173" s="60" t="str">
        <f>Índice!$G$23</f>
        <v>2015-01-01</v>
      </c>
      <c r="J1173" s="61" t="str">
        <f>Índice!$G$25</f>
        <v>2015-12-31</v>
      </c>
      <c r="K1173" s="200" t="s">
        <v>1318</v>
      </c>
      <c r="L1173" s="14" t="s">
        <v>139</v>
      </c>
    </row>
    <row r="1174" spans="1:12" ht="15.75">
      <c r="C1174" s="200" t="str">
        <f>'FC01'!B$28</f>
        <v>Compras en Bolsa  y/o a Corto Plazo</v>
      </c>
      <c r="F1174" s="200">
        <f>'FC01'!$O$28</f>
        <v>0</v>
      </c>
      <c r="I1174" s="60" t="str">
        <f>Índice!$G$23</f>
        <v>2015-01-01</v>
      </c>
      <c r="J1174" s="61" t="str">
        <f>Índice!$G$25</f>
        <v>2015-12-31</v>
      </c>
      <c r="K1174" s="200" t="s">
        <v>1318</v>
      </c>
      <c r="L1174" s="14" t="s">
        <v>139</v>
      </c>
    </row>
    <row r="1175" spans="1:12" ht="15.75">
      <c r="C1175" s="200" t="str">
        <f>'FC01'!B$29</f>
        <v>Costo por Conexión</v>
      </c>
      <c r="F1175" s="200">
        <f>'FC01'!$O$29</f>
        <v>0</v>
      </c>
      <c r="I1175" s="60" t="str">
        <f>Índice!$G$23</f>
        <v>2015-01-01</v>
      </c>
      <c r="J1175" s="61" t="str">
        <f>Índice!$G$25</f>
        <v>2015-12-31</v>
      </c>
      <c r="K1175" s="200" t="s">
        <v>1318</v>
      </c>
      <c r="L1175" s="14" t="s">
        <v>139</v>
      </c>
    </row>
    <row r="1176" spans="1:12" ht="15.75">
      <c r="A1176" s="19"/>
      <c r="C1176" s="200" t="str">
        <f>'FC01'!B$30</f>
        <v>Uso de Líneas, redes y ductos</v>
      </c>
      <c r="F1176" s="200">
        <f>'FC01'!$O$30</f>
        <v>0</v>
      </c>
      <c r="I1176" s="60" t="str">
        <f>Índice!$G$23</f>
        <v>2015-01-01</v>
      </c>
      <c r="J1176" s="61" t="str">
        <f>Índice!$G$25</f>
        <v>2015-12-31</v>
      </c>
      <c r="K1176" s="200" t="s">
        <v>1318</v>
      </c>
      <c r="L1176" s="14" t="s">
        <v>139</v>
      </c>
    </row>
    <row r="1177" spans="1:12" ht="15.75">
      <c r="A1177" s="19"/>
      <c r="C1177" s="200" t="str">
        <f>'FC01'!B$31</f>
        <v>Costo de Distribución  y/o Comercialización de Gas combustible por redes</v>
      </c>
      <c r="F1177" s="200">
        <f>'FC01'!$O$31</f>
        <v>0</v>
      </c>
      <c r="I1177" s="60" t="str">
        <f>Índice!$G$23</f>
        <v>2015-01-01</v>
      </c>
      <c r="J1177" s="61" t="str">
        <f>Índice!$G$25</f>
        <v>2015-12-31</v>
      </c>
      <c r="K1177" s="200" t="s">
        <v>1318</v>
      </c>
      <c r="L1177" s="14" t="s">
        <v>139</v>
      </c>
    </row>
    <row r="1178" spans="1:12" ht="15.75">
      <c r="A1178" s="19"/>
      <c r="C1178" s="200" t="str">
        <f>'FC01'!B$32</f>
        <v>Manejo Comercial y Financiero del Servicio</v>
      </c>
      <c r="F1178" s="200">
        <f>'FC01'!$O$32</f>
        <v>0</v>
      </c>
      <c r="I1178" s="60" t="str">
        <f>Índice!$G$23</f>
        <v>2015-01-01</v>
      </c>
      <c r="J1178" s="61" t="str">
        <f>Índice!$G$25</f>
        <v>2015-12-31</v>
      </c>
      <c r="K1178" s="200" t="s">
        <v>1318</v>
      </c>
      <c r="L1178" s="14" t="s">
        <v>139</v>
      </c>
    </row>
    <row r="1179" spans="1:12" ht="15.75">
      <c r="A1179" s="19"/>
      <c r="C1179" s="200" t="str">
        <f>'FC01'!B$33</f>
        <v>Costo de Distribución  y/o Comercialización de Gas Licuado de Petróleo –GLP</v>
      </c>
      <c r="F1179" s="200">
        <f>'FC01'!$O$33</f>
        <v>0</v>
      </c>
      <c r="I1179" s="60" t="str">
        <f>Índice!$G$23</f>
        <v>2015-01-01</v>
      </c>
      <c r="J1179" s="61" t="str">
        <f>Índice!$G$25</f>
        <v>2015-12-31</v>
      </c>
      <c r="K1179" s="200" t="s">
        <v>1318</v>
      </c>
      <c r="L1179" s="14" t="s">
        <v>139</v>
      </c>
    </row>
    <row r="1180" spans="1:12" ht="15.75">
      <c r="A1180" s="19"/>
      <c r="C1180" s="200" t="str">
        <f>'FC01'!B$34</f>
        <v>Contrato de explotación</v>
      </c>
      <c r="F1180" s="200">
        <f>'FC01'!$O$34</f>
        <v>0</v>
      </c>
      <c r="I1180" s="60" t="str">
        <f>Índice!$G$23</f>
        <v>2015-01-01</v>
      </c>
      <c r="J1180" s="61" t="str">
        <f>Índice!$G$25</f>
        <v>2015-12-31</v>
      </c>
      <c r="K1180" s="200" t="s">
        <v>1318</v>
      </c>
      <c r="L1180" s="14" t="s">
        <v>139</v>
      </c>
    </row>
    <row r="1181" spans="1:12" ht="15.75">
      <c r="A1181" s="19"/>
      <c r="C1181" s="200" t="str">
        <f>'FC01'!B$35</f>
        <v>Costos asociados a las transacciones en el mercado mayorista</v>
      </c>
      <c r="F1181" s="200">
        <f>'FC01'!$O$35</f>
        <v>0</v>
      </c>
      <c r="I1181" s="60" t="str">
        <f>Índice!$G$23</f>
        <v>2015-01-01</v>
      </c>
      <c r="J1181" s="61" t="str">
        <f>Índice!$G$25</f>
        <v>2015-12-31</v>
      </c>
      <c r="K1181" s="200" t="s">
        <v>1318</v>
      </c>
      <c r="L1181" s="14" t="s">
        <v>139</v>
      </c>
    </row>
    <row r="1182" spans="1:12" ht="15.75">
      <c r="A1182" s="19"/>
      <c r="C1182" s="200" t="str">
        <f>'FC01'!B$36</f>
        <v>Contrato de concesión</v>
      </c>
      <c r="F1182" s="200">
        <f>'FC01'!$O$36</f>
        <v>0</v>
      </c>
      <c r="I1182" s="60" t="str">
        <f>Índice!$G$23</f>
        <v>2015-01-01</v>
      </c>
      <c r="J1182" s="61" t="str">
        <f>Índice!$G$25</f>
        <v>2015-12-31</v>
      </c>
      <c r="K1182" s="200" t="s">
        <v>1318</v>
      </c>
      <c r="L1182" s="14" t="s">
        <v>139</v>
      </c>
    </row>
    <row r="1183" spans="1:12" ht="15.75">
      <c r="A1183" s="19"/>
      <c r="C1183" s="200" t="str">
        <f>'FC01'!B$37</f>
        <v>Otros (FC01)</v>
      </c>
      <c r="F1183" s="200">
        <f>'FC01'!$O$37</f>
        <v>0</v>
      </c>
      <c r="I1183" s="60" t="str">
        <f>Índice!$G$23</f>
        <v>2015-01-01</v>
      </c>
      <c r="J1183" s="61" t="str">
        <f>Índice!$G$25</f>
        <v>2015-12-31</v>
      </c>
      <c r="K1183" s="200" t="s">
        <v>1318</v>
      </c>
      <c r="L1183" s="14" t="s">
        <v>139</v>
      </c>
    </row>
    <row r="1184" spans="1:12" ht="15.75">
      <c r="A1184" s="19"/>
      <c r="C1184" s="200" t="str">
        <f>'FC01'!B$38</f>
        <v>Costos asociados a las transacciones en el mercado minorista</v>
      </c>
      <c r="F1184" s="200">
        <f>'FC01'!$O$38</f>
        <v>0</v>
      </c>
      <c r="I1184" s="60" t="str">
        <f>Índice!$G$23</f>
        <v>2015-01-01</v>
      </c>
      <c r="J1184" s="61" t="str">
        <f>Índice!$G$25</f>
        <v>2015-12-31</v>
      </c>
      <c r="K1184" s="200" t="s">
        <v>1318</v>
      </c>
      <c r="L1184" s="14" t="s">
        <v>139</v>
      </c>
    </row>
    <row r="1185" spans="1:12" ht="15.75">
      <c r="A1185" s="19"/>
      <c r="C1185" s="200" t="str">
        <f>'FC01'!B$39</f>
        <v xml:space="preserve">Licencias, Contribuciones y Regalías  </v>
      </c>
      <c r="F1185" s="200">
        <f>'FC01'!$O$39</f>
        <v>0</v>
      </c>
      <c r="I1185" s="60" t="str">
        <f>Índice!$G$23</f>
        <v>2015-01-01</v>
      </c>
      <c r="J1185" s="61" t="str">
        <f>Índice!$G$25</f>
        <v>2015-12-31</v>
      </c>
      <c r="K1185" s="200" t="s">
        <v>1318</v>
      </c>
      <c r="L1185" s="14" t="s">
        <v>139</v>
      </c>
    </row>
    <row r="1186" spans="1:12" ht="15.75">
      <c r="A1186" s="19"/>
      <c r="C1186" s="200" t="str">
        <f>'FC01'!B$40</f>
        <v>Departamento Administrativo del Medio Ambiente "DAMA"</v>
      </c>
      <c r="F1186" s="200">
        <f>'FC01'!$O$40</f>
        <v>0</v>
      </c>
      <c r="I1186" s="60" t="str">
        <f>Índice!$G$23</f>
        <v>2015-01-01</v>
      </c>
      <c r="J1186" s="61" t="str">
        <f>Índice!$G$25</f>
        <v>2015-12-31</v>
      </c>
      <c r="K1186" s="200" t="s">
        <v>1318</v>
      </c>
      <c r="L1186" s="14" t="s">
        <v>139</v>
      </c>
    </row>
    <row r="1187" spans="1:12" ht="15.75">
      <c r="A1187" s="19"/>
      <c r="C1187" s="200" t="str">
        <f>'FC01'!B$41</f>
        <v>Ley 56 de 1981</v>
      </c>
      <c r="F1187" s="200">
        <f>'FC01'!$O$41</f>
        <v>0</v>
      </c>
      <c r="I1187" s="60" t="str">
        <f>Índice!$G$23</f>
        <v>2015-01-01</v>
      </c>
      <c r="J1187" s="61" t="str">
        <f>Índice!$G$25</f>
        <v>2015-12-31</v>
      </c>
      <c r="K1187" s="200" t="s">
        <v>1318</v>
      </c>
      <c r="L1187" s="14" t="s">
        <v>139</v>
      </c>
    </row>
    <row r="1188" spans="1:12" ht="15.75">
      <c r="A1188" s="19"/>
      <c r="C1188" s="200" t="str">
        <f>'FC01'!B$42</f>
        <v>Medio Ambiente – Ley 99 de 1993</v>
      </c>
      <c r="F1188" s="200">
        <f>'FC01'!$O$42</f>
        <v>0</v>
      </c>
      <c r="I1188" s="60" t="str">
        <f>Índice!$G$23</f>
        <v>2015-01-01</v>
      </c>
      <c r="J1188" s="61" t="str">
        <f>Índice!$G$25</f>
        <v>2015-12-31</v>
      </c>
      <c r="K1188" s="200" t="s">
        <v>1318</v>
      </c>
      <c r="L1188" s="14" t="s">
        <v>139</v>
      </c>
    </row>
    <row r="1189" spans="1:12" ht="15.75">
      <c r="A1189" s="19"/>
      <c r="C1189" s="200" t="str">
        <f>'FC01'!B$43</f>
        <v>Regalías</v>
      </c>
      <c r="F1189" s="200">
        <f>'FC01'!$O$43</f>
        <v>0</v>
      </c>
      <c r="I1189" s="60" t="str">
        <f>Índice!$G$23</f>
        <v>2015-01-01</v>
      </c>
      <c r="J1189" s="61" t="str">
        <f>Índice!$G$25</f>
        <v>2015-12-31</v>
      </c>
      <c r="K1189" s="200" t="s">
        <v>1318</v>
      </c>
      <c r="L1189" s="14" t="s">
        <v>139</v>
      </c>
    </row>
    <row r="1190" spans="1:12" ht="15.75">
      <c r="A1190" s="19"/>
      <c r="C1190" s="200" t="str">
        <f>'FC01'!B$44</f>
        <v>Licencia De Operación Del Servicio</v>
      </c>
      <c r="F1190" s="200">
        <f>'FC01'!$O$44</f>
        <v>0</v>
      </c>
      <c r="I1190" s="60" t="str">
        <f>Índice!$G$23</f>
        <v>2015-01-01</v>
      </c>
      <c r="J1190" s="61" t="str">
        <f>Índice!$G$25</f>
        <v>2015-12-31</v>
      </c>
      <c r="K1190" s="200" t="s">
        <v>1318</v>
      </c>
      <c r="L1190" s="14" t="s">
        <v>139</v>
      </c>
    </row>
    <row r="1191" spans="1:12" ht="15.75">
      <c r="A1191" s="19"/>
      <c r="C1191" s="200" t="str">
        <f>'FC01'!B$45</f>
        <v>FAZNI</v>
      </c>
      <c r="F1191" s="200">
        <f>'FC01'!$O$45</f>
        <v>0</v>
      </c>
      <c r="I1191" s="60" t="str">
        <f>Índice!$G$23</f>
        <v>2015-01-01</v>
      </c>
      <c r="J1191" s="61" t="str">
        <f>Índice!$G$25</f>
        <v>2015-12-31</v>
      </c>
      <c r="K1191" s="200" t="s">
        <v>1318</v>
      </c>
      <c r="L1191" s="14" t="s">
        <v>139</v>
      </c>
    </row>
    <row r="1192" spans="1:12" ht="15.75">
      <c r="A1192" s="19"/>
      <c r="C1192" s="200" t="str">
        <f>'FC01'!B$46</f>
        <v>FAER</v>
      </c>
      <c r="F1192" s="200">
        <f>'FC01'!$O$46</f>
        <v>0</v>
      </c>
      <c r="I1192" s="60" t="str">
        <f>Índice!$G$23</f>
        <v>2015-01-01</v>
      </c>
      <c r="J1192" s="61" t="str">
        <f>Índice!$G$25</f>
        <v>2015-12-31</v>
      </c>
      <c r="K1192" s="200" t="s">
        <v>1318</v>
      </c>
      <c r="L1192" s="14" t="s">
        <v>139</v>
      </c>
    </row>
    <row r="1193" spans="1:12" ht="15.75">
      <c r="A1193" s="19"/>
      <c r="C1193" s="200" t="str">
        <f>'FC01'!B$47</f>
        <v>Cuota de Fomento de gas</v>
      </c>
      <c r="F1193" s="200">
        <f>'FC01'!$O$47</f>
        <v>0</v>
      </c>
      <c r="I1193" s="60" t="str">
        <f>Índice!$G$23</f>
        <v>2015-01-01</v>
      </c>
      <c r="J1193" s="61" t="str">
        <f>Índice!$G$25</f>
        <v>2015-12-31</v>
      </c>
      <c r="K1193" s="200" t="s">
        <v>1318</v>
      </c>
      <c r="L1193" s="14" t="s">
        <v>139</v>
      </c>
    </row>
    <row r="1194" spans="1:12" ht="15.75">
      <c r="A1194" s="19"/>
      <c r="C1194" s="200" t="str">
        <f>'FC01'!B$48</f>
        <v>Ministerio de Comunicaciones y/o Fondo de Comunicaciones</v>
      </c>
      <c r="F1194" s="200">
        <f>'FC01'!$O$48</f>
        <v>0</v>
      </c>
      <c r="I1194" s="60" t="str">
        <f>Índice!$G$23</f>
        <v>2015-01-01</v>
      </c>
      <c r="J1194" s="61" t="str">
        <f>Índice!$G$25</f>
        <v>2015-12-31</v>
      </c>
      <c r="K1194" s="200" t="s">
        <v>1318</v>
      </c>
      <c r="L1194" s="14" t="s">
        <v>139</v>
      </c>
    </row>
    <row r="1195" spans="1:12" ht="15.75">
      <c r="A1195" s="19"/>
      <c r="C1195" s="200" t="str">
        <f>'FC01'!B$49</f>
        <v>Comité De Estratificación –Ley 505 De 1999</v>
      </c>
      <c r="F1195" s="200">
        <f>'FC01'!$O$49</f>
        <v>0</v>
      </c>
      <c r="I1195" s="60" t="str">
        <f>Índice!$G$23</f>
        <v>2015-01-01</v>
      </c>
      <c r="J1195" s="61" t="str">
        <f>Índice!$G$25</f>
        <v>2015-12-31</v>
      </c>
      <c r="K1195" s="200" t="s">
        <v>1318</v>
      </c>
      <c r="L1195" s="14" t="s">
        <v>139</v>
      </c>
    </row>
    <row r="1196" spans="1:12" ht="15.75">
      <c r="A1196" s="19"/>
      <c r="C1196" s="200" t="str">
        <f>'FC01'!B$50</f>
        <v>Otras licencias Ley 142 de 1994</v>
      </c>
      <c r="F1196" s="200">
        <f>'FC01'!$O$50</f>
        <v>0</v>
      </c>
      <c r="I1196" s="60" t="str">
        <f>Índice!$G$23</f>
        <v>2015-01-01</v>
      </c>
      <c r="J1196" s="61" t="str">
        <f>Índice!$G$25</f>
        <v>2015-12-31</v>
      </c>
      <c r="K1196" s="200" t="s">
        <v>1318</v>
      </c>
      <c r="L1196" s="14" t="s">
        <v>139</v>
      </c>
    </row>
    <row r="1197" spans="1:12" ht="15.75">
      <c r="A1197" s="19"/>
      <c r="C1197" s="200" t="str">
        <f>'FC01'!B$51</f>
        <v>Consumo De Insumos Directos</v>
      </c>
      <c r="F1197" s="200">
        <f>'FC01'!$O$51</f>
        <v>0</v>
      </c>
      <c r="I1197" s="60" t="str">
        <f>Índice!$G$23</f>
        <v>2015-01-01</v>
      </c>
      <c r="J1197" s="61" t="str">
        <f>Índice!$G$25</f>
        <v>2015-12-31</v>
      </c>
      <c r="K1197" s="200" t="s">
        <v>1318</v>
      </c>
      <c r="L1197" s="14" t="s">
        <v>139</v>
      </c>
    </row>
    <row r="1198" spans="1:12" ht="15.75">
      <c r="A1198" s="19"/>
      <c r="C1198" s="200" t="str">
        <f>'FC01'!B$52</f>
        <v>Productos Químicos</v>
      </c>
      <c r="F1198" s="200">
        <f>'FC01'!$O$52</f>
        <v>0</v>
      </c>
      <c r="I1198" s="60" t="str">
        <f>Índice!$G$23</f>
        <v>2015-01-01</v>
      </c>
      <c r="J1198" s="61" t="str">
        <f>Índice!$G$25</f>
        <v>2015-12-31</v>
      </c>
      <c r="K1198" s="200" t="s">
        <v>1318</v>
      </c>
      <c r="L1198" s="14" t="s">
        <v>139</v>
      </c>
    </row>
    <row r="1199" spans="1:12" ht="15.75">
      <c r="A1199" s="19"/>
      <c r="C1199" s="200" t="str">
        <f>'FC01'!B$53</f>
        <v>Gas Combustible</v>
      </c>
      <c r="F1199" s="200">
        <f>'FC01'!$O$53</f>
        <v>0</v>
      </c>
      <c r="I1199" s="60" t="str">
        <f>Índice!$G$23</f>
        <v>2015-01-01</v>
      </c>
      <c r="J1199" s="61" t="str">
        <f>Índice!$G$25</f>
        <v>2015-12-31</v>
      </c>
      <c r="K1199" s="200" t="s">
        <v>1318</v>
      </c>
      <c r="L1199" s="14" t="s">
        <v>139</v>
      </c>
    </row>
    <row r="1200" spans="1:12" ht="15.75">
      <c r="A1200" s="19"/>
      <c r="C1200" s="200" t="str">
        <f>'FC01'!B$54</f>
        <v>Carbón Mineral</v>
      </c>
      <c r="F1200" s="200">
        <f>'FC01'!$O$54</f>
        <v>0</v>
      </c>
      <c r="I1200" s="60" t="str">
        <f>Índice!$G$23</f>
        <v>2015-01-01</v>
      </c>
      <c r="J1200" s="61" t="str">
        <f>Índice!$G$25</f>
        <v>2015-12-31</v>
      </c>
      <c r="K1200" s="200" t="s">
        <v>1318</v>
      </c>
      <c r="L1200" s="14" t="s">
        <v>139</v>
      </c>
    </row>
    <row r="1201" spans="1:12" ht="15.75">
      <c r="A1201" s="19"/>
      <c r="C1201" s="200" t="str">
        <f>'FC01'!B$55</f>
        <v>Energía (FC01)</v>
      </c>
      <c r="F1201" s="200">
        <f>'FC01'!$O$55</f>
        <v>0</v>
      </c>
      <c r="I1201" s="60" t="str">
        <f>Índice!$G$23</f>
        <v>2015-01-01</v>
      </c>
      <c r="J1201" s="61" t="str">
        <f>Índice!$G$25</f>
        <v>2015-12-31</v>
      </c>
      <c r="K1201" s="200" t="s">
        <v>1318</v>
      </c>
      <c r="L1201" s="14" t="s">
        <v>139</v>
      </c>
    </row>
    <row r="1202" spans="1:12" ht="15.75">
      <c r="A1202" s="19"/>
      <c r="C1202" s="200" t="str">
        <f>'FC01'!B$56</f>
        <v>ACPM, Fuel Oil</v>
      </c>
      <c r="F1202" s="200">
        <f>'FC01'!$O$56</f>
        <v>0</v>
      </c>
      <c r="I1202" s="60" t="str">
        <f>Índice!$G$23</f>
        <v>2015-01-01</v>
      </c>
      <c r="J1202" s="61" t="str">
        <f>Índice!$G$25</f>
        <v>2015-12-31</v>
      </c>
      <c r="K1202" s="200" t="s">
        <v>1318</v>
      </c>
      <c r="L1202" s="14" t="s">
        <v>139</v>
      </c>
    </row>
    <row r="1203" spans="1:12" ht="15.75">
      <c r="C1203" s="200" t="str">
        <f>'FC01'!B$57</f>
        <v>Otros Elementos de Consumo de Insumos Directos</v>
      </c>
      <c r="F1203" s="200">
        <f>'FC01'!$O$57</f>
        <v>0</v>
      </c>
      <c r="I1203" s="60" t="str">
        <f>Índice!$G$23</f>
        <v>2015-01-01</v>
      </c>
      <c r="J1203" s="61" t="str">
        <f>Índice!$G$25</f>
        <v>2015-12-31</v>
      </c>
      <c r="K1203" s="200" t="s">
        <v>1318</v>
      </c>
      <c r="L1203" s="14" t="s">
        <v>139</v>
      </c>
    </row>
    <row r="1204" spans="1:12" ht="15.75">
      <c r="A1204" s="19"/>
      <c r="C1204" s="200" t="str">
        <f>'FC01'!B$58</f>
        <v>Ordenes Y Contratos De Mantenimiento Y Reparaciones</v>
      </c>
      <c r="F1204" s="200">
        <f>'FC01'!$O$58</f>
        <v>0</v>
      </c>
      <c r="I1204" s="60" t="str">
        <f>Índice!$G$23</f>
        <v>2015-01-01</v>
      </c>
      <c r="J1204" s="61" t="str">
        <f>Índice!$G$25</f>
        <v>2015-12-31</v>
      </c>
      <c r="K1204" s="200" t="s">
        <v>1318</v>
      </c>
      <c r="L1204" s="14" t="s">
        <v>139</v>
      </c>
    </row>
    <row r="1205" spans="1:12" ht="15.75">
      <c r="A1205" s="19"/>
      <c r="C1205" s="200" t="str">
        <f>'FC01'!B$59</f>
        <v>Honorarios</v>
      </c>
      <c r="F1205" s="200">
        <f>'FC01'!$O$59</f>
        <v>0</v>
      </c>
      <c r="I1205" s="60" t="str">
        <f>Índice!$G$23</f>
        <v>2015-01-01</v>
      </c>
      <c r="J1205" s="61" t="str">
        <f>Índice!$G$25</f>
        <v>2015-12-31</v>
      </c>
      <c r="K1205" s="200" t="s">
        <v>1318</v>
      </c>
      <c r="L1205" s="14" t="s">
        <v>139</v>
      </c>
    </row>
    <row r="1206" spans="1:12" ht="15.75">
      <c r="A1206" s="19"/>
      <c r="C1206" s="200" t="str">
        <f>'FC01'!B$60</f>
        <v>Servicios Públicos</v>
      </c>
      <c r="F1206" s="200">
        <f>'FC01'!$O$60</f>
        <v>0</v>
      </c>
      <c r="I1206" s="60" t="str">
        <f>Índice!$G$23</f>
        <v>2015-01-01</v>
      </c>
      <c r="J1206" s="61" t="str">
        <f>Índice!$G$25</f>
        <v>2015-12-31</v>
      </c>
      <c r="K1206" s="200" t="s">
        <v>1318</v>
      </c>
      <c r="L1206" s="14" t="s">
        <v>139</v>
      </c>
    </row>
    <row r="1207" spans="1:12" ht="15.75">
      <c r="A1207" s="19"/>
      <c r="C1207" s="200" t="str">
        <f>'FC01'!B$61</f>
        <v>Materiales Y Otros Costos De Operación</v>
      </c>
      <c r="F1207" s="200">
        <f>'FC01'!$O$61</f>
        <v>0</v>
      </c>
      <c r="I1207" s="60" t="str">
        <f>Índice!$G$23</f>
        <v>2015-01-01</v>
      </c>
      <c r="J1207" s="61" t="str">
        <f>Índice!$G$25</f>
        <v>2015-12-31</v>
      </c>
      <c r="K1207" s="200" t="s">
        <v>1318</v>
      </c>
      <c r="L1207" s="14" t="s">
        <v>139</v>
      </c>
    </row>
    <row r="1208" spans="1:12" ht="15.75">
      <c r="C1208" s="200" t="str">
        <f>'FC01'!B$62</f>
        <v>Costo De Pérdidas En Prestación Del Servicio  De Acueducto</v>
      </c>
      <c r="F1208" s="200">
        <f>'FC01'!$O$62</f>
        <v>0</v>
      </c>
      <c r="I1208" s="60" t="str">
        <f>Índice!$G$23</f>
        <v>2015-01-01</v>
      </c>
      <c r="J1208" s="61" t="str">
        <f>Índice!$G$25</f>
        <v>2015-12-31</v>
      </c>
      <c r="K1208" s="200" t="s">
        <v>1318</v>
      </c>
      <c r="L1208" s="14" t="s">
        <v>139</v>
      </c>
    </row>
    <row r="1209" spans="1:12" ht="15.75">
      <c r="C1209" s="200" t="str">
        <f>'FC01'!B$63</f>
        <v>Seguros</v>
      </c>
      <c r="F1209" s="200">
        <f>'FC01'!$O$63</f>
        <v>0</v>
      </c>
      <c r="I1209" s="60" t="str">
        <f>Índice!$G$23</f>
        <v>2015-01-01</v>
      </c>
      <c r="J1209" s="61" t="str">
        <f>Índice!$G$25</f>
        <v>2015-12-31</v>
      </c>
      <c r="K1209" s="200" t="s">
        <v>1318</v>
      </c>
      <c r="L1209" s="14" t="s">
        <v>139</v>
      </c>
    </row>
    <row r="1210" spans="1:12" ht="15.75">
      <c r="C1210" s="200" t="str">
        <f>'FC01'!B$64</f>
        <v>Impuestos Y Tasas</v>
      </c>
      <c r="F1210" s="200">
        <f>'FC01'!$O$64</f>
        <v>0</v>
      </c>
      <c r="I1210" s="60" t="str">
        <f>Índice!$G$23</f>
        <v>2015-01-01</v>
      </c>
      <c r="J1210" s="61" t="str">
        <f>Índice!$G$25</f>
        <v>2015-12-31</v>
      </c>
      <c r="K1210" s="200" t="s">
        <v>1318</v>
      </c>
      <c r="L1210" s="14" t="s">
        <v>139</v>
      </c>
    </row>
    <row r="1211" spans="1:12" ht="15.75">
      <c r="C1211" s="200" t="str">
        <f>'FC01'!B$65</f>
        <v>Órdenes Y Contratos Por Otros  Servicios</v>
      </c>
      <c r="F1211" s="200">
        <f>'FC01'!$O$65</f>
        <v>0</v>
      </c>
      <c r="I1211" s="60" t="str">
        <f>Índice!$G$23</f>
        <v>2015-01-01</v>
      </c>
      <c r="J1211" s="61" t="str">
        <f>Índice!$G$25</f>
        <v>2015-12-31</v>
      </c>
      <c r="K1211" s="200" t="s">
        <v>1318</v>
      </c>
      <c r="L1211" s="14" t="s">
        <v>139</v>
      </c>
    </row>
    <row r="1212" spans="1:12" ht="15.75">
      <c r="C1212" s="200" t="str">
        <f>'FC01'!B$66</f>
        <v>Donaciones</v>
      </c>
      <c r="F1212" s="200">
        <f>'FC01'!$O$66</f>
        <v>0</v>
      </c>
      <c r="I1212" s="60" t="str">
        <f>Índice!$G$23</f>
        <v>2015-01-01</v>
      </c>
      <c r="J1212" s="61" t="str">
        <f>Índice!$G$25</f>
        <v>2015-12-31</v>
      </c>
      <c r="K1212" s="200" t="s">
        <v>1318</v>
      </c>
      <c r="L1212" s="14" t="s">
        <v>139</v>
      </c>
    </row>
    <row r="1213" spans="1:12" ht="15.75">
      <c r="C1213" s="200" t="str">
        <f>'FC01'!B$67</f>
        <v>Total Gastos y Costos (FC01)</v>
      </c>
      <c r="F1213" s="200">
        <f>'FC01'!$O$67</f>
        <v>0</v>
      </c>
      <c r="I1213" s="60" t="str">
        <f>Índice!$G$23</f>
        <v>2015-01-01</v>
      </c>
      <c r="J1213" s="61" t="str">
        <f>Índice!$G$25</f>
        <v>2015-12-31</v>
      </c>
      <c r="K1213" s="200" t="s">
        <v>1318</v>
      </c>
      <c r="L1213" s="14" t="s">
        <v>139</v>
      </c>
    </row>
    <row r="1214" spans="1:12" ht="15.75">
      <c r="A1214" s="202" t="s">
        <v>15</v>
      </c>
      <c r="B1214" s="22"/>
      <c r="C1214" s="93" t="s">
        <v>1322</v>
      </c>
      <c r="J1214" s="5"/>
      <c r="L1214" s="1"/>
    </row>
    <row r="1215" spans="1:12" ht="15.75">
      <c r="A1215" s="19" t="s">
        <v>15</v>
      </c>
      <c r="C1215" s="200" t="str">
        <f>'FC01'!B$8</f>
        <v>Gastos [sinopsis]</v>
      </c>
      <c r="F1215" s="200">
        <f>'FC01'!$P$8</f>
        <v>0</v>
      </c>
      <c r="I1215" s="60"/>
      <c r="J1215" s="61"/>
      <c r="K1215" s="200"/>
      <c r="L1215" s="1"/>
    </row>
    <row r="1216" spans="1:12" ht="15.75">
      <c r="C1216" s="200" t="str">
        <f>'FC01'!B$9</f>
        <v>Gastos sin impuestos, tasas, contribuciones e impuesto de renta</v>
      </c>
      <c r="F1216" s="200">
        <f>'FC01'!$P$9</f>
        <v>0</v>
      </c>
      <c r="I1216" s="60" t="str">
        <f>Índice!$G$23</f>
        <v>2015-01-01</v>
      </c>
      <c r="J1216" s="61" t="str">
        <f>Índice!$G$25</f>
        <v>2015-12-31</v>
      </c>
      <c r="K1216" s="200" t="s">
        <v>1318</v>
      </c>
      <c r="L1216" s="200" t="s">
        <v>875</v>
      </c>
    </row>
    <row r="1217" spans="1:12" ht="15.75">
      <c r="C1217" s="200" t="str">
        <f>'FC01'!B$10</f>
        <v>Impuestos, Tasas y Contribuciones (No incluye impuesto de renta)</v>
      </c>
      <c r="F1217" s="200">
        <f>'FC01'!$P$10</f>
        <v>0</v>
      </c>
      <c r="I1217" s="60" t="str">
        <f>Índice!$G$23</f>
        <v>2015-01-01</v>
      </c>
      <c r="J1217" s="61" t="str">
        <f>Índice!$G$25</f>
        <v>2015-12-31</v>
      </c>
      <c r="K1217" s="200" t="s">
        <v>1318</v>
      </c>
      <c r="L1217" s="200" t="s">
        <v>875</v>
      </c>
    </row>
    <row r="1218" spans="1:12" ht="15.75">
      <c r="C1218" s="200" t="str">
        <f>'FC01'!B$11</f>
        <v>Gasto por impuesto de renta</v>
      </c>
      <c r="F1218" s="200">
        <f>'FC01'!$P$11</f>
        <v>0</v>
      </c>
      <c r="I1218" s="60" t="str">
        <f>Índice!$G$23</f>
        <v>2015-01-01</v>
      </c>
      <c r="J1218" s="61" t="str">
        <f>Índice!$G$25</f>
        <v>2015-12-31</v>
      </c>
      <c r="K1218" s="200" t="s">
        <v>1318</v>
      </c>
      <c r="L1218" s="200" t="s">
        <v>875</v>
      </c>
    </row>
    <row r="1219" spans="1:12" ht="15.75">
      <c r="C1219" s="200" t="str">
        <f>'FC01'!B$12</f>
        <v>Total Gastos</v>
      </c>
      <c r="F1219" s="200">
        <f>'FC01'!$P$12</f>
        <v>0</v>
      </c>
      <c r="I1219" s="60" t="str">
        <f>Índice!$G$23</f>
        <v>2015-01-01</v>
      </c>
      <c r="J1219" s="61" t="str">
        <f>Índice!$G$25</f>
        <v>2015-12-31</v>
      </c>
      <c r="K1219" s="200" t="s">
        <v>1318</v>
      </c>
      <c r="L1219" s="200" t="s">
        <v>875</v>
      </c>
    </row>
    <row r="1220" spans="1:12" ht="15.75">
      <c r="A1220" s="19" t="s">
        <v>15</v>
      </c>
      <c r="C1220" s="200" t="str">
        <f>'FC01'!B$13</f>
        <v>Costos de Ventas y Distribución</v>
      </c>
      <c r="F1220" s="200">
        <f>'FC01'!$P$13</f>
        <v>0</v>
      </c>
      <c r="I1220" s="60"/>
      <c r="J1220" s="61"/>
      <c r="K1220" s="200"/>
      <c r="L1220" s="1"/>
    </row>
    <row r="1221" spans="1:12" ht="15.75">
      <c r="C1221" s="200" t="str">
        <f>'FC01'!B$14</f>
        <v>Costo de Ventas</v>
      </c>
      <c r="F1221" s="200">
        <f>'FC01'!$P$14</f>
        <v>0</v>
      </c>
      <c r="I1221" s="60" t="str">
        <f>Índice!$G$23</f>
        <v>2015-01-01</v>
      </c>
      <c r="J1221" s="61" t="str">
        <f>Índice!$G$25</f>
        <v>2015-12-31</v>
      </c>
      <c r="K1221" s="200" t="s">
        <v>1318</v>
      </c>
      <c r="L1221" s="200" t="s">
        <v>875</v>
      </c>
    </row>
    <row r="1222" spans="1:12" ht="15.75">
      <c r="C1222" s="200" t="str">
        <f>'FC01'!B$15</f>
        <v>Costos de Distribución</v>
      </c>
      <c r="F1222" s="200">
        <f>'FC01'!$P$15</f>
        <v>0</v>
      </c>
      <c r="I1222" s="60" t="str">
        <f>Índice!$G$23</f>
        <v>2015-01-01</v>
      </c>
      <c r="J1222" s="61" t="str">
        <f>Índice!$G$25</f>
        <v>2015-12-31</v>
      </c>
      <c r="K1222" s="200" t="s">
        <v>1318</v>
      </c>
      <c r="L1222" s="200" t="s">
        <v>875</v>
      </c>
    </row>
    <row r="1223" spans="1:12" ht="15.75">
      <c r="C1223" s="200" t="str">
        <f>'FC01'!B$16</f>
        <v>Total Costos de ventas y distribución</v>
      </c>
      <c r="F1223" s="200">
        <f>'FC01'!$P$16</f>
        <v>0</v>
      </c>
      <c r="I1223" s="60" t="str">
        <f>Índice!$G$23</f>
        <v>2015-01-01</v>
      </c>
      <c r="J1223" s="61" t="str">
        <f>Índice!$G$25</f>
        <v>2015-12-31</v>
      </c>
      <c r="K1223" s="200" t="s">
        <v>1318</v>
      </c>
      <c r="L1223" s="200" t="s">
        <v>875</v>
      </c>
    </row>
    <row r="1224" spans="1:12" ht="15.75">
      <c r="A1224" s="19" t="s">
        <v>15</v>
      </c>
      <c r="C1224" s="200" t="str">
        <f>'FC01'!B$18</f>
        <v>Detalle de los gastos y costos</v>
      </c>
      <c r="F1224" s="200" t="str">
        <f>'FC01'!$P$18</f>
        <v>Gas combustible por redes</v>
      </c>
      <c r="J1224" s="5"/>
      <c r="L1224" s="1"/>
    </row>
    <row r="1225" spans="1:12" ht="15.75">
      <c r="A1225" s="19"/>
      <c r="C1225" s="200" t="str">
        <f>'FC01'!B$20</f>
        <v>Servicios Personales (FC01)</v>
      </c>
      <c r="F1225" s="200">
        <f>'FC01'!$P$20</f>
        <v>0</v>
      </c>
      <c r="I1225" s="60" t="str">
        <f>Índice!$G$23</f>
        <v>2015-01-01</v>
      </c>
      <c r="J1225" s="61" t="str">
        <f>Índice!$G$25</f>
        <v>2015-12-31</v>
      </c>
      <c r="K1225" s="200" t="s">
        <v>1318</v>
      </c>
      <c r="L1225" s="200" t="s">
        <v>875</v>
      </c>
    </row>
    <row r="1226" spans="1:12" ht="15.75">
      <c r="A1226" s="19"/>
      <c r="C1226" s="200" t="str">
        <f>'FC01'!B$21</f>
        <v>Generales (FC01)</v>
      </c>
      <c r="F1226" s="200">
        <f>'FC01'!$P$21</f>
        <v>0</v>
      </c>
      <c r="I1226" s="60" t="str">
        <f>Índice!$G$23</f>
        <v>2015-01-01</v>
      </c>
      <c r="J1226" s="61" t="str">
        <f>Índice!$G$25</f>
        <v>2015-12-31</v>
      </c>
      <c r="K1226" s="200" t="s">
        <v>1318</v>
      </c>
      <c r="L1226" s="200" t="s">
        <v>875</v>
      </c>
    </row>
    <row r="1227" spans="1:12" ht="15.75">
      <c r="A1227" s="19"/>
      <c r="C1227" s="200" t="str">
        <f>'FC01'!B$22</f>
        <v xml:space="preserve">Depreciaciones (FC01)  </v>
      </c>
      <c r="F1227" s="200">
        <f>'FC01'!$P$22</f>
        <v>0</v>
      </c>
      <c r="I1227" s="60" t="str">
        <f>Índice!$G$23</f>
        <v>2015-01-01</v>
      </c>
      <c r="J1227" s="61" t="str">
        <f>Índice!$G$25</f>
        <v>2015-12-31</v>
      </c>
      <c r="K1227" s="200" t="s">
        <v>1318</v>
      </c>
      <c r="L1227" s="200" t="s">
        <v>875</v>
      </c>
    </row>
    <row r="1228" spans="1:12" ht="15.75">
      <c r="A1228" s="19"/>
      <c r="C1228" s="200" t="str">
        <f>'FC01'!B$23</f>
        <v>Arrendamientos (FC01)</v>
      </c>
      <c r="F1228" s="200">
        <f>'FC01'!$P$23</f>
        <v>0</v>
      </c>
      <c r="I1228" s="60" t="str">
        <f>Índice!$G$23</f>
        <v>2015-01-01</v>
      </c>
      <c r="J1228" s="61" t="str">
        <f>Índice!$G$25</f>
        <v>2015-12-31</v>
      </c>
      <c r="K1228" s="200" t="s">
        <v>1318</v>
      </c>
      <c r="L1228" s="200" t="s">
        <v>875</v>
      </c>
    </row>
    <row r="1229" spans="1:12" ht="15.75">
      <c r="A1229" s="19"/>
      <c r="C1229" s="200" t="str">
        <f>'FC01'!B$24</f>
        <v>Amortizaciones (FC01)</v>
      </c>
      <c r="F1229" s="200">
        <f>'FC01'!$P$24</f>
        <v>0</v>
      </c>
      <c r="I1229" s="60" t="str">
        <f>Índice!$G$23</f>
        <v>2015-01-01</v>
      </c>
      <c r="J1229" s="61" t="str">
        <f>Índice!$G$25</f>
        <v>2015-12-31</v>
      </c>
      <c r="K1229" s="200" t="s">
        <v>1318</v>
      </c>
      <c r="L1229" s="200" t="s">
        <v>875</v>
      </c>
    </row>
    <row r="1230" spans="1:12" ht="15.75">
      <c r="A1230" s="19"/>
      <c r="C1230" s="200" t="str">
        <f>'FC01'!B$25</f>
        <v>Agotamiento (FC01)</v>
      </c>
      <c r="F1230" s="200">
        <f>'FC01'!$P$25</f>
        <v>0</v>
      </c>
      <c r="I1230" s="60" t="str">
        <f>Índice!$G$23</f>
        <v>2015-01-01</v>
      </c>
      <c r="J1230" s="61" t="str">
        <f>Índice!$G$25</f>
        <v>2015-12-31</v>
      </c>
      <c r="K1230" s="200" t="s">
        <v>1318</v>
      </c>
      <c r="L1230" s="200" t="s">
        <v>875</v>
      </c>
    </row>
    <row r="1231" spans="1:12" ht="15.75">
      <c r="A1231" s="19"/>
      <c r="C1231" s="200" t="str">
        <f>'FC01'!B$26</f>
        <v>Costo de Bienes y Servicios Públicos para la Venta</v>
      </c>
      <c r="F1231" s="200">
        <f>'FC01'!$P$26</f>
        <v>0</v>
      </c>
      <c r="I1231" s="60" t="str">
        <f>Índice!$G$23</f>
        <v>2015-01-01</v>
      </c>
      <c r="J1231" s="61" t="str">
        <f>Índice!$G$25</f>
        <v>2015-12-31</v>
      </c>
      <c r="K1231" s="200" t="s">
        <v>1318</v>
      </c>
      <c r="L1231" s="200" t="s">
        <v>875</v>
      </c>
    </row>
    <row r="1232" spans="1:12" ht="15.75">
      <c r="C1232" s="200" t="str">
        <f>'FC01'!B$27</f>
        <v>Compras en Bloque y/o a Largo Plazo</v>
      </c>
      <c r="F1232" s="200">
        <f>'FC01'!$P$27</f>
        <v>0</v>
      </c>
      <c r="I1232" s="60" t="str">
        <f>Índice!$G$23</f>
        <v>2015-01-01</v>
      </c>
      <c r="J1232" s="61" t="str">
        <f>Índice!$G$25</f>
        <v>2015-12-31</v>
      </c>
      <c r="K1232" s="200" t="s">
        <v>1318</v>
      </c>
      <c r="L1232" s="200" t="s">
        <v>875</v>
      </c>
    </row>
    <row r="1233" spans="1:12" ht="15.75">
      <c r="C1233" s="200" t="str">
        <f>'FC01'!B$28</f>
        <v>Compras en Bolsa  y/o a Corto Plazo</v>
      </c>
      <c r="F1233" s="200">
        <f>'FC01'!$P$28</f>
        <v>0</v>
      </c>
      <c r="I1233" s="60" t="str">
        <f>Índice!$G$23</f>
        <v>2015-01-01</v>
      </c>
      <c r="J1233" s="61" t="str">
        <f>Índice!$G$25</f>
        <v>2015-12-31</v>
      </c>
      <c r="K1233" s="200" t="s">
        <v>1318</v>
      </c>
      <c r="L1233" s="200" t="s">
        <v>875</v>
      </c>
    </row>
    <row r="1234" spans="1:12" ht="15.75">
      <c r="C1234" s="200" t="str">
        <f>'FC01'!B$29</f>
        <v>Costo por Conexión</v>
      </c>
      <c r="F1234" s="200">
        <f>'FC01'!$P$29</f>
        <v>0</v>
      </c>
      <c r="I1234" s="60" t="str">
        <f>Índice!$G$23</f>
        <v>2015-01-01</v>
      </c>
      <c r="J1234" s="61" t="str">
        <f>Índice!$G$25</f>
        <v>2015-12-31</v>
      </c>
      <c r="K1234" s="200" t="s">
        <v>1318</v>
      </c>
      <c r="L1234" s="200" t="s">
        <v>875</v>
      </c>
    </row>
    <row r="1235" spans="1:12" ht="15.75">
      <c r="A1235" s="19"/>
      <c r="C1235" s="200" t="str">
        <f>'FC01'!B$30</f>
        <v>Uso de Líneas, redes y ductos</v>
      </c>
      <c r="F1235" s="200">
        <f>'FC01'!$P$30</f>
        <v>0</v>
      </c>
      <c r="I1235" s="60" t="str">
        <f>Índice!$G$23</f>
        <v>2015-01-01</v>
      </c>
      <c r="J1235" s="61" t="str">
        <f>Índice!$G$25</f>
        <v>2015-12-31</v>
      </c>
      <c r="K1235" s="200" t="s">
        <v>1318</v>
      </c>
      <c r="L1235" s="200" t="s">
        <v>875</v>
      </c>
    </row>
    <row r="1236" spans="1:12" ht="15.75">
      <c r="A1236" s="19"/>
      <c r="C1236" s="200" t="str">
        <f>'FC01'!B$31</f>
        <v>Costo de Distribución  y/o Comercialización de Gas combustible por redes</v>
      </c>
      <c r="F1236" s="200">
        <f>'FC01'!$P$31</f>
        <v>0</v>
      </c>
      <c r="I1236" s="60" t="str">
        <f>Índice!$G$23</f>
        <v>2015-01-01</v>
      </c>
      <c r="J1236" s="61" t="str">
        <f>Índice!$G$25</f>
        <v>2015-12-31</v>
      </c>
      <c r="K1236" s="200" t="s">
        <v>1318</v>
      </c>
      <c r="L1236" s="200" t="s">
        <v>875</v>
      </c>
    </row>
    <row r="1237" spans="1:12" ht="15.75">
      <c r="A1237" s="19"/>
      <c r="C1237" s="200" t="str">
        <f>'FC01'!B$32</f>
        <v>Manejo Comercial y Financiero del Servicio</v>
      </c>
      <c r="F1237" s="200">
        <f>'FC01'!$P$32</f>
        <v>0</v>
      </c>
      <c r="I1237" s="60" t="str">
        <f>Índice!$G$23</f>
        <v>2015-01-01</v>
      </c>
      <c r="J1237" s="61" t="str">
        <f>Índice!$G$25</f>
        <v>2015-12-31</v>
      </c>
      <c r="K1237" s="200" t="s">
        <v>1318</v>
      </c>
      <c r="L1237" s="200" t="s">
        <v>875</v>
      </c>
    </row>
    <row r="1238" spans="1:12" ht="15.75">
      <c r="A1238" s="19"/>
      <c r="C1238" s="200" t="str">
        <f>'FC01'!B$33</f>
        <v>Costo de Distribución  y/o Comercialización de Gas Licuado de Petróleo –GLP</v>
      </c>
      <c r="F1238" s="200">
        <f>'FC01'!$P$33</f>
        <v>0</v>
      </c>
      <c r="I1238" s="60" t="str">
        <f>Índice!$G$23</f>
        <v>2015-01-01</v>
      </c>
      <c r="J1238" s="61" t="str">
        <f>Índice!$G$25</f>
        <v>2015-12-31</v>
      </c>
      <c r="K1238" s="200" t="s">
        <v>1318</v>
      </c>
      <c r="L1238" s="200" t="s">
        <v>875</v>
      </c>
    </row>
    <row r="1239" spans="1:12" ht="15.75">
      <c r="A1239" s="19"/>
      <c r="C1239" s="200" t="str">
        <f>'FC01'!B$34</f>
        <v>Contrato de explotación</v>
      </c>
      <c r="F1239" s="200">
        <f>'FC01'!$P$34</f>
        <v>0</v>
      </c>
      <c r="I1239" s="60" t="str">
        <f>Índice!$G$23</f>
        <v>2015-01-01</v>
      </c>
      <c r="J1239" s="61" t="str">
        <f>Índice!$G$25</f>
        <v>2015-12-31</v>
      </c>
      <c r="K1239" s="200" t="s">
        <v>1318</v>
      </c>
      <c r="L1239" s="200" t="s">
        <v>875</v>
      </c>
    </row>
    <row r="1240" spans="1:12" ht="15.75">
      <c r="A1240" s="19"/>
      <c r="C1240" s="200" t="str">
        <f>'FC01'!B$35</f>
        <v>Costos asociados a las transacciones en el mercado mayorista</v>
      </c>
      <c r="F1240" s="200">
        <f>'FC01'!$P$35</f>
        <v>0</v>
      </c>
      <c r="I1240" s="60" t="str">
        <f>Índice!$G$23</f>
        <v>2015-01-01</v>
      </c>
      <c r="J1240" s="61" t="str">
        <f>Índice!$G$25</f>
        <v>2015-12-31</v>
      </c>
      <c r="K1240" s="200" t="s">
        <v>1318</v>
      </c>
      <c r="L1240" s="200" t="s">
        <v>875</v>
      </c>
    </row>
    <row r="1241" spans="1:12" ht="15.75">
      <c r="A1241" s="19"/>
      <c r="C1241" s="200" t="str">
        <f>'FC01'!B$36</f>
        <v>Contrato de concesión</v>
      </c>
      <c r="F1241" s="200">
        <f>'FC01'!$P$36</f>
        <v>0</v>
      </c>
      <c r="I1241" s="60" t="str">
        <f>Índice!$G$23</f>
        <v>2015-01-01</v>
      </c>
      <c r="J1241" s="61" t="str">
        <f>Índice!$G$25</f>
        <v>2015-12-31</v>
      </c>
      <c r="K1241" s="200" t="s">
        <v>1318</v>
      </c>
      <c r="L1241" s="200" t="s">
        <v>875</v>
      </c>
    </row>
    <row r="1242" spans="1:12" ht="15.75">
      <c r="A1242" s="19"/>
      <c r="C1242" s="200" t="str">
        <f>'FC01'!B$37</f>
        <v>Otros (FC01)</v>
      </c>
      <c r="F1242" s="200">
        <f>'FC01'!$P$37</f>
        <v>0</v>
      </c>
      <c r="I1242" s="60" t="str">
        <f>Índice!$G$23</f>
        <v>2015-01-01</v>
      </c>
      <c r="J1242" s="61" t="str">
        <f>Índice!$G$25</f>
        <v>2015-12-31</v>
      </c>
      <c r="K1242" s="200" t="s">
        <v>1318</v>
      </c>
      <c r="L1242" s="200" t="s">
        <v>875</v>
      </c>
    </row>
    <row r="1243" spans="1:12" ht="15.75">
      <c r="A1243" s="19"/>
      <c r="C1243" s="200" t="str">
        <f>'FC01'!B$38</f>
        <v>Costos asociados a las transacciones en el mercado minorista</v>
      </c>
      <c r="F1243" s="200">
        <f>'FC01'!$P$38</f>
        <v>0</v>
      </c>
      <c r="I1243" s="60" t="str">
        <f>Índice!$G$23</f>
        <v>2015-01-01</v>
      </c>
      <c r="J1243" s="61" t="str">
        <f>Índice!$G$25</f>
        <v>2015-12-31</v>
      </c>
      <c r="K1243" s="200" t="s">
        <v>1318</v>
      </c>
      <c r="L1243" s="200" t="s">
        <v>875</v>
      </c>
    </row>
    <row r="1244" spans="1:12" ht="15.75">
      <c r="A1244" s="19"/>
      <c r="C1244" s="200" t="str">
        <f>'FC01'!B$39</f>
        <v xml:space="preserve">Licencias, Contribuciones y Regalías  </v>
      </c>
      <c r="F1244" s="200">
        <f>'FC01'!$P$39</f>
        <v>0</v>
      </c>
      <c r="I1244" s="60" t="str">
        <f>Índice!$G$23</f>
        <v>2015-01-01</v>
      </c>
      <c r="J1244" s="61" t="str">
        <f>Índice!$G$25</f>
        <v>2015-12-31</v>
      </c>
      <c r="K1244" s="200" t="s">
        <v>1318</v>
      </c>
      <c r="L1244" s="200" t="s">
        <v>875</v>
      </c>
    </row>
    <row r="1245" spans="1:12" ht="15.75">
      <c r="A1245" s="19"/>
      <c r="C1245" s="200" t="str">
        <f>'FC01'!B$40</f>
        <v>Departamento Administrativo del Medio Ambiente "DAMA"</v>
      </c>
      <c r="F1245" s="200">
        <f>'FC01'!$P$40</f>
        <v>0</v>
      </c>
      <c r="I1245" s="60" t="str">
        <f>Índice!$G$23</f>
        <v>2015-01-01</v>
      </c>
      <c r="J1245" s="61" t="str">
        <f>Índice!$G$25</f>
        <v>2015-12-31</v>
      </c>
      <c r="K1245" s="200" t="s">
        <v>1318</v>
      </c>
      <c r="L1245" s="200" t="s">
        <v>875</v>
      </c>
    </row>
    <row r="1246" spans="1:12" ht="15.75">
      <c r="A1246" s="19"/>
      <c r="C1246" s="200" t="str">
        <f>'FC01'!B$41</f>
        <v>Ley 56 de 1981</v>
      </c>
      <c r="F1246" s="200">
        <f>'FC01'!$P$41</f>
        <v>0</v>
      </c>
      <c r="I1246" s="60" t="str">
        <f>Índice!$G$23</f>
        <v>2015-01-01</v>
      </c>
      <c r="J1246" s="61" t="str">
        <f>Índice!$G$25</f>
        <v>2015-12-31</v>
      </c>
      <c r="K1246" s="200" t="s">
        <v>1318</v>
      </c>
      <c r="L1246" s="200" t="s">
        <v>875</v>
      </c>
    </row>
    <row r="1247" spans="1:12" ht="15.75">
      <c r="A1247" s="19"/>
      <c r="C1247" s="200" t="str">
        <f>'FC01'!B$42</f>
        <v>Medio Ambiente – Ley 99 de 1993</v>
      </c>
      <c r="F1247" s="200">
        <f>'FC01'!$P$42</f>
        <v>0</v>
      </c>
      <c r="I1247" s="60" t="str">
        <f>Índice!$G$23</f>
        <v>2015-01-01</v>
      </c>
      <c r="J1247" s="61" t="str">
        <f>Índice!$G$25</f>
        <v>2015-12-31</v>
      </c>
      <c r="K1247" s="200" t="s">
        <v>1318</v>
      </c>
      <c r="L1247" s="200" t="s">
        <v>875</v>
      </c>
    </row>
    <row r="1248" spans="1:12" ht="15.75">
      <c r="A1248" s="19"/>
      <c r="C1248" s="200" t="str">
        <f>'FC01'!B$43</f>
        <v>Regalías</v>
      </c>
      <c r="F1248" s="200">
        <f>'FC01'!$P$43</f>
        <v>0</v>
      </c>
      <c r="I1248" s="60" t="str">
        <f>Índice!$G$23</f>
        <v>2015-01-01</v>
      </c>
      <c r="J1248" s="61" t="str">
        <f>Índice!$G$25</f>
        <v>2015-12-31</v>
      </c>
      <c r="K1248" s="200" t="s">
        <v>1318</v>
      </c>
      <c r="L1248" s="200" t="s">
        <v>875</v>
      </c>
    </row>
    <row r="1249" spans="1:12" ht="15.75">
      <c r="A1249" s="19"/>
      <c r="C1249" s="200" t="str">
        <f>'FC01'!B$44</f>
        <v>Licencia De Operación Del Servicio</v>
      </c>
      <c r="F1249" s="200">
        <f>'FC01'!$P$44</f>
        <v>0</v>
      </c>
      <c r="I1249" s="60" t="str">
        <f>Índice!$G$23</f>
        <v>2015-01-01</v>
      </c>
      <c r="J1249" s="61" t="str">
        <f>Índice!$G$25</f>
        <v>2015-12-31</v>
      </c>
      <c r="K1249" s="200" t="s">
        <v>1318</v>
      </c>
      <c r="L1249" s="200" t="s">
        <v>875</v>
      </c>
    </row>
    <row r="1250" spans="1:12" ht="15.75">
      <c r="A1250" s="19"/>
      <c r="C1250" s="200" t="str">
        <f>'FC01'!B$45</f>
        <v>FAZNI</v>
      </c>
      <c r="F1250" s="200">
        <f>'FC01'!$P$45</f>
        <v>0</v>
      </c>
      <c r="I1250" s="60" t="str">
        <f>Índice!$G$23</f>
        <v>2015-01-01</v>
      </c>
      <c r="J1250" s="61" t="str">
        <f>Índice!$G$25</f>
        <v>2015-12-31</v>
      </c>
      <c r="K1250" s="200" t="s">
        <v>1318</v>
      </c>
      <c r="L1250" s="200" t="s">
        <v>875</v>
      </c>
    </row>
    <row r="1251" spans="1:12" ht="15.75">
      <c r="A1251" s="19"/>
      <c r="C1251" s="200" t="str">
        <f>'FC01'!B$46</f>
        <v>FAER</v>
      </c>
      <c r="F1251" s="200">
        <f>'FC01'!$P$46</f>
        <v>0</v>
      </c>
      <c r="I1251" s="60" t="str">
        <f>Índice!$G$23</f>
        <v>2015-01-01</v>
      </c>
      <c r="J1251" s="61" t="str">
        <f>Índice!$G$25</f>
        <v>2015-12-31</v>
      </c>
      <c r="K1251" s="200" t="s">
        <v>1318</v>
      </c>
      <c r="L1251" s="200" t="s">
        <v>875</v>
      </c>
    </row>
    <row r="1252" spans="1:12" ht="15.75">
      <c r="A1252" s="19"/>
      <c r="C1252" s="200" t="str">
        <f>'FC01'!B$47</f>
        <v>Cuota de Fomento de gas</v>
      </c>
      <c r="F1252" s="200">
        <f>'FC01'!$P$47</f>
        <v>0</v>
      </c>
      <c r="I1252" s="60" t="str">
        <f>Índice!$G$23</f>
        <v>2015-01-01</v>
      </c>
      <c r="J1252" s="61" t="str">
        <f>Índice!$G$25</f>
        <v>2015-12-31</v>
      </c>
      <c r="K1252" s="200" t="s">
        <v>1318</v>
      </c>
      <c r="L1252" s="200" t="s">
        <v>875</v>
      </c>
    </row>
    <row r="1253" spans="1:12" ht="15.75">
      <c r="A1253" s="19"/>
      <c r="C1253" s="200" t="str">
        <f>'FC01'!B$48</f>
        <v>Ministerio de Comunicaciones y/o Fondo de Comunicaciones</v>
      </c>
      <c r="F1253" s="200">
        <f>'FC01'!$P$48</f>
        <v>0</v>
      </c>
      <c r="I1253" s="60" t="str">
        <f>Índice!$G$23</f>
        <v>2015-01-01</v>
      </c>
      <c r="J1253" s="61" t="str">
        <f>Índice!$G$25</f>
        <v>2015-12-31</v>
      </c>
      <c r="K1253" s="200" t="s">
        <v>1318</v>
      </c>
      <c r="L1253" s="200" t="s">
        <v>875</v>
      </c>
    </row>
    <row r="1254" spans="1:12" ht="15.75">
      <c r="A1254" s="19"/>
      <c r="C1254" s="200" t="str">
        <f>'FC01'!B$49</f>
        <v>Comité De Estratificación –Ley 505 De 1999</v>
      </c>
      <c r="F1254" s="200">
        <f>'FC01'!$P$49</f>
        <v>0</v>
      </c>
      <c r="I1254" s="60" t="str">
        <f>Índice!$G$23</f>
        <v>2015-01-01</v>
      </c>
      <c r="J1254" s="61" t="str">
        <f>Índice!$G$25</f>
        <v>2015-12-31</v>
      </c>
      <c r="K1254" s="200" t="s">
        <v>1318</v>
      </c>
      <c r="L1254" s="200" t="s">
        <v>875</v>
      </c>
    </row>
    <row r="1255" spans="1:12" ht="15.75">
      <c r="A1255" s="19"/>
      <c r="C1255" s="200" t="str">
        <f>'FC01'!B$50</f>
        <v>Otras licencias Ley 142 de 1994</v>
      </c>
      <c r="F1255" s="200">
        <f>'FC01'!$P$50</f>
        <v>0</v>
      </c>
      <c r="I1255" s="60" t="str">
        <f>Índice!$G$23</f>
        <v>2015-01-01</v>
      </c>
      <c r="J1255" s="61" t="str">
        <f>Índice!$G$25</f>
        <v>2015-12-31</v>
      </c>
      <c r="K1255" s="200" t="s">
        <v>1318</v>
      </c>
      <c r="L1255" s="200" t="s">
        <v>875</v>
      </c>
    </row>
    <row r="1256" spans="1:12" ht="15.75">
      <c r="A1256" s="19"/>
      <c r="C1256" s="200" t="str">
        <f>'FC01'!B$51</f>
        <v>Consumo De Insumos Directos</v>
      </c>
      <c r="F1256" s="200">
        <f>'FC01'!$P$51</f>
        <v>0</v>
      </c>
      <c r="I1256" s="60" t="str">
        <f>Índice!$G$23</f>
        <v>2015-01-01</v>
      </c>
      <c r="J1256" s="61" t="str">
        <f>Índice!$G$25</f>
        <v>2015-12-31</v>
      </c>
      <c r="K1256" s="200" t="s">
        <v>1318</v>
      </c>
      <c r="L1256" s="200" t="s">
        <v>875</v>
      </c>
    </row>
    <row r="1257" spans="1:12" ht="15.75">
      <c r="A1257" s="19"/>
      <c r="C1257" s="200" t="str">
        <f>'FC01'!B$52</f>
        <v>Productos Químicos</v>
      </c>
      <c r="F1257" s="200">
        <f>'FC01'!$P$52</f>
        <v>0</v>
      </c>
      <c r="I1257" s="60" t="str">
        <f>Índice!$G$23</f>
        <v>2015-01-01</v>
      </c>
      <c r="J1257" s="61" t="str">
        <f>Índice!$G$25</f>
        <v>2015-12-31</v>
      </c>
      <c r="K1257" s="200" t="s">
        <v>1318</v>
      </c>
      <c r="L1257" s="200" t="s">
        <v>875</v>
      </c>
    </row>
    <row r="1258" spans="1:12" ht="15.75">
      <c r="A1258" s="19"/>
      <c r="C1258" s="200" t="str">
        <f>'FC01'!B$53</f>
        <v>Gas Combustible</v>
      </c>
      <c r="F1258" s="200">
        <f>'FC01'!$P$53</f>
        <v>0</v>
      </c>
      <c r="I1258" s="60" t="str">
        <f>Índice!$G$23</f>
        <v>2015-01-01</v>
      </c>
      <c r="J1258" s="61" t="str">
        <f>Índice!$G$25</f>
        <v>2015-12-31</v>
      </c>
      <c r="K1258" s="200" t="s">
        <v>1318</v>
      </c>
      <c r="L1258" s="200" t="s">
        <v>875</v>
      </c>
    </row>
    <row r="1259" spans="1:12" ht="15.75">
      <c r="A1259" s="19"/>
      <c r="C1259" s="200" t="str">
        <f>'FC01'!B$54</f>
        <v>Carbón Mineral</v>
      </c>
      <c r="F1259" s="200">
        <f>'FC01'!$P$54</f>
        <v>0</v>
      </c>
      <c r="I1259" s="60" t="str">
        <f>Índice!$G$23</f>
        <v>2015-01-01</v>
      </c>
      <c r="J1259" s="61" t="str">
        <f>Índice!$G$25</f>
        <v>2015-12-31</v>
      </c>
      <c r="K1259" s="200" t="s">
        <v>1318</v>
      </c>
      <c r="L1259" s="200" t="s">
        <v>875</v>
      </c>
    </row>
    <row r="1260" spans="1:12" ht="15.75">
      <c r="A1260" s="19"/>
      <c r="C1260" s="200" t="str">
        <f>'FC01'!B$55</f>
        <v>Energía (FC01)</v>
      </c>
      <c r="F1260" s="200">
        <f>'FC01'!$P$55</f>
        <v>0</v>
      </c>
      <c r="I1260" s="60" t="str">
        <f>Índice!$G$23</f>
        <v>2015-01-01</v>
      </c>
      <c r="J1260" s="61" t="str">
        <f>Índice!$G$25</f>
        <v>2015-12-31</v>
      </c>
      <c r="K1260" s="200" t="s">
        <v>1318</v>
      </c>
      <c r="L1260" s="200" t="s">
        <v>875</v>
      </c>
    </row>
    <row r="1261" spans="1:12" ht="15.75">
      <c r="A1261" s="19"/>
      <c r="C1261" s="200" t="str">
        <f>'FC01'!B$56</f>
        <v>ACPM, Fuel Oil</v>
      </c>
      <c r="F1261" s="200">
        <f>'FC01'!$P$56</f>
        <v>0</v>
      </c>
      <c r="I1261" s="60" t="str">
        <f>Índice!$G$23</f>
        <v>2015-01-01</v>
      </c>
      <c r="J1261" s="61" t="str">
        <f>Índice!$G$25</f>
        <v>2015-12-31</v>
      </c>
      <c r="K1261" s="200" t="s">
        <v>1318</v>
      </c>
      <c r="L1261" s="200" t="s">
        <v>875</v>
      </c>
    </row>
    <row r="1262" spans="1:12" ht="15.75">
      <c r="C1262" s="200" t="str">
        <f>'FC01'!B$57</f>
        <v>Otros Elementos de Consumo de Insumos Directos</v>
      </c>
      <c r="F1262" s="200">
        <f>'FC01'!$P$57</f>
        <v>0</v>
      </c>
      <c r="I1262" s="60" t="str">
        <f>Índice!$G$23</f>
        <v>2015-01-01</v>
      </c>
      <c r="J1262" s="61" t="str">
        <f>Índice!$G$25</f>
        <v>2015-12-31</v>
      </c>
      <c r="K1262" s="200" t="s">
        <v>1318</v>
      </c>
      <c r="L1262" s="200" t="s">
        <v>875</v>
      </c>
    </row>
    <row r="1263" spans="1:12" ht="15.75">
      <c r="A1263" s="19"/>
      <c r="C1263" s="200" t="str">
        <f>'FC01'!B$58</f>
        <v>Ordenes Y Contratos De Mantenimiento Y Reparaciones</v>
      </c>
      <c r="F1263" s="200">
        <f>'FC01'!$P$58</f>
        <v>0</v>
      </c>
      <c r="I1263" s="60" t="str">
        <f>Índice!$G$23</f>
        <v>2015-01-01</v>
      </c>
      <c r="J1263" s="61" t="str">
        <f>Índice!$G$25</f>
        <v>2015-12-31</v>
      </c>
      <c r="K1263" s="200" t="s">
        <v>1318</v>
      </c>
      <c r="L1263" s="200" t="s">
        <v>875</v>
      </c>
    </row>
    <row r="1264" spans="1:12" ht="15.75">
      <c r="A1264" s="19"/>
      <c r="C1264" s="200" t="str">
        <f>'FC01'!B$59</f>
        <v>Honorarios</v>
      </c>
      <c r="F1264" s="200">
        <f>'FC01'!$P$59</f>
        <v>0</v>
      </c>
      <c r="I1264" s="60" t="str">
        <f>Índice!$G$23</f>
        <v>2015-01-01</v>
      </c>
      <c r="J1264" s="61" t="str">
        <f>Índice!$G$25</f>
        <v>2015-12-31</v>
      </c>
      <c r="K1264" s="200" t="s">
        <v>1318</v>
      </c>
      <c r="L1264" s="200" t="s">
        <v>875</v>
      </c>
    </row>
    <row r="1265" spans="1:12" ht="15.75">
      <c r="A1265" s="19"/>
      <c r="C1265" s="200" t="str">
        <f>'FC01'!B$60</f>
        <v>Servicios Públicos</v>
      </c>
      <c r="F1265" s="200">
        <f>'FC01'!$P$60</f>
        <v>0</v>
      </c>
      <c r="I1265" s="60" t="str">
        <f>Índice!$G$23</f>
        <v>2015-01-01</v>
      </c>
      <c r="J1265" s="61" t="str">
        <f>Índice!$G$25</f>
        <v>2015-12-31</v>
      </c>
      <c r="K1265" s="200" t="s">
        <v>1318</v>
      </c>
      <c r="L1265" s="200" t="s">
        <v>875</v>
      </c>
    </row>
    <row r="1266" spans="1:12" ht="15.75">
      <c r="A1266" s="19"/>
      <c r="C1266" s="200" t="str">
        <f>'FC01'!B$61</f>
        <v>Materiales Y Otros Costos De Operación</v>
      </c>
      <c r="F1266" s="200">
        <f>'FC01'!$P$61</f>
        <v>0</v>
      </c>
      <c r="I1266" s="60" t="str">
        <f>Índice!$G$23</f>
        <v>2015-01-01</v>
      </c>
      <c r="J1266" s="61" t="str">
        <f>Índice!$G$25</f>
        <v>2015-12-31</v>
      </c>
      <c r="K1266" s="200" t="s">
        <v>1318</v>
      </c>
      <c r="L1266" s="200" t="s">
        <v>875</v>
      </c>
    </row>
    <row r="1267" spans="1:12" ht="15.75">
      <c r="C1267" s="200" t="str">
        <f>'FC01'!B$62</f>
        <v>Costo De Pérdidas En Prestación Del Servicio  De Acueducto</v>
      </c>
      <c r="F1267" s="200">
        <f>'FC01'!$P$62</f>
        <v>0</v>
      </c>
      <c r="I1267" s="60" t="str">
        <f>Índice!$G$23</f>
        <v>2015-01-01</v>
      </c>
      <c r="J1267" s="61" t="str">
        <f>Índice!$G$25</f>
        <v>2015-12-31</v>
      </c>
      <c r="K1267" s="200" t="s">
        <v>1318</v>
      </c>
      <c r="L1267" s="200" t="s">
        <v>875</v>
      </c>
    </row>
    <row r="1268" spans="1:12" ht="15.75">
      <c r="C1268" s="200" t="str">
        <f>'FC01'!B$63</f>
        <v>Seguros</v>
      </c>
      <c r="F1268" s="200">
        <f>'FC01'!$P$63</f>
        <v>0</v>
      </c>
      <c r="I1268" s="60" t="str">
        <f>Índice!$G$23</f>
        <v>2015-01-01</v>
      </c>
      <c r="J1268" s="61" t="str">
        <f>Índice!$G$25</f>
        <v>2015-12-31</v>
      </c>
      <c r="K1268" s="200" t="s">
        <v>1318</v>
      </c>
      <c r="L1268" s="200" t="s">
        <v>875</v>
      </c>
    </row>
    <row r="1269" spans="1:12" ht="15.75">
      <c r="C1269" s="200" t="str">
        <f>'FC01'!B$64</f>
        <v>Impuestos Y Tasas</v>
      </c>
      <c r="F1269" s="200">
        <f>'FC01'!$P$64</f>
        <v>0</v>
      </c>
      <c r="I1269" s="60" t="str">
        <f>Índice!$G$23</f>
        <v>2015-01-01</v>
      </c>
      <c r="J1269" s="61" t="str">
        <f>Índice!$G$25</f>
        <v>2015-12-31</v>
      </c>
      <c r="K1269" s="200" t="s">
        <v>1318</v>
      </c>
      <c r="L1269" s="200" t="s">
        <v>875</v>
      </c>
    </row>
    <row r="1270" spans="1:12" ht="15.75">
      <c r="C1270" s="200" t="str">
        <f>'FC01'!B$65</f>
        <v>Órdenes Y Contratos Por Otros  Servicios</v>
      </c>
      <c r="F1270" s="200">
        <f>'FC01'!$P$65</f>
        <v>0</v>
      </c>
      <c r="I1270" s="60" t="str">
        <f>Índice!$G$23</f>
        <v>2015-01-01</v>
      </c>
      <c r="J1270" s="61" t="str">
        <f>Índice!$G$25</f>
        <v>2015-12-31</v>
      </c>
      <c r="K1270" s="200" t="s">
        <v>1318</v>
      </c>
      <c r="L1270" s="200" t="s">
        <v>875</v>
      </c>
    </row>
    <row r="1271" spans="1:12" ht="15.75">
      <c r="C1271" s="200" t="str">
        <f>'FC01'!B$66</f>
        <v>Donaciones</v>
      </c>
      <c r="F1271" s="200">
        <f>'FC01'!$P$66</f>
        <v>0</v>
      </c>
      <c r="I1271" s="60" t="str">
        <f>Índice!$G$23</f>
        <v>2015-01-01</v>
      </c>
      <c r="J1271" s="61" t="str">
        <f>Índice!$G$25</f>
        <v>2015-12-31</v>
      </c>
      <c r="K1271" s="200" t="s">
        <v>1318</v>
      </c>
      <c r="L1271" s="200" t="s">
        <v>875</v>
      </c>
    </row>
    <row r="1272" spans="1:12" ht="15.75">
      <c r="C1272" s="200" t="str">
        <f>'FC01'!B$67</f>
        <v>Total Gastos y Costos (FC01)</v>
      </c>
      <c r="F1272" s="200">
        <f>'FC01'!$P$67</f>
        <v>0</v>
      </c>
      <c r="I1272" s="60" t="str">
        <f>Índice!$G$23</f>
        <v>2015-01-01</v>
      </c>
      <c r="J1272" s="61" t="str">
        <f>Índice!$G$25</f>
        <v>2015-12-31</v>
      </c>
      <c r="K1272" s="200" t="s">
        <v>1318</v>
      </c>
      <c r="L1272" s="200" t="s">
        <v>875</v>
      </c>
    </row>
    <row r="1273" spans="1:12" ht="15.75">
      <c r="A1273" s="202" t="s">
        <v>15</v>
      </c>
      <c r="B1273" s="22"/>
      <c r="C1273" s="93" t="s">
        <v>1323</v>
      </c>
      <c r="J1273" s="5"/>
      <c r="L1273" s="1"/>
    </row>
    <row r="1274" spans="1:12" ht="15.75">
      <c r="A1274" s="19" t="s">
        <v>15</v>
      </c>
      <c r="C1274" s="200" t="str">
        <f>'FC01'!B$8</f>
        <v>Gastos [sinopsis]</v>
      </c>
      <c r="F1274" s="200">
        <f>'FC01'!$Q$8</f>
        <v>0</v>
      </c>
      <c r="I1274" s="60"/>
      <c r="J1274" s="61"/>
      <c r="K1274" s="200"/>
      <c r="L1274" s="1"/>
    </row>
    <row r="1275" spans="1:12" ht="15.75">
      <c r="C1275" s="200" t="str">
        <f>'FC01'!B$9</f>
        <v>Gastos sin impuestos, tasas, contribuciones e impuesto de renta</v>
      </c>
      <c r="F1275" s="200">
        <f>'FC01'!$Q$9</f>
        <v>0</v>
      </c>
      <c r="I1275" s="60" t="str">
        <f>Índice!$G$23</f>
        <v>2015-01-01</v>
      </c>
      <c r="J1275" s="61" t="str">
        <f>Índice!$G$25</f>
        <v>2015-12-31</v>
      </c>
      <c r="K1275" s="200" t="s">
        <v>1318</v>
      </c>
      <c r="L1275" s="200" t="s">
        <v>876</v>
      </c>
    </row>
    <row r="1276" spans="1:12" ht="15.75">
      <c r="C1276" s="200" t="str">
        <f>'FC01'!B$10</f>
        <v>Impuestos, Tasas y Contribuciones (No incluye impuesto de renta)</v>
      </c>
      <c r="F1276" s="200">
        <f>'FC01'!$Q$10</f>
        <v>0</v>
      </c>
      <c r="I1276" s="60" t="str">
        <f>Índice!$G$23</f>
        <v>2015-01-01</v>
      </c>
      <c r="J1276" s="61" t="str">
        <f>Índice!$G$25</f>
        <v>2015-12-31</v>
      </c>
      <c r="K1276" s="200" t="s">
        <v>1318</v>
      </c>
      <c r="L1276" s="200" t="s">
        <v>876</v>
      </c>
    </row>
    <row r="1277" spans="1:12" ht="15.75">
      <c r="C1277" s="200" t="str">
        <f>'FC01'!B$11</f>
        <v>Gasto por impuesto de renta</v>
      </c>
      <c r="F1277" s="200">
        <f>'FC01'!$Q$11</f>
        <v>0</v>
      </c>
      <c r="I1277" s="60" t="str">
        <f>Índice!$G$23</f>
        <v>2015-01-01</v>
      </c>
      <c r="J1277" s="61" t="str">
        <f>Índice!$G$25</f>
        <v>2015-12-31</v>
      </c>
      <c r="K1277" s="200" t="s">
        <v>1318</v>
      </c>
      <c r="L1277" s="200" t="s">
        <v>876</v>
      </c>
    </row>
    <row r="1278" spans="1:12" ht="15.75">
      <c r="C1278" s="200" t="str">
        <f>'FC01'!B$12</f>
        <v>Total Gastos</v>
      </c>
      <c r="F1278" s="200">
        <f>'FC01'!$Q$12</f>
        <v>0</v>
      </c>
      <c r="I1278" s="60" t="str">
        <f>Índice!$G$23</f>
        <v>2015-01-01</v>
      </c>
      <c r="J1278" s="61" t="str">
        <f>Índice!$G$25</f>
        <v>2015-12-31</v>
      </c>
      <c r="K1278" s="200" t="s">
        <v>1318</v>
      </c>
      <c r="L1278" s="200" t="s">
        <v>876</v>
      </c>
    </row>
    <row r="1279" spans="1:12" ht="15.75">
      <c r="A1279" s="19" t="s">
        <v>15</v>
      </c>
      <c r="C1279" s="200" t="str">
        <f>'FC01'!B$13</f>
        <v>Costos de Ventas y Distribución</v>
      </c>
      <c r="F1279" s="200">
        <f>'FC01'!$Q$13</f>
        <v>0</v>
      </c>
      <c r="I1279" s="60"/>
      <c r="J1279" s="61"/>
      <c r="K1279" s="200"/>
      <c r="L1279" s="1"/>
    </row>
    <row r="1280" spans="1:12" ht="15.75">
      <c r="C1280" s="200" t="str">
        <f>'FC01'!B$14</f>
        <v>Costo de Ventas</v>
      </c>
      <c r="F1280" s="200">
        <f>'FC01'!$Q$14</f>
        <v>0</v>
      </c>
      <c r="I1280" s="60" t="str">
        <f>Índice!$G$23</f>
        <v>2015-01-01</v>
      </c>
      <c r="J1280" s="61" t="str">
        <f>Índice!$G$25</f>
        <v>2015-12-31</v>
      </c>
      <c r="K1280" s="200" t="s">
        <v>1318</v>
      </c>
      <c r="L1280" s="200" t="s">
        <v>876</v>
      </c>
    </row>
    <row r="1281" spans="1:12" ht="15.75">
      <c r="C1281" s="200" t="str">
        <f>'FC01'!B$15</f>
        <v>Costos de Distribución</v>
      </c>
      <c r="F1281" s="200">
        <f>'FC01'!$Q$15</f>
        <v>0</v>
      </c>
      <c r="I1281" s="60" t="str">
        <f>Índice!$G$23</f>
        <v>2015-01-01</v>
      </c>
      <c r="J1281" s="61" t="str">
        <f>Índice!$G$25</f>
        <v>2015-12-31</v>
      </c>
      <c r="K1281" s="200" t="s">
        <v>1318</v>
      </c>
      <c r="L1281" s="200" t="s">
        <v>876</v>
      </c>
    </row>
    <row r="1282" spans="1:12" ht="15.75">
      <c r="C1282" s="200" t="str">
        <f>'FC01'!B$16</f>
        <v>Total Costos de ventas y distribución</v>
      </c>
      <c r="F1282" s="200">
        <f>'FC01'!$Q$16</f>
        <v>0</v>
      </c>
      <c r="I1282" s="60" t="str">
        <f>Índice!$G$23</f>
        <v>2015-01-01</v>
      </c>
      <c r="J1282" s="61" t="str">
        <f>Índice!$G$25</f>
        <v>2015-12-31</v>
      </c>
      <c r="K1282" s="200" t="s">
        <v>1318</v>
      </c>
      <c r="L1282" s="200" t="s">
        <v>876</v>
      </c>
    </row>
    <row r="1283" spans="1:12" ht="15.75">
      <c r="A1283" s="19" t="s">
        <v>15</v>
      </c>
      <c r="C1283" s="200" t="str">
        <f>'FC01'!B$18</f>
        <v>Detalle de los gastos y costos</v>
      </c>
      <c r="F1283" s="200">
        <f>'FC01'!$Q$18</f>
        <v>0</v>
      </c>
      <c r="J1283" s="5"/>
      <c r="L1283" s="1"/>
    </row>
    <row r="1284" spans="1:12" ht="15.75">
      <c r="A1284" s="19"/>
      <c r="C1284" s="200" t="str">
        <f>'FC01'!B$20</f>
        <v>Servicios Personales (FC01)</v>
      </c>
      <c r="F1284" s="200">
        <f>'FC01'!$Q$20</f>
        <v>0</v>
      </c>
      <c r="I1284" s="60" t="str">
        <f>Índice!$G$23</f>
        <v>2015-01-01</v>
      </c>
      <c r="J1284" s="61" t="str">
        <f>Índice!$G$25</f>
        <v>2015-12-31</v>
      </c>
      <c r="K1284" s="200" t="s">
        <v>1318</v>
      </c>
      <c r="L1284" s="200" t="s">
        <v>876</v>
      </c>
    </row>
    <row r="1285" spans="1:12" ht="15.75">
      <c r="A1285" s="19"/>
      <c r="C1285" s="200" t="str">
        <f>'FC01'!B$21</f>
        <v>Generales (FC01)</v>
      </c>
      <c r="F1285" s="200">
        <f>'FC01'!$Q$21</f>
        <v>0</v>
      </c>
      <c r="I1285" s="60" t="str">
        <f>Índice!$G$23</f>
        <v>2015-01-01</v>
      </c>
      <c r="J1285" s="61" t="str">
        <f>Índice!$G$25</f>
        <v>2015-12-31</v>
      </c>
      <c r="K1285" s="200" t="s">
        <v>1318</v>
      </c>
      <c r="L1285" s="200" t="s">
        <v>876</v>
      </c>
    </row>
    <row r="1286" spans="1:12" ht="15.75">
      <c r="A1286" s="19"/>
      <c r="C1286" s="200" t="str">
        <f>'FC01'!B$22</f>
        <v xml:space="preserve">Depreciaciones (FC01)  </v>
      </c>
      <c r="F1286" s="200">
        <f>'FC01'!$Q$22</f>
        <v>0</v>
      </c>
      <c r="I1286" s="60" t="str">
        <f>Índice!$G$23</f>
        <v>2015-01-01</v>
      </c>
      <c r="J1286" s="61" t="str">
        <f>Índice!$G$25</f>
        <v>2015-12-31</v>
      </c>
      <c r="K1286" s="200" t="s">
        <v>1318</v>
      </c>
      <c r="L1286" s="200" t="s">
        <v>876</v>
      </c>
    </row>
    <row r="1287" spans="1:12" ht="15.75">
      <c r="A1287" s="19"/>
      <c r="C1287" s="200" t="str">
        <f>'FC01'!B$23</f>
        <v>Arrendamientos (FC01)</v>
      </c>
      <c r="F1287" s="200">
        <f>'FC01'!$Q$23</f>
        <v>0</v>
      </c>
      <c r="I1287" s="60" t="str">
        <f>Índice!$G$23</f>
        <v>2015-01-01</v>
      </c>
      <c r="J1287" s="61" t="str">
        <f>Índice!$G$25</f>
        <v>2015-12-31</v>
      </c>
      <c r="K1287" s="200" t="s">
        <v>1318</v>
      </c>
      <c r="L1287" s="200" t="s">
        <v>876</v>
      </c>
    </row>
    <row r="1288" spans="1:12" ht="15.75">
      <c r="A1288" s="19"/>
      <c r="C1288" s="200" t="str">
        <f>'FC01'!B$24</f>
        <v>Amortizaciones (FC01)</v>
      </c>
      <c r="F1288" s="200">
        <f>'FC01'!$Q$24</f>
        <v>0</v>
      </c>
      <c r="I1288" s="60" t="str">
        <f>Índice!$G$23</f>
        <v>2015-01-01</v>
      </c>
      <c r="J1288" s="61" t="str">
        <f>Índice!$G$25</f>
        <v>2015-12-31</v>
      </c>
      <c r="K1288" s="200" t="s">
        <v>1318</v>
      </c>
      <c r="L1288" s="200" t="s">
        <v>876</v>
      </c>
    </row>
    <row r="1289" spans="1:12" ht="15.75">
      <c r="A1289" s="19"/>
      <c r="C1289" s="200" t="str">
        <f>'FC01'!B$25</f>
        <v>Agotamiento (FC01)</v>
      </c>
      <c r="F1289" s="200">
        <f>'FC01'!$Q$25</f>
        <v>0</v>
      </c>
      <c r="I1289" s="60" t="str">
        <f>Índice!$G$23</f>
        <v>2015-01-01</v>
      </c>
      <c r="J1289" s="61" t="str">
        <f>Índice!$G$25</f>
        <v>2015-12-31</v>
      </c>
      <c r="K1289" s="200" t="s">
        <v>1318</v>
      </c>
      <c r="L1289" s="200" t="s">
        <v>876</v>
      </c>
    </row>
    <row r="1290" spans="1:12" ht="15.75">
      <c r="A1290" s="19"/>
      <c r="C1290" s="200" t="str">
        <f>'FC01'!B$26</f>
        <v>Costo de Bienes y Servicios Públicos para la Venta</v>
      </c>
      <c r="F1290" s="200">
        <f>'FC01'!$Q$26</f>
        <v>0</v>
      </c>
      <c r="I1290" s="60" t="str">
        <f>Índice!$G$23</f>
        <v>2015-01-01</v>
      </c>
      <c r="J1290" s="61" t="str">
        <f>Índice!$G$25</f>
        <v>2015-12-31</v>
      </c>
      <c r="K1290" s="200" t="s">
        <v>1318</v>
      </c>
      <c r="L1290" s="200" t="s">
        <v>876</v>
      </c>
    </row>
    <row r="1291" spans="1:12" ht="15.75">
      <c r="C1291" s="200" t="str">
        <f>'FC01'!B$27</f>
        <v>Compras en Bloque y/o a Largo Plazo</v>
      </c>
      <c r="F1291" s="200">
        <f>'FC01'!$Q$27</f>
        <v>0</v>
      </c>
      <c r="I1291" s="60" t="str">
        <f>Índice!$G$23</f>
        <v>2015-01-01</v>
      </c>
      <c r="J1291" s="61" t="str">
        <f>Índice!$G$25</f>
        <v>2015-12-31</v>
      </c>
      <c r="K1291" s="200" t="s">
        <v>1318</v>
      </c>
      <c r="L1291" s="200" t="s">
        <v>876</v>
      </c>
    </row>
    <row r="1292" spans="1:12" ht="15.75">
      <c r="C1292" s="200" t="str">
        <f>'FC01'!B$28</f>
        <v>Compras en Bolsa  y/o a Corto Plazo</v>
      </c>
      <c r="F1292" s="200">
        <f>'FC01'!$Q$28</f>
        <v>0</v>
      </c>
      <c r="I1292" s="60" t="str">
        <f>Índice!$G$23</f>
        <v>2015-01-01</v>
      </c>
      <c r="J1292" s="61" t="str">
        <f>Índice!$G$25</f>
        <v>2015-12-31</v>
      </c>
      <c r="K1292" s="200" t="s">
        <v>1318</v>
      </c>
      <c r="L1292" s="200" t="s">
        <v>876</v>
      </c>
    </row>
    <row r="1293" spans="1:12" ht="15.75">
      <c r="C1293" s="200" t="str">
        <f>'FC01'!B$29</f>
        <v>Costo por Conexión</v>
      </c>
      <c r="F1293" s="200">
        <f>'FC01'!$Q$29</f>
        <v>0</v>
      </c>
      <c r="I1293" s="60" t="str">
        <f>Índice!$G$23</f>
        <v>2015-01-01</v>
      </c>
      <c r="J1293" s="61" t="str">
        <f>Índice!$G$25</f>
        <v>2015-12-31</v>
      </c>
      <c r="K1293" s="200" t="s">
        <v>1318</v>
      </c>
      <c r="L1293" s="200" t="s">
        <v>876</v>
      </c>
    </row>
    <row r="1294" spans="1:12" ht="15.75">
      <c r="A1294" s="19"/>
      <c r="C1294" s="200" t="str">
        <f>'FC01'!B$30</f>
        <v>Uso de Líneas, redes y ductos</v>
      </c>
      <c r="F1294" s="200">
        <f>'FC01'!$Q$30</f>
        <v>0</v>
      </c>
      <c r="I1294" s="60" t="str">
        <f>Índice!$G$23</f>
        <v>2015-01-01</v>
      </c>
      <c r="J1294" s="61" t="str">
        <f>Índice!$G$25</f>
        <v>2015-12-31</v>
      </c>
      <c r="K1294" s="200" t="s">
        <v>1318</v>
      </c>
      <c r="L1294" s="200" t="s">
        <v>876</v>
      </c>
    </row>
    <row r="1295" spans="1:12" ht="15.75">
      <c r="A1295" s="19"/>
      <c r="C1295" s="200" t="str">
        <f>'FC01'!B$31</f>
        <v>Costo de Distribución  y/o Comercialización de Gas combustible por redes</v>
      </c>
      <c r="F1295" s="200">
        <f>'FC01'!$Q$31</f>
        <v>0</v>
      </c>
      <c r="I1295" s="60" t="str">
        <f>Índice!$G$23</f>
        <v>2015-01-01</v>
      </c>
      <c r="J1295" s="61" t="str">
        <f>Índice!$G$25</f>
        <v>2015-12-31</v>
      </c>
      <c r="K1295" s="200" t="s">
        <v>1318</v>
      </c>
      <c r="L1295" s="200" t="s">
        <v>876</v>
      </c>
    </row>
    <row r="1296" spans="1:12" ht="15.75">
      <c r="A1296" s="19"/>
      <c r="C1296" s="200" t="str">
        <f>'FC01'!B$32</f>
        <v>Manejo Comercial y Financiero del Servicio</v>
      </c>
      <c r="F1296" s="200">
        <f>'FC01'!$Q$32</f>
        <v>0</v>
      </c>
      <c r="I1296" s="60" t="str">
        <f>Índice!$G$23</f>
        <v>2015-01-01</v>
      </c>
      <c r="J1296" s="61" t="str">
        <f>Índice!$G$25</f>
        <v>2015-12-31</v>
      </c>
      <c r="K1296" s="200" t="s">
        <v>1318</v>
      </c>
      <c r="L1296" s="200" t="s">
        <v>876</v>
      </c>
    </row>
    <row r="1297" spans="1:12" ht="15.75">
      <c r="A1297" s="19"/>
      <c r="C1297" s="200" t="str">
        <f>'FC01'!B$33</f>
        <v>Costo de Distribución  y/o Comercialización de Gas Licuado de Petróleo –GLP</v>
      </c>
      <c r="F1297" s="200">
        <f>'FC01'!$Q$33</f>
        <v>0</v>
      </c>
      <c r="I1297" s="60" t="str">
        <f>Índice!$G$23</f>
        <v>2015-01-01</v>
      </c>
      <c r="J1297" s="61" t="str">
        <f>Índice!$G$25</f>
        <v>2015-12-31</v>
      </c>
      <c r="K1297" s="200" t="s">
        <v>1318</v>
      </c>
      <c r="L1297" s="200" t="s">
        <v>876</v>
      </c>
    </row>
    <row r="1298" spans="1:12" ht="15.75">
      <c r="A1298" s="19"/>
      <c r="C1298" s="200" t="str">
        <f>'FC01'!B$34</f>
        <v>Contrato de explotación</v>
      </c>
      <c r="F1298" s="200">
        <f>'FC01'!$Q$34</f>
        <v>0</v>
      </c>
      <c r="I1298" s="60" t="str">
        <f>Índice!$G$23</f>
        <v>2015-01-01</v>
      </c>
      <c r="J1298" s="61" t="str">
        <f>Índice!$G$25</f>
        <v>2015-12-31</v>
      </c>
      <c r="K1298" s="200" t="s">
        <v>1318</v>
      </c>
      <c r="L1298" s="200" t="s">
        <v>876</v>
      </c>
    </row>
    <row r="1299" spans="1:12" ht="15.75">
      <c r="A1299" s="19"/>
      <c r="C1299" s="200" t="str">
        <f>'FC01'!B$35</f>
        <v>Costos asociados a las transacciones en el mercado mayorista</v>
      </c>
      <c r="F1299" s="200">
        <f>'FC01'!$Q$35</f>
        <v>0</v>
      </c>
      <c r="I1299" s="60" t="str">
        <f>Índice!$G$23</f>
        <v>2015-01-01</v>
      </c>
      <c r="J1299" s="61" t="str">
        <f>Índice!$G$25</f>
        <v>2015-12-31</v>
      </c>
      <c r="K1299" s="200" t="s">
        <v>1318</v>
      </c>
      <c r="L1299" s="200" t="s">
        <v>876</v>
      </c>
    </row>
    <row r="1300" spans="1:12" ht="15.75">
      <c r="A1300" s="19"/>
      <c r="C1300" s="200" t="str">
        <f>'FC01'!B$36</f>
        <v>Contrato de concesión</v>
      </c>
      <c r="F1300" s="200">
        <f>'FC01'!$Q$36</f>
        <v>0</v>
      </c>
      <c r="I1300" s="60" t="str">
        <f>Índice!$G$23</f>
        <v>2015-01-01</v>
      </c>
      <c r="J1300" s="61" t="str">
        <f>Índice!$G$25</f>
        <v>2015-12-31</v>
      </c>
      <c r="K1300" s="200" t="s">
        <v>1318</v>
      </c>
      <c r="L1300" s="200" t="s">
        <v>876</v>
      </c>
    </row>
    <row r="1301" spans="1:12" ht="15.75">
      <c r="A1301" s="19"/>
      <c r="C1301" s="200" t="str">
        <f>'FC01'!B$37</f>
        <v>Otros (FC01)</v>
      </c>
      <c r="F1301" s="200">
        <f>'FC01'!$Q$37</f>
        <v>0</v>
      </c>
      <c r="I1301" s="60" t="str">
        <f>Índice!$G$23</f>
        <v>2015-01-01</v>
      </c>
      <c r="J1301" s="61" t="str">
        <f>Índice!$G$25</f>
        <v>2015-12-31</v>
      </c>
      <c r="K1301" s="200" t="s">
        <v>1318</v>
      </c>
      <c r="L1301" s="200" t="s">
        <v>876</v>
      </c>
    </row>
    <row r="1302" spans="1:12" ht="15.75">
      <c r="A1302" s="19"/>
      <c r="C1302" s="200" t="str">
        <f>'FC01'!B$38</f>
        <v>Costos asociados a las transacciones en el mercado minorista</v>
      </c>
      <c r="F1302" s="200">
        <f>'FC01'!$Q$38</f>
        <v>0</v>
      </c>
      <c r="I1302" s="60" t="str">
        <f>Índice!$G$23</f>
        <v>2015-01-01</v>
      </c>
      <c r="J1302" s="61" t="str">
        <f>Índice!$G$25</f>
        <v>2015-12-31</v>
      </c>
      <c r="K1302" s="200" t="s">
        <v>1318</v>
      </c>
      <c r="L1302" s="200" t="s">
        <v>876</v>
      </c>
    </row>
    <row r="1303" spans="1:12" ht="15.75">
      <c r="A1303" s="19"/>
      <c r="C1303" s="200" t="str">
        <f>'FC01'!B$39</f>
        <v xml:space="preserve">Licencias, Contribuciones y Regalías  </v>
      </c>
      <c r="F1303" s="200">
        <f>'FC01'!$Q$39</f>
        <v>0</v>
      </c>
      <c r="I1303" s="60" t="str">
        <f>Índice!$G$23</f>
        <v>2015-01-01</v>
      </c>
      <c r="J1303" s="61" t="str">
        <f>Índice!$G$25</f>
        <v>2015-12-31</v>
      </c>
      <c r="K1303" s="200" t="s">
        <v>1318</v>
      </c>
      <c r="L1303" s="200" t="s">
        <v>876</v>
      </c>
    </row>
    <row r="1304" spans="1:12" ht="15.75">
      <c r="A1304" s="19"/>
      <c r="C1304" s="200" t="str">
        <f>'FC01'!B$40</f>
        <v>Departamento Administrativo del Medio Ambiente "DAMA"</v>
      </c>
      <c r="F1304" s="200">
        <f>'FC01'!$Q$40</f>
        <v>0</v>
      </c>
      <c r="I1304" s="60" t="str">
        <f>Índice!$G$23</f>
        <v>2015-01-01</v>
      </c>
      <c r="J1304" s="61" t="str">
        <f>Índice!$G$25</f>
        <v>2015-12-31</v>
      </c>
      <c r="K1304" s="200" t="s">
        <v>1318</v>
      </c>
      <c r="L1304" s="200" t="s">
        <v>876</v>
      </c>
    </row>
    <row r="1305" spans="1:12" ht="15.75">
      <c r="A1305" s="19"/>
      <c r="C1305" s="200" t="str">
        <f>'FC01'!B$41</f>
        <v>Ley 56 de 1981</v>
      </c>
      <c r="F1305" s="200">
        <f>'FC01'!$Q$41</f>
        <v>0</v>
      </c>
      <c r="I1305" s="60" t="str">
        <f>Índice!$G$23</f>
        <v>2015-01-01</v>
      </c>
      <c r="J1305" s="61" t="str">
        <f>Índice!$G$25</f>
        <v>2015-12-31</v>
      </c>
      <c r="K1305" s="200" t="s">
        <v>1318</v>
      </c>
      <c r="L1305" s="200" t="s">
        <v>876</v>
      </c>
    </row>
    <row r="1306" spans="1:12" ht="15.75">
      <c r="A1306" s="19"/>
      <c r="C1306" s="200" t="str">
        <f>'FC01'!B$42</f>
        <v>Medio Ambiente – Ley 99 de 1993</v>
      </c>
      <c r="F1306" s="200">
        <f>'FC01'!$Q$42</f>
        <v>0</v>
      </c>
      <c r="I1306" s="60" t="str">
        <f>Índice!$G$23</f>
        <v>2015-01-01</v>
      </c>
      <c r="J1306" s="61" t="str">
        <f>Índice!$G$25</f>
        <v>2015-12-31</v>
      </c>
      <c r="K1306" s="200" t="s">
        <v>1318</v>
      </c>
      <c r="L1306" s="200" t="s">
        <v>876</v>
      </c>
    </row>
    <row r="1307" spans="1:12" ht="15.75">
      <c r="A1307" s="19"/>
      <c r="C1307" s="200" t="str">
        <f>'FC01'!B$43</f>
        <v>Regalías</v>
      </c>
      <c r="F1307" s="200">
        <f>'FC01'!$Q$43</f>
        <v>0</v>
      </c>
      <c r="I1307" s="60" t="str">
        <f>Índice!$G$23</f>
        <v>2015-01-01</v>
      </c>
      <c r="J1307" s="61" t="str">
        <f>Índice!$G$25</f>
        <v>2015-12-31</v>
      </c>
      <c r="K1307" s="200" t="s">
        <v>1318</v>
      </c>
      <c r="L1307" s="200" t="s">
        <v>876</v>
      </c>
    </row>
    <row r="1308" spans="1:12" ht="15.75">
      <c r="A1308" s="19"/>
      <c r="C1308" s="200" t="str">
        <f>'FC01'!B$44</f>
        <v>Licencia De Operación Del Servicio</v>
      </c>
      <c r="F1308" s="200">
        <f>'FC01'!$Q$44</f>
        <v>0</v>
      </c>
      <c r="I1308" s="60" t="str">
        <f>Índice!$G$23</f>
        <v>2015-01-01</v>
      </c>
      <c r="J1308" s="61" t="str">
        <f>Índice!$G$25</f>
        <v>2015-12-31</v>
      </c>
      <c r="K1308" s="200" t="s">
        <v>1318</v>
      </c>
      <c r="L1308" s="200" t="s">
        <v>876</v>
      </c>
    </row>
    <row r="1309" spans="1:12" ht="15.75">
      <c r="A1309" s="19"/>
      <c r="C1309" s="200" t="str">
        <f>'FC01'!B$45</f>
        <v>FAZNI</v>
      </c>
      <c r="F1309" s="200">
        <f>'FC01'!$Q$45</f>
        <v>0</v>
      </c>
      <c r="I1309" s="60" t="str">
        <f>Índice!$G$23</f>
        <v>2015-01-01</v>
      </c>
      <c r="J1309" s="61" t="str">
        <f>Índice!$G$25</f>
        <v>2015-12-31</v>
      </c>
      <c r="K1309" s="200" t="s">
        <v>1318</v>
      </c>
      <c r="L1309" s="200" t="s">
        <v>876</v>
      </c>
    </row>
    <row r="1310" spans="1:12" ht="15.75">
      <c r="A1310" s="19"/>
      <c r="C1310" s="200" t="str">
        <f>'FC01'!B$46</f>
        <v>FAER</v>
      </c>
      <c r="F1310" s="200">
        <f>'FC01'!$Q$46</f>
        <v>0</v>
      </c>
      <c r="I1310" s="60" t="str">
        <f>Índice!$G$23</f>
        <v>2015-01-01</v>
      </c>
      <c r="J1310" s="61" t="str">
        <f>Índice!$G$25</f>
        <v>2015-12-31</v>
      </c>
      <c r="K1310" s="200" t="s">
        <v>1318</v>
      </c>
      <c r="L1310" s="200" t="s">
        <v>876</v>
      </c>
    </row>
    <row r="1311" spans="1:12" ht="15.75">
      <c r="A1311" s="19"/>
      <c r="C1311" s="200" t="str">
        <f>'FC01'!B$47</f>
        <v>Cuota de Fomento de gas</v>
      </c>
      <c r="F1311" s="200">
        <f>'FC01'!$Q$47</f>
        <v>0</v>
      </c>
      <c r="I1311" s="60" t="str">
        <f>Índice!$G$23</f>
        <v>2015-01-01</v>
      </c>
      <c r="J1311" s="61" t="str">
        <f>Índice!$G$25</f>
        <v>2015-12-31</v>
      </c>
      <c r="K1311" s="200" t="s">
        <v>1318</v>
      </c>
      <c r="L1311" s="200" t="s">
        <v>876</v>
      </c>
    </row>
    <row r="1312" spans="1:12" ht="15.75">
      <c r="A1312" s="19"/>
      <c r="C1312" s="200" t="str">
        <f>'FC01'!B$48</f>
        <v>Ministerio de Comunicaciones y/o Fondo de Comunicaciones</v>
      </c>
      <c r="F1312" s="200">
        <f>'FC01'!$Q$48</f>
        <v>0</v>
      </c>
      <c r="I1312" s="60" t="str">
        <f>Índice!$G$23</f>
        <v>2015-01-01</v>
      </c>
      <c r="J1312" s="61" t="str">
        <f>Índice!$G$25</f>
        <v>2015-12-31</v>
      </c>
      <c r="K1312" s="200" t="s">
        <v>1318</v>
      </c>
      <c r="L1312" s="200" t="s">
        <v>876</v>
      </c>
    </row>
    <row r="1313" spans="1:12" ht="15.75">
      <c r="A1313" s="19"/>
      <c r="C1313" s="200" t="str">
        <f>'FC01'!B$49</f>
        <v>Comité De Estratificación –Ley 505 De 1999</v>
      </c>
      <c r="F1313" s="200">
        <f>'FC01'!$Q$49</f>
        <v>0</v>
      </c>
      <c r="I1313" s="60" t="str">
        <f>Índice!$G$23</f>
        <v>2015-01-01</v>
      </c>
      <c r="J1313" s="61" t="str">
        <f>Índice!$G$25</f>
        <v>2015-12-31</v>
      </c>
      <c r="K1313" s="200" t="s">
        <v>1318</v>
      </c>
      <c r="L1313" s="200" t="s">
        <v>876</v>
      </c>
    </row>
    <row r="1314" spans="1:12" ht="15.75">
      <c r="A1314" s="19"/>
      <c r="C1314" s="200" t="str">
        <f>'FC01'!B$50</f>
        <v>Otras licencias Ley 142 de 1994</v>
      </c>
      <c r="F1314" s="200">
        <f>'FC01'!$Q$50</f>
        <v>0</v>
      </c>
      <c r="I1314" s="60" t="str">
        <f>Índice!$G$23</f>
        <v>2015-01-01</v>
      </c>
      <c r="J1314" s="61" t="str">
        <f>Índice!$G$25</f>
        <v>2015-12-31</v>
      </c>
      <c r="K1314" s="200" t="s">
        <v>1318</v>
      </c>
      <c r="L1314" s="200" t="s">
        <v>876</v>
      </c>
    </row>
    <row r="1315" spans="1:12" ht="15.75">
      <c r="A1315" s="19"/>
      <c r="C1315" s="200" t="str">
        <f>'FC01'!B$51</f>
        <v>Consumo De Insumos Directos</v>
      </c>
      <c r="F1315" s="200">
        <f>'FC01'!$Q$51</f>
        <v>0</v>
      </c>
      <c r="I1315" s="60" t="str">
        <f>Índice!$G$23</f>
        <v>2015-01-01</v>
      </c>
      <c r="J1315" s="61" t="str">
        <f>Índice!$G$25</f>
        <v>2015-12-31</v>
      </c>
      <c r="K1315" s="200" t="s">
        <v>1318</v>
      </c>
      <c r="L1315" s="200" t="s">
        <v>876</v>
      </c>
    </row>
    <row r="1316" spans="1:12" ht="15.75">
      <c r="A1316" s="19"/>
      <c r="C1316" s="200" t="str">
        <f>'FC01'!B$52</f>
        <v>Productos Químicos</v>
      </c>
      <c r="F1316" s="200">
        <f>'FC01'!$Q$52</f>
        <v>0</v>
      </c>
      <c r="I1316" s="60" t="str">
        <f>Índice!$G$23</f>
        <v>2015-01-01</v>
      </c>
      <c r="J1316" s="61" t="str">
        <f>Índice!$G$25</f>
        <v>2015-12-31</v>
      </c>
      <c r="K1316" s="200" t="s">
        <v>1318</v>
      </c>
      <c r="L1316" s="200" t="s">
        <v>876</v>
      </c>
    </row>
    <row r="1317" spans="1:12" ht="15.75">
      <c r="A1317" s="19"/>
      <c r="C1317" s="200" t="str">
        <f>'FC01'!B$53</f>
        <v>Gas Combustible</v>
      </c>
      <c r="F1317" s="200">
        <f>'FC01'!$Q$53</f>
        <v>0</v>
      </c>
      <c r="I1317" s="60" t="str">
        <f>Índice!$G$23</f>
        <v>2015-01-01</v>
      </c>
      <c r="J1317" s="61" t="str">
        <f>Índice!$G$25</f>
        <v>2015-12-31</v>
      </c>
      <c r="K1317" s="200" t="s">
        <v>1318</v>
      </c>
      <c r="L1317" s="200" t="s">
        <v>876</v>
      </c>
    </row>
    <row r="1318" spans="1:12" ht="15.75">
      <c r="A1318" s="19"/>
      <c r="C1318" s="200" t="str">
        <f>'FC01'!B$54</f>
        <v>Carbón Mineral</v>
      </c>
      <c r="F1318" s="200">
        <f>'FC01'!$Q$54</f>
        <v>0</v>
      </c>
      <c r="I1318" s="60" t="str">
        <f>Índice!$G$23</f>
        <v>2015-01-01</v>
      </c>
      <c r="J1318" s="61" t="str">
        <f>Índice!$G$25</f>
        <v>2015-12-31</v>
      </c>
      <c r="K1318" s="200" t="s">
        <v>1318</v>
      </c>
      <c r="L1318" s="200" t="s">
        <v>876</v>
      </c>
    </row>
    <row r="1319" spans="1:12" ht="15.75">
      <c r="A1319" s="19"/>
      <c r="C1319" s="200" t="str">
        <f>'FC01'!B$55</f>
        <v>Energía (FC01)</v>
      </c>
      <c r="F1319" s="200">
        <f>'FC01'!$Q$55</f>
        <v>0</v>
      </c>
      <c r="I1319" s="60" t="str">
        <f>Índice!$G$23</f>
        <v>2015-01-01</v>
      </c>
      <c r="J1319" s="61" t="str">
        <f>Índice!$G$25</f>
        <v>2015-12-31</v>
      </c>
      <c r="K1319" s="200" t="s">
        <v>1318</v>
      </c>
      <c r="L1319" s="200" t="s">
        <v>876</v>
      </c>
    </row>
    <row r="1320" spans="1:12" ht="15.75">
      <c r="A1320" s="19"/>
      <c r="C1320" s="200" t="str">
        <f>'FC01'!B$56</f>
        <v>ACPM, Fuel Oil</v>
      </c>
      <c r="F1320" s="200">
        <f>'FC01'!$Q$56</f>
        <v>0</v>
      </c>
      <c r="I1320" s="60" t="str">
        <f>Índice!$G$23</f>
        <v>2015-01-01</v>
      </c>
      <c r="J1320" s="61" t="str">
        <f>Índice!$G$25</f>
        <v>2015-12-31</v>
      </c>
      <c r="K1320" s="200" t="s">
        <v>1318</v>
      </c>
      <c r="L1320" s="200" t="s">
        <v>876</v>
      </c>
    </row>
    <row r="1321" spans="1:12" ht="15.75">
      <c r="C1321" s="200" t="str">
        <f>'FC01'!B$57</f>
        <v>Otros Elementos de Consumo de Insumos Directos</v>
      </c>
      <c r="F1321" s="200">
        <f>'FC01'!$Q$57</f>
        <v>0</v>
      </c>
      <c r="I1321" s="60" t="str">
        <f>Índice!$G$23</f>
        <v>2015-01-01</v>
      </c>
      <c r="J1321" s="61" t="str">
        <f>Índice!$G$25</f>
        <v>2015-12-31</v>
      </c>
      <c r="K1321" s="200" t="s">
        <v>1318</v>
      </c>
      <c r="L1321" s="200" t="s">
        <v>876</v>
      </c>
    </row>
    <row r="1322" spans="1:12" ht="15.75">
      <c r="A1322" s="19"/>
      <c r="C1322" s="200" t="str">
        <f>'FC01'!B$58</f>
        <v>Ordenes Y Contratos De Mantenimiento Y Reparaciones</v>
      </c>
      <c r="F1322" s="200">
        <f>'FC01'!$Q$58</f>
        <v>0</v>
      </c>
      <c r="I1322" s="60" t="str">
        <f>Índice!$G$23</f>
        <v>2015-01-01</v>
      </c>
      <c r="J1322" s="61" t="str">
        <f>Índice!$G$25</f>
        <v>2015-12-31</v>
      </c>
      <c r="K1322" s="200" t="s">
        <v>1318</v>
      </c>
      <c r="L1322" s="200" t="s">
        <v>876</v>
      </c>
    </row>
    <row r="1323" spans="1:12" ht="15.75">
      <c r="A1323" s="19"/>
      <c r="C1323" s="200" t="str">
        <f>'FC01'!B$59</f>
        <v>Honorarios</v>
      </c>
      <c r="F1323" s="200">
        <f>'FC01'!$Q$59</f>
        <v>0</v>
      </c>
      <c r="I1323" s="60" t="str">
        <f>Índice!$G$23</f>
        <v>2015-01-01</v>
      </c>
      <c r="J1323" s="61" t="str">
        <f>Índice!$G$25</f>
        <v>2015-12-31</v>
      </c>
      <c r="K1323" s="200" t="s">
        <v>1318</v>
      </c>
      <c r="L1323" s="200" t="s">
        <v>876</v>
      </c>
    </row>
    <row r="1324" spans="1:12" ht="15.75">
      <c r="A1324" s="19"/>
      <c r="C1324" s="200" t="str">
        <f>'FC01'!B$60</f>
        <v>Servicios Públicos</v>
      </c>
      <c r="F1324" s="200">
        <f>'FC01'!$Q$60</f>
        <v>0</v>
      </c>
      <c r="I1324" s="60" t="str">
        <f>Índice!$G$23</f>
        <v>2015-01-01</v>
      </c>
      <c r="J1324" s="61" t="str">
        <f>Índice!$G$25</f>
        <v>2015-12-31</v>
      </c>
      <c r="K1324" s="200" t="s">
        <v>1318</v>
      </c>
      <c r="L1324" s="200" t="s">
        <v>876</v>
      </c>
    </row>
    <row r="1325" spans="1:12" ht="15.75">
      <c r="A1325" s="19"/>
      <c r="C1325" s="200" t="str">
        <f>'FC01'!B$61</f>
        <v>Materiales Y Otros Costos De Operación</v>
      </c>
      <c r="F1325" s="200">
        <f>'FC01'!$Q$61</f>
        <v>0</v>
      </c>
      <c r="I1325" s="60" t="str">
        <f>Índice!$G$23</f>
        <v>2015-01-01</v>
      </c>
      <c r="J1325" s="61" t="str">
        <f>Índice!$G$25</f>
        <v>2015-12-31</v>
      </c>
      <c r="K1325" s="200" t="s">
        <v>1318</v>
      </c>
      <c r="L1325" s="200" t="s">
        <v>876</v>
      </c>
    </row>
    <row r="1326" spans="1:12" ht="15.75">
      <c r="C1326" s="200" t="str">
        <f>'FC01'!B$62</f>
        <v>Costo De Pérdidas En Prestación Del Servicio  De Acueducto</v>
      </c>
      <c r="F1326" s="200">
        <f>'FC01'!$Q$62</f>
        <v>0</v>
      </c>
      <c r="I1326" s="60" t="str">
        <f>Índice!$G$23</f>
        <v>2015-01-01</v>
      </c>
      <c r="J1326" s="61" t="str">
        <f>Índice!$G$25</f>
        <v>2015-12-31</v>
      </c>
      <c r="K1326" s="200" t="s">
        <v>1318</v>
      </c>
      <c r="L1326" s="200" t="s">
        <v>876</v>
      </c>
    </row>
    <row r="1327" spans="1:12" ht="15.75">
      <c r="C1327" s="200" t="str">
        <f>'FC01'!B$63</f>
        <v>Seguros</v>
      </c>
      <c r="F1327" s="200">
        <f>'FC01'!$Q$63</f>
        <v>0</v>
      </c>
      <c r="I1327" s="60" t="str">
        <f>Índice!$G$23</f>
        <v>2015-01-01</v>
      </c>
      <c r="J1327" s="61" t="str">
        <f>Índice!$G$25</f>
        <v>2015-12-31</v>
      </c>
      <c r="K1327" s="200" t="s">
        <v>1318</v>
      </c>
      <c r="L1327" s="200" t="s">
        <v>876</v>
      </c>
    </row>
    <row r="1328" spans="1:12" ht="15.75">
      <c r="C1328" s="200" t="str">
        <f>'FC01'!B$64</f>
        <v>Impuestos Y Tasas</v>
      </c>
      <c r="F1328" s="200">
        <f>'FC01'!$Q$64</f>
        <v>0</v>
      </c>
      <c r="I1328" s="60" t="str">
        <f>Índice!$G$23</f>
        <v>2015-01-01</v>
      </c>
      <c r="J1328" s="61" t="str">
        <f>Índice!$G$25</f>
        <v>2015-12-31</v>
      </c>
      <c r="K1328" s="200" t="s">
        <v>1318</v>
      </c>
      <c r="L1328" s="200" t="s">
        <v>876</v>
      </c>
    </row>
    <row r="1329" spans="1:12" ht="15.75">
      <c r="C1329" s="200" t="str">
        <f>'FC01'!B$65</f>
        <v>Órdenes Y Contratos Por Otros  Servicios</v>
      </c>
      <c r="F1329" s="200">
        <f>'FC01'!$Q$65</f>
        <v>0</v>
      </c>
      <c r="I1329" s="60" t="str">
        <f>Índice!$G$23</f>
        <v>2015-01-01</v>
      </c>
      <c r="J1329" s="61" t="str">
        <f>Índice!$G$25</f>
        <v>2015-12-31</v>
      </c>
      <c r="K1329" s="200" t="s">
        <v>1318</v>
      </c>
      <c r="L1329" s="200" t="s">
        <v>876</v>
      </c>
    </row>
    <row r="1330" spans="1:12" ht="15.75">
      <c r="C1330" s="200" t="str">
        <f>'FC01'!B$66</f>
        <v>Donaciones</v>
      </c>
      <c r="F1330" s="200">
        <f>'FC01'!$Q$66</f>
        <v>0</v>
      </c>
      <c r="I1330" s="60" t="str">
        <f>Índice!$G$23</f>
        <v>2015-01-01</v>
      </c>
      <c r="J1330" s="61" t="str">
        <f>Índice!$G$25</f>
        <v>2015-12-31</v>
      </c>
      <c r="K1330" s="200" t="s">
        <v>1318</v>
      </c>
      <c r="L1330" s="200" t="s">
        <v>876</v>
      </c>
    </row>
    <row r="1331" spans="1:12" ht="15.75">
      <c r="C1331" s="200" t="str">
        <f>'FC01'!B$67</f>
        <v>Total Gastos y Costos (FC01)</v>
      </c>
      <c r="F1331" s="200">
        <f>'FC01'!$Q$67</f>
        <v>0</v>
      </c>
      <c r="I1331" s="60" t="str">
        <f>Índice!$G$23</f>
        <v>2015-01-01</v>
      </c>
      <c r="J1331" s="61" t="str">
        <f>Índice!$G$25</f>
        <v>2015-12-31</v>
      </c>
      <c r="K1331" s="200" t="s">
        <v>1318</v>
      </c>
      <c r="L1331" s="200" t="s">
        <v>876</v>
      </c>
    </row>
    <row r="1332" spans="1:12" ht="15.75">
      <c r="A1332" s="202" t="s">
        <v>15</v>
      </c>
      <c r="B1332" s="22"/>
      <c r="C1332" s="93" t="s">
        <v>1324</v>
      </c>
      <c r="J1332" s="5"/>
      <c r="L1332" s="1"/>
    </row>
    <row r="1333" spans="1:12" ht="15.75">
      <c r="A1333" s="19" t="s">
        <v>15</v>
      </c>
      <c r="C1333" s="200" t="str">
        <f>'FC01'!B$8</f>
        <v>Gastos [sinopsis]</v>
      </c>
      <c r="F1333" s="200">
        <f>'FC01'!$R$8</f>
        <v>0</v>
      </c>
      <c r="I1333" s="60"/>
      <c r="J1333" s="61"/>
      <c r="K1333" s="200"/>
      <c r="L1333" s="1"/>
    </row>
    <row r="1334" spans="1:12" ht="15.75">
      <c r="C1334" s="200" t="str">
        <f>'FC01'!B$9</f>
        <v>Gastos sin impuestos, tasas, contribuciones e impuesto de renta</v>
      </c>
      <c r="F1334" s="200">
        <f>'FC01'!$R$9</f>
        <v>0</v>
      </c>
      <c r="I1334" s="60" t="str">
        <f>Índice!$G$23</f>
        <v>2015-01-01</v>
      </c>
      <c r="J1334" s="61" t="str">
        <f>Índice!$G$25</f>
        <v>2015-12-31</v>
      </c>
      <c r="K1334" s="200" t="s">
        <v>1318</v>
      </c>
      <c r="L1334" s="200" t="s">
        <v>877</v>
      </c>
    </row>
    <row r="1335" spans="1:12" ht="15.75">
      <c r="C1335" s="200" t="str">
        <f>'FC01'!B$10</f>
        <v>Impuestos, Tasas y Contribuciones (No incluye impuesto de renta)</v>
      </c>
      <c r="F1335" s="200">
        <f>'FC01'!$R$10</f>
        <v>0</v>
      </c>
      <c r="I1335" s="60" t="str">
        <f>Índice!$G$23</f>
        <v>2015-01-01</v>
      </c>
      <c r="J1335" s="61" t="str">
        <f>Índice!$G$25</f>
        <v>2015-12-31</v>
      </c>
      <c r="K1335" s="200" t="s">
        <v>1318</v>
      </c>
      <c r="L1335" s="200" t="s">
        <v>877</v>
      </c>
    </row>
    <row r="1336" spans="1:12" ht="15.75">
      <c r="C1336" s="200" t="str">
        <f>'FC01'!B$11</f>
        <v>Gasto por impuesto de renta</v>
      </c>
      <c r="F1336" s="200">
        <f>'FC01'!$R$11</f>
        <v>0</v>
      </c>
      <c r="I1336" s="60" t="str">
        <f>Índice!$G$23</f>
        <v>2015-01-01</v>
      </c>
      <c r="J1336" s="61" t="str">
        <f>Índice!$G$25</f>
        <v>2015-12-31</v>
      </c>
      <c r="K1336" s="200" t="s">
        <v>1318</v>
      </c>
      <c r="L1336" s="200" t="s">
        <v>877</v>
      </c>
    </row>
    <row r="1337" spans="1:12" ht="15.75">
      <c r="C1337" s="200" t="str">
        <f>'FC01'!B$12</f>
        <v>Total Gastos</v>
      </c>
      <c r="F1337" s="200">
        <f>'FC01'!$R$12</f>
        <v>0</v>
      </c>
      <c r="I1337" s="60" t="str">
        <f>Índice!$G$23</f>
        <v>2015-01-01</v>
      </c>
      <c r="J1337" s="61" t="str">
        <f>Índice!$G$25</f>
        <v>2015-12-31</v>
      </c>
      <c r="K1337" s="200" t="s">
        <v>1318</v>
      </c>
      <c r="L1337" s="200" t="s">
        <v>877</v>
      </c>
    </row>
    <row r="1338" spans="1:12" ht="15.75">
      <c r="A1338" s="19" t="s">
        <v>15</v>
      </c>
      <c r="C1338" s="200" t="str">
        <f>'FC01'!B$13</f>
        <v>Costos de Ventas y Distribución</v>
      </c>
      <c r="F1338" s="200">
        <f>'FC01'!$R$13</f>
        <v>0</v>
      </c>
      <c r="I1338" s="60"/>
      <c r="J1338" s="61"/>
      <c r="K1338" s="200"/>
      <c r="L1338" s="1"/>
    </row>
    <row r="1339" spans="1:12" ht="15.75">
      <c r="C1339" s="200" t="str">
        <f>'FC01'!B$14</f>
        <v>Costo de Ventas</v>
      </c>
      <c r="F1339" s="200">
        <f>'FC01'!$R$14</f>
        <v>0</v>
      </c>
      <c r="I1339" s="60" t="str">
        <f>Índice!$G$23</f>
        <v>2015-01-01</v>
      </c>
      <c r="J1339" s="61" t="str">
        <f>Índice!$G$25</f>
        <v>2015-12-31</v>
      </c>
      <c r="K1339" s="200" t="s">
        <v>1318</v>
      </c>
      <c r="L1339" s="200" t="s">
        <v>877</v>
      </c>
    </row>
    <row r="1340" spans="1:12" ht="15.75">
      <c r="C1340" s="200" t="str">
        <f>'FC01'!B$15</f>
        <v>Costos de Distribución</v>
      </c>
      <c r="F1340" s="200">
        <f>'FC01'!$R$15</f>
        <v>0</v>
      </c>
      <c r="I1340" s="60" t="str">
        <f>Índice!$G$23</f>
        <v>2015-01-01</v>
      </c>
      <c r="J1340" s="61" t="str">
        <f>Índice!$G$25</f>
        <v>2015-12-31</v>
      </c>
      <c r="K1340" s="200" t="s">
        <v>1318</v>
      </c>
      <c r="L1340" s="200" t="s">
        <v>877</v>
      </c>
    </row>
    <row r="1341" spans="1:12" ht="15.75">
      <c r="C1341" s="200" t="str">
        <f>'FC01'!B$16</f>
        <v>Total Costos de ventas y distribución</v>
      </c>
      <c r="F1341" s="200">
        <f>'FC01'!$R$16</f>
        <v>0</v>
      </c>
      <c r="I1341" s="60" t="str">
        <f>Índice!$G$23</f>
        <v>2015-01-01</v>
      </c>
      <c r="J1341" s="61" t="str">
        <f>Índice!$G$25</f>
        <v>2015-12-31</v>
      </c>
      <c r="K1341" s="200" t="s">
        <v>1318</v>
      </c>
      <c r="L1341" s="200" t="s">
        <v>877</v>
      </c>
    </row>
    <row r="1342" spans="1:12" ht="15.75">
      <c r="A1342" s="19" t="s">
        <v>15</v>
      </c>
      <c r="C1342" s="200" t="str">
        <f>'FC01'!B$18</f>
        <v>Detalle de los gastos y costos</v>
      </c>
      <c r="F1342" s="200">
        <f>'FC01'!$R$18</f>
        <v>0</v>
      </c>
      <c r="J1342" s="5"/>
      <c r="L1342" s="1"/>
    </row>
    <row r="1343" spans="1:12" ht="15.75">
      <c r="A1343" s="19"/>
      <c r="C1343" s="200" t="str">
        <f>'FC01'!B$20</f>
        <v>Servicios Personales (FC01)</v>
      </c>
      <c r="F1343" s="200">
        <f>'FC01'!$R$20</f>
        <v>0</v>
      </c>
      <c r="I1343" s="60" t="str">
        <f>Índice!$G$23</f>
        <v>2015-01-01</v>
      </c>
      <c r="J1343" s="61" t="str">
        <f>Índice!$G$25</f>
        <v>2015-12-31</v>
      </c>
      <c r="K1343" s="200" t="s">
        <v>1318</v>
      </c>
      <c r="L1343" s="200" t="s">
        <v>877</v>
      </c>
    </row>
    <row r="1344" spans="1:12" ht="15.75">
      <c r="A1344" s="19"/>
      <c r="C1344" s="200" t="str">
        <f>'FC01'!B$21</f>
        <v>Generales (FC01)</v>
      </c>
      <c r="F1344" s="200">
        <f>'FC01'!$R$21</f>
        <v>0</v>
      </c>
      <c r="I1344" s="60" t="str">
        <f>Índice!$G$23</f>
        <v>2015-01-01</v>
      </c>
      <c r="J1344" s="61" t="str">
        <f>Índice!$G$25</f>
        <v>2015-12-31</v>
      </c>
      <c r="K1344" s="200" t="s">
        <v>1318</v>
      </c>
      <c r="L1344" s="200" t="s">
        <v>877</v>
      </c>
    </row>
    <row r="1345" spans="1:12" ht="15.75">
      <c r="A1345" s="19"/>
      <c r="C1345" s="200" t="str">
        <f>'FC01'!B$22</f>
        <v xml:space="preserve">Depreciaciones (FC01)  </v>
      </c>
      <c r="F1345" s="200">
        <f>'FC01'!$R$22</f>
        <v>0</v>
      </c>
      <c r="I1345" s="60" t="str">
        <f>Índice!$G$23</f>
        <v>2015-01-01</v>
      </c>
      <c r="J1345" s="61" t="str">
        <f>Índice!$G$25</f>
        <v>2015-12-31</v>
      </c>
      <c r="K1345" s="200" t="s">
        <v>1318</v>
      </c>
      <c r="L1345" s="200" t="s">
        <v>877</v>
      </c>
    </row>
    <row r="1346" spans="1:12" ht="15.75">
      <c r="A1346" s="19"/>
      <c r="C1346" s="200" t="str">
        <f>'FC01'!B$23</f>
        <v>Arrendamientos (FC01)</v>
      </c>
      <c r="F1346" s="200">
        <f>'FC01'!$R$23</f>
        <v>0</v>
      </c>
      <c r="I1346" s="60" t="str">
        <f>Índice!$G$23</f>
        <v>2015-01-01</v>
      </c>
      <c r="J1346" s="61" t="str">
        <f>Índice!$G$25</f>
        <v>2015-12-31</v>
      </c>
      <c r="K1346" s="200" t="s">
        <v>1318</v>
      </c>
      <c r="L1346" s="200" t="s">
        <v>877</v>
      </c>
    </row>
    <row r="1347" spans="1:12" ht="15.75">
      <c r="A1347" s="19"/>
      <c r="C1347" s="200" t="str">
        <f>'FC01'!B$24</f>
        <v>Amortizaciones (FC01)</v>
      </c>
      <c r="F1347" s="200">
        <f>'FC01'!$R$24</f>
        <v>0</v>
      </c>
      <c r="I1347" s="60" t="str">
        <f>Índice!$G$23</f>
        <v>2015-01-01</v>
      </c>
      <c r="J1347" s="61" t="str">
        <f>Índice!$G$25</f>
        <v>2015-12-31</v>
      </c>
      <c r="K1347" s="200" t="s">
        <v>1318</v>
      </c>
      <c r="L1347" s="200" t="s">
        <v>877</v>
      </c>
    </row>
    <row r="1348" spans="1:12" ht="15.75">
      <c r="A1348" s="19"/>
      <c r="C1348" s="200" t="str">
        <f>'FC01'!B$25</f>
        <v>Agotamiento (FC01)</v>
      </c>
      <c r="F1348" s="200">
        <f>'FC01'!$R$25</f>
        <v>0</v>
      </c>
      <c r="I1348" s="60" t="str">
        <f>Índice!$G$23</f>
        <v>2015-01-01</v>
      </c>
      <c r="J1348" s="61" t="str">
        <f>Índice!$G$25</f>
        <v>2015-12-31</v>
      </c>
      <c r="K1348" s="200" t="s">
        <v>1318</v>
      </c>
      <c r="L1348" s="200" t="s">
        <v>877</v>
      </c>
    </row>
    <row r="1349" spans="1:12" ht="15.75">
      <c r="A1349" s="19"/>
      <c r="C1349" s="200" t="str">
        <f>'FC01'!B$26</f>
        <v>Costo de Bienes y Servicios Públicos para la Venta</v>
      </c>
      <c r="F1349" s="200">
        <f>'FC01'!$R$26</f>
        <v>0</v>
      </c>
      <c r="I1349" s="60" t="str">
        <f>Índice!$G$23</f>
        <v>2015-01-01</v>
      </c>
      <c r="J1349" s="61" t="str">
        <f>Índice!$G$25</f>
        <v>2015-12-31</v>
      </c>
      <c r="K1349" s="200" t="s">
        <v>1318</v>
      </c>
      <c r="L1349" s="200" t="s">
        <v>877</v>
      </c>
    </row>
    <row r="1350" spans="1:12" ht="15.75">
      <c r="C1350" s="200" t="str">
        <f>'FC01'!B$27</f>
        <v>Compras en Bloque y/o a Largo Plazo</v>
      </c>
      <c r="F1350" s="200">
        <f>'FC01'!$R$27</f>
        <v>0</v>
      </c>
      <c r="I1350" s="60" t="str">
        <f>Índice!$G$23</f>
        <v>2015-01-01</v>
      </c>
      <c r="J1350" s="61" t="str">
        <f>Índice!$G$25</f>
        <v>2015-12-31</v>
      </c>
      <c r="K1350" s="200" t="s">
        <v>1318</v>
      </c>
      <c r="L1350" s="200" t="s">
        <v>877</v>
      </c>
    </row>
    <row r="1351" spans="1:12" ht="15.75">
      <c r="C1351" s="200" t="str">
        <f>'FC01'!B$28</f>
        <v>Compras en Bolsa  y/o a Corto Plazo</v>
      </c>
      <c r="F1351" s="200">
        <f>'FC01'!$R$28</f>
        <v>0</v>
      </c>
      <c r="I1351" s="60" t="str">
        <f>Índice!$G$23</f>
        <v>2015-01-01</v>
      </c>
      <c r="J1351" s="61" t="str">
        <f>Índice!$G$25</f>
        <v>2015-12-31</v>
      </c>
      <c r="K1351" s="200" t="s">
        <v>1318</v>
      </c>
      <c r="L1351" s="200" t="s">
        <v>877</v>
      </c>
    </row>
    <row r="1352" spans="1:12" ht="15.75">
      <c r="C1352" s="200" t="str">
        <f>'FC01'!B$29</f>
        <v>Costo por Conexión</v>
      </c>
      <c r="F1352" s="200">
        <f>'FC01'!$R$29</f>
        <v>0</v>
      </c>
      <c r="I1352" s="60" t="str">
        <f>Índice!$G$23</f>
        <v>2015-01-01</v>
      </c>
      <c r="J1352" s="61" t="str">
        <f>Índice!$G$25</f>
        <v>2015-12-31</v>
      </c>
      <c r="K1352" s="200" t="s">
        <v>1318</v>
      </c>
      <c r="L1352" s="200" t="s">
        <v>877</v>
      </c>
    </row>
    <row r="1353" spans="1:12" ht="15.75">
      <c r="A1353" s="19"/>
      <c r="C1353" s="200" t="str">
        <f>'FC01'!B$30</f>
        <v>Uso de Líneas, redes y ductos</v>
      </c>
      <c r="F1353" s="200">
        <f>'FC01'!$R$30</f>
        <v>0</v>
      </c>
      <c r="I1353" s="60" t="str">
        <f>Índice!$G$23</f>
        <v>2015-01-01</v>
      </c>
      <c r="J1353" s="61" t="str">
        <f>Índice!$G$25</f>
        <v>2015-12-31</v>
      </c>
      <c r="K1353" s="200" t="s">
        <v>1318</v>
      </c>
      <c r="L1353" s="200" t="s">
        <v>877</v>
      </c>
    </row>
    <row r="1354" spans="1:12" ht="15.75">
      <c r="A1354" s="19"/>
      <c r="C1354" s="200" t="str">
        <f>'FC01'!B$31</f>
        <v>Costo de Distribución  y/o Comercialización de Gas combustible por redes</v>
      </c>
      <c r="F1354" s="200">
        <f>'FC01'!$R$31</f>
        <v>0</v>
      </c>
      <c r="I1354" s="60" t="str">
        <f>Índice!$G$23</f>
        <v>2015-01-01</v>
      </c>
      <c r="J1354" s="61" t="str">
        <f>Índice!$G$25</f>
        <v>2015-12-31</v>
      </c>
      <c r="K1354" s="200" t="s">
        <v>1318</v>
      </c>
      <c r="L1354" s="200" t="s">
        <v>877</v>
      </c>
    </row>
    <row r="1355" spans="1:12" ht="15.75">
      <c r="A1355" s="19"/>
      <c r="C1355" s="200" t="str">
        <f>'FC01'!B$32</f>
        <v>Manejo Comercial y Financiero del Servicio</v>
      </c>
      <c r="F1355" s="200">
        <f>'FC01'!$R$32</f>
        <v>0</v>
      </c>
      <c r="I1355" s="60" t="str">
        <f>Índice!$G$23</f>
        <v>2015-01-01</v>
      </c>
      <c r="J1355" s="61" t="str">
        <f>Índice!$G$25</f>
        <v>2015-12-31</v>
      </c>
      <c r="K1355" s="200" t="s">
        <v>1318</v>
      </c>
      <c r="L1355" s="200" t="s">
        <v>877</v>
      </c>
    </row>
    <row r="1356" spans="1:12" ht="15.75">
      <c r="A1356" s="19"/>
      <c r="C1356" s="200" t="str">
        <f>'FC01'!B$33</f>
        <v>Costo de Distribución  y/o Comercialización de Gas Licuado de Petróleo –GLP</v>
      </c>
      <c r="F1356" s="200">
        <f>'FC01'!$R$33</f>
        <v>0</v>
      </c>
      <c r="I1356" s="60" t="str">
        <f>Índice!$G$23</f>
        <v>2015-01-01</v>
      </c>
      <c r="J1356" s="61" t="str">
        <f>Índice!$G$25</f>
        <v>2015-12-31</v>
      </c>
      <c r="K1356" s="200" t="s">
        <v>1318</v>
      </c>
      <c r="L1356" s="200" t="s">
        <v>877</v>
      </c>
    </row>
    <row r="1357" spans="1:12" ht="15.75">
      <c r="A1357" s="19"/>
      <c r="C1357" s="200" t="str">
        <f>'FC01'!B$34</f>
        <v>Contrato de explotación</v>
      </c>
      <c r="F1357" s="200">
        <f>'FC01'!$R$34</f>
        <v>0</v>
      </c>
      <c r="I1357" s="60" t="str">
        <f>Índice!$G$23</f>
        <v>2015-01-01</v>
      </c>
      <c r="J1357" s="61" t="str">
        <f>Índice!$G$25</f>
        <v>2015-12-31</v>
      </c>
      <c r="K1357" s="200" t="s">
        <v>1318</v>
      </c>
      <c r="L1357" s="200" t="s">
        <v>877</v>
      </c>
    </row>
    <row r="1358" spans="1:12" ht="15.75">
      <c r="A1358" s="19"/>
      <c r="C1358" s="200" t="str">
        <f>'FC01'!B$35</f>
        <v>Costos asociados a las transacciones en el mercado mayorista</v>
      </c>
      <c r="F1358" s="200">
        <f>'FC01'!$R$35</f>
        <v>0</v>
      </c>
      <c r="I1358" s="60" t="str">
        <f>Índice!$G$23</f>
        <v>2015-01-01</v>
      </c>
      <c r="J1358" s="61" t="str">
        <f>Índice!$G$25</f>
        <v>2015-12-31</v>
      </c>
      <c r="K1358" s="200" t="s">
        <v>1318</v>
      </c>
      <c r="L1358" s="200" t="s">
        <v>877</v>
      </c>
    </row>
    <row r="1359" spans="1:12" ht="15.75">
      <c r="A1359" s="19"/>
      <c r="C1359" s="200" t="str">
        <f>'FC01'!B$36</f>
        <v>Contrato de concesión</v>
      </c>
      <c r="F1359" s="200">
        <f>'FC01'!$R$36</f>
        <v>0</v>
      </c>
      <c r="I1359" s="60" t="str">
        <f>Índice!$G$23</f>
        <v>2015-01-01</v>
      </c>
      <c r="J1359" s="61" t="str">
        <f>Índice!$G$25</f>
        <v>2015-12-31</v>
      </c>
      <c r="K1359" s="200" t="s">
        <v>1318</v>
      </c>
      <c r="L1359" s="200" t="s">
        <v>877</v>
      </c>
    </row>
    <row r="1360" spans="1:12" ht="15.75">
      <c r="A1360" s="19"/>
      <c r="C1360" s="200" t="str">
        <f>'FC01'!B$37</f>
        <v>Otros (FC01)</v>
      </c>
      <c r="F1360" s="200">
        <f>'FC01'!$R$37</f>
        <v>0</v>
      </c>
      <c r="I1360" s="60" t="str">
        <f>Índice!$G$23</f>
        <v>2015-01-01</v>
      </c>
      <c r="J1360" s="61" t="str">
        <f>Índice!$G$25</f>
        <v>2015-12-31</v>
      </c>
      <c r="K1360" s="200" t="s">
        <v>1318</v>
      </c>
      <c r="L1360" s="200" t="s">
        <v>877</v>
      </c>
    </row>
    <row r="1361" spans="1:12" ht="15.75">
      <c r="A1361" s="19"/>
      <c r="C1361" s="200" t="str">
        <f>'FC01'!B$38</f>
        <v>Costos asociados a las transacciones en el mercado minorista</v>
      </c>
      <c r="F1361" s="200">
        <f>'FC01'!$R$38</f>
        <v>0</v>
      </c>
      <c r="I1361" s="60" t="str">
        <f>Índice!$G$23</f>
        <v>2015-01-01</v>
      </c>
      <c r="J1361" s="61" t="str">
        <f>Índice!$G$25</f>
        <v>2015-12-31</v>
      </c>
      <c r="K1361" s="200" t="s">
        <v>1318</v>
      </c>
      <c r="L1361" s="200" t="s">
        <v>877</v>
      </c>
    </row>
    <row r="1362" spans="1:12" ht="15.75">
      <c r="A1362" s="19"/>
      <c r="C1362" s="200" t="str">
        <f>'FC01'!B$39</f>
        <v xml:space="preserve">Licencias, Contribuciones y Regalías  </v>
      </c>
      <c r="F1362" s="200">
        <f>'FC01'!$R$39</f>
        <v>0</v>
      </c>
      <c r="I1362" s="60" t="str">
        <f>Índice!$G$23</f>
        <v>2015-01-01</v>
      </c>
      <c r="J1362" s="61" t="str">
        <f>Índice!$G$25</f>
        <v>2015-12-31</v>
      </c>
      <c r="K1362" s="200" t="s">
        <v>1318</v>
      </c>
      <c r="L1362" s="200" t="s">
        <v>877</v>
      </c>
    </row>
    <row r="1363" spans="1:12" ht="15.75">
      <c r="A1363" s="19"/>
      <c r="C1363" s="200" t="str">
        <f>'FC01'!B$40</f>
        <v>Departamento Administrativo del Medio Ambiente "DAMA"</v>
      </c>
      <c r="F1363" s="200">
        <f>'FC01'!$R$40</f>
        <v>0</v>
      </c>
      <c r="I1363" s="60" t="str">
        <f>Índice!$G$23</f>
        <v>2015-01-01</v>
      </c>
      <c r="J1363" s="61" t="str">
        <f>Índice!$G$25</f>
        <v>2015-12-31</v>
      </c>
      <c r="K1363" s="200" t="s">
        <v>1318</v>
      </c>
      <c r="L1363" s="200" t="s">
        <v>877</v>
      </c>
    </row>
    <row r="1364" spans="1:12" ht="15.75">
      <c r="A1364" s="19"/>
      <c r="C1364" s="200" t="str">
        <f>'FC01'!B$41</f>
        <v>Ley 56 de 1981</v>
      </c>
      <c r="F1364" s="200">
        <f>'FC01'!$R$41</f>
        <v>0</v>
      </c>
      <c r="I1364" s="60" t="str">
        <f>Índice!$G$23</f>
        <v>2015-01-01</v>
      </c>
      <c r="J1364" s="61" t="str">
        <f>Índice!$G$25</f>
        <v>2015-12-31</v>
      </c>
      <c r="K1364" s="200" t="s">
        <v>1318</v>
      </c>
      <c r="L1364" s="200" t="s">
        <v>877</v>
      </c>
    </row>
    <row r="1365" spans="1:12" ht="15.75">
      <c r="A1365" s="19"/>
      <c r="C1365" s="200" t="str">
        <f>'FC01'!B$42</f>
        <v>Medio Ambiente – Ley 99 de 1993</v>
      </c>
      <c r="F1365" s="200">
        <f>'FC01'!$R$42</f>
        <v>0</v>
      </c>
      <c r="I1365" s="60" t="str">
        <f>Índice!$G$23</f>
        <v>2015-01-01</v>
      </c>
      <c r="J1365" s="61" t="str">
        <f>Índice!$G$25</f>
        <v>2015-12-31</v>
      </c>
      <c r="K1365" s="200" t="s">
        <v>1318</v>
      </c>
      <c r="L1365" s="200" t="s">
        <v>877</v>
      </c>
    </row>
    <row r="1366" spans="1:12" ht="15.75">
      <c r="A1366" s="19"/>
      <c r="C1366" s="200" t="str">
        <f>'FC01'!B$43</f>
        <v>Regalías</v>
      </c>
      <c r="F1366" s="200">
        <f>'FC01'!$R$43</f>
        <v>0</v>
      </c>
      <c r="I1366" s="60" t="str">
        <f>Índice!$G$23</f>
        <v>2015-01-01</v>
      </c>
      <c r="J1366" s="61" t="str">
        <f>Índice!$G$25</f>
        <v>2015-12-31</v>
      </c>
      <c r="K1366" s="200" t="s">
        <v>1318</v>
      </c>
      <c r="L1366" s="200" t="s">
        <v>877</v>
      </c>
    </row>
    <row r="1367" spans="1:12" ht="15.75">
      <c r="A1367" s="19"/>
      <c r="C1367" s="200" t="str">
        <f>'FC01'!B$44</f>
        <v>Licencia De Operación Del Servicio</v>
      </c>
      <c r="F1367" s="200">
        <f>'FC01'!$R$44</f>
        <v>0</v>
      </c>
      <c r="I1367" s="60" t="str">
        <f>Índice!$G$23</f>
        <v>2015-01-01</v>
      </c>
      <c r="J1367" s="61" t="str">
        <f>Índice!$G$25</f>
        <v>2015-12-31</v>
      </c>
      <c r="K1367" s="200" t="s">
        <v>1318</v>
      </c>
      <c r="L1367" s="200" t="s">
        <v>877</v>
      </c>
    </row>
    <row r="1368" spans="1:12" ht="15.75">
      <c r="A1368" s="19"/>
      <c r="C1368" s="200" t="str">
        <f>'FC01'!B$45</f>
        <v>FAZNI</v>
      </c>
      <c r="F1368" s="200">
        <f>'FC01'!$R$45</f>
        <v>0</v>
      </c>
      <c r="I1368" s="60" t="str">
        <f>Índice!$G$23</f>
        <v>2015-01-01</v>
      </c>
      <c r="J1368" s="61" t="str">
        <f>Índice!$G$25</f>
        <v>2015-12-31</v>
      </c>
      <c r="K1368" s="200" t="s">
        <v>1318</v>
      </c>
      <c r="L1368" s="200" t="s">
        <v>877</v>
      </c>
    </row>
    <row r="1369" spans="1:12" ht="15.75">
      <c r="A1369" s="19"/>
      <c r="C1369" s="200" t="str">
        <f>'FC01'!B$46</f>
        <v>FAER</v>
      </c>
      <c r="F1369" s="200">
        <f>'FC01'!$R$46</f>
        <v>0</v>
      </c>
      <c r="I1369" s="60" t="str">
        <f>Índice!$G$23</f>
        <v>2015-01-01</v>
      </c>
      <c r="J1369" s="61" t="str">
        <f>Índice!$G$25</f>
        <v>2015-12-31</v>
      </c>
      <c r="K1369" s="200" t="s">
        <v>1318</v>
      </c>
      <c r="L1369" s="200" t="s">
        <v>877</v>
      </c>
    </row>
    <row r="1370" spans="1:12" ht="15.75">
      <c r="A1370" s="19"/>
      <c r="C1370" s="200" t="str">
        <f>'FC01'!B$47</f>
        <v>Cuota de Fomento de gas</v>
      </c>
      <c r="F1370" s="200">
        <f>'FC01'!$R$47</f>
        <v>0</v>
      </c>
      <c r="I1370" s="60" t="str">
        <f>Índice!$G$23</f>
        <v>2015-01-01</v>
      </c>
      <c r="J1370" s="61" t="str">
        <f>Índice!$G$25</f>
        <v>2015-12-31</v>
      </c>
      <c r="K1370" s="200" t="s">
        <v>1318</v>
      </c>
      <c r="L1370" s="200" t="s">
        <v>877</v>
      </c>
    </row>
    <row r="1371" spans="1:12" ht="15.75">
      <c r="A1371" s="19"/>
      <c r="C1371" s="200" t="str">
        <f>'FC01'!B$48</f>
        <v>Ministerio de Comunicaciones y/o Fondo de Comunicaciones</v>
      </c>
      <c r="F1371" s="200">
        <f>'FC01'!$R$48</f>
        <v>0</v>
      </c>
      <c r="I1371" s="60" t="str">
        <f>Índice!$G$23</f>
        <v>2015-01-01</v>
      </c>
      <c r="J1371" s="61" t="str">
        <f>Índice!$G$25</f>
        <v>2015-12-31</v>
      </c>
      <c r="K1371" s="200" t="s">
        <v>1318</v>
      </c>
      <c r="L1371" s="200" t="s">
        <v>877</v>
      </c>
    </row>
    <row r="1372" spans="1:12" ht="15.75">
      <c r="A1372" s="19"/>
      <c r="C1372" s="200" t="str">
        <f>'FC01'!B$49</f>
        <v>Comité De Estratificación –Ley 505 De 1999</v>
      </c>
      <c r="F1372" s="200">
        <f>'FC01'!$R$49</f>
        <v>0</v>
      </c>
      <c r="I1372" s="60" t="str">
        <f>Índice!$G$23</f>
        <v>2015-01-01</v>
      </c>
      <c r="J1372" s="61" t="str">
        <f>Índice!$G$25</f>
        <v>2015-12-31</v>
      </c>
      <c r="K1372" s="200" t="s">
        <v>1318</v>
      </c>
      <c r="L1372" s="200" t="s">
        <v>877</v>
      </c>
    </row>
    <row r="1373" spans="1:12" ht="15.75">
      <c r="A1373" s="19"/>
      <c r="C1373" s="200" t="str">
        <f>'FC01'!B$50</f>
        <v>Otras licencias Ley 142 de 1994</v>
      </c>
      <c r="F1373" s="200">
        <f>'FC01'!$R$50</f>
        <v>0</v>
      </c>
      <c r="I1373" s="60" t="str">
        <f>Índice!$G$23</f>
        <v>2015-01-01</v>
      </c>
      <c r="J1373" s="61" t="str">
        <f>Índice!$G$25</f>
        <v>2015-12-31</v>
      </c>
      <c r="K1373" s="200" t="s">
        <v>1318</v>
      </c>
      <c r="L1373" s="200" t="s">
        <v>877</v>
      </c>
    </row>
    <row r="1374" spans="1:12" ht="15.75">
      <c r="A1374" s="19"/>
      <c r="C1374" s="200" t="str">
        <f>'FC01'!B$51</f>
        <v>Consumo De Insumos Directos</v>
      </c>
      <c r="F1374" s="200">
        <f>'FC01'!$R$51</f>
        <v>0</v>
      </c>
      <c r="I1374" s="60" t="str">
        <f>Índice!$G$23</f>
        <v>2015-01-01</v>
      </c>
      <c r="J1374" s="61" t="str">
        <f>Índice!$G$25</f>
        <v>2015-12-31</v>
      </c>
      <c r="K1374" s="200" t="s">
        <v>1318</v>
      </c>
      <c r="L1374" s="200" t="s">
        <v>877</v>
      </c>
    </row>
    <row r="1375" spans="1:12" ht="15.75">
      <c r="A1375" s="19"/>
      <c r="C1375" s="200" t="str">
        <f>'FC01'!B$52</f>
        <v>Productos Químicos</v>
      </c>
      <c r="F1375" s="200">
        <f>'FC01'!$R$52</f>
        <v>0</v>
      </c>
      <c r="I1375" s="60" t="str">
        <f>Índice!$G$23</f>
        <v>2015-01-01</v>
      </c>
      <c r="J1375" s="61" t="str">
        <f>Índice!$G$25</f>
        <v>2015-12-31</v>
      </c>
      <c r="K1375" s="200" t="s">
        <v>1318</v>
      </c>
      <c r="L1375" s="200" t="s">
        <v>877</v>
      </c>
    </row>
    <row r="1376" spans="1:12" ht="15.75">
      <c r="A1376" s="19"/>
      <c r="C1376" s="200" t="str">
        <f>'FC01'!B$53</f>
        <v>Gas Combustible</v>
      </c>
      <c r="F1376" s="200">
        <f>'FC01'!$R$53</f>
        <v>0</v>
      </c>
      <c r="I1376" s="60" t="str">
        <f>Índice!$G$23</f>
        <v>2015-01-01</v>
      </c>
      <c r="J1376" s="61" t="str">
        <f>Índice!$G$25</f>
        <v>2015-12-31</v>
      </c>
      <c r="K1376" s="200" t="s">
        <v>1318</v>
      </c>
      <c r="L1376" s="200" t="s">
        <v>877</v>
      </c>
    </row>
    <row r="1377" spans="1:12" ht="15.75">
      <c r="A1377" s="19"/>
      <c r="C1377" s="200" t="str">
        <f>'FC01'!B$54</f>
        <v>Carbón Mineral</v>
      </c>
      <c r="F1377" s="200">
        <f>'FC01'!$R$54</f>
        <v>0</v>
      </c>
      <c r="I1377" s="60" t="str">
        <f>Índice!$G$23</f>
        <v>2015-01-01</v>
      </c>
      <c r="J1377" s="61" t="str">
        <f>Índice!$G$25</f>
        <v>2015-12-31</v>
      </c>
      <c r="K1377" s="200" t="s">
        <v>1318</v>
      </c>
      <c r="L1377" s="200" t="s">
        <v>877</v>
      </c>
    </row>
    <row r="1378" spans="1:12" ht="15.75">
      <c r="A1378" s="19"/>
      <c r="C1378" s="200" t="str">
        <f>'FC01'!B$55</f>
        <v>Energía (FC01)</v>
      </c>
      <c r="F1378" s="200">
        <f>'FC01'!$R$55</f>
        <v>0</v>
      </c>
      <c r="I1378" s="60" t="str">
        <f>Índice!$G$23</f>
        <v>2015-01-01</v>
      </c>
      <c r="J1378" s="61" t="str">
        <f>Índice!$G$25</f>
        <v>2015-12-31</v>
      </c>
      <c r="K1378" s="200" t="s">
        <v>1318</v>
      </c>
      <c r="L1378" s="200" t="s">
        <v>877</v>
      </c>
    </row>
    <row r="1379" spans="1:12" ht="15.75">
      <c r="A1379" s="19"/>
      <c r="C1379" s="200" t="str">
        <f>'FC01'!B$56</f>
        <v>ACPM, Fuel Oil</v>
      </c>
      <c r="F1379" s="200">
        <f>'FC01'!$R$56</f>
        <v>0</v>
      </c>
      <c r="I1379" s="60" t="str">
        <f>Índice!$G$23</f>
        <v>2015-01-01</v>
      </c>
      <c r="J1379" s="61" t="str">
        <f>Índice!$G$25</f>
        <v>2015-12-31</v>
      </c>
      <c r="K1379" s="200" t="s">
        <v>1318</v>
      </c>
      <c r="L1379" s="200" t="s">
        <v>877</v>
      </c>
    </row>
    <row r="1380" spans="1:12" ht="15.75">
      <c r="C1380" s="200" t="str">
        <f>'FC01'!B$57</f>
        <v>Otros Elementos de Consumo de Insumos Directos</v>
      </c>
      <c r="F1380" s="200">
        <f>'FC01'!$R$57</f>
        <v>0</v>
      </c>
      <c r="I1380" s="60" t="str">
        <f>Índice!$G$23</f>
        <v>2015-01-01</v>
      </c>
      <c r="J1380" s="61" t="str">
        <f>Índice!$G$25</f>
        <v>2015-12-31</v>
      </c>
      <c r="K1380" s="200" t="s">
        <v>1318</v>
      </c>
      <c r="L1380" s="200" t="s">
        <v>877</v>
      </c>
    </row>
    <row r="1381" spans="1:12" ht="15.75">
      <c r="A1381" s="19"/>
      <c r="C1381" s="200" t="str">
        <f>'FC01'!B$58</f>
        <v>Ordenes Y Contratos De Mantenimiento Y Reparaciones</v>
      </c>
      <c r="F1381" s="200">
        <f>'FC01'!$R$58</f>
        <v>0</v>
      </c>
      <c r="I1381" s="60" t="str">
        <f>Índice!$G$23</f>
        <v>2015-01-01</v>
      </c>
      <c r="J1381" s="61" t="str">
        <f>Índice!$G$25</f>
        <v>2015-12-31</v>
      </c>
      <c r="K1381" s="200" t="s">
        <v>1318</v>
      </c>
      <c r="L1381" s="200" t="s">
        <v>877</v>
      </c>
    </row>
    <row r="1382" spans="1:12" ht="15.75">
      <c r="A1382" s="19"/>
      <c r="C1382" s="200" t="str">
        <f>'FC01'!B$59</f>
        <v>Honorarios</v>
      </c>
      <c r="F1382" s="200">
        <f>'FC01'!$R$59</f>
        <v>0</v>
      </c>
      <c r="I1382" s="60" t="str">
        <f>Índice!$G$23</f>
        <v>2015-01-01</v>
      </c>
      <c r="J1382" s="61" t="str">
        <f>Índice!$G$25</f>
        <v>2015-12-31</v>
      </c>
      <c r="K1382" s="200" t="s">
        <v>1318</v>
      </c>
      <c r="L1382" s="200" t="s">
        <v>877</v>
      </c>
    </row>
    <row r="1383" spans="1:12" ht="15.75">
      <c r="A1383" s="19"/>
      <c r="C1383" s="200" t="str">
        <f>'FC01'!B$60</f>
        <v>Servicios Públicos</v>
      </c>
      <c r="F1383" s="200">
        <f>'FC01'!$R$60</f>
        <v>0</v>
      </c>
      <c r="I1383" s="60" t="str">
        <f>Índice!$G$23</f>
        <v>2015-01-01</v>
      </c>
      <c r="J1383" s="61" t="str">
        <f>Índice!$G$25</f>
        <v>2015-12-31</v>
      </c>
      <c r="K1383" s="200" t="s">
        <v>1318</v>
      </c>
      <c r="L1383" s="200" t="s">
        <v>877</v>
      </c>
    </row>
    <row r="1384" spans="1:12" ht="15.75">
      <c r="A1384" s="19"/>
      <c r="C1384" s="200" t="str">
        <f>'FC01'!B$61</f>
        <v>Materiales Y Otros Costos De Operación</v>
      </c>
      <c r="F1384" s="200">
        <f>'FC01'!$R$61</f>
        <v>0</v>
      </c>
      <c r="I1384" s="60" t="str">
        <f>Índice!$G$23</f>
        <v>2015-01-01</v>
      </c>
      <c r="J1384" s="61" t="str">
        <f>Índice!$G$25</f>
        <v>2015-12-31</v>
      </c>
      <c r="K1384" s="200" t="s">
        <v>1318</v>
      </c>
      <c r="L1384" s="200" t="s">
        <v>877</v>
      </c>
    </row>
    <row r="1385" spans="1:12" ht="15.75">
      <c r="C1385" s="200" t="str">
        <f>'FC01'!B$62</f>
        <v>Costo De Pérdidas En Prestación Del Servicio  De Acueducto</v>
      </c>
      <c r="F1385" s="200">
        <f>'FC01'!$R$62</f>
        <v>0</v>
      </c>
      <c r="I1385" s="60" t="str">
        <f>Índice!$G$23</f>
        <v>2015-01-01</v>
      </c>
      <c r="J1385" s="61" t="str">
        <f>Índice!$G$25</f>
        <v>2015-12-31</v>
      </c>
      <c r="K1385" s="200" t="s">
        <v>1318</v>
      </c>
      <c r="L1385" s="200" t="s">
        <v>877</v>
      </c>
    </row>
    <row r="1386" spans="1:12" ht="15.75">
      <c r="C1386" s="200" t="str">
        <f>'FC01'!B$63</f>
        <v>Seguros</v>
      </c>
      <c r="F1386" s="200">
        <f>'FC01'!$R$63</f>
        <v>0</v>
      </c>
      <c r="I1386" s="60" t="str">
        <f>Índice!$G$23</f>
        <v>2015-01-01</v>
      </c>
      <c r="J1386" s="61" t="str">
        <f>Índice!$G$25</f>
        <v>2015-12-31</v>
      </c>
      <c r="K1386" s="200" t="s">
        <v>1318</v>
      </c>
      <c r="L1386" s="200" t="s">
        <v>877</v>
      </c>
    </row>
    <row r="1387" spans="1:12" ht="15.75">
      <c r="C1387" s="200" t="str">
        <f>'FC01'!B$64</f>
        <v>Impuestos Y Tasas</v>
      </c>
      <c r="F1387" s="200">
        <f>'FC01'!$R$64</f>
        <v>0</v>
      </c>
      <c r="I1387" s="60" t="str">
        <f>Índice!$G$23</f>
        <v>2015-01-01</v>
      </c>
      <c r="J1387" s="61" t="str">
        <f>Índice!$G$25</f>
        <v>2015-12-31</v>
      </c>
      <c r="K1387" s="200" t="s">
        <v>1318</v>
      </c>
      <c r="L1387" s="200" t="s">
        <v>877</v>
      </c>
    </row>
    <row r="1388" spans="1:12" ht="15.75">
      <c r="C1388" s="200" t="str">
        <f>'FC01'!B$65</f>
        <v>Órdenes Y Contratos Por Otros  Servicios</v>
      </c>
      <c r="F1388" s="200">
        <f>'FC01'!$R$65</f>
        <v>0</v>
      </c>
      <c r="I1388" s="60" t="str">
        <f>Índice!$G$23</f>
        <v>2015-01-01</v>
      </c>
      <c r="J1388" s="61" t="str">
        <f>Índice!$G$25</f>
        <v>2015-12-31</v>
      </c>
      <c r="K1388" s="200" t="s">
        <v>1318</v>
      </c>
      <c r="L1388" s="200" t="s">
        <v>877</v>
      </c>
    </row>
    <row r="1389" spans="1:12" ht="15.75">
      <c r="C1389" s="200" t="str">
        <f>'FC01'!B$66</f>
        <v>Donaciones</v>
      </c>
      <c r="F1389" s="200">
        <f>'FC01'!$R$66</f>
        <v>0</v>
      </c>
      <c r="I1389" s="60" t="str">
        <f>Índice!$G$23</f>
        <v>2015-01-01</v>
      </c>
      <c r="J1389" s="61" t="str">
        <f>Índice!$G$25</f>
        <v>2015-12-31</v>
      </c>
      <c r="K1389" s="200" t="s">
        <v>1318</v>
      </c>
      <c r="L1389" s="200" t="s">
        <v>877</v>
      </c>
    </row>
    <row r="1390" spans="1:12" ht="15.75">
      <c r="C1390" s="200" t="str">
        <f>'FC01'!B$67</f>
        <v>Total Gastos y Costos (FC01)</v>
      </c>
      <c r="F1390" s="200">
        <f>'FC01'!$R$67</f>
        <v>0</v>
      </c>
      <c r="I1390" s="60" t="str">
        <f>Índice!$G$23</f>
        <v>2015-01-01</v>
      </c>
      <c r="J1390" s="61" t="str">
        <f>Índice!$G$25</f>
        <v>2015-12-31</v>
      </c>
      <c r="K1390" s="200" t="s">
        <v>1318</v>
      </c>
      <c r="L1390" s="200" t="s">
        <v>877</v>
      </c>
    </row>
    <row r="1391" spans="1:12" ht="15.75">
      <c r="A1391" s="202" t="s">
        <v>15</v>
      </c>
      <c r="B1391" s="22"/>
      <c r="C1391" s="93" t="s">
        <v>1325</v>
      </c>
      <c r="L1391" s="98"/>
    </row>
    <row r="1392" spans="1:12" ht="15.75">
      <c r="A1392" s="19" t="s">
        <v>15</v>
      </c>
      <c r="C1392" s="200" t="str">
        <f>'FC01'!B$8</f>
        <v>Gastos [sinopsis]</v>
      </c>
      <c r="F1392" s="200">
        <f>'FC01'!$S$8</f>
        <v>0</v>
      </c>
      <c r="I1392" s="60"/>
      <c r="J1392" s="61"/>
      <c r="K1392" s="200"/>
      <c r="L1392" s="98"/>
    </row>
    <row r="1393" spans="1:12" ht="15.75">
      <c r="C1393" s="200" t="str">
        <f>'FC01'!B$9</f>
        <v>Gastos sin impuestos, tasas, contribuciones e impuesto de renta</v>
      </c>
      <c r="F1393" s="200">
        <f>'FC01'!$S$9</f>
        <v>0</v>
      </c>
      <c r="I1393" s="60" t="str">
        <f>Índice!$G$23</f>
        <v>2015-01-01</v>
      </c>
      <c r="J1393" s="61" t="str">
        <f>Índice!$G$25</f>
        <v>2015-12-31</v>
      </c>
      <c r="K1393" s="200" t="s">
        <v>1318</v>
      </c>
      <c r="L1393" s="200" t="s">
        <v>878</v>
      </c>
    </row>
    <row r="1394" spans="1:12" ht="15.75">
      <c r="C1394" s="200" t="str">
        <f>'FC01'!B$10</f>
        <v>Impuestos, Tasas y Contribuciones (No incluye impuesto de renta)</v>
      </c>
      <c r="F1394" s="200">
        <f>'FC01'!$S$10</f>
        <v>0</v>
      </c>
      <c r="I1394" s="60" t="str">
        <f>Índice!$G$23</f>
        <v>2015-01-01</v>
      </c>
      <c r="J1394" s="61" t="str">
        <f>Índice!$G$25</f>
        <v>2015-12-31</v>
      </c>
      <c r="K1394" s="200" t="s">
        <v>1318</v>
      </c>
      <c r="L1394" s="200" t="s">
        <v>878</v>
      </c>
    </row>
    <row r="1395" spans="1:12" ht="15.75">
      <c r="C1395" s="200" t="str">
        <f>'FC01'!B$11</f>
        <v>Gasto por impuesto de renta</v>
      </c>
      <c r="F1395" s="200">
        <f>'FC01'!$S$11</f>
        <v>0</v>
      </c>
      <c r="I1395" s="60" t="str">
        <f>Índice!$G$23</f>
        <v>2015-01-01</v>
      </c>
      <c r="J1395" s="61" t="str">
        <f>Índice!$G$25</f>
        <v>2015-12-31</v>
      </c>
      <c r="K1395" s="200" t="s">
        <v>1318</v>
      </c>
      <c r="L1395" s="200" t="s">
        <v>878</v>
      </c>
    </row>
    <row r="1396" spans="1:12" ht="15.75">
      <c r="C1396" s="200" t="str">
        <f>'FC01'!B$12</f>
        <v>Total Gastos</v>
      </c>
      <c r="F1396" s="200">
        <f>'FC01'!$S$12</f>
        <v>0</v>
      </c>
      <c r="I1396" s="60" t="str">
        <f>Índice!$G$23</f>
        <v>2015-01-01</v>
      </c>
      <c r="J1396" s="61" t="str">
        <f>Índice!$G$25</f>
        <v>2015-12-31</v>
      </c>
      <c r="K1396" s="200" t="s">
        <v>1318</v>
      </c>
      <c r="L1396" s="200" t="s">
        <v>878</v>
      </c>
    </row>
    <row r="1397" spans="1:12" ht="15.75">
      <c r="A1397" s="19" t="s">
        <v>15</v>
      </c>
      <c r="C1397" s="200" t="str">
        <f>'FC01'!B$13</f>
        <v>Costos de Ventas y Distribución</v>
      </c>
      <c r="F1397" s="200">
        <f>'FC01'!$S$13</f>
        <v>0</v>
      </c>
      <c r="I1397" s="60"/>
      <c r="J1397" s="61"/>
      <c r="K1397" s="200"/>
      <c r="L1397" s="98"/>
    </row>
    <row r="1398" spans="1:12" ht="15.75">
      <c r="C1398" s="200" t="str">
        <f>'FC01'!B$14</f>
        <v>Costo de Ventas</v>
      </c>
      <c r="F1398" s="200">
        <f>'FC01'!$S$14</f>
        <v>0</v>
      </c>
      <c r="I1398" s="60" t="str">
        <f>Índice!$G$23</f>
        <v>2015-01-01</v>
      </c>
      <c r="J1398" s="61" t="str">
        <f>Índice!$G$25</f>
        <v>2015-12-31</v>
      </c>
      <c r="K1398" s="200" t="s">
        <v>1318</v>
      </c>
      <c r="L1398" s="200" t="s">
        <v>878</v>
      </c>
    </row>
    <row r="1399" spans="1:12" ht="15.75">
      <c r="C1399" s="200" t="str">
        <f>'FC01'!B$15</f>
        <v>Costos de Distribución</v>
      </c>
      <c r="F1399" s="200">
        <f>'FC01'!$S$15</f>
        <v>0</v>
      </c>
      <c r="I1399" s="60" t="str">
        <f>Índice!$G$23</f>
        <v>2015-01-01</v>
      </c>
      <c r="J1399" s="61" t="str">
        <f>Índice!$G$25</f>
        <v>2015-12-31</v>
      </c>
      <c r="K1399" s="200" t="s">
        <v>1318</v>
      </c>
      <c r="L1399" s="200" t="s">
        <v>878</v>
      </c>
    </row>
    <row r="1400" spans="1:12" ht="15.75">
      <c r="C1400" s="200" t="str">
        <f>'FC01'!B$16</f>
        <v>Total Costos de ventas y distribución</v>
      </c>
      <c r="F1400" s="200">
        <f>'FC01'!$S$16</f>
        <v>0</v>
      </c>
      <c r="I1400" s="60" t="str">
        <f>Índice!$G$23</f>
        <v>2015-01-01</v>
      </c>
      <c r="J1400" s="61" t="str">
        <f>Índice!$G$25</f>
        <v>2015-12-31</v>
      </c>
      <c r="K1400" s="200" t="s">
        <v>1318</v>
      </c>
      <c r="L1400" s="200" t="s">
        <v>878</v>
      </c>
    </row>
    <row r="1401" spans="1:12" ht="15.75">
      <c r="A1401" s="19" t="s">
        <v>15</v>
      </c>
      <c r="C1401" s="200" t="str">
        <f>'FC01'!B$18</f>
        <v>Detalle de los gastos y costos</v>
      </c>
      <c r="F1401" s="200">
        <f>'FC01'!$S$18</f>
        <v>0</v>
      </c>
      <c r="J1401" s="5"/>
      <c r="L1401" s="98"/>
    </row>
    <row r="1402" spans="1:12" ht="15.75">
      <c r="A1402" s="19"/>
      <c r="C1402" s="200" t="str">
        <f>'FC01'!B$20</f>
        <v>Servicios Personales (FC01)</v>
      </c>
      <c r="F1402" s="200">
        <f>'FC01'!$S$20</f>
        <v>0</v>
      </c>
      <c r="I1402" s="60" t="str">
        <f>Índice!$G$23</f>
        <v>2015-01-01</v>
      </c>
      <c r="J1402" s="61" t="str">
        <f>Índice!$G$25</f>
        <v>2015-12-31</v>
      </c>
      <c r="K1402" s="200" t="s">
        <v>1318</v>
      </c>
      <c r="L1402" s="200" t="s">
        <v>878</v>
      </c>
    </row>
    <row r="1403" spans="1:12" ht="15.75">
      <c r="A1403" s="19"/>
      <c r="C1403" s="200" t="str">
        <f>'FC01'!B$21</f>
        <v>Generales (FC01)</v>
      </c>
      <c r="F1403" s="200">
        <f>'FC01'!$S$21</f>
        <v>0</v>
      </c>
      <c r="I1403" s="60" t="str">
        <f>Índice!$G$23</f>
        <v>2015-01-01</v>
      </c>
      <c r="J1403" s="61" t="str">
        <f>Índice!$G$25</f>
        <v>2015-12-31</v>
      </c>
      <c r="K1403" s="200" t="s">
        <v>1318</v>
      </c>
      <c r="L1403" s="200" t="s">
        <v>878</v>
      </c>
    </row>
    <row r="1404" spans="1:12" ht="15.75">
      <c r="A1404" s="19"/>
      <c r="C1404" s="200" t="str">
        <f>'FC01'!B$22</f>
        <v xml:space="preserve">Depreciaciones (FC01)  </v>
      </c>
      <c r="F1404" s="200">
        <f>'FC01'!$S$22</f>
        <v>0</v>
      </c>
      <c r="I1404" s="60" t="str">
        <f>Índice!$G$23</f>
        <v>2015-01-01</v>
      </c>
      <c r="J1404" s="61" t="str">
        <f>Índice!$G$25</f>
        <v>2015-12-31</v>
      </c>
      <c r="K1404" s="200" t="s">
        <v>1318</v>
      </c>
      <c r="L1404" s="200" t="s">
        <v>878</v>
      </c>
    </row>
    <row r="1405" spans="1:12" ht="15.75">
      <c r="A1405" s="19"/>
      <c r="C1405" s="200" t="str">
        <f>'FC01'!B$23</f>
        <v>Arrendamientos (FC01)</v>
      </c>
      <c r="F1405" s="200">
        <f>'FC01'!$S$23</f>
        <v>0</v>
      </c>
      <c r="I1405" s="60" t="str">
        <f>Índice!$G$23</f>
        <v>2015-01-01</v>
      </c>
      <c r="J1405" s="61" t="str">
        <f>Índice!$G$25</f>
        <v>2015-12-31</v>
      </c>
      <c r="K1405" s="200" t="s">
        <v>1318</v>
      </c>
      <c r="L1405" s="200" t="s">
        <v>878</v>
      </c>
    </row>
    <row r="1406" spans="1:12" ht="15.75">
      <c r="A1406" s="19"/>
      <c r="C1406" s="200" t="str">
        <f>'FC01'!B$24</f>
        <v>Amortizaciones (FC01)</v>
      </c>
      <c r="F1406" s="200">
        <f>'FC01'!$S$24</f>
        <v>0</v>
      </c>
      <c r="I1406" s="60" t="str">
        <f>Índice!$G$23</f>
        <v>2015-01-01</v>
      </c>
      <c r="J1406" s="61" t="str">
        <f>Índice!$G$25</f>
        <v>2015-12-31</v>
      </c>
      <c r="K1406" s="200" t="s">
        <v>1318</v>
      </c>
      <c r="L1406" s="200" t="s">
        <v>878</v>
      </c>
    </row>
    <row r="1407" spans="1:12" ht="15.75">
      <c r="A1407" s="19"/>
      <c r="C1407" s="200" t="str">
        <f>'FC01'!B$25</f>
        <v>Agotamiento (FC01)</v>
      </c>
      <c r="F1407" s="200">
        <f>'FC01'!$S$25</f>
        <v>0</v>
      </c>
      <c r="I1407" s="60" t="str">
        <f>Índice!$G$23</f>
        <v>2015-01-01</v>
      </c>
      <c r="J1407" s="61" t="str">
        <f>Índice!$G$25</f>
        <v>2015-12-31</v>
      </c>
      <c r="K1407" s="200" t="s">
        <v>1318</v>
      </c>
      <c r="L1407" s="200" t="s">
        <v>878</v>
      </c>
    </row>
    <row r="1408" spans="1:12" ht="15.75">
      <c r="A1408" s="19"/>
      <c r="C1408" s="200" t="str">
        <f>'FC01'!B$26</f>
        <v>Costo de Bienes y Servicios Públicos para la Venta</v>
      </c>
      <c r="F1408" s="200">
        <f>'FC01'!$S$26</f>
        <v>0</v>
      </c>
      <c r="I1408" s="60" t="str">
        <f>Índice!$G$23</f>
        <v>2015-01-01</v>
      </c>
      <c r="J1408" s="61" t="str">
        <f>Índice!$G$25</f>
        <v>2015-12-31</v>
      </c>
      <c r="K1408" s="200" t="s">
        <v>1318</v>
      </c>
      <c r="L1408" s="200" t="s">
        <v>878</v>
      </c>
    </row>
    <row r="1409" spans="1:12" ht="15.75">
      <c r="C1409" s="200" t="str">
        <f>'FC01'!B$27</f>
        <v>Compras en Bloque y/o a Largo Plazo</v>
      </c>
      <c r="F1409" s="200">
        <f>'FC01'!$S$27</f>
        <v>0</v>
      </c>
      <c r="I1409" s="60" t="str">
        <f>Índice!$G$23</f>
        <v>2015-01-01</v>
      </c>
      <c r="J1409" s="61" t="str">
        <f>Índice!$G$25</f>
        <v>2015-12-31</v>
      </c>
      <c r="K1409" s="200" t="s">
        <v>1318</v>
      </c>
      <c r="L1409" s="200" t="s">
        <v>878</v>
      </c>
    </row>
    <row r="1410" spans="1:12" ht="15.75">
      <c r="C1410" s="200" t="str">
        <f>'FC01'!B$28</f>
        <v>Compras en Bolsa  y/o a Corto Plazo</v>
      </c>
      <c r="F1410" s="200">
        <f>'FC01'!$S$28</f>
        <v>0</v>
      </c>
      <c r="I1410" s="60" t="str">
        <f>Índice!$G$23</f>
        <v>2015-01-01</v>
      </c>
      <c r="J1410" s="61" t="str">
        <f>Índice!$G$25</f>
        <v>2015-12-31</v>
      </c>
      <c r="K1410" s="200" t="s">
        <v>1318</v>
      </c>
      <c r="L1410" s="200" t="s">
        <v>878</v>
      </c>
    </row>
    <row r="1411" spans="1:12" ht="15.75">
      <c r="C1411" s="200" t="str">
        <f>'FC01'!B$29</f>
        <v>Costo por Conexión</v>
      </c>
      <c r="F1411" s="200">
        <f>'FC01'!$S$29</f>
        <v>0</v>
      </c>
      <c r="I1411" s="60" t="str">
        <f>Índice!$G$23</f>
        <v>2015-01-01</v>
      </c>
      <c r="J1411" s="61" t="str">
        <f>Índice!$G$25</f>
        <v>2015-12-31</v>
      </c>
      <c r="K1411" s="200" t="s">
        <v>1318</v>
      </c>
      <c r="L1411" s="200" t="s">
        <v>878</v>
      </c>
    </row>
    <row r="1412" spans="1:12" ht="15.75">
      <c r="A1412" s="19"/>
      <c r="C1412" s="200" t="str">
        <f>'FC01'!B$30</f>
        <v>Uso de Líneas, redes y ductos</v>
      </c>
      <c r="F1412" s="200">
        <f>'FC01'!$S$30</f>
        <v>0</v>
      </c>
      <c r="I1412" s="60" t="str">
        <f>Índice!$G$23</f>
        <v>2015-01-01</v>
      </c>
      <c r="J1412" s="61" t="str">
        <f>Índice!$G$25</f>
        <v>2015-12-31</v>
      </c>
      <c r="K1412" s="200" t="s">
        <v>1318</v>
      </c>
      <c r="L1412" s="200" t="s">
        <v>878</v>
      </c>
    </row>
    <row r="1413" spans="1:12" ht="15.75">
      <c r="A1413" s="19"/>
      <c r="C1413" s="200" t="str">
        <f>'FC01'!B$31</f>
        <v>Costo de Distribución  y/o Comercialización de Gas combustible por redes</v>
      </c>
      <c r="F1413" s="200">
        <f>'FC01'!$S$31</f>
        <v>0</v>
      </c>
      <c r="I1413" s="60" t="str">
        <f>Índice!$G$23</f>
        <v>2015-01-01</v>
      </c>
      <c r="J1413" s="61" t="str">
        <f>Índice!$G$25</f>
        <v>2015-12-31</v>
      </c>
      <c r="K1413" s="200" t="s">
        <v>1318</v>
      </c>
      <c r="L1413" s="200" t="s">
        <v>878</v>
      </c>
    </row>
    <row r="1414" spans="1:12" ht="15.75">
      <c r="A1414" s="19"/>
      <c r="C1414" s="200" t="str">
        <f>'FC01'!B$32</f>
        <v>Manejo Comercial y Financiero del Servicio</v>
      </c>
      <c r="F1414" s="200">
        <f>'FC01'!$S$32</f>
        <v>0</v>
      </c>
      <c r="I1414" s="60" t="str">
        <f>Índice!$G$23</f>
        <v>2015-01-01</v>
      </c>
      <c r="J1414" s="61" t="str">
        <f>Índice!$G$25</f>
        <v>2015-12-31</v>
      </c>
      <c r="K1414" s="200" t="s">
        <v>1318</v>
      </c>
      <c r="L1414" s="200" t="s">
        <v>878</v>
      </c>
    </row>
    <row r="1415" spans="1:12" ht="15.75">
      <c r="A1415" s="19"/>
      <c r="C1415" s="200" t="str">
        <f>'FC01'!B$33</f>
        <v>Costo de Distribución  y/o Comercialización de Gas Licuado de Petróleo –GLP</v>
      </c>
      <c r="F1415" s="200">
        <f>'FC01'!$S$33</f>
        <v>0</v>
      </c>
      <c r="I1415" s="60" t="str">
        <f>Índice!$G$23</f>
        <v>2015-01-01</v>
      </c>
      <c r="J1415" s="61" t="str">
        <f>Índice!$G$25</f>
        <v>2015-12-31</v>
      </c>
      <c r="K1415" s="200" t="s">
        <v>1318</v>
      </c>
      <c r="L1415" s="200" t="s">
        <v>878</v>
      </c>
    </row>
    <row r="1416" spans="1:12" ht="15.75">
      <c r="A1416" s="19"/>
      <c r="C1416" s="200" t="str">
        <f>'FC01'!B$34</f>
        <v>Contrato de explotación</v>
      </c>
      <c r="F1416" s="200">
        <f>'FC01'!$S$34</f>
        <v>0</v>
      </c>
      <c r="I1416" s="60" t="str">
        <f>Índice!$G$23</f>
        <v>2015-01-01</v>
      </c>
      <c r="J1416" s="61" t="str">
        <f>Índice!$G$25</f>
        <v>2015-12-31</v>
      </c>
      <c r="K1416" s="200" t="s">
        <v>1318</v>
      </c>
      <c r="L1416" s="200" t="s">
        <v>878</v>
      </c>
    </row>
    <row r="1417" spans="1:12" ht="15.75">
      <c r="A1417" s="19"/>
      <c r="C1417" s="200" t="str">
        <f>'FC01'!B$35</f>
        <v>Costos asociados a las transacciones en el mercado mayorista</v>
      </c>
      <c r="F1417" s="200">
        <f>'FC01'!$S$35</f>
        <v>0</v>
      </c>
      <c r="I1417" s="60" t="str">
        <f>Índice!$G$23</f>
        <v>2015-01-01</v>
      </c>
      <c r="J1417" s="61" t="str">
        <f>Índice!$G$25</f>
        <v>2015-12-31</v>
      </c>
      <c r="K1417" s="200" t="s">
        <v>1318</v>
      </c>
      <c r="L1417" s="200" t="s">
        <v>878</v>
      </c>
    </row>
    <row r="1418" spans="1:12" ht="15.75">
      <c r="A1418" s="19"/>
      <c r="C1418" s="200" t="str">
        <f>'FC01'!B$36</f>
        <v>Contrato de concesión</v>
      </c>
      <c r="F1418" s="200">
        <f>'FC01'!$S$36</f>
        <v>0</v>
      </c>
      <c r="I1418" s="60" t="str">
        <f>Índice!$G$23</f>
        <v>2015-01-01</v>
      </c>
      <c r="J1418" s="61" t="str">
        <f>Índice!$G$25</f>
        <v>2015-12-31</v>
      </c>
      <c r="K1418" s="200" t="s">
        <v>1318</v>
      </c>
      <c r="L1418" s="200" t="s">
        <v>878</v>
      </c>
    </row>
    <row r="1419" spans="1:12" ht="15.75">
      <c r="A1419" s="19"/>
      <c r="C1419" s="200" t="str">
        <f>'FC01'!B$37</f>
        <v>Otros (FC01)</v>
      </c>
      <c r="F1419" s="200">
        <f>'FC01'!$S$37</f>
        <v>0</v>
      </c>
      <c r="I1419" s="60" t="str">
        <f>Índice!$G$23</f>
        <v>2015-01-01</v>
      </c>
      <c r="J1419" s="61" t="str">
        <f>Índice!$G$25</f>
        <v>2015-12-31</v>
      </c>
      <c r="K1419" s="200" t="s">
        <v>1318</v>
      </c>
      <c r="L1419" s="200" t="s">
        <v>878</v>
      </c>
    </row>
    <row r="1420" spans="1:12" ht="15.75">
      <c r="A1420" s="19"/>
      <c r="C1420" s="200" t="str">
        <f>'FC01'!B$38</f>
        <v>Costos asociados a las transacciones en el mercado minorista</v>
      </c>
      <c r="F1420" s="200">
        <f>'FC01'!$S$38</f>
        <v>0</v>
      </c>
      <c r="I1420" s="60" t="str">
        <f>Índice!$G$23</f>
        <v>2015-01-01</v>
      </c>
      <c r="J1420" s="61" t="str">
        <f>Índice!$G$25</f>
        <v>2015-12-31</v>
      </c>
      <c r="K1420" s="200" t="s">
        <v>1318</v>
      </c>
      <c r="L1420" s="200" t="s">
        <v>878</v>
      </c>
    </row>
    <row r="1421" spans="1:12" ht="15.75">
      <c r="A1421" s="19"/>
      <c r="C1421" s="200" t="str">
        <f>'FC01'!B$39</f>
        <v xml:space="preserve">Licencias, Contribuciones y Regalías  </v>
      </c>
      <c r="F1421" s="200">
        <f>'FC01'!$S$39</f>
        <v>0</v>
      </c>
      <c r="I1421" s="60" t="str">
        <f>Índice!$G$23</f>
        <v>2015-01-01</v>
      </c>
      <c r="J1421" s="61" t="str">
        <f>Índice!$G$25</f>
        <v>2015-12-31</v>
      </c>
      <c r="K1421" s="200" t="s">
        <v>1318</v>
      </c>
      <c r="L1421" s="200" t="s">
        <v>878</v>
      </c>
    </row>
    <row r="1422" spans="1:12" ht="15.75">
      <c r="A1422" s="19"/>
      <c r="C1422" s="200" t="str">
        <f>'FC01'!B$40</f>
        <v>Departamento Administrativo del Medio Ambiente "DAMA"</v>
      </c>
      <c r="F1422" s="200">
        <f>'FC01'!$S$40</f>
        <v>0</v>
      </c>
      <c r="I1422" s="60" t="str">
        <f>Índice!$G$23</f>
        <v>2015-01-01</v>
      </c>
      <c r="J1422" s="61" t="str">
        <f>Índice!$G$25</f>
        <v>2015-12-31</v>
      </c>
      <c r="K1422" s="200" t="s">
        <v>1318</v>
      </c>
      <c r="L1422" s="200" t="s">
        <v>878</v>
      </c>
    </row>
    <row r="1423" spans="1:12" ht="15.75">
      <c r="A1423" s="19"/>
      <c r="C1423" s="200" t="str">
        <f>'FC01'!B$41</f>
        <v>Ley 56 de 1981</v>
      </c>
      <c r="F1423" s="200">
        <f>'FC01'!$S$41</f>
        <v>0</v>
      </c>
      <c r="I1423" s="60" t="str">
        <f>Índice!$G$23</f>
        <v>2015-01-01</v>
      </c>
      <c r="J1423" s="61" t="str">
        <f>Índice!$G$25</f>
        <v>2015-12-31</v>
      </c>
      <c r="K1423" s="200" t="s">
        <v>1318</v>
      </c>
      <c r="L1423" s="200" t="s">
        <v>878</v>
      </c>
    </row>
    <row r="1424" spans="1:12" ht="15.75">
      <c r="A1424" s="19"/>
      <c r="C1424" s="200" t="str">
        <f>'FC01'!B$42</f>
        <v>Medio Ambiente – Ley 99 de 1993</v>
      </c>
      <c r="F1424" s="200">
        <f>'FC01'!$S$42</f>
        <v>0</v>
      </c>
      <c r="I1424" s="60" t="str">
        <f>Índice!$G$23</f>
        <v>2015-01-01</v>
      </c>
      <c r="J1424" s="61" t="str">
        <f>Índice!$G$25</f>
        <v>2015-12-31</v>
      </c>
      <c r="K1424" s="200" t="s">
        <v>1318</v>
      </c>
      <c r="L1424" s="200" t="s">
        <v>878</v>
      </c>
    </row>
    <row r="1425" spans="1:12" ht="15.75">
      <c r="A1425" s="19"/>
      <c r="C1425" s="200" t="str">
        <f>'FC01'!B$43</f>
        <v>Regalías</v>
      </c>
      <c r="F1425" s="200">
        <f>'FC01'!$S$43</f>
        <v>0</v>
      </c>
      <c r="I1425" s="60" t="str">
        <f>Índice!$G$23</f>
        <v>2015-01-01</v>
      </c>
      <c r="J1425" s="61" t="str">
        <f>Índice!$G$25</f>
        <v>2015-12-31</v>
      </c>
      <c r="K1425" s="200" t="s">
        <v>1318</v>
      </c>
      <c r="L1425" s="200" t="s">
        <v>878</v>
      </c>
    </row>
    <row r="1426" spans="1:12" ht="15.75">
      <c r="A1426" s="19"/>
      <c r="C1426" s="200" t="str">
        <f>'FC01'!B$44</f>
        <v>Licencia De Operación Del Servicio</v>
      </c>
      <c r="F1426" s="200">
        <f>'FC01'!$S$44</f>
        <v>0</v>
      </c>
      <c r="I1426" s="60" t="str">
        <f>Índice!$G$23</f>
        <v>2015-01-01</v>
      </c>
      <c r="J1426" s="61" t="str">
        <f>Índice!$G$25</f>
        <v>2015-12-31</v>
      </c>
      <c r="K1426" s="200" t="s">
        <v>1318</v>
      </c>
      <c r="L1426" s="200" t="s">
        <v>878</v>
      </c>
    </row>
    <row r="1427" spans="1:12" ht="15.75">
      <c r="A1427" s="19"/>
      <c r="C1427" s="200" t="str">
        <f>'FC01'!B$45</f>
        <v>FAZNI</v>
      </c>
      <c r="F1427" s="200">
        <f>'FC01'!$S$45</f>
        <v>0</v>
      </c>
      <c r="I1427" s="60" t="str">
        <f>Índice!$G$23</f>
        <v>2015-01-01</v>
      </c>
      <c r="J1427" s="61" t="str">
        <f>Índice!$G$25</f>
        <v>2015-12-31</v>
      </c>
      <c r="K1427" s="200" t="s">
        <v>1318</v>
      </c>
      <c r="L1427" s="200" t="s">
        <v>878</v>
      </c>
    </row>
    <row r="1428" spans="1:12" ht="15.75">
      <c r="A1428" s="19"/>
      <c r="C1428" s="200" t="str">
        <f>'FC01'!B$46</f>
        <v>FAER</v>
      </c>
      <c r="F1428" s="200">
        <f>'FC01'!$S$46</f>
        <v>0</v>
      </c>
      <c r="I1428" s="60" t="str">
        <f>Índice!$G$23</f>
        <v>2015-01-01</v>
      </c>
      <c r="J1428" s="61" t="str">
        <f>Índice!$G$25</f>
        <v>2015-12-31</v>
      </c>
      <c r="K1428" s="200" t="s">
        <v>1318</v>
      </c>
      <c r="L1428" s="200" t="s">
        <v>878</v>
      </c>
    </row>
    <row r="1429" spans="1:12" ht="15.75">
      <c r="A1429" s="19"/>
      <c r="C1429" s="200" t="str">
        <f>'FC01'!B$47</f>
        <v>Cuota de Fomento de gas</v>
      </c>
      <c r="F1429" s="200">
        <f>'FC01'!$S$47</f>
        <v>0</v>
      </c>
      <c r="I1429" s="60" t="str">
        <f>Índice!$G$23</f>
        <v>2015-01-01</v>
      </c>
      <c r="J1429" s="61" t="str">
        <f>Índice!$G$25</f>
        <v>2015-12-31</v>
      </c>
      <c r="K1429" s="200" t="s">
        <v>1318</v>
      </c>
      <c r="L1429" s="200" t="s">
        <v>878</v>
      </c>
    </row>
    <row r="1430" spans="1:12" ht="15.75">
      <c r="A1430" s="19"/>
      <c r="C1430" s="200" t="str">
        <f>'FC01'!B$48</f>
        <v>Ministerio de Comunicaciones y/o Fondo de Comunicaciones</v>
      </c>
      <c r="F1430" s="200">
        <f>'FC01'!$S$48</f>
        <v>0</v>
      </c>
      <c r="I1430" s="60" t="str">
        <f>Índice!$G$23</f>
        <v>2015-01-01</v>
      </c>
      <c r="J1430" s="61" t="str">
        <f>Índice!$G$25</f>
        <v>2015-12-31</v>
      </c>
      <c r="K1430" s="200" t="s">
        <v>1318</v>
      </c>
      <c r="L1430" s="200" t="s">
        <v>878</v>
      </c>
    </row>
    <row r="1431" spans="1:12" ht="15.75">
      <c r="A1431" s="19"/>
      <c r="C1431" s="200" t="str">
        <f>'FC01'!B$49</f>
        <v>Comité De Estratificación –Ley 505 De 1999</v>
      </c>
      <c r="F1431" s="200">
        <f>'FC01'!$S$49</f>
        <v>0</v>
      </c>
      <c r="I1431" s="60" t="str">
        <f>Índice!$G$23</f>
        <v>2015-01-01</v>
      </c>
      <c r="J1431" s="61" t="str">
        <f>Índice!$G$25</f>
        <v>2015-12-31</v>
      </c>
      <c r="K1431" s="200" t="s">
        <v>1318</v>
      </c>
      <c r="L1431" s="200" t="s">
        <v>878</v>
      </c>
    </row>
    <row r="1432" spans="1:12" ht="15.75">
      <c r="A1432" s="19"/>
      <c r="C1432" s="200" t="str">
        <f>'FC01'!B$50</f>
        <v>Otras licencias Ley 142 de 1994</v>
      </c>
      <c r="F1432" s="200">
        <f>'FC01'!$S$50</f>
        <v>0</v>
      </c>
      <c r="I1432" s="60" t="str">
        <f>Índice!$G$23</f>
        <v>2015-01-01</v>
      </c>
      <c r="J1432" s="61" t="str">
        <f>Índice!$G$25</f>
        <v>2015-12-31</v>
      </c>
      <c r="K1432" s="200" t="s">
        <v>1318</v>
      </c>
      <c r="L1432" s="200" t="s">
        <v>878</v>
      </c>
    </row>
    <row r="1433" spans="1:12" ht="15.75">
      <c r="A1433" s="19"/>
      <c r="C1433" s="200" t="str">
        <f>'FC01'!B$51</f>
        <v>Consumo De Insumos Directos</v>
      </c>
      <c r="F1433" s="200">
        <f>'FC01'!$S$51</f>
        <v>0</v>
      </c>
      <c r="I1433" s="60" t="str">
        <f>Índice!$G$23</f>
        <v>2015-01-01</v>
      </c>
      <c r="J1433" s="61" t="str">
        <f>Índice!$G$25</f>
        <v>2015-12-31</v>
      </c>
      <c r="K1433" s="200" t="s">
        <v>1318</v>
      </c>
      <c r="L1433" s="200" t="s">
        <v>878</v>
      </c>
    </row>
    <row r="1434" spans="1:12" ht="15.75">
      <c r="A1434" s="19"/>
      <c r="C1434" s="200" t="str">
        <f>'FC01'!B$52</f>
        <v>Productos Químicos</v>
      </c>
      <c r="F1434" s="200">
        <f>'FC01'!$S$52</f>
        <v>0</v>
      </c>
      <c r="I1434" s="60" t="str">
        <f>Índice!$G$23</f>
        <v>2015-01-01</v>
      </c>
      <c r="J1434" s="61" t="str">
        <f>Índice!$G$25</f>
        <v>2015-12-31</v>
      </c>
      <c r="K1434" s="200" t="s">
        <v>1318</v>
      </c>
      <c r="L1434" s="200" t="s">
        <v>878</v>
      </c>
    </row>
    <row r="1435" spans="1:12" ht="15.75">
      <c r="A1435" s="19"/>
      <c r="C1435" s="200" t="str">
        <f>'FC01'!B$53</f>
        <v>Gas Combustible</v>
      </c>
      <c r="F1435" s="200">
        <f>'FC01'!$S$53</f>
        <v>0</v>
      </c>
      <c r="I1435" s="60" t="str">
        <f>Índice!$G$23</f>
        <v>2015-01-01</v>
      </c>
      <c r="J1435" s="61" t="str">
        <f>Índice!$G$25</f>
        <v>2015-12-31</v>
      </c>
      <c r="K1435" s="200" t="s">
        <v>1318</v>
      </c>
      <c r="L1435" s="200" t="s">
        <v>878</v>
      </c>
    </row>
    <row r="1436" spans="1:12" ht="15.75">
      <c r="A1436" s="19"/>
      <c r="C1436" s="200" t="str">
        <f>'FC01'!B$54</f>
        <v>Carbón Mineral</v>
      </c>
      <c r="F1436" s="200">
        <f>'FC01'!$S$54</f>
        <v>0</v>
      </c>
      <c r="I1436" s="60" t="str">
        <f>Índice!$G$23</f>
        <v>2015-01-01</v>
      </c>
      <c r="J1436" s="61" t="str">
        <f>Índice!$G$25</f>
        <v>2015-12-31</v>
      </c>
      <c r="K1436" s="200" t="s">
        <v>1318</v>
      </c>
      <c r="L1436" s="200" t="s">
        <v>878</v>
      </c>
    </row>
    <row r="1437" spans="1:12" ht="15.75">
      <c r="A1437" s="19"/>
      <c r="C1437" s="200" t="str">
        <f>'FC01'!B$55</f>
        <v>Energía (FC01)</v>
      </c>
      <c r="F1437" s="200">
        <f>'FC01'!$S$55</f>
        <v>0</v>
      </c>
      <c r="I1437" s="60" t="str">
        <f>Índice!$G$23</f>
        <v>2015-01-01</v>
      </c>
      <c r="J1437" s="61" t="str">
        <f>Índice!$G$25</f>
        <v>2015-12-31</v>
      </c>
      <c r="K1437" s="200" t="s">
        <v>1318</v>
      </c>
      <c r="L1437" s="200" t="s">
        <v>878</v>
      </c>
    </row>
    <row r="1438" spans="1:12" ht="15.75">
      <c r="A1438" s="19"/>
      <c r="C1438" s="200" t="str">
        <f>'FC01'!B$56</f>
        <v>ACPM, Fuel Oil</v>
      </c>
      <c r="F1438" s="200">
        <f>'FC01'!$S$56</f>
        <v>0</v>
      </c>
      <c r="I1438" s="60" t="str">
        <f>Índice!$G$23</f>
        <v>2015-01-01</v>
      </c>
      <c r="J1438" s="61" t="str">
        <f>Índice!$G$25</f>
        <v>2015-12-31</v>
      </c>
      <c r="K1438" s="200" t="s">
        <v>1318</v>
      </c>
      <c r="L1438" s="200" t="s">
        <v>878</v>
      </c>
    </row>
    <row r="1439" spans="1:12" ht="15.75">
      <c r="C1439" s="200" t="str">
        <f>'FC01'!B$57</f>
        <v>Otros Elementos de Consumo de Insumos Directos</v>
      </c>
      <c r="F1439" s="200">
        <f>'FC01'!$S$57</f>
        <v>0</v>
      </c>
      <c r="I1439" s="60" t="str">
        <f>Índice!$G$23</f>
        <v>2015-01-01</v>
      </c>
      <c r="J1439" s="61" t="str">
        <f>Índice!$G$25</f>
        <v>2015-12-31</v>
      </c>
      <c r="K1439" s="200" t="s">
        <v>1318</v>
      </c>
      <c r="L1439" s="200" t="s">
        <v>878</v>
      </c>
    </row>
    <row r="1440" spans="1:12" ht="15.75">
      <c r="A1440" s="19"/>
      <c r="C1440" s="200" t="str">
        <f>'FC01'!B$58</f>
        <v>Ordenes Y Contratos De Mantenimiento Y Reparaciones</v>
      </c>
      <c r="F1440" s="200">
        <f>'FC01'!$S$58</f>
        <v>0</v>
      </c>
      <c r="I1440" s="60" t="str">
        <f>Índice!$G$23</f>
        <v>2015-01-01</v>
      </c>
      <c r="J1440" s="61" t="str">
        <f>Índice!$G$25</f>
        <v>2015-12-31</v>
      </c>
      <c r="K1440" s="200" t="s">
        <v>1318</v>
      </c>
      <c r="L1440" s="200" t="s">
        <v>878</v>
      </c>
    </row>
    <row r="1441" spans="1:12" ht="15.75">
      <c r="A1441" s="19"/>
      <c r="C1441" s="200" t="str">
        <f>'FC01'!B$59</f>
        <v>Honorarios</v>
      </c>
      <c r="F1441" s="200">
        <f>'FC01'!$S$59</f>
        <v>0</v>
      </c>
      <c r="I1441" s="60" t="str">
        <f>Índice!$G$23</f>
        <v>2015-01-01</v>
      </c>
      <c r="J1441" s="61" t="str">
        <f>Índice!$G$25</f>
        <v>2015-12-31</v>
      </c>
      <c r="K1441" s="200" t="s">
        <v>1318</v>
      </c>
      <c r="L1441" s="200" t="s">
        <v>878</v>
      </c>
    </row>
    <row r="1442" spans="1:12" ht="15.75">
      <c r="A1442" s="19"/>
      <c r="C1442" s="200" t="str">
        <f>'FC01'!B$60</f>
        <v>Servicios Públicos</v>
      </c>
      <c r="F1442" s="200">
        <f>'FC01'!$S$60</f>
        <v>0</v>
      </c>
      <c r="I1442" s="60" t="str">
        <f>Índice!$G$23</f>
        <v>2015-01-01</v>
      </c>
      <c r="J1442" s="61" t="str">
        <f>Índice!$G$25</f>
        <v>2015-12-31</v>
      </c>
      <c r="K1442" s="200" t="s">
        <v>1318</v>
      </c>
      <c r="L1442" s="200" t="s">
        <v>878</v>
      </c>
    </row>
    <row r="1443" spans="1:12" ht="15.75">
      <c r="A1443" s="19"/>
      <c r="C1443" s="200" t="str">
        <f>'FC01'!B$61</f>
        <v>Materiales Y Otros Costos De Operación</v>
      </c>
      <c r="F1443" s="200">
        <f>'FC01'!$S$61</f>
        <v>0</v>
      </c>
      <c r="I1443" s="60" t="str">
        <f>Índice!$G$23</f>
        <v>2015-01-01</v>
      </c>
      <c r="J1443" s="61" t="str">
        <f>Índice!$G$25</f>
        <v>2015-12-31</v>
      </c>
      <c r="K1443" s="200" t="s">
        <v>1318</v>
      </c>
      <c r="L1443" s="200" t="s">
        <v>878</v>
      </c>
    </row>
    <row r="1444" spans="1:12" ht="15.75">
      <c r="C1444" s="200" t="str">
        <f>'FC01'!B$62</f>
        <v>Costo De Pérdidas En Prestación Del Servicio  De Acueducto</v>
      </c>
      <c r="F1444" s="200">
        <f>'FC01'!$S$62</f>
        <v>0</v>
      </c>
      <c r="I1444" s="60" t="str">
        <f>Índice!$G$23</f>
        <v>2015-01-01</v>
      </c>
      <c r="J1444" s="61" t="str">
        <f>Índice!$G$25</f>
        <v>2015-12-31</v>
      </c>
      <c r="K1444" s="200" t="s">
        <v>1318</v>
      </c>
      <c r="L1444" s="200" t="s">
        <v>878</v>
      </c>
    </row>
    <row r="1445" spans="1:12" ht="15.75">
      <c r="C1445" s="200" t="str">
        <f>'FC01'!B$63</f>
        <v>Seguros</v>
      </c>
      <c r="F1445" s="200">
        <f>'FC01'!$S$63</f>
        <v>0</v>
      </c>
      <c r="I1445" s="60" t="str">
        <f>Índice!$G$23</f>
        <v>2015-01-01</v>
      </c>
      <c r="J1445" s="61" t="str">
        <f>Índice!$G$25</f>
        <v>2015-12-31</v>
      </c>
      <c r="K1445" s="200" t="s">
        <v>1318</v>
      </c>
      <c r="L1445" s="200" t="s">
        <v>878</v>
      </c>
    </row>
    <row r="1446" spans="1:12" ht="15.75">
      <c r="C1446" s="200" t="str">
        <f>'FC01'!B$64</f>
        <v>Impuestos Y Tasas</v>
      </c>
      <c r="F1446" s="200">
        <f>'FC01'!$S$64</f>
        <v>0</v>
      </c>
      <c r="I1446" s="60" t="str">
        <f>Índice!$G$23</f>
        <v>2015-01-01</v>
      </c>
      <c r="J1446" s="61" t="str">
        <f>Índice!$G$25</f>
        <v>2015-12-31</v>
      </c>
      <c r="K1446" s="200" t="s">
        <v>1318</v>
      </c>
      <c r="L1446" s="200" t="s">
        <v>878</v>
      </c>
    </row>
    <row r="1447" spans="1:12" ht="15.75">
      <c r="C1447" s="200" t="str">
        <f>'FC01'!B$65</f>
        <v>Órdenes Y Contratos Por Otros  Servicios</v>
      </c>
      <c r="F1447" s="200">
        <f>'FC01'!$S$65</f>
        <v>0</v>
      </c>
      <c r="I1447" s="60" t="str">
        <f>Índice!$G$23</f>
        <v>2015-01-01</v>
      </c>
      <c r="J1447" s="61" t="str">
        <f>Índice!$G$25</f>
        <v>2015-12-31</v>
      </c>
      <c r="K1447" s="200" t="s">
        <v>1318</v>
      </c>
      <c r="L1447" s="200" t="s">
        <v>878</v>
      </c>
    </row>
    <row r="1448" spans="1:12" ht="15.75">
      <c r="C1448" s="200" t="str">
        <f>'FC01'!B$66</f>
        <v>Donaciones</v>
      </c>
      <c r="F1448" s="200">
        <f>'FC01'!$S$66</f>
        <v>0</v>
      </c>
      <c r="I1448" s="60" t="str">
        <f>Índice!$G$23</f>
        <v>2015-01-01</v>
      </c>
      <c r="J1448" s="61" t="str">
        <f>Índice!$G$25</f>
        <v>2015-12-31</v>
      </c>
      <c r="K1448" s="200" t="s">
        <v>1318</v>
      </c>
      <c r="L1448" s="200" t="s">
        <v>878</v>
      </c>
    </row>
    <row r="1449" spans="1:12" ht="15.75">
      <c r="C1449" s="200" t="str">
        <f>'FC01'!B$67</f>
        <v>Total Gastos y Costos (FC01)</v>
      </c>
      <c r="F1449" s="200">
        <f>'FC01'!$S$67</f>
        <v>0</v>
      </c>
      <c r="I1449" s="60" t="str">
        <f>Índice!$G$23</f>
        <v>2015-01-01</v>
      </c>
      <c r="J1449" s="61" t="str">
        <f>Índice!$G$25</f>
        <v>2015-12-31</v>
      </c>
      <c r="K1449" s="200" t="s">
        <v>1318</v>
      </c>
      <c r="L1449" s="200" t="s">
        <v>878</v>
      </c>
    </row>
    <row r="1450" spans="1:12" ht="15.75">
      <c r="A1450" s="202" t="s">
        <v>15</v>
      </c>
      <c r="B1450" s="22"/>
      <c r="C1450" s="93" t="s">
        <v>1326</v>
      </c>
      <c r="I1450" s="3"/>
      <c r="J1450" s="5"/>
      <c r="L1450" s="98"/>
    </row>
    <row r="1451" spans="1:12" ht="15.75">
      <c r="A1451" s="19" t="s">
        <v>15</v>
      </c>
      <c r="C1451" s="200" t="str">
        <f>'FC01'!B$8</f>
        <v>Gastos [sinopsis]</v>
      </c>
      <c r="F1451" s="200">
        <f>'FC01'!$T$8</f>
        <v>0</v>
      </c>
      <c r="I1451" s="60"/>
      <c r="J1451" s="61"/>
      <c r="K1451" s="200"/>
      <c r="L1451" s="98"/>
    </row>
    <row r="1452" spans="1:12" ht="15.75">
      <c r="C1452" s="200" t="str">
        <f>'FC01'!B$9</f>
        <v>Gastos sin impuestos, tasas, contribuciones e impuesto de renta</v>
      </c>
      <c r="F1452" s="200">
        <f>'FC01'!$T$9</f>
        <v>0</v>
      </c>
      <c r="I1452" s="60" t="str">
        <f>Índice!$G$23</f>
        <v>2015-01-01</v>
      </c>
      <c r="J1452" s="61" t="str">
        <f>Índice!$G$25</f>
        <v>2015-12-31</v>
      </c>
      <c r="K1452" s="200" t="s">
        <v>1318</v>
      </c>
      <c r="L1452" s="200" t="s">
        <v>140</v>
      </c>
    </row>
    <row r="1453" spans="1:12" ht="15.75">
      <c r="C1453" s="200" t="str">
        <f>'FC01'!B$10</f>
        <v>Impuestos, Tasas y Contribuciones (No incluye impuesto de renta)</v>
      </c>
      <c r="F1453" s="200">
        <f>'FC01'!$T$10</f>
        <v>0</v>
      </c>
      <c r="I1453" s="60" t="str">
        <f>Índice!$G$23</f>
        <v>2015-01-01</v>
      </c>
      <c r="J1453" s="61" t="str">
        <f>Índice!$G$25</f>
        <v>2015-12-31</v>
      </c>
      <c r="K1453" s="200" t="s">
        <v>1318</v>
      </c>
      <c r="L1453" s="200" t="s">
        <v>140</v>
      </c>
    </row>
    <row r="1454" spans="1:12" ht="15.75">
      <c r="C1454" s="200" t="str">
        <f>'FC01'!B$11</f>
        <v>Gasto por impuesto de renta</v>
      </c>
      <c r="F1454" s="200">
        <f>'FC01'!$T$11</f>
        <v>0</v>
      </c>
      <c r="I1454" s="60" t="str">
        <f>Índice!$G$23</f>
        <v>2015-01-01</v>
      </c>
      <c r="J1454" s="61" t="str">
        <f>Índice!$G$25</f>
        <v>2015-12-31</v>
      </c>
      <c r="K1454" s="200" t="s">
        <v>1318</v>
      </c>
      <c r="L1454" s="200" t="s">
        <v>140</v>
      </c>
    </row>
    <row r="1455" spans="1:12" ht="15.75">
      <c r="C1455" s="200" t="str">
        <f>'FC01'!B$12</f>
        <v>Total Gastos</v>
      </c>
      <c r="F1455" s="200">
        <f>'FC01'!$T$12</f>
        <v>0</v>
      </c>
      <c r="I1455" s="60" t="str">
        <f>Índice!$G$23</f>
        <v>2015-01-01</v>
      </c>
      <c r="J1455" s="61" t="str">
        <f>Índice!$G$25</f>
        <v>2015-12-31</v>
      </c>
      <c r="K1455" s="200" t="s">
        <v>1318</v>
      </c>
      <c r="L1455" s="200" t="s">
        <v>140</v>
      </c>
    </row>
    <row r="1456" spans="1:12" ht="15.75">
      <c r="A1456" s="19" t="s">
        <v>15</v>
      </c>
      <c r="C1456" s="200" t="str">
        <f>'FC01'!B$13</f>
        <v>Costos de Ventas y Distribución</v>
      </c>
      <c r="F1456" s="200">
        <f>'FC01'!$T$13</f>
        <v>0</v>
      </c>
      <c r="I1456" s="60"/>
      <c r="J1456" s="61"/>
      <c r="K1456" s="200"/>
      <c r="L1456" s="98"/>
    </row>
    <row r="1457" spans="1:12" ht="15.75">
      <c r="C1457" s="200" t="str">
        <f>'FC01'!B$14</f>
        <v>Costo de Ventas</v>
      </c>
      <c r="F1457" s="200">
        <f>'FC01'!$T$14</f>
        <v>0</v>
      </c>
      <c r="I1457" s="60" t="str">
        <f>Índice!$G$23</f>
        <v>2015-01-01</v>
      </c>
      <c r="J1457" s="61" t="str">
        <f>Índice!$G$25</f>
        <v>2015-12-31</v>
      </c>
      <c r="K1457" s="200" t="s">
        <v>1318</v>
      </c>
      <c r="L1457" s="200" t="s">
        <v>140</v>
      </c>
    </row>
    <row r="1458" spans="1:12" ht="15.75">
      <c r="C1458" s="200" t="str">
        <f>'FC01'!B$15</f>
        <v>Costos de Distribución</v>
      </c>
      <c r="F1458" s="200">
        <f>'FC01'!$T$15</f>
        <v>0</v>
      </c>
      <c r="I1458" s="60" t="str">
        <f>Índice!$G$23</f>
        <v>2015-01-01</v>
      </c>
      <c r="J1458" s="61" t="str">
        <f>Índice!$G$25</f>
        <v>2015-12-31</v>
      </c>
      <c r="K1458" s="200" t="s">
        <v>1318</v>
      </c>
      <c r="L1458" s="200" t="s">
        <v>140</v>
      </c>
    </row>
    <row r="1459" spans="1:12" ht="15.75">
      <c r="C1459" s="200" t="str">
        <f>'FC01'!B$16</f>
        <v>Total Costos de ventas y distribución</v>
      </c>
      <c r="F1459" s="200">
        <f>'FC01'!$T$16</f>
        <v>0</v>
      </c>
      <c r="I1459" s="60" t="str">
        <f>Índice!$G$23</f>
        <v>2015-01-01</v>
      </c>
      <c r="J1459" s="61" t="str">
        <f>Índice!$G$25</f>
        <v>2015-12-31</v>
      </c>
      <c r="K1459" s="200" t="s">
        <v>1318</v>
      </c>
      <c r="L1459" s="200" t="s">
        <v>140</v>
      </c>
    </row>
    <row r="1460" spans="1:12" ht="15.75">
      <c r="A1460" s="19" t="s">
        <v>15</v>
      </c>
      <c r="C1460" s="200" t="str">
        <f>'FC01'!B$18</f>
        <v>Detalle de los gastos y costos</v>
      </c>
      <c r="F1460" s="200">
        <f>'FC01'!$T$18</f>
        <v>0</v>
      </c>
      <c r="J1460" s="5"/>
      <c r="L1460" s="98"/>
    </row>
    <row r="1461" spans="1:12" ht="15.75">
      <c r="A1461" s="19"/>
      <c r="C1461" s="200" t="str">
        <f>'FC01'!B$20</f>
        <v>Servicios Personales (FC01)</v>
      </c>
      <c r="F1461" s="200">
        <f>'FC01'!$T$20</f>
        <v>0</v>
      </c>
      <c r="I1461" s="60" t="str">
        <f>Índice!$G$23</f>
        <v>2015-01-01</v>
      </c>
      <c r="J1461" s="61" t="str">
        <f>Índice!$G$25</f>
        <v>2015-12-31</v>
      </c>
      <c r="K1461" s="200" t="s">
        <v>1318</v>
      </c>
      <c r="L1461" s="200" t="s">
        <v>140</v>
      </c>
    </row>
    <row r="1462" spans="1:12" ht="15.75">
      <c r="A1462" s="19"/>
      <c r="C1462" s="200" t="str">
        <f>'FC01'!B$21</f>
        <v>Generales (FC01)</v>
      </c>
      <c r="F1462" s="200">
        <f>'FC01'!$T$21</f>
        <v>0</v>
      </c>
      <c r="I1462" s="60" t="str">
        <f>Índice!$G$23</f>
        <v>2015-01-01</v>
      </c>
      <c r="J1462" s="61" t="str">
        <f>Índice!$G$25</f>
        <v>2015-12-31</v>
      </c>
      <c r="K1462" s="200" t="s">
        <v>1318</v>
      </c>
      <c r="L1462" s="200" t="s">
        <v>140</v>
      </c>
    </row>
    <row r="1463" spans="1:12" ht="15.75">
      <c r="A1463" s="19"/>
      <c r="C1463" s="200" t="str">
        <f>'FC01'!B$22</f>
        <v xml:space="preserve">Depreciaciones (FC01)  </v>
      </c>
      <c r="F1463" s="200">
        <f>'FC01'!$T$22</f>
        <v>0</v>
      </c>
      <c r="I1463" s="60" t="str">
        <f>Índice!$G$23</f>
        <v>2015-01-01</v>
      </c>
      <c r="J1463" s="61" t="str">
        <f>Índice!$G$25</f>
        <v>2015-12-31</v>
      </c>
      <c r="K1463" s="200" t="s">
        <v>1318</v>
      </c>
      <c r="L1463" s="200" t="s">
        <v>140</v>
      </c>
    </row>
    <row r="1464" spans="1:12" ht="15.75">
      <c r="A1464" s="19"/>
      <c r="C1464" s="200" t="str">
        <f>'FC01'!B$23</f>
        <v>Arrendamientos (FC01)</v>
      </c>
      <c r="F1464" s="200">
        <f>'FC01'!$T$23</f>
        <v>0</v>
      </c>
      <c r="I1464" s="60" t="str">
        <f>Índice!$G$23</f>
        <v>2015-01-01</v>
      </c>
      <c r="J1464" s="61" t="str">
        <f>Índice!$G$25</f>
        <v>2015-12-31</v>
      </c>
      <c r="K1464" s="200" t="s">
        <v>1318</v>
      </c>
      <c r="L1464" s="200" t="s">
        <v>140</v>
      </c>
    </row>
    <row r="1465" spans="1:12" ht="15.75">
      <c r="A1465" s="19"/>
      <c r="C1465" s="200" t="str">
        <f>'FC01'!B$24</f>
        <v>Amortizaciones (FC01)</v>
      </c>
      <c r="F1465" s="200">
        <f>'FC01'!$T$24</f>
        <v>0</v>
      </c>
      <c r="I1465" s="60" t="str">
        <f>Índice!$G$23</f>
        <v>2015-01-01</v>
      </c>
      <c r="J1465" s="61" t="str">
        <f>Índice!$G$25</f>
        <v>2015-12-31</v>
      </c>
      <c r="K1465" s="200" t="s">
        <v>1318</v>
      </c>
      <c r="L1465" s="200" t="s">
        <v>140</v>
      </c>
    </row>
    <row r="1466" spans="1:12" ht="15.75">
      <c r="A1466" s="19"/>
      <c r="C1466" s="200" t="str">
        <f>'FC01'!B$25</f>
        <v>Agotamiento (FC01)</v>
      </c>
      <c r="F1466" s="200">
        <f>'FC01'!$T$25</f>
        <v>0</v>
      </c>
      <c r="I1466" s="60" t="str">
        <f>Índice!$G$23</f>
        <v>2015-01-01</v>
      </c>
      <c r="J1466" s="61" t="str">
        <f>Índice!$G$25</f>
        <v>2015-12-31</v>
      </c>
      <c r="K1466" s="200" t="s">
        <v>1318</v>
      </c>
      <c r="L1466" s="200" t="s">
        <v>140</v>
      </c>
    </row>
    <row r="1467" spans="1:12" ht="15.75">
      <c r="A1467" s="19"/>
      <c r="C1467" s="200" t="str">
        <f>'FC01'!B$26</f>
        <v>Costo de Bienes y Servicios Públicos para la Venta</v>
      </c>
      <c r="F1467" s="200">
        <f>'FC01'!$T$26</f>
        <v>0</v>
      </c>
      <c r="I1467" s="60" t="str">
        <f>Índice!$G$23</f>
        <v>2015-01-01</v>
      </c>
      <c r="J1467" s="61" t="str">
        <f>Índice!$G$25</f>
        <v>2015-12-31</v>
      </c>
      <c r="K1467" s="200" t="s">
        <v>1318</v>
      </c>
      <c r="L1467" s="200" t="s">
        <v>140</v>
      </c>
    </row>
    <row r="1468" spans="1:12" ht="15.75">
      <c r="C1468" s="200" t="str">
        <f>'FC01'!B$27</f>
        <v>Compras en Bloque y/o a Largo Plazo</v>
      </c>
      <c r="F1468" s="200">
        <f>'FC01'!$T$27</f>
        <v>0</v>
      </c>
      <c r="I1468" s="60" t="str">
        <f>Índice!$G$23</f>
        <v>2015-01-01</v>
      </c>
      <c r="J1468" s="61" t="str">
        <f>Índice!$G$25</f>
        <v>2015-12-31</v>
      </c>
      <c r="K1468" s="200" t="s">
        <v>1318</v>
      </c>
      <c r="L1468" s="200" t="s">
        <v>140</v>
      </c>
    </row>
    <row r="1469" spans="1:12" ht="15.75">
      <c r="C1469" s="200" t="str">
        <f>'FC01'!B$28</f>
        <v>Compras en Bolsa  y/o a Corto Plazo</v>
      </c>
      <c r="F1469" s="200">
        <f>'FC01'!$T$28</f>
        <v>0</v>
      </c>
      <c r="I1469" s="60" t="str">
        <f>Índice!$G$23</f>
        <v>2015-01-01</v>
      </c>
      <c r="J1469" s="61" t="str">
        <f>Índice!$G$25</f>
        <v>2015-12-31</v>
      </c>
      <c r="K1469" s="200" t="s">
        <v>1318</v>
      </c>
      <c r="L1469" s="200" t="s">
        <v>140</v>
      </c>
    </row>
    <row r="1470" spans="1:12" ht="15.75">
      <c r="C1470" s="200" t="str">
        <f>'FC01'!B$29</f>
        <v>Costo por Conexión</v>
      </c>
      <c r="F1470" s="200">
        <f>'FC01'!$T$29</f>
        <v>0</v>
      </c>
      <c r="I1470" s="60" t="str">
        <f>Índice!$G$23</f>
        <v>2015-01-01</v>
      </c>
      <c r="J1470" s="61" t="str">
        <f>Índice!$G$25</f>
        <v>2015-12-31</v>
      </c>
      <c r="K1470" s="200" t="s">
        <v>1318</v>
      </c>
      <c r="L1470" s="200" t="s">
        <v>140</v>
      </c>
    </row>
    <row r="1471" spans="1:12" ht="15.75">
      <c r="A1471" s="19"/>
      <c r="C1471" s="200" t="str">
        <f>'FC01'!B$30</f>
        <v>Uso de Líneas, redes y ductos</v>
      </c>
      <c r="F1471" s="200">
        <f>'FC01'!$T$30</f>
        <v>0</v>
      </c>
      <c r="I1471" s="60" t="str">
        <f>Índice!$G$23</f>
        <v>2015-01-01</v>
      </c>
      <c r="J1471" s="61" t="str">
        <f>Índice!$G$25</f>
        <v>2015-12-31</v>
      </c>
      <c r="K1471" s="200" t="s">
        <v>1318</v>
      </c>
      <c r="L1471" s="200" t="s">
        <v>140</v>
      </c>
    </row>
    <row r="1472" spans="1:12" ht="15.75">
      <c r="A1472" s="19"/>
      <c r="C1472" s="200" t="str">
        <f>'FC01'!B$31</f>
        <v>Costo de Distribución  y/o Comercialización de Gas combustible por redes</v>
      </c>
      <c r="F1472" s="200">
        <f>'FC01'!$T$31</f>
        <v>0</v>
      </c>
      <c r="I1472" s="60" t="str">
        <f>Índice!$G$23</f>
        <v>2015-01-01</v>
      </c>
      <c r="J1472" s="61" t="str">
        <f>Índice!$G$25</f>
        <v>2015-12-31</v>
      </c>
      <c r="K1472" s="200" t="s">
        <v>1318</v>
      </c>
      <c r="L1472" s="200" t="s">
        <v>140</v>
      </c>
    </row>
    <row r="1473" spans="1:12" ht="15.75">
      <c r="A1473" s="19"/>
      <c r="C1473" s="200" t="str">
        <f>'FC01'!B$32</f>
        <v>Manejo Comercial y Financiero del Servicio</v>
      </c>
      <c r="F1473" s="200">
        <f>'FC01'!$T$32</f>
        <v>0</v>
      </c>
      <c r="I1473" s="60" t="str">
        <f>Índice!$G$23</f>
        <v>2015-01-01</v>
      </c>
      <c r="J1473" s="61" t="str">
        <f>Índice!$G$25</f>
        <v>2015-12-31</v>
      </c>
      <c r="K1473" s="200" t="s">
        <v>1318</v>
      </c>
      <c r="L1473" s="200" t="s">
        <v>140</v>
      </c>
    </row>
    <row r="1474" spans="1:12" ht="15.75">
      <c r="A1474" s="19"/>
      <c r="C1474" s="200" t="str">
        <f>'FC01'!B$33</f>
        <v>Costo de Distribución  y/o Comercialización de Gas Licuado de Petróleo –GLP</v>
      </c>
      <c r="F1474" s="200">
        <f>'FC01'!$T$33</f>
        <v>0</v>
      </c>
      <c r="I1474" s="60" t="str">
        <f>Índice!$G$23</f>
        <v>2015-01-01</v>
      </c>
      <c r="J1474" s="61" t="str">
        <f>Índice!$G$25</f>
        <v>2015-12-31</v>
      </c>
      <c r="K1474" s="200" t="s">
        <v>1318</v>
      </c>
      <c r="L1474" s="200" t="s">
        <v>140</v>
      </c>
    </row>
    <row r="1475" spans="1:12" ht="15.75">
      <c r="A1475" s="19"/>
      <c r="C1475" s="200" t="str">
        <f>'FC01'!B$34</f>
        <v>Contrato de explotación</v>
      </c>
      <c r="F1475" s="200">
        <f>'FC01'!$T$34</f>
        <v>0</v>
      </c>
      <c r="I1475" s="60" t="str">
        <f>Índice!$G$23</f>
        <v>2015-01-01</v>
      </c>
      <c r="J1475" s="61" t="str">
        <f>Índice!$G$25</f>
        <v>2015-12-31</v>
      </c>
      <c r="K1475" s="200" t="s">
        <v>1318</v>
      </c>
      <c r="L1475" s="200" t="s">
        <v>140</v>
      </c>
    </row>
    <row r="1476" spans="1:12" ht="15.75">
      <c r="A1476" s="19"/>
      <c r="C1476" s="200" t="str">
        <f>'FC01'!B$35</f>
        <v>Costos asociados a las transacciones en el mercado mayorista</v>
      </c>
      <c r="F1476" s="200">
        <f>'FC01'!$T$35</f>
        <v>0</v>
      </c>
      <c r="I1476" s="60" t="str">
        <f>Índice!$G$23</f>
        <v>2015-01-01</v>
      </c>
      <c r="J1476" s="61" t="str">
        <f>Índice!$G$25</f>
        <v>2015-12-31</v>
      </c>
      <c r="K1476" s="200" t="s">
        <v>1318</v>
      </c>
      <c r="L1476" s="200" t="s">
        <v>140</v>
      </c>
    </row>
    <row r="1477" spans="1:12" ht="15.75">
      <c r="A1477" s="19"/>
      <c r="C1477" s="200" t="str">
        <f>'FC01'!B$36</f>
        <v>Contrato de concesión</v>
      </c>
      <c r="F1477" s="200">
        <f>'FC01'!$T$36</f>
        <v>0</v>
      </c>
      <c r="I1477" s="60" t="str">
        <f>Índice!$G$23</f>
        <v>2015-01-01</v>
      </c>
      <c r="J1477" s="61" t="str">
        <f>Índice!$G$25</f>
        <v>2015-12-31</v>
      </c>
      <c r="K1477" s="200" t="s">
        <v>1318</v>
      </c>
      <c r="L1477" s="200" t="s">
        <v>140</v>
      </c>
    </row>
    <row r="1478" spans="1:12" ht="15.75">
      <c r="A1478" s="19"/>
      <c r="C1478" s="200" t="str">
        <f>'FC01'!B$37</f>
        <v>Otros (FC01)</v>
      </c>
      <c r="F1478" s="200">
        <f>'FC01'!$T$37</f>
        <v>0</v>
      </c>
      <c r="I1478" s="60" t="str">
        <f>Índice!$G$23</f>
        <v>2015-01-01</v>
      </c>
      <c r="J1478" s="61" t="str">
        <f>Índice!$G$25</f>
        <v>2015-12-31</v>
      </c>
      <c r="K1478" s="200" t="s">
        <v>1318</v>
      </c>
      <c r="L1478" s="200" t="s">
        <v>140</v>
      </c>
    </row>
    <row r="1479" spans="1:12" ht="15.75">
      <c r="A1479" s="19"/>
      <c r="C1479" s="200" t="str">
        <f>'FC01'!B$38</f>
        <v>Costos asociados a las transacciones en el mercado minorista</v>
      </c>
      <c r="F1479" s="200">
        <f>'FC01'!$T$38</f>
        <v>0</v>
      </c>
      <c r="I1479" s="60" t="str">
        <f>Índice!$G$23</f>
        <v>2015-01-01</v>
      </c>
      <c r="J1479" s="61" t="str">
        <f>Índice!$G$25</f>
        <v>2015-12-31</v>
      </c>
      <c r="K1479" s="200" t="s">
        <v>1318</v>
      </c>
      <c r="L1479" s="200" t="s">
        <v>140</v>
      </c>
    </row>
    <row r="1480" spans="1:12" ht="15.75">
      <c r="A1480" s="19"/>
      <c r="C1480" s="200" t="str">
        <f>'FC01'!B$39</f>
        <v xml:space="preserve">Licencias, Contribuciones y Regalías  </v>
      </c>
      <c r="F1480" s="200">
        <f>'FC01'!$T$39</f>
        <v>0</v>
      </c>
      <c r="I1480" s="60" t="str">
        <f>Índice!$G$23</f>
        <v>2015-01-01</v>
      </c>
      <c r="J1480" s="61" t="str">
        <f>Índice!$G$25</f>
        <v>2015-12-31</v>
      </c>
      <c r="K1480" s="200" t="s">
        <v>1318</v>
      </c>
      <c r="L1480" s="200" t="s">
        <v>140</v>
      </c>
    </row>
    <row r="1481" spans="1:12" ht="15.75">
      <c r="A1481" s="19"/>
      <c r="C1481" s="200" t="str">
        <f>'FC01'!B$40</f>
        <v>Departamento Administrativo del Medio Ambiente "DAMA"</v>
      </c>
      <c r="F1481" s="200">
        <f>'FC01'!$T$40</f>
        <v>0</v>
      </c>
      <c r="I1481" s="60" t="str">
        <f>Índice!$G$23</f>
        <v>2015-01-01</v>
      </c>
      <c r="J1481" s="61" t="str">
        <f>Índice!$G$25</f>
        <v>2015-12-31</v>
      </c>
      <c r="K1481" s="200" t="s">
        <v>1318</v>
      </c>
      <c r="L1481" s="200" t="s">
        <v>140</v>
      </c>
    </row>
    <row r="1482" spans="1:12" ht="15.75">
      <c r="A1482" s="19"/>
      <c r="C1482" s="200" t="str">
        <f>'FC01'!B$41</f>
        <v>Ley 56 de 1981</v>
      </c>
      <c r="F1482" s="200">
        <f>'FC01'!$T$41</f>
        <v>0</v>
      </c>
      <c r="I1482" s="60" t="str">
        <f>Índice!$G$23</f>
        <v>2015-01-01</v>
      </c>
      <c r="J1482" s="61" t="str">
        <f>Índice!$G$25</f>
        <v>2015-12-31</v>
      </c>
      <c r="K1482" s="200" t="s">
        <v>1318</v>
      </c>
      <c r="L1482" s="200" t="s">
        <v>140</v>
      </c>
    </row>
    <row r="1483" spans="1:12" ht="15.75">
      <c r="A1483" s="19"/>
      <c r="C1483" s="200" t="str">
        <f>'FC01'!B$42</f>
        <v>Medio Ambiente – Ley 99 de 1993</v>
      </c>
      <c r="F1483" s="200">
        <f>'FC01'!$T$42</f>
        <v>0</v>
      </c>
      <c r="I1483" s="60" t="str">
        <f>Índice!$G$23</f>
        <v>2015-01-01</v>
      </c>
      <c r="J1483" s="61" t="str">
        <f>Índice!$G$25</f>
        <v>2015-12-31</v>
      </c>
      <c r="K1483" s="200" t="s">
        <v>1318</v>
      </c>
      <c r="L1483" s="200" t="s">
        <v>140</v>
      </c>
    </row>
    <row r="1484" spans="1:12" ht="15.75">
      <c r="A1484" s="19"/>
      <c r="C1484" s="200" t="str">
        <f>'FC01'!B$43</f>
        <v>Regalías</v>
      </c>
      <c r="F1484" s="200">
        <f>'FC01'!$T$43</f>
        <v>0</v>
      </c>
      <c r="I1484" s="60" t="str">
        <f>Índice!$G$23</f>
        <v>2015-01-01</v>
      </c>
      <c r="J1484" s="61" t="str">
        <f>Índice!$G$25</f>
        <v>2015-12-31</v>
      </c>
      <c r="K1484" s="200" t="s">
        <v>1318</v>
      </c>
      <c r="L1484" s="200" t="s">
        <v>140</v>
      </c>
    </row>
    <row r="1485" spans="1:12" ht="15.75">
      <c r="A1485" s="19"/>
      <c r="C1485" s="200" t="str">
        <f>'FC01'!B$44</f>
        <v>Licencia De Operación Del Servicio</v>
      </c>
      <c r="F1485" s="200">
        <f>'FC01'!$T$44</f>
        <v>0</v>
      </c>
      <c r="I1485" s="60" t="str">
        <f>Índice!$G$23</f>
        <v>2015-01-01</v>
      </c>
      <c r="J1485" s="61" t="str">
        <f>Índice!$G$25</f>
        <v>2015-12-31</v>
      </c>
      <c r="K1485" s="200" t="s">
        <v>1318</v>
      </c>
      <c r="L1485" s="200" t="s">
        <v>140</v>
      </c>
    </row>
    <row r="1486" spans="1:12" ht="15.75">
      <c r="A1486" s="19"/>
      <c r="C1486" s="200" t="str">
        <f>'FC01'!B$45</f>
        <v>FAZNI</v>
      </c>
      <c r="F1486" s="200">
        <f>'FC01'!$T$45</f>
        <v>0</v>
      </c>
      <c r="I1486" s="60" t="str">
        <f>Índice!$G$23</f>
        <v>2015-01-01</v>
      </c>
      <c r="J1486" s="61" t="str">
        <f>Índice!$G$25</f>
        <v>2015-12-31</v>
      </c>
      <c r="K1486" s="200" t="s">
        <v>1318</v>
      </c>
      <c r="L1486" s="200" t="s">
        <v>140</v>
      </c>
    </row>
    <row r="1487" spans="1:12" ht="15.75">
      <c r="A1487" s="19"/>
      <c r="C1487" s="200" t="str">
        <f>'FC01'!B$46</f>
        <v>FAER</v>
      </c>
      <c r="F1487" s="200">
        <f>'FC01'!$T$46</f>
        <v>0</v>
      </c>
      <c r="I1487" s="60" t="str">
        <f>Índice!$G$23</f>
        <v>2015-01-01</v>
      </c>
      <c r="J1487" s="61" t="str">
        <f>Índice!$G$25</f>
        <v>2015-12-31</v>
      </c>
      <c r="K1487" s="200" t="s">
        <v>1318</v>
      </c>
      <c r="L1487" s="200" t="s">
        <v>140</v>
      </c>
    </row>
    <row r="1488" spans="1:12" ht="15.75">
      <c r="A1488" s="19"/>
      <c r="C1488" s="200" t="str">
        <f>'FC01'!B$47</f>
        <v>Cuota de Fomento de gas</v>
      </c>
      <c r="F1488" s="200">
        <f>'FC01'!$T$47</f>
        <v>0</v>
      </c>
      <c r="I1488" s="60" t="str">
        <f>Índice!$G$23</f>
        <v>2015-01-01</v>
      </c>
      <c r="J1488" s="61" t="str">
        <f>Índice!$G$25</f>
        <v>2015-12-31</v>
      </c>
      <c r="K1488" s="200" t="s">
        <v>1318</v>
      </c>
      <c r="L1488" s="200" t="s">
        <v>140</v>
      </c>
    </row>
    <row r="1489" spans="1:12" ht="15.75">
      <c r="A1489" s="19"/>
      <c r="C1489" s="200" t="str">
        <f>'FC01'!B$48</f>
        <v>Ministerio de Comunicaciones y/o Fondo de Comunicaciones</v>
      </c>
      <c r="F1489" s="200">
        <f>'FC01'!$T$48</f>
        <v>0</v>
      </c>
      <c r="I1489" s="60" t="str">
        <f>Índice!$G$23</f>
        <v>2015-01-01</v>
      </c>
      <c r="J1489" s="61" t="str">
        <f>Índice!$G$25</f>
        <v>2015-12-31</v>
      </c>
      <c r="K1489" s="200" t="s">
        <v>1318</v>
      </c>
      <c r="L1489" s="200" t="s">
        <v>140</v>
      </c>
    </row>
    <row r="1490" spans="1:12" ht="15.75">
      <c r="A1490" s="19"/>
      <c r="C1490" s="200" t="str">
        <f>'FC01'!B$49</f>
        <v>Comité De Estratificación –Ley 505 De 1999</v>
      </c>
      <c r="F1490" s="200">
        <f>'FC01'!$T$49</f>
        <v>0</v>
      </c>
      <c r="I1490" s="60" t="str">
        <f>Índice!$G$23</f>
        <v>2015-01-01</v>
      </c>
      <c r="J1490" s="61" t="str">
        <f>Índice!$G$25</f>
        <v>2015-12-31</v>
      </c>
      <c r="K1490" s="200" t="s">
        <v>1318</v>
      </c>
      <c r="L1490" s="200" t="s">
        <v>140</v>
      </c>
    </row>
    <row r="1491" spans="1:12" ht="15.75">
      <c r="A1491" s="19"/>
      <c r="C1491" s="200" t="str">
        <f>'FC01'!B$50</f>
        <v>Otras licencias Ley 142 de 1994</v>
      </c>
      <c r="F1491" s="200">
        <f>'FC01'!$T$50</f>
        <v>0</v>
      </c>
      <c r="I1491" s="60" t="str">
        <f>Índice!$G$23</f>
        <v>2015-01-01</v>
      </c>
      <c r="J1491" s="61" t="str">
        <f>Índice!$G$25</f>
        <v>2015-12-31</v>
      </c>
      <c r="K1491" s="200" t="s">
        <v>1318</v>
      </c>
      <c r="L1491" s="200" t="s">
        <v>140</v>
      </c>
    </row>
    <row r="1492" spans="1:12" ht="15.75">
      <c r="A1492" s="19"/>
      <c r="C1492" s="200" t="str">
        <f>'FC01'!B$51</f>
        <v>Consumo De Insumos Directos</v>
      </c>
      <c r="F1492" s="200">
        <f>'FC01'!$T$51</f>
        <v>0</v>
      </c>
      <c r="I1492" s="60" t="str">
        <f>Índice!$G$23</f>
        <v>2015-01-01</v>
      </c>
      <c r="J1492" s="61" t="str">
        <f>Índice!$G$25</f>
        <v>2015-12-31</v>
      </c>
      <c r="K1492" s="200" t="s">
        <v>1318</v>
      </c>
      <c r="L1492" s="200" t="s">
        <v>140</v>
      </c>
    </row>
    <row r="1493" spans="1:12" ht="15.75">
      <c r="A1493" s="19"/>
      <c r="C1493" s="200" t="str">
        <f>'FC01'!B$52</f>
        <v>Productos Químicos</v>
      </c>
      <c r="F1493" s="200">
        <f>'FC01'!$T$52</f>
        <v>0</v>
      </c>
      <c r="I1493" s="60" t="str">
        <f>Índice!$G$23</f>
        <v>2015-01-01</v>
      </c>
      <c r="J1493" s="61" t="str">
        <f>Índice!$G$25</f>
        <v>2015-12-31</v>
      </c>
      <c r="K1493" s="200" t="s">
        <v>1318</v>
      </c>
      <c r="L1493" s="200" t="s">
        <v>140</v>
      </c>
    </row>
    <row r="1494" spans="1:12" ht="15.75">
      <c r="A1494" s="19"/>
      <c r="C1494" s="200" t="str">
        <f>'FC01'!B$53</f>
        <v>Gas Combustible</v>
      </c>
      <c r="F1494" s="200">
        <f>'FC01'!$T$53</f>
        <v>0</v>
      </c>
      <c r="I1494" s="60" t="str">
        <f>Índice!$G$23</f>
        <v>2015-01-01</v>
      </c>
      <c r="J1494" s="61" t="str">
        <f>Índice!$G$25</f>
        <v>2015-12-31</v>
      </c>
      <c r="K1494" s="200" t="s">
        <v>1318</v>
      </c>
      <c r="L1494" s="200" t="s">
        <v>140</v>
      </c>
    </row>
    <row r="1495" spans="1:12" ht="15.75">
      <c r="A1495" s="19"/>
      <c r="C1495" s="200" t="str">
        <f>'FC01'!B$54</f>
        <v>Carbón Mineral</v>
      </c>
      <c r="F1495" s="200">
        <f>'FC01'!$T$54</f>
        <v>0</v>
      </c>
      <c r="I1495" s="60" t="str">
        <f>Índice!$G$23</f>
        <v>2015-01-01</v>
      </c>
      <c r="J1495" s="61" t="str">
        <f>Índice!$G$25</f>
        <v>2015-12-31</v>
      </c>
      <c r="K1495" s="200" t="s">
        <v>1318</v>
      </c>
      <c r="L1495" s="200" t="s">
        <v>140</v>
      </c>
    </row>
    <row r="1496" spans="1:12" ht="15.75">
      <c r="A1496" s="19"/>
      <c r="C1496" s="200" t="str">
        <f>'FC01'!B$55</f>
        <v>Energía (FC01)</v>
      </c>
      <c r="F1496" s="200">
        <f>'FC01'!$T$55</f>
        <v>0</v>
      </c>
      <c r="I1496" s="60" t="str">
        <f>Índice!$G$23</f>
        <v>2015-01-01</v>
      </c>
      <c r="J1496" s="61" t="str">
        <f>Índice!$G$25</f>
        <v>2015-12-31</v>
      </c>
      <c r="K1496" s="200" t="s">
        <v>1318</v>
      </c>
      <c r="L1496" s="200" t="s">
        <v>140</v>
      </c>
    </row>
    <row r="1497" spans="1:12" ht="15.75">
      <c r="A1497" s="19"/>
      <c r="C1497" s="200" t="str">
        <f>'FC01'!B$56</f>
        <v>ACPM, Fuel Oil</v>
      </c>
      <c r="F1497" s="200">
        <f>'FC01'!$T$56</f>
        <v>0</v>
      </c>
      <c r="I1497" s="60" t="str">
        <f>Índice!$G$23</f>
        <v>2015-01-01</v>
      </c>
      <c r="J1497" s="61" t="str">
        <f>Índice!$G$25</f>
        <v>2015-12-31</v>
      </c>
      <c r="K1497" s="200" t="s">
        <v>1318</v>
      </c>
      <c r="L1497" s="200" t="s">
        <v>140</v>
      </c>
    </row>
    <row r="1498" spans="1:12" ht="15.75">
      <c r="C1498" s="200" t="str">
        <f>'FC01'!B$57</f>
        <v>Otros Elementos de Consumo de Insumos Directos</v>
      </c>
      <c r="F1498" s="200">
        <f>'FC01'!$T$57</f>
        <v>0</v>
      </c>
      <c r="I1498" s="60" t="str">
        <f>Índice!$G$23</f>
        <v>2015-01-01</v>
      </c>
      <c r="J1498" s="61" t="str">
        <f>Índice!$G$25</f>
        <v>2015-12-31</v>
      </c>
      <c r="K1498" s="200" t="s">
        <v>1318</v>
      </c>
      <c r="L1498" s="200" t="s">
        <v>140</v>
      </c>
    </row>
    <row r="1499" spans="1:12" ht="15.75">
      <c r="A1499" s="19"/>
      <c r="C1499" s="200" t="str">
        <f>'FC01'!B$58</f>
        <v>Ordenes Y Contratos De Mantenimiento Y Reparaciones</v>
      </c>
      <c r="F1499" s="200">
        <f>'FC01'!$T$58</f>
        <v>0</v>
      </c>
      <c r="I1499" s="60" t="str">
        <f>Índice!$G$23</f>
        <v>2015-01-01</v>
      </c>
      <c r="J1499" s="61" t="str">
        <f>Índice!$G$25</f>
        <v>2015-12-31</v>
      </c>
      <c r="K1499" s="200" t="s">
        <v>1318</v>
      </c>
      <c r="L1499" s="200" t="s">
        <v>140</v>
      </c>
    </row>
    <row r="1500" spans="1:12" ht="15.75">
      <c r="A1500" s="19"/>
      <c r="C1500" s="200" t="str">
        <f>'FC01'!B$59</f>
        <v>Honorarios</v>
      </c>
      <c r="F1500" s="200">
        <f>'FC01'!$T$59</f>
        <v>0</v>
      </c>
      <c r="I1500" s="60" t="str">
        <f>Índice!$G$23</f>
        <v>2015-01-01</v>
      </c>
      <c r="J1500" s="61" t="str">
        <f>Índice!$G$25</f>
        <v>2015-12-31</v>
      </c>
      <c r="K1500" s="200" t="s">
        <v>1318</v>
      </c>
      <c r="L1500" s="200" t="s">
        <v>140</v>
      </c>
    </row>
    <row r="1501" spans="1:12" ht="15.75">
      <c r="A1501" s="19"/>
      <c r="C1501" s="200" t="str">
        <f>'FC01'!B$60</f>
        <v>Servicios Públicos</v>
      </c>
      <c r="F1501" s="200">
        <f>'FC01'!$T$60</f>
        <v>0</v>
      </c>
      <c r="I1501" s="60" t="str">
        <f>Índice!$G$23</f>
        <v>2015-01-01</v>
      </c>
      <c r="J1501" s="61" t="str">
        <f>Índice!$G$25</f>
        <v>2015-12-31</v>
      </c>
      <c r="K1501" s="200" t="s">
        <v>1318</v>
      </c>
      <c r="L1501" s="200" t="s">
        <v>140</v>
      </c>
    </row>
    <row r="1502" spans="1:12" ht="15.75">
      <c r="A1502" s="19"/>
      <c r="C1502" s="200" t="str">
        <f>'FC01'!B$61</f>
        <v>Materiales Y Otros Costos De Operación</v>
      </c>
      <c r="F1502" s="200">
        <f>'FC01'!$T$61</f>
        <v>0</v>
      </c>
      <c r="I1502" s="60" t="str">
        <f>Índice!$G$23</f>
        <v>2015-01-01</v>
      </c>
      <c r="J1502" s="61" t="str">
        <f>Índice!$G$25</f>
        <v>2015-12-31</v>
      </c>
      <c r="K1502" s="200" t="s">
        <v>1318</v>
      </c>
      <c r="L1502" s="200" t="s">
        <v>140</v>
      </c>
    </row>
    <row r="1503" spans="1:12" ht="15.75">
      <c r="C1503" s="200" t="str">
        <f>'FC01'!B$62</f>
        <v>Costo De Pérdidas En Prestación Del Servicio  De Acueducto</v>
      </c>
      <c r="F1503" s="200">
        <f>'FC01'!$T$62</f>
        <v>0</v>
      </c>
      <c r="I1503" s="60" t="str">
        <f>Índice!$G$23</f>
        <v>2015-01-01</v>
      </c>
      <c r="J1503" s="61" t="str">
        <f>Índice!$G$25</f>
        <v>2015-12-31</v>
      </c>
      <c r="K1503" s="200" t="s">
        <v>1318</v>
      </c>
      <c r="L1503" s="200" t="s">
        <v>140</v>
      </c>
    </row>
    <row r="1504" spans="1:12" ht="15.75">
      <c r="C1504" s="200" t="str">
        <f>'FC01'!B$63</f>
        <v>Seguros</v>
      </c>
      <c r="F1504" s="200">
        <f>'FC01'!$T$63</f>
        <v>0</v>
      </c>
      <c r="I1504" s="60" t="str">
        <f>Índice!$G$23</f>
        <v>2015-01-01</v>
      </c>
      <c r="J1504" s="61" t="str">
        <f>Índice!$G$25</f>
        <v>2015-12-31</v>
      </c>
      <c r="K1504" s="200" t="s">
        <v>1318</v>
      </c>
      <c r="L1504" s="200" t="s">
        <v>140</v>
      </c>
    </row>
    <row r="1505" spans="1:12" ht="15.75">
      <c r="C1505" s="200" t="str">
        <f>'FC01'!B$64</f>
        <v>Impuestos Y Tasas</v>
      </c>
      <c r="F1505" s="200">
        <f>'FC01'!$T$64</f>
        <v>0</v>
      </c>
      <c r="I1505" s="60" t="str">
        <f>Índice!$G$23</f>
        <v>2015-01-01</v>
      </c>
      <c r="J1505" s="61" t="str">
        <f>Índice!$G$25</f>
        <v>2015-12-31</v>
      </c>
      <c r="K1505" s="200" t="s">
        <v>1318</v>
      </c>
      <c r="L1505" s="200" t="s">
        <v>140</v>
      </c>
    </row>
    <row r="1506" spans="1:12" ht="15.75">
      <c r="C1506" s="200" t="str">
        <f>'FC01'!B$65</f>
        <v>Órdenes Y Contratos Por Otros  Servicios</v>
      </c>
      <c r="F1506" s="200">
        <f>'FC01'!$T$65</f>
        <v>0</v>
      </c>
      <c r="I1506" s="60" t="str">
        <f>Índice!$G$23</f>
        <v>2015-01-01</v>
      </c>
      <c r="J1506" s="61" t="str">
        <f>Índice!$G$25</f>
        <v>2015-12-31</v>
      </c>
      <c r="K1506" s="200" t="s">
        <v>1318</v>
      </c>
      <c r="L1506" s="200" t="s">
        <v>140</v>
      </c>
    </row>
    <row r="1507" spans="1:12" ht="15.75">
      <c r="C1507" s="200" t="str">
        <f>'FC01'!B$66</f>
        <v>Donaciones</v>
      </c>
      <c r="F1507" s="200">
        <f>'FC01'!$T$66</f>
        <v>0</v>
      </c>
      <c r="I1507" s="60" t="str">
        <f>Índice!$G$23</f>
        <v>2015-01-01</v>
      </c>
      <c r="J1507" s="61" t="str">
        <f>Índice!$G$25</f>
        <v>2015-12-31</v>
      </c>
      <c r="K1507" s="200" t="s">
        <v>1318</v>
      </c>
      <c r="L1507" s="200" t="s">
        <v>140</v>
      </c>
    </row>
    <row r="1508" spans="1:12" ht="15.75">
      <c r="C1508" s="200" t="str">
        <f>'FC01'!B$67</f>
        <v>Total Gastos y Costos (FC01)</v>
      </c>
      <c r="F1508" s="200">
        <f>'FC01'!$T$67</f>
        <v>0</v>
      </c>
      <c r="I1508" s="60" t="str">
        <f>Índice!$G$23</f>
        <v>2015-01-01</v>
      </c>
      <c r="J1508" s="61" t="str">
        <f>Índice!$G$25</f>
        <v>2015-12-31</v>
      </c>
      <c r="K1508" s="200" t="s">
        <v>1318</v>
      </c>
      <c r="L1508" s="200" t="s">
        <v>140</v>
      </c>
    </row>
    <row r="1509" spans="1:12" ht="15.75">
      <c r="A1509" s="202" t="s">
        <v>15</v>
      </c>
      <c r="B1509" s="22"/>
      <c r="C1509" s="93" t="s">
        <v>1327</v>
      </c>
      <c r="J1509" s="5"/>
      <c r="L1509" s="98"/>
    </row>
    <row r="1510" spans="1:12" ht="15.75">
      <c r="A1510" s="19" t="s">
        <v>15</v>
      </c>
      <c r="C1510" s="200" t="str">
        <f>'FC01'!B$8</f>
        <v>Gastos [sinopsis]</v>
      </c>
      <c r="F1510" s="200">
        <f>'FC01'!$U$8</f>
        <v>0</v>
      </c>
      <c r="I1510" s="60"/>
      <c r="J1510" s="61"/>
      <c r="K1510" s="200"/>
      <c r="L1510" s="98"/>
    </row>
    <row r="1511" spans="1:12" ht="15.75">
      <c r="C1511" s="200" t="str">
        <f>'FC01'!B$9</f>
        <v>Gastos sin impuestos, tasas, contribuciones e impuesto de renta</v>
      </c>
      <c r="F1511" s="200">
        <f>'FC01'!$U$9</f>
        <v>0</v>
      </c>
      <c r="I1511" s="60" t="str">
        <f>Índice!$G$23</f>
        <v>2015-01-01</v>
      </c>
      <c r="J1511" s="61" t="str">
        <f>Índice!$G$25</f>
        <v>2015-12-31</v>
      </c>
      <c r="K1511" s="200" t="s">
        <v>1318</v>
      </c>
      <c r="L1511" s="200" t="s">
        <v>880</v>
      </c>
    </row>
    <row r="1512" spans="1:12" ht="15.75">
      <c r="C1512" s="200" t="str">
        <f>'FC01'!B$10</f>
        <v>Impuestos, Tasas y Contribuciones (No incluye impuesto de renta)</v>
      </c>
      <c r="F1512" s="200">
        <f>'FC01'!$U$10</f>
        <v>0</v>
      </c>
      <c r="I1512" s="60" t="str">
        <f>Índice!$G$23</f>
        <v>2015-01-01</v>
      </c>
      <c r="J1512" s="61" t="str">
        <f>Índice!$G$25</f>
        <v>2015-12-31</v>
      </c>
      <c r="K1512" s="200" t="s">
        <v>1318</v>
      </c>
      <c r="L1512" s="200" t="s">
        <v>880</v>
      </c>
    </row>
    <row r="1513" spans="1:12" ht="15.75">
      <c r="C1513" s="200" t="str">
        <f>'FC01'!B$11</f>
        <v>Gasto por impuesto de renta</v>
      </c>
      <c r="F1513" s="200">
        <f>'FC01'!$U$11</f>
        <v>0</v>
      </c>
      <c r="I1513" s="60" t="str">
        <f>Índice!$G$23</f>
        <v>2015-01-01</v>
      </c>
      <c r="J1513" s="61" t="str">
        <f>Índice!$G$25</f>
        <v>2015-12-31</v>
      </c>
      <c r="K1513" s="200" t="s">
        <v>1318</v>
      </c>
      <c r="L1513" s="200" t="s">
        <v>880</v>
      </c>
    </row>
    <row r="1514" spans="1:12" ht="15.75">
      <c r="C1514" s="200" t="str">
        <f>'FC01'!B$12</f>
        <v>Total Gastos</v>
      </c>
      <c r="F1514" s="200">
        <f>'FC01'!$U$12</f>
        <v>0</v>
      </c>
      <c r="I1514" s="60" t="str">
        <f>Índice!$G$23</f>
        <v>2015-01-01</v>
      </c>
      <c r="J1514" s="61" t="str">
        <f>Índice!$G$25</f>
        <v>2015-12-31</v>
      </c>
      <c r="K1514" s="200" t="s">
        <v>1318</v>
      </c>
      <c r="L1514" s="200" t="s">
        <v>880</v>
      </c>
    </row>
    <row r="1515" spans="1:12" ht="15.75">
      <c r="A1515" s="19" t="s">
        <v>15</v>
      </c>
      <c r="C1515" s="200" t="str">
        <f>'FC01'!B$13</f>
        <v>Costos de Ventas y Distribución</v>
      </c>
      <c r="F1515" s="200">
        <f>'FC01'!$U$13</f>
        <v>0</v>
      </c>
      <c r="I1515" s="60"/>
      <c r="J1515" s="61"/>
      <c r="K1515" s="200"/>
      <c r="L1515" s="98"/>
    </row>
    <row r="1516" spans="1:12" ht="15.75">
      <c r="C1516" s="200" t="str">
        <f>'FC01'!B$14</f>
        <v>Costo de Ventas</v>
      </c>
      <c r="F1516" s="200">
        <f>'FC01'!$U$14</f>
        <v>0</v>
      </c>
      <c r="I1516" s="60" t="str">
        <f>Índice!$G$23</f>
        <v>2015-01-01</v>
      </c>
      <c r="J1516" s="61" t="str">
        <f>Índice!$G$25</f>
        <v>2015-12-31</v>
      </c>
      <c r="K1516" s="200" t="s">
        <v>1318</v>
      </c>
      <c r="L1516" s="200" t="s">
        <v>880</v>
      </c>
    </row>
    <row r="1517" spans="1:12" ht="15.75">
      <c r="C1517" s="200" t="str">
        <f>'FC01'!B$15</f>
        <v>Costos de Distribución</v>
      </c>
      <c r="F1517" s="200">
        <f>'FC01'!$U$15</f>
        <v>0</v>
      </c>
      <c r="I1517" s="60" t="str">
        <f>Índice!$G$23</f>
        <v>2015-01-01</v>
      </c>
      <c r="J1517" s="61" t="str">
        <f>Índice!$G$25</f>
        <v>2015-12-31</v>
      </c>
      <c r="K1517" s="200" t="s">
        <v>1318</v>
      </c>
      <c r="L1517" s="200" t="s">
        <v>880</v>
      </c>
    </row>
    <row r="1518" spans="1:12" ht="15.75">
      <c r="C1518" s="200" t="str">
        <f>'FC01'!B$16</f>
        <v>Total Costos de ventas y distribución</v>
      </c>
      <c r="F1518" s="200">
        <f>'FC01'!$U$16</f>
        <v>0</v>
      </c>
      <c r="I1518" s="60" t="str">
        <f>Índice!$G$23</f>
        <v>2015-01-01</v>
      </c>
      <c r="J1518" s="61" t="str">
        <f>Índice!$G$25</f>
        <v>2015-12-31</v>
      </c>
      <c r="K1518" s="200" t="s">
        <v>1318</v>
      </c>
      <c r="L1518" s="200" t="s">
        <v>880</v>
      </c>
    </row>
    <row r="1519" spans="1:12" ht="15.75">
      <c r="A1519" s="19" t="s">
        <v>15</v>
      </c>
      <c r="C1519" s="200" t="str">
        <f>'FC01'!B$18</f>
        <v>Detalle de los gastos y costos</v>
      </c>
      <c r="F1519" s="200" t="str">
        <f>'FC01'!$U$18</f>
        <v>GLP</v>
      </c>
      <c r="J1519" s="5"/>
      <c r="L1519" s="98"/>
    </row>
    <row r="1520" spans="1:12" ht="15.75">
      <c r="A1520" s="19"/>
      <c r="C1520" s="200" t="str">
        <f>'FC01'!B$20</f>
        <v>Servicios Personales (FC01)</v>
      </c>
      <c r="F1520" s="200">
        <f>'FC01'!$U$20</f>
        <v>0</v>
      </c>
      <c r="I1520" s="60" t="str">
        <f>Índice!$G$23</f>
        <v>2015-01-01</v>
      </c>
      <c r="J1520" s="61" t="str">
        <f>Índice!$G$25</f>
        <v>2015-12-31</v>
      </c>
      <c r="K1520" s="200" t="s">
        <v>1318</v>
      </c>
      <c r="L1520" s="200" t="s">
        <v>880</v>
      </c>
    </row>
    <row r="1521" spans="1:12" ht="15.75">
      <c r="A1521" s="19"/>
      <c r="C1521" s="200" t="str">
        <f>'FC01'!B$21</f>
        <v>Generales (FC01)</v>
      </c>
      <c r="F1521" s="200">
        <f>'FC01'!$U$21</f>
        <v>0</v>
      </c>
      <c r="I1521" s="60" t="str">
        <f>Índice!$G$23</f>
        <v>2015-01-01</v>
      </c>
      <c r="J1521" s="61" t="str">
        <f>Índice!$G$25</f>
        <v>2015-12-31</v>
      </c>
      <c r="K1521" s="200" t="s">
        <v>1318</v>
      </c>
      <c r="L1521" s="200" t="s">
        <v>880</v>
      </c>
    </row>
    <row r="1522" spans="1:12" ht="15.75">
      <c r="A1522" s="19"/>
      <c r="C1522" s="200" t="str">
        <f>'FC01'!B$22</f>
        <v xml:space="preserve">Depreciaciones (FC01)  </v>
      </c>
      <c r="F1522" s="200">
        <f>'FC01'!$U$22</f>
        <v>0</v>
      </c>
      <c r="I1522" s="60" t="str">
        <f>Índice!$G$23</f>
        <v>2015-01-01</v>
      </c>
      <c r="J1522" s="61" t="str">
        <f>Índice!$G$25</f>
        <v>2015-12-31</v>
      </c>
      <c r="K1522" s="200" t="s">
        <v>1318</v>
      </c>
      <c r="L1522" s="200" t="s">
        <v>880</v>
      </c>
    </row>
    <row r="1523" spans="1:12" ht="15.75">
      <c r="A1523" s="19"/>
      <c r="C1523" s="200" t="str">
        <f>'FC01'!B$23</f>
        <v>Arrendamientos (FC01)</v>
      </c>
      <c r="F1523" s="200">
        <f>'FC01'!$U$23</f>
        <v>0</v>
      </c>
      <c r="I1523" s="60" t="str">
        <f>Índice!$G$23</f>
        <v>2015-01-01</v>
      </c>
      <c r="J1523" s="61" t="str">
        <f>Índice!$G$25</f>
        <v>2015-12-31</v>
      </c>
      <c r="K1523" s="200" t="s">
        <v>1318</v>
      </c>
      <c r="L1523" s="200" t="s">
        <v>880</v>
      </c>
    </row>
    <row r="1524" spans="1:12" ht="15.75">
      <c r="A1524" s="19"/>
      <c r="C1524" s="200" t="str">
        <f>'FC01'!B$24</f>
        <v>Amortizaciones (FC01)</v>
      </c>
      <c r="F1524" s="200">
        <f>'FC01'!$U$24</f>
        <v>0</v>
      </c>
      <c r="I1524" s="60" t="str">
        <f>Índice!$G$23</f>
        <v>2015-01-01</v>
      </c>
      <c r="J1524" s="61" t="str">
        <f>Índice!$G$25</f>
        <v>2015-12-31</v>
      </c>
      <c r="K1524" s="200" t="s">
        <v>1318</v>
      </c>
      <c r="L1524" s="200" t="s">
        <v>880</v>
      </c>
    </row>
    <row r="1525" spans="1:12" ht="15.75">
      <c r="A1525" s="19"/>
      <c r="C1525" s="200" t="str">
        <f>'FC01'!B$25</f>
        <v>Agotamiento (FC01)</v>
      </c>
      <c r="F1525" s="200">
        <f>'FC01'!$U$25</f>
        <v>0</v>
      </c>
      <c r="I1525" s="60" t="str">
        <f>Índice!$G$23</f>
        <v>2015-01-01</v>
      </c>
      <c r="J1525" s="61" t="str">
        <f>Índice!$G$25</f>
        <v>2015-12-31</v>
      </c>
      <c r="K1525" s="200" t="s">
        <v>1318</v>
      </c>
      <c r="L1525" s="200" t="s">
        <v>880</v>
      </c>
    </row>
    <row r="1526" spans="1:12" ht="15.75">
      <c r="A1526" s="19"/>
      <c r="C1526" s="200" t="str">
        <f>'FC01'!B$26</f>
        <v>Costo de Bienes y Servicios Públicos para la Venta</v>
      </c>
      <c r="F1526" s="200">
        <f>'FC01'!$U$26</f>
        <v>0</v>
      </c>
      <c r="I1526" s="60" t="str">
        <f>Índice!$G$23</f>
        <v>2015-01-01</v>
      </c>
      <c r="J1526" s="61" t="str">
        <f>Índice!$G$25</f>
        <v>2015-12-31</v>
      </c>
      <c r="K1526" s="200" t="s">
        <v>1318</v>
      </c>
      <c r="L1526" s="200" t="s">
        <v>880</v>
      </c>
    </row>
    <row r="1527" spans="1:12" ht="15.75">
      <c r="C1527" s="200" t="str">
        <f>'FC01'!B$27</f>
        <v>Compras en Bloque y/o a Largo Plazo</v>
      </c>
      <c r="F1527" s="200">
        <f>'FC01'!$U$27</f>
        <v>0</v>
      </c>
      <c r="I1527" s="60" t="str">
        <f>Índice!$G$23</f>
        <v>2015-01-01</v>
      </c>
      <c r="J1527" s="61" t="str">
        <f>Índice!$G$25</f>
        <v>2015-12-31</v>
      </c>
      <c r="K1527" s="200" t="s">
        <v>1318</v>
      </c>
      <c r="L1527" s="200" t="s">
        <v>880</v>
      </c>
    </row>
    <row r="1528" spans="1:12" ht="15.75">
      <c r="C1528" s="200" t="str">
        <f>'FC01'!B$28</f>
        <v>Compras en Bolsa  y/o a Corto Plazo</v>
      </c>
      <c r="F1528" s="200">
        <f>'FC01'!$U$28</f>
        <v>0</v>
      </c>
      <c r="I1528" s="60" t="str">
        <f>Índice!$G$23</f>
        <v>2015-01-01</v>
      </c>
      <c r="J1528" s="61" t="str">
        <f>Índice!$G$25</f>
        <v>2015-12-31</v>
      </c>
      <c r="K1528" s="200" t="s">
        <v>1318</v>
      </c>
      <c r="L1528" s="200" t="s">
        <v>880</v>
      </c>
    </row>
    <row r="1529" spans="1:12" ht="15.75">
      <c r="C1529" s="200" t="str">
        <f>'FC01'!B$29</f>
        <v>Costo por Conexión</v>
      </c>
      <c r="F1529" s="200">
        <f>'FC01'!$U$29</f>
        <v>0</v>
      </c>
      <c r="I1529" s="60" t="str">
        <f>Índice!$G$23</f>
        <v>2015-01-01</v>
      </c>
      <c r="J1529" s="61" t="str">
        <f>Índice!$G$25</f>
        <v>2015-12-31</v>
      </c>
      <c r="K1529" s="200" t="s">
        <v>1318</v>
      </c>
      <c r="L1529" s="200" t="s">
        <v>880</v>
      </c>
    </row>
    <row r="1530" spans="1:12" ht="15.75">
      <c r="A1530" s="19"/>
      <c r="C1530" s="200" t="str">
        <f>'FC01'!B$30</f>
        <v>Uso de Líneas, redes y ductos</v>
      </c>
      <c r="F1530" s="200">
        <f>'FC01'!$U$30</f>
        <v>0</v>
      </c>
      <c r="I1530" s="60" t="str">
        <f>Índice!$G$23</f>
        <v>2015-01-01</v>
      </c>
      <c r="J1530" s="61" t="str">
        <f>Índice!$G$25</f>
        <v>2015-12-31</v>
      </c>
      <c r="K1530" s="200" t="s">
        <v>1318</v>
      </c>
      <c r="L1530" s="200" t="s">
        <v>880</v>
      </c>
    </row>
    <row r="1531" spans="1:12" ht="15.75">
      <c r="A1531" s="19"/>
      <c r="C1531" s="200" t="str">
        <f>'FC01'!B$31</f>
        <v>Costo de Distribución  y/o Comercialización de Gas combustible por redes</v>
      </c>
      <c r="F1531" s="200">
        <f>'FC01'!$U$31</f>
        <v>0</v>
      </c>
      <c r="I1531" s="60" t="str">
        <f>Índice!$G$23</f>
        <v>2015-01-01</v>
      </c>
      <c r="J1531" s="61" t="str">
        <f>Índice!$G$25</f>
        <v>2015-12-31</v>
      </c>
      <c r="K1531" s="200" t="s">
        <v>1318</v>
      </c>
      <c r="L1531" s="200" t="s">
        <v>880</v>
      </c>
    </row>
    <row r="1532" spans="1:12" ht="15.75">
      <c r="A1532" s="19"/>
      <c r="C1532" s="200" t="str">
        <f>'FC01'!B$32</f>
        <v>Manejo Comercial y Financiero del Servicio</v>
      </c>
      <c r="F1532" s="200">
        <f>'FC01'!$U$32</f>
        <v>0</v>
      </c>
      <c r="I1532" s="60" t="str">
        <f>Índice!$G$23</f>
        <v>2015-01-01</v>
      </c>
      <c r="J1532" s="61" t="str">
        <f>Índice!$G$25</f>
        <v>2015-12-31</v>
      </c>
      <c r="K1532" s="200" t="s">
        <v>1318</v>
      </c>
      <c r="L1532" s="200" t="s">
        <v>880</v>
      </c>
    </row>
    <row r="1533" spans="1:12" ht="15.75">
      <c r="A1533" s="19"/>
      <c r="C1533" s="200" t="str">
        <f>'FC01'!B$33</f>
        <v>Costo de Distribución  y/o Comercialización de Gas Licuado de Petróleo –GLP</v>
      </c>
      <c r="F1533" s="200">
        <f>'FC01'!$U$33</f>
        <v>0</v>
      </c>
      <c r="I1533" s="60" t="str">
        <f>Índice!$G$23</f>
        <v>2015-01-01</v>
      </c>
      <c r="J1533" s="61" t="str">
        <f>Índice!$G$25</f>
        <v>2015-12-31</v>
      </c>
      <c r="K1533" s="200" t="s">
        <v>1318</v>
      </c>
      <c r="L1533" s="200" t="s">
        <v>880</v>
      </c>
    </row>
    <row r="1534" spans="1:12" ht="15.75">
      <c r="A1534" s="19"/>
      <c r="C1534" s="200" t="str">
        <f>'FC01'!B$34</f>
        <v>Contrato de explotación</v>
      </c>
      <c r="F1534" s="200">
        <f>'FC01'!$U$34</f>
        <v>0</v>
      </c>
      <c r="I1534" s="60" t="str">
        <f>Índice!$G$23</f>
        <v>2015-01-01</v>
      </c>
      <c r="J1534" s="61" t="str">
        <f>Índice!$G$25</f>
        <v>2015-12-31</v>
      </c>
      <c r="K1534" s="200" t="s">
        <v>1318</v>
      </c>
      <c r="L1534" s="200" t="s">
        <v>880</v>
      </c>
    </row>
    <row r="1535" spans="1:12" ht="15.75">
      <c r="A1535" s="19"/>
      <c r="C1535" s="200" t="str">
        <f>'FC01'!B$35</f>
        <v>Costos asociados a las transacciones en el mercado mayorista</v>
      </c>
      <c r="F1535" s="200">
        <f>'FC01'!$U$35</f>
        <v>0</v>
      </c>
      <c r="I1535" s="60" t="str">
        <f>Índice!$G$23</f>
        <v>2015-01-01</v>
      </c>
      <c r="J1535" s="61" t="str">
        <f>Índice!$G$25</f>
        <v>2015-12-31</v>
      </c>
      <c r="K1535" s="200" t="s">
        <v>1318</v>
      </c>
      <c r="L1535" s="200" t="s">
        <v>880</v>
      </c>
    </row>
    <row r="1536" spans="1:12" ht="15.75">
      <c r="A1536" s="19"/>
      <c r="C1536" s="200" t="str">
        <f>'FC01'!B$36</f>
        <v>Contrato de concesión</v>
      </c>
      <c r="F1536" s="200">
        <f>'FC01'!$U$36</f>
        <v>0</v>
      </c>
      <c r="I1536" s="60" t="str">
        <f>Índice!$G$23</f>
        <v>2015-01-01</v>
      </c>
      <c r="J1536" s="61" t="str">
        <f>Índice!$G$25</f>
        <v>2015-12-31</v>
      </c>
      <c r="K1536" s="200" t="s">
        <v>1318</v>
      </c>
      <c r="L1536" s="200" t="s">
        <v>880</v>
      </c>
    </row>
    <row r="1537" spans="1:12" ht="15.75">
      <c r="A1537" s="19"/>
      <c r="C1537" s="200" t="str">
        <f>'FC01'!B$37</f>
        <v>Otros (FC01)</v>
      </c>
      <c r="F1537" s="200">
        <f>'FC01'!$U$37</f>
        <v>0</v>
      </c>
      <c r="I1537" s="60" t="str">
        <f>Índice!$G$23</f>
        <v>2015-01-01</v>
      </c>
      <c r="J1537" s="61" t="str">
        <f>Índice!$G$25</f>
        <v>2015-12-31</v>
      </c>
      <c r="K1537" s="200" t="s">
        <v>1318</v>
      </c>
      <c r="L1537" s="200" t="s">
        <v>880</v>
      </c>
    </row>
    <row r="1538" spans="1:12" ht="15.75">
      <c r="A1538" s="19"/>
      <c r="C1538" s="200" t="str">
        <f>'FC01'!B$38</f>
        <v>Costos asociados a las transacciones en el mercado minorista</v>
      </c>
      <c r="F1538" s="200">
        <f>'FC01'!$U$38</f>
        <v>0</v>
      </c>
      <c r="I1538" s="60" t="str">
        <f>Índice!$G$23</f>
        <v>2015-01-01</v>
      </c>
      <c r="J1538" s="61" t="str">
        <f>Índice!$G$25</f>
        <v>2015-12-31</v>
      </c>
      <c r="K1538" s="200" t="s">
        <v>1318</v>
      </c>
      <c r="L1538" s="200" t="s">
        <v>880</v>
      </c>
    </row>
    <row r="1539" spans="1:12" ht="15.75">
      <c r="A1539" s="19"/>
      <c r="C1539" s="200" t="str">
        <f>'FC01'!B$39</f>
        <v xml:space="preserve">Licencias, Contribuciones y Regalías  </v>
      </c>
      <c r="F1539" s="200">
        <f>'FC01'!$U$39</f>
        <v>0</v>
      </c>
      <c r="I1539" s="60" t="str">
        <f>Índice!$G$23</f>
        <v>2015-01-01</v>
      </c>
      <c r="J1539" s="61" t="str">
        <f>Índice!$G$25</f>
        <v>2015-12-31</v>
      </c>
      <c r="K1539" s="200" t="s">
        <v>1318</v>
      </c>
      <c r="L1539" s="200" t="s">
        <v>880</v>
      </c>
    </row>
    <row r="1540" spans="1:12" ht="15.75">
      <c r="A1540" s="19"/>
      <c r="C1540" s="200" t="str">
        <f>'FC01'!B$40</f>
        <v>Departamento Administrativo del Medio Ambiente "DAMA"</v>
      </c>
      <c r="F1540" s="200">
        <f>'FC01'!$U$40</f>
        <v>0</v>
      </c>
      <c r="I1540" s="60" t="str">
        <f>Índice!$G$23</f>
        <v>2015-01-01</v>
      </c>
      <c r="J1540" s="61" t="str">
        <f>Índice!$G$25</f>
        <v>2015-12-31</v>
      </c>
      <c r="K1540" s="200" t="s">
        <v>1318</v>
      </c>
      <c r="L1540" s="200" t="s">
        <v>880</v>
      </c>
    </row>
    <row r="1541" spans="1:12" ht="15.75">
      <c r="A1541" s="19"/>
      <c r="C1541" s="200" t="str">
        <f>'FC01'!B$41</f>
        <v>Ley 56 de 1981</v>
      </c>
      <c r="F1541" s="200">
        <f>'FC01'!$U$41</f>
        <v>0</v>
      </c>
      <c r="I1541" s="60" t="str">
        <f>Índice!$G$23</f>
        <v>2015-01-01</v>
      </c>
      <c r="J1541" s="61" t="str">
        <f>Índice!$G$25</f>
        <v>2015-12-31</v>
      </c>
      <c r="K1541" s="200" t="s">
        <v>1318</v>
      </c>
      <c r="L1541" s="200" t="s">
        <v>880</v>
      </c>
    </row>
    <row r="1542" spans="1:12" ht="15.75">
      <c r="A1542" s="19"/>
      <c r="C1542" s="200" t="str">
        <f>'FC01'!B$42</f>
        <v>Medio Ambiente – Ley 99 de 1993</v>
      </c>
      <c r="F1542" s="200">
        <f>'FC01'!$U$42</f>
        <v>0</v>
      </c>
      <c r="I1542" s="60" t="str">
        <f>Índice!$G$23</f>
        <v>2015-01-01</v>
      </c>
      <c r="J1542" s="61" t="str">
        <f>Índice!$G$25</f>
        <v>2015-12-31</v>
      </c>
      <c r="K1542" s="200" t="s">
        <v>1318</v>
      </c>
      <c r="L1542" s="200" t="s">
        <v>880</v>
      </c>
    </row>
    <row r="1543" spans="1:12" ht="15.75">
      <c r="A1543" s="19"/>
      <c r="C1543" s="200" t="str">
        <f>'FC01'!B$43</f>
        <v>Regalías</v>
      </c>
      <c r="F1543" s="200">
        <f>'FC01'!$U$43</f>
        <v>0</v>
      </c>
      <c r="I1543" s="60" t="str">
        <f>Índice!$G$23</f>
        <v>2015-01-01</v>
      </c>
      <c r="J1543" s="61" t="str">
        <f>Índice!$G$25</f>
        <v>2015-12-31</v>
      </c>
      <c r="K1543" s="200" t="s">
        <v>1318</v>
      </c>
      <c r="L1543" s="200" t="s">
        <v>880</v>
      </c>
    </row>
    <row r="1544" spans="1:12" ht="15.75">
      <c r="A1544" s="19"/>
      <c r="C1544" s="200" t="str">
        <f>'FC01'!B$44</f>
        <v>Licencia De Operación Del Servicio</v>
      </c>
      <c r="F1544" s="200">
        <f>'FC01'!$U$44</f>
        <v>0</v>
      </c>
      <c r="I1544" s="60" t="str">
        <f>Índice!$G$23</f>
        <v>2015-01-01</v>
      </c>
      <c r="J1544" s="61" t="str">
        <f>Índice!$G$25</f>
        <v>2015-12-31</v>
      </c>
      <c r="K1544" s="200" t="s">
        <v>1318</v>
      </c>
      <c r="L1544" s="200" t="s">
        <v>880</v>
      </c>
    </row>
    <row r="1545" spans="1:12" ht="15.75">
      <c r="A1545" s="19"/>
      <c r="C1545" s="200" t="str">
        <f>'FC01'!B$45</f>
        <v>FAZNI</v>
      </c>
      <c r="F1545" s="200">
        <f>'FC01'!$U$45</f>
        <v>0</v>
      </c>
      <c r="I1545" s="60" t="str">
        <f>Índice!$G$23</f>
        <v>2015-01-01</v>
      </c>
      <c r="J1545" s="61" t="str">
        <f>Índice!$G$25</f>
        <v>2015-12-31</v>
      </c>
      <c r="K1545" s="200" t="s">
        <v>1318</v>
      </c>
      <c r="L1545" s="200" t="s">
        <v>880</v>
      </c>
    </row>
    <row r="1546" spans="1:12" ht="15.75">
      <c r="A1546" s="19"/>
      <c r="C1546" s="200" t="str">
        <f>'FC01'!B$46</f>
        <v>FAER</v>
      </c>
      <c r="F1546" s="200">
        <f>'FC01'!$U$46</f>
        <v>0</v>
      </c>
      <c r="I1546" s="60" t="str">
        <f>Índice!$G$23</f>
        <v>2015-01-01</v>
      </c>
      <c r="J1546" s="61" t="str">
        <f>Índice!$G$25</f>
        <v>2015-12-31</v>
      </c>
      <c r="K1546" s="200" t="s">
        <v>1318</v>
      </c>
      <c r="L1546" s="200" t="s">
        <v>880</v>
      </c>
    </row>
    <row r="1547" spans="1:12" ht="15.75">
      <c r="A1547" s="19"/>
      <c r="C1547" s="200" t="str">
        <f>'FC01'!B$47</f>
        <v>Cuota de Fomento de gas</v>
      </c>
      <c r="F1547" s="200">
        <f>'FC01'!$U$47</f>
        <v>0</v>
      </c>
      <c r="I1547" s="60" t="str">
        <f>Índice!$G$23</f>
        <v>2015-01-01</v>
      </c>
      <c r="J1547" s="61" t="str">
        <f>Índice!$G$25</f>
        <v>2015-12-31</v>
      </c>
      <c r="K1547" s="200" t="s">
        <v>1318</v>
      </c>
      <c r="L1547" s="200" t="s">
        <v>880</v>
      </c>
    </row>
    <row r="1548" spans="1:12" ht="15.75">
      <c r="A1548" s="19"/>
      <c r="C1548" s="200" t="str">
        <f>'FC01'!B$48</f>
        <v>Ministerio de Comunicaciones y/o Fondo de Comunicaciones</v>
      </c>
      <c r="F1548" s="200">
        <f>'FC01'!$U$48</f>
        <v>0</v>
      </c>
      <c r="I1548" s="60" t="str">
        <f>Índice!$G$23</f>
        <v>2015-01-01</v>
      </c>
      <c r="J1548" s="61" t="str">
        <f>Índice!$G$25</f>
        <v>2015-12-31</v>
      </c>
      <c r="K1548" s="200" t="s">
        <v>1318</v>
      </c>
      <c r="L1548" s="200" t="s">
        <v>880</v>
      </c>
    </row>
    <row r="1549" spans="1:12" ht="15.75">
      <c r="A1549" s="19"/>
      <c r="C1549" s="200" t="str">
        <f>'FC01'!B$49</f>
        <v>Comité De Estratificación –Ley 505 De 1999</v>
      </c>
      <c r="F1549" s="200">
        <f>'FC01'!$U$49</f>
        <v>0</v>
      </c>
      <c r="I1549" s="60" t="str">
        <f>Índice!$G$23</f>
        <v>2015-01-01</v>
      </c>
      <c r="J1549" s="61" t="str">
        <f>Índice!$G$25</f>
        <v>2015-12-31</v>
      </c>
      <c r="K1549" s="200" t="s">
        <v>1318</v>
      </c>
      <c r="L1549" s="200" t="s">
        <v>880</v>
      </c>
    </row>
    <row r="1550" spans="1:12" ht="15.75">
      <c r="A1550" s="19"/>
      <c r="C1550" s="200" t="str">
        <f>'FC01'!B$50</f>
        <v>Otras licencias Ley 142 de 1994</v>
      </c>
      <c r="F1550" s="200">
        <f>'FC01'!$U$50</f>
        <v>0</v>
      </c>
      <c r="I1550" s="60" t="str">
        <f>Índice!$G$23</f>
        <v>2015-01-01</v>
      </c>
      <c r="J1550" s="61" t="str">
        <f>Índice!$G$25</f>
        <v>2015-12-31</v>
      </c>
      <c r="K1550" s="200" t="s">
        <v>1318</v>
      </c>
      <c r="L1550" s="200" t="s">
        <v>880</v>
      </c>
    </row>
    <row r="1551" spans="1:12" ht="15.75">
      <c r="A1551" s="19"/>
      <c r="C1551" s="200" t="str">
        <f>'FC01'!B$51</f>
        <v>Consumo De Insumos Directos</v>
      </c>
      <c r="F1551" s="200">
        <f>'FC01'!$U$51</f>
        <v>0</v>
      </c>
      <c r="I1551" s="60" t="str">
        <f>Índice!$G$23</f>
        <v>2015-01-01</v>
      </c>
      <c r="J1551" s="61" t="str">
        <f>Índice!$G$25</f>
        <v>2015-12-31</v>
      </c>
      <c r="K1551" s="200" t="s">
        <v>1318</v>
      </c>
      <c r="L1551" s="200" t="s">
        <v>880</v>
      </c>
    </row>
    <row r="1552" spans="1:12" ht="15.75">
      <c r="A1552" s="19"/>
      <c r="C1552" s="200" t="str">
        <f>'FC01'!B$52</f>
        <v>Productos Químicos</v>
      </c>
      <c r="F1552" s="200">
        <f>'FC01'!$U$52</f>
        <v>0</v>
      </c>
      <c r="I1552" s="60" t="str">
        <f>Índice!$G$23</f>
        <v>2015-01-01</v>
      </c>
      <c r="J1552" s="61" t="str">
        <f>Índice!$G$25</f>
        <v>2015-12-31</v>
      </c>
      <c r="K1552" s="200" t="s">
        <v>1318</v>
      </c>
      <c r="L1552" s="200" t="s">
        <v>880</v>
      </c>
    </row>
    <row r="1553" spans="1:12" ht="15.75">
      <c r="A1553" s="19"/>
      <c r="C1553" s="200" t="str">
        <f>'FC01'!B$53</f>
        <v>Gas Combustible</v>
      </c>
      <c r="F1553" s="200">
        <f>'FC01'!$U$53</f>
        <v>0</v>
      </c>
      <c r="I1553" s="60" t="str">
        <f>Índice!$G$23</f>
        <v>2015-01-01</v>
      </c>
      <c r="J1553" s="61" t="str">
        <f>Índice!$G$25</f>
        <v>2015-12-31</v>
      </c>
      <c r="K1553" s="200" t="s">
        <v>1318</v>
      </c>
      <c r="L1553" s="200" t="s">
        <v>880</v>
      </c>
    </row>
    <row r="1554" spans="1:12" ht="15.75">
      <c r="A1554" s="19"/>
      <c r="C1554" s="200" t="str">
        <f>'FC01'!B$54</f>
        <v>Carbón Mineral</v>
      </c>
      <c r="F1554" s="200">
        <f>'FC01'!$U$54</f>
        <v>0</v>
      </c>
      <c r="I1554" s="60" t="str">
        <f>Índice!$G$23</f>
        <v>2015-01-01</v>
      </c>
      <c r="J1554" s="61" t="str">
        <f>Índice!$G$25</f>
        <v>2015-12-31</v>
      </c>
      <c r="K1554" s="200" t="s">
        <v>1318</v>
      </c>
      <c r="L1554" s="200" t="s">
        <v>880</v>
      </c>
    </row>
    <row r="1555" spans="1:12" ht="15.75">
      <c r="A1555" s="19"/>
      <c r="C1555" s="200" t="str">
        <f>'FC01'!B$55</f>
        <v>Energía (FC01)</v>
      </c>
      <c r="F1555" s="200">
        <f>'FC01'!$U$55</f>
        <v>0</v>
      </c>
      <c r="I1555" s="60" t="str">
        <f>Índice!$G$23</f>
        <v>2015-01-01</v>
      </c>
      <c r="J1555" s="61" t="str">
        <f>Índice!$G$25</f>
        <v>2015-12-31</v>
      </c>
      <c r="K1555" s="200" t="s">
        <v>1318</v>
      </c>
      <c r="L1555" s="200" t="s">
        <v>880</v>
      </c>
    </row>
    <row r="1556" spans="1:12" ht="15.75">
      <c r="A1556" s="19"/>
      <c r="C1556" s="200" t="str">
        <f>'FC01'!B$56</f>
        <v>ACPM, Fuel Oil</v>
      </c>
      <c r="F1556" s="200">
        <f>'FC01'!$U$56</f>
        <v>0</v>
      </c>
      <c r="I1556" s="60" t="str">
        <f>Índice!$G$23</f>
        <v>2015-01-01</v>
      </c>
      <c r="J1556" s="61" t="str">
        <f>Índice!$G$25</f>
        <v>2015-12-31</v>
      </c>
      <c r="K1556" s="200" t="s">
        <v>1318</v>
      </c>
      <c r="L1556" s="200" t="s">
        <v>880</v>
      </c>
    </row>
    <row r="1557" spans="1:12" ht="15.75">
      <c r="C1557" s="200" t="str">
        <f>'FC01'!B$57</f>
        <v>Otros Elementos de Consumo de Insumos Directos</v>
      </c>
      <c r="F1557" s="200">
        <f>'FC01'!$U$57</f>
        <v>0</v>
      </c>
      <c r="I1557" s="60" t="str">
        <f>Índice!$G$23</f>
        <v>2015-01-01</v>
      </c>
      <c r="J1557" s="61" t="str">
        <f>Índice!$G$25</f>
        <v>2015-12-31</v>
      </c>
      <c r="K1557" s="200" t="s">
        <v>1318</v>
      </c>
      <c r="L1557" s="200" t="s">
        <v>880</v>
      </c>
    </row>
    <row r="1558" spans="1:12" ht="15.75">
      <c r="A1558" s="19"/>
      <c r="C1558" s="200" t="str">
        <f>'FC01'!B$58</f>
        <v>Ordenes Y Contratos De Mantenimiento Y Reparaciones</v>
      </c>
      <c r="F1558" s="200">
        <f>'FC01'!$U$58</f>
        <v>0</v>
      </c>
      <c r="I1558" s="60" t="str">
        <f>Índice!$G$23</f>
        <v>2015-01-01</v>
      </c>
      <c r="J1558" s="61" t="str">
        <f>Índice!$G$25</f>
        <v>2015-12-31</v>
      </c>
      <c r="K1558" s="200" t="s">
        <v>1318</v>
      </c>
      <c r="L1558" s="200" t="s">
        <v>880</v>
      </c>
    </row>
    <row r="1559" spans="1:12" ht="15.75">
      <c r="A1559" s="19"/>
      <c r="C1559" s="200" t="str">
        <f>'FC01'!B$59</f>
        <v>Honorarios</v>
      </c>
      <c r="F1559" s="200">
        <f>'FC01'!$U$59</f>
        <v>0</v>
      </c>
      <c r="I1559" s="60" t="str">
        <f>Índice!$G$23</f>
        <v>2015-01-01</v>
      </c>
      <c r="J1559" s="61" t="str">
        <f>Índice!$G$25</f>
        <v>2015-12-31</v>
      </c>
      <c r="K1559" s="200" t="s">
        <v>1318</v>
      </c>
      <c r="L1559" s="200" t="s">
        <v>880</v>
      </c>
    </row>
    <row r="1560" spans="1:12" ht="15.75">
      <c r="A1560" s="19"/>
      <c r="C1560" s="200" t="str">
        <f>'FC01'!B$60</f>
        <v>Servicios Públicos</v>
      </c>
      <c r="F1560" s="200">
        <f>'FC01'!$U$60</f>
        <v>0</v>
      </c>
      <c r="I1560" s="60" t="str">
        <f>Índice!$G$23</f>
        <v>2015-01-01</v>
      </c>
      <c r="J1560" s="61" t="str">
        <f>Índice!$G$25</f>
        <v>2015-12-31</v>
      </c>
      <c r="K1560" s="200" t="s">
        <v>1318</v>
      </c>
      <c r="L1560" s="200" t="s">
        <v>880</v>
      </c>
    </row>
    <row r="1561" spans="1:12" ht="15.75">
      <c r="A1561" s="19"/>
      <c r="C1561" s="200" t="str">
        <f>'FC01'!B$61</f>
        <v>Materiales Y Otros Costos De Operación</v>
      </c>
      <c r="F1561" s="200">
        <f>'FC01'!$U$61</f>
        <v>0</v>
      </c>
      <c r="I1561" s="60" t="str">
        <f>Índice!$G$23</f>
        <v>2015-01-01</v>
      </c>
      <c r="J1561" s="61" t="str">
        <f>Índice!$G$25</f>
        <v>2015-12-31</v>
      </c>
      <c r="K1561" s="200" t="s">
        <v>1318</v>
      </c>
      <c r="L1561" s="200" t="s">
        <v>880</v>
      </c>
    </row>
    <row r="1562" spans="1:12" ht="15.75">
      <c r="C1562" s="200" t="str">
        <f>'FC01'!B$62</f>
        <v>Costo De Pérdidas En Prestación Del Servicio  De Acueducto</v>
      </c>
      <c r="F1562" s="200">
        <f>'FC01'!$U$62</f>
        <v>0</v>
      </c>
      <c r="I1562" s="60" t="str">
        <f>Índice!$G$23</f>
        <v>2015-01-01</v>
      </c>
      <c r="J1562" s="61" t="str">
        <f>Índice!$G$25</f>
        <v>2015-12-31</v>
      </c>
      <c r="K1562" s="200" t="s">
        <v>1318</v>
      </c>
      <c r="L1562" s="200" t="s">
        <v>880</v>
      </c>
    </row>
    <row r="1563" spans="1:12" ht="15.75">
      <c r="C1563" s="200" t="str">
        <f>'FC01'!B$63</f>
        <v>Seguros</v>
      </c>
      <c r="F1563" s="200">
        <f>'FC01'!$U$63</f>
        <v>0</v>
      </c>
      <c r="I1563" s="60" t="str">
        <f>Índice!$G$23</f>
        <v>2015-01-01</v>
      </c>
      <c r="J1563" s="61" t="str">
        <f>Índice!$G$25</f>
        <v>2015-12-31</v>
      </c>
      <c r="K1563" s="200" t="s">
        <v>1318</v>
      </c>
      <c r="L1563" s="200" t="s">
        <v>880</v>
      </c>
    </row>
    <row r="1564" spans="1:12" ht="15.75">
      <c r="C1564" s="200" t="str">
        <f>'FC01'!B$64</f>
        <v>Impuestos Y Tasas</v>
      </c>
      <c r="F1564" s="200">
        <f>'FC01'!$U$64</f>
        <v>0</v>
      </c>
      <c r="I1564" s="60" t="str">
        <f>Índice!$G$23</f>
        <v>2015-01-01</v>
      </c>
      <c r="J1564" s="61" t="str">
        <f>Índice!$G$25</f>
        <v>2015-12-31</v>
      </c>
      <c r="K1564" s="200" t="s">
        <v>1318</v>
      </c>
      <c r="L1564" s="200" t="s">
        <v>880</v>
      </c>
    </row>
    <row r="1565" spans="1:12" ht="15.75">
      <c r="C1565" s="200" t="str">
        <f>'FC01'!B$66</f>
        <v>Donaciones</v>
      </c>
      <c r="F1565" s="200">
        <f>'FC01'!$U$66</f>
        <v>0</v>
      </c>
      <c r="I1565" s="60" t="str">
        <f>Índice!$G$23</f>
        <v>2015-01-01</v>
      </c>
      <c r="J1565" s="61" t="str">
        <f>Índice!$G$25</f>
        <v>2015-12-31</v>
      </c>
      <c r="K1565" s="200" t="s">
        <v>1318</v>
      </c>
      <c r="L1565" s="200" t="s">
        <v>880</v>
      </c>
    </row>
    <row r="1566" spans="1:12" ht="15.75">
      <c r="C1566" s="200" t="str">
        <f>'FC01'!B$65</f>
        <v>Órdenes Y Contratos Por Otros  Servicios</v>
      </c>
      <c r="F1566" s="200">
        <f>'FC01'!$U$65</f>
        <v>0</v>
      </c>
      <c r="I1566" s="60" t="str">
        <f>Índice!$G$23</f>
        <v>2015-01-01</v>
      </c>
      <c r="J1566" s="61" t="str">
        <f>Índice!$G$25</f>
        <v>2015-12-31</v>
      </c>
      <c r="K1566" s="200" t="s">
        <v>1318</v>
      </c>
      <c r="L1566" s="200" t="s">
        <v>880</v>
      </c>
    </row>
    <row r="1567" spans="1:12" ht="15.75">
      <c r="C1567" s="200" t="str">
        <f>'FC01'!B$67</f>
        <v>Total Gastos y Costos (FC01)</v>
      </c>
      <c r="F1567" s="200">
        <f>'FC01'!$U$67</f>
        <v>0</v>
      </c>
      <c r="I1567" s="60" t="str">
        <f>Índice!$G$23</f>
        <v>2015-01-01</v>
      </c>
      <c r="J1567" s="61" t="str">
        <f>Índice!$G$25</f>
        <v>2015-12-31</v>
      </c>
      <c r="K1567" s="200" t="s">
        <v>1318</v>
      </c>
      <c r="L1567" s="200" t="s">
        <v>880</v>
      </c>
    </row>
    <row r="1568" spans="1:12" ht="15.75">
      <c r="A1568" s="202" t="s">
        <v>15</v>
      </c>
      <c r="B1568" s="22"/>
      <c r="C1568" s="93" t="s">
        <v>1328</v>
      </c>
      <c r="J1568" s="5"/>
      <c r="L1568" s="98"/>
    </row>
    <row r="1569" spans="1:12" ht="15.75">
      <c r="A1569" s="19" t="s">
        <v>15</v>
      </c>
      <c r="C1569" s="200" t="str">
        <f>'FC01'!B$8</f>
        <v>Gastos [sinopsis]</v>
      </c>
      <c r="F1569" s="200">
        <f>'FC01'!$V$8</f>
        <v>0</v>
      </c>
      <c r="I1569" s="60"/>
      <c r="J1569" s="61"/>
      <c r="K1569" s="200"/>
      <c r="L1569" s="98"/>
    </row>
    <row r="1570" spans="1:12" ht="15.75">
      <c r="C1570" s="200" t="str">
        <f>'FC01'!B$9</f>
        <v>Gastos sin impuestos, tasas, contribuciones e impuesto de renta</v>
      </c>
      <c r="F1570" s="200">
        <f>'FC01'!$V$9</f>
        <v>0</v>
      </c>
      <c r="I1570" s="60" t="str">
        <f>Índice!$G$23</f>
        <v>2015-01-01</v>
      </c>
      <c r="J1570" s="61" t="str">
        <f>Índice!$G$25</f>
        <v>2015-12-31</v>
      </c>
      <c r="K1570" s="200" t="s">
        <v>1318</v>
      </c>
      <c r="L1570" s="200" t="s">
        <v>881</v>
      </c>
    </row>
    <row r="1571" spans="1:12" ht="15.75">
      <c r="C1571" s="200" t="str">
        <f>'FC01'!B$10</f>
        <v>Impuestos, Tasas y Contribuciones (No incluye impuesto de renta)</v>
      </c>
      <c r="F1571" s="200">
        <f>'FC01'!$V$10</f>
        <v>0</v>
      </c>
      <c r="I1571" s="60" t="str">
        <f>Índice!$G$23</f>
        <v>2015-01-01</v>
      </c>
      <c r="J1571" s="61" t="str">
        <f>Índice!$G$25</f>
        <v>2015-12-31</v>
      </c>
      <c r="K1571" s="200" t="s">
        <v>1318</v>
      </c>
      <c r="L1571" s="200" t="s">
        <v>881</v>
      </c>
    </row>
    <row r="1572" spans="1:12" ht="15.75">
      <c r="C1572" s="200" t="str">
        <f>'FC01'!B$11</f>
        <v>Gasto por impuesto de renta</v>
      </c>
      <c r="F1572" s="200">
        <f>'FC01'!$V$11</f>
        <v>0</v>
      </c>
      <c r="I1572" s="60" t="str">
        <f>Índice!$G$23</f>
        <v>2015-01-01</v>
      </c>
      <c r="J1572" s="61" t="str">
        <f>Índice!$G$25</f>
        <v>2015-12-31</v>
      </c>
      <c r="K1572" s="200" t="s">
        <v>1318</v>
      </c>
      <c r="L1572" s="200" t="s">
        <v>881</v>
      </c>
    </row>
    <row r="1573" spans="1:12" ht="15.75">
      <c r="C1573" s="200" t="str">
        <f>'FC01'!B$12</f>
        <v>Total Gastos</v>
      </c>
      <c r="F1573" s="200">
        <f>'FC01'!$V$12</f>
        <v>0</v>
      </c>
      <c r="I1573" s="60" t="str">
        <f>Índice!$G$23</f>
        <v>2015-01-01</v>
      </c>
      <c r="J1573" s="61" t="str">
        <f>Índice!$G$25</f>
        <v>2015-12-31</v>
      </c>
      <c r="K1573" s="200" t="s">
        <v>1318</v>
      </c>
      <c r="L1573" s="200" t="s">
        <v>881</v>
      </c>
    </row>
    <row r="1574" spans="1:12" ht="15.75">
      <c r="A1574" s="19" t="s">
        <v>15</v>
      </c>
      <c r="C1574" s="200" t="str">
        <f>'FC01'!B$13</f>
        <v>Costos de Ventas y Distribución</v>
      </c>
      <c r="F1574" s="200">
        <f>'FC01'!$V$13</f>
        <v>0</v>
      </c>
      <c r="I1574" s="60"/>
      <c r="J1574" s="61"/>
      <c r="K1574" s="200"/>
      <c r="L1574" s="98"/>
    </row>
    <row r="1575" spans="1:12" ht="15.75">
      <c r="C1575" s="200" t="str">
        <f>'FC01'!B$14</f>
        <v>Costo de Ventas</v>
      </c>
      <c r="F1575" s="200">
        <f>'FC01'!$V$14</f>
        <v>0</v>
      </c>
      <c r="I1575" s="60" t="str">
        <f>Índice!$G$23</f>
        <v>2015-01-01</v>
      </c>
      <c r="J1575" s="61" t="str">
        <f>Índice!$G$25</f>
        <v>2015-12-31</v>
      </c>
      <c r="K1575" s="200" t="s">
        <v>1318</v>
      </c>
      <c r="L1575" s="200" t="s">
        <v>881</v>
      </c>
    </row>
    <row r="1576" spans="1:12" ht="15.75">
      <c r="C1576" s="200" t="str">
        <f>'FC01'!B$15</f>
        <v>Costos de Distribución</v>
      </c>
      <c r="F1576" s="200">
        <f>'FC01'!$V$15</f>
        <v>0</v>
      </c>
      <c r="I1576" s="60" t="str">
        <f>Índice!$G$23</f>
        <v>2015-01-01</v>
      </c>
      <c r="J1576" s="61" t="str">
        <f>Índice!$G$25</f>
        <v>2015-12-31</v>
      </c>
      <c r="K1576" s="200" t="s">
        <v>1318</v>
      </c>
      <c r="L1576" s="200" t="s">
        <v>881</v>
      </c>
    </row>
    <row r="1577" spans="1:12" ht="15.75">
      <c r="C1577" s="200" t="str">
        <f>'FC01'!B$16</f>
        <v>Total Costos de ventas y distribución</v>
      </c>
      <c r="F1577" s="200">
        <f>'FC01'!$V$16</f>
        <v>0</v>
      </c>
      <c r="I1577" s="60" t="str">
        <f>Índice!$G$23</f>
        <v>2015-01-01</v>
      </c>
      <c r="J1577" s="61" t="str">
        <f>Índice!$G$25</f>
        <v>2015-12-31</v>
      </c>
      <c r="K1577" s="200" t="s">
        <v>1318</v>
      </c>
      <c r="L1577" s="200" t="s">
        <v>881</v>
      </c>
    </row>
    <row r="1578" spans="1:12" ht="15.75">
      <c r="A1578" s="19" t="s">
        <v>15</v>
      </c>
      <c r="C1578" s="200" t="str">
        <f>'FC01'!B$18</f>
        <v>Detalle de los gastos y costos</v>
      </c>
      <c r="F1578" s="200">
        <f>'FC01'!$V$18</f>
        <v>0</v>
      </c>
      <c r="J1578" s="5"/>
      <c r="L1578" s="98"/>
    </row>
    <row r="1579" spans="1:12" ht="15.75">
      <c r="A1579" s="19"/>
      <c r="C1579" s="200" t="str">
        <f>'FC01'!B$20</f>
        <v>Servicios Personales (FC01)</v>
      </c>
      <c r="F1579" s="200">
        <f>'FC01'!$V$20</f>
        <v>0</v>
      </c>
      <c r="I1579" s="60" t="str">
        <f>Índice!$G$23</f>
        <v>2015-01-01</v>
      </c>
      <c r="J1579" s="61" t="str">
        <f>Índice!$G$25</f>
        <v>2015-12-31</v>
      </c>
      <c r="K1579" s="200" t="s">
        <v>1318</v>
      </c>
      <c r="L1579" s="200" t="s">
        <v>881</v>
      </c>
    </row>
    <row r="1580" spans="1:12" ht="15.75">
      <c r="A1580" s="19"/>
      <c r="C1580" s="200" t="str">
        <f>'FC01'!B$21</f>
        <v>Generales (FC01)</v>
      </c>
      <c r="F1580" s="200">
        <f>'FC01'!$V$21</f>
        <v>0</v>
      </c>
      <c r="I1580" s="60" t="str">
        <f>Índice!$G$23</f>
        <v>2015-01-01</v>
      </c>
      <c r="J1580" s="61" t="str">
        <f>Índice!$G$25</f>
        <v>2015-12-31</v>
      </c>
      <c r="K1580" s="200" t="s">
        <v>1318</v>
      </c>
      <c r="L1580" s="200" t="s">
        <v>881</v>
      </c>
    </row>
    <row r="1581" spans="1:12" ht="15.75">
      <c r="A1581" s="19"/>
      <c r="C1581" s="200" t="str">
        <f>'FC01'!B$22</f>
        <v xml:space="preserve">Depreciaciones (FC01)  </v>
      </c>
      <c r="F1581" s="200">
        <f>'FC01'!$V$22</f>
        <v>0</v>
      </c>
      <c r="I1581" s="60" t="str">
        <f>Índice!$G$23</f>
        <v>2015-01-01</v>
      </c>
      <c r="J1581" s="61" t="str">
        <f>Índice!$G$25</f>
        <v>2015-12-31</v>
      </c>
      <c r="K1581" s="200" t="s">
        <v>1318</v>
      </c>
      <c r="L1581" s="200" t="s">
        <v>881</v>
      </c>
    </row>
    <row r="1582" spans="1:12" ht="15.75">
      <c r="A1582" s="19"/>
      <c r="C1582" s="200" t="str">
        <f>'FC01'!B$23</f>
        <v>Arrendamientos (FC01)</v>
      </c>
      <c r="F1582" s="200">
        <f>'FC01'!$V$23</f>
        <v>0</v>
      </c>
      <c r="I1582" s="60" t="str">
        <f>Índice!$G$23</f>
        <v>2015-01-01</v>
      </c>
      <c r="J1582" s="61" t="str">
        <f>Índice!$G$25</f>
        <v>2015-12-31</v>
      </c>
      <c r="K1582" s="200" t="s">
        <v>1318</v>
      </c>
      <c r="L1582" s="200" t="s">
        <v>881</v>
      </c>
    </row>
    <row r="1583" spans="1:12" ht="15.75">
      <c r="A1583" s="19"/>
      <c r="C1583" s="200" t="str">
        <f>'FC01'!B$24</f>
        <v>Amortizaciones (FC01)</v>
      </c>
      <c r="F1583" s="200">
        <f>'FC01'!$V$24</f>
        <v>0</v>
      </c>
      <c r="I1583" s="60" t="str">
        <f>Índice!$G$23</f>
        <v>2015-01-01</v>
      </c>
      <c r="J1583" s="61" t="str">
        <f>Índice!$G$25</f>
        <v>2015-12-31</v>
      </c>
      <c r="K1583" s="200" t="s">
        <v>1318</v>
      </c>
      <c r="L1583" s="200" t="s">
        <v>881</v>
      </c>
    </row>
    <row r="1584" spans="1:12" ht="15.75">
      <c r="A1584" s="19"/>
      <c r="C1584" s="200" t="str">
        <f>'FC01'!B$25</f>
        <v>Agotamiento (FC01)</v>
      </c>
      <c r="F1584" s="200">
        <f>'FC01'!$V$25</f>
        <v>0</v>
      </c>
      <c r="I1584" s="60" t="str">
        <f>Índice!$G$23</f>
        <v>2015-01-01</v>
      </c>
      <c r="J1584" s="61" t="str">
        <f>Índice!$G$25</f>
        <v>2015-12-31</v>
      </c>
      <c r="K1584" s="200" t="s">
        <v>1318</v>
      </c>
      <c r="L1584" s="200" t="s">
        <v>881</v>
      </c>
    </row>
    <row r="1585" spans="1:12" ht="15.75">
      <c r="A1585" s="19"/>
      <c r="C1585" s="200" t="str">
        <f>'FC01'!B$26</f>
        <v>Costo de Bienes y Servicios Públicos para la Venta</v>
      </c>
      <c r="F1585" s="200">
        <f>'FC01'!$V$26</f>
        <v>0</v>
      </c>
      <c r="I1585" s="60" t="str">
        <f>Índice!$G$23</f>
        <v>2015-01-01</v>
      </c>
      <c r="J1585" s="61" t="str">
        <f>Índice!$G$25</f>
        <v>2015-12-31</v>
      </c>
      <c r="K1585" s="200" t="s">
        <v>1318</v>
      </c>
      <c r="L1585" s="200" t="s">
        <v>881</v>
      </c>
    </row>
    <row r="1586" spans="1:12" ht="15.75">
      <c r="C1586" s="200" t="str">
        <f>'FC01'!B$27</f>
        <v>Compras en Bloque y/o a Largo Plazo</v>
      </c>
      <c r="F1586" s="200">
        <f>'FC01'!$V$27</f>
        <v>0</v>
      </c>
      <c r="I1586" s="60" t="str">
        <f>Índice!$G$23</f>
        <v>2015-01-01</v>
      </c>
      <c r="J1586" s="61" t="str">
        <f>Índice!$G$25</f>
        <v>2015-12-31</v>
      </c>
      <c r="K1586" s="200" t="s">
        <v>1318</v>
      </c>
      <c r="L1586" s="200" t="s">
        <v>881</v>
      </c>
    </row>
    <row r="1587" spans="1:12" ht="15.75">
      <c r="C1587" s="200" t="str">
        <f>'FC01'!B$28</f>
        <v>Compras en Bolsa  y/o a Corto Plazo</v>
      </c>
      <c r="F1587" s="200">
        <f>'FC01'!$V$28</f>
        <v>0</v>
      </c>
      <c r="I1587" s="60" t="str">
        <f>Índice!$G$23</f>
        <v>2015-01-01</v>
      </c>
      <c r="J1587" s="61" t="str">
        <f>Índice!$G$25</f>
        <v>2015-12-31</v>
      </c>
      <c r="K1587" s="200" t="s">
        <v>1318</v>
      </c>
      <c r="L1587" s="200" t="s">
        <v>881</v>
      </c>
    </row>
    <row r="1588" spans="1:12" ht="15.75">
      <c r="C1588" s="200" t="str">
        <f>'FC01'!B$29</f>
        <v>Costo por Conexión</v>
      </c>
      <c r="F1588" s="200">
        <f>'FC01'!$V$29</f>
        <v>0</v>
      </c>
      <c r="I1588" s="60" t="str">
        <f>Índice!$G$23</f>
        <v>2015-01-01</v>
      </c>
      <c r="J1588" s="61" t="str">
        <f>Índice!$G$25</f>
        <v>2015-12-31</v>
      </c>
      <c r="K1588" s="200" t="s">
        <v>1318</v>
      </c>
      <c r="L1588" s="200" t="s">
        <v>881</v>
      </c>
    </row>
    <row r="1589" spans="1:12" ht="15.75">
      <c r="A1589" s="19"/>
      <c r="C1589" s="200" t="str">
        <f>'FC01'!B$30</f>
        <v>Uso de Líneas, redes y ductos</v>
      </c>
      <c r="F1589" s="200">
        <f>'FC01'!$V$30</f>
        <v>0</v>
      </c>
      <c r="I1589" s="60" t="str">
        <f>Índice!$G$23</f>
        <v>2015-01-01</v>
      </c>
      <c r="J1589" s="61" t="str">
        <f>Índice!$G$25</f>
        <v>2015-12-31</v>
      </c>
      <c r="K1589" s="200" t="s">
        <v>1318</v>
      </c>
      <c r="L1589" s="200" t="s">
        <v>881</v>
      </c>
    </row>
    <row r="1590" spans="1:12" ht="15.75">
      <c r="A1590" s="19"/>
      <c r="C1590" s="200" t="str">
        <f>'FC01'!B$31</f>
        <v>Costo de Distribución  y/o Comercialización de Gas combustible por redes</v>
      </c>
      <c r="F1590" s="200">
        <f>'FC01'!$V$31</f>
        <v>0</v>
      </c>
      <c r="I1590" s="60" t="str">
        <f>Índice!$G$23</f>
        <v>2015-01-01</v>
      </c>
      <c r="J1590" s="61" t="str">
        <f>Índice!$G$25</f>
        <v>2015-12-31</v>
      </c>
      <c r="K1590" s="200" t="s">
        <v>1318</v>
      </c>
      <c r="L1590" s="200" t="s">
        <v>881</v>
      </c>
    </row>
    <row r="1591" spans="1:12" ht="15.75">
      <c r="A1591" s="19"/>
      <c r="C1591" s="200" t="str">
        <f>'FC01'!B$32</f>
        <v>Manejo Comercial y Financiero del Servicio</v>
      </c>
      <c r="F1591" s="200">
        <f>'FC01'!$V$32</f>
        <v>0</v>
      </c>
      <c r="I1591" s="60" t="str">
        <f>Índice!$G$23</f>
        <v>2015-01-01</v>
      </c>
      <c r="J1591" s="61" t="str">
        <f>Índice!$G$25</f>
        <v>2015-12-31</v>
      </c>
      <c r="K1591" s="200" t="s">
        <v>1318</v>
      </c>
      <c r="L1591" s="200" t="s">
        <v>881</v>
      </c>
    </row>
    <row r="1592" spans="1:12" ht="15.75">
      <c r="A1592" s="19"/>
      <c r="C1592" s="200" t="str">
        <f>'FC01'!B$33</f>
        <v>Costo de Distribución  y/o Comercialización de Gas Licuado de Petróleo –GLP</v>
      </c>
      <c r="F1592" s="200">
        <f>'FC01'!$V$33</f>
        <v>0</v>
      </c>
      <c r="I1592" s="60" t="str">
        <f>Índice!$G$23</f>
        <v>2015-01-01</v>
      </c>
      <c r="J1592" s="61" t="str">
        <f>Índice!$G$25</f>
        <v>2015-12-31</v>
      </c>
      <c r="K1592" s="200" t="s">
        <v>1318</v>
      </c>
      <c r="L1592" s="200" t="s">
        <v>881</v>
      </c>
    </row>
    <row r="1593" spans="1:12" ht="15.75">
      <c r="A1593" s="19"/>
      <c r="C1593" s="200" t="str">
        <f>'FC01'!B$34</f>
        <v>Contrato de explotación</v>
      </c>
      <c r="F1593" s="200">
        <f>'FC01'!$V$34</f>
        <v>0</v>
      </c>
      <c r="I1593" s="60" t="str">
        <f>Índice!$G$23</f>
        <v>2015-01-01</v>
      </c>
      <c r="J1593" s="61" t="str">
        <f>Índice!$G$25</f>
        <v>2015-12-31</v>
      </c>
      <c r="K1593" s="200" t="s">
        <v>1318</v>
      </c>
      <c r="L1593" s="200" t="s">
        <v>881</v>
      </c>
    </row>
    <row r="1594" spans="1:12" ht="15.75">
      <c r="A1594" s="19"/>
      <c r="C1594" s="200" t="str">
        <f>'FC01'!B$35</f>
        <v>Costos asociados a las transacciones en el mercado mayorista</v>
      </c>
      <c r="F1594" s="200">
        <f>'FC01'!$V$35</f>
        <v>0</v>
      </c>
      <c r="I1594" s="60" t="str">
        <f>Índice!$G$23</f>
        <v>2015-01-01</v>
      </c>
      <c r="J1594" s="61" t="str">
        <f>Índice!$G$25</f>
        <v>2015-12-31</v>
      </c>
      <c r="K1594" s="200" t="s">
        <v>1318</v>
      </c>
      <c r="L1594" s="200" t="s">
        <v>881</v>
      </c>
    </row>
    <row r="1595" spans="1:12" ht="15.75">
      <c r="A1595" s="19"/>
      <c r="C1595" s="200" t="str">
        <f>'FC01'!B$36</f>
        <v>Contrato de concesión</v>
      </c>
      <c r="F1595" s="200">
        <f>'FC01'!$V$36</f>
        <v>0</v>
      </c>
      <c r="I1595" s="60" t="str">
        <f>Índice!$G$23</f>
        <v>2015-01-01</v>
      </c>
      <c r="J1595" s="61" t="str">
        <f>Índice!$G$25</f>
        <v>2015-12-31</v>
      </c>
      <c r="K1595" s="200" t="s">
        <v>1318</v>
      </c>
      <c r="L1595" s="200" t="s">
        <v>881</v>
      </c>
    </row>
    <row r="1596" spans="1:12" ht="15.75">
      <c r="A1596" s="19"/>
      <c r="C1596" s="200" t="str">
        <f>'FC01'!B$37</f>
        <v>Otros (FC01)</v>
      </c>
      <c r="F1596" s="200">
        <f>'FC01'!$V$37</f>
        <v>0</v>
      </c>
      <c r="I1596" s="60" t="str">
        <f>Índice!$G$23</f>
        <v>2015-01-01</v>
      </c>
      <c r="J1596" s="61" t="str">
        <f>Índice!$G$25</f>
        <v>2015-12-31</v>
      </c>
      <c r="K1596" s="200" t="s">
        <v>1318</v>
      </c>
      <c r="L1596" s="200" t="s">
        <v>881</v>
      </c>
    </row>
    <row r="1597" spans="1:12" ht="15.75">
      <c r="A1597" s="19"/>
      <c r="C1597" s="200" t="str">
        <f>'FC01'!B$38</f>
        <v>Costos asociados a las transacciones en el mercado minorista</v>
      </c>
      <c r="F1597" s="200">
        <f>'FC01'!$V$38</f>
        <v>0</v>
      </c>
      <c r="I1597" s="60" t="str">
        <f>Índice!$G$23</f>
        <v>2015-01-01</v>
      </c>
      <c r="J1597" s="61" t="str">
        <f>Índice!$G$25</f>
        <v>2015-12-31</v>
      </c>
      <c r="K1597" s="200" t="s">
        <v>1318</v>
      </c>
      <c r="L1597" s="200" t="s">
        <v>881</v>
      </c>
    </row>
    <row r="1598" spans="1:12" ht="15.75">
      <c r="A1598" s="19"/>
      <c r="C1598" s="200" t="str">
        <f>'FC01'!B$39</f>
        <v xml:space="preserve">Licencias, Contribuciones y Regalías  </v>
      </c>
      <c r="F1598" s="200">
        <f>'FC01'!$V$39</f>
        <v>0</v>
      </c>
      <c r="I1598" s="60" t="str">
        <f>Índice!$G$23</f>
        <v>2015-01-01</v>
      </c>
      <c r="J1598" s="61" t="str">
        <f>Índice!$G$25</f>
        <v>2015-12-31</v>
      </c>
      <c r="K1598" s="200" t="s">
        <v>1318</v>
      </c>
      <c r="L1598" s="200" t="s">
        <v>881</v>
      </c>
    </row>
    <row r="1599" spans="1:12" ht="15.75">
      <c r="A1599" s="19"/>
      <c r="C1599" s="200" t="str">
        <f>'FC01'!B$40</f>
        <v>Departamento Administrativo del Medio Ambiente "DAMA"</v>
      </c>
      <c r="F1599" s="200">
        <f>'FC01'!$V$40</f>
        <v>0</v>
      </c>
      <c r="I1599" s="60" t="str">
        <f>Índice!$G$23</f>
        <v>2015-01-01</v>
      </c>
      <c r="J1599" s="61" t="str">
        <f>Índice!$G$25</f>
        <v>2015-12-31</v>
      </c>
      <c r="K1599" s="200" t="s">
        <v>1318</v>
      </c>
      <c r="L1599" s="200" t="s">
        <v>881</v>
      </c>
    </row>
    <row r="1600" spans="1:12" ht="15.75">
      <c r="A1600" s="19"/>
      <c r="C1600" s="200" t="str">
        <f>'FC01'!B$41</f>
        <v>Ley 56 de 1981</v>
      </c>
      <c r="F1600" s="200">
        <f>'FC01'!$V$41</f>
        <v>0</v>
      </c>
      <c r="I1600" s="60" t="str">
        <f>Índice!$G$23</f>
        <v>2015-01-01</v>
      </c>
      <c r="J1600" s="61" t="str">
        <f>Índice!$G$25</f>
        <v>2015-12-31</v>
      </c>
      <c r="K1600" s="200" t="s">
        <v>1318</v>
      </c>
      <c r="L1600" s="200" t="s">
        <v>881</v>
      </c>
    </row>
    <row r="1601" spans="1:12" ht="15.75">
      <c r="A1601" s="19"/>
      <c r="C1601" s="200" t="str">
        <f>'FC01'!B$42</f>
        <v>Medio Ambiente – Ley 99 de 1993</v>
      </c>
      <c r="F1601" s="200">
        <f>'FC01'!$V$42</f>
        <v>0</v>
      </c>
      <c r="I1601" s="60" t="str">
        <f>Índice!$G$23</f>
        <v>2015-01-01</v>
      </c>
      <c r="J1601" s="61" t="str">
        <f>Índice!$G$25</f>
        <v>2015-12-31</v>
      </c>
      <c r="K1601" s="200" t="s">
        <v>1318</v>
      </c>
      <c r="L1601" s="200" t="s">
        <v>881</v>
      </c>
    </row>
    <row r="1602" spans="1:12" ht="15.75">
      <c r="A1602" s="19"/>
      <c r="C1602" s="200" t="str">
        <f>'FC01'!B$43</f>
        <v>Regalías</v>
      </c>
      <c r="F1602" s="200">
        <f>'FC01'!$V$43</f>
        <v>0</v>
      </c>
      <c r="I1602" s="60" t="str">
        <f>Índice!$G$23</f>
        <v>2015-01-01</v>
      </c>
      <c r="J1602" s="61" t="str">
        <f>Índice!$G$25</f>
        <v>2015-12-31</v>
      </c>
      <c r="K1602" s="200" t="s">
        <v>1318</v>
      </c>
      <c r="L1602" s="200" t="s">
        <v>881</v>
      </c>
    </row>
    <row r="1603" spans="1:12" ht="15.75">
      <c r="A1603" s="19"/>
      <c r="C1603" s="200" t="str">
        <f>'FC01'!B$44</f>
        <v>Licencia De Operación Del Servicio</v>
      </c>
      <c r="F1603" s="200">
        <f>'FC01'!$V$44</f>
        <v>0</v>
      </c>
      <c r="I1603" s="60" t="str">
        <f>Índice!$G$23</f>
        <v>2015-01-01</v>
      </c>
      <c r="J1603" s="61" t="str">
        <f>Índice!$G$25</f>
        <v>2015-12-31</v>
      </c>
      <c r="K1603" s="200" t="s">
        <v>1318</v>
      </c>
      <c r="L1603" s="200" t="s">
        <v>881</v>
      </c>
    </row>
    <row r="1604" spans="1:12" ht="15.75">
      <c r="A1604" s="19"/>
      <c r="C1604" s="200" t="str">
        <f>'FC01'!B$45</f>
        <v>FAZNI</v>
      </c>
      <c r="F1604" s="200">
        <f>'FC01'!$V$45</f>
        <v>0</v>
      </c>
      <c r="I1604" s="60" t="str">
        <f>Índice!$G$23</f>
        <v>2015-01-01</v>
      </c>
      <c r="J1604" s="61" t="str">
        <f>Índice!$G$25</f>
        <v>2015-12-31</v>
      </c>
      <c r="K1604" s="200" t="s">
        <v>1318</v>
      </c>
      <c r="L1604" s="200" t="s">
        <v>881</v>
      </c>
    </row>
    <row r="1605" spans="1:12" ht="15.75">
      <c r="A1605" s="19"/>
      <c r="C1605" s="200" t="str">
        <f>'FC01'!B$46</f>
        <v>FAER</v>
      </c>
      <c r="F1605" s="200">
        <f>'FC01'!$V$46</f>
        <v>0</v>
      </c>
      <c r="I1605" s="60" t="str">
        <f>Índice!$G$23</f>
        <v>2015-01-01</v>
      </c>
      <c r="J1605" s="61" t="str">
        <f>Índice!$G$25</f>
        <v>2015-12-31</v>
      </c>
      <c r="K1605" s="200" t="s">
        <v>1318</v>
      </c>
      <c r="L1605" s="200" t="s">
        <v>881</v>
      </c>
    </row>
    <row r="1606" spans="1:12" ht="15.75">
      <c r="A1606" s="19"/>
      <c r="C1606" s="200" t="str">
        <f>'FC01'!B$47</f>
        <v>Cuota de Fomento de gas</v>
      </c>
      <c r="F1606" s="200">
        <f>'FC01'!$V$47</f>
        <v>0</v>
      </c>
      <c r="I1606" s="60" t="str">
        <f>Índice!$G$23</f>
        <v>2015-01-01</v>
      </c>
      <c r="J1606" s="61" t="str">
        <f>Índice!$G$25</f>
        <v>2015-12-31</v>
      </c>
      <c r="K1606" s="200" t="s">
        <v>1318</v>
      </c>
      <c r="L1606" s="200" t="s">
        <v>881</v>
      </c>
    </row>
    <row r="1607" spans="1:12" ht="15.75">
      <c r="A1607" s="19"/>
      <c r="C1607" s="200" t="str">
        <f>'FC01'!B$48</f>
        <v>Ministerio de Comunicaciones y/o Fondo de Comunicaciones</v>
      </c>
      <c r="F1607" s="200">
        <f>'FC01'!$V$48</f>
        <v>0</v>
      </c>
      <c r="I1607" s="60" t="str">
        <f>Índice!$G$23</f>
        <v>2015-01-01</v>
      </c>
      <c r="J1607" s="61" t="str">
        <f>Índice!$G$25</f>
        <v>2015-12-31</v>
      </c>
      <c r="K1607" s="200" t="s">
        <v>1318</v>
      </c>
      <c r="L1607" s="200" t="s">
        <v>881</v>
      </c>
    </row>
    <row r="1608" spans="1:12" ht="15.75">
      <c r="A1608" s="19"/>
      <c r="C1608" s="200" t="str">
        <f>'FC01'!B$49</f>
        <v>Comité De Estratificación –Ley 505 De 1999</v>
      </c>
      <c r="F1608" s="200">
        <f>'FC01'!$V$49</f>
        <v>0</v>
      </c>
      <c r="I1608" s="60" t="str">
        <f>Índice!$G$23</f>
        <v>2015-01-01</v>
      </c>
      <c r="J1608" s="61" t="str">
        <f>Índice!$G$25</f>
        <v>2015-12-31</v>
      </c>
      <c r="K1608" s="200" t="s">
        <v>1318</v>
      </c>
      <c r="L1608" s="200" t="s">
        <v>881</v>
      </c>
    </row>
    <row r="1609" spans="1:12" ht="15.75">
      <c r="A1609" s="19"/>
      <c r="C1609" s="200" t="str">
        <f>'FC01'!B$50</f>
        <v>Otras licencias Ley 142 de 1994</v>
      </c>
      <c r="F1609" s="200">
        <f>'FC01'!$V$50</f>
        <v>0</v>
      </c>
      <c r="I1609" s="60" t="str">
        <f>Índice!$G$23</f>
        <v>2015-01-01</v>
      </c>
      <c r="J1609" s="61" t="str">
        <f>Índice!$G$25</f>
        <v>2015-12-31</v>
      </c>
      <c r="K1609" s="200" t="s">
        <v>1318</v>
      </c>
      <c r="L1609" s="200" t="s">
        <v>881</v>
      </c>
    </row>
    <row r="1610" spans="1:12" ht="15.75">
      <c r="A1610" s="19"/>
      <c r="C1610" s="200" t="str">
        <f>'FC01'!B$51</f>
        <v>Consumo De Insumos Directos</v>
      </c>
      <c r="F1610" s="200">
        <f>'FC01'!$V$51</f>
        <v>0</v>
      </c>
      <c r="I1610" s="60" t="str">
        <f>Índice!$G$23</f>
        <v>2015-01-01</v>
      </c>
      <c r="J1610" s="61" t="str">
        <f>Índice!$G$25</f>
        <v>2015-12-31</v>
      </c>
      <c r="K1610" s="200" t="s">
        <v>1318</v>
      </c>
      <c r="L1610" s="200" t="s">
        <v>881</v>
      </c>
    </row>
    <row r="1611" spans="1:12" ht="15.75">
      <c r="A1611" s="19"/>
      <c r="C1611" s="200" t="str">
        <f>'FC01'!B$52</f>
        <v>Productos Químicos</v>
      </c>
      <c r="F1611" s="200">
        <f>'FC01'!$V$52</f>
        <v>0</v>
      </c>
      <c r="I1611" s="60" t="str">
        <f>Índice!$G$23</f>
        <v>2015-01-01</v>
      </c>
      <c r="J1611" s="61" t="str">
        <f>Índice!$G$25</f>
        <v>2015-12-31</v>
      </c>
      <c r="K1611" s="200" t="s">
        <v>1318</v>
      </c>
      <c r="L1611" s="200" t="s">
        <v>881</v>
      </c>
    </row>
    <row r="1612" spans="1:12" ht="15.75">
      <c r="A1612" s="19"/>
      <c r="C1612" s="200" t="str">
        <f>'FC01'!B$53</f>
        <v>Gas Combustible</v>
      </c>
      <c r="F1612" s="200">
        <f>'FC01'!$V$53</f>
        <v>0</v>
      </c>
      <c r="I1612" s="60" t="str">
        <f>Índice!$G$23</f>
        <v>2015-01-01</v>
      </c>
      <c r="J1612" s="61" t="str">
        <f>Índice!$G$25</f>
        <v>2015-12-31</v>
      </c>
      <c r="K1612" s="200" t="s">
        <v>1318</v>
      </c>
      <c r="L1612" s="200" t="s">
        <v>881</v>
      </c>
    </row>
    <row r="1613" spans="1:12" ht="15.75">
      <c r="A1613" s="19"/>
      <c r="C1613" s="200" t="str">
        <f>'FC01'!B$54</f>
        <v>Carbón Mineral</v>
      </c>
      <c r="F1613" s="200">
        <f>'FC01'!$V$54</f>
        <v>0</v>
      </c>
      <c r="I1613" s="60" t="str">
        <f>Índice!$G$23</f>
        <v>2015-01-01</v>
      </c>
      <c r="J1613" s="61" t="str">
        <f>Índice!$G$25</f>
        <v>2015-12-31</v>
      </c>
      <c r="K1613" s="200" t="s">
        <v>1318</v>
      </c>
      <c r="L1613" s="200" t="s">
        <v>881</v>
      </c>
    </row>
    <row r="1614" spans="1:12" ht="15.75">
      <c r="A1614" s="19"/>
      <c r="C1614" s="200" t="str">
        <f>'FC01'!B$55</f>
        <v>Energía (FC01)</v>
      </c>
      <c r="F1614" s="200">
        <f>'FC01'!$V$55</f>
        <v>0</v>
      </c>
      <c r="I1614" s="60" t="str">
        <f>Índice!$G$23</f>
        <v>2015-01-01</v>
      </c>
      <c r="J1614" s="61" t="str">
        <f>Índice!$G$25</f>
        <v>2015-12-31</v>
      </c>
      <c r="K1614" s="200" t="s">
        <v>1318</v>
      </c>
      <c r="L1614" s="200" t="s">
        <v>881</v>
      </c>
    </row>
    <row r="1615" spans="1:12" ht="15.75">
      <c r="A1615" s="19"/>
      <c r="C1615" s="200" t="str">
        <f>'FC01'!B$56</f>
        <v>ACPM, Fuel Oil</v>
      </c>
      <c r="F1615" s="200">
        <f>'FC01'!$V$56</f>
        <v>0</v>
      </c>
      <c r="I1615" s="60" t="str">
        <f>Índice!$G$23</f>
        <v>2015-01-01</v>
      </c>
      <c r="J1615" s="61" t="str">
        <f>Índice!$G$25</f>
        <v>2015-12-31</v>
      </c>
      <c r="K1615" s="200" t="s">
        <v>1318</v>
      </c>
      <c r="L1615" s="200" t="s">
        <v>881</v>
      </c>
    </row>
    <row r="1616" spans="1:12" ht="15.75">
      <c r="C1616" s="200" t="str">
        <f>'FC01'!B$57</f>
        <v>Otros Elementos de Consumo de Insumos Directos</v>
      </c>
      <c r="F1616" s="200">
        <f>'FC01'!$V$57</f>
        <v>0</v>
      </c>
      <c r="I1616" s="60" t="str">
        <f>Índice!$G$23</f>
        <v>2015-01-01</v>
      </c>
      <c r="J1616" s="61" t="str">
        <f>Índice!$G$25</f>
        <v>2015-12-31</v>
      </c>
      <c r="K1616" s="200" t="s">
        <v>1318</v>
      </c>
      <c r="L1616" s="200" t="s">
        <v>881</v>
      </c>
    </row>
    <row r="1617" spans="1:12" ht="15.75">
      <c r="A1617" s="19"/>
      <c r="C1617" s="200" t="str">
        <f>'FC01'!B$58</f>
        <v>Ordenes Y Contratos De Mantenimiento Y Reparaciones</v>
      </c>
      <c r="F1617" s="200">
        <f>'FC01'!$V$58</f>
        <v>0</v>
      </c>
      <c r="I1617" s="60" t="str">
        <f>Índice!$G$23</f>
        <v>2015-01-01</v>
      </c>
      <c r="J1617" s="61" t="str">
        <f>Índice!$G$25</f>
        <v>2015-12-31</v>
      </c>
      <c r="K1617" s="200" t="s">
        <v>1318</v>
      </c>
      <c r="L1617" s="200" t="s">
        <v>881</v>
      </c>
    </row>
    <row r="1618" spans="1:12" ht="15.75">
      <c r="A1618" s="19"/>
      <c r="C1618" s="200" t="str">
        <f>'FC01'!B$59</f>
        <v>Honorarios</v>
      </c>
      <c r="F1618" s="200">
        <f>'FC01'!$V$59</f>
        <v>0</v>
      </c>
      <c r="I1618" s="60" t="str">
        <f>Índice!$G$23</f>
        <v>2015-01-01</v>
      </c>
      <c r="J1618" s="61" t="str">
        <f>Índice!$G$25</f>
        <v>2015-12-31</v>
      </c>
      <c r="K1618" s="200" t="s">
        <v>1318</v>
      </c>
      <c r="L1618" s="200" t="s">
        <v>881</v>
      </c>
    </row>
    <row r="1619" spans="1:12" ht="15.75">
      <c r="A1619" s="19"/>
      <c r="C1619" s="200" t="str">
        <f>'FC01'!B$60</f>
        <v>Servicios Públicos</v>
      </c>
      <c r="F1619" s="200">
        <f>'FC01'!$V$60</f>
        <v>0</v>
      </c>
      <c r="I1619" s="60" t="str">
        <f>Índice!$G$23</f>
        <v>2015-01-01</v>
      </c>
      <c r="J1619" s="61" t="str">
        <f>Índice!$G$25</f>
        <v>2015-12-31</v>
      </c>
      <c r="K1619" s="200" t="s">
        <v>1318</v>
      </c>
      <c r="L1619" s="200" t="s">
        <v>881</v>
      </c>
    </row>
    <row r="1620" spans="1:12" ht="15.75">
      <c r="A1620" s="19"/>
      <c r="C1620" s="200" t="str">
        <f>'FC01'!B$61</f>
        <v>Materiales Y Otros Costos De Operación</v>
      </c>
      <c r="F1620" s="200">
        <f>'FC01'!$V$61</f>
        <v>0</v>
      </c>
      <c r="I1620" s="60" t="str">
        <f>Índice!$G$23</f>
        <v>2015-01-01</v>
      </c>
      <c r="J1620" s="61" t="str">
        <f>Índice!$G$25</f>
        <v>2015-12-31</v>
      </c>
      <c r="K1620" s="200" t="s">
        <v>1318</v>
      </c>
      <c r="L1620" s="200" t="s">
        <v>881</v>
      </c>
    </row>
    <row r="1621" spans="1:12" ht="15.75">
      <c r="C1621" s="200" t="str">
        <f>'FC01'!B$62</f>
        <v>Costo De Pérdidas En Prestación Del Servicio  De Acueducto</v>
      </c>
      <c r="F1621" s="200">
        <f>'FC01'!$V$62</f>
        <v>0</v>
      </c>
      <c r="I1621" s="60" t="str">
        <f>Índice!$G$23</f>
        <v>2015-01-01</v>
      </c>
      <c r="J1621" s="61" t="str">
        <f>Índice!$G$25</f>
        <v>2015-12-31</v>
      </c>
      <c r="K1621" s="200" t="s">
        <v>1318</v>
      </c>
      <c r="L1621" s="200" t="s">
        <v>881</v>
      </c>
    </row>
    <row r="1622" spans="1:12" ht="15.75">
      <c r="C1622" s="200" t="str">
        <f>'FC01'!B$63</f>
        <v>Seguros</v>
      </c>
      <c r="F1622" s="200">
        <f>'FC01'!$V$63</f>
        <v>0</v>
      </c>
      <c r="I1622" s="60" t="str">
        <f>Índice!$G$23</f>
        <v>2015-01-01</v>
      </c>
      <c r="J1622" s="61" t="str">
        <f>Índice!$G$25</f>
        <v>2015-12-31</v>
      </c>
      <c r="K1622" s="200" t="s">
        <v>1318</v>
      </c>
      <c r="L1622" s="200" t="s">
        <v>881</v>
      </c>
    </row>
    <row r="1623" spans="1:12" ht="15.75">
      <c r="C1623" s="200" t="str">
        <f>'FC01'!B$64</f>
        <v>Impuestos Y Tasas</v>
      </c>
      <c r="F1623" s="200">
        <f>'FC01'!$V$64</f>
        <v>0</v>
      </c>
      <c r="I1623" s="60" t="str">
        <f>Índice!$G$23</f>
        <v>2015-01-01</v>
      </c>
      <c r="J1623" s="61" t="str">
        <f>Índice!$G$25</f>
        <v>2015-12-31</v>
      </c>
      <c r="K1623" s="200" t="s">
        <v>1318</v>
      </c>
      <c r="L1623" s="200" t="s">
        <v>881</v>
      </c>
    </row>
    <row r="1624" spans="1:12" ht="15.75">
      <c r="C1624" s="200" t="str">
        <f>'FC01'!B$65</f>
        <v>Órdenes Y Contratos Por Otros  Servicios</v>
      </c>
      <c r="F1624" s="200">
        <f>'FC01'!$V$65</f>
        <v>0</v>
      </c>
      <c r="I1624" s="60" t="str">
        <f>Índice!$G$23</f>
        <v>2015-01-01</v>
      </c>
      <c r="J1624" s="61" t="str">
        <f>Índice!$G$25</f>
        <v>2015-12-31</v>
      </c>
      <c r="K1624" s="200" t="s">
        <v>1318</v>
      </c>
      <c r="L1624" s="200" t="s">
        <v>881</v>
      </c>
    </row>
    <row r="1625" spans="1:12" ht="15.75">
      <c r="C1625" s="200" t="str">
        <f>'FC01'!B$66</f>
        <v>Donaciones</v>
      </c>
      <c r="F1625" s="200">
        <f>'FC01'!$V$66</f>
        <v>0</v>
      </c>
      <c r="I1625" s="60" t="str">
        <f>Índice!$G$23</f>
        <v>2015-01-01</v>
      </c>
      <c r="J1625" s="61" t="str">
        <f>Índice!$G$25</f>
        <v>2015-12-31</v>
      </c>
      <c r="K1625" s="200" t="s">
        <v>1318</v>
      </c>
      <c r="L1625" s="200" t="s">
        <v>881</v>
      </c>
    </row>
    <row r="1626" spans="1:12" ht="15.75">
      <c r="C1626" s="200" t="str">
        <f>'FC01'!B$67</f>
        <v>Total Gastos y Costos (FC01)</v>
      </c>
      <c r="F1626" s="200">
        <f>'FC01'!$V$67</f>
        <v>0</v>
      </c>
      <c r="I1626" s="60" t="str">
        <f>Índice!$G$23</f>
        <v>2015-01-01</v>
      </c>
      <c r="J1626" s="61" t="str">
        <f>Índice!$G$25</f>
        <v>2015-12-31</v>
      </c>
      <c r="K1626" s="200" t="s">
        <v>1318</v>
      </c>
      <c r="L1626" s="200" t="s">
        <v>881</v>
      </c>
    </row>
    <row r="1627" spans="1:12" ht="15.75">
      <c r="A1627" s="202" t="s">
        <v>15</v>
      </c>
      <c r="B1627" s="22"/>
      <c r="C1627" s="93" t="s">
        <v>1329</v>
      </c>
      <c r="J1627" s="5"/>
      <c r="L1627" s="98"/>
    </row>
    <row r="1628" spans="1:12" ht="15.75">
      <c r="A1628" s="19" t="s">
        <v>15</v>
      </c>
      <c r="C1628" s="200" t="str">
        <f>'FC01'!B$8</f>
        <v>Gastos [sinopsis]</v>
      </c>
      <c r="F1628" s="200">
        <f>'FC01'!$W$8</f>
        <v>0</v>
      </c>
      <c r="I1628" s="60"/>
      <c r="J1628" s="61"/>
      <c r="K1628" s="200"/>
      <c r="L1628" s="98"/>
    </row>
    <row r="1629" spans="1:12" ht="15.75">
      <c r="C1629" s="200" t="str">
        <f>'FC01'!B$9</f>
        <v>Gastos sin impuestos, tasas, contribuciones e impuesto de renta</v>
      </c>
      <c r="F1629" s="200">
        <f>'FC01'!$W$9</f>
        <v>0</v>
      </c>
      <c r="I1629" s="60" t="str">
        <f>Índice!$G$23</f>
        <v>2015-01-01</v>
      </c>
      <c r="J1629" s="61" t="str">
        <f>Índice!$G$25</f>
        <v>2015-12-31</v>
      </c>
      <c r="K1629" s="200" t="s">
        <v>1318</v>
      </c>
      <c r="L1629" s="200" t="s">
        <v>882</v>
      </c>
    </row>
    <row r="1630" spans="1:12" ht="15.75">
      <c r="C1630" s="200" t="str">
        <f>'FC01'!B$10</f>
        <v>Impuestos, Tasas y Contribuciones (No incluye impuesto de renta)</v>
      </c>
      <c r="F1630" s="200">
        <f>'FC01'!$W$10</f>
        <v>0</v>
      </c>
      <c r="I1630" s="60" t="str">
        <f>Índice!$G$23</f>
        <v>2015-01-01</v>
      </c>
      <c r="J1630" s="61" t="str">
        <f>Índice!$G$25</f>
        <v>2015-12-31</v>
      </c>
      <c r="K1630" s="200" t="s">
        <v>1318</v>
      </c>
      <c r="L1630" s="200" t="s">
        <v>882</v>
      </c>
    </row>
    <row r="1631" spans="1:12" ht="15.75">
      <c r="C1631" s="200" t="str">
        <f>'FC01'!B$11</f>
        <v>Gasto por impuesto de renta</v>
      </c>
      <c r="F1631" s="200">
        <f>'FC01'!$W$11</f>
        <v>0</v>
      </c>
      <c r="I1631" s="60" t="str">
        <f>Índice!$G$23</f>
        <v>2015-01-01</v>
      </c>
      <c r="J1631" s="61" t="str">
        <f>Índice!$G$25</f>
        <v>2015-12-31</v>
      </c>
      <c r="K1631" s="200" t="s">
        <v>1318</v>
      </c>
      <c r="L1631" s="200" t="s">
        <v>882</v>
      </c>
    </row>
    <row r="1632" spans="1:12" ht="15.75">
      <c r="C1632" s="200" t="str">
        <f>'FC01'!B$12</f>
        <v>Total Gastos</v>
      </c>
      <c r="F1632" s="200">
        <f>'FC01'!$W$12</f>
        <v>0</v>
      </c>
      <c r="I1632" s="60" t="str">
        <f>Índice!$G$23</f>
        <v>2015-01-01</v>
      </c>
      <c r="J1632" s="61" t="str">
        <f>Índice!$G$25</f>
        <v>2015-12-31</v>
      </c>
      <c r="K1632" s="200" t="s">
        <v>1318</v>
      </c>
      <c r="L1632" s="200" t="s">
        <v>882</v>
      </c>
    </row>
    <row r="1633" spans="1:12" ht="15.75">
      <c r="A1633" s="19" t="s">
        <v>15</v>
      </c>
      <c r="C1633" s="200" t="str">
        <f>'FC01'!B$13</f>
        <v>Costos de Ventas y Distribución</v>
      </c>
      <c r="F1633" s="200">
        <f>'FC01'!$W$13</f>
        <v>0</v>
      </c>
      <c r="I1633" s="60"/>
      <c r="J1633" s="61"/>
      <c r="K1633" s="200"/>
      <c r="L1633" s="98"/>
    </row>
    <row r="1634" spans="1:12" ht="15.75">
      <c r="C1634" s="200" t="str">
        <f>'FC01'!B$14</f>
        <v>Costo de Ventas</v>
      </c>
      <c r="F1634" s="200">
        <f>'FC01'!$W$14</f>
        <v>0</v>
      </c>
      <c r="I1634" s="60" t="str">
        <f>Índice!$G$23</f>
        <v>2015-01-01</v>
      </c>
      <c r="J1634" s="61" t="str">
        <f>Índice!$G$25</f>
        <v>2015-12-31</v>
      </c>
      <c r="K1634" s="200" t="s">
        <v>1318</v>
      </c>
      <c r="L1634" s="200" t="s">
        <v>882</v>
      </c>
    </row>
    <row r="1635" spans="1:12" ht="15.75">
      <c r="C1635" s="200" t="str">
        <f>'FC01'!B$15</f>
        <v>Costos de Distribución</v>
      </c>
      <c r="F1635" s="200">
        <f>'FC01'!$W$15</f>
        <v>0</v>
      </c>
      <c r="I1635" s="60" t="str">
        <f>Índice!$G$23</f>
        <v>2015-01-01</v>
      </c>
      <c r="J1635" s="61" t="str">
        <f>Índice!$G$25</f>
        <v>2015-12-31</v>
      </c>
      <c r="K1635" s="200" t="s">
        <v>1318</v>
      </c>
      <c r="L1635" s="200" t="s">
        <v>882</v>
      </c>
    </row>
    <row r="1636" spans="1:12" ht="15.75">
      <c r="C1636" s="200" t="str">
        <f>'FC01'!B$16</f>
        <v>Total Costos de ventas y distribución</v>
      </c>
      <c r="F1636" s="200">
        <f>'FC01'!$W$16</f>
        <v>0</v>
      </c>
      <c r="I1636" s="60" t="str">
        <f>Índice!$G$23</f>
        <v>2015-01-01</v>
      </c>
      <c r="J1636" s="61" t="str">
        <f>Índice!$G$25</f>
        <v>2015-12-31</v>
      </c>
      <c r="K1636" s="200" t="s">
        <v>1318</v>
      </c>
      <c r="L1636" s="200" t="s">
        <v>882</v>
      </c>
    </row>
    <row r="1637" spans="1:12" ht="15.75">
      <c r="A1637" s="19" t="s">
        <v>15</v>
      </c>
      <c r="C1637" s="200" t="str">
        <f>'FC01'!B$18</f>
        <v>Detalle de los gastos y costos</v>
      </c>
      <c r="F1637" s="200">
        <f>'FC01'!$W$18</f>
        <v>0</v>
      </c>
      <c r="J1637" s="5"/>
      <c r="L1637" s="98"/>
    </row>
    <row r="1638" spans="1:12" ht="15.75">
      <c r="A1638" s="19"/>
      <c r="C1638" s="200" t="str">
        <f>'FC01'!B$20</f>
        <v>Servicios Personales (FC01)</v>
      </c>
      <c r="F1638" s="200">
        <f>'FC01'!$W$20</f>
        <v>0</v>
      </c>
      <c r="I1638" s="60" t="str">
        <f>Índice!$G$23</f>
        <v>2015-01-01</v>
      </c>
      <c r="J1638" s="61" t="str">
        <f>Índice!$G$25</f>
        <v>2015-12-31</v>
      </c>
      <c r="K1638" s="200" t="s">
        <v>1318</v>
      </c>
      <c r="L1638" s="200" t="s">
        <v>882</v>
      </c>
    </row>
    <row r="1639" spans="1:12" ht="15.75">
      <c r="A1639" s="19"/>
      <c r="C1639" s="200" t="str">
        <f>'FC01'!B$21</f>
        <v>Generales (FC01)</v>
      </c>
      <c r="F1639" s="200">
        <f>'FC01'!$W$21</f>
        <v>0</v>
      </c>
      <c r="I1639" s="60" t="str">
        <f>Índice!$G$23</f>
        <v>2015-01-01</v>
      </c>
      <c r="J1639" s="61" t="str">
        <f>Índice!$G$25</f>
        <v>2015-12-31</v>
      </c>
      <c r="K1639" s="200" t="s">
        <v>1318</v>
      </c>
      <c r="L1639" s="200" t="s">
        <v>882</v>
      </c>
    </row>
    <row r="1640" spans="1:12" ht="15.75">
      <c r="A1640" s="19"/>
      <c r="C1640" s="200" t="str">
        <f>'FC01'!B$22</f>
        <v xml:space="preserve">Depreciaciones (FC01)  </v>
      </c>
      <c r="F1640" s="200">
        <f>'FC01'!$W$22</f>
        <v>0</v>
      </c>
      <c r="I1640" s="60" t="str">
        <f>Índice!$G$23</f>
        <v>2015-01-01</v>
      </c>
      <c r="J1640" s="61" t="str">
        <f>Índice!$G$25</f>
        <v>2015-12-31</v>
      </c>
      <c r="K1640" s="200" t="s">
        <v>1318</v>
      </c>
      <c r="L1640" s="200" t="s">
        <v>882</v>
      </c>
    </row>
    <row r="1641" spans="1:12" ht="15.75">
      <c r="A1641" s="19"/>
      <c r="C1641" s="200" t="str">
        <f>'FC01'!B$23</f>
        <v>Arrendamientos (FC01)</v>
      </c>
      <c r="F1641" s="200">
        <f>'FC01'!$W$23</f>
        <v>0</v>
      </c>
      <c r="I1641" s="60" t="str">
        <f>Índice!$G$23</f>
        <v>2015-01-01</v>
      </c>
      <c r="J1641" s="61" t="str">
        <f>Índice!$G$25</f>
        <v>2015-12-31</v>
      </c>
      <c r="K1641" s="200" t="s">
        <v>1318</v>
      </c>
      <c r="L1641" s="200" t="s">
        <v>882</v>
      </c>
    </row>
    <row r="1642" spans="1:12" ht="15.75">
      <c r="A1642" s="19"/>
      <c r="C1642" s="200" t="str">
        <f>'FC01'!B$24</f>
        <v>Amortizaciones (FC01)</v>
      </c>
      <c r="F1642" s="200">
        <f>'FC01'!$W$24</f>
        <v>0</v>
      </c>
      <c r="I1642" s="60" t="str">
        <f>Índice!$G$23</f>
        <v>2015-01-01</v>
      </c>
      <c r="J1642" s="61" t="str">
        <f>Índice!$G$25</f>
        <v>2015-12-31</v>
      </c>
      <c r="K1642" s="200" t="s">
        <v>1318</v>
      </c>
      <c r="L1642" s="200" t="s">
        <v>882</v>
      </c>
    </row>
    <row r="1643" spans="1:12" ht="15.75">
      <c r="A1643" s="19"/>
      <c r="C1643" s="200" t="str">
        <f>'FC01'!B$25</f>
        <v>Agotamiento (FC01)</v>
      </c>
      <c r="F1643" s="200">
        <f>'FC01'!$W$25</f>
        <v>0</v>
      </c>
      <c r="I1643" s="60" t="str">
        <f>Índice!$G$23</f>
        <v>2015-01-01</v>
      </c>
      <c r="J1643" s="61" t="str">
        <f>Índice!$G$25</f>
        <v>2015-12-31</v>
      </c>
      <c r="K1643" s="200" t="s">
        <v>1318</v>
      </c>
      <c r="L1643" s="200" t="s">
        <v>882</v>
      </c>
    </row>
    <row r="1644" spans="1:12" ht="15.75">
      <c r="A1644" s="19"/>
      <c r="C1644" s="200" t="str">
        <f>'FC01'!B$26</f>
        <v>Costo de Bienes y Servicios Públicos para la Venta</v>
      </c>
      <c r="F1644" s="200">
        <f>'FC01'!$W$26</f>
        <v>0</v>
      </c>
      <c r="I1644" s="60" t="str">
        <f>Índice!$G$23</f>
        <v>2015-01-01</v>
      </c>
      <c r="J1644" s="61" t="str">
        <f>Índice!$G$25</f>
        <v>2015-12-31</v>
      </c>
      <c r="K1644" s="200" t="s">
        <v>1318</v>
      </c>
      <c r="L1644" s="200" t="s">
        <v>882</v>
      </c>
    </row>
    <row r="1645" spans="1:12" ht="15.75">
      <c r="C1645" s="200" t="str">
        <f>'FC01'!B$27</f>
        <v>Compras en Bloque y/o a Largo Plazo</v>
      </c>
      <c r="F1645" s="200">
        <f>'FC01'!$W$27</f>
        <v>0</v>
      </c>
      <c r="I1645" s="60" t="str">
        <f>Índice!$G$23</f>
        <v>2015-01-01</v>
      </c>
      <c r="J1645" s="61" t="str">
        <f>Índice!$G$25</f>
        <v>2015-12-31</v>
      </c>
      <c r="K1645" s="200" t="s">
        <v>1318</v>
      </c>
      <c r="L1645" s="200" t="s">
        <v>882</v>
      </c>
    </row>
    <row r="1646" spans="1:12" ht="15.75">
      <c r="C1646" s="200" t="str">
        <f>'FC01'!B$28</f>
        <v>Compras en Bolsa  y/o a Corto Plazo</v>
      </c>
      <c r="F1646" s="200">
        <f>'FC01'!$W$28</f>
        <v>0</v>
      </c>
      <c r="I1646" s="60" t="str">
        <f>Índice!$G$23</f>
        <v>2015-01-01</v>
      </c>
      <c r="J1646" s="61" t="str">
        <f>Índice!$G$25</f>
        <v>2015-12-31</v>
      </c>
      <c r="K1646" s="200" t="s">
        <v>1318</v>
      </c>
      <c r="L1646" s="200" t="s">
        <v>882</v>
      </c>
    </row>
    <row r="1647" spans="1:12" ht="15.75">
      <c r="C1647" s="200" t="str">
        <f>'FC01'!B$29</f>
        <v>Costo por Conexión</v>
      </c>
      <c r="F1647" s="200">
        <f>'FC01'!$W$29</f>
        <v>0</v>
      </c>
      <c r="I1647" s="60" t="str">
        <f>Índice!$G$23</f>
        <v>2015-01-01</v>
      </c>
      <c r="J1647" s="61" t="str">
        <f>Índice!$G$25</f>
        <v>2015-12-31</v>
      </c>
      <c r="K1647" s="200" t="s">
        <v>1318</v>
      </c>
      <c r="L1647" s="200" t="s">
        <v>882</v>
      </c>
    </row>
    <row r="1648" spans="1:12" ht="15.75">
      <c r="A1648" s="19"/>
      <c r="C1648" s="200" t="str">
        <f>'FC01'!B$30</f>
        <v>Uso de Líneas, redes y ductos</v>
      </c>
      <c r="F1648" s="200">
        <f>'FC01'!$W$30</f>
        <v>0</v>
      </c>
      <c r="I1648" s="60" t="str">
        <f>Índice!$G$23</f>
        <v>2015-01-01</v>
      </c>
      <c r="J1648" s="61" t="str">
        <f>Índice!$G$25</f>
        <v>2015-12-31</v>
      </c>
      <c r="K1648" s="200" t="s">
        <v>1318</v>
      </c>
      <c r="L1648" s="200" t="s">
        <v>882</v>
      </c>
    </row>
    <row r="1649" spans="1:12" ht="15.75">
      <c r="A1649" s="19"/>
      <c r="C1649" s="200" t="str">
        <f>'FC01'!B$31</f>
        <v>Costo de Distribución  y/o Comercialización de Gas combustible por redes</v>
      </c>
      <c r="F1649" s="200">
        <f>'FC01'!$W$31</f>
        <v>0</v>
      </c>
      <c r="I1649" s="60" t="str">
        <f>Índice!$G$23</f>
        <v>2015-01-01</v>
      </c>
      <c r="J1649" s="61" t="str">
        <f>Índice!$G$25</f>
        <v>2015-12-31</v>
      </c>
      <c r="K1649" s="200" t="s">
        <v>1318</v>
      </c>
      <c r="L1649" s="200" t="s">
        <v>882</v>
      </c>
    </row>
    <row r="1650" spans="1:12" ht="15.75">
      <c r="A1650" s="19"/>
      <c r="C1650" s="200" t="str">
        <f>'FC01'!B$32</f>
        <v>Manejo Comercial y Financiero del Servicio</v>
      </c>
      <c r="F1650" s="200">
        <f>'FC01'!$W$32</f>
        <v>0</v>
      </c>
      <c r="I1650" s="60" t="str">
        <f>Índice!$G$23</f>
        <v>2015-01-01</v>
      </c>
      <c r="J1650" s="61" t="str">
        <f>Índice!$G$25</f>
        <v>2015-12-31</v>
      </c>
      <c r="K1650" s="200" t="s">
        <v>1318</v>
      </c>
      <c r="L1650" s="200" t="s">
        <v>882</v>
      </c>
    </row>
    <row r="1651" spans="1:12" ht="15.75">
      <c r="A1651" s="19"/>
      <c r="C1651" s="200" t="str">
        <f>'FC01'!B$33</f>
        <v>Costo de Distribución  y/o Comercialización de Gas Licuado de Petróleo –GLP</v>
      </c>
      <c r="F1651" s="200">
        <f>'FC01'!$W$33</f>
        <v>0</v>
      </c>
      <c r="I1651" s="60" t="str">
        <f>Índice!$G$23</f>
        <v>2015-01-01</v>
      </c>
      <c r="J1651" s="61" t="str">
        <f>Índice!$G$25</f>
        <v>2015-12-31</v>
      </c>
      <c r="K1651" s="200" t="s">
        <v>1318</v>
      </c>
      <c r="L1651" s="200" t="s">
        <v>882</v>
      </c>
    </row>
    <row r="1652" spans="1:12" ht="15.75">
      <c r="A1652" s="19"/>
      <c r="C1652" s="200" t="str">
        <f>'FC01'!B$34</f>
        <v>Contrato de explotación</v>
      </c>
      <c r="F1652" s="200">
        <f>'FC01'!$W$34</f>
        <v>0</v>
      </c>
      <c r="I1652" s="60" t="str">
        <f>Índice!$G$23</f>
        <v>2015-01-01</v>
      </c>
      <c r="J1652" s="61" t="str">
        <f>Índice!$G$25</f>
        <v>2015-12-31</v>
      </c>
      <c r="K1652" s="200" t="s">
        <v>1318</v>
      </c>
      <c r="L1652" s="200" t="s">
        <v>882</v>
      </c>
    </row>
    <row r="1653" spans="1:12" ht="15.75">
      <c r="A1653" s="19"/>
      <c r="C1653" s="200" t="str">
        <f>'FC01'!B$35</f>
        <v>Costos asociados a las transacciones en el mercado mayorista</v>
      </c>
      <c r="F1653" s="200">
        <f>'FC01'!$W$35</f>
        <v>0</v>
      </c>
      <c r="I1653" s="60" t="str">
        <f>Índice!$G$23</f>
        <v>2015-01-01</v>
      </c>
      <c r="J1653" s="61" t="str">
        <f>Índice!$G$25</f>
        <v>2015-12-31</v>
      </c>
      <c r="K1653" s="200" t="s">
        <v>1318</v>
      </c>
      <c r="L1653" s="200" t="s">
        <v>882</v>
      </c>
    </row>
    <row r="1654" spans="1:12" ht="15.75">
      <c r="A1654" s="19"/>
      <c r="C1654" s="200" t="str">
        <f>'FC01'!B$36</f>
        <v>Contrato de concesión</v>
      </c>
      <c r="F1654" s="200">
        <f>'FC01'!$W$36</f>
        <v>0</v>
      </c>
      <c r="I1654" s="60" t="str">
        <f>Índice!$G$23</f>
        <v>2015-01-01</v>
      </c>
      <c r="J1654" s="61" t="str">
        <f>Índice!$G$25</f>
        <v>2015-12-31</v>
      </c>
      <c r="K1654" s="200" t="s">
        <v>1318</v>
      </c>
      <c r="L1654" s="200" t="s">
        <v>882</v>
      </c>
    </row>
    <row r="1655" spans="1:12" ht="15.75">
      <c r="A1655" s="19"/>
      <c r="C1655" s="200" t="str">
        <f>'FC01'!B$37</f>
        <v>Otros (FC01)</v>
      </c>
      <c r="F1655" s="200">
        <f>'FC01'!$W$37</f>
        <v>0</v>
      </c>
      <c r="I1655" s="60" t="str">
        <f>Índice!$G$23</f>
        <v>2015-01-01</v>
      </c>
      <c r="J1655" s="61" t="str">
        <f>Índice!$G$25</f>
        <v>2015-12-31</v>
      </c>
      <c r="K1655" s="200" t="s">
        <v>1318</v>
      </c>
      <c r="L1655" s="200" t="s">
        <v>882</v>
      </c>
    </row>
    <row r="1656" spans="1:12" ht="15.75">
      <c r="A1656" s="19"/>
      <c r="C1656" s="200" t="str">
        <f>'FC01'!B$38</f>
        <v>Costos asociados a las transacciones en el mercado minorista</v>
      </c>
      <c r="F1656" s="200">
        <f>'FC01'!$W$38</f>
        <v>0</v>
      </c>
      <c r="I1656" s="60" t="str">
        <f>Índice!$G$23</f>
        <v>2015-01-01</v>
      </c>
      <c r="J1656" s="61" t="str">
        <f>Índice!$G$25</f>
        <v>2015-12-31</v>
      </c>
      <c r="K1656" s="200" t="s">
        <v>1318</v>
      </c>
      <c r="L1656" s="200" t="s">
        <v>882</v>
      </c>
    </row>
    <row r="1657" spans="1:12" ht="15.75">
      <c r="A1657" s="19"/>
      <c r="C1657" s="200" t="str">
        <f>'FC01'!B$39</f>
        <v xml:space="preserve">Licencias, Contribuciones y Regalías  </v>
      </c>
      <c r="F1657" s="200">
        <f>'FC01'!$W$39</f>
        <v>0</v>
      </c>
      <c r="I1657" s="60" t="str">
        <f>Índice!$G$23</f>
        <v>2015-01-01</v>
      </c>
      <c r="J1657" s="61" t="str">
        <f>Índice!$G$25</f>
        <v>2015-12-31</v>
      </c>
      <c r="K1657" s="200" t="s">
        <v>1318</v>
      </c>
      <c r="L1657" s="200" t="s">
        <v>882</v>
      </c>
    </row>
    <row r="1658" spans="1:12" ht="15.75">
      <c r="A1658" s="19"/>
      <c r="C1658" s="200" t="str">
        <f>'FC01'!B$40</f>
        <v>Departamento Administrativo del Medio Ambiente "DAMA"</v>
      </c>
      <c r="F1658" s="200">
        <f>'FC01'!$W$40</f>
        <v>0</v>
      </c>
      <c r="I1658" s="60" t="str">
        <f>Índice!$G$23</f>
        <v>2015-01-01</v>
      </c>
      <c r="J1658" s="61" t="str">
        <f>Índice!$G$25</f>
        <v>2015-12-31</v>
      </c>
      <c r="K1658" s="200" t="s">
        <v>1318</v>
      </c>
      <c r="L1658" s="200" t="s">
        <v>882</v>
      </c>
    </row>
    <row r="1659" spans="1:12" ht="15.75">
      <c r="A1659" s="19"/>
      <c r="C1659" s="200" t="str">
        <f>'FC01'!B$41</f>
        <v>Ley 56 de 1981</v>
      </c>
      <c r="F1659" s="200">
        <f>'FC01'!$W$41</f>
        <v>0</v>
      </c>
      <c r="I1659" s="60" t="str">
        <f>Índice!$G$23</f>
        <v>2015-01-01</v>
      </c>
      <c r="J1659" s="61" t="str">
        <f>Índice!$G$25</f>
        <v>2015-12-31</v>
      </c>
      <c r="K1659" s="200" t="s">
        <v>1318</v>
      </c>
      <c r="L1659" s="200" t="s">
        <v>882</v>
      </c>
    </row>
    <row r="1660" spans="1:12" ht="15.75">
      <c r="A1660" s="19"/>
      <c r="C1660" s="200" t="str">
        <f>'FC01'!B$42</f>
        <v>Medio Ambiente – Ley 99 de 1993</v>
      </c>
      <c r="F1660" s="200">
        <f>'FC01'!$W$42</f>
        <v>0</v>
      </c>
      <c r="I1660" s="60" t="str">
        <f>Índice!$G$23</f>
        <v>2015-01-01</v>
      </c>
      <c r="J1660" s="61" t="str">
        <f>Índice!$G$25</f>
        <v>2015-12-31</v>
      </c>
      <c r="K1660" s="200" t="s">
        <v>1318</v>
      </c>
      <c r="L1660" s="200" t="s">
        <v>882</v>
      </c>
    </row>
    <row r="1661" spans="1:12" ht="15.75">
      <c r="A1661" s="19"/>
      <c r="C1661" s="200" t="str">
        <f>'FC01'!B$43</f>
        <v>Regalías</v>
      </c>
      <c r="F1661" s="200">
        <f>'FC01'!$W$43</f>
        <v>0</v>
      </c>
      <c r="I1661" s="60" t="str">
        <f>Índice!$G$23</f>
        <v>2015-01-01</v>
      </c>
      <c r="J1661" s="61" t="str">
        <f>Índice!$G$25</f>
        <v>2015-12-31</v>
      </c>
      <c r="K1661" s="200" t="s">
        <v>1318</v>
      </c>
      <c r="L1661" s="200" t="s">
        <v>882</v>
      </c>
    </row>
    <row r="1662" spans="1:12" ht="15.75">
      <c r="A1662" s="19"/>
      <c r="C1662" s="200" t="str">
        <f>'FC01'!B$44</f>
        <v>Licencia De Operación Del Servicio</v>
      </c>
      <c r="F1662" s="200">
        <f>'FC01'!$W$44</f>
        <v>0</v>
      </c>
      <c r="I1662" s="60" t="str">
        <f>Índice!$G$23</f>
        <v>2015-01-01</v>
      </c>
      <c r="J1662" s="61" t="str">
        <f>Índice!$G$25</f>
        <v>2015-12-31</v>
      </c>
      <c r="K1662" s="200" t="s">
        <v>1318</v>
      </c>
      <c r="L1662" s="200" t="s">
        <v>882</v>
      </c>
    </row>
    <row r="1663" spans="1:12" ht="15.75">
      <c r="A1663" s="19"/>
      <c r="C1663" s="200" t="str">
        <f>'FC01'!B$45</f>
        <v>FAZNI</v>
      </c>
      <c r="F1663" s="200">
        <f>'FC01'!$W$45</f>
        <v>0</v>
      </c>
      <c r="I1663" s="60" t="str">
        <f>Índice!$G$23</f>
        <v>2015-01-01</v>
      </c>
      <c r="J1663" s="61" t="str">
        <f>Índice!$G$25</f>
        <v>2015-12-31</v>
      </c>
      <c r="K1663" s="200" t="s">
        <v>1318</v>
      </c>
      <c r="L1663" s="200" t="s">
        <v>882</v>
      </c>
    </row>
    <row r="1664" spans="1:12" ht="15.75">
      <c r="A1664" s="19"/>
      <c r="C1664" s="200" t="str">
        <f>'FC01'!B$46</f>
        <v>FAER</v>
      </c>
      <c r="F1664" s="200">
        <f>'FC01'!$W$46</f>
        <v>0</v>
      </c>
      <c r="I1664" s="60" t="str">
        <f>Índice!$G$23</f>
        <v>2015-01-01</v>
      </c>
      <c r="J1664" s="61" t="str">
        <f>Índice!$G$25</f>
        <v>2015-12-31</v>
      </c>
      <c r="K1664" s="200" t="s">
        <v>1318</v>
      </c>
      <c r="L1664" s="200" t="s">
        <v>882</v>
      </c>
    </row>
    <row r="1665" spans="1:12" ht="15.75">
      <c r="A1665" s="19"/>
      <c r="C1665" s="200" t="str">
        <f>'FC01'!B$47</f>
        <v>Cuota de Fomento de gas</v>
      </c>
      <c r="F1665" s="200">
        <f>'FC01'!$W$47</f>
        <v>0</v>
      </c>
      <c r="I1665" s="60" t="str">
        <f>Índice!$G$23</f>
        <v>2015-01-01</v>
      </c>
      <c r="J1665" s="61" t="str">
        <f>Índice!$G$25</f>
        <v>2015-12-31</v>
      </c>
      <c r="K1665" s="200" t="s">
        <v>1318</v>
      </c>
      <c r="L1665" s="200" t="s">
        <v>882</v>
      </c>
    </row>
    <row r="1666" spans="1:12" ht="15.75">
      <c r="A1666" s="19"/>
      <c r="C1666" s="200" t="str">
        <f>'FC01'!B$48</f>
        <v>Ministerio de Comunicaciones y/o Fondo de Comunicaciones</v>
      </c>
      <c r="F1666" s="200">
        <f>'FC01'!$W$48</f>
        <v>0</v>
      </c>
      <c r="I1666" s="60" t="str">
        <f>Índice!$G$23</f>
        <v>2015-01-01</v>
      </c>
      <c r="J1666" s="61" t="str">
        <f>Índice!$G$25</f>
        <v>2015-12-31</v>
      </c>
      <c r="K1666" s="200" t="s">
        <v>1318</v>
      </c>
      <c r="L1666" s="200" t="s">
        <v>882</v>
      </c>
    </row>
    <row r="1667" spans="1:12" ht="15.75">
      <c r="A1667" s="19"/>
      <c r="C1667" s="200" t="str">
        <f>'FC01'!B$49</f>
        <v>Comité De Estratificación –Ley 505 De 1999</v>
      </c>
      <c r="F1667" s="200">
        <f>'FC01'!$W$49</f>
        <v>0</v>
      </c>
      <c r="I1667" s="60" t="str">
        <f>Índice!$G$23</f>
        <v>2015-01-01</v>
      </c>
      <c r="J1667" s="61" t="str">
        <f>Índice!$G$25</f>
        <v>2015-12-31</v>
      </c>
      <c r="K1667" s="200" t="s">
        <v>1318</v>
      </c>
      <c r="L1667" s="200" t="s">
        <v>882</v>
      </c>
    </row>
    <row r="1668" spans="1:12" ht="15.75">
      <c r="A1668" s="19"/>
      <c r="C1668" s="200" t="str">
        <f>'FC01'!B$50</f>
        <v>Otras licencias Ley 142 de 1994</v>
      </c>
      <c r="F1668" s="200">
        <f>'FC01'!$W$50</f>
        <v>0</v>
      </c>
      <c r="I1668" s="60" t="str">
        <f>Índice!$G$23</f>
        <v>2015-01-01</v>
      </c>
      <c r="J1668" s="61" t="str">
        <f>Índice!$G$25</f>
        <v>2015-12-31</v>
      </c>
      <c r="K1668" s="200" t="s">
        <v>1318</v>
      </c>
      <c r="L1668" s="200" t="s">
        <v>882</v>
      </c>
    </row>
    <row r="1669" spans="1:12" ht="15.75">
      <c r="A1669" s="19"/>
      <c r="C1669" s="200" t="str">
        <f>'FC01'!B$51</f>
        <v>Consumo De Insumos Directos</v>
      </c>
      <c r="F1669" s="200">
        <f>'FC01'!$W$51</f>
        <v>0</v>
      </c>
      <c r="I1669" s="60" t="str">
        <f>Índice!$G$23</f>
        <v>2015-01-01</v>
      </c>
      <c r="J1669" s="61" t="str">
        <f>Índice!$G$25</f>
        <v>2015-12-31</v>
      </c>
      <c r="K1669" s="200" t="s">
        <v>1318</v>
      </c>
      <c r="L1669" s="200" t="s">
        <v>882</v>
      </c>
    </row>
    <row r="1670" spans="1:12" ht="15.75">
      <c r="A1670" s="19"/>
      <c r="C1670" s="200" t="str">
        <f>'FC01'!B$52</f>
        <v>Productos Químicos</v>
      </c>
      <c r="F1670" s="200">
        <f>'FC01'!$W$52</f>
        <v>0</v>
      </c>
      <c r="I1670" s="60" t="str">
        <f>Índice!$G$23</f>
        <v>2015-01-01</v>
      </c>
      <c r="J1670" s="61" t="str">
        <f>Índice!$G$25</f>
        <v>2015-12-31</v>
      </c>
      <c r="K1670" s="200" t="s">
        <v>1318</v>
      </c>
      <c r="L1670" s="200" t="s">
        <v>882</v>
      </c>
    </row>
    <row r="1671" spans="1:12" ht="15.75">
      <c r="A1671" s="19"/>
      <c r="C1671" s="200" t="str">
        <f>'FC01'!B$53</f>
        <v>Gas Combustible</v>
      </c>
      <c r="F1671" s="200">
        <f>'FC01'!$W$53</f>
        <v>0</v>
      </c>
      <c r="I1671" s="60" t="str">
        <f>Índice!$G$23</f>
        <v>2015-01-01</v>
      </c>
      <c r="J1671" s="61" t="str">
        <f>Índice!$G$25</f>
        <v>2015-12-31</v>
      </c>
      <c r="K1671" s="200" t="s">
        <v>1318</v>
      </c>
      <c r="L1671" s="200" t="s">
        <v>882</v>
      </c>
    </row>
    <row r="1672" spans="1:12" ht="15.75">
      <c r="A1672" s="19"/>
      <c r="C1672" s="200" t="str">
        <f>'FC01'!B$54</f>
        <v>Carbón Mineral</v>
      </c>
      <c r="F1672" s="200">
        <f>'FC01'!$W$54</f>
        <v>0</v>
      </c>
      <c r="I1672" s="60" t="str">
        <f>Índice!$G$23</f>
        <v>2015-01-01</v>
      </c>
      <c r="J1672" s="61" t="str">
        <f>Índice!$G$25</f>
        <v>2015-12-31</v>
      </c>
      <c r="K1672" s="200" t="s">
        <v>1318</v>
      </c>
      <c r="L1672" s="200" t="s">
        <v>882</v>
      </c>
    </row>
    <row r="1673" spans="1:12" ht="15.75">
      <c r="A1673" s="19"/>
      <c r="C1673" s="200" t="str">
        <f>'FC01'!B$55</f>
        <v>Energía (FC01)</v>
      </c>
      <c r="F1673" s="200">
        <f>'FC01'!$W$55</f>
        <v>0</v>
      </c>
      <c r="I1673" s="60" t="str">
        <f>Índice!$G$23</f>
        <v>2015-01-01</v>
      </c>
      <c r="J1673" s="61" t="str">
        <f>Índice!$G$25</f>
        <v>2015-12-31</v>
      </c>
      <c r="K1673" s="200" t="s">
        <v>1318</v>
      </c>
      <c r="L1673" s="200" t="s">
        <v>882</v>
      </c>
    </row>
    <row r="1674" spans="1:12" ht="15.75">
      <c r="A1674" s="19"/>
      <c r="C1674" s="200" t="str">
        <f>'FC01'!B$56</f>
        <v>ACPM, Fuel Oil</v>
      </c>
      <c r="F1674" s="200">
        <f>'FC01'!$W$56</f>
        <v>0</v>
      </c>
      <c r="I1674" s="60" t="str">
        <f>Índice!$G$23</f>
        <v>2015-01-01</v>
      </c>
      <c r="J1674" s="61" t="str">
        <f>Índice!$G$25</f>
        <v>2015-12-31</v>
      </c>
      <c r="K1674" s="200" t="s">
        <v>1318</v>
      </c>
      <c r="L1674" s="200" t="s">
        <v>882</v>
      </c>
    </row>
    <row r="1675" spans="1:12" ht="15.75">
      <c r="C1675" s="200" t="str">
        <f>'FC01'!B$57</f>
        <v>Otros Elementos de Consumo de Insumos Directos</v>
      </c>
      <c r="F1675" s="200">
        <f>'FC01'!$W$57</f>
        <v>0</v>
      </c>
      <c r="I1675" s="60" t="str">
        <f>Índice!$G$23</f>
        <v>2015-01-01</v>
      </c>
      <c r="J1675" s="61" t="str">
        <f>Índice!$G$25</f>
        <v>2015-12-31</v>
      </c>
      <c r="K1675" s="200" t="s">
        <v>1318</v>
      </c>
      <c r="L1675" s="200" t="s">
        <v>882</v>
      </c>
    </row>
    <row r="1676" spans="1:12" ht="15.75">
      <c r="A1676" s="19"/>
      <c r="C1676" s="200" t="str">
        <f>'FC01'!B$58</f>
        <v>Ordenes Y Contratos De Mantenimiento Y Reparaciones</v>
      </c>
      <c r="F1676" s="200">
        <f>'FC01'!$W$58</f>
        <v>0</v>
      </c>
      <c r="I1676" s="60" t="str">
        <f>Índice!$G$23</f>
        <v>2015-01-01</v>
      </c>
      <c r="J1676" s="61" t="str">
        <f>Índice!$G$25</f>
        <v>2015-12-31</v>
      </c>
      <c r="K1676" s="200" t="s">
        <v>1318</v>
      </c>
      <c r="L1676" s="200" t="s">
        <v>882</v>
      </c>
    </row>
    <row r="1677" spans="1:12" ht="15.75">
      <c r="A1677" s="19"/>
      <c r="C1677" s="200" t="str">
        <f>'FC01'!B$59</f>
        <v>Honorarios</v>
      </c>
      <c r="F1677" s="200">
        <f>'FC01'!$W$59</f>
        <v>0</v>
      </c>
      <c r="I1677" s="60" t="str">
        <f>Índice!$G$23</f>
        <v>2015-01-01</v>
      </c>
      <c r="J1677" s="61" t="str">
        <f>Índice!$G$25</f>
        <v>2015-12-31</v>
      </c>
      <c r="K1677" s="200" t="s">
        <v>1318</v>
      </c>
      <c r="L1677" s="200" t="s">
        <v>882</v>
      </c>
    </row>
    <row r="1678" spans="1:12" ht="15.75">
      <c r="A1678" s="19"/>
      <c r="C1678" s="200" t="str">
        <f>'FC01'!B$60</f>
        <v>Servicios Públicos</v>
      </c>
      <c r="F1678" s="200">
        <f>'FC01'!$W$60</f>
        <v>0</v>
      </c>
      <c r="I1678" s="60" t="str">
        <f>Índice!$G$23</f>
        <v>2015-01-01</v>
      </c>
      <c r="J1678" s="61" t="str">
        <f>Índice!$G$25</f>
        <v>2015-12-31</v>
      </c>
      <c r="K1678" s="200" t="s">
        <v>1318</v>
      </c>
      <c r="L1678" s="200" t="s">
        <v>882</v>
      </c>
    </row>
    <row r="1679" spans="1:12" ht="15.75">
      <c r="A1679" s="19"/>
      <c r="C1679" s="200" t="str">
        <f>'FC01'!B$61</f>
        <v>Materiales Y Otros Costos De Operación</v>
      </c>
      <c r="F1679" s="200">
        <f>'FC01'!$W$61</f>
        <v>0</v>
      </c>
      <c r="I1679" s="60" t="str">
        <f>Índice!$G$23</f>
        <v>2015-01-01</v>
      </c>
      <c r="J1679" s="61" t="str">
        <f>Índice!$G$25</f>
        <v>2015-12-31</v>
      </c>
      <c r="K1679" s="200" t="s">
        <v>1318</v>
      </c>
      <c r="L1679" s="200" t="s">
        <v>882</v>
      </c>
    </row>
    <row r="1680" spans="1:12" ht="15.75">
      <c r="C1680" s="200" t="str">
        <f>'FC01'!B$62</f>
        <v>Costo De Pérdidas En Prestación Del Servicio  De Acueducto</v>
      </c>
      <c r="F1680" s="200">
        <f>'FC01'!$W$62</f>
        <v>0</v>
      </c>
      <c r="I1680" s="60" t="str">
        <f>Índice!$G$23</f>
        <v>2015-01-01</v>
      </c>
      <c r="J1680" s="61" t="str">
        <f>Índice!$G$25</f>
        <v>2015-12-31</v>
      </c>
      <c r="K1680" s="200" t="s">
        <v>1318</v>
      </c>
      <c r="L1680" s="200" t="s">
        <v>882</v>
      </c>
    </row>
    <row r="1681" spans="1:12" ht="15.75">
      <c r="C1681" s="200" t="str">
        <f>'FC01'!B$63</f>
        <v>Seguros</v>
      </c>
      <c r="F1681" s="200">
        <f>'FC01'!$W$63</f>
        <v>0</v>
      </c>
      <c r="I1681" s="60" t="str">
        <f>Índice!$G$23</f>
        <v>2015-01-01</v>
      </c>
      <c r="J1681" s="61" t="str">
        <f>Índice!$G$25</f>
        <v>2015-12-31</v>
      </c>
      <c r="K1681" s="200" t="s">
        <v>1318</v>
      </c>
      <c r="L1681" s="200" t="s">
        <v>882</v>
      </c>
    </row>
    <row r="1682" spans="1:12" ht="15.75">
      <c r="C1682" s="200" t="str">
        <f>'FC01'!B$64</f>
        <v>Impuestos Y Tasas</v>
      </c>
      <c r="F1682" s="200">
        <f>'FC01'!$W$64</f>
        <v>0</v>
      </c>
      <c r="I1682" s="60" t="str">
        <f>Índice!$G$23</f>
        <v>2015-01-01</v>
      </c>
      <c r="J1682" s="61" t="str">
        <f>Índice!$G$25</f>
        <v>2015-12-31</v>
      </c>
      <c r="K1682" s="200" t="s">
        <v>1318</v>
      </c>
      <c r="L1682" s="200" t="s">
        <v>882</v>
      </c>
    </row>
    <row r="1683" spans="1:12" ht="15.75">
      <c r="C1683" s="200" t="str">
        <f>'FC01'!B$65</f>
        <v>Órdenes Y Contratos Por Otros  Servicios</v>
      </c>
      <c r="F1683" s="200">
        <f>'FC01'!$W$65</f>
        <v>0</v>
      </c>
      <c r="I1683" s="60" t="str">
        <f>Índice!$G$23</f>
        <v>2015-01-01</v>
      </c>
      <c r="J1683" s="61" t="str">
        <f>Índice!$G$25</f>
        <v>2015-12-31</v>
      </c>
      <c r="K1683" s="200" t="s">
        <v>1318</v>
      </c>
      <c r="L1683" s="200" t="s">
        <v>882</v>
      </c>
    </row>
    <row r="1684" spans="1:12" ht="15.75">
      <c r="C1684" s="200" t="str">
        <f>'FC01'!B$66</f>
        <v>Donaciones</v>
      </c>
      <c r="F1684" s="200">
        <f>'FC01'!$W$66</f>
        <v>0</v>
      </c>
      <c r="I1684" s="60" t="str">
        <f>Índice!$G$23</f>
        <v>2015-01-01</v>
      </c>
      <c r="J1684" s="61" t="str">
        <f>Índice!$G$25</f>
        <v>2015-12-31</v>
      </c>
      <c r="K1684" s="200" t="s">
        <v>1318</v>
      </c>
      <c r="L1684" s="200" t="s">
        <v>882</v>
      </c>
    </row>
    <row r="1685" spans="1:12" ht="15.75">
      <c r="C1685" s="200" t="str">
        <f>'FC01'!B$67</f>
        <v>Total Gastos y Costos (FC01)</v>
      </c>
      <c r="F1685" s="200">
        <f>'FC01'!$W$67</f>
        <v>0</v>
      </c>
      <c r="I1685" s="60" t="str">
        <f>Índice!$G$23</f>
        <v>2015-01-01</v>
      </c>
      <c r="J1685" s="61" t="str">
        <f>Índice!$G$25</f>
        <v>2015-12-31</v>
      </c>
      <c r="K1685" s="200" t="s">
        <v>1318</v>
      </c>
      <c r="L1685" s="200" t="s">
        <v>882</v>
      </c>
    </row>
    <row r="1686" spans="1:12" ht="15.75">
      <c r="A1686" s="202" t="s">
        <v>15</v>
      </c>
      <c r="B1686" s="22"/>
      <c r="C1686" s="93" t="s">
        <v>1330</v>
      </c>
      <c r="J1686" s="5"/>
      <c r="L1686" s="1"/>
    </row>
    <row r="1687" spans="1:12" ht="15.75">
      <c r="A1687" s="19" t="s">
        <v>15</v>
      </c>
      <c r="C1687" s="200" t="str">
        <f>'FC01'!B$8</f>
        <v>Gastos [sinopsis]</v>
      </c>
      <c r="F1687" s="200">
        <f>'FC01'!$X$8</f>
        <v>0</v>
      </c>
      <c r="I1687" s="60"/>
      <c r="J1687" s="61"/>
      <c r="K1687" s="200"/>
      <c r="L1687" s="1"/>
    </row>
    <row r="1688" spans="1:12" ht="15.75">
      <c r="C1688" s="200" t="str">
        <f>'FC01'!B$9</f>
        <v>Gastos sin impuestos, tasas, contribuciones e impuesto de renta</v>
      </c>
      <c r="F1688" s="200">
        <f>'FC01'!$X$9</f>
        <v>0</v>
      </c>
      <c r="I1688" s="60" t="str">
        <f>Índice!$G$23</f>
        <v>2015-01-01</v>
      </c>
      <c r="J1688" s="61" t="str">
        <f>Índice!$G$25</f>
        <v>2015-12-31</v>
      </c>
      <c r="K1688" s="200" t="s">
        <v>1318</v>
      </c>
      <c r="L1688" s="200" t="s">
        <v>141</v>
      </c>
    </row>
    <row r="1689" spans="1:12" ht="15.75">
      <c r="C1689" s="200" t="str">
        <f>'FC01'!B$10</f>
        <v>Impuestos, Tasas y Contribuciones (No incluye impuesto de renta)</v>
      </c>
      <c r="F1689" s="200">
        <f>'FC01'!$X$10</f>
        <v>0</v>
      </c>
      <c r="I1689" s="60" t="str">
        <f>Índice!$G$23</f>
        <v>2015-01-01</v>
      </c>
      <c r="J1689" s="61" t="str">
        <f>Índice!$G$25</f>
        <v>2015-12-31</v>
      </c>
      <c r="K1689" s="200" t="s">
        <v>1318</v>
      </c>
      <c r="L1689" s="200" t="s">
        <v>141</v>
      </c>
    </row>
    <row r="1690" spans="1:12" ht="15.75">
      <c r="C1690" s="200" t="str">
        <f>'FC01'!B$11</f>
        <v>Gasto por impuesto de renta</v>
      </c>
      <c r="F1690" s="200">
        <f>'FC01'!$X$11</f>
        <v>0</v>
      </c>
      <c r="I1690" s="60" t="str">
        <f>Índice!$G$23</f>
        <v>2015-01-01</v>
      </c>
      <c r="J1690" s="61" t="str">
        <f>Índice!$G$25</f>
        <v>2015-12-31</v>
      </c>
      <c r="K1690" s="200" t="s">
        <v>1318</v>
      </c>
      <c r="L1690" s="200" t="s">
        <v>141</v>
      </c>
    </row>
    <row r="1691" spans="1:12" ht="15.75">
      <c r="C1691" s="200" t="str">
        <f>'FC01'!B$12</f>
        <v>Total Gastos</v>
      </c>
      <c r="F1691" s="200">
        <f>'FC01'!$X$12</f>
        <v>0</v>
      </c>
      <c r="I1691" s="60" t="str">
        <f>Índice!$G$23</f>
        <v>2015-01-01</v>
      </c>
      <c r="J1691" s="61" t="str">
        <f>Índice!$G$25</f>
        <v>2015-12-31</v>
      </c>
      <c r="K1691" s="200" t="s">
        <v>1318</v>
      </c>
      <c r="L1691" s="200" t="s">
        <v>141</v>
      </c>
    </row>
    <row r="1692" spans="1:12" ht="15.75">
      <c r="A1692" s="19" t="s">
        <v>15</v>
      </c>
      <c r="C1692" s="200" t="str">
        <f>'FC01'!B$13</f>
        <v>Costos de Ventas y Distribución</v>
      </c>
      <c r="F1692" s="200">
        <f>'FC01'!$X$13</f>
        <v>0</v>
      </c>
      <c r="I1692" s="60"/>
      <c r="J1692" s="61"/>
      <c r="K1692" s="200"/>
      <c r="L1692" s="1"/>
    </row>
    <row r="1693" spans="1:12" ht="15.75">
      <c r="C1693" s="200" t="str">
        <f>'FC01'!B$14</f>
        <v>Costo de Ventas</v>
      </c>
      <c r="F1693" s="200">
        <f>'FC01'!$X$14</f>
        <v>0</v>
      </c>
      <c r="I1693" s="60" t="str">
        <f>Índice!$G$23</f>
        <v>2015-01-01</v>
      </c>
      <c r="J1693" s="61" t="str">
        <f>Índice!$G$25</f>
        <v>2015-12-31</v>
      </c>
      <c r="K1693" s="200" t="s">
        <v>1318</v>
      </c>
      <c r="L1693" s="200" t="s">
        <v>141</v>
      </c>
    </row>
    <row r="1694" spans="1:12" ht="15.75">
      <c r="C1694" s="200" t="str">
        <f>'FC01'!B$15</f>
        <v>Costos de Distribución</v>
      </c>
      <c r="F1694" s="200">
        <f>'FC01'!$X$15</f>
        <v>0</v>
      </c>
      <c r="I1694" s="60" t="str">
        <f>Índice!$G$23</f>
        <v>2015-01-01</v>
      </c>
      <c r="J1694" s="61" t="str">
        <f>Índice!$G$25</f>
        <v>2015-12-31</v>
      </c>
      <c r="K1694" s="200" t="s">
        <v>1318</v>
      </c>
      <c r="L1694" s="200" t="s">
        <v>141</v>
      </c>
    </row>
    <row r="1695" spans="1:12" ht="15.75">
      <c r="C1695" s="200" t="str">
        <f>'FC01'!B$16</f>
        <v>Total Costos de ventas y distribución</v>
      </c>
      <c r="F1695" s="200">
        <f>'FC01'!$X$16</f>
        <v>0</v>
      </c>
      <c r="I1695" s="60" t="str">
        <f>Índice!$G$23</f>
        <v>2015-01-01</v>
      </c>
      <c r="J1695" s="61" t="str">
        <f>Índice!$G$25</f>
        <v>2015-12-31</v>
      </c>
      <c r="K1695" s="200" t="s">
        <v>1318</v>
      </c>
      <c r="L1695" s="200" t="s">
        <v>141</v>
      </c>
    </row>
    <row r="1696" spans="1:12" ht="15.75">
      <c r="A1696" s="19" t="s">
        <v>15</v>
      </c>
      <c r="C1696" s="200" t="str">
        <f>'FC01'!B$18</f>
        <v>Detalle de los gastos y costos</v>
      </c>
      <c r="F1696" s="200">
        <f>'FC01'!$X$18</f>
        <v>0</v>
      </c>
      <c r="J1696" s="5"/>
      <c r="L1696" s="1"/>
    </row>
    <row r="1697" spans="1:12" ht="15.75">
      <c r="A1697" s="19"/>
      <c r="C1697" s="200" t="str">
        <f>'FC01'!B$20</f>
        <v>Servicios Personales (FC01)</v>
      </c>
      <c r="F1697" s="200">
        <f>'FC01'!$X$20</f>
        <v>0</v>
      </c>
      <c r="I1697" s="60" t="str">
        <f>Índice!$G$23</f>
        <v>2015-01-01</v>
      </c>
      <c r="J1697" s="61" t="str">
        <f>Índice!$G$25</f>
        <v>2015-12-31</v>
      </c>
      <c r="K1697" s="200" t="s">
        <v>1318</v>
      </c>
      <c r="L1697" s="200" t="s">
        <v>141</v>
      </c>
    </row>
    <row r="1698" spans="1:12" ht="15.75">
      <c r="A1698" s="19"/>
      <c r="C1698" s="200" t="str">
        <f>'FC01'!B$21</f>
        <v>Generales (FC01)</v>
      </c>
      <c r="F1698" s="200">
        <f>'FC01'!$X$21</f>
        <v>0</v>
      </c>
      <c r="I1698" s="60" t="str">
        <f>Índice!$G$23</f>
        <v>2015-01-01</v>
      </c>
      <c r="J1698" s="61" t="str">
        <f>Índice!$G$25</f>
        <v>2015-12-31</v>
      </c>
      <c r="K1698" s="200" t="s">
        <v>1318</v>
      </c>
      <c r="L1698" s="200" t="s">
        <v>141</v>
      </c>
    </row>
    <row r="1699" spans="1:12" ht="15.75">
      <c r="A1699" s="19"/>
      <c r="C1699" s="200" t="str">
        <f>'FC01'!B$22</f>
        <v xml:space="preserve">Depreciaciones (FC01)  </v>
      </c>
      <c r="F1699" s="200">
        <f>'FC01'!$X$22</f>
        <v>0</v>
      </c>
      <c r="I1699" s="60" t="str">
        <f>Índice!$G$23</f>
        <v>2015-01-01</v>
      </c>
      <c r="J1699" s="61" t="str">
        <f>Índice!$G$25</f>
        <v>2015-12-31</v>
      </c>
      <c r="K1699" s="200" t="s">
        <v>1318</v>
      </c>
      <c r="L1699" s="200" t="s">
        <v>141</v>
      </c>
    </row>
    <row r="1700" spans="1:12" ht="15.75">
      <c r="A1700" s="19"/>
      <c r="C1700" s="200" t="str">
        <f>'FC01'!B$23</f>
        <v>Arrendamientos (FC01)</v>
      </c>
      <c r="F1700" s="200">
        <f>'FC01'!$X$23</f>
        <v>0</v>
      </c>
      <c r="I1700" s="60" t="str">
        <f>Índice!$G$23</f>
        <v>2015-01-01</v>
      </c>
      <c r="J1700" s="61" t="str">
        <f>Índice!$G$25</f>
        <v>2015-12-31</v>
      </c>
      <c r="K1700" s="200" t="s">
        <v>1318</v>
      </c>
      <c r="L1700" s="200" t="s">
        <v>141</v>
      </c>
    </row>
    <row r="1701" spans="1:12" ht="15.75">
      <c r="A1701" s="19"/>
      <c r="C1701" s="200" t="str">
        <f>'FC01'!B$24</f>
        <v>Amortizaciones (FC01)</v>
      </c>
      <c r="F1701" s="200">
        <f>'FC01'!$X$24</f>
        <v>0</v>
      </c>
      <c r="I1701" s="60" t="str">
        <f>Índice!$G$23</f>
        <v>2015-01-01</v>
      </c>
      <c r="J1701" s="61" t="str">
        <f>Índice!$G$25</f>
        <v>2015-12-31</v>
      </c>
      <c r="K1701" s="200" t="s">
        <v>1318</v>
      </c>
      <c r="L1701" s="200" t="s">
        <v>141</v>
      </c>
    </row>
    <row r="1702" spans="1:12" ht="15.75">
      <c r="A1702" s="19"/>
      <c r="C1702" s="200" t="str">
        <f>'FC01'!B$25</f>
        <v>Agotamiento (FC01)</v>
      </c>
      <c r="F1702" s="200">
        <f>'FC01'!$X$25</f>
        <v>0</v>
      </c>
      <c r="I1702" s="60" t="str">
        <f>Índice!$G$23</f>
        <v>2015-01-01</v>
      </c>
      <c r="J1702" s="61" t="str">
        <f>Índice!$G$25</f>
        <v>2015-12-31</v>
      </c>
      <c r="K1702" s="200" t="s">
        <v>1318</v>
      </c>
      <c r="L1702" s="200" t="s">
        <v>141</v>
      </c>
    </row>
    <row r="1703" spans="1:12" ht="15.75">
      <c r="A1703" s="19"/>
      <c r="C1703" s="200" t="str">
        <f>'FC01'!B$26</f>
        <v>Costo de Bienes y Servicios Públicos para la Venta</v>
      </c>
      <c r="F1703" s="200">
        <f>'FC01'!$X$26</f>
        <v>0</v>
      </c>
      <c r="I1703" s="60" t="str">
        <f>Índice!$G$23</f>
        <v>2015-01-01</v>
      </c>
      <c r="J1703" s="61" t="str">
        <f>Índice!$G$25</f>
        <v>2015-12-31</v>
      </c>
      <c r="K1703" s="200" t="s">
        <v>1318</v>
      </c>
      <c r="L1703" s="200" t="s">
        <v>141</v>
      </c>
    </row>
    <row r="1704" spans="1:12" ht="15.75">
      <c r="C1704" s="200" t="str">
        <f>'FC01'!B$27</f>
        <v>Compras en Bloque y/o a Largo Plazo</v>
      </c>
      <c r="F1704" s="200">
        <f>'FC01'!$X$27</f>
        <v>0</v>
      </c>
      <c r="I1704" s="60" t="str">
        <f>Índice!$G$23</f>
        <v>2015-01-01</v>
      </c>
      <c r="J1704" s="61" t="str">
        <f>Índice!$G$25</f>
        <v>2015-12-31</v>
      </c>
      <c r="K1704" s="200" t="s">
        <v>1318</v>
      </c>
      <c r="L1704" s="200" t="s">
        <v>141</v>
      </c>
    </row>
    <row r="1705" spans="1:12" ht="15.75">
      <c r="C1705" s="200" t="str">
        <f>'FC01'!B$28</f>
        <v>Compras en Bolsa  y/o a Corto Plazo</v>
      </c>
      <c r="F1705" s="200">
        <f>'FC01'!$X$28</f>
        <v>0</v>
      </c>
      <c r="I1705" s="60" t="str">
        <f>Índice!$G$23</f>
        <v>2015-01-01</v>
      </c>
      <c r="J1705" s="61" t="str">
        <f>Índice!$G$25</f>
        <v>2015-12-31</v>
      </c>
      <c r="K1705" s="200" t="s">
        <v>1318</v>
      </c>
      <c r="L1705" s="200" t="s">
        <v>141</v>
      </c>
    </row>
    <row r="1706" spans="1:12" ht="15.75">
      <c r="C1706" s="200" t="str">
        <f>'FC01'!B$29</f>
        <v>Costo por Conexión</v>
      </c>
      <c r="F1706" s="200">
        <f>'FC01'!$X$29</f>
        <v>0</v>
      </c>
      <c r="I1706" s="60" t="str">
        <f>Índice!$G$23</f>
        <v>2015-01-01</v>
      </c>
      <c r="J1706" s="61" t="str">
        <f>Índice!$G$25</f>
        <v>2015-12-31</v>
      </c>
      <c r="K1706" s="200" t="s">
        <v>1318</v>
      </c>
      <c r="L1706" s="200" t="s">
        <v>141</v>
      </c>
    </row>
    <row r="1707" spans="1:12" ht="15.75">
      <c r="A1707" s="19"/>
      <c r="C1707" s="200" t="str">
        <f>'FC01'!B$30</f>
        <v>Uso de Líneas, redes y ductos</v>
      </c>
      <c r="F1707" s="200">
        <f>'FC01'!$X$30</f>
        <v>0</v>
      </c>
      <c r="I1707" s="60" t="str">
        <f>Índice!$G$23</f>
        <v>2015-01-01</v>
      </c>
      <c r="J1707" s="61" t="str">
        <f>Índice!$G$25</f>
        <v>2015-12-31</v>
      </c>
      <c r="K1707" s="200" t="s">
        <v>1318</v>
      </c>
      <c r="L1707" s="200" t="s">
        <v>141</v>
      </c>
    </row>
    <row r="1708" spans="1:12" ht="15.75">
      <c r="A1708" s="19"/>
      <c r="C1708" s="200" t="str">
        <f>'FC01'!B$31</f>
        <v>Costo de Distribución  y/o Comercialización de Gas combustible por redes</v>
      </c>
      <c r="F1708" s="200">
        <f>'FC01'!$X$31</f>
        <v>0</v>
      </c>
      <c r="I1708" s="60" t="str">
        <f>Índice!$G$23</f>
        <v>2015-01-01</v>
      </c>
      <c r="J1708" s="61" t="str">
        <f>Índice!$G$25</f>
        <v>2015-12-31</v>
      </c>
      <c r="K1708" s="200" t="s">
        <v>1318</v>
      </c>
      <c r="L1708" s="200" t="s">
        <v>141</v>
      </c>
    </row>
    <row r="1709" spans="1:12" ht="15.75">
      <c r="A1709" s="19"/>
      <c r="C1709" s="200" t="str">
        <f>'FC01'!B$32</f>
        <v>Manejo Comercial y Financiero del Servicio</v>
      </c>
      <c r="F1709" s="200">
        <f>'FC01'!$X$32</f>
        <v>0</v>
      </c>
      <c r="I1709" s="60" t="str">
        <f>Índice!$G$23</f>
        <v>2015-01-01</v>
      </c>
      <c r="J1709" s="61" t="str">
        <f>Índice!$G$25</f>
        <v>2015-12-31</v>
      </c>
      <c r="K1709" s="200" t="s">
        <v>1318</v>
      </c>
      <c r="L1709" s="200" t="s">
        <v>141</v>
      </c>
    </row>
    <row r="1710" spans="1:12" ht="15.75">
      <c r="A1710" s="19"/>
      <c r="C1710" s="200" t="str">
        <f>'FC01'!B$33</f>
        <v>Costo de Distribución  y/o Comercialización de Gas Licuado de Petróleo –GLP</v>
      </c>
      <c r="F1710" s="200">
        <f>'FC01'!$X$33</f>
        <v>0</v>
      </c>
      <c r="I1710" s="60" t="str">
        <f>Índice!$G$23</f>
        <v>2015-01-01</v>
      </c>
      <c r="J1710" s="61" t="str">
        <f>Índice!$G$25</f>
        <v>2015-12-31</v>
      </c>
      <c r="K1710" s="200" t="s">
        <v>1318</v>
      </c>
      <c r="L1710" s="200" t="s">
        <v>141</v>
      </c>
    </row>
    <row r="1711" spans="1:12" ht="15.75">
      <c r="A1711" s="19"/>
      <c r="C1711" s="200" t="str">
        <f>'FC01'!B$34</f>
        <v>Contrato de explotación</v>
      </c>
      <c r="F1711" s="200">
        <f>'FC01'!$X$34</f>
        <v>0</v>
      </c>
      <c r="I1711" s="60" t="str">
        <f>Índice!$G$23</f>
        <v>2015-01-01</v>
      </c>
      <c r="J1711" s="61" t="str">
        <f>Índice!$G$25</f>
        <v>2015-12-31</v>
      </c>
      <c r="K1711" s="200" t="s">
        <v>1318</v>
      </c>
      <c r="L1711" s="200" t="s">
        <v>141</v>
      </c>
    </row>
    <row r="1712" spans="1:12" ht="15.75">
      <c r="A1712" s="19"/>
      <c r="C1712" s="200" t="str">
        <f>'FC01'!B$35</f>
        <v>Costos asociados a las transacciones en el mercado mayorista</v>
      </c>
      <c r="F1712" s="200">
        <f>'FC01'!$X$35</f>
        <v>0</v>
      </c>
      <c r="I1712" s="60" t="str">
        <f>Índice!$G$23</f>
        <v>2015-01-01</v>
      </c>
      <c r="J1712" s="61" t="str">
        <f>Índice!$G$25</f>
        <v>2015-12-31</v>
      </c>
      <c r="K1712" s="200" t="s">
        <v>1318</v>
      </c>
      <c r="L1712" s="200" t="s">
        <v>141</v>
      </c>
    </row>
    <row r="1713" spans="1:12" ht="15.75">
      <c r="A1713" s="19"/>
      <c r="C1713" s="200" t="str">
        <f>'FC01'!B$36</f>
        <v>Contrato de concesión</v>
      </c>
      <c r="F1713" s="200">
        <f>'FC01'!$X$36</f>
        <v>0</v>
      </c>
      <c r="I1713" s="60" t="str">
        <f>Índice!$G$23</f>
        <v>2015-01-01</v>
      </c>
      <c r="J1713" s="61" t="str">
        <f>Índice!$G$25</f>
        <v>2015-12-31</v>
      </c>
      <c r="K1713" s="200" t="s">
        <v>1318</v>
      </c>
      <c r="L1713" s="200" t="s">
        <v>141</v>
      </c>
    </row>
    <row r="1714" spans="1:12" ht="15.75">
      <c r="A1714" s="19"/>
      <c r="C1714" s="200" t="str">
        <f>'FC01'!B$37</f>
        <v>Otros (FC01)</v>
      </c>
      <c r="F1714" s="200">
        <f>'FC01'!$X$37</f>
        <v>0</v>
      </c>
      <c r="I1714" s="60" t="str">
        <f>Índice!$G$23</f>
        <v>2015-01-01</v>
      </c>
      <c r="J1714" s="61" t="str">
        <f>Índice!$G$25</f>
        <v>2015-12-31</v>
      </c>
      <c r="K1714" s="200" t="s">
        <v>1318</v>
      </c>
      <c r="L1714" s="200" t="s">
        <v>141</v>
      </c>
    </row>
    <row r="1715" spans="1:12" ht="15.75">
      <c r="A1715" s="19"/>
      <c r="C1715" s="200" t="str">
        <f>'FC01'!B$38</f>
        <v>Costos asociados a las transacciones en el mercado minorista</v>
      </c>
      <c r="F1715" s="200">
        <f>'FC01'!$X$38</f>
        <v>0</v>
      </c>
      <c r="I1715" s="60" t="str">
        <f>Índice!$G$23</f>
        <v>2015-01-01</v>
      </c>
      <c r="J1715" s="61" t="str">
        <f>Índice!$G$25</f>
        <v>2015-12-31</v>
      </c>
      <c r="K1715" s="200" t="s">
        <v>1318</v>
      </c>
      <c r="L1715" s="200" t="s">
        <v>141</v>
      </c>
    </row>
    <row r="1716" spans="1:12" ht="15.75">
      <c r="A1716" s="19"/>
      <c r="C1716" s="200" t="str">
        <f>'FC01'!B$39</f>
        <v xml:space="preserve">Licencias, Contribuciones y Regalías  </v>
      </c>
      <c r="F1716" s="200">
        <f>'FC01'!$X$39</f>
        <v>0</v>
      </c>
      <c r="I1716" s="60" t="str">
        <f>Índice!$G$23</f>
        <v>2015-01-01</v>
      </c>
      <c r="J1716" s="61" t="str">
        <f>Índice!$G$25</f>
        <v>2015-12-31</v>
      </c>
      <c r="K1716" s="200" t="s">
        <v>1318</v>
      </c>
      <c r="L1716" s="200" t="s">
        <v>141</v>
      </c>
    </row>
    <row r="1717" spans="1:12" ht="15.75">
      <c r="A1717" s="19"/>
      <c r="C1717" s="200" t="str">
        <f>'FC01'!B$40</f>
        <v>Departamento Administrativo del Medio Ambiente "DAMA"</v>
      </c>
      <c r="F1717" s="200">
        <f>'FC01'!$X$40</f>
        <v>0</v>
      </c>
      <c r="I1717" s="60" t="str">
        <f>Índice!$G$23</f>
        <v>2015-01-01</v>
      </c>
      <c r="J1717" s="61" t="str">
        <f>Índice!$G$25</f>
        <v>2015-12-31</v>
      </c>
      <c r="K1717" s="200" t="s">
        <v>1318</v>
      </c>
      <c r="L1717" s="200" t="s">
        <v>141</v>
      </c>
    </row>
    <row r="1718" spans="1:12" ht="15.75">
      <c r="A1718" s="19"/>
      <c r="C1718" s="200" t="str">
        <f>'FC01'!B$41</f>
        <v>Ley 56 de 1981</v>
      </c>
      <c r="F1718" s="200">
        <f>'FC01'!$X$41</f>
        <v>0</v>
      </c>
      <c r="I1718" s="60" t="str">
        <f>Índice!$G$23</f>
        <v>2015-01-01</v>
      </c>
      <c r="J1718" s="61" t="str">
        <f>Índice!$G$25</f>
        <v>2015-12-31</v>
      </c>
      <c r="K1718" s="200" t="s">
        <v>1318</v>
      </c>
      <c r="L1718" s="200" t="s">
        <v>141</v>
      </c>
    </row>
    <row r="1719" spans="1:12" ht="15.75">
      <c r="A1719" s="19"/>
      <c r="C1719" s="200" t="str">
        <f>'FC01'!B$42</f>
        <v>Medio Ambiente – Ley 99 de 1993</v>
      </c>
      <c r="F1719" s="200">
        <f>'FC01'!$X$42</f>
        <v>0</v>
      </c>
      <c r="I1719" s="60" t="str">
        <f>Índice!$G$23</f>
        <v>2015-01-01</v>
      </c>
      <c r="J1719" s="61" t="str">
        <f>Índice!$G$25</f>
        <v>2015-12-31</v>
      </c>
      <c r="K1719" s="200" t="s">
        <v>1318</v>
      </c>
      <c r="L1719" s="200" t="s">
        <v>141</v>
      </c>
    </row>
    <row r="1720" spans="1:12" ht="15.75">
      <c r="A1720" s="19"/>
      <c r="C1720" s="200" t="str">
        <f>'FC01'!B$43</f>
        <v>Regalías</v>
      </c>
      <c r="F1720" s="200">
        <f>'FC01'!$X$43</f>
        <v>0</v>
      </c>
      <c r="I1720" s="60" t="str">
        <f>Índice!$G$23</f>
        <v>2015-01-01</v>
      </c>
      <c r="J1720" s="61" t="str">
        <f>Índice!$G$25</f>
        <v>2015-12-31</v>
      </c>
      <c r="K1720" s="200" t="s">
        <v>1318</v>
      </c>
      <c r="L1720" s="200" t="s">
        <v>141</v>
      </c>
    </row>
    <row r="1721" spans="1:12" ht="15.75">
      <c r="A1721" s="19"/>
      <c r="C1721" s="200" t="str">
        <f>'FC01'!B$44</f>
        <v>Licencia De Operación Del Servicio</v>
      </c>
      <c r="F1721" s="200">
        <f>'FC01'!$X$44</f>
        <v>0</v>
      </c>
      <c r="I1721" s="60" t="str">
        <f>Índice!$G$23</f>
        <v>2015-01-01</v>
      </c>
      <c r="J1721" s="61" t="str">
        <f>Índice!$G$25</f>
        <v>2015-12-31</v>
      </c>
      <c r="K1721" s="200" t="s">
        <v>1318</v>
      </c>
      <c r="L1721" s="200" t="s">
        <v>141</v>
      </c>
    </row>
    <row r="1722" spans="1:12" ht="15.75">
      <c r="A1722" s="19"/>
      <c r="C1722" s="200" t="str">
        <f>'FC01'!B$45</f>
        <v>FAZNI</v>
      </c>
      <c r="F1722" s="200">
        <f>'FC01'!$X$45</f>
        <v>0</v>
      </c>
      <c r="I1722" s="60" t="str">
        <f>Índice!$G$23</f>
        <v>2015-01-01</v>
      </c>
      <c r="J1722" s="61" t="str">
        <f>Índice!$G$25</f>
        <v>2015-12-31</v>
      </c>
      <c r="K1722" s="200" t="s">
        <v>1318</v>
      </c>
      <c r="L1722" s="200" t="s">
        <v>141</v>
      </c>
    </row>
    <row r="1723" spans="1:12" ht="15.75">
      <c r="A1723" s="19"/>
      <c r="C1723" s="200" t="str">
        <f>'FC01'!B$46</f>
        <v>FAER</v>
      </c>
      <c r="F1723" s="200">
        <f>'FC01'!$X$46</f>
        <v>0</v>
      </c>
      <c r="I1723" s="60" t="str">
        <f>Índice!$G$23</f>
        <v>2015-01-01</v>
      </c>
      <c r="J1723" s="61" t="str">
        <f>Índice!$G$25</f>
        <v>2015-12-31</v>
      </c>
      <c r="K1723" s="200" t="s">
        <v>1318</v>
      </c>
      <c r="L1723" s="200" t="s">
        <v>141</v>
      </c>
    </row>
    <row r="1724" spans="1:12" ht="15.75">
      <c r="A1724" s="19"/>
      <c r="C1724" s="200" t="str">
        <f>'FC01'!B$47</f>
        <v>Cuota de Fomento de gas</v>
      </c>
      <c r="F1724" s="200">
        <f>'FC01'!$X$47</f>
        <v>0</v>
      </c>
      <c r="I1724" s="60" t="str">
        <f>Índice!$G$23</f>
        <v>2015-01-01</v>
      </c>
      <c r="J1724" s="61" t="str">
        <f>Índice!$G$25</f>
        <v>2015-12-31</v>
      </c>
      <c r="K1724" s="200" t="s">
        <v>1318</v>
      </c>
      <c r="L1724" s="200" t="s">
        <v>141</v>
      </c>
    </row>
    <row r="1725" spans="1:12" ht="15.75">
      <c r="A1725" s="19"/>
      <c r="C1725" s="200" t="str">
        <f>'FC01'!B$48</f>
        <v>Ministerio de Comunicaciones y/o Fondo de Comunicaciones</v>
      </c>
      <c r="F1725" s="200">
        <f>'FC01'!$X$48</f>
        <v>0</v>
      </c>
      <c r="I1725" s="60" t="str">
        <f>Índice!$G$23</f>
        <v>2015-01-01</v>
      </c>
      <c r="J1725" s="61" t="str">
        <f>Índice!$G$25</f>
        <v>2015-12-31</v>
      </c>
      <c r="K1725" s="200" t="s">
        <v>1318</v>
      </c>
      <c r="L1725" s="200" t="s">
        <v>141</v>
      </c>
    </row>
    <row r="1726" spans="1:12" ht="15.75">
      <c r="A1726" s="19"/>
      <c r="C1726" s="200" t="str">
        <f>'FC01'!B$49</f>
        <v>Comité De Estratificación –Ley 505 De 1999</v>
      </c>
      <c r="F1726" s="200">
        <f>'FC01'!$X$49</f>
        <v>0</v>
      </c>
      <c r="I1726" s="60" t="str">
        <f>Índice!$G$23</f>
        <v>2015-01-01</v>
      </c>
      <c r="J1726" s="61" t="str">
        <f>Índice!$G$25</f>
        <v>2015-12-31</v>
      </c>
      <c r="K1726" s="200" t="s">
        <v>1318</v>
      </c>
      <c r="L1726" s="200" t="s">
        <v>141</v>
      </c>
    </row>
    <row r="1727" spans="1:12" ht="15.75">
      <c r="A1727" s="19"/>
      <c r="C1727" s="200" t="str">
        <f>'FC01'!B$50</f>
        <v>Otras licencias Ley 142 de 1994</v>
      </c>
      <c r="F1727" s="200">
        <f>'FC01'!$X$50</f>
        <v>0</v>
      </c>
      <c r="I1727" s="60" t="str">
        <f>Índice!$G$23</f>
        <v>2015-01-01</v>
      </c>
      <c r="J1727" s="61" t="str">
        <f>Índice!$G$25</f>
        <v>2015-12-31</v>
      </c>
      <c r="K1727" s="200" t="s">
        <v>1318</v>
      </c>
      <c r="L1727" s="200" t="s">
        <v>141</v>
      </c>
    </row>
    <row r="1728" spans="1:12" ht="15.75">
      <c r="A1728" s="19"/>
      <c r="C1728" s="200" t="str">
        <f>'FC01'!B$51</f>
        <v>Consumo De Insumos Directos</v>
      </c>
      <c r="F1728" s="200">
        <f>'FC01'!$X$51</f>
        <v>0</v>
      </c>
      <c r="I1728" s="60" t="str">
        <f>Índice!$G$23</f>
        <v>2015-01-01</v>
      </c>
      <c r="J1728" s="61" t="str">
        <f>Índice!$G$25</f>
        <v>2015-12-31</v>
      </c>
      <c r="K1728" s="200" t="s">
        <v>1318</v>
      </c>
      <c r="L1728" s="200" t="s">
        <v>141</v>
      </c>
    </row>
    <row r="1729" spans="1:12" ht="15.75">
      <c r="A1729" s="19"/>
      <c r="C1729" s="200" t="str">
        <f>'FC01'!B$52</f>
        <v>Productos Químicos</v>
      </c>
      <c r="F1729" s="200">
        <f>'FC01'!$X$52</f>
        <v>0</v>
      </c>
      <c r="I1729" s="60" t="str">
        <f>Índice!$G$23</f>
        <v>2015-01-01</v>
      </c>
      <c r="J1729" s="61" t="str">
        <f>Índice!$G$25</f>
        <v>2015-12-31</v>
      </c>
      <c r="K1729" s="200" t="s">
        <v>1318</v>
      </c>
      <c r="L1729" s="200" t="s">
        <v>141</v>
      </c>
    </row>
    <row r="1730" spans="1:12" ht="15.75">
      <c r="A1730" s="19"/>
      <c r="C1730" s="200" t="str">
        <f>'FC01'!B$53</f>
        <v>Gas Combustible</v>
      </c>
      <c r="F1730" s="200">
        <f>'FC01'!$X$53</f>
        <v>0</v>
      </c>
      <c r="I1730" s="60" t="str">
        <f>Índice!$G$23</f>
        <v>2015-01-01</v>
      </c>
      <c r="J1730" s="61" t="str">
        <f>Índice!$G$25</f>
        <v>2015-12-31</v>
      </c>
      <c r="K1730" s="200" t="s">
        <v>1318</v>
      </c>
      <c r="L1730" s="200" t="s">
        <v>141</v>
      </c>
    </row>
    <row r="1731" spans="1:12" ht="15.75">
      <c r="A1731" s="19"/>
      <c r="C1731" s="200" t="str">
        <f>'FC01'!B$54</f>
        <v>Carbón Mineral</v>
      </c>
      <c r="F1731" s="200">
        <f>'FC01'!$X$54</f>
        <v>0</v>
      </c>
      <c r="I1731" s="60" t="str">
        <f>Índice!$G$23</f>
        <v>2015-01-01</v>
      </c>
      <c r="J1731" s="61" t="str">
        <f>Índice!$G$25</f>
        <v>2015-12-31</v>
      </c>
      <c r="K1731" s="200" t="s">
        <v>1318</v>
      </c>
      <c r="L1731" s="200" t="s">
        <v>141</v>
      </c>
    </row>
    <row r="1732" spans="1:12" ht="15.75">
      <c r="A1732" s="19"/>
      <c r="C1732" s="200" t="str">
        <f>'FC01'!B$55</f>
        <v>Energía (FC01)</v>
      </c>
      <c r="F1732" s="200">
        <f>'FC01'!$X$55</f>
        <v>0</v>
      </c>
      <c r="I1732" s="60" t="str">
        <f>Índice!$G$23</f>
        <v>2015-01-01</v>
      </c>
      <c r="J1732" s="61" t="str">
        <f>Índice!$G$25</f>
        <v>2015-12-31</v>
      </c>
      <c r="K1732" s="200" t="s">
        <v>1318</v>
      </c>
      <c r="L1732" s="200" t="s">
        <v>141</v>
      </c>
    </row>
    <row r="1733" spans="1:12" ht="15.75">
      <c r="A1733" s="19"/>
      <c r="C1733" s="200" t="str">
        <f>'FC01'!B$56</f>
        <v>ACPM, Fuel Oil</v>
      </c>
      <c r="F1733" s="200">
        <f>'FC01'!$X$56</f>
        <v>0</v>
      </c>
      <c r="I1733" s="60" t="str">
        <f>Índice!$G$23</f>
        <v>2015-01-01</v>
      </c>
      <c r="J1733" s="61" t="str">
        <f>Índice!$G$25</f>
        <v>2015-12-31</v>
      </c>
      <c r="K1733" s="200" t="s">
        <v>1318</v>
      </c>
      <c r="L1733" s="200" t="s">
        <v>141</v>
      </c>
    </row>
    <row r="1734" spans="1:12" ht="15.75">
      <c r="C1734" s="200" t="str">
        <f>'FC01'!B$57</f>
        <v>Otros Elementos de Consumo de Insumos Directos</v>
      </c>
      <c r="F1734" s="200">
        <f>'FC01'!$X$57</f>
        <v>0</v>
      </c>
      <c r="I1734" s="60" t="str">
        <f>Índice!$G$23</f>
        <v>2015-01-01</v>
      </c>
      <c r="J1734" s="61" t="str">
        <f>Índice!$G$25</f>
        <v>2015-12-31</v>
      </c>
      <c r="K1734" s="200" t="s">
        <v>1318</v>
      </c>
      <c r="L1734" s="200" t="s">
        <v>141</v>
      </c>
    </row>
    <row r="1735" spans="1:12" ht="15.75">
      <c r="A1735" s="19"/>
      <c r="C1735" s="200" t="str">
        <f>'FC01'!B$58</f>
        <v>Ordenes Y Contratos De Mantenimiento Y Reparaciones</v>
      </c>
      <c r="F1735" s="200">
        <f>'FC01'!$X$58</f>
        <v>0</v>
      </c>
      <c r="I1735" s="60" t="str">
        <f>Índice!$G$23</f>
        <v>2015-01-01</v>
      </c>
      <c r="J1735" s="61" t="str">
        <f>Índice!$G$25</f>
        <v>2015-12-31</v>
      </c>
      <c r="K1735" s="200" t="s">
        <v>1318</v>
      </c>
      <c r="L1735" s="200" t="s">
        <v>141</v>
      </c>
    </row>
    <row r="1736" spans="1:12" ht="15.75">
      <c r="A1736" s="19"/>
      <c r="C1736" s="200" t="str">
        <f>'FC01'!B$59</f>
        <v>Honorarios</v>
      </c>
      <c r="F1736" s="200">
        <f>'FC01'!$X$59</f>
        <v>0</v>
      </c>
      <c r="I1736" s="60" t="str">
        <f>Índice!$G$23</f>
        <v>2015-01-01</v>
      </c>
      <c r="J1736" s="61" t="str">
        <f>Índice!$G$25</f>
        <v>2015-12-31</v>
      </c>
      <c r="K1736" s="200" t="s">
        <v>1318</v>
      </c>
      <c r="L1736" s="200" t="s">
        <v>141</v>
      </c>
    </row>
    <row r="1737" spans="1:12" ht="15.75">
      <c r="A1737" s="19"/>
      <c r="C1737" s="200" t="str">
        <f>'FC01'!B$60</f>
        <v>Servicios Públicos</v>
      </c>
      <c r="F1737" s="200">
        <f>'FC01'!$X$60</f>
        <v>0</v>
      </c>
      <c r="I1737" s="60" t="str">
        <f>Índice!$G$23</f>
        <v>2015-01-01</v>
      </c>
      <c r="J1737" s="61" t="str">
        <f>Índice!$G$25</f>
        <v>2015-12-31</v>
      </c>
      <c r="K1737" s="200" t="s">
        <v>1318</v>
      </c>
      <c r="L1737" s="200" t="s">
        <v>141</v>
      </c>
    </row>
    <row r="1738" spans="1:12" ht="15.75">
      <c r="A1738" s="19"/>
      <c r="C1738" s="200" t="str">
        <f>'FC01'!B$61</f>
        <v>Materiales Y Otros Costos De Operación</v>
      </c>
      <c r="F1738" s="200">
        <f>'FC01'!$X$61</f>
        <v>0</v>
      </c>
      <c r="I1738" s="60" t="str">
        <f>Índice!$G$23</f>
        <v>2015-01-01</v>
      </c>
      <c r="J1738" s="61" t="str">
        <f>Índice!$G$25</f>
        <v>2015-12-31</v>
      </c>
      <c r="K1738" s="200" t="s">
        <v>1318</v>
      </c>
      <c r="L1738" s="200" t="s">
        <v>141</v>
      </c>
    </row>
    <row r="1739" spans="1:12" ht="15.75">
      <c r="C1739" s="200" t="str">
        <f>'FC01'!B$62</f>
        <v>Costo De Pérdidas En Prestación Del Servicio  De Acueducto</v>
      </c>
      <c r="F1739" s="200">
        <f>'FC01'!$X$62</f>
        <v>0</v>
      </c>
      <c r="I1739" s="60" t="str">
        <f>Índice!$G$23</f>
        <v>2015-01-01</v>
      </c>
      <c r="J1739" s="61" t="str">
        <f>Índice!$G$25</f>
        <v>2015-12-31</v>
      </c>
      <c r="K1739" s="200" t="s">
        <v>1318</v>
      </c>
      <c r="L1739" s="200" t="s">
        <v>141</v>
      </c>
    </row>
    <row r="1740" spans="1:12" ht="15.75">
      <c r="C1740" s="200" t="str">
        <f>'FC01'!B$63</f>
        <v>Seguros</v>
      </c>
      <c r="F1740" s="200">
        <f>'FC01'!$X$63</f>
        <v>0</v>
      </c>
      <c r="I1740" s="60" t="str">
        <f>Índice!$G$23</f>
        <v>2015-01-01</v>
      </c>
      <c r="J1740" s="61" t="str">
        <f>Índice!$G$25</f>
        <v>2015-12-31</v>
      </c>
      <c r="K1740" s="200" t="s">
        <v>1318</v>
      </c>
      <c r="L1740" s="200" t="s">
        <v>141</v>
      </c>
    </row>
    <row r="1741" spans="1:12" ht="15.75">
      <c r="C1741" s="200" t="str">
        <f>'FC01'!B$64</f>
        <v>Impuestos Y Tasas</v>
      </c>
      <c r="F1741" s="200">
        <f>'FC01'!$X$64</f>
        <v>0</v>
      </c>
      <c r="I1741" s="60" t="str">
        <f>Índice!$G$23</f>
        <v>2015-01-01</v>
      </c>
      <c r="J1741" s="61" t="str">
        <f>Índice!$G$25</f>
        <v>2015-12-31</v>
      </c>
      <c r="K1741" s="200" t="s">
        <v>1318</v>
      </c>
      <c r="L1741" s="200" t="s">
        <v>141</v>
      </c>
    </row>
    <row r="1742" spans="1:12" ht="15.75">
      <c r="C1742" s="200" t="str">
        <f>'FC01'!B$65</f>
        <v>Órdenes Y Contratos Por Otros  Servicios</v>
      </c>
      <c r="F1742" s="200">
        <f>'FC01'!$X$65</f>
        <v>0</v>
      </c>
      <c r="I1742" s="60" t="str">
        <f>Índice!$G$23</f>
        <v>2015-01-01</v>
      </c>
      <c r="J1742" s="61" t="str">
        <f>Índice!$G$25</f>
        <v>2015-12-31</v>
      </c>
      <c r="K1742" s="200" t="s">
        <v>1318</v>
      </c>
      <c r="L1742" s="200" t="s">
        <v>141</v>
      </c>
    </row>
    <row r="1743" spans="1:12" ht="15.75">
      <c r="C1743" s="200" t="str">
        <f>'FC01'!B$66</f>
        <v>Donaciones</v>
      </c>
      <c r="F1743" s="200">
        <f>'FC01'!$X$66</f>
        <v>0</v>
      </c>
      <c r="I1743" s="60" t="str">
        <f>Índice!$G$23</f>
        <v>2015-01-01</v>
      </c>
      <c r="J1743" s="61" t="str">
        <f>Índice!$G$25</f>
        <v>2015-12-31</v>
      </c>
      <c r="K1743" s="200" t="s">
        <v>1318</v>
      </c>
      <c r="L1743" s="200" t="s">
        <v>141</v>
      </c>
    </row>
    <row r="1744" spans="1:12" ht="15.75">
      <c r="C1744" s="200" t="str">
        <f>'FC01'!B$67</f>
        <v>Total Gastos y Costos (FC01)</v>
      </c>
      <c r="F1744" s="200">
        <f>'FC01'!$X$67</f>
        <v>0</v>
      </c>
      <c r="I1744" s="60" t="str">
        <f>Índice!$G$23</f>
        <v>2015-01-01</v>
      </c>
      <c r="J1744" s="61" t="str">
        <f>Índice!$G$25</f>
        <v>2015-12-31</v>
      </c>
      <c r="K1744" s="200" t="s">
        <v>1318</v>
      </c>
      <c r="L1744" s="200" t="s">
        <v>141</v>
      </c>
    </row>
    <row r="1745" spans="1:12" ht="15.75">
      <c r="A1745" s="202" t="s">
        <v>15</v>
      </c>
      <c r="B1745" s="22"/>
      <c r="C1745" s="93" t="s">
        <v>1331</v>
      </c>
      <c r="J1745" s="5"/>
      <c r="L1745" s="1"/>
    </row>
    <row r="1746" spans="1:12" ht="15.75">
      <c r="A1746" s="19" t="s">
        <v>15</v>
      </c>
      <c r="C1746" s="200" t="str">
        <f>'FC01'!B$8</f>
        <v>Gastos [sinopsis]</v>
      </c>
      <c r="F1746" s="200">
        <f>'FC01'!$Y$8</f>
        <v>0</v>
      </c>
      <c r="I1746" s="60"/>
      <c r="J1746" s="61"/>
      <c r="K1746" s="200"/>
      <c r="L1746" s="1"/>
    </row>
    <row r="1747" spans="1:12" ht="15.75">
      <c r="C1747" s="200" t="str">
        <f>'FC01'!B$9</f>
        <v>Gastos sin impuestos, tasas, contribuciones e impuesto de renta</v>
      </c>
      <c r="F1747" s="200">
        <f>'FC01'!$Y$9</f>
        <v>0</v>
      </c>
      <c r="I1747" s="60" t="str">
        <f>Índice!$G$23</f>
        <v>2015-01-01</v>
      </c>
      <c r="J1747" s="61" t="str">
        <f>Índice!$G$25</f>
        <v>2015-12-31</v>
      </c>
      <c r="K1747" s="200" t="s">
        <v>1318</v>
      </c>
      <c r="L1747" s="200" t="s">
        <v>858</v>
      </c>
    </row>
    <row r="1748" spans="1:12" ht="15.75">
      <c r="C1748" s="200" t="str">
        <f>'FC01'!B$10</f>
        <v>Impuestos, Tasas y Contribuciones (No incluye impuesto de renta)</v>
      </c>
      <c r="F1748" s="200">
        <f>'FC01'!$Y$10</f>
        <v>0</v>
      </c>
      <c r="I1748" s="60" t="str">
        <f>Índice!$G$23</f>
        <v>2015-01-01</v>
      </c>
      <c r="J1748" s="61" t="str">
        <f>Índice!$G$25</f>
        <v>2015-12-31</v>
      </c>
      <c r="K1748" s="200" t="s">
        <v>1318</v>
      </c>
      <c r="L1748" s="200" t="s">
        <v>858</v>
      </c>
    </row>
    <row r="1749" spans="1:12" ht="15.75">
      <c r="C1749" s="200" t="str">
        <f>'FC01'!B$11</f>
        <v>Gasto por impuesto de renta</v>
      </c>
      <c r="F1749" s="200">
        <f>'FC01'!$Y$11</f>
        <v>0</v>
      </c>
      <c r="I1749" s="60" t="str">
        <f>Índice!$G$23</f>
        <v>2015-01-01</v>
      </c>
      <c r="J1749" s="61" t="str">
        <f>Índice!$G$25</f>
        <v>2015-12-31</v>
      </c>
      <c r="K1749" s="200" t="s">
        <v>1318</v>
      </c>
      <c r="L1749" s="200" t="s">
        <v>858</v>
      </c>
    </row>
    <row r="1750" spans="1:12" ht="15.75">
      <c r="C1750" s="200" t="str">
        <f>'FC01'!B$12</f>
        <v>Total Gastos</v>
      </c>
      <c r="F1750" s="200">
        <f>'FC01'!$Y$12</f>
        <v>0</v>
      </c>
      <c r="I1750" s="60" t="str">
        <f>Índice!$G$23</f>
        <v>2015-01-01</v>
      </c>
      <c r="J1750" s="61" t="str">
        <f>Índice!$G$25</f>
        <v>2015-12-31</v>
      </c>
      <c r="K1750" s="200" t="s">
        <v>1318</v>
      </c>
      <c r="L1750" s="200" t="s">
        <v>858</v>
      </c>
    </row>
    <row r="1751" spans="1:12" ht="15.75">
      <c r="A1751" s="19" t="s">
        <v>15</v>
      </c>
      <c r="C1751" s="200" t="str">
        <f>'FC01'!B$13</f>
        <v>Costos de Ventas y Distribución</v>
      </c>
      <c r="F1751" s="200">
        <f>'FC01'!$Y$13</f>
        <v>0</v>
      </c>
      <c r="I1751" s="60"/>
      <c r="J1751" s="61"/>
      <c r="K1751" s="200"/>
      <c r="L1751" s="1"/>
    </row>
    <row r="1752" spans="1:12" ht="15.75">
      <c r="C1752" s="200" t="str">
        <f>'FC01'!B$14</f>
        <v>Costo de Ventas</v>
      </c>
      <c r="F1752" s="200">
        <f>'FC01'!$Y$14</f>
        <v>0</v>
      </c>
      <c r="I1752" s="60" t="str">
        <f>Índice!$G$23</f>
        <v>2015-01-01</v>
      </c>
      <c r="J1752" s="61" t="str">
        <f>Índice!$G$25</f>
        <v>2015-12-31</v>
      </c>
      <c r="K1752" s="200" t="s">
        <v>1318</v>
      </c>
      <c r="L1752" s="200" t="s">
        <v>858</v>
      </c>
    </row>
    <row r="1753" spans="1:12" ht="15.75">
      <c r="C1753" s="200" t="str">
        <f>'FC01'!B$15</f>
        <v>Costos de Distribución</v>
      </c>
      <c r="F1753" s="200">
        <f>'FC01'!$Y$15</f>
        <v>0</v>
      </c>
      <c r="I1753" s="60" t="str">
        <f>Índice!$G$23</f>
        <v>2015-01-01</v>
      </c>
      <c r="J1753" s="61" t="str">
        <f>Índice!$G$25</f>
        <v>2015-12-31</v>
      </c>
      <c r="K1753" s="200" t="s">
        <v>1318</v>
      </c>
      <c r="L1753" s="200" t="s">
        <v>858</v>
      </c>
    </row>
    <row r="1754" spans="1:12" ht="15.75">
      <c r="C1754" s="200" t="str">
        <f>'FC01'!B$16</f>
        <v>Total Costos de ventas y distribución</v>
      </c>
      <c r="F1754" s="200">
        <f>'FC01'!$Y$16</f>
        <v>0</v>
      </c>
      <c r="I1754" s="60" t="str">
        <f>Índice!$G$23</f>
        <v>2015-01-01</v>
      </c>
      <c r="J1754" s="61" t="str">
        <f>Índice!$G$25</f>
        <v>2015-12-31</v>
      </c>
      <c r="K1754" s="200" t="s">
        <v>1318</v>
      </c>
      <c r="L1754" s="200" t="s">
        <v>858</v>
      </c>
    </row>
    <row r="1755" spans="1:12" ht="15.75">
      <c r="A1755" s="19" t="s">
        <v>15</v>
      </c>
      <c r="C1755" s="200" t="str">
        <f>'FC01'!B$18</f>
        <v>Detalle de los gastos y costos</v>
      </c>
      <c r="F1755" s="200" t="str">
        <f>'FC01'!$Y$18</f>
        <v>Total prestación servicios públicos nacionales</v>
      </c>
      <c r="J1755" s="5"/>
      <c r="L1755" s="1"/>
    </row>
    <row r="1756" spans="1:12" ht="15.75">
      <c r="A1756" s="19"/>
      <c r="C1756" s="200" t="str">
        <f>'FC01'!B$20</f>
        <v>Servicios Personales (FC01)</v>
      </c>
      <c r="F1756" s="200">
        <f>'FC01'!$Y$20</f>
        <v>0</v>
      </c>
      <c r="I1756" s="60" t="str">
        <f>Índice!$G$23</f>
        <v>2015-01-01</v>
      </c>
      <c r="J1756" s="61" t="str">
        <f>Índice!$G$25</f>
        <v>2015-12-31</v>
      </c>
      <c r="K1756" s="200" t="s">
        <v>1318</v>
      </c>
      <c r="L1756" s="200" t="s">
        <v>858</v>
      </c>
    </row>
    <row r="1757" spans="1:12" ht="15.75">
      <c r="A1757" s="19"/>
      <c r="C1757" s="200" t="str">
        <f>'FC01'!B$21</f>
        <v>Generales (FC01)</v>
      </c>
      <c r="F1757" s="200">
        <f>'FC01'!$Y$21</f>
        <v>0</v>
      </c>
      <c r="I1757" s="60" t="str">
        <f>Índice!$G$23</f>
        <v>2015-01-01</v>
      </c>
      <c r="J1757" s="61" t="str">
        <f>Índice!$G$25</f>
        <v>2015-12-31</v>
      </c>
      <c r="K1757" s="200" t="s">
        <v>1318</v>
      </c>
      <c r="L1757" s="200" t="s">
        <v>858</v>
      </c>
    </row>
    <row r="1758" spans="1:12" ht="15.75">
      <c r="A1758" s="19"/>
      <c r="C1758" s="200" t="str">
        <f>'FC01'!B$22</f>
        <v xml:space="preserve">Depreciaciones (FC01)  </v>
      </c>
      <c r="F1758" s="200">
        <f>'FC01'!$Y$22</f>
        <v>0</v>
      </c>
      <c r="I1758" s="60" t="str">
        <f>Índice!$G$23</f>
        <v>2015-01-01</v>
      </c>
      <c r="J1758" s="61" t="str">
        <f>Índice!$G$25</f>
        <v>2015-12-31</v>
      </c>
      <c r="K1758" s="200" t="s">
        <v>1318</v>
      </c>
      <c r="L1758" s="200" t="s">
        <v>858</v>
      </c>
    </row>
    <row r="1759" spans="1:12" ht="15.75">
      <c r="A1759" s="19"/>
      <c r="C1759" s="200" t="str">
        <f>'FC01'!B$23</f>
        <v>Arrendamientos (FC01)</v>
      </c>
      <c r="F1759" s="200">
        <f>'FC01'!$Y$23</f>
        <v>0</v>
      </c>
      <c r="I1759" s="60" t="str">
        <f>Índice!$G$23</f>
        <v>2015-01-01</v>
      </c>
      <c r="J1759" s="61" t="str">
        <f>Índice!$G$25</f>
        <v>2015-12-31</v>
      </c>
      <c r="K1759" s="200" t="s">
        <v>1318</v>
      </c>
      <c r="L1759" s="200" t="s">
        <v>858</v>
      </c>
    </row>
    <row r="1760" spans="1:12" ht="15.75">
      <c r="A1760" s="19"/>
      <c r="C1760" s="200" t="str">
        <f>'FC01'!B$24</f>
        <v>Amortizaciones (FC01)</v>
      </c>
      <c r="F1760" s="200">
        <f>'FC01'!$Y$24</f>
        <v>0</v>
      </c>
      <c r="I1760" s="60" t="str">
        <f>Índice!$G$23</f>
        <v>2015-01-01</v>
      </c>
      <c r="J1760" s="61" t="str">
        <f>Índice!$G$25</f>
        <v>2015-12-31</v>
      </c>
      <c r="K1760" s="200" t="s">
        <v>1318</v>
      </c>
      <c r="L1760" s="200" t="s">
        <v>858</v>
      </c>
    </row>
    <row r="1761" spans="1:12" ht="15.75">
      <c r="A1761" s="19"/>
      <c r="C1761" s="200" t="str">
        <f>'FC01'!B$25</f>
        <v>Agotamiento (FC01)</v>
      </c>
      <c r="F1761" s="200">
        <f>'FC01'!$Y$25</f>
        <v>0</v>
      </c>
      <c r="I1761" s="60" t="str">
        <f>Índice!$G$23</f>
        <v>2015-01-01</v>
      </c>
      <c r="J1761" s="61" t="str">
        <f>Índice!$G$25</f>
        <v>2015-12-31</v>
      </c>
      <c r="K1761" s="200" t="s">
        <v>1318</v>
      </c>
      <c r="L1761" s="200" t="s">
        <v>858</v>
      </c>
    </row>
    <row r="1762" spans="1:12" ht="15.75">
      <c r="A1762" s="19"/>
      <c r="C1762" s="200" t="str">
        <f>'FC01'!B$26</f>
        <v>Costo de Bienes y Servicios Públicos para la Venta</v>
      </c>
      <c r="F1762" s="200">
        <f>'FC01'!$Y$26</f>
        <v>0</v>
      </c>
      <c r="I1762" s="60" t="str">
        <f>Índice!$G$23</f>
        <v>2015-01-01</v>
      </c>
      <c r="J1762" s="61" t="str">
        <f>Índice!$G$25</f>
        <v>2015-12-31</v>
      </c>
      <c r="K1762" s="200" t="s">
        <v>1318</v>
      </c>
      <c r="L1762" s="200" t="s">
        <v>858</v>
      </c>
    </row>
    <row r="1763" spans="1:12" ht="15.75">
      <c r="C1763" s="200" t="str">
        <f>'FC01'!B$27</f>
        <v>Compras en Bloque y/o a Largo Plazo</v>
      </c>
      <c r="F1763" s="200">
        <f>'FC01'!$Y$27</f>
        <v>0</v>
      </c>
      <c r="I1763" s="60" t="str">
        <f>Índice!$G$23</f>
        <v>2015-01-01</v>
      </c>
      <c r="J1763" s="61" t="str">
        <f>Índice!$G$25</f>
        <v>2015-12-31</v>
      </c>
      <c r="K1763" s="200" t="s">
        <v>1318</v>
      </c>
      <c r="L1763" s="200" t="s">
        <v>858</v>
      </c>
    </row>
    <row r="1764" spans="1:12" ht="15.75">
      <c r="C1764" s="200" t="str">
        <f>'FC01'!B$28</f>
        <v>Compras en Bolsa  y/o a Corto Plazo</v>
      </c>
      <c r="F1764" s="200">
        <f>'FC01'!$Y$28</f>
        <v>0</v>
      </c>
      <c r="I1764" s="60" t="str">
        <f>Índice!$G$23</f>
        <v>2015-01-01</v>
      </c>
      <c r="J1764" s="61" t="str">
        <f>Índice!$G$25</f>
        <v>2015-12-31</v>
      </c>
      <c r="K1764" s="200" t="s">
        <v>1318</v>
      </c>
      <c r="L1764" s="200" t="s">
        <v>858</v>
      </c>
    </row>
    <row r="1765" spans="1:12" ht="15.75">
      <c r="C1765" s="200" t="str">
        <f>'FC01'!B$29</f>
        <v>Costo por Conexión</v>
      </c>
      <c r="F1765" s="200">
        <f>'FC01'!$Y$29</f>
        <v>0</v>
      </c>
      <c r="I1765" s="60" t="str">
        <f>Índice!$G$23</f>
        <v>2015-01-01</v>
      </c>
      <c r="J1765" s="61" t="str">
        <f>Índice!$G$25</f>
        <v>2015-12-31</v>
      </c>
      <c r="K1765" s="200" t="s">
        <v>1318</v>
      </c>
      <c r="L1765" s="200" t="s">
        <v>858</v>
      </c>
    </row>
    <row r="1766" spans="1:12" ht="15.75">
      <c r="A1766" s="19"/>
      <c r="C1766" s="200" t="str">
        <f>'FC01'!B$30</f>
        <v>Uso de Líneas, redes y ductos</v>
      </c>
      <c r="F1766" s="200">
        <f>'FC01'!$Y$30</f>
        <v>0</v>
      </c>
      <c r="I1766" s="60" t="str">
        <f>Índice!$G$23</f>
        <v>2015-01-01</v>
      </c>
      <c r="J1766" s="61" t="str">
        <f>Índice!$G$25</f>
        <v>2015-12-31</v>
      </c>
      <c r="K1766" s="200" t="s">
        <v>1318</v>
      </c>
      <c r="L1766" s="200" t="s">
        <v>858</v>
      </c>
    </row>
    <row r="1767" spans="1:12" ht="15.75">
      <c r="A1767" s="19"/>
      <c r="C1767" s="200" t="str">
        <f>'FC01'!B$31</f>
        <v>Costo de Distribución  y/o Comercialización de Gas combustible por redes</v>
      </c>
      <c r="F1767" s="200">
        <f>'FC01'!$Y$31</f>
        <v>0</v>
      </c>
      <c r="I1767" s="60" t="str">
        <f>Índice!$G$23</f>
        <v>2015-01-01</v>
      </c>
      <c r="J1767" s="61" t="str">
        <f>Índice!$G$25</f>
        <v>2015-12-31</v>
      </c>
      <c r="K1767" s="200" t="s">
        <v>1318</v>
      </c>
      <c r="L1767" s="200" t="s">
        <v>858</v>
      </c>
    </row>
    <row r="1768" spans="1:12" ht="15.75">
      <c r="A1768" s="19"/>
      <c r="C1768" s="200" t="str">
        <f>'FC01'!B$32</f>
        <v>Manejo Comercial y Financiero del Servicio</v>
      </c>
      <c r="F1768" s="200">
        <f>'FC01'!$Y$32</f>
        <v>0</v>
      </c>
      <c r="I1768" s="60" t="str">
        <f>Índice!$G$23</f>
        <v>2015-01-01</v>
      </c>
      <c r="J1768" s="61" t="str">
        <f>Índice!$G$25</f>
        <v>2015-12-31</v>
      </c>
      <c r="K1768" s="200" t="s">
        <v>1318</v>
      </c>
      <c r="L1768" s="200" t="s">
        <v>858</v>
      </c>
    </row>
    <row r="1769" spans="1:12" ht="15.75">
      <c r="A1769" s="19"/>
      <c r="C1769" s="200" t="str">
        <f>'FC01'!B$33</f>
        <v>Costo de Distribución  y/o Comercialización de Gas Licuado de Petróleo –GLP</v>
      </c>
      <c r="F1769" s="200">
        <f>'FC01'!$Y$33</f>
        <v>0</v>
      </c>
      <c r="I1769" s="60" t="str">
        <f>Índice!$G$23</f>
        <v>2015-01-01</v>
      </c>
      <c r="J1769" s="61" t="str">
        <f>Índice!$G$25</f>
        <v>2015-12-31</v>
      </c>
      <c r="K1769" s="200" t="s">
        <v>1318</v>
      </c>
      <c r="L1769" s="200" t="s">
        <v>858</v>
      </c>
    </row>
    <row r="1770" spans="1:12" ht="15.75">
      <c r="A1770" s="19"/>
      <c r="C1770" s="200" t="str">
        <f>'FC01'!B$34</f>
        <v>Contrato de explotación</v>
      </c>
      <c r="F1770" s="200">
        <f>'FC01'!$Y$34</f>
        <v>0</v>
      </c>
      <c r="I1770" s="60" t="str">
        <f>Índice!$G$23</f>
        <v>2015-01-01</v>
      </c>
      <c r="J1770" s="61" t="str">
        <f>Índice!$G$25</f>
        <v>2015-12-31</v>
      </c>
      <c r="K1770" s="200" t="s">
        <v>1318</v>
      </c>
      <c r="L1770" s="200" t="s">
        <v>858</v>
      </c>
    </row>
    <row r="1771" spans="1:12" ht="15.75">
      <c r="A1771" s="19"/>
      <c r="C1771" s="200" t="str">
        <f>'FC01'!B$35</f>
        <v>Costos asociados a las transacciones en el mercado mayorista</v>
      </c>
      <c r="F1771" s="200">
        <f>'FC01'!$Y$35</f>
        <v>0</v>
      </c>
      <c r="I1771" s="60" t="str">
        <f>Índice!$G$23</f>
        <v>2015-01-01</v>
      </c>
      <c r="J1771" s="61" t="str">
        <f>Índice!$G$25</f>
        <v>2015-12-31</v>
      </c>
      <c r="K1771" s="200" t="s">
        <v>1318</v>
      </c>
      <c r="L1771" s="200" t="s">
        <v>858</v>
      </c>
    </row>
    <row r="1772" spans="1:12" ht="15.75">
      <c r="A1772" s="19"/>
      <c r="C1772" s="200" t="str">
        <f>'FC01'!B$36</f>
        <v>Contrato de concesión</v>
      </c>
      <c r="F1772" s="200">
        <f>'FC01'!$Y$36</f>
        <v>0</v>
      </c>
      <c r="I1772" s="60" t="str">
        <f>Índice!$G$23</f>
        <v>2015-01-01</v>
      </c>
      <c r="J1772" s="61" t="str">
        <f>Índice!$G$25</f>
        <v>2015-12-31</v>
      </c>
      <c r="K1772" s="200" t="s">
        <v>1318</v>
      </c>
      <c r="L1772" s="200" t="s">
        <v>858</v>
      </c>
    </row>
    <row r="1773" spans="1:12" ht="15.75">
      <c r="A1773" s="19"/>
      <c r="C1773" s="200" t="str">
        <f>'FC01'!B$37</f>
        <v>Otros (FC01)</v>
      </c>
      <c r="F1773" s="200">
        <f>'FC01'!$Y$37</f>
        <v>0</v>
      </c>
      <c r="I1773" s="60" t="str">
        <f>Índice!$G$23</f>
        <v>2015-01-01</v>
      </c>
      <c r="J1773" s="61" t="str">
        <f>Índice!$G$25</f>
        <v>2015-12-31</v>
      </c>
      <c r="K1773" s="200" t="s">
        <v>1318</v>
      </c>
      <c r="L1773" s="200" t="s">
        <v>858</v>
      </c>
    </row>
    <row r="1774" spans="1:12" ht="15.75">
      <c r="A1774" s="19"/>
      <c r="C1774" s="200" t="str">
        <f>'FC01'!B$38</f>
        <v>Costos asociados a las transacciones en el mercado minorista</v>
      </c>
      <c r="F1774" s="200">
        <f>'FC01'!$Y$38</f>
        <v>0</v>
      </c>
      <c r="I1774" s="60" t="str">
        <f>Índice!$G$23</f>
        <v>2015-01-01</v>
      </c>
      <c r="J1774" s="61" t="str">
        <f>Índice!$G$25</f>
        <v>2015-12-31</v>
      </c>
      <c r="K1774" s="200" t="s">
        <v>1318</v>
      </c>
      <c r="L1774" s="200" t="s">
        <v>858</v>
      </c>
    </row>
    <row r="1775" spans="1:12" ht="15.75">
      <c r="A1775" s="19"/>
      <c r="C1775" s="200" t="str">
        <f>'FC01'!B$39</f>
        <v xml:space="preserve">Licencias, Contribuciones y Regalías  </v>
      </c>
      <c r="F1775" s="200">
        <f>'FC01'!$Y$39</f>
        <v>0</v>
      </c>
      <c r="I1775" s="60" t="str">
        <f>Índice!$G$23</f>
        <v>2015-01-01</v>
      </c>
      <c r="J1775" s="61" t="str">
        <f>Índice!$G$25</f>
        <v>2015-12-31</v>
      </c>
      <c r="K1775" s="200" t="s">
        <v>1318</v>
      </c>
      <c r="L1775" s="200" t="s">
        <v>858</v>
      </c>
    </row>
    <row r="1776" spans="1:12" ht="15.75">
      <c r="A1776" s="19"/>
      <c r="C1776" s="200" t="str">
        <f>'FC01'!B$40</f>
        <v>Departamento Administrativo del Medio Ambiente "DAMA"</v>
      </c>
      <c r="F1776" s="200">
        <f>'FC01'!$Y$40</f>
        <v>0</v>
      </c>
      <c r="I1776" s="60" t="str">
        <f>Índice!$G$23</f>
        <v>2015-01-01</v>
      </c>
      <c r="J1776" s="61" t="str">
        <f>Índice!$G$25</f>
        <v>2015-12-31</v>
      </c>
      <c r="K1776" s="200" t="s">
        <v>1318</v>
      </c>
      <c r="L1776" s="200" t="s">
        <v>858</v>
      </c>
    </row>
    <row r="1777" spans="1:12" ht="15.75">
      <c r="A1777" s="19"/>
      <c r="C1777" s="200" t="str">
        <f>'FC01'!B$41</f>
        <v>Ley 56 de 1981</v>
      </c>
      <c r="F1777" s="200">
        <f>'FC01'!$Y$41</f>
        <v>0</v>
      </c>
      <c r="I1777" s="60" t="str">
        <f>Índice!$G$23</f>
        <v>2015-01-01</v>
      </c>
      <c r="J1777" s="61" t="str">
        <f>Índice!$G$25</f>
        <v>2015-12-31</v>
      </c>
      <c r="K1777" s="200" t="s">
        <v>1318</v>
      </c>
      <c r="L1777" s="200" t="s">
        <v>858</v>
      </c>
    </row>
    <row r="1778" spans="1:12" ht="15.75">
      <c r="A1778" s="19"/>
      <c r="C1778" s="200" t="str">
        <f>'FC01'!B$42</f>
        <v>Medio Ambiente – Ley 99 de 1993</v>
      </c>
      <c r="F1778" s="200">
        <f>'FC01'!$Y$42</f>
        <v>0</v>
      </c>
      <c r="I1778" s="60" t="str">
        <f>Índice!$G$23</f>
        <v>2015-01-01</v>
      </c>
      <c r="J1778" s="61" t="str">
        <f>Índice!$G$25</f>
        <v>2015-12-31</v>
      </c>
      <c r="K1778" s="200" t="s">
        <v>1318</v>
      </c>
      <c r="L1778" s="200" t="s">
        <v>858</v>
      </c>
    </row>
    <row r="1779" spans="1:12" ht="15.75">
      <c r="A1779" s="19"/>
      <c r="C1779" s="200" t="str">
        <f>'FC01'!B$43</f>
        <v>Regalías</v>
      </c>
      <c r="F1779" s="200">
        <f>'FC01'!$Y$43</f>
        <v>0</v>
      </c>
      <c r="I1779" s="60" t="str">
        <f>Índice!$G$23</f>
        <v>2015-01-01</v>
      </c>
      <c r="J1779" s="61" t="str">
        <f>Índice!$G$25</f>
        <v>2015-12-31</v>
      </c>
      <c r="K1779" s="200" t="s">
        <v>1318</v>
      </c>
      <c r="L1779" s="200" t="s">
        <v>858</v>
      </c>
    </row>
    <row r="1780" spans="1:12" ht="15.75">
      <c r="A1780" s="19"/>
      <c r="C1780" s="200" t="str">
        <f>'FC01'!B$44</f>
        <v>Licencia De Operación Del Servicio</v>
      </c>
      <c r="F1780" s="200">
        <f>'FC01'!$Y$44</f>
        <v>0</v>
      </c>
      <c r="I1780" s="60" t="str">
        <f>Índice!$G$23</f>
        <v>2015-01-01</v>
      </c>
      <c r="J1780" s="61" t="str">
        <f>Índice!$G$25</f>
        <v>2015-12-31</v>
      </c>
      <c r="K1780" s="200" t="s">
        <v>1318</v>
      </c>
      <c r="L1780" s="200" t="s">
        <v>858</v>
      </c>
    </row>
    <row r="1781" spans="1:12" ht="15.75">
      <c r="A1781" s="19"/>
      <c r="C1781" s="200" t="str">
        <f>'FC01'!B$45</f>
        <v>FAZNI</v>
      </c>
      <c r="F1781" s="200">
        <f>'FC01'!$Y$45</f>
        <v>0</v>
      </c>
      <c r="I1781" s="60" t="str">
        <f>Índice!$G$23</f>
        <v>2015-01-01</v>
      </c>
      <c r="J1781" s="61" t="str">
        <f>Índice!$G$25</f>
        <v>2015-12-31</v>
      </c>
      <c r="K1781" s="200" t="s">
        <v>1318</v>
      </c>
      <c r="L1781" s="200" t="s">
        <v>858</v>
      </c>
    </row>
    <row r="1782" spans="1:12" ht="15.75">
      <c r="A1782" s="19"/>
      <c r="C1782" s="200" t="str">
        <f>'FC01'!B$46</f>
        <v>FAER</v>
      </c>
      <c r="F1782" s="200">
        <f>'FC01'!$Y$46</f>
        <v>0</v>
      </c>
      <c r="I1782" s="60" t="str">
        <f>Índice!$G$23</f>
        <v>2015-01-01</v>
      </c>
      <c r="J1782" s="61" t="str">
        <f>Índice!$G$25</f>
        <v>2015-12-31</v>
      </c>
      <c r="K1782" s="200" t="s">
        <v>1318</v>
      </c>
      <c r="L1782" s="200" t="s">
        <v>858</v>
      </c>
    </row>
    <row r="1783" spans="1:12" ht="15.75">
      <c r="A1783" s="19"/>
      <c r="C1783" s="200" t="str">
        <f>'FC01'!B$47</f>
        <v>Cuota de Fomento de gas</v>
      </c>
      <c r="F1783" s="200">
        <f>'FC01'!$Y$47</f>
        <v>0</v>
      </c>
      <c r="I1783" s="60" t="str">
        <f>Índice!$G$23</f>
        <v>2015-01-01</v>
      </c>
      <c r="J1783" s="61" t="str">
        <f>Índice!$G$25</f>
        <v>2015-12-31</v>
      </c>
      <c r="K1783" s="200" t="s">
        <v>1318</v>
      </c>
      <c r="L1783" s="200" t="s">
        <v>858</v>
      </c>
    </row>
    <row r="1784" spans="1:12" ht="15.75">
      <c r="A1784" s="19"/>
      <c r="C1784" s="200" t="str">
        <f>'FC01'!B$48</f>
        <v>Ministerio de Comunicaciones y/o Fondo de Comunicaciones</v>
      </c>
      <c r="F1784" s="200">
        <f>'FC01'!$Y$48</f>
        <v>0</v>
      </c>
      <c r="I1784" s="60" t="str">
        <f>Índice!$G$23</f>
        <v>2015-01-01</v>
      </c>
      <c r="J1784" s="61" t="str">
        <f>Índice!$G$25</f>
        <v>2015-12-31</v>
      </c>
      <c r="K1784" s="200" t="s">
        <v>1318</v>
      </c>
      <c r="L1784" s="200" t="s">
        <v>858</v>
      </c>
    </row>
    <row r="1785" spans="1:12" ht="15.75">
      <c r="A1785" s="19"/>
      <c r="C1785" s="200" t="str">
        <f>'FC01'!B$49</f>
        <v>Comité De Estratificación –Ley 505 De 1999</v>
      </c>
      <c r="F1785" s="200">
        <f>'FC01'!$Y$49</f>
        <v>0</v>
      </c>
      <c r="I1785" s="60" t="str">
        <f>Índice!$G$23</f>
        <v>2015-01-01</v>
      </c>
      <c r="J1785" s="61" t="str">
        <f>Índice!$G$25</f>
        <v>2015-12-31</v>
      </c>
      <c r="K1785" s="200" t="s">
        <v>1318</v>
      </c>
      <c r="L1785" s="200" t="s">
        <v>858</v>
      </c>
    </row>
    <row r="1786" spans="1:12" ht="15.75">
      <c r="A1786" s="19"/>
      <c r="C1786" s="200" t="str">
        <f>'FC01'!B$50</f>
        <v>Otras licencias Ley 142 de 1994</v>
      </c>
      <c r="F1786" s="200">
        <f>'FC01'!$Y$50</f>
        <v>0</v>
      </c>
      <c r="I1786" s="60" t="str">
        <f>Índice!$G$23</f>
        <v>2015-01-01</v>
      </c>
      <c r="J1786" s="61" t="str">
        <f>Índice!$G$25</f>
        <v>2015-12-31</v>
      </c>
      <c r="K1786" s="200" t="s">
        <v>1318</v>
      </c>
      <c r="L1786" s="200" t="s">
        <v>858</v>
      </c>
    </row>
    <row r="1787" spans="1:12" ht="15.75">
      <c r="A1787" s="19"/>
      <c r="C1787" s="200" t="str">
        <f>'FC01'!B$51</f>
        <v>Consumo De Insumos Directos</v>
      </c>
      <c r="F1787" s="200">
        <f>'FC01'!$Y$51</f>
        <v>0</v>
      </c>
      <c r="I1787" s="60" t="str">
        <f>Índice!$G$23</f>
        <v>2015-01-01</v>
      </c>
      <c r="J1787" s="61" t="str">
        <f>Índice!$G$25</f>
        <v>2015-12-31</v>
      </c>
      <c r="K1787" s="200" t="s">
        <v>1318</v>
      </c>
      <c r="L1787" s="200" t="s">
        <v>858</v>
      </c>
    </row>
    <row r="1788" spans="1:12" ht="15.75">
      <c r="A1788" s="19"/>
      <c r="C1788" s="200" t="str">
        <f>'FC01'!B$52</f>
        <v>Productos Químicos</v>
      </c>
      <c r="F1788" s="200">
        <f>'FC01'!$Y$52</f>
        <v>0</v>
      </c>
      <c r="I1788" s="60" t="str">
        <f>Índice!$G$23</f>
        <v>2015-01-01</v>
      </c>
      <c r="J1788" s="61" t="str">
        <f>Índice!$G$25</f>
        <v>2015-12-31</v>
      </c>
      <c r="K1788" s="200" t="s">
        <v>1318</v>
      </c>
      <c r="L1788" s="200" t="s">
        <v>858</v>
      </c>
    </row>
    <row r="1789" spans="1:12" ht="15.75">
      <c r="A1789" s="19"/>
      <c r="C1789" s="200" t="str">
        <f>'FC01'!B$53</f>
        <v>Gas Combustible</v>
      </c>
      <c r="F1789" s="200">
        <f>'FC01'!$Y$53</f>
        <v>0</v>
      </c>
      <c r="I1789" s="60" t="str">
        <f>Índice!$G$23</f>
        <v>2015-01-01</v>
      </c>
      <c r="J1789" s="61" t="str">
        <f>Índice!$G$25</f>
        <v>2015-12-31</v>
      </c>
      <c r="K1789" s="200" t="s">
        <v>1318</v>
      </c>
      <c r="L1789" s="200" t="s">
        <v>858</v>
      </c>
    </row>
    <row r="1790" spans="1:12" ht="15.75">
      <c r="A1790" s="19"/>
      <c r="C1790" s="200" t="str">
        <f>'FC01'!B$54</f>
        <v>Carbón Mineral</v>
      </c>
      <c r="F1790" s="200">
        <f>'FC01'!$Y$54</f>
        <v>0</v>
      </c>
      <c r="I1790" s="60" t="str">
        <f>Índice!$G$23</f>
        <v>2015-01-01</v>
      </c>
      <c r="J1790" s="61" t="str">
        <f>Índice!$G$25</f>
        <v>2015-12-31</v>
      </c>
      <c r="K1790" s="200" t="s">
        <v>1318</v>
      </c>
      <c r="L1790" s="200" t="s">
        <v>858</v>
      </c>
    </row>
    <row r="1791" spans="1:12" ht="15.75">
      <c r="A1791" s="19"/>
      <c r="C1791" s="200" t="str">
        <f>'FC01'!B$55</f>
        <v>Energía (FC01)</v>
      </c>
      <c r="F1791" s="200">
        <f>'FC01'!$Y$55</f>
        <v>0</v>
      </c>
      <c r="I1791" s="60" t="str">
        <f>Índice!$G$23</f>
        <v>2015-01-01</v>
      </c>
      <c r="J1791" s="61" t="str">
        <f>Índice!$G$25</f>
        <v>2015-12-31</v>
      </c>
      <c r="K1791" s="200" t="s">
        <v>1318</v>
      </c>
      <c r="L1791" s="200" t="s">
        <v>858</v>
      </c>
    </row>
    <row r="1792" spans="1:12" ht="15.75">
      <c r="A1792" s="19"/>
      <c r="C1792" s="200" t="str">
        <f>'FC01'!B$56</f>
        <v>ACPM, Fuel Oil</v>
      </c>
      <c r="F1792" s="200">
        <f>'FC01'!$Y$56</f>
        <v>0</v>
      </c>
      <c r="I1792" s="60" t="str">
        <f>Índice!$G$23</f>
        <v>2015-01-01</v>
      </c>
      <c r="J1792" s="61" t="str">
        <f>Índice!$G$25</f>
        <v>2015-12-31</v>
      </c>
      <c r="K1792" s="200" t="s">
        <v>1318</v>
      </c>
      <c r="L1792" s="200" t="s">
        <v>858</v>
      </c>
    </row>
    <row r="1793" spans="1:12" ht="15.75">
      <c r="C1793" s="200" t="str">
        <f>'FC01'!B$57</f>
        <v>Otros Elementos de Consumo de Insumos Directos</v>
      </c>
      <c r="F1793" s="200">
        <f>'FC01'!$Y$57</f>
        <v>0</v>
      </c>
      <c r="I1793" s="60" t="str">
        <f>Índice!$G$23</f>
        <v>2015-01-01</v>
      </c>
      <c r="J1793" s="61" t="str">
        <f>Índice!$G$25</f>
        <v>2015-12-31</v>
      </c>
      <c r="K1793" s="200" t="s">
        <v>1318</v>
      </c>
      <c r="L1793" s="200" t="s">
        <v>858</v>
      </c>
    </row>
    <row r="1794" spans="1:12" ht="15.75">
      <c r="A1794" s="19"/>
      <c r="C1794" s="200" t="str">
        <f>'FC01'!B$58</f>
        <v>Ordenes Y Contratos De Mantenimiento Y Reparaciones</v>
      </c>
      <c r="F1794" s="200">
        <f>'FC01'!$Y$58</f>
        <v>0</v>
      </c>
      <c r="I1794" s="60" t="str">
        <f>Índice!$G$23</f>
        <v>2015-01-01</v>
      </c>
      <c r="J1794" s="61" t="str">
        <f>Índice!$G$25</f>
        <v>2015-12-31</v>
      </c>
      <c r="K1794" s="200" t="s">
        <v>1318</v>
      </c>
      <c r="L1794" s="200" t="s">
        <v>858</v>
      </c>
    </row>
    <row r="1795" spans="1:12" ht="15.75">
      <c r="A1795" s="19"/>
      <c r="C1795" s="200" t="str">
        <f>'FC01'!B$59</f>
        <v>Honorarios</v>
      </c>
      <c r="F1795" s="200">
        <f>'FC01'!$Y$59</f>
        <v>0</v>
      </c>
      <c r="I1795" s="60" t="str">
        <f>Índice!$G$23</f>
        <v>2015-01-01</v>
      </c>
      <c r="J1795" s="61" t="str">
        <f>Índice!$G$25</f>
        <v>2015-12-31</v>
      </c>
      <c r="K1795" s="200" t="s">
        <v>1318</v>
      </c>
      <c r="L1795" s="200" t="s">
        <v>858</v>
      </c>
    </row>
    <row r="1796" spans="1:12" ht="15.75">
      <c r="A1796" s="19"/>
      <c r="C1796" s="200" t="str">
        <f>'FC01'!B$60</f>
        <v>Servicios Públicos</v>
      </c>
      <c r="F1796" s="200">
        <f>'FC01'!$Y$60</f>
        <v>0</v>
      </c>
      <c r="I1796" s="60" t="str">
        <f>Índice!$G$23</f>
        <v>2015-01-01</v>
      </c>
      <c r="J1796" s="61" t="str">
        <f>Índice!$G$25</f>
        <v>2015-12-31</v>
      </c>
      <c r="K1796" s="200" t="s">
        <v>1318</v>
      </c>
      <c r="L1796" s="200" t="s">
        <v>858</v>
      </c>
    </row>
    <row r="1797" spans="1:12" ht="15.75">
      <c r="A1797" s="19"/>
      <c r="C1797" s="200" t="str">
        <f>'FC01'!B$61</f>
        <v>Materiales Y Otros Costos De Operación</v>
      </c>
      <c r="F1797" s="200">
        <f>'FC01'!$Y$61</f>
        <v>0</v>
      </c>
      <c r="I1797" s="60" t="str">
        <f>Índice!$G$23</f>
        <v>2015-01-01</v>
      </c>
      <c r="J1797" s="61" t="str">
        <f>Índice!$G$25</f>
        <v>2015-12-31</v>
      </c>
      <c r="K1797" s="200" t="s">
        <v>1318</v>
      </c>
      <c r="L1797" s="200" t="s">
        <v>858</v>
      </c>
    </row>
    <row r="1798" spans="1:12" ht="15.75">
      <c r="C1798" s="200" t="str">
        <f>'FC01'!B$62</f>
        <v>Costo De Pérdidas En Prestación Del Servicio  De Acueducto</v>
      </c>
      <c r="F1798" s="200">
        <f>'FC01'!$Y$62</f>
        <v>0</v>
      </c>
      <c r="I1798" s="60" t="str">
        <f>Índice!$G$23</f>
        <v>2015-01-01</v>
      </c>
      <c r="J1798" s="61" t="str">
        <f>Índice!$G$25</f>
        <v>2015-12-31</v>
      </c>
      <c r="K1798" s="200" t="s">
        <v>1318</v>
      </c>
      <c r="L1798" s="200" t="s">
        <v>858</v>
      </c>
    </row>
    <row r="1799" spans="1:12" ht="15.75">
      <c r="C1799" s="200" t="str">
        <f>'FC01'!B$63</f>
        <v>Seguros</v>
      </c>
      <c r="F1799" s="200">
        <f>'FC01'!$Y$63</f>
        <v>0</v>
      </c>
      <c r="I1799" s="60" t="str">
        <f>Índice!$G$23</f>
        <v>2015-01-01</v>
      </c>
      <c r="J1799" s="61" t="str">
        <f>Índice!$G$25</f>
        <v>2015-12-31</v>
      </c>
      <c r="K1799" s="200" t="s">
        <v>1318</v>
      </c>
      <c r="L1799" s="200" t="s">
        <v>858</v>
      </c>
    </row>
    <row r="1800" spans="1:12" ht="15.75">
      <c r="C1800" s="200" t="str">
        <f>'FC01'!B$64</f>
        <v>Impuestos Y Tasas</v>
      </c>
      <c r="F1800" s="200">
        <f>'FC01'!$Y$64</f>
        <v>0</v>
      </c>
      <c r="I1800" s="60" t="str">
        <f>Índice!$G$23</f>
        <v>2015-01-01</v>
      </c>
      <c r="J1800" s="61" t="str">
        <f>Índice!$G$25</f>
        <v>2015-12-31</v>
      </c>
      <c r="K1800" s="200" t="s">
        <v>1318</v>
      </c>
      <c r="L1800" s="200" t="s">
        <v>858</v>
      </c>
    </row>
    <row r="1801" spans="1:12" ht="15.75">
      <c r="C1801" s="200" t="str">
        <f>'FC01'!B$65</f>
        <v>Órdenes Y Contratos Por Otros  Servicios</v>
      </c>
      <c r="F1801" s="200">
        <f>'FC01'!$Y$65</f>
        <v>0</v>
      </c>
      <c r="I1801" s="60" t="str">
        <f>Índice!$G$23</f>
        <v>2015-01-01</v>
      </c>
      <c r="J1801" s="61" t="str">
        <f>Índice!$G$25</f>
        <v>2015-12-31</v>
      </c>
      <c r="K1801" s="200" t="s">
        <v>1318</v>
      </c>
      <c r="L1801" s="200" t="s">
        <v>858</v>
      </c>
    </row>
    <row r="1802" spans="1:12" ht="15.75">
      <c r="C1802" s="200" t="str">
        <f>'FC01'!B$66</f>
        <v>Donaciones</v>
      </c>
      <c r="F1802" s="200">
        <f>'FC01'!$Y$66</f>
        <v>0</v>
      </c>
      <c r="I1802" s="60" t="str">
        <f>Índice!$G$23</f>
        <v>2015-01-01</v>
      </c>
      <c r="J1802" s="61" t="str">
        <f>Índice!$G$25</f>
        <v>2015-12-31</v>
      </c>
      <c r="K1802" s="200" t="s">
        <v>1318</v>
      </c>
      <c r="L1802" s="200" t="s">
        <v>858</v>
      </c>
    </row>
    <row r="1803" spans="1:12" ht="15.75">
      <c r="C1803" s="200" t="str">
        <f>'FC01'!B$67</f>
        <v>Total Gastos y Costos (FC01)</v>
      </c>
      <c r="F1803" s="200">
        <f>'FC01'!$Y$67</f>
        <v>0</v>
      </c>
      <c r="I1803" s="60" t="str">
        <f>Índice!$G$23</f>
        <v>2015-01-01</v>
      </c>
      <c r="J1803" s="61" t="str">
        <f>Índice!$G$25</f>
        <v>2015-12-31</v>
      </c>
      <c r="K1803" s="200" t="s">
        <v>1318</v>
      </c>
      <c r="L1803" s="200" t="s">
        <v>858</v>
      </c>
    </row>
    <row r="1804" spans="1:12" ht="15.75">
      <c r="A1804" s="202" t="s">
        <v>15</v>
      </c>
      <c r="B1804" s="22"/>
      <c r="C1804" s="93" t="s">
        <v>1332</v>
      </c>
      <c r="J1804" s="5"/>
      <c r="L1804" s="1"/>
    </row>
    <row r="1805" spans="1:12" ht="15.75">
      <c r="A1805" s="19" t="s">
        <v>15</v>
      </c>
      <c r="C1805" s="200" t="str">
        <f>'FC01'!B$8</f>
        <v>Gastos [sinopsis]</v>
      </c>
      <c r="F1805" s="200">
        <f>'FC01'!$Z$8</f>
        <v>0</v>
      </c>
      <c r="I1805" s="60"/>
      <c r="J1805" s="61"/>
      <c r="K1805" s="200"/>
      <c r="L1805" s="1"/>
    </row>
    <row r="1806" spans="1:12" ht="15.75">
      <c r="C1806" s="200" t="str">
        <f>'FC01'!B$9</f>
        <v>Gastos sin impuestos, tasas, contribuciones e impuesto de renta</v>
      </c>
      <c r="F1806" s="200">
        <f>'FC01'!$Z$9</f>
        <v>0</v>
      </c>
      <c r="I1806" s="60" t="str">
        <f>Índice!$G$23</f>
        <v>2015-01-01</v>
      </c>
      <c r="J1806" s="61" t="str">
        <f>Índice!$G$25</f>
        <v>2015-12-31</v>
      </c>
      <c r="K1806" s="200" t="s">
        <v>1318</v>
      </c>
      <c r="L1806" s="200" t="s">
        <v>859</v>
      </c>
    </row>
    <row r="1807" spans="1:12" ht="15.75">
      <c r="C1807" s="200" t="str">
        <f>'FC01'!B$10</f>
        <v>Impuestos, Tasas y Contribuciones (No incluye impuesto de renta)</v>
      </c>
      <c r="F1807" s="200">
        <f>'FC01'!$Z$10</f>
        <v>0</v>
      </c>
      <c r="I1807" s="60" t="str">
        <f>Índice!$G$23</f>
        <v>2015-01-01</v>
      </c>
      <c r="J1807" s="61" t="str">
        <f>Índice!$G$25</f>
        <v>2015-12-31</v>
      </c>
      <c r="K1807" s="200" t="s">
        <v>1318</v>
      </c>
      <c r="L1807" s="200" t="s">
        <v>859</v>
      </c>
    </row>
    <row r="1808" spans="1:12" ht="15.75">
      <c r="C1808" s="200" t="str">
        <f>'FC01'!B$11</f>
        <v>Gasto por impuesto de renta</v>
      </c>
      <c r="F1808" s="200">
        <f>'FC01'!$Z$11</f>
        <v>0</v>
      </c>
      <c r="I1808" s="60" t="str">
        <f>Índice!$G$23</f>
        <v>2015-01-01</v>
      </c>
      <c r="J1808" s="61" t="str">
        <f>Índice!$G$25</f>
        <v>2015-12-31</v>
      </c>
      <c r="K1808" s="200" t="s">
        <v>1318</v>
      </c>
      <c r="L1808" s="200" t="s">
        <v>859</v>
      </c>
    </row>
    <row r="1809" spans="1:12" ht="15.75">
      <c r="C1809" s="200" t="str">
        <f>'FC01'!B$12</f>
        <v>Total Gastos</v>
      </c>
      <c r="F1809" s="200">
        <f>'FC01'!$Z$12</f>
        <v>0</v>
      </c>
      <c r="I1809" s="60" t="str">
        <f>Índice!$G$23</f>
        <v>2015-01-01</v>
      </c>
      <c r="J1809" s="61" t="str">
        <f>Índice!$G$25</f>
        <v>2015-12-31</v>
      </c>
      <c r="K1809" s="200" t="s">
        <v>1318</v>
      </c>
      <c r="L1809" s="200" t="s">
        <v>859</v>
      </c>
    </row>
    <row r="1810" spans="1:12" ht="15.75">
      <c r="A1810" s="19" t="s">
        <v>15</v>
      </c>
      <c r="C1810" s="200" t="str">
        <f>'FC01'!B$13</f>
        <v>Costos de Ventas y Distribución</v>
      </c>
      <c r="F1810" s="200">
        <f>'FC01'!$Z$13</f>
        <v>0</v>
      </c>
      <c r="I1810" s="60"/>
      <c r="J1810" s="61"/>
      <c r="K1810" s="200"/>
      <c r="L1810" s="1"/>
    </row>
    <row r="1811" spans="1:12" ht="15.75">
      <c r="C1811" s="200" t="str">
        <f>'FC01'!B$14</f>
        <v>Costo de Ventas</v>
      </c>
      <c r="F1811" s="200">
        <f>'FC01'!$Z$14</f>
        <v>0</v>
      </c>
      <c r="I1811" s="60" t="str">
        <f>Índice!$G$23</f>
        <v>2015-01-01</v>
      </c>
      <c r="J1811" s="61" t="str">
        <f>Índice!$G$25</f>
        <v>2015-12-31</v>
      </c>
      <c r="K1811" s="200" t="s">
        <v>1318</v>
      </c>
      <c r="L1811" s="200" t="s">
        <v>859</v>
      </c>
    </row>
    <row r="1812" spans="1:12" ht="15.75">
      <c r="C1812" s="200" t="str">
        <f>'FC01'!B$15</f>
        <v>Costos de Distribución</v>
      </c>
      <c r="F1812" s="200">
        <f>'FC01'!$Z$15</f>
        <v>0</v>
      </c>
      <c r="I1812" s="60" t="str">
        <f>Índice!$G$23</f>
        <v>2015-01-01</v>
      </c>
      <c r="J1812" s="61" t="str">
        <f>Índice!$G$25</f>
        <v>2015-12-31</v>
      </c>
      <c r="K1812" s="200" t="s">
        <v>1318</v>
      </c>
      <c r="L1812" s="200" t="s">
        <v>859</v>
      </c>
    </row>
    <row r="1813" spans="1:12" ht="15.75">
      <c r="C1813" s="200" t="str">
        <f>'FC01'!B$16</f>
        <v>Total Costos de ventas y distribución</v>
      </c>
      <c r="F1813" s="200">
        <f>'FC01'!$Z$16</f>
        <v>0</v>
      </c>
      <c r="I1813" s="60" t="str">
        <f>Índice!$G$23</f>
        <v>2015-01-01</v>
      </c>
      <c r="J1813" s="61" t="str">
        <f>Índice!$G$25</f>
        <v>2015-12-31</v>
      </c>
      <c r="K1813" s="200" t="s">
        <v>1318</v>
      </c>
      <c r="L1813" s="200" t="s">
        <v>859</v>
      </c>
    </row>
    <row r="1814" spans="1:12" ht="15.75">
      <c r="A1814" s="19" t="s">
        <v>15</v>
      </c>
      <c r="C1814" s="200" t="str">
        <f>'FC01'!B$18</f>
        <v>Detalle de los gastos y costos</v>
      </c>
      <c r="F1814" s="200" t="str">
        <f>'FC01'!$Z$18</f>
        <v>Por prestación de servicios en el exterior</v>
      </c>
      <c r="J1814" s="5"/>
      <c r="L1814" s="1"/>
    </row>
    <row r="1815" spans="1:12" ht="15.75">
      <c r="A1815" s="19"/>
      <c r="C1815" s="200" t="str">
        <f>'FC01'!B$20</f>
        <v>Servicios Personales (FC01)</v>
      </c>
      <c r="F1815" s="200">
        <f>'FC01'!$Z$20</f>
        <v>0</v>
      </c>
      <c r="I1815" s="60" t="str">
        <f>Índice!$G$23</f>
        <v>2015-01-01</v>
      </c>
      <c r="J1815" s="61" t="str">
        <f>Índice!$G$25</f>
        <v>2015-12-31</v>
      </c>
      <c r="K1815" s="200" t="s">
        <v>1318</v>
      </c>
      <c r="L1815" s="200" t="s">
        <v>859</v>
      </c>
    </row>
    <row r="1816" spans="1:12" ht="15.75">
      <c r="A1816" s="19"/>
      <c r="C1816" s="200" t="str">
        <f>'FC01'!B$21</f>
        <v>Generales (FC01)</v>
      </c>
      <c r="F1816" s="200">
        <f>'FC01'!$Z$21</f>
        <v>0</v>
      </c>
      <c r="I1816" s="60" t="str">
        <f>Índice!$G$23</f>
        <v>2015-01-01</v>
      </c>
      <c r="J1816" s="61" t="str">
        <f>Índice!$G$25</f>
        <v>2015-12-31</v>
      </c>
      <c r="K1816" s="200" t="s">
        <v>1318</v>
      </c>
      <c r="L1816" s="200" t="s">
        <v>859</v>
      </c>
    </row>
    <row r="1817" spans="1:12" ht="15.75">
      <c r="A1817" s="19"/>
      <c r="C1817" s="200" t="str">
        <f>'FC01'!B$22</f>
        <v xml:space="preserve">Depreciaciones (FC01)  </v>
      </c>
      <c r="F1817" s="200">
        <f>'FC01'!$Z$22</f>
        <v>0</v>
      </c>
      <c r="I1817" s="60" t="str">
        <f>Índice!$G$23</f>
        <v>2015-01-01</v>
      </c>
      <c r="J1817" s="61" t="str">
        <f>Índice!$G$25</f>
        <v>2015-12-31</v>
      </c>
      <c r="K1817" s="200" t="s">
        <v>1318</v>
      </c>
      <c r="L1817" s="200" t="s">
        <v>859</v>
      </c>
    </row>
    <row r="1818" spans="1:12" ht="15.75">
      <c r="A1818" s="19"/>
      <c r="C1818" s="200" t="str">
        <f>'FC01'!B$23</f>
        <v>Arrendamientos (FC01)</v>
      </c>
      <c r="F1818" s="200">
        <f>'FC01'!$Z$23</f>
        <v>0</v>
      </c>
      <c r="I1818" s="60" t="str">
        <f>Índice!$G$23</f>
        <v>2015-01-01</v>
      </c>
      <c r="J1818" s="61" t="str">
        <f>Índice!$G$25</f>
        <v>2015-12-31</v>
      </c>
      <c r="K1818" s="200" t="s">
        <v>1318</v>
      </c>
      <c r="L1818" s="200" t="s">
        <v>859</v>
      </c>
    </row>
    <row r="1819" spans="1:12" ht="15.75">
      <c r="A1819" s="19"/>
      <c r="C1819" s="200" t="str">
        <f>'FC01'!B$24</f>
        <v>Amortizaciones (FC01)</v>
      </c>
      <c r="F1819" s="200">
        <f>'FC01'!$Z$24</f>
        <v>0</v>
      </c>
      <c r="I1819" s="60" t="str">
        <f>Índice!$G$23</f>
        <v>2015-01-01</v>
      </c>
      <c r="J1819" s="61" t="str">
        <f>Índice!$G$25</f>
        <v>2015-12-31</v>
      </c>
      <c r="K1819" s="200" t="s">
        <v>1318</v>
      </c>
      <c r="L1819" s="200" t="s">
        <v>859</v>
      </c>
    </row>
    <row r="1820" spans="1:12" ht="15.75">
      <c r="A1820" s="19"/>
      <c r="C1820" s="200" t="str">
        <f>'FC01'!B$25</f>
        <v>Agotamiento (FC01)</v>
      </c>
      <c r="F1820" s="200">
        <f>'FC01'!$Z$25</f>
        <v>0</v>
      </c>
      <c r="I1820" s="60" t="str">
        <f>Índice!$G$23</f>
        <v>2015-01-01</v>
      </c>
      <c r="J1820" s="61" t="str">
        <f>Índice!$G$25</f>
        <v>2015-12-31</v>
      </c>
      <c r="K1820" s="200" t="s">
        <v>1318</v>
      </c>
      <c r="L1820" s="200" t="s">
        <v>859</v>
      </c>
    </row>
    <row r="1821" spans="1:12" ht="15.75">
      <c r="A1821" s="19"/>
      <c r="C1821" s="200" t="str">
        <f>'FC01'!B$26</f>
        <v>Costo de Bienes y Servicios Públicos para la Venta</v>
      </c>
      <c r="F1821" s="200">
        <f>'FC01'!$Z$26</f>
        <v>0</v>
      </c>
      <c r="I1821" s="60" t="str">
        <f>Índice!$G$23</f>
        <v>2015-01-01</v>
      </c>
      <c r="J1821" s="61" t="str">
        <f>Índice!$G$25</f>
        <v>2015-12-31</v>
      </c>
      <c r="K1821" s="200" t="s">
        <v>1318</v>
      </c>
      <c r="L1821" s="200" t="s">
        <v>859</v>
      </c>
    </row>
    <row r="1822" spans="1:12" ht="15.75">
      <c r="C1822" s="200" t="str">
        <f>'FC01'!B$27</f>
        <v>Compras en Bloque y/o a Largo Plazo</v>
      </c>
      <c r="F1822" s="200">
        <f>'FC01'!$Z$27</f>
        <v>0</v>
      </c>
      <c r="I1822" s="60" t="str">
        <f>Índice!$G$23</f>
        <v>2015-01-01</v>
      </c>
      <c r="J1822" s="61" t="str">
        <f>Índice!$G$25</f>
        <v>2015-12-31</v>
      </c>
      <c r="K1822" s="200" t="s">
        <v>1318</v>
      </c>
      <c r="L1822" s="200" t="s">
        <v>859</v>
      </c>
    </row>
    <row r="1823" spans="1:12" ht="15.75">
      <c r="C1823" s="200" t="str">
        <f>'FC01'!B$28</f>
        <v>Compras en Bolsa  y/o a Corto Plazo</v>
      </c>
      <c r="F1823" s="200">
        <f>'FC01'!$Z$28</f>
        <v>0</v>
      </c>
      <c r="I1823" s="60" t="str">
        <f>Índice!$G$23</f>
        <v>2015-01-01</v>
      </c>
      <c r="J1823" s="61" t="str">
        <f>Índice!$G$25</f>
        <v>2015-12-31</v>
      </c>
      <c r="K1823" s="200" t="s">
        <v>1318</v>
      </c>
      <c r="L1823" s="200" t="s">
        <v>859</v>
      </c>
    </row>
    <row r="1824" spans="1:12" ht="15.75">
      <c r="C1824" s="200" t="str">
        <f>'FC01'!B$29</f>
        <v>Costo por Conexión</v>
      </c>
      <c r="F1824" s="200">
        <f>'FC01'!$Z$29</f>
        <v>0</v>
      </c>
      <c r="I1824" s="60" t="str">
        <f>Índice!$G$23</f>
        <v>2015-01-01</v>
      </c>
      <c r="J1824" s="61" t="str">
        <f>Índice!$G$25</f>
        <v>2015-12-31</v>
      </c>
      <c r="K1824" s="200" t="s">
        <v>1318</v>
      </c>
      <c r="L1824" s="200" t="s">
        <v>859</v>
      </c>
    </row>
    <row r="1825" spans="1:12" ht="15.75">
      <c r="A1825" s="19"/>
      <c r="C1825" s="200" t="str">
        <f>'FC01'!B$30</f>
        <v>Uso de Líneas, redes y ductos</v>
      </c>
      <c r="F1825" s="200">
        <f>'FC01'!$Z$30</f>
        <v>0</v>
      </c>
      <c r="I1825" s="60" t="str">
        <f>Índice!$G$23</f>
        <v>2015-01-01</v>
      </c>
      <c r="J1825" s="61" t="str">
        <f>Índice!$G$25</f>
        <v>2015-12-31</v>
      </c>
      <c r="K1825" s="200" t="s">
        <v>1318</v>
      </c>
      <c r="L1825" s="200" t="s">
        <v>859</v>
      </c>
    </row>
    <row r="1826" spans="1:12" ht="15.75">
      <c r="A1826" s="19"/>
      <c r="C1826" s="200" t="str">
        <f>'FC01'!B$31</f>
        <v>Costo de Distribución  y/o Comercialización de Gas combustible por redes</v>
      </c>
      <c r="F1826" s="200">
        <f>'FC01'!$Z$31</f>
        <v>0</v>
      </c>
      <c r="I1826" s="60" t="str">
        <f>Índice!$G$23</f>
        <v>2015-01-01</v>
      </c>
      <c r="J1826" s="61" t="str">
        <f>Índice!$G$25</f>
        <v>2015-12-31</v>
      </c>
      <c r="K1826" s="200" t="s">
        <v>1318</v>
      </c>
      <c r="L1826" s="200" t="s">
        <v>859</v>
      </c>
    </row>
    <row r="1827" spans="1:12" ht="15.75">
      <c r="A1827" s="19"/>
      <c r="C1827" s="200" t="str">
        <f>'FC01'!B$32</f>
        <v>Manejo Comercial y Financiero del Servicio</v>
      </c>
      <c r="F1827" s="200">
        <f>'FC01'!$Z$32</f>
        <v>0</v>
      </c>
      <c r="I1827" s="60" t="str">
        <f>Índice!$G$23</f>
        <v>2015-01-01</v>
      </c>
      <c r="J1827" s="61" t="str">
        <f>Índice!$G$25</f>
        <v>2015-12-31</v>
      </c>
      <c r="K1827" s="200" t="s">
        <v>1318</v>
      </c>
      <c r="L1827" s="200" t="s">
        <v>859</v>
      </c>
    </row>
    <row r="1828" spans="1:12" ht="15.75">
      <c r="A1828" s="19"/>
      <c r="C1828" s="200" t="str">
        <f>'FC01'!B$33</f>
        <v>Costo de Distribución  y/o Comercialización de Gas Licuado de Petróleo –GLP</v>
      </c>
      <c r="F1828" s="200">
        <f>'FC01'!$Z$33</f>
        <v>0</v>
      </c>
      <c r="I1828" s="60" t="str">
        <f>Índice!$G$23</f>
        <v>2015-01-01</v>
      </c>
      <c r="J1828" s="61" t="str">
        <f>Índice!$G$25</f>
        <v>2015-12-31</v>
      </c>
      <c r="K1828" s="200" t="s">
        <v>1318</v>
      </c>
      <c r="L1828" s="200" t="s">
        <v>859</v>
      </c>
    </row>
    <row r="1829" spans="1:12" ht="15.75">
      <c r="A1829" s="19"/>
      <c r="C1829" s="200" t="str">
        <f>'FC01'!B$34</f>
        <v>Contrato de explotación</v>
      </c>
      <c r="F1829" s="200">
        <f>'FC01'!$Z$34</f>
        <v>0</v>
      </c>
      <c r="I1829" s="60" t="str">
        <f>Índice!$G$23</f>
        <v>2015-01-01</v>
      </c>
      <c r="J1829" s="61" t="str">
        <f>Índice!$G$25</f>
        <v>2015-12-31</v>
      </c>
      <c r="K1829" s="200" t="s">
        <v>1318</v>
      </c>
      <c r="L1829" s="200" t="s">
        <v>859</v>
      </c>
    </row>
    <row r="1830" spans="1:12" ht="15.75">
      <c r="A1830" s="19"/>
      <c r="C1830" s="200" t="str">
        <f>'FC01'!B$35</f>
        <v>Costos asociados a las transacciones en el mercado mayorista</v>
      </c>
      <c r="F1830" s="200">
        <f>'FC01'!$Z$35</f>
        <v>0</v>
      </c>
      <c r="I1830" s="60" t="str">
        <f>Índice!$G$23</f>
        <v>2015-01-01</v>
      </c>
      <c r="J1830" s="61" t="str">
        <f>Índice!$G$25</f>
        <v>2015-12-31</v>
      </c>
      <c r="K1830" s="200" t="s">
        <v>1318</v>
      </c>
      <c r="L1830" s="200" t="s">
        <v>859</v>
      </c>
    </row>
    <row r="1831" spans="1:12" ht="15.75">
      <c r="A1831" s="19"/>
      <c r="C1831" s="200" t="str">
        <f>'FC01'!B$36</f>
        <v>Contrato de concesión</v>
      </c>
      <c r="F1831" s="200">
        <f>'FC01'!$Z$36</f>
        <v>0</v>
      </c>
      <c r="I1831" s="60" t="str">
        <f>Índice!$G$23</f>
        <v>2015-01-01</v>
      </c>
      <c r="J1831" s="61" t="str">
        <f>Índice!$G$25</f>
        <v>2015-12-31</v>
      </c>
      <c r="K1831" s="200" t="s">
        <v>1318</v>
      </c>
      <c r="L1831" s="200" t="s">
        <v>859</v>
      </c>
    </row>
    <row r="1832" spans="1:12" ht="15.75">
      <c r="A1832" s="19"/>
      <c r="C1832" s="200" t="str">
        <f>'FC01'!B$37</f>
        <v>Otros (FC01)</v>
      </c>
      <c r="F1832" s="200">
        <f>'FC01'!$Z$37</f>
        <v>0</v>
      </c>
      <c r="I1832" s="60" t="str">
        <f>Índice!$G$23</f>
        <v>2015-01-01</v>
      </c>
      <c r="J1832" s="61" t="str">
        <f>Índice!$G$25</f>
        <v>2015-12-31</v>
      </c>
      <c r="K1832" s="200" t="s">
        <v>1318</v>
      </c>
      <c r="L1832" s="200" t="s">
        <v>859</v>
      </c>
    </row>
    <row r="1833" spans="1:12" ht="15.75">
      <c r="A1833" s="19"/>
      <c r="C1833" s="200" t="str">
        <f>'FC01'!B$38</f>
        <v>Costos asociados a las transacciones en el mercado minorista</v>
      </c>
      <c r="F1833" s="200">
        <f>'FC01'!$Z$38</f>
        <v>0</v>
      </c>
      <c r="I1833" s="60" t="str">
        <f>Índice!$G$23</f>
        <v>2015-01-01</v>
      </c>
      <c r="J1833" s="61" t="str">
        <f>Índice!$G$25</f>
        <v>2015-12-31</v>
      </c>
      <c r="K1833" s="200" t="s">
        <v>1318</v>
      </c>
      <c r="L1833" s="200" t="s">
        <v>859</v>
      </c>
    </row>
    <row r="1834" spans="1:12" ht="15.75">
      <c r="A1834" s="19"/>
      <c r="C1834" s="200" t="str">
        <f>'FC01'!B$39</f>
        <v xml:space="preserve">Licencias, Contribuciones y Regalías  </v>
      </c>
      <c r="F1834" s="200">
        <f>'FC01'!$Z$39</f>
        <v>0</v>
      </c>
      <c r="I1834" s="60" t="str">
        <f>Índice!$G$23</f>
        <v>2015-01-01</v>
      </c>
      <c r="J1834" s="61" t="str">
        <f>Índice!$G$25</f>
        <v>2015-12-31</v>
      </c>
      <c r="K1834" s="200" t="s">
        <v>1318</v>
      </c>
      <c r="L1834" s="200" t="s">
        <v>859</v>
      </c>
    </row>
    <row r="1835" spans="1:12" ht="15.75">
      <c r="A1835" s="19"/>
      <c r="C1835" s="200" t="str">
        <f>'FC01'!B$40</f>
        <v>Departamento Administrativo del Medio Ambiente "DAMA"</v>
      </c>
      <c r="F1835" s="200">
        <f>'FC01'!$Z$40</f>
        <v>0</v>
      </c>
      <c r="I1835" s="60" t="str">
        <f>Índice!$G$23</f>
        <v>2015-01-01</v>
      </c>
      <c r="J1835" s="61" t="str">
        <f>Índice!$G$25</f>
        <v>2015-12-31</v>
      </c>
      <c r="K1835" s="200" t="s">
        <v>1318</v>
      </c>
      <c r="L1835" s="200" t="s">
        <v>859</v>
      </c>
    </row>
    <row r="1836" spans="1:12" ht="15.75">
      <c r="A1836" s="19"/>
      <c r="C1836" s="200" t="str">
        <f>'FC01'!B$41</f>
        <v>Ley 56 de 1981</v>
      </c>
      <c r="F1836" s="200">
        <f>'FC01'!$Z$41</f>
        <v>0</v>
      </c>
      <c r="I1836" s="60" t="str">
        <f>Índice!$G$23</f>
        <v>2015-01-01</v>
      </c>
      <c r="J1836" s="61" t="str">
        <f>Índice!$G$25</f>
        <v>2015-12-31</v>
      </c>
      <c r="K1836" s="200" t="s">
        <v>1318</v>
      </c>
      <c r="L1836" s="200" t="s">
        <v>859</v>
      </c>
    </row>
    <row r="1837" spans="1:12" ht="15.75">
      <c r="A1837" s="19"/>
      <c r="C1837" s="200" t="str">
        <f>'FC01'!B$42</f>
        <v>Medio Ambiente – Ley 99 de 1993</v>
      </c>
      <c r="F1837" s="200">
        <f>'FC01'!$Z$42</f>
        <v>0</v>
      </c>
      <c r="I1837" s="60" t="str">
        <f>Índice!$G$23</f>
        <v>2015-01-01</v>
      </c>
      <c r="J1837" s="61" t="str">
        <f>Índice!$G$25</f>
        <v>2015-12-31</v>
      </c>
      <c r="K1837" s="200" t="s">
        <v>1318</v>
      </c>
      <c r="L1837" s="200" t="s">
        <v>859</v>
      </c>
    </row>
    <row r="1838" spans="1:12" ht="15.75">
      <c r="A1838" s="19"/>
      <c r="C1838" s="200" t="str">
        <f>'FC01'!B$43</f>
        <v>Regalías</v>
      </c>
      <c r="F1838" s="200">
        <f>'FC01'!$Z$43</f>
        <v>0</v>
      </c>
      <c r="I1838" s="60" t="str">
        <f>Índice!$G$23</f>
        <v>2015-01-01</v>
      </c>
      <c r="J1838" s="61" t="str">
        <f>Índice!$G$25</f>
        <v>2015-12-31</v>
      </c>
      <c r="K1838" s="200" t="s">
        <v>1318</v>
      </c>
      <c r="L1838" s="200" t="s">
        <v>859</v>
      </c>
    </row>
    <row r="1839" spans="1:12" ht="15.75">
      <c r="A1839" s="19"/>
      <c r="C1839" s="200" t="str">
        <f>'FC01'!B$44</f>
        <v>Licencia De Operación Del Servicio</v>
      </c>
      <c r="F1839" s="200">
        <f>'FC01'!$Z$44</f>
        <v>0</v>
      </c>
      <c r="I1839" s="60" t="str">
        <f>Índice!$G$23</f>
        <v>2015-01-01</v>
      </c>
      <c r="J1839" s="61" t="str">
        <f>Índice!$G$25</f>
        <v>2015-12-31</v>
      </c>
      <c r="K1839" s="200" t="s">
        <v>1318</v>
      </c>
      <c r="L1839" s="200" t="s">
        <v>859</v>
      </c>
    </row>
    <row r="1840" spans="1:12" ht="15.75">
      <c r="A1840" s="19"/>
      <c r="C1840" s="200" t="str">
        <f>'FC01'!B$45</f>
        <v>FAZNI</v>
      </c>
      <c r="F1840" s="200">
        <f>'FC01'!$Z$45</f>
        <v>0</v>
      </c>
      <c r="I1840" s="60" t="str">
        <f>Índice!$G$23</f>
        <v>2015-01-01</v>
      </c>
      <c r="J1840" s="61" t="str">
        <f>Índice!$G$25</f>
        <v>2015-12-31</v>
      </c>
      <c r="K1840" s="200" t="s">
        <v>1318</v>
      </c>
      <c r="L1840" s="200" t="s">
        <v>859</v>
      </c>
    </row>
    <row r="1841" spans="1:12" ht="15.75">
      <c r="A1841" s="19"/>
      <c r="C1841" s="200" t="str">
        <f>'FC01'!B$46</f>
        <v>FAER</v>
      </c>
      <c r="F1841" s="200">
        <f>'FC01'!$Z$46</f>
        <v>0</v>
      </c>
      <c r="I1841" s="60" t="str">
        <f>Índice!$G$23</f>
        <v>2015-01-01</v>
      </c>
      <c r="J1841" s="61" t="str">
        <f>Índice!$G$25</f>
        <v>2015-12-31</v>
      </c>
      <c r="K1841" s="200" t="s">
        <v>1318</v>
      </c>
      <c r="L1841" s="200" t="s">
        <v>859</v>
      </c>
    </row>
    <row r="1842" spans="1:12" ht="15.75">
      <c r="A1842" s="19"/>
      <c r="C1842" s="200" t="str">
        <f>'FC01'!B$47</f>
        <v>Cuota de Fomento de gas</v>
      </c>
      <c r="F1842" s="200">
        <f>'FC01'!$Z$47</f>
        <v>0</v>
      </c>
      <c r="I1842" s="60" t="str">
        <f>Índice!$G$23</f>
        <v>2015-01-01</v>
      </c>
      <c r="J1842" s="61" t="str">
        <f>Índice!$G$25</f>
        <v>2015-12-31</v>
      </c>
      <c r="K1842" s="200" t="s">
        <v>1318</v>
      </c>
      <c r="L1842" s="200" t="s">
        <v>859</v>
      </c>
    </row>
    <row r="1843" spans="1:12" ht="15.75">
      <c r="A1843" s="19"/>
      <c r="C1843" s="200" t="str">
        <f>'FC01'!B$48</f>
        <v>Ministerio de Comunicaciones y/o Fondo de Comunicaciones</v>
      </c>
      <c r="F1843" s="200">
        <f>'FC01'!$Z$48</f>
        <v>0</v>
      </c>
      <c r="I1843" s="60" t="str">
        <f>Índice!$G$23</f>
        <v>2015-01-01</v>
      </c>
      <c r="J1843" s="61" t="str">
        <f>Índice!$G$25</f>
        <v>2015-12-31</v>
      </c>
      <c r="K1843" s="200" t="s">
        <v>1318</v>
      </c>
      <c r="L1843" s="200" t="s">
        <v>859</v>
      </c>
    </row>
    <row r="1844" spans="1:12" ht="15.75">
      <c r="A1844" s="19"/>
      <c r="C1844" s="200" t="str">
        <f>'FC01'!B$49</f>
        <v>Comité De Estratificación –Ley 505 De 1999</v>
      </c>
      <c r="F1844" s="200">
        <f>'FC01'!$Z$49</f>
        <v>0</v>
      </c>
      <c r="I1844" s="60" t="str">
        <f>Índice!$G$23</f>
        <v>2015-01-01</v>
      </c>
      <c r="J1844" s="61" t="str">
        <f>Índice!$G$25</f>
        <v>2015-12-31</v>
      </c>
      <c r="K1844" s="200" t="s">
        <v>1318</v>
      </c>
      <c r="L1844" s="200" t="s">
        <v>859</v>
      </c>
    </row>
    <row r="1845" spans="1:12" ht="15.75">
      <c r="A1845" s="19"/>
      <c r="C1845" s="200" t="str">
        <f>'FC01'!B$50</f>
        <v>Otras licencias Ley 142 de 1994</v>
      </c>
      <c r="F1845" s="200">
        <f>'FC01'!$Z$50</f>
        <v>0</v>
      </c>
      <c r="I1845" s="60" t="str">
        <f>Índice!$G$23</f>
        <v>2015-01-01</v>
      </c>
      <c r="J1845" s="61" t="str">
        <f>Índice!$G$25</f>
        <v>2015-12-31</v>
      </c>
      <c r="K1845" s="200" t="s">
        <v>1318</v>
      </c>
      <c r="L1845" s="200" t="s">
        <v>859</v>
      </c>
    </row>
    <row r="1846" spans="1:12" ht="15.75">
      <c r="A1846" s="19"/>
      <c r="C1846" s="200" t="str">
        <f>'FC01'!B$51</f>
        <v>Consumo De Insumos Directos</v>
      </c>
      <c r="F1846" s="200">
        <f>'FC01'!$Z$51</f>
        <v>0</v>
      </c>
      <c r="I1846" s="60" t="str">
        <f>Índice!$G$23</f>
        <v>2015-01-01</v>
      </c>
      <c r="J1846" s="61" t="str">
        <f>Índice!$G$25</f>
        <v>2015-12-31</v>
      </c>
      <c r="K1846" s="200" t="s">
        <v>1318</v>
      </c>
      <c r="L1846" s="200" t="s">
        <v>859</v>
      </c>
    </row>
    <row r="1847" spans="1:12" ht="15.75">
      <c r="A1847" s="19"/>
      <c r="C1847" s="200" t="str">
        <f>'FC01'!B$52</f>
        <v>Productos Químicos</v>
      </c>
      <c r="F1847" s="200">
        <f>'FC01'!$Z$52</f>
        <v>0</v>
      </c>
      <c r="I1847" s="60" t="str">
        <f>Índice!$G$23</f>
        <v>2015-01-01</v>
      </c>
      <c r="J1847" s="61" t="str">
        <f>Índice!$G$25</f>
        <v>2015-12-31</v>
      </c>
      <c r="K1847" s="200" t="s">
        <v>1318</v>
      </c>
      <c r="L1847" s="200" t="s">
        <v>859</v>
      </c>
    </row>
    <row r="1848" spans="1:12" ht="15.75">
      <c r="A1848" s="19"/>
      <c r="C1848" s="200" t="str">
        <f>'FC01'!B$53</f>
        <v>Gas Combustible</v>
      </c>
      <c r="F1848" s="200">
        <f>'FC01'!$Z$53</f>
        <v>0</v>
      </c>
      <c r="I1848" s="60" t="str">
        <f>Índice!$G$23</f>
        <v>2015-01-01</v>
      </c>
      <c r="J1848" s="61" t="str">
        <f>Índice!$G$25</f>
        <v>2015-12-31</v>
      </c>
      <c r="K1848" s="200" t="s">
        <v>1318</v>
      </c>
      <c r="L1848" s="200" t="s">
        <v>859</v>
      </c>
    </row>
    <row r="1849" spans="1:12" ht="15.75">
      <c r="A1849" s="19"/>
      <c r="C1849" s="200" t="str">
        <f>'FC01'!B$54</f>
        <v>Carbón Mineral</v>
      </c>
      <c r="F1849" s="200">
        <f>'FC01'!$Z$54</f>
        <v>0</v>
      </c>
      <c r="I1849" s="60" t="str">
        <f>Índice!$G$23</f>
        <v>2015-01-01</v>
      </c>
      <c r="J1849" s="61" t="str">
        <f>Índice!$G$25</f>
        <v>2015-12-31</v>
      </c>
      <c r="K1849" s="200" t="s">
        <v>1318</v>
      </c>
      <c r="L1849" s="200" t="s">
        <v>859</v>
      </c>
    </row>
    <row r="1850" spans="1:12" ht="15.75">
      <c r="A1850" s="19"/>
      <c r="C1850" s="200" t="str">
        <f>'FC01'!B$55</f>
        <v>Energía (FC01)</v>
      </c>
      <c r="F1850" s="200">
        <f>'FC01'!$Z$55</f>
        <v>0</v>
      </c>
      <c r="I1850" s="60" t="str">
        <f>Índice!$G$23</f>
        <v>2015-01-01</v>
      </c>
      <c r="J1850" s="61" t="str">
        <f>Índice!$G$25</f>
        <v>2015-12-31</v>
      </c>
      <c r="K1850" s="200" t="s">
        <v>1318</v>
      </c>
      <c r="L1850" s="200" t="s">
        <v>859</v>
      </c>
    </row>
    <row r="1851" spans="1:12" ht="15.75">
      <c r="A1851" s="19"/>
      <c r="C1851" s="200" t="str">
        <f>'FC01'!B$56</f>
        <v>ACPM, Fuel Oil</v>
      </c>
      <c r="F1851" s="200">
        <f>'FC01'!$Z$56</f>
        <v>0</v>
      </c>
      <c r="I1851" s="60" t="str">
        <f>Índice!$G$23</f>
        <v>2015-01-01</v>
      </c>
      <c r="J1851" s="61" t="str">
        <f>Índice!$G$25</f>
        <v>2015-12-31</v>
      </c>
      <c r="K1851" s="200" t="s">
        <v>1318</v>
      </c>
      <c r="L1851" s="200" t="s">
        <v>859</v>
      </c>
    </row>
    <row r="1852" spans="1:12" ht="15.75">
      <c r="C1852" s="200" t="str">
        <f>'FC01'!B$57</f>
        <v>Otros Elementos de Consumo de Insumos Directos</v>
      </c>
      <c r="F1852" s="200">
        <f>'FC01'!$Z$57</f>
        <v>0</v>
      </c>
      <c r="I1852" s="60" t="str">
        <f>Índice!$G$23</f>
        <v>2015-01-01</v>
      </c>
      <c r="J1852" s="61" t="str">
        <f>Índice!$G$25</f>
        <v>2015-12-31</v>
      </c>
      <c r="K1852" s="200" t="s">
        <v>1318</v>
      </c>
      <c r="L1852" s="200" t="s">
        <v>859</v>
      </c>
    </row>
    <row r="1853" spans="1:12" ht="15.75">
      <c r="A1853" s="19"/>
      <c r="C1853" s="200" t="str">
        <f>'FC01'!B$58</f>
        <v>Ordenes Y Contratos De Mantenimiento Y Reparaciones</v>
      </c>
      <c r="F1853" s="200">
        <f>'FC01'!$Z$58</f>
        <v>0</v>
      </c>
      <c r="I1853" s="60" t="str">
        <f>Índice!$G$23</f>
        <v>2015-01-01</v>
      </c>
      <c r="J1853" s="61" t="str">
        <f>Índice!$G$25</f>
        <v>2015-12-31</v>
      </c>
      <c r="K1853" s="200" t="s">
        <v>1318</v>
      </c>
      <c r="L1853" s="200" t="s">
        <v>859</v>
      </c>
    </row>
    <row r="1854" spans="1:12" ht="15.75">
      <c r="A1854" s="19"/>
      <c r="C1854" s="200" t="str">
        <f>'FC01'!B$59</f>
        <v>Honorarios</v>
      </c>
      <c r="F1854" s="200">
        <f>'FC01'!$Z$59</f>
        <v>0</v>
      </c>
      <c r="I1854" s="60" t="str">
        <f>Índice!$G$23</f>
        <v>2015-01-01</v>
      </c>
      <c r="J1854" s="61" t="str">
        <f>Índice!$G$25</f>
        <v>2015-12-31</v>
      </c>
      <c r="K1854" s="200" t="s">
        <v>1318</v>
      </c>
      <c r="L1854" s="200" t="s">
        <v>859</v>
      </c>
    </row>
    <row r="1855" spans="1:12" ht="15.75">
      <c r="A1855" s="19"/>
      <c r="C1855" s="200" t="str">
        <f>'FC01'!B$60</f>
        <v>Servicios Públicos</v>
      </c>
      <c r="F1855" s="200">
        <f>'FC01'!$Z$60</f>
        <v>0</v>
      </c>
      <c r="I1855" s="60" t="str">
        <f>Índice!$G$23</f>
        <v>2015-01-01</v>
      </c>
      <c r="J1855" s="61" t="str">
        <f>Índice!$G$25</f>
        <v>2015-12-31</v>
      </c>
      <c r="K1855" s="200" t="s">
        <v>1318</v>
      </c>
      <c r="L1855" s="200" t="s">
        <v>859</v>
      </c>
    </row>
    <row r="1856" spans="1:12" ht="15.75">
      <c r="A1856" s="19"/>
      <c r="C1856" s="200" t="str">
        <f>'FC01'!B$61</f>
        <v>Materiales Y Otros Costos De Operación</v>
      </c>
      <c r="F1856" s="200">
        <f>'FC01'!$Z$61</f>
        <v>0</v>
      </c>
      <c r="I1856" s="60" t="str">
        <f>Índice!$G$23</f>
        <v>2015-01-01</v>
      </c>
      <c r="J1856" s="61" t="str">
        <f>Índice!$G$25</f>
        <v>2015-12-31</v>
      </c>
      <c r="K1856" s="200" t="s">
        <v>1318</v>
      </c>
      <c r="L1856" s="200" t="s">
        <v>859</v>
      </c>
    </row>
    <row r="1857" spans="1:12" ht="15.75">
      <c r="C1857" s="200" t="str">
        <f>'FC01'!B$62</f>
        <v>Costo De Pérdidas En Prestación Del Servicio  De Acueducto</v>
      </c>
      <c r="F1857" s="200">
        <f>'FC01'!$Z$62</f>
        <v>0</v>
      </c>
      <c r="I1857" s="60" t="str">
        <f>Índice!$G$23</f>
        <v>2015-01-01</v>
      </c>
      <c r="J1857" s="61" t="str">
        <f>Índice!$G$25</f>
        <v>2015-12-31</v>
      </c>
      <c r="K1857" s="200" t="s">
        <v>1318</v>
      </c>
      <c r="L1857" s="200" t="s">
        <v>859</v>
      </c>
    </row>
    <row r="1858" spans="1:12" ht="15.75">
      <c r="C1858" s="200" t="str">
        <f>'FC01'!B$63</f>
        <v>Seguros</v>
      </c>
      <c r="F1858" s="200">
        <f>'FC01'!$Z$63</f>
        <v>0</v>
      </c>
      <c r="I1858" s="60" t="str">
        <f>Índice!$G$23</f>
        <v>2015-01-01</v>
      </c>
      <c r="J1858" s="61" t="str">
        <f>Índice!$G$25</f>
        <v>2015-12-31</v>
      </c>
      <c r="K1858" s="200" t="s">
        <v>1318</v>
      </c>
      <c r="L1858" s="200" t="s">
        <v>859</v>
      </c>
    </row>
    <row r="1859" spans="1:12" ht="15.75">
      <c r="C1859" s="200" t="str">
        <f>'FC01'!B$64</f>
        <v>Impuestos Y Tasas</v>
      </c>
      <c r="F1859" s="200">
        <f>'FC01'!$Z$64</f>
        <v>0</v>
      </c>
      <c r="I1859" s="60" t="str">
        <f>Índice!$G$23</f>
        <v>2015-01-01</v>
      </c>
      <c r="J1859" s="61" t="str">
        <f>Índice!$G$25</f>
        <v>2015-12-31</v>
      </c>
      <c r="K1859" s="200" t="s">
        <v>1318</v>
      </c>
      <c r="L1859" s="200" t="s">
        <v>859</v>
      </c>
    </row>
    <row r="1860" spans="1:12" ht="15.75">
      <c r="C1860" s="200" t="str">
        <f>'FC01'!B$65</f>
        <v>Órdenes Y Contratos Por Otros  Servicios</v>
      </c>
      <c r="F1860" s="200">
        <f>'FC01'!$Z$65</f>
        <v>0</v>
      </c>
      <c r="I1860" s="60" t="str">
        <f>Índice!$G$23</f>
        <v>2015-01-01</v>
      </c>
      <c r="J1860" s="61" t="str">
        <f>Índice!$G$25</f>
        <v>2015-12-31</v>
      </c>
      <c r="K1860" s="200" t="s">
        <v>1318</v>
      </c>
      <c r="L1860" s="200" t="s">
        <v>859</v>
      </c>
    </row>
    <row r="1861" spans="1:12" ht="15.75">
      <c r="C1861" s="200" t="str">
        <f>'FC01'!B$66</f>
        <v>Donaciones</v>
      </c>
      <c r="F1861" s="200">
        <f>'FC01'!$Z$66</f>
        <v>0</v>
      </c>
      <c r="I1861" s="60" t="str">
        <f>Índice!$G$23</f>
        <v>2015-01-01</v>
      </c>
      <c r="J1861" s="61" t="str">
        <f>Índice!$G$25</f>
        <v>2015-12-31</v>
      </c>
      <c r="K1861" s="200" t="s">
        <v>1318</v>
      </c>
      <c r="L1861" s="200" t="s">
        <v>859</v>
      </c>
    </row>
    <row r="1862" spans="1:12" ht="15.75">
      <c r="C1862" s="200" t="str">
        <f>'FC01'!B$67</f>
        <v>Total Gastos y Costos (FC01)</v>
      </c>
      <c r="F1862" s="200">
        <f>'FC01'!$Z$67</f>
        <v>0</v>
      </c>
      <c r="I1862" s="60" t="str">
        <f>Índice!$G$23</f>
        <v>2015-01-01</v>
      </c>
      <c r="J1862" s="61" t="str">
        <f>Índice!$G$25</f>
        <v>2015-12-31</v>
      </c>
      <c r="K1862" s="200" t="s">
        <v>1318</v>
      </c>
      <c r="L1862" s="200" t="s">
        <v>859</v>
      </c>
    </row>
    <row r="1863" spans="1:12" ht="15.75">
      <c r="A1863" s="202" t="s">
        <v>15</v>
      </c>
      <c r="B1863" s="22"/>
      <c r="C1863" s="93" t="s">
        <v>1333</v>
      </c>
      <c r="L1863" s="1"/>
    </row>
    <row r="1864" spans="1:12" ht="15.75">
      <c r="A1864" s="19" t="s">
        <v>15</v>
      </c>
      <c r="C1864" s="200" t="str">
        <f>'FC01'!B$8</f>
        <v>Gastos [sinopsis]</v>
      </c>
      <c r="F1864" s="200">
        <f>'FC01'!$AA$8</f>
        <v>0</v>
      </c>
      <c r="I1864" s="60"/>
      <c r="J1864" s="61"/>
      <c r="K1864" s="200"/>
      <c r="L1864" s="1"/>
    </row>
    <row r="1865" spans="1:12" ht="15.75">
      <c r="C1865" s="200" t="str">
        <f>'FC01'!B$9</f>
        <v>Gastos sin impuestos, tasas, contribuciones e impuesto de renta</v>
      </c>
      <c r="F1865" s="200">
        <f>'FC01'!$AA$9</f>
        <v>0</v>
      </c>
      <c r="I1865" s="60" t="str">
        <f>Índice!$G$23</f>
        <v>2015-01-01</v>
      </c>
      <c r="J1865" s="61" t="str">
        <f>Índice!$G$25</f>
        <v>2015-12-31</v>
      </c>
      <c r="K1865" s="200" t="s">
        <v>1318</v>
      </c>
      <c r="L1865" s="200" t="s">
        <v>860</v>
      </c>
    </row>
    <row r="1866" spans="1:12" ht="15.75">
      <c r="C1866" s="200" t="str">
        <f>'FC01'!B$10</f>
        <v>Impuestos, Tasas y Contribuciones (No incluye impuesto de renta)</v>
      </c>
      <c r="F1866" s="200">
        <f>'FC01'!$AA$10</f>
        <v>0</v>
      </c>
      <c r="I1866" s="60" t="str">
        <f>Índice!$G$23</f>
        <v>2015-01-01</v>
      </c>
      <c r="J1866" s="61" t="str">
        <f>Índice!$G$25</f>
        <v>2015-12-31</v>
      </c>
      <c r="K1866" s="200" t="s">
        <v>1318</v>
      </c>
      <c r="L1866" s="200" t="s">
        <v>860</v>
      </c>
    </row>
    <row r="1867" spans="1:12" ht="15.75">
      <c r="C1867" s="200" t="str">
        <f>'FC01'!B$11</f>
        <v>Gasto por impuesto de renta</v>
      </c>
      <c r="F1867" s="200">
        <f>'FC01'!$AA$11</f>
        <v>0</v>
      </c>
      <c r="I1867" s="60" t="str">
        <f>Índice!$G$23</f>
        <v>2015-01-01</v>
      </c>
      <c r="J1867" s="61" t="str">
        <f>Índice!$G$25</f>
        <v>2015-12-31</v>
      </c>
      <c r="K1867" s="200" t="s">
        <v>1318</v>
      </c>
      <c r="L1867" s="200" t="s">
        <v>860</v>
      </c>
    </row>
    <row r="1868" spans="1:12" ht="15.75">
      <c r="C1868" s="200" t="str">
        <f>'FC01'!B$12</f>
        <v>Total Gastos</v>
      </c>
      <c r="F1868" s="200">
        <f>'FC01'!$AA$12</f>
        <v>0</v>
      </c>
      <c r="I1868" s="60" t="str">
        <f>Índice!$G$23</f>
        <v>2015-01-01</v>
      </c>
      <c r="J1868" s="61" t="str">
        <f>Índice!$G$25</f>
        <v>2015-12-31</v>
      </c>
      <c r="K1868" s="200" t="s">
        <v>1318</v>
      </c>
      <c r="L1868" s="200" t="s">
        <v>860</v>
      </c>
    </row>
    <row r="1869" spans="1:12" ht="15.75">
      <c r="A1869" s="19" t="s">
        <v>15</v>
      </c>
      <c r="C1869" s="200" t="str">
        <f>'FC01'!B$13</f>
        <v>Costos de Ventas y Distribución</v>
      </c>
      <c r="F1869" s="200">
        <f>'FC01'!$AA$13</f>
        <v>0</v>
      </c>
      <c r="I1869" s="60"/>
      <c r="J1869" s="61"/>
      <c r="K1869" s="200"/>
      <c r="L1869" s="1"/>
    </row>
    <row r="1870" spans="1:12" ht="15.75">
      <c r="C1870" s="200" t="str">
        <f>'FC01'!B$14</f>
        <v>Costo de Ventas</v>
      </c>
      <c r="F1870" s="200">
        <f>'FC01'!$AA$14</f>
        <v>0</v>
      </c>
      <c r="I1870" s="60" t="str">
        <f>Índice!$G$23</f>
        <v>2015-01-01</v>
      </c>
      <c r="J1870" s="61" t="str">
        <f>Índice!$G$25</f>
        <v>2015-12-31</v>
      </c>
      <c r="K1870" s="200" t="s">
        <v>1318</v>
      </c>
      <c r="L1870" s="200" t="s">
        <v>860</v>
      </c>
    </row>
    <row r="1871" spans="1:12" ht="15.75">
      <c r="C1871" s="200" t="str">
        <f>'FC01'!B$15</f>
        <v>Costos de Distribución</v>
      </c>
      <c r="F1871" s="200">
        <f>'FC01'!$AA$15</f>
        <v>0</v>
      </c>
      <c r="I1871" s="60" t="str">
        <f>Índice!$G$23</f>
        <v>2015-01-01</v>
      </c>
      <c r="J1871" s="61" t="str">
        <f>Índice!$G$25</f>
        <v>2015-12-31</v>
      </c>
      <c r="K1871" s="200" t="s">
        <v>1318</v>
      </c>
      <c r="L1871" s="200" t="s">
        <v>860</v>
      </c>
    </row>
    <row r="1872" spans="1:12" ht="15.75">
      <c r="C1872" s="200" t="str">
        <f>'FC01'!B$16</f>
        <v>Total Costos de ventas y distribución</v>
      </c>
      <c r="F1872" s="200">
        <f>'FC01'!$AA$16</f>
        <v>0</v>
      </c>
      <c r="I1872" s="60" t="str">
        <f>Índice!$G$23</f>
        <v>2015-01-01</v>
      </c>
      <c r="J1872" s="61" t="str">
        <f>Índice!$G$25</f>
        <v>2015-12-31</v>
      </c>
      <c r="K1872" s="200" t="s">
        <v>1318</v>
      </c>
      <c r="L1872" s="200" t="s">
        <v>860</v>
      </c>
    </row>
    <row r="1873" spans="1:12" ht="15.75">
      <c r="A1873" s="19" t="s">
        <v>15</v>
      </c>
      <c r="C1873" s="200" t="str">
        <f>'FC01'!B$18</f>
        <v>Detalle de los gastos y costos</v>
      </c>
      <c r="F1873" s="200" t="str">
        <f>'FC01'!$AA$18</f>
        <v>Otros Gastos Servicios Públicos no vigilados</v>
      </c>
      <c r="J1873" s="5"/>
      <c r="L1873" s="1"/>
    </row>
    <row r="1874" spans="1:12" ht="15.75">
      <c r="A1874" s="19"/>
      <c r="C1874" s="200" t="str">
        <f>'FC01'!B$20</f>
        <v>Servicios Personales (FC01)</v>
      </c>
      <c r="F1874" s="200">
        <f>'FC01'!$AA$20</f>
        <v>0</v>
      </c>
      <c r="I1874" s="60" t="str">
        <f>Índice!$G$23</f>
        <v>2015-01-01</v>
      </c>
      <c r="J1874" s="61" t="str">
        <f>Índice!$G$25</f>
        <v>2015-12-31</v>
      </c>
      <c r="K1874" s="200" t="s">
        <v>1318</v>
      </c>
      <c r="L1874" s="200" t="s">
        <v>860</v>
      </c>
    </row>
    <row r="1875" spans="1:12" ht="15.75">
      <c r="A1875" s="19"/>
      <c r="C1875" s="200" t="str">
        <f>'FC01'!B$21</f>
        <v>Generales (FC01)</v>
      </c>
      <c r="F1875" s="200">
        <f>'FC01'!$AA$21</f>
        <v>0</v>
      </c>
      <c r="I1875" s="60" t="str">
        <f>Índice!$G$23</f>
        <v>2015-01-01</v>
      </c>
      <c r="J1875" s="61" t="str">
        <f>Índice!$G$25</f>
        <v>2015-12-31</v>
      </c>
      <c r="K1875" s="200" t="s">
        <v>1318</v>
      </c>
      <c r="L1875" s="200" t="s">
        <v>860</v>
      </c>
    </row>
    <row r="1876" spans="1:12" ht="15.75">
      <c r="A1876" s="19"/>
      <c r="C1876" s="200" t="str">
        <f>'FC01'!B$22</f>
        <v xml:space="preserve">Depreciaciones (FC01)  </v>
      </c>
      <c r="F1876" s="200">
        <f>'FC01'!$AA$22</f>
        <v>0</v>
      </c>
      <c r="I1876" s="60" t="str">
        <f>Índice!$G$23</f>
        <v>2015-01-01</v>
      </c>
      <c r="J1876" s="61" t="str">
        <f>Índice!$G$25</f>
        <v>2015-12-31</v>
      </c>
      <c r="K1876" s="200" t="s">
        <v>1318</v>
      </c>
      <c r="L1876" s="200" t="s">
        <v>860</v>
      </c>
    </row>
    <row r="1877" spans="1:12" ht="15.75">
      <c r="A1877" s="19"/>
      <c r="C1877" s="200" t="str">
        <f>'FC01'!B$23</f>
        <v>Arrendamientos (FC01)</v>
      </c>
      <c r="F1877" s="200">
        <f>'FC01'!$AA$23</f>
        <v>0</v>
      </c>
      <c r="I1877" s="60" t="str">
        <f>Índice!$G$23</f>
        <v>2015-01-01</v>
      </c>
      <c r="J1877" s="61" t="str">
        <f>Índice!$G$25</f>
        <v>2015-12-31</v>
      </c>
      <c r="K1877" s="200" t="s">
        <v>1318</v>
      </c>
      <c r="L1877" s="200" t="s">
        <v>860</v>
      </c>
    </row>
    <row r="1878" spans="1:12" ht="15.75">
      <c r="A1878" s="19"/>
      <c r="C1878" s="200" t="str">
        <f>'FC01'!B$24</f>
        <v>Amortizaciones (FC01)</v>
      </c>
      <c r="F1878" s="200">
        <f>'FC01'!$AA$24</f>
        <v>0</v>
      </c>
      <c r="I1878" s="60" t="str">
        <f>Índice!$G$23</f>
        <v>2015-01-01</v>
      </c>
      <c r="J1878" s="61" t="str">
        <f>Índice!$G$25</f>
        <v>2015-12-31</v>
      </c>
      <c r="K1878" s="200" t="s">
        <v>1318</v>
      </c>
      <c r="L1878" s="200" t="s">
        <v>860</v>
      </c>
    </row>
    <row r="1879" spans="1:12" ht="15.75">
      <c r="A1879" s="19"/>
      <c r="C1879" s="200" t="str">
        <f>'FC01'!B$25</f>
        <v>Agotamiento (FC01)</v>
      </c>
      <c r="F1879" s="200">
        <f>'FC01'!$AA$25</f>
        <v>0</v>
      </c>
      <c r="I1879" s="60" t="str">
        <f>Índice!$G$23</f>
        <v>2015-01-01</v>
      </c>
      <c r="J1879" s="61" t="str">
        <f>Índice!$G$25</f>
        <v>2015-12-31</v>
      </c>
      <c r="K1879" s="200" t="s">
        <v>1318</v>
      </c>
      <c r="L1879" s="200" t="s">
        <v>860</v>
      </c>
    </row>
    <row r="1880" spans="1:12" ht="15.75">
      <c r="A1880" s="19"/>
      <c r="C1880" s="200" t="str">
        <f>'FC01'!B$26</f>
        <v>Costo de Bienes y Servicios Públicos para la Venta</v>
      </c>
      <c r="F1880" s="200">
        <f>'FC01'!$AA$26</f>
        <v>0</v>
      </c>
      <c r="I1880" s="60" t="str">
        <f>Índice!$G$23</f>
        <v>2015-01-01</v>
      </c>
      <c r="J1880" s="61" t="str">
        <f>Índice!$G$25</f>
        <v>2015-12-31</v>
      </c>
      <c r="K1880" s="200" t="s">
        <v>1318</v>
      </c>
      <c r="L1880" s="200" t="s">
        <v>860</v>
      </c>
    </row>
    <row r="1881" spans="1:12" ht="15.75">
      <c r="C1881" s="200" t="str">
        <f>'FC01'!B$27</f>
        <v>Compras en Bloque y/o a Largo Plazo</v>
      </c>
      <c r="F1881" s="200">
        <f>'FC01'!$AA$27</f>
        <v>0</v>
      </c>
      <c r="I1881" s="60" t="str">
        <f>Índice!$G$23</f>
        <v>2015-01-01</v>
      </c>
      <c r="J1881" s="61" t="str">
        <f>Índice!$G$25</f>
        <v>2015-12-31</v>
      </c>
      <c r="K1881" s="200" t="s">
        <v>1318</v>
      </c>
      <c r="L1881" s="200" t="s">
        <v>860</v>
      </c>
    </row>
    <row r="1882" spans="1:12" ht="15.75">
      <c r="C1882" s="200" t="str">
        <f>'FC01'!B$28</f>
        <v>Compras en Bolsa  y/o a Corto Plazo</v>
      </c>
      <c r="F1882" s="200">
        <f>'FC01'!$AA$28</f>
        <v>0</v>
      </c>
      <c r="I1882" s="60" t="str">
        <f>Índice!$G$23</f>
        <v>2015-01-01</v>
      </c>
      <c r="J1882" s="61" t="str">
        <f>Índice!$G$25</f>
        <v>2015-12-31</v>
      </c>
      <c r="K1882" s="200" t="s">
        <v>1318</v>
      </c>
      <c r="L1882" s="200" t="s">
        <v>860</v>
      </c>
    </row>
    <row r="1883" spans="1:12" ht="15.75">
      <c r="C1883" s="200" t="str">
        <f>'FC01'!B$29</f>
        <v>Costo por Conexión</v>
      </c>
      <c r="F1883" s="200">
        <f>'FC01'!$AA$29</f>
        <v>0</v>
      </c>
      <c r="I1883" s="60" t="str">
        <f>Índice!$G$23</f>
        <v>2015-01-01</v>
      </c>
      <c r="J1883" s="61" t="str">
        <f>Índice!$G$25</f>
        <v>2015-12-31</v>
      </c>
      <c r="K1883" s="200" t="s">
        <v>1318</v>
      </c>
      <c r="L1883" s="200" t="s">
        <v>860</v>
      </c>
    </row>
    <row r="1884" spans="1:12" ht="15.75">
      <c r="A1884" s="19"/>
      <c r="C1884" s="200" t="str">
        <f>'FC01'!B$30</f>
        <v>Uso de Líneas, redes y ductos</v>
      </c>
      <c r="F1884" s="200">
        <f>'FC01'!$AA$30</f>
        <v>0</v>
      </c>
      <c r="I1884" s="60" t="str">
        <f>Índice!$G$23</f>
        <v>2015-01-01</v>
      </c>
      <c r="J1884" s="61" t="str">
        <f>Índice!$G$25</f>
        <v>2015-12-31</v>
      </c>
      <c r="K1884" s="200" t="s">
        <v>1318</v>
      </c>
      <c r="L1884" s="200" t="s">
        <v>860</v>
      </c>
    </row>
    <row r="1885" spans="1:12" ht="15.75">
      <c r="A1885" s="19"/>
      <c r="C1885" s="200" t="str">
        <f>'FC01'!B$31</f>
        <v>Costo de Distribución  y/o Comercialización de Gas combustible por redes</v>
      </c>
      <c r="F1885" s="200">
        <f>'FC01'!$AA$31</f>
        <v>0</v>
      </c>
      <c r="I1885" s="60" t="str">
        <f>Índice!$G$23</f>
        <v>2015-01-01</v>
      </c>
      <c r="J1885" s="61" t="str">
        <f>Índice!$G$25</f>
        <v>2015-12-31</v>
      </c>
      <c r="K1885" s="200" t="s">
        <v>1318</v>
      </c>
      <c r="L1885" s="200" t="s">
        <v>860</v>
      </c>
    </row>
    <row r="1886" spans="1:12" ht="15.75">
      <c r="A1886" s="19"/>
      <c r="C1886" s="200" t="str">
        <f>'FC01'!B$32</f>
        <v>Manejo Comercial y Financiero del Servicio</v>
      </c>
      <c r="F1886" s="200">
        <f>'FC01'!$AA$32</f>
        <v>0</v>
      </c>
      <c r="I1886" s="60" t="str">
        <f>Índice!$G$23</f>
        <v>2015-01-01</v>
      </c>
      <c r="J1886" s="61" t="str">
        <f>Índice!$G$25</f>
        <v>2015-12-31</v>
      </c>
      <c r="K1886" s="200" t="s">
        <v>1318</v>
      </c>
      <c r="L1886" s="200" t="s">
        <v>860</v>
      </c>
    </row>
    <row r="1887" spans="1:12" ht="15.75">
      <c r="A1887" s="19"/>
      <c r="C1887" s="200" t="str">
        <f>'FC01'!B$33</f>
        <v>Costo de Distribución  y/o Comercialización de Gas Licuado de Petróleo –GLP</v>
      </c>
      <c r="F1887" s="200">
        <f>'FC01'!$AA$33</f>
        <v>0</v>
      </c>
      <c r="I1887" s="60" t="str">
        <f>Índice!$G$23</f>
        <v>2015-01-01</v>
      </c>
      <c r="J1887" s="61" t="str">
        <f>Índice!$G$25</f>
        <v>2015-12-31</v>
      </c>
      <c r="K1887" s="200" t="s">
        <v>1318</v>
      </c>
      <c r="L1887" s="200" t="s">
        <v>860</v>
      </c>
    </row>
    <row r="1888" spans="1:12" ht="15.75">
      <c r="A1888" s="19"/>
      <c r="C1888" s="200" t="str">
        <f>'FC01'!B$34</f>
        <v>Contrato de explotación</v>
      </c>
      <c r="F1888" s="200">
        <f>'FC01'!$AA$34</f>
        <v>0</v>
      </c>
      <c r="I1888" s="60" t="str">
        <f>Índice!$G$23</f>
        <v>2015-01-01</v>
      </c>
      <c r="J1888" s="61" t="str">
        <f>Índice!$G$25</f>
        <v>2015-12-31</v>
      </c>
      <c r="K1888" s="200" t="s">
        <v>1318</v>
      </c>
      <c r="L1888" s="200" t="s">
        <v>860</v>
      </c>
    </row>
    <row r="1889" spans="1:12" ht="15.75">
      <c r="A1889" s="19"/>
      <c r="C1889" s="200" t="str">
        <f>'FC01'!B$35</f>
        <v>Costos asociados a las transacciones en el mercado mayorista</v>
      </c>
      <c r="F1889" s="200">
        <f>'FC01'!$AA$35</f>
        <v>0</v>
      </c>
      <c r="I1889" s="60" t="str">
        <f>Índice!$G$23</f>
        <v>2015-01-01</v>
      </c>
      <c r="J1889" s="61" t="str">
        <f>Índice!$G$25</f>
        <v>2015-12-31</v>
      </c>
      <c r="K1889" s="200" t="s">
        <v>1318</v>
      </c>
      <c r="L1889" s="200" t="s">
        <v>860</v>
      </c>
    </row>
    <row r="1890" spans="1:12" ht="15.75">
      <c r="A1890" s="19"/>
      <c r="C1890" s="200" t="str">
        <f>'FC01'!B$36</f>
        <v>Contrato de concesión</v>
      </c>
      <c r="F1890" s="200">
        <f>'FC01'!$AA$36</f>
        <v>0</v>
      </c>
      <c r="I1890" s="60" t="str">
        <f>Índice!$G$23</f>
        <v>2015-01-01</v>
      </c>
      <c r="J1890" s="61" t="str">
        <f>Índice!$G$25</f>
        <v>2015-12-31</v>
      </c>
      <c r="K1890" s="200" t="s">
        <v>1318</v>
      </c>
      <c r="L1890" s="200" t="s">
        <v>860</v>
      </c>
    </row>
    <row r="1891" spans="1:12" ht="15.75">
      <c r="A1891" s="19"/>
      <c r="C1891" s="200" t="str">
        <f>'FC01'!B$37</f>
        <v>Otros (FC01)</v>
      </c>
      <c r="F1891" s="200">
        <f>'FC01'!$AA$37</f>
        <v>0</v>
      </c>
      <c r="I1891" s="60" t="str">
        <f>Índice!$G$23</f>
        <v>2015-01-01</v>
      </c>
      <c r="J1891" s="61" t="str">
        <f>Índice!$G$25</f>
        <v>2015-12-31</v>
      </c>
      <c r="K1891" s="200" t="s">
        <v>1318</v>
      </c>
      <c r="L1891" s="200" t="s">
        <v>860</v>
      </c>
    </row>
    <row r="1892" spans="1:12" ht="15.75">
      <c r="A1892" s="19"/>
      <c r="C1892" s="200" t="str">
        <f>'FC01'!B$38</f>
        <v>Costos asociados a las transacciones en el mercado minorista</v>
      </c>
      <c r="F1892" s="200">
        <f>'FC01'!$AA$38</f>
        <v>0</v>
      </c>
      <c r="I1892" s="60" t="str">
        <f>Índice!$G$23</f>
        <v>2015-01-01</v>
      </c>
      <c r="J1892" s="61" t="str">
        <f>Índice!$G$25</f>
        <v>2015-12-31</v>
      </c>
      <c r="K1892" s="200" t="s">
        <v>1318</v>
      </c>
      <c r="L1892" s="200" t="s">
        <v>860</v>
      </c>
    </row>
    <row r="1893" spans="1:12" ht="15.75">
      <c r="A1893" s="19"/>
      <c r="C1893" s="200" t="str">
        <f>'FC01'!B$39</f>
        <v xml:space="preserve">Licencias, Contribuciones y Regalías  </v>
      </c>
      <c r="F1893" s="200">
        <f>'FC01'!$AA$39</f>
        <v>0</v>
      </c>
      <c r="I1893" s="60" t="str">
        <f>Índice!$G$23</f>
        <v>2015-01-01</v>
      </c>
      <c r="J1893" s="61" t="str">
        <f>Índice!$G$25</f>
        <v>2015-12-31</v>
      </c>
      <c r="K1893" s="200" t="s">
        <v>1318</v>
      </c>
      <c r="L1893" s="200" t="s">
        <v>860</v>
      </c>
    </row>
    <row r="1894" spans="1:12" ht="15.75">
      <c r="A1894" s="19"/>
      <c r="C1894" s="200" t="str">
        <f>'FC01'!B$40</f>
        <v>Departamento Administrativo del Medio Ambiente "DAMA"</v>
      </c>
      <c r="F1894" s="200">
        <f>'FC01'!$AA$40</f>
        <v>0</v>
      </c>
      <c r="I1894" s="60" t="str">
        <f>Índice!$G$23</f>
        <v>2015-01-01</v>
      </c>
      <c r="J1894" s="61" t="str">
        <f>Índice!$G$25</f>
        <v>2015-12-31</v>
      </c>
      <c r="K1894" s="200" t="s">
        <v>1318</v>
      </c>
      <c r="L1894" s="200" t="s">
        <v>860</v>
      </c>
    </row>
    <row r="1895" spans="1:12" ht="15.75">
      <c r="A1895" s="19"/>
      <c r="C1895" s="200" t="str">
        <f>'FC01'!B$41</f>
        <v>Ley 56 de 1981</v>
      </c>
      <c r="F1895" s="200">
        <f>'FC01'!$AA$41</f>
        <v>0</v>
      </c>
      <c r="I1895" s="60" t="str">
        <f>Índice!$G$23</f>
        <v>2015-01-01</v>
      </c>
      <c r="J1895" s="61" t="str">
        <f>Índice!$G$25</f>
        <v>2015-12-31</v>
      </c>
      <c r="K1895" s="200" t="s">
        <v>1318</v>
      </c>
      <c r="L1895" s="200" t="s">
        <v>860</v>
      </c>
    </row>
    <row r="1896" spans="1:12" ht="15.75">
      <c r="A1896" s="19"/>
      <c r="C1896" s="200" t="str">
        <f>'FC01'!B$42</f>
        <v>Medio Ambiente – Ley 99 de 1993</v>
      </c>
      <c r="F1896" s="200">
        <f>'FC01'!$AA$42</f>
        <v>0</v>
      </c>
      <c r="I1896" s="60" t="str">
        <f>Índice!$G$23</f>
        <v>2015-01-01</v>
      </c>
      <c r="J1896" s="61" t="str">
        <f>Índice!$G$25</f>
        <v>2015-12-31</v>
      </c>
      <c r="K1896" s="200" t="s">
        <v>1318</v>
      </c>
      <c r="L1896" s="200" t="s">
        <v>860</v>
      </c>
    </row>
    <row r="1897" spans="1:12" ht="15.75">
      <c r="A1897" s="19"/>
      <c r="C1897" s="200" t="str">
        <f>'FC01'!B$43</f>
        <v>Regalías</v>
      </c>
      <c r="F1897" s="200">
        <f>'FC01'!$AA$43</f>
        <v>0</v>
      </c>
      <c r="I1897" s="60" t="str">
        <f>Índice!$G$23</f>
        <v>2015-01-01</v>
      </c>
      <c r="J1897" s="61" t="str">
        <f>Índice!$G$25</f>
        <v>2015-12-31</v>
      </c>
      <c r="K1897" s="200" t="s">
        <v>1318</v>
      </c>
      <c r="L1897" s="200" t="s">
        <v>860</v>
      </c>
    </row>
    <row r="1898" spans="1:12" ht="15.75">
      <c r="A1898" s="19"/>
      <c r="C1898" s="200" t="str">
        <f>'FC01'!B$44</f>
        <v>Licencia De Operación Del Servicio</v>
      </c>
      <c r="F1898" s="200">
        <f>'FC01'!$AA$44</f>
        <v>0</v>
      </c>
      <c r="I1898" s="60" t="str">
        <f>Índice!$G$23</f>
        <v>2015-01-01</v>
      </c>
      <c r="J1898" s="61" t="str">
        <f>Índice!$G$25</f>
        <v>2015-12-31</v>
      </c>
      <c r="K1898" s="200" t="s">
        <v>1318</v>
      </c>
      <c r="L1898" s="200" t="s">
        <v>860</v>
      </c>
    </row>
    <row r="1899" spans="1:12" ht="15.75">
      <c r="A1899" s="19"/>
      <c r="C1899" s="200" t="str">
        <f>'FC01'!B$45</f>
        <v>FAZNI</v>
      </c>
      <c r="F1899" s="200">
        <f>'FC01'!$AA$45</f>
        <v>0</v>
      </c>
      <c r="I1899" s="60" t="str">
        <f>Índice!$G$23</f>
        <v>2015-01-01</v>
      </c>
      <c r="J1899" s="61" t="str">
        <f>Índice!$G$25</f>
        <v>2015-12-31</v>
      </c>
      <c r="K1899" s="200" t="s">
        <v>1318</v>
      </c>
      <c r="L1899" s="200" t="s">
        <v>860</v>
      </c>
    </row>
    <row r="1900" spans="1:12" ht="15.75">
      <c r="A1900" s="19"/>
      <c r="C1900" s="200" t="str">
        <f>'FC01'!B$46</f>
        <v>FAER</v>
      </c>
      <c r="F1900" s="200">
        <f>'FC01'!$AA$46</f>
        <v>0</v>
      </c>
      <c r="I1900" s="60" t="str">
        <f>Índice!$G$23</f>
        <v>2015-01-01</v>
      </c>
      <c r="J1900" s="61" t="str">
        <f>Índice!$G$25</f>
        <v>2015-12-31</v>
      </c>
      <c r="K1900" s="200" t="s">
        <v>1318</v>
      </c>
      <c r="L1900" s="200" t="s">
        <v>860</v>
      </c>
    </row>
    <row r="1901" spans="1:12" ht="15.75">
      <c r="A1901" s="19"/>
      <c r="C1901" s="200" t="str">
        <f>'FC01'!B$47</f>
        <v>Cuota de Fomento de gas</v>
      </c>
      <c r="F1901" s="200">
        <f>'FC01'!$AA$47</f>
        <v>0</v>
      </c>
      <c r="I1901" s="60" t="str">
        <f>Índice!$G$23</f>
        <v>2015-01-01</v>
      </c>
      <c r="J1901" s="61" t="str">
        <f>Índice!$G$25</f>
        <v>2015-12-31</v>
      </c>
      <c r="K1901" s="200" t="s">
        <v>1318</v>
      </c>
      <c r="L1901" s="200" t="s">
        <v>860</v>
      </c>
    </row>
    <row r="1902" spans="1:12" ht="15.75">
      <c r="A1902" s="19"/>
      <c r="C1902" s="200" t="str">
        <f>'FC01'!B$48</f>
        <v>Ministerio de Comunicaciones y/o Fondo de Comunicaciones</v>
      </c>
      <c r="F1902" s="200">
        <f>'FC01'!$AA$48</f>
        <v>0</v>
      </c>
      <c r="I1902" s="60" t="str">
        <f>Índice!$G$23</f>
        <v>2015-01-01</v>
      </c>
      <c r="J1902" s="61" t="str">
        <f>Índice!$G$25</f>
        <v>2015-12-31</v>
      </c>
      <c r="K1902" s="200" t="s">
        <v>1318</v>
      </c>
      <c r="L1902" s="200" t="s">
        <v>860</v>
      </c>
    </row>
    <row r="1903" spans="1:12" ht="15.75">
      <c r="A1903" s="19"/>
      <c r="C1903" s="200" t="str">
        <f>'FC01'!B$49</f>
        <v>Comité De Estratificación –Ley 505 De 1999</v>
      </c>
      <c r="F1903" s="200">
        <f>'FC01'!$AA$49</f>
        <v>0</v>
      </c>
      <c r="I1903" s="60" t="str">
        <f>Índice!$G$23</f>
        <v>2015-01-01</v>
      </c>
      <c r="J1903" s="61" t="str">
        <f>Índice!$G$25</f>
        <v>2015-12-31</v>
      </c>
      <c r="K1903" s="200" t="s">
        <v>1318</v>
      </c>
      <c r="L1903" s="200" t="s">
        <v>860</v>
      </c>
    </row>
    <row r="1904" spans="1:12" ht="15.75">
      <c r="A1904" s="19"/>
      <c r="C1904" s="200" t="str">
        <f>'FC01'!B$50</f>
        <v>Otras licencias Ley 142 de 1994</v>
      </c>
      <c r="F1904" s="200">
        <f>'FC01'!$AA$50</f>
        <v>0</v>
      </c>
      <c r="I1904" s="60" t="str">
        <f>Índice!$G$23</f>
        <v>2015-01-01</v>
      </c>
      <c r="J1904" s="61" t="str">
        <f>Índice!$G$25</f>
        <v>2015-12-31</v>
      </c>
      <c r="K1904" s="200" t="s">
        <v>1318</v>
      </c>
      <c r="L1904" s="200" t="s">
        <v>860</v>
      </c>
    </row>
    <row r="1905" spans="1:12" ht="15.75">
      <c r="A1905" s="19"/>
      <c r="C1905" s="200" t="str">
        <f>'FC01'!B$51</f>
        <v>Consumo De Insumos Directos</v>
      </c>
      <c r="F1905" s="200">
        <f>'FC01'!$AA$51</f>
        <v>0</v>
      </c>
      <c r="I1905" s="60" t="str">
        <f>Índice!$G$23</f>
        <v>2015-01-01</v>
      </c>
      <c r="J1905" s="61" t="str">
        <f>Índice!$G$25</f>
        <v>2015-12-31</v>
      </c>
      <c r="K1905" s="200" t="s">
        <v>1318</v>
      </c>
      <c r="L1905" s="200" t="s">
        <v>860</v>
      </c>
    </row>
    <row r="1906" spans="1:12" ht="15.75">
      <c r="A1906" s="19"/>
      <c r="C1906" s="200" t="str">
        <f>'FC01'!B$52</f>
        <v>Productos Químicos</v>
      </c>
      <c r="F1906" s="200">
        <f>'FC01'!$AA$52</f>
        <v>0</v>
      </c>
      <c r="I1906" s="60" t="str">
        <f>Índice!$G$23</f>
        <v>2015-01-01</v>
      </c>
      <c r="J1906" s="61" t="str">
        <f>Índice!$G$25</f>
        <v>2015-12-31</v>
      </c>
      <c r="K1906" s="200" t="s">
        <v>1318</v>
      </c>
      <c r="L1906" s="200" t="s">
        <v>860</v>
      </c>
    </row>
    <row r="1907" spans="1:12" ht="15.75">
      <c r="A1907" s="19"/>
      <c r="C1907" s="200" t="str">
        <f>'FC01'!B$53</f>
        <v>Gas Combustible</v>
      </c>
      <c r="F1907" s="200">
        <f>'FC01'!$AA$53</f>
        <v>0</v>
      </c>
      <c r="I1907" s="60" t="str">
        <f>Índice!$G$23</f>
        <v>2015-01-01</v>
      </c>
      <c r="J1907" s="61" t="str">
        <f>Índice!$G$25</f>
        <v>2015-12-31</v>
      </c>
      <c r="K1907" s="200" t="s">
        <v>1318</v>
      </c>
      <c r="L1907" s="200" t="s">
        <v>860</v>
      </c>
    </row>
    <row r="1908" spans="1:12" ht="15.75">
      <c r="A1908" s="19"/>
      <c r="C1908" s="200" t="str">
        <f>'FC01'!B$54</f>
        <v>Carbón Mineral</v>
      </c>
      <c r="F1908" s="200">
        <f>'FC01'!$AA$54</f>
        <v>0</v>
      </c>
      <c r="I1908" s="60" t="str">
        <f>Índice!$G$23</f>
        <v>2015-01-01</v>
      </c>
      <c r="J1908" s="61" t="str">
        <f>Índice!$G$25</f>
        <v>2015-12-31</v>
      </c>
      <c r="K1908" s="200" t="s">
        <v>1318</v>
      </c>
      <c r="L1908" s="200" t="s">
        <v>860</v>
      </c>
    </row>
    <row r="1909" spans="1:12" ht="15.75">
      <c r="A1909" s="19"/>
      <c r="C1909" s="200" t="str">
        <f>'FC01'!B$55</f>
        <v>Energía (FC01)</v>
      </c>
      <c r="F1909" s="200">
        <f>'FC01'!$AA$55</f>
        <v>0</v>
      </c>
      <c r="I1909" s="60" t="str">
        <f>Índice!$G$23</f>
        <v>2015-01-01</v>
      </c>
      <c r="J1909" s="61" t="str">
        <f>Índice!$G$25</f>
        <v>2015-12-31</v>
      </c>
      <c r="K1909" s="200" t="s">
        <v>1318</v>
      </c>
      <c r="L1909" s="200" t="s">
        <v>860</v>
      </c>
    </row>
    <row r="1910" spans="1:12" ht="15.75">
      <c r="A1910" s="19"/>
      <c r="C1910" s="200" t="str">
        <f>'FC01'!B$56</f>
        <v>ACPM, Fuel Oil</v>
      </c>
      <c r="F1910" s="200">
        <f>'FC01'!$AA$56</f>
        <v>0</v>
      </c>
      <c r="I1910" s="60" t="str">
        <f>Índice!$G$23</f>
        <v>2015-01-01</v>
      </c>
      <c r="J1910" s="61" t="str">
        <f>Índice!$G$25</f>
        <v>2015-12-31</v>
      </c>
      <c r="K1910" s="200" t="s">
        <v>1318</v>
      </c>
      <c r="L1910" s="200" t="s">
        <v>860</v>
      </c>
    </row>
    <row r="1911" spans="1:12" ht="15.75">
      <c r="C1911" s="200" t="str">
        <f>'FC01'!B$57</f>
        <v>Otros Elementos de Consumo de Insumos Directos</v>
      </c>
      <c r="F1911" s="200">
        <f>'FC01'!$AA$57</f>
        <v>0</v>
      </c>
      <c r="I1911" s="60" t="str">
        <f>Índice!$G$23</f>
        <v>2015-01-01</v>
      </c>
      <c r="J1911" s="61" t="str">
        <f>Índice!$G$25</f>
        <v>2015-12-31</v>
      </c>
      <c r="K1911" s="200" t="s">
        <v>1318</v>
      </c>
      <c r="L1911" s="200" t="s">
        <v>860</v>
      </c>
    </row>
    <row r="1912" spans="1:12" ht="15.75">
      <c r="A1912" s="19"/>
      <c r="C1912" s="200" t="str">
        <f>'FC01'!B$58</f>
        <v>Ordenes Y Contratos De Mantenimiento Y Reparaciones</v>
      </c>
      <c r="F1912" s="200">
        <f>'FC01'!$AA$58</f>
        <v>0</v>
      </c>
      <c r="I1912" s="60" t="str">
        <f>Índice!$G$23</f>
        <v>2015-01-01</v>
      </c>
      <c r="J1912" s="61" t="str">
        <f>Índice!$G$25</f>
        <v>2015-12-31</v>
      </c>
      <c r="K1912" s="200" t="s">
        <v>1318</v>
      </c>
      <c r="L1912" s="200" t="s">
        <v>860</v>
      </c>
    </row>
    <row r="1913" spans="1:12" ht="15.75">
      <c r="A1913" s="19"/>
      <c r="C1913" s="200" t="str">
        <f>'FC01'!B$59</f>
        <v>Honorarios</v>
      </c>
      <c r="F1913" s="200">
        <f>'FC01'!$AA$59</f>
        <v>0</v>
      </c>
      <c r="I1913" s="60" t="str">
        <f>Índice!$G$23</f>
        <v>2015-01-01</v>
      </c>
      <c r="J1913" s="61" t="str">
        <f>Índice!$G$25</f>
        <v>2015-12-31</v>
      </c>
      <c r="K1913" s="200" t="s">
        <v>1318</v>
      </c>
      <c r="L1913" s="200" t="s">
        <v>860</v>
      </c>
    </row>
    <row r="1914" spans="1:12" ht="15.75">
      <c r="A1914" s="19"/>
      <c r="C1914" s="200" t="str">
        <f>'FC01'!B$60</f>
        <v>Servicios Públicos</v>
      </c>
      <c r="F1914" s="200">
        <f>'FC01'!$AA$60</f>
        <v>0</v>
      </c>
      <c r="I1914" s="60" t="str">
        <f>Índice!$G$23</f>
        <v>2015-01-01</v>
      </c>
      <c r="J1914" s="61" t="str">
        <f>Índice!$G$25</f>
        <v>2015-12-31</v>
      </c>
      <c r="K1914" s="200" t="s">
        <v>1318</v>
      </c>
      <c r="L1914" s="200" t="s">
        <v>860</v>
      </c>
    </row>
    <row r="1915" spans="1:12" ht="15.75">
      <c r="A1915" s="19"/>
      <c r="C1915" s="200" t="str">
        <f>'FC01'!B$61</f>
        <v>Materiales Y Otros Costos De Operación</v>
      </c>
      <c r="F1915" s="200">
        <f>'FC01'!$AA$61</f>
        <v>0</v>
      </c>
      <c r="I1915" s="60" t="str">
        <f>Índice!$G$23</f>
        <v>2015-01-01</v>
      </c>
      <c r="J1915" s="61" t="str">
        <f>Índice!$G$25</f>
        <v>2015-12-31</v>
      </c>
      <c r="K1915" s="200" t="s">
        <v>1318</v>
      </c>
      <c r="L1915" s="200" t="s">
        <v>860</v>
      </c>
    </row>
    <row r="1916" spans="1:12" ht="15.75">
      <c r="C1916" s="200" t="str">
        <f>'FC01'!B$62</f>
        <v>Costo De Pérdidas En Prestación Del Servicio  De Acueducto</v>
      </c>
      <c r="F1916" s="200">
        <f>'FC01'!$AA$62</f>
        <v>0</v>
      </c>
      <c r="I1916" s="60" t="str">
        <f>Índice!$G$23</f>
        <v>2015-01-01</v>
      </c>
      <c r="J1916" s="61" t="str">
        <f>Índice!$G$25</f>
        <v>2015-12-31</v>
      </c>
      <c r="K1916" s="200" t="s">
        <v>1318</v>
      </c>
      <c r="L1916" s="200" t="s">
        <v>860</v>
      </c>
    </row>
    <row r="1917" spans="1:12" ht="15.75">
      <c r="C1917" s="200" t="str">
        <f>'FC01'!B$63</f>
        <v>Seguros</v>
      </c>
      <c r="F1917" s="200">
        <f>'FC01'!$AA$63</f>
        <v>0</v>
      </c>
      <c r="I1917" s="60" t="str">
        <f>Índice!$G$23</f>
        <v>2015-01-01</v>
      </c>
      <c r="J1917" s="61" t="str">
        <f>Índice!$G$25</f>
        <v>2015-12-31</v>
      </c>
      <c r="K1917" s="200" t="s">
        <v>1318</v>
      </c>
      <c r="L1917" s="200" t="s">
        <v>860</v>
      </c>
    </row>
    <row r="1918" spans="1:12" ht="15.75">
      <c r="C1918" s="200" t="str">
        <f>'FC01'!B$64</f>
        <v>Impuestos Y Tasas</v>
      </c>
      <c r="F1918" s="200">
        <f>'FC01'!$AA$64</f>
        <v>0</v>
      </c>
      <c r="I1918" s="60" t="str">
        <f>Índice!$G$23</f>
        <v>2015-01-01</v>
      </c>
      <c r="J1918" s="61" t="str">
        <f>Índice!$G$25</f>
        <v>2015-12-31</v>
      </c>
      <c r="K1918" s="200" t="s">
        <v>1318</v>
      </c>
      <c r="L1918" s="200" t="s">
        <v>860</v>
      </c>
    </row>
    <row r="1919" spans="1:12" ht="15.75">
      <c r="C1919" s="200" t="str">
        <f>'FC01'!B$65</f>
        <v>Órdenes Y Contratos Por Otros  Servicios</v>
      </c>
      <c r="F1919" s="200">
        <f>'FC01'!$AA$65</f>
        <v>0</v>
      </c>
      <c r="I1919" s="60" t="str">
        <f>Índice!$G$23</f>
        <v>2015-01-01</v>
      </c>
      <c r="J1919" s="61" t="str">
        <f>Índice!$G$25</f>
        <v>2015-12-31</v>
      </c>
      <c r="K1919" s="200" t="s">
        <v>1318</v>
      </c>
      <c r="L1919" s="200" t="s">
        <v>860</v>
      </c>
    </row>
    <row r="1920" spans="1:12" ht="15.75">
      <c r="C1920" s="200" t="str">
        <f>'FC01'!B$66</f>
        <v>Donaciones</v>
      </c>
      <c r="F1920" s="200">
        <f>'FC01'!$AA$66</f>
        <v>0</v>
      </c>
      <c r="I1920" s="60" t="str">
        <f>Índice!$G$23</f>
        <v>2015-01-01</v>
      </c>
      <c r="J1920" s="61" t="str">
        <f>Índice!$G$25</f>
        <v>2015-12-31</v>
      </c>
      <c r="K1920" s="200" t="s">
        <v>1318</v>
      </c>
      <c r="L1920" s="200" t="s">
        <v>860</v>
      </c>
    </row>
    <row r="1921" spans="1:12" ht="15.75">
      <c r="C1921" s="200" t="str">
        <f>'FC01'!B$67</f>
        <v>Total Gastos y Costos (FC01)</v>
      </c>
      <c r="F1921" s="200">
        <f>'FC01'!$AA$67</f>
        <v>0</v>
      </c>
      <c r="I1921" s="60" t="str">
        <f>Índice!$G$23</f>
        <v>2015-01-01</v>
      </c>
      <c r="J1921" s="61" t="str">
        <f>Índice!$G$25</f>
        <v>2015-12-31</v>
      </c>
      <c r="K1921" s="200" t="s">
        <v>1318</v>
      </c>
      <c r="L1921" s="200" t="s">
        <v>860</v>
      </c>
    </row>
    <row r="1922" spans="1:12" ht="15.75">
      <c r="A1922" s="202" t="s">
        <v>15</v>
      </c>
      <c r="B1922" s="22"/>
      <c r="C1922" s="93" t="s">
        <v>1334</v>
      </c>
      <c r="I1922" s="3"/>
      <c r="J1922" s="5"/>
      <c r="L1922" s="1"/>
    </row>
    <row r="1923" spans="1:12" ht="15.75">
      <c r="A1923" s="19" t="s">
        <v>15</v>
      </c>
      <c r="C1923" s="200" t="str">
        <f>'FC01'!B$8</f>
        <v>Gastos [sinopsis]</v>
      </c>
      <c r="F1923" s="200">
        <f>'FC01'!$AB$8</f>
        <v>0</v>
      </c>
      <c r="I1923" s="60"/>
      <c r="J1923" s="61"/>
      <c r="K1923" s="200"/>
      <c r="L1923" s="1"/>
    </row>
    <row r="1924" spans="1:12" ht="15.75">
      <c r="C1924" s="200" t="str">
        <f>'FC01'!B$9</f>
        <v>Gastos sin impuestos, tasas, contribuciones e impuesto de renta</v>
      </c>
      <c r="F1924" s="200">
        <f>'FC01'!$AB$9</f>
        <v>0</v>
      </c>
      <c r="I1924" s="60" t="str">
        <f>Índice!$G$23</f>
        <v>2015-01-01</v>
      </c>
      <c r="J1924" s="61" t="str">
        <f>Índice!$G$25</f>
        <v>2015-12-31</v>
      </c>
      <c r="K1924" s="200" t="s">
        <v>1318</v>
      </c>
      <c r="L1924" s="200" t="s">
        <v>861</v>
      </c>
    </row>
    <row r="1925" spans="1:12" ht="15.75">
      <c r="C1925" s="200" t="str">
        <f>'FC01'!B$10</f>
        <v>Impuestos, Tasas y Contribuciones (No incluye impuesto de renta)</v>
      </c>
      <c r="F1925" s="200">
        <f>'FC01'!$AB$10</f>
        <v>0</v>
      </c>
      <c r="I1925" s="60" t="str">
        <f>Índice!$G$23</f>
        <v>2015-01-01</v>
      </c>
      <c r="J1925" s="61" t="str">
        <f>Índice!$G$25</f>
        <v>2015-12-31</v>
      </c>
      <c r="K1925" s="200" t="s">
        <v>1318</v>
      </c>
      <c r="L1925" s="200" t="s">
        <v>861</v>
      </c>
    </row>
    <row r="1926" spans="1:12" ht="15.75">
      <c r="C1926" s="200" t="str">
        <f>'FC01'!B$11</f>
        <v>Gasto por impuesto de renta</v>
      </c>
      <c r="F1926" s="200">
        <f>'FC01'!$AB$11</f>
        <v>0</v>
      </c>
      <c r="I1926" s="60" t="str">
        <f>Índice!$G$23</f>
        <v>2015-01-01</v>
      </c>
      <c r="J1926" s="61" t="str">
        <f>Índice!$G$25</f>
        <v>2015-12-31</v>
      </c>
      <c r="K1926" s="200" t="s">
        <v>1318</v>
      </c>
      <c r="L1926" s="200" t="s">
        <v>861</v>
      </c>
    </row>
    <row r="1927" spans="1:12" ht="15.75">
      <c r="C1927" s="200" t="str">
        <f>'FC01'!B$12</f>
        <v>Total Gastos</v>
      </c>
      <c r="F1927" s="200">
        <f>'FC01'!$AB$12</f>
        <v>0</v>
      </c>
      <c r="I1927" s="60" t="str">
        <f>Índice!$G$23</f>
        <v>2015-01-01</v>
      </c>
      <c r="J1927" s="61" t="str">
        <f>Índice!$G$25</f>
        <v>2015-12-31</v>
      </c>
      <c r="K1927" s="200" t="s">
        <v>1318</v>
      </c>
      <c r="L1927" s="200" t="s">
        <v>861</v>
      </c>
    </row>
    <row r="1928" spans="1:12" ht="15.75">
      <c r="A1928" s="19" t="s">
        <v>15</v>
      </c>
      <c r="C1928" s="200" t="str">
        <f>'FC01'!B$13</f>
        <v>Costos de Ventas y Distribución</v>
      </c>
      <c r="F1928" s="200">
        <f>'FC01'!$AB$13</f>
        <v>0</v>
      </c>
      <c r="I1928" s="60"/>
      <c r="J1928" s="61"/>
      <c r="K1928" s="200"/>
      <c r="L1928" s="1"/>
    </row>
    <row r="1929" spans="1:12" ht="15.75">
      <c r="C1929" s="200" t="str">
        <f>'FC01'!B$14</f>
        <v>Costo de Ventas</v>
      </c>
      <c r="F1929" s="200">
        <f>'FC01'!$AB$14</f>
        <v>0</v>
      </c>
      <c r="I1929" s="60" t="str">
        <f>Índice!$G$23</f>
        <v>2015-01-01</v>
      </c>
      <c r="J1929" s="61" t="str">
        <f>Índice!$G$25</f>
        <v>2015-12-31</v>
      </c>
      <c r="K1929" s="200" t="s">
        <v>1318</v>
      </c>
      <c r="L1929" s="200" t="s">
        <v>861</v>
      </c>
    </row>
    <row r="1930" spans="1:12" ht="15.75">
      <c r="C1930" s="200" t="str">
        <f>'FC01'!B$15</f>
        <v>Costos de Distribución</v>
      </c>
      <c r="F1930" s="200">
        <f>'FC01'!$AB$15</f>
        <v>0</v>
      </c>
      <c r="I1930" s="60" t="str">
        <f>Índice!$G$23</f>
        <v>2015-01-01</v>
      </c>
      <c r="J1930" s="61" t="str">
        <f>Índice!$G$25</f>
        <v>2015-12-31</v>
      </c>
      <c r="K1930" s="200" t="s">
        <v>1318</v>
      </c>
      <c r="L1930" s="200" t="s">
        <v>861</v>
      </c>
    </row>
    <row r="1931" spans="1:12" ht="15.75">
      <c r="C1931" s="200" t="str">
        <f>'FC01'!B$16</f>
        <v>Total Costos de ventas y distribución</v>
      </c>
      <c r="F1931" s="200">
        <f>'FC01'!$AB$16</f>
        <v>0</v>
      </c>
      <c r="I1931" s="60" t="str">
        <f>Índice!$G$23</f>
        <v>2015-01-01</v>
      </c>
      <c r="J1931" s="61" t="str">
        <f>Índice!$G$25</f>
        <v>2015-12-31</v>
      </c>
      <c r="K1931" s="200" t="s">
        <v>1318</v>
      </c>
      <c r="L1931" s="200" t="s">
        <v>861</v>
      </c>
    </row>
    <row r="1932" spans="1:12" ht="15.75">
      <c r="A1932" s="19" t="s">
        <v>15</v>
      </c>
      <c r="C1932" s="200" t="str">
        <f>'FC01'!B$18</f>
        <v>Detalle de los gastos y costos</v>
      </c>
      <c r="F1932" s="200" t="str">
        <f>'FC01'!$AB$18</f>
        <v>Total Periodo</v>
      </c>
      <c r="J1932" s="5"/>
      <c r="L1932" s="1"/>
    </row>
    <row r="1933" spans="1:12" ht="15.75">
      <c r="A1933" s="19"/>
      <c r="C1933" s="200" t="str">
        <f>'FC01'!B$20</f>
        <v>Servicios Personales (FC01)</v>
      </c>
      <c r="F1933" s="200">
        <f>'FC01'!$AB$20</f>
        <v>0</v>
      </c>
      <c r="I1933" s="60" t="str">
        <f>Índice!$G$23</f>
        <v>2015-01-01</v>
      </c>
      <c r="J1933" s="61" t="str">
        <f>Índice!$G$25</f>
        <v>2015-12-31</v>
      </c>
      <c r="K1933" s="200" t="s">
        <v>1318</v>
      </c>
      <c r="L1933" s="200" t="s">
        <v>861</v>
      </c>
    </row>
    <row r="1934" spans="1:12" ht="15.75">
      <c r="A1934" s="19"/>
      <c r="C1934" s="200" t="str">
        <f>'FC01'!B$21</f>
        <v>Generales (FC01)</v>
      </c>
      <c r="F1934" s="200">
        <f>'FC01'!$AB$21</f>
        <v>0</v>
      </c>
      <c r="I1934" s="60" t="str">
        <f>Índice!$G$23</f>
        <v>2015-01-01</v>
      </c>
      <c r="J1934" s="61" t="str">
        <f>Índice!$G$25</f>
        <v>2015-12-31</v>
      </c>
      <c r="K1934" s="200" t="s">
        <v>1318</v>
      </c>
      <c r="L1934" s="200" t="s">
        <v>861</v>
      </c>
    </row>
    <row r="1935" spans="1:12" ht="15.75">
      <c r="A1935" s="19"/>
      <c r="C1935" s="200" t="str">
        <f>'FC01'!B$22</f>
        <v xml:space="preserve">Depreciaciones (FC01)  </v>
      </c>
      <c r="F1935" s="200">
        <f>'FC01'!$AB$22</f>
        <v>0</v>
      </c>
      <c r="I1935" s="60" t="str">
        <f>Índice!$G$23</f>
        <v>2015-01-01</v>
      </c>
      <c r="J1935" s="61" t="str">
        <f>Índice!$G$25</f>
        <v>2015-12-31</v>
      </c>
      <c r="K1935" s="200" t="s">
        <v>1318</v>
      </c>
      <c r="L1935" s="200" t="s">
        <v>861</v>
      </c>
    </row>
    <row r="1936" spans="1:12" ht="15.75">
      <c r="A1936" s="19"/>
      <c r="C1936" s="200" t="str">
        <f>'FC01'!B$23</f>
        <v>Arrendamientos (FC01)</v>
      </c>
      <c r="F1936" s="200">
        <f>'FC01'!$AB$23</f>
        <v>0</v>
      </c>
      <c r="I1936" s="60" t="str">
        <f>Índice!$G$23</f>
        <v>2015-01-01</v>
      </c>
      <c r="J1936" s="61" t="str">
        <f>Índice!$G$25</f>
        <v>2015-12-31</v>
      </c>
      <c r="K1936" s="200" t="s">
        <v>1318</v>
      </c>
      <c r="L1936" s="200" t="s">
        <v>861</v>
      </c>
    </row>
    <row r="1937" spans="1:12" ht="15.75">
      <c r="A1937" s="19"/>
      <c r="C1937" s="200" t="str">
        <f>'FC01'!B$24</f>
        <v>Amortizaciones (FC01)</v>
      </c>
      <c r="F1937" s="200">
        <f>'FC01'!$AB$24</f>
        <v>0</v>
      </c>
      <c r="I1937" s="60" t="str">
        <f>Índice!$G$23</f>
        <v>2015-01-01</v>
      </c>
      <c r="J1937" s="61" t="str">
        <f>Índice!$G$25</f>
        <v>2015-12-31</v>
      </c>
      <c r="K1937" s="200" t="s">
        <v>1318</v>
      </c>
      <c r="L1937" s="200" t="s">
        <v>861</v>
      </c>
    </row>
    <row r="1938" spans="1:12" ht="15.75">
      <c r="A1938" s="19"/>
      <c r="C1938" s="200" t="str">
        <f>'FC01'!B$25</f>
        <v>Agotamiento (FC01)</v>
      </c>
      <c r="F1938" s="200">
        <f>'FC01'!$AB$25</f>
        <v>0</v>
      </c>
      <c r="I1938" s="60" t="str">
        <f>Índice!$G$23</f>
        <v>2015-01-01</v>
      </c>
      <c r="J1938" s="61" t="str">
        <f>Índice!$G$25</f>
        <v>2015-12-31</v>
      </c>
      <c r="K1938" s="200" t="s">
        <v>1318</v>
      </c>
      <c r="L1938" s="200" t="s">
        <v>861</v>
      </c>
    </row>
    <row r="1939" spans="1:12" ht="15.75">
      <c r="A1939" s="19"/>
      <c r="C1939" s="200" t="str">
        <f>'FC01'!B$26</f>
        <v>Costo de Bienes y Servicios Públicos para la Venta</v>
      </c>
      <c r="F1939" s="200">
        <f>'FC01'!$AB$26</f>
        <v>0</v>
      </c>
      <c r="I1939" s="60" t="str">
        <f>Índice!$G$23</f>
        <v>2015-01-01</v>
      </c>
      <c r="J1939" s="61" t="str">
        <f>Índice!$G$25</f>
        <v>2015-12-31</v>
      </c>
      <c r="K1939" s="200" t="s">
        <v>1318</v>
      </c>
      <c r="L1939" s="200" t="s">
        <v>861</v>
      </c>
    </row>
    <row r="1940" spans="1:12" ht="15.75">
      <c r="C1940" s="200" t="str">
        <f>'FC01'!B$27</f>
        <v>Compras en Bloque y/o a Largo Plazo</v>
      </c>
      <c r="F1940" s="200">
        <f>'FC01'!$AB$27</f>
        <v>0</v>
      </c>
      <c r="I1940" s="60" t="str">
        <f>Índice!$G$23</f>
        <v>2015-01-01</v>
      </c>
      <c r="J1940" s="61" t="str">
        <f>Índice!$G$25</f>
        <v>2015-12-31</v>
      </c>
      <c r="K1940" s="200" t="s">
        <v>1318</v>
      </c>
      <c r="L1940" s="200" t="s">
        <v>861</v>
      </c>
    </row>
    <row r="1941" spans="1:12" ht="15.75">
      <c r="C1941" s="200" t="str">
        <f>'FC01'!B$28</f>
        <v>Compras en Bolsa  y/o a Corto Plazo</v>
      </c>
      <c r="F1941" s="200">
        <f>'FC01'!$AB$28</f>
        <v>0</v>
      </c>
      <c r="I1941" s="60" t="str">
        <f>Índice!$G$23</f>
        <v>2015-01-01</v>
      </c>
      <c r="J1941" s="61" t="str">
        <f>Índice!$G$25</f>
        <v>2015-12-31</v>
      </c>
      <c r="K1941" s="200" t="s">
        <v>1318</v>
      </c>
      <c r="L1941" s="200" t="s">
        <v>861</v>
      </c>
    </row>
    <row r="1942" spans="1:12" ht="15.75">
      <c r="C1942" s="200" t="str">
        <f>'FC01'!B$29</f>
        <v>Costo por Conexión</v>
      </c>
      <c r="F1942" s="200">
        <f>'FC01'!$AB$29</f>
        <v>0</v>
      </c>
      <c r="I1942" s="60" t="str">
        <f>Índice!$G$23</f>
        <v>2015-01-01</v>
      </c>
      <c r="J1942" s="61" t="str">
        <f>Índice!$G$25</f>
        <v>2015-12-31</v>
      </c>
      <c r="K1942" s="200" t="s">
        <v>1318</v>
      </c>
      <c r="L1942" s="200" t="s">
        <v>861</v>
      </c>
    </row>
    <row r="1943" spans="1:12" ht="15.75">
      <c r="A1943" s="19"/>
      <c r="C1943" s="200" t="str">
        <f>'FC01'!B$30</f>
        <v>Uso de Líneas, redes y ductos</v>
      </c>
      <c r="F1943" s="200">
        <f>'FC01'!$AB$30</f>
        <v>0</v>
      </c>
      <c r="I1943" s="60" t="str">
        <f>Índice!$G$23</f>
        <v>2015-01-01</v>
      </c>
      <c r="J1943" s="61" t="str">
        <f>Índice!$G$25</f>
        <v>2015-12-31</v>
      </c>
      <c r="K1943" s="200" t="s">
        <v>1318</v>
      </c>
      <c r="L1943" s="200" t="s">
        <v>861</v>
      </c>
    </row>
    <row r="1944" spans="1:12" ht="15.75">
      <c r="A1944" s="19"/>
      <c r="C1944" s="200" t="str">
        <f>'FC01'!B$31</f>
        <v>Costo de Distribución  y/o Comercialización de Gas combustible por redes</v>
      </c>
      <c r="F1944" s="200">
        <f>'FC01'!$AB$31</f>
        <v>0</v>
      </c>
      <c r="I1944" s="60" t="str">
        <f>Índice!$G$23</f>
        <v>2015-01-01</v>
      </c>
      <c r="J1944" s="61" t="str">
        <f>Índice!$G$25</f>
        <v>2015-12-31</v>
      </c>
      <c r="K1944" s="200" t="s">
        <v>1318</v>
      </c>
      <c r="L1944" s="200" t="s">
        <v>861</v>
      </c>
    </row>
    <row r="1945" spans="1:12" ht="15.75">
      <c r="A1945" s="19"/>
      <c r="C1945" s="200" t="str">
        <f>'FC01'!B$32</f>
        <v>Manejo Comercial y Financiero del Servicio</v>
      </c>
      <c r="F1945" s="200">
        <f>'FC01'!$AB$32</f>
        <v>0</v>
      </c>
      <c r="I1945" s="60" t="str">
        <f>Índice!$G$23</f>
        <v>2015-01-01</v>
      </c>
      <c r="J1945" s="61" t="str">
        <f>Índice!$G$25</f>
        <v>2015-12-31</v>
      </c>
      <c r="K1945" s="200" t="s">
        <v>1318</v>
      </c>
      <c r="L1945" s="200" t="s">
        <v>861</v>
      </c>
    </row>
    <row r="1946" spans="1:12" ht="15.75">
      <c r="A1946" s="19"/>
      <c r="C1946" s="200" t="str">
        <f>'FC01'!B$33</f>
        <v>Costo de Distribución  y/o Comercialización de Gas Licuado de Petróleo –GLP</v>
      </c>
      <c r="F1946" s="200">
        <f>'FC01'!$AB$33</f>
        <v>0</v>
      </c>
      <c r="I1946" s="60" t="str">
        <f>Índice!$G$23</f>
        <v>2015-01-01</v>
      </c>
      <c r="J1946" s="61" t="str">
        <f>Índice!$G$25</f>
        <v>2015-12-31</v>
      </c>
      <c r="K1946" s="200" t="s">
        <v>1318</v>
      </c>
      <c r="L1946" s="200" t="s">
        <v>861</v>
      </c>
    </row>
    <row r="1947" spans="1:12" ht="15.75">
      <c r="A1947" s="19"/>
      <c r="C1947" s="200" t="str">
        <f>'FC01'!B$34</f>
        <v>Contrato de explotación</v>
      </c>
      <c r="F1947" s="200">
        <f>'FC01'!$AB$34</f>
        <v>0</v>
      </c>
      <c r="I1947" s="60" t="str">
        <f>Índice!$G$23</f>
        <v>2015-01-01</v>
      </c>
      <c r="J1947" s="61" t="str">
        <f>Índice!$G$25</f>
        <v>2015-12-31</v>
      </c>
      <c r="K1947" s="200" t="s">
        <v>1318</v>
      </c>
      <c r="L1947" s="200" t="s">
        <v>861</v>
      </c>
    </row>
    <row r="1948" spans="1:12" ht="15.75">
      <c r="A1948" s="19"/>
      <c r="C1948" s="200" t="str">
        <f>'FC01'!B$35</f>
        <v>Costos asociados a las transacciones en el mercado mayorista</v>
      </c>
      <c r="F1948" s="200">
        <f>'FC01'!$AB$35</f>
        <v>0</v>
      </c>
      <c r="I1948" s="60" t="str">
        <f>Índice!$G$23</f>
        <v>2015-01-01</v>
      </c>
      <c r="J1948" s="61" t="str">
        <f>Índice!$G$25</f>
        <v>2015-12-31</v>
      </c>
      <c r="K1948" s="200" t="s">
        <v>1318</v>
      </c>
      <c r="L1948" s="200" t="s">
        <v>861</v>
      </c>
    </row>
    <row r="1949" spans="1:12" ht="15.75">
      <c r="A1949" s="19"/>
      <c r="C1949" s="200" t="str">
        <f>'FC01'!B$36</f>
        <v>Contrato de concesión</v>
      </c>
      <c r="F1949" s="200">
        <f>'FC01'!$AB$36</f>
        <v>0</v>
      </c>
      <c r="I1949" s="60" t="str">
        <f>Índice!$G$23</f>
        <v>2015-01-01</v>
      </c>
      <c r="J1949" s="61" t="str">
        <f>Índice!$G$25</f>
        <v>2015-12-31</v>
      </c>
      <c r="K1949" s="200" t="s">
        <v>1318</v>
      </c>
      <c r="L1949" s="200" t="s">
        <v>861</v>
      </c>
    </row>
    <row r="1950" spans="1:12" ht="15.75">
      <c r="A1950" s="19"/>
      <c r="C1950" s="200" t="str">
        <f>'FC01'!B$37</f>
        <v>Otros (FC01)</v>
      </c>
      <c r="F1950" s="200">
        <f>'FC01'!$AB$37</f>
        <v>0</v>
      </c>
      <c r="I1950" s="60" t="str">
        <f>Índice!$G$23</f>
        <v>2015-01-01</v>
      </c>
      <c r="J1950" s="61" t="str">
        <f>Índice!$G$25</f>
        <v>2015-12-31</v>
      </c>
      <c r="K1950" s="200" t="s">
        <v>1318</v>
      </c>
      <c r="L1950" s="200" t="s">
        <v>861</v>
      </c>
    </row>
    <row r="1951" spans="1:12" ht="15.75">
      <c r="A1951" s="19"/>
      <c r="C1951" s="200" t="str">
        <f>'FC01'!B$38</f>
        <v>Costos asociados a las transacciones en el mercado minorista</v>
      </c>
      <c r="F1951" s="200">
        <f>'FC01'!$AB$38</f>
        <v>0</v>
      </c>
      <c r="I1951" s="60" t="str">
        <f>Índice!$G$23</f>
        <v>2015-01-01</v>
      </c>
      <c r="J1951" s="61" t="str">
        <f>Índice!$G$25</f>
        <v>2015-12-31</v>
      </c>
      <c r="K1951" s="200" t="s">
        <v>1318</v>
      </c>
      <c r="L1951" s="200" t="s">
        <v>861</v>
      </c>
    </row>
    <row r="1952" spans="1:12" ht="15.75">
      <c r="A1952" s="19"/>
      <c r="C1952" s="200" t="str">
        <f>'FC01'!B$39</f>
        <v xml:space="preserve">Licencias, Contribuciones y Regalías  </v>
      </c>
      <c r="F1952" s="200">
        <f>'FC01'!$AB$39</f>
        <v>0</v>
      </c>
      <c r="I1952" s="60" t="str">
        <f>Índice!$G$23</f>
        <v>2015-01-01</v>
      </c>
      <c r="J1952" s="61" t="str">
        <f>Índice!$G$25</f>
        <v>2015-12-31</v>
      </c>
      <c r="K1952" s="200" t="s">
        <v>1318</v>
      </c>
      <c r="L1952" s="200" t="s">
        <v>861</v>
      </c>
    </row>
    <row r="1953" spans="1:12" ht="15.75">
      <c r="A1953" s="19"/>
      <c r="C1953" s="200" t="str">
        <f>'FC01'!B$40</f>
        <v>Departamento Administrativo del Medio Ambiente "DAMA"</v>
      </c>
      <c r="F1953" s="200">
        <f>'FC01'!$AB$40</f>
        <v>0</v>
      </c>
      <c r="I1953" s="60" t="str">
        <f>Índice!$G$23</f>
        <v>2015-01-01</v>
      </c>
      <c r="J1953" s="61" t="str">
        <f>Índice!$G$25</f>
        <v>2015-12-31</v>
      </c>
      <c r="K1953" s="200" t="s">
        <v>1318</v>
      </c>
      <c r="L1953" s="200" t="s">
        <v>861</v>
      </c>
    </row>
    <row r="1954" spans="1:12" ht="15.75">
      <c r="A1954" s="19"/>
      <c r="C1954" s="200" t="str">
        <f>'FC01'!B$41</f>
        <v>Ley 56 de 1981</v>
      </c>
      <c r="F1954" s="200">
        <f>'FC01'!$AB$41</f>
        <v>0</v>
      </c>
      <c r="I1954" s="60" t="str">
        <f>Índice!$G$23</f>
        <v>2015-01-01</v>
      </c>
      <c r="J1954" s="61" t="str">
        <f>Índice!$G$25</f>
        <v>2015-12-31</v>
      </c>
      <c r="K1954" s="200" t="s">
        <v>1318</v>
      </c>
      <c r="L1954" s="200" t="s">
        <v>861</v>
      </c>
    </row>
    <row r="1955" spans="1:12" ht="15.75">
      <c r="A1955" s="19"/>
      <c r="C1955" s="200" t="str">
        <f>'FC01'!B$42</f>
        <v>Medio Ambiente – Ley 99 de 1993</v>
      </c>
      <c r="F1955" s="200">
        <f>'FC01'!$AB$42</f>
        <v>0</v>
      </c>
      <c r="I1955" s="60" t="str">
        <f>Índice!$G$23</f>
        <v>2015-01-01</v>
      </c>
      <c r="J1955" s="61" t="str">
        <f>Índice!$G$25</f>
        <v>2015-12-31</v>
      </c>
      <c r="K1955" s="200" t="s">
        <v>1318</v>
      </c>
      <c r="L1955" s="200" t="s">
        <v>861</v>
      </c>
    </row>
    <row r="1956" spans="1:12" ht="15.75">
      <c r="A1956" s="19"/>
      <c r="C1956" s="200" t="str">
        <f>'FC01'!B$43</f>
        <v>Regalías</v>
      </c>
      <c r="F1956" s="200">
        <f>'FC01'!$AB$43</f>
        <v>0</v>
      </c>
      <c r="I1956" s="60" t="str">
        <f>Índice!$G$23</f>
        <v>2015-01-01</v>
      </c>
      <c r="J1956" s="61" t="str">
        <f>Índice!$G$25</f>
        <v>2015-12-31</v>
      </c>
      <c r="K1956" s="200" t="s">
        <v>1318</v>
      </c>
      <c r="L1956" s="200" t="s">
        <v>861</v>
      </c>
    </row>
    <row r="1957" spans="1:12" ht="15.75">
      <c r="A1957" s="19"/>
      <c r="C1957" s="200" t="str">
        <f>'FC01'!B$44</f>
        <v>Licencia De Operación Del Servicio</v>
      </c>
      <c r="F1957" s="200">
        <f>'FC01'!$AB$44</f>
        <v>0</v>
      </c>
      <c r="I1957" s="60" t="str">
        <f>Índice!$G$23</f>
        <v>2015-01-01</v>
      </c>
      <c r="J1957" s="61" t="str">
        <f>Índice!$G$25</f>
        <v>2015-12-31</v>
      </c>
      <c r="K1957" s="200" t="s">
        <v>1318</v>
      </c>
      <c r="L1957" s="200" t="s">
        <v>861</v>
      </c>
    </row>
    <row r="1958" spans="1:12" ht="15.75">
      <c r="A1958" s="19"/>
      <c r="C1958" s="200" t="str">
        <f>'FC01'!B$45</f>
        <v>FAZNI</v>
      </c>
      <c r="F1958" s="200">
        <f>'FC01'!$AB$45</f>
        <v>0</v>
      </c>
      <c r="I1958" s="60" t="str">
        <f>Índice!$G$23</f>
        <v>2015-01-01</v>
      </c>
      <c r="J1958" s="61" t="str">
        <f>Índice!$G$25</f>
        <v>2015-12-31</v>
      </c>
      <c r="K1958" s="200" t="s">
        <v>1318</v>
      </c>
      <c r="L1958" s="200" t="s">
        <v>861</v>
      </c>
    </row>
    <row r="1959" spans="1:12" ht="15.75">
      <c r="A1959" s="19"/>
      <c r="C1959" s="200" t="str">
        <f>'FC01'!B$46</f>
        <v>FAER</v>
      </c>
      <c r="F1959" s="200">
        <f>'FC01'!$AB$46</f>
        <v>0</v>
      </c>
      <c r="I1959" s="60" t="str">
        <f>Índice!$G$23</f>
        <v>2015-01-01</v>
      </c>
      <c r="J1959" s="61" t="str">
        <f>Índice!$G$25</f>
        <v>2015-12-31</v>
      </c>
      <c r="K1959" s="200" t="s">
        <v>1318</v>
      </c>
      <c r="L1959" s="200" t="s">
        <v>861</v>
      </c>
    </row>
    <row r="1960" spans="1:12" ht="15.75">
      <c r="A1960" s="19"/>
      <c r="C1960" s="200" t="str">
        <f>'FC01'!B$47</f>
        <v>Cuota de Fomento de gas</v>
      </c>
      <c r="F1960" s="200">
        <f>'FC01'!$AB$47</f>
        <v>0</v>
      </c>
      <c r="I1960" s="60" t="str">
        <f>Índice!$G$23</f>
        <v>2015-01-01</v>
      </c>
      <c r="J1960" s="61" t="str">
        <f>Índice!$G$25</f>
        <v>2015-12-31</v>
      </c>
      <c r="K1960" s="200" t="s">
        <v>1318</v>
      </c>
      <c r="L1960" s="200" t="s">
        <v>861</v>
      </c>
    </row>
    <row r="1961" spans="1:12" ht="15.75">
      <c r="A1961" s="19"/>
      <c r="C1961" s="200" t="str">
        <f>'FC01'!B$48</f>
        <v>Ministerio de Comunicaciones y/o Fondo de Comunicaciones</v>
      </c>
      <c r="F1961" s="200">
        <f>'FC01'!$AB$48</f>
        <v>0</v>
      </c>
      <c r="I1961" s="60" t="str">
        <f>Índice!$G$23</f>
        <v>2015-01-01</v>
      </c>
      <c r="J1961" s="61" t="str">
        <f>Índice!$G$25</f>
        <v>2015-12-31</v>
      </c>
      <c r="K1961" s="200" t="s">
        <v>1318</v>
      </c>
      <c r="L1961" s="200" t="s">
        <v>861</v>
      </c>
    </row>
    <row r="1962" spans="1:12" ht="15.75">
      <c r="A1962" s="19"/>
      <c r="C1962" s="200" t="str">
        <f>'FC01'!B$49</f>
        <v>Comité De Estratificación –Ley 505 De 1999</v>
      </c>
      <c r="F1962" s="200">
        <f>'FC01'!$AB$49</f>
        <v>0</v>
      </c>
      <c r="I1962" s="60" t="str">
        <f>Índice!$G$23</f>
        <v>2015-01-01</v>
      </c>
      <c r="J1962" s="61" t="str">
        <f>Índice!$G$25</f>
        <v>2015-12-31</v>
      </c>
      <c r="K1962" s="200" t="s">
        <v>1318</v>
      </c>
      <c r="L1962" s="200" t="s">
        <v>861</v>
      </c>
    </row>
    <row r="1963" spans="1:12" ht="15.75">
      <c r="A1963" s="19"/>
      <c r="C1963" s="200" t="str">
        <f>'FC01'!B$50</f>
        <v>Otras licencias Ley 142 de 1994</v>
      </c>
      <c r="F1963" s="200">
        <f>'FC01'!$AB$50</f>
        <v>0</v>
      </c>
      <c r="I1963" s="60" t="str">
        <f>Índice!$G$23</f>
        <v>2015-01-01</v>
      </c>
      <c r="J1963" s="61" t="str">
        <f>Índice!$G$25</f>
        <v>2015-12-31</v>
      </c>
      <c r="K1963" s="200" t="s">
        <v>1318</v>
      </c>
      <c r="L1963" s="200" t="s">
        <v>861</v>
      </c>
    </row>
    <row r="1964" spans="1:12" ht="15.75">
      <c r="A1964" s="19"/>
      <c r="C1964" s="200" t="str">
        <f>'FC01'!B$51</f>
        <v>Consumo De Insumos Directos</v>
      </c>
      <c r="F1964" s="200">
        <f>'FC01'!$AB$51</f>
        <v>0</v>
      </c>
      <c r="I1964" s="60" t="str">
        <f>Índice!$G$23</f>
        <v>2015-01-01</v>
      </c>
      <c r="J1964" s="61" t="str">
        <f>Índice!$G$25</f>
        <v>2015-12-31</v>
      </c>
      <c r="K1964" s="200" t="s">
        <v>1318</v>
      </c>
      <c r="L1964" s="200" t="s">
        <v>861</v>
      </c>
    </row>
    <row r="1965" spans="1:12" ht="15.75">
      <c r="A1965" s="19"/>
      <c r="C1965" s="200" t="str">
        <f>'FC01'!B$52</f>
        <v>Productos Químicos</v>
      </c>
      <c r="F1965" s="200">
        <f>'FC01'!$AB$52</f>
        <v>0</v>
      </c>
      <c r="I1965" s="60" t="str">
        <f>Índice!$G$23</f>
        <v>2015-01-01</v>
      </c>
      <c r="J1965" s="61" t="str">
        <f>Índice!$G$25</f>
        <v>2015-12-31</v>
      </c>
      <c r="K1965" s="200" t="s">
        <v>1318</v>
      </c>
      <c r="L1965" s="200" t="s">
        <v>861</v>
      </c>
    </row>
    <row r="1966" spans="1:12" ht="15.75">
      <c r="A1966" s="19"/>
      <c r="C1966" s="200" t="str">
        <f>'FC01'!B$53</f>
        <v>Gas Combustible</v>
      </c>
      <c r="F1966" s="200">
        <f>'FC01'!$AB$53</f>
        <v>0</v>
      </c>
      <c r="I1966" s="60" t="str">
        <f>Índice!$G$23</f>
        <v>2015-01-01</v>
      </c>
      <c r="J1966" s="61" t="str">
        <f>Índice!$G$25</f>
        <v>2015-12-31</v>
      </c>
      <c r="K1966" s="200" t="s">
        <v>1318</v>
      </c>
      <c r="L1966" s="200" t="s">
        <v>861</v>
      </c>
    </row>
    <row r="1967" spans="1:12" ht="15.75">
      <c r="A1967" s="19"/>
      <c r="C1967" s="200" t="str">
        <f>'FC01'!B$54</f>
        <v>Carbón Mineral</v>
      </c>
      <c r="F1967" s="200">
        <f>'FC01'!$AB$54</f>
        <v>0</v>
      </c>
      <c r="I1967" s="60" t="str">
        <f>Índice!$G$23</f>
        <v>2015-01-01</v>
      </c>
      <c r="J1967" s="61" t="str">
        <f>Índice!$G$25</f>
        <v>2015-12-31</v>
      </c>
      <c r="K1967" s="200" t="s">
        <v>1318</v>
      </c>
      <c r="L1967" s="200" t="s">
        <v>861</v>
      </c>
    </row>
    <row r="1968" spans="1:12" ht="15.75">
      <c r="A1968" s="19"/>
      <c r="C1968" s="200" t="str">
        <f>'FC01'!B$55</f>
        <v>Energía (FC01)</v>
      </c>
      <c r="F1968" s="200">
        <f>'FC01'!$AB$55</f>
        <v>0</v>
      </c>
      <c r="I1968" s="60" t="str">
        <f>Índice!$G$23</f>
        <v>2015-01-01</v>
      </c>
      <c r="J1968" s="61" t="str">
        <f>Índice!$G$25</f>
        <v>2015-12-31</v>
      </c>
      <c r="K1968" s="200" t="s">
        <v>1318</v>
      </c>
      <c r="L1968" s="200" t="s">
        <v>861</v>
      </c>
    </row>
    <row r="1969" spans="1:18" ht="15.75">
      <c r="A1969" s="19"/>
      <c r="C1969" s="200" t="str">
        <f>'FC01'!B$56</f>
        <v>ACPM, Fuel Oil</v>
      </c>
      <c r="F1969" s="200">
        <f>'FC01'!$AB$56</f>
        <v>0</v>
      </c>
      <c r="I1969" s="60" t="str">
        <f>Índice!$G$23</f>
        <v>2015-01-01</v>
      </c>
      <c r="J1969" s="61" t="str">
        <f>Índice!$G$25</f>
        <v>2015-12-31</v>
      </c>
      <c r="K1969" s="200" t="s">
        <v>1318</v>
      </c>
      <c r="L1969" s="200" t="s">
        <v>861</v>
      </c>
    </row>
    <row r="1970" spans="1:18" ht="15.75">
      <c r="C1970" s="200" t="str">
        <f>'FC01'!B$57</f>
        <v>Otros Elementos de Consumo de Insumos Directos</v>
      </c>
      <c r="F1970" s="200">
        <f>'FC01'!$AB$57</f>
        <v>0</v>
      </c>
      <c r="I1970" s="60" t="str">
        <f>Índice!$G$23</f>
        <v>2015-01-01</v>
      </c>
      <c r="J1970" s="61" t="str">
        <f>Índice!$G$25</f>
        <v>2015-12-31</v>
      </c>
      <c r="K1970" s="200" t="s">
        <v>1318</v>
      </c>
      <c r="L1970" s="200" t="s">
        <v>861</v>
      </c>
    </row>
    <row r="1971" spans="1:18" ht="15.75">
      <c r="A1971" s="19"/>
      <c r="C1971" s="200" t="str">
        <f>'FC01'!B$58</f>
        <v>Ordenes Y Contratos De Mantenimiento Y Reparaciones</v>
      </c>
      <c r="F1971" s="200">
        <f>'FC01'!$AB$58</f>
        <v>0</v>
      </c>
      <c r="I1971" s="60" t="str">
        <f>Índice!$G$23</f>
        <v>2015-01-01</v>
      </c>
      <c r="J1971" s="61" t="str">
        <f>Índice!$G$25</f>
        <v>2015-12-31</v>
      </c>
      <c r="K1971" s="200" t="s">
        <v>1318</v>
      </c>
      <c r="L1971" s="200" t="s">
        <v>861</v>
      </c>
    </row>
    <row r="1972" spans="1:18" ht="15.75">
      <c r="A1972" s="19"/>
      <c r="C1972" s="200" t="str">
        <f>'FC01'!B$59</f>
        <v>Honorarios</v>
      </c>
      <c r="F1972" s="200">
        <f>'FC01'!$AB$59</f>
        <v>0</v>
      </c>
      <c r="I1972" s="60" t="str">
        <f>Índice!$G$23</f>
        <v>2015-01-01</v>
      </c>
      <c r="J1972" s="61" t="str">
        <f>Índice!$G$25</f>
        <v>2015-12-31</v>
      </c>
      <c r="K1972" s="200" t="s">
        <v>1318</v>
      </c>
      <c r="L1972" s="200" t="s">
        <v>861</v>
      </c>
    </row>
    <row r="1973" spans="1:18" ht="15.75">
      <c r="A1973" s="19"/>
      <c r="C1973" s="200" t="str">
        <f>'FC01'!B$60</f>
        <v>Servicios Públicos</v>
      </c>
      <c r="F1973" s="200">
        <f>'FC01'!$AB$60</f>
        <v>0</v>
      </c>
      <c r="I1973" s="60" t="str">
        <f>Índice!$G$23</f>
        <v>2015-01-01</v>
      </c>
      <c r="J1973" s="61" t="str">
        <f>Índice!$G$25</f>
        <v>2015-12-31</v>
      </c>
      <c r="K1973" s="200" t="s">
        <v>1318</v>
      </c>
      <c r="L1973" s="200" t="s">
        <v>861</v>
      </c>
    </row>
    <row r="1974" spans="1:18" ht="15.75">
      <c r="A1974" s="19"/>
      <c r="C1974" s="200" t="str">
        <f>'FC01'!B$61</f>
        <v>Materiales Y Otros Costos De Operación</v>
      </c>
      <c r="F1974" s="200">
        <f>'FC01'!$AB$61</f>
        <v>0</v>
      </c>
      <c r="I1974" s="60" t="str">
        <f>Índice!$G$23</f>
        <v>2015-01-01</v>
      </c>
      <c r="J1974" s="61" t="str">
        <f>Índice!$G$25</f>
        <v>2015-12-31</v>
      </c>
      <c r="K1974" s="200" t="s">
        <v>1318</v>
      </c>
      <c r="L1974" s="200" t="s">
        <v>861</v>
      </c>
    </row>
    <row r="1975" spans="1:18" ht="15.75">
      <c r="C1975" s="200" t="str">
        <f>'FC01'!B$62</f>
        <v>Costo De Pérdidas En Prestación Del Servicio  De Acueducto</v>
      </c>
      <c r="F1975" s="200">
        <f>'FC01'!$AB$62</f>
        <v>0</v>
      </c>
      <c r="I1975" s="60" t="str">
        <f>Índice!$G$23</f>
        <v>2015-01-01</v>
      </c>
      <c r="J1975" s="61" t="str">
        <f>Índice!$G$25</f>
        <v>2015-12-31</v>
      </c>
      <c r="K1975" s="200" t="s">
        <v>1318</v>
      </c>
      <c r="L1975" s="200" t="s">
        <v>861</v>
      </c>
    </row>
    <row r="1976" spans="1:18" ht="15.75">
      <c r="C1976" s="200" t="str">
        <f>'FC01'!B$63</f>
        <v>Seguros</v>
      </c>
      <c r="F1976" s="200">
        <f>'FC01'!$AB$63</f>
        <v>0</v>
      </c>
      <c r="I1976" s="60" t="str">
        <f>Índice!$G$23</f>
        <v>2015-01-01</v>
      </c>
      <c r="J1976" s="61" t="str">
        <f>Índice!$G$25</f>
        <v>2015-12-31</v>
      </c>
      <c r="K1976" s="200" t="s">
        <v>1318</v>
      </c>
      <c r="L1976" s="200" t="s">
        <v>861</v>
      </c>
    </row>
    <row r="1977" spans="1:18" ht="15.75">
      <c r="C1977" s="200" t="str">
        <f>'FC01'!B$64</f>
        <v>Impuestos Y Tasas</v>
      </c>
      <c r="F1977" s="200">
        <f>'FC01'!$AB$64</f>
        <v>0</v>
      </c>
      <c r="I1977" s="60" t="str">
        <f>Índice!$G$23</f>
        <v>2015-01-01</v>
      </c>
      <c r="J1977" s="61" t="str">
        <f>Índice!$G$25</f>
        <v>2015-12-31</v>
      </c>
      <c r="K1977" s="200" t="s">
        <v>1318</v>
      </c>
      <c r="L1977" s="200" t="s">
        <v>861</v>
      </c>
    </row>
    <row r="1978" spans="1:18" ht="15.75">
      <c r="C1978" s="200" t="str">
        <f>'FC01'!B$65</f>
        <v>Órdenes Y Contratos Por Otros  Servicios</v>
      </c>
      <c r="F1978" s="200">
        <f>'FC01'!$AB$65</f>
        <v>0</v>
      </c>
      <c r="I1978" s="60" t="str">
        <f>Índice!$G$23</f>
        <v>2015-01-01</v>
      </c>
      <c r="J1978" s="61" t="str">
        <f>Índice!$G$25</f>
        <v>2015-12-31</v>
      </c>
      <c r="K1978" s="200" t="s">
        <v>1318</v>
      </c>
      <c r="L1978" s="200" t="s">
        <v>861</v>
      </c>
    </row>
    <row r="1979" spans="1:18" ht="15.75">
      <c r="C1979" s="200" t="str">
        <f>'FC01'!B$66</f>
        <v>Donaciones</v>
      </c>
      <c r="F1979" s="200">
        <f>'FC01'!$AB$66</f>
        <v>0</v>
      </c>
      <c r="I1979" s="60" t="str">
        <f>Índice!$G$23</f>
        <v>2015-01-01</v>
      </c>
      <c r="J1979" s="61" t="str">
        <f>Índice!$G$25</f>
        <v>2015-12-31</v>
      </c>
      <c r="K1979" s="200" t="s">
        <v>1318</v>
      </c>
      <c r="L1979" s="200" t="s">
        <v>861</v>
      </c>
    </row>
    <row r="1980" spans="1:18" ht="15.75">
      <c r="C1980" s="200" t="str">
        <f>'FC01'!B$67</f>
        <v>Total Gastos y Costos (FC01)</v>
      </c>
      <c r="F1980" s="200">
        <f>'FC01'!$AB$67</f>
        <v>0</v>
      </c>
      <c r="I1980" s="60" t="str">
        <f>Índice!$G$23</f>
        <v>2015-01-01</v>
      </c>
      <c r="J1980" s="61" t="str">
        <f>Índice!$G$25</f>
        <v>2015-12-31</v>
      </c>
      <c r="K1980" s="200" t="s">
        <v>1318</v>
      </c>
      <c r="L1980" s="200" t="s">
        <v>861</v>
      </c>
    </row>
    <row r="1981" spans="1:18" ht="15.75" customHeight="1">
      <c r="A1981" s="83" t="s">
        <v>15</v>
      </c>
      <c r="B1981" s="84"/>
      <c r="C1981" s="85" t="s">
        <v>856</v>
      </c>
      <c r="D1981" s="84"/>
      <c r="E1981" s="84"/>
      <c r="F1981" s="86"/>
      <c r="G1981" s="84"/>
      <c r="H1981" s="84"/>
      <c r="I1981" s="87"/>
      <c r="J1981" s="87"/>
      <c r="K1981" s="88"/>
      <c r="L1981" s="88"/>
      <c r="M1981" s="84"/>
      <c r="N1981" s="84"/>
      <c r="O1981" s="84"/>
      <c r="P1981" s="84"/>
      <c r="Q1981" s="84"/>
      <c r="R1981" s="84"/>
    </row>
    <row r="1982" spans="1:18" ht="15.75" customHeight="1">
      <c r="C1982" s="200" t="str">
        <f>FC01A!B$7</f>
        <v>Provisiones, Agotamiento, Depreciaciones y Amortizaciones</v>
      </c>
      <c r="F1982" s="200">
        <f>FC01A!C$7</f>
        <v>0</v>
      </c>
      <c r="I1982" s="60" t="str">
        <f>Índice!$G$23</f>
        <v>2015-01-01</v>
      </c>
      <c r="J1982" s="61" t="str">
        <f>Índice!$G$25</f>
        <v>2015-12-31</v>
      </c>
      <c r="K1982" s="200" t="s">
        <v>857</v>
      </c>
      <c r="L1982" s="200" t="s">
        <v>136</v>
      </c>
    </row>
    <row r="1983" spans="1:18" ht="15.75" customHeight="1">
      <c r="C1983" s="200" t="str">
        <f>FC01A!B$8</f>
        <v>Otros Gastos (FC01A)</v>
      </c>
      <c r="F1983" s="200">
        <f>FC01A!C$8</f>
        <v>0</v>
      </c>
      <c r="I1983" s="60" t="str">
        <f>Índice!$G$23</f>
        <v>2015-01-01</v>
      </c>
      <c r="J1983" s="61" t="str">
        <f>Índice!$G$25</f>
        <v>2015-12-31</v>
      </c>
      <c r="K1983" s="200" t="s">
        <v>857</v>
      </c>
      <c r="L1983" s="200" t="s">
        <v>136</v>
      </c>
    </row>
    <row r="1984" spans="1:18" ht="15.75" customHeight="1">
      <c r="C1984" s="200" t="str">
        <f>FC01A!B$7</f>
        <v>Provisiones, Agotamiento, Depreciaciones y Amortizaciones</v>
      </c>
      <c r="F1984" s="200">
        <f>FC01A!$D$7</f>
        <v>0</v>
      </c>
      <c r="I1984" s="60" t="str">
        <f>Índice!$G$23</f>
        <v>2015-01-01</v>
      </c>
      <c r="J1984" s="61" t="str">
        <f>Índice!$G$25</f>
        <v>2015-12-31</v>
      </c>
      <c r="K1984" s="200" t="s">
        <v>857</v>
      </c>
      <c r="L1984" s="200" t="s">
        <v>137</v>
      </c>
    </row>
    <row r="1985" spans="3:12" ht="15.75" customHeight="1">
      <c r="C1985" s="200" t="str">
        <f>FC01A!B$8</f>
        <v>Otros Gastos (FC01A)</v>
      </c>
      <c r="F1985" s="200">
        <f>FC01A!$D$8</f>
        <v>0</v>
      </c>
      <c r="I1985" s="60" t="str">
        <f>Índice!$G$23</f>
        <v>2015-01-01</v>
      </c>
      <c r="J1985" s="61" t="str">
        <f>Índice!$G$25</f>
        <v>2015-12-31</v>
      </c>
      <c r="K1985" s="200" t="s">
        <v>857</v>
      </c>
      <c r="L1985" s="200" t="s">
        <v>137</v>
      </c>
    </row>
    <row r="1986" spans="3:12" ht="15.75" customHeight="1">
      <c r="C1986" s="200" t="str">
        <f>FC01A!B$7</f>
        <v>Provisiones, Agotamiento, Depreciaciones y Amortizaciones</v>
      </c>
      <c r="F1986" s="200">
        <f>FC01A!$E$7</f>
        <v>0</v>
      </c>
      <c r="I1986" s="60" t="str">
        <f>Índice!$G$23</f>
        <v>2015-01-01</v>
      </c>
      <c r="J1986" s="61" t="str">
        <f>Índice!$G$25</f>
        <v>2015-12-31</v>
      </c>
      <c r="K1986" s="200" t="s">
        <v>857</v>
      </c>
      <c r="L1986" s="200" t="s">
        <v>138</v>
      </c>
    </row>
    <row r="1987" spans="3:12" ht="15.75" customHeight="1">
      <c r="C1987" s="200" t="str">
        <f>FC01A!B$8</f>
        <v>Otros Gastos (FC01A)</v>
      </c>
      <c r="F1987" s="200">
        <f>FC01A!$E$8</f>
        <v>0</v>
      </c>
      <c r="I1987" s="60" t="str">
        <f>Índice!$G$23</f>
        <v>2015-01-01</v>
      </c>
      <c r="J1987" s="61" t="str">
        <f>Índice!$G$25</f>
        <v>2015-12-31</v>
      </c>
      <c r="K1987" s="200" t="s">
        <v>857</v>
      </c>
      <c r="L1987" s="200" t="s">
        <v>138</v>
      </c>
    </row>
    <row r="1988" spans="3:12" ht="15.75" customHeight="1">
      <c r="C1988" s="200" t="str">
        <f>FC01A!B$7</f>
        <v>Provisiones, Agotamiento, Depreciaciones y Amortizaciones</v>
      </c>
      <c r="F1988" s="200">
        <f>FC01A!$F$7</f>
        <v>0</v>
      </c>
      <c r="I1988" s="60" t="str">
        <f>Índice!$G$23</f>
        <v>2015-01-01</v>
      </c>
      <c r="J1988" s="61" t="str">
        <f>Índice!$G$25</f>
        <v>2015-12-31</v>
      </c>
      <c r="K1988" s="200" t="s">
        <v>857</v>
      </c>
      <c r="L1988" s="200" t="s">
        <v>139</v>
      </c>
    </row>
    <row r="1989" spans="3:12" ht="15.75" customHeight="1">
      <c r="C1989" s="200" t="str">
        <f>FC01A!B$8</f>
        <v>Otros Gastos (FC01A)</v>
      </c>
      <c r="F1989" s="200">
        <f>FC01A!$F$8</f>
        <v>0</v>
      </c>
      <c r="I1989" s="60" t="str">
        <f>Índice!$G$23</f>
        <v>2015-01-01</v>
      </c>
      <c r="J1989" s="61" t="str">
        <f>Índice!$G$25</f>
        <v>2015-12-31</v>
      </c>
      <c r="K1989" s="200" t="s">
        <v>857</v>
      </c>
      <c r="L1989" s="200" t="s">
        <v>139</v>
      </c>
    </row>
    <row r="1990" spans="3:12" ht="15.75" customHeight="1">
      <c r="C1990" s="200" t="str">
        <f>FC01A!B$7</f>
        <v>Provisiones, Agotamiento, Depreciaciones y Amortizaciones</v>
      </c>
      <c r="F1990" s="200">
        <f>FC01A!$G$7</f>
        <v>0</v>
      </c>
      <c r="I1990" s="60" t="str">
        <f>Índice!$G$23</f>
        <v>2015-01-01</v>
      </c>
      <c r="J1990" s="61" t="str">
        <f>Índice!$G$25</f>
        <v>2015-12-31</v>
      </c>
      <c r="K1990" s="200" t="s">
        <v>857</v>
      </c>
      <c r="L1990" s="200" t="s">
        <v>140</v>
      </c>
    </row>
    <row r="1991" spans="3:12" ht="15.75" customHeight="1">
      <c r="C1991" s="200" t="str">
        <f>FC01A!B$8</f>
        <v>Otros Gastos (FC01A)</v>
      </c>
      <c r="F1991" s="200">
        <f>FC01A!$G$8</f>
        <v>0</v>
      </c>
      <c r="I1991" s="60" t="str">
        <f>Índice!$G$23</f>
        <v>2015-01-01</v>
      </c>
      <c r="J1991" s="61" t="str">
        <f>Índice!$G$25</f>
        <v>2015-12-31</v>
      </c>
      <c r="K1991" s="200" t="s">
        <v>857</v>
      </c>
      <c r="L1991" s="200" t="s">
        <v>140</v>
      </c>
    </row>
    <row r="1992" spans="3:12" ht="15.75" customHeight="1">
      <c r="C1992" s="200" t="str">
        <f>FC01A!B$7</f>
        <v>Provisiones, Agotamiento, Depreciaciones y Amortizaciones</v>
      </c>
      <c r="F1992" s="200">
        <f>FC01A!$H$7</f>
        <v>0</v>
      </c>
      <c r="I1992" s="60" t="str">
        <f>Índice!$G$23</f>
        <v>2015-01-01</v>
      </c>
      <c r="J1992" s="61" t="str">
        <f>Índice!$G$25</f>
        <v>2015-12-31</v>
      </c>
      <c r="K1992" s="200" t="s">
        <v>857</v>
      </c>
      <c r="L1992" s="200" t="s">
        <v>141</v>
      </c>
    </row>
    <row r="1993" spans="3:12" ht="15.75" customHeight="1">
      <c r="C1993" s="200" t="str">
        <f>FC01A!B$8</f>
        <v>Otros Gastos (FC01A)</v>
      </c>
      <c r="F1993" s="200">
        <f>FC01A!$H$8</f>
        <v>0</v>
      </c>
      <c r="I1993" s="60" t="str">
        <f>Índice!$G$23</f>
        <v>2015-01-01</v>
      </c>
      <c r="J1993" s="61" t="str">
        <f>Índice!$G$25</f>
        <v>2015-12-31</v>
      </c>
      <c r="K1993" s="200" t="s">
        <v>857</v>
      </c>
      <c r="L1993" s="200" t="s">
        <v>141</v>
      </c>
    </row>
    <row r="1994" spans="3:12" ht="15.75" customHeight="1">
      <c r="C1994" s="200" t="str">
        <f>FC01A!B$7</f>
        <v>Provisiones, Agotamiento, Depreciaciones y Amortizaciones</v>
      </c>
      <c r="F1994" s="200">
        <f>FC01A!$I$7</f>
        <v>0</v>
      </c>
      <c r="I1994" s="60" t="str">
        <f>Índice!$G$23</f>
        <v>2015-01-01</v>
      </c>
      <c r="J1994" s="61" t="str">
        <f>Índice!$G$25</f>
        <v>2015-12-31</v>
      </c>
      <c r="K1994" s="200" t="s">
        <v>857</v>
      </c>
      <c r="L1994" s="201" t="s">
        <v>858</v>
      </c>
    </row>
    <row r="1995" spans="3:12" ht="15.75" customHeight="1">
      <c r="C1995" s="200" t="str">
        <f>FC01A!B$8</f>
        <v>Otros Gastos (FC01A)</v>
      </c>
      <c r="F1995" s="200">
        <f>FC01A!$I$8</f>
        <v>0</v>
      </c>
      <c r="I1995" s="60" t="str">
        <f>Índice!$G$23</f>
        <v>2015-01-01</v>
      </c>
      <c r="J1995" s="61" t="str">
        <f>Índice!$G$25</f>
        <v>2015-12-31</v>
      </c>
      <c r="K1995" s="200" t="s">
        <v>857</v>
      </c>
      <c r="L1995" s="201" t="s">
        <v>858</v>
      </c>
    </row>
    <row r="1996" spans="3:12" ht="15.75" customHeight="1">
      <c r="C1996" s="200" t="str">
        <f>FC01A!B$7</f>
        <v>Provisiones, Agotamiento, Depreciaciones y Amortizaciones</v>
      </c>
      <c r="F1996" s="200">
        <f>FC01A!$J$7</f>
        <v>0</v>
      </c>
      <c r="I1996" s="60" t="str">
        <f>Índice!$G$23</f>
        <v>2015-01-01</v>
      </c>
      <c r="J1996" s="61" t="str">
        <f>Índice!$G$25</f>
        <v>2015-12-31</v>
      </c>
      <c r="K1996" s="200" t="s">
        <v>857</v>
      </c>
      <c r="L1996" s="200" t="s">
        <v>859</v>
      </c>
    </row>
    <row r="1997" spans="3:12" ht="15.75" customHeight="1">
      <c r="C1997" s="200" t="str">
        <f>FC01A!B$8</f>
        <v>Otros Gastos (FC01A)</v>
      </c>
      <c r="F1997" s="200">
        <f>FC01A!$J$8</f>
        <v>0</v>
      </c>
      <c r="I1997" s="60" t="str">
        <f>Índice!$G$23</f>
        <v>2015-01-01</v>
      </c>
      <c r="J1997" s="61" t="str">
        <f>Índice!$G$25</f>
        <v>2015-12-31</v>
      </c>
      <c r="K1997" s="200" t="s">
        <v>857</v>
      </c>
      <c r="L1997" s="200" t="s">
        <v>859</v>
      </c>
    </row>
    <row r="1998" spans="3:12" ht="15.75" customHeight="1">
      <c r="C1998" s="200" t="str">
        <f>FC01A!B$7</f>
        <v>Provisiones, Agotamiento, Depreciaciones y Amortizaciones</v>
      </c>
      <c r="F1998" s="200">
        <f>FC01A!$K$7</f>
        <v>0</v>
      </c>
      <c r="I1998" s="60" t="str">
        <f>Índice!$G$23</f>
        <v>2015-01-01</v>
      </c>
      <c r="J1998" s="61" t="str">
        <f>Índice!$G$25</f>
        <v>2015-12-31</v>
      </c>
      <c r="K1998" s="200" t="s">
        <v>857</v>
      </c>
      <c r="L1998" s="200" t="s">
        <v>860</v>
      </c>
    </row>
    <row r="1999" spans="3:12" ht="15.75" customHeight="1">
      <c r="C1999" s="200" t="str">
        <f>FC01A!B$8</f>
        <v>Otros Gastos (FC01A)</v>
      </c>
      <c r="F1999" s="200">
        <f>FC01A!$K$8</f>
        <v>0</v>
      </c>
      <c r="I1999" s="60" t="str">
        <f>Índice!$G$23</f>
        <v>2015-01-01</v>
      </c>
      <c r="J1999" s="61" t="str">
        <f>Índice!$G$25</f>
        <v>2015-12-31</v>
      </c>
      <c r="K1999" s="200" t="s">
        <v>857</v>
      </c>
      <c r="L1999" s="200" t="s">
        <v>860</v>
      </c>
    </row>
    <row r="2000" spans="3:12" ht="15.75" customHeight="1">
      <c r="C2000" s="200" t="str">
        <f>FC01A!B$7</f>
        <v>Provisiones, Agotamiento, Depreciaciones y Amortizaciones</v>
      </c>
      <c r="F2000" s="200">
        <f>FC01A!$L$7</f>
        <v>0</v>
      </c>
      <c r="I2000" s="60" t="str">
        <f>Índice!$G$23</f>
        <v>2015-01-01</v>
      </c>
      <c r="J2000" s="61" t="str">
        <f>Índice!$G$25</f>
        <v>2015-12-31</v>
      </c>
      <c r="K2000" s="200" t="s">
        <v>857</v>
      </c>
      <c r="L2000" s="200" t="s">
        <v>861</v>
      </c>
    </row>
    <row r="2001" spans="1:18" ht="15.75" customHeight="1">
      <c r="C2001" s="200" t="str">
        <f>FC01A!B$8</f>
        <v>Otros Gastos (FC01A)</v>
      </c>
      <c r="F2001" s="200">
        <f>FC01A!$L$8</f>
        <v>0</v>
      </c>
      <c r="I2001" s="60" t="str">
        <f>Índice!$G$23</f>
        <v>2015-01-01</v>
      </c>
      <c r="J2001" s="61" t="str">
        <f>Índice!$G$25</f>
        <v>2015-12-31</v>
      </c>
      <c r="K2001" s="200" t="s">
        <v>857</v>
      </c>
      <c r="L2001" s="200" t="s">
        <v>861</v>
      </c>
    </row>
    <row r="2002" spans="1:18" ht="15.75" customHeight="1">
      <c r="A2002" s="83" t="s">
        <v>15</v>
      </c>
      <c r="B2002" s="84"/>
      <c r="C2002" s="85" t="s">
        <v>862</v>
      </c>
      <c r="D2002" s="84"/>
      <c r="E2002" s="84"/>
      <c r="F2002" s="86"/>
      <c r="G2002" s="84"/>
      <c r="H2002" s="84"/>
      <c r="I2002" s="87"/>
      <c r="J2002" s="87"/>
      <c r="K2002" s="88"/>
      <c r="L2002" s="88"/>
      <c r="M2002" s="84"/>
      <c r="N2002" s="84"/>
      <c r="O2002" s="84"/>
      <c r="P2002" s="84"/>
      <c r="Q2002" s="84"/>
      <c r="R2002" s="84"/>
    </row>
    <row r="2003" spans="1:18" ht="15.75" customHeight="1">
      <c r="C2003" s="200" t="str">
        <f>'FC02'!D7</f>
        <v>InFC02</v>
      </c>
      <c r="F2003" s="200">
        <f>'FC02'!E7</f>
        <v>0</v>
      </c>
      <c r="I2003" s="60" t="str">
        <f>Índice!$G$23</f>
        <v>2015-01-01</v>
      </c>
      <c r="J2003" s="61" t="str">
        <f>Índice!$G$25</f>
        <v>2015-12-31</v>
      </c>
      <c r="K2003" s="200" t="s">
        <v>863</v>
      </c>
      <c r="L2003" s="200" t="s">
        <v>864</v>
      </c>
    </row>
    <row r="2004" spans="1:18" ht="15.75" customHeight="1">
      <c r="C2004" s="200" t="str">
        <f>'FC02'!D8</f>
        <v>InFC02</v>
      </c>
      <c r="F2004" s="200">
        <f>'FC02'!E8</f>
        <v>0</v>
      </c>
      <c r="I2004" s="60" t="str">
        <f>Índice!$G$23</f>
        <v>2015-01-01</v>
      </c>
      <c r="J2004" s="61" t="str">
        <f>Índice!$G$25</f>
        <v>2015-12-31</v>
      </c>
      <c r="K2004" s="200" t="s">
        <v>863</v>
      </c>
      <c r="L2004" s="200" t="s">
        <v>865</v>
      </c>
    </row>
    <row r="2005" spans="1:18" ht="15.75" customHeight="1">
      <c r="C2005" s="200" t="str">
        <f>'FC02'!D9</f>
        <v>InFC02</v>
      </c>
      <c r="F2005" s="200">
        <f>'FC02'!E9</f>
        <v>0</v>
      </c>
      <c r="I2005" s="60" t="str">
        <f>Índice!$G$23</f>
        <v>2015-01-01</v>
      </c>
      <c r="J2005" s="61" t="str">
        <f>Índice!$G$25</f>
        <v>2015-12-31</v>
      </c>
      <c r="K2005" s="200" t="s">
        <v>863</v>
      </c>
      <c r="L2005" s="200" t="s">
        <v>866</v>
      </c>
    </row>
    <row r="2006" spans="1:18" ht="15.75" customHeight="1">
      <c r="C2006" s="200" t="str">
        <f>'FC02'!D10</f>
        <v>InFC02</v>
      </c>
      <c r="F2006" s="200">
        <f>'FC02'!E10</f>
        <v>0</v>
      </c>
      <c r="I2006" s="60" t="str">
        <f>Índice!$G$23</f>
        <v>2015-01-01</v>
      </c>
      <c r="J2006" s="61" t="str">
        <f>Índice!$G$25</f>
        <v>2015-12-31</v>
      </c>
      <c r="K2006" s="200" t="s">
        <v>863</v>
      </c>
      <c r="L2006" s="200" t="s">
        <v>867</v>
      </c>
    </row>
    <row r="2007" spans="1:18" ht="15.75" customHeight="1">
      <c r="C2007" s="200" t="str">
        <f>'FC02'!D11</f>
        <v>InFC02</v>
      </c>
      <c r="F2007" s="200">
        <f>'FC02'!E11</f>
        <v>0</v>
      </c>
      <c r="I2007" s="60" t="str">
        <f>Índice!$G$23</f>
        <v>2015-01-01</v>
      </c>
      <c r="J2007" s="61" t="str">
        <f>Índice!$G$25</f>
        <v>2015-12-31</v>
      </c>
      <c r="K2007" s="200" t="s">
        <v>863</v>
      </c>
      <c r="L2007" s="200" t="s">
        <v>868</v>
      </c>
    </row>
    <row r="2008" spans="1:18" ht="15.75" customHeight="1">
      <c r="C2008" s="200" t="str">
        <f>'FC02'!D12</f>
        <v>InFC02</v>
      </c>
      <c r="F2008" s="200">
        <f>'FC02'!E12</f>
        <v>0</v>
      </c>
      <c r="I2008" s="60" t="str">
        <f>Índice!$G$23</f>
        <v>2015-01-01</v>
      </c>
      <c r="J2008" s="61" t="str">
        <f>Índice!$G$25</f>
        <v>2015-12-31</v>
      </c>
      <c r="K2008" s="200" t="s">
        <v>863</v>
      </c>
      <c r="L2008" s="200" t="s">
        <v>869</v>
      </c>
    </row>
    <row r="2009" spans="1:18" ht="15.75" customHeight="1">
      <c r="C2009" s="200" t="str">
        <f>'FC02'!D13</f>
        <v>InFC02</v>
      </c>
      <c r="F2009" s="200">
        <f>'FC02'!E13</f>
        <v>0</v>
      </c>
      <c r="I2009" s="60" t="str">
        <f>Índice!$G$23</f>
        <v>2015-01-01</v>
      </c>
      <c r="J2009" s="61" t="str">
        <f>Índice!$G$25</f>
        <v>2015-12-31</v>
      </c>
      <c r="K2009" s="200" t="s">
        <v>863</v>
      </c>
      <c r="L2009" s="200" t="s">
        <v>870</v>
      </c>
    </row>
    <row r="2010" spans="1:18" ht="15.75" customHeight="1">
      <c r="C2010" s="200" t="str">
        <f>'FC02'!D14</f>
        <v>InFC02</v>
      </c>
      <c r="F2010" s="200">
        <f>'FC02'!E14</f>
        <v>0</v>
      </c>
      <c r="I2010" s="60" t="str">
        <f>Índice!$G$23</f>
        <v>2015-01-01</v>
      </c>
      <c r="J2010" s="61" t="str">
        <f>Índice!$G$25</f>
        <v>2015-12-31</v>
      </c>
      <c r="K2010" s="200" t="s">
        <v>863</v>
      </c>
      <c r="L2010" s="200" t="s">
        <v>871</v>
      </c>
    </row>
    <row r="2011" spans="1:18" ht="15.75" customHeight="1">
      <c r="C2011" s="200" t="str">
        <f>'FC02'!D15</f>
        <v>InFC02</v>
      </c>
      <c r="F2011" s="200">
        <f>'FC02'!E15</f>
        <v>0</v>
      </c>
      <c r="I2011" s="60" t="str">
        <f>Índice!$G$23</f>
        <v>2015-01-01</v>
      </c>
      <c r="J2011" s="61" t="str">
        <f>Índice!$G$25</f>
        <v>2015-12-31</v>
      </c>
      <c r="K2011" s="200" t="s">
        <v>863</v>
      </c>
      <c r="L2011" s="200" t="s">
        <v>872</v>
      </c>
    </row>
    <row r="2012" spans="1:18" ht="15.75" customHeight="1">
      <c r="C2012" s="200" t="str">
        <f>'FC02'!D16</f>
        <v>InFC02</v>
      </c>
      <c r="F2012" s="200">
        <f>'FC02'!E16</f>
        <v>0</v>
      </c>
      <c r="I2012" s="60" t="str">
        <f>Índice!$G$23</f>
        <v>2015-01-01</v>
      </c>
      <c r="J2012" s="61" t="str">
        <f>Índice!$G$25</f>
        <v>2015-12-31</v>
      </c>
      <c r="K2012" s="200" t="s">
        <v>863</v>
      </c>
      <c r="L2012" s="200" t="s">
        <v>873</v>
      </c>
    </row>
    <row r="2013" spans="1:18" ht="15.75" customHeight="1">
      <c r="C2013" s="200" t="str">
        <f>'FC02'!D17</f>
        <v>InFC02</v>
      </c>
      <c r="F2013" s="200">
        <f>'FC02'!E17</f>
        <v>0</v>
      </c>
      <c r="I2013" s="60" t="str">
        <f>Índice!$G$23</f>
        <v>2015-01-01</v>
      </c>
      <c r="J2013" s="61" t="str">
        <f>Índice!$G$25</f>
        <v>2015-12-31</v>
      </c>
      <c r="K2013" s="200" t="s">
        <v>863</v>
      </c>
      <c r="L2013" s="200" t="s">
        <v>874</v>
      </c>
    </row>
    <row r="2014" spans="1:18" ht="15.75" customHeight="1">
      <c r="C2014" s="200" t="str">
        <f>'FC02'!D18</f>
        <v>InFC02</v>
      </c>
      <c r="F2014" s="200">
        <f>'FC02'!E18</f>
        <v>0</v>
      </c>
      <c r="I2014" s="60" t="str">
        <f>Índice!$G$23</f>
        <v>2015-01-01</v>
      </c>
      <c r="J2014" s="61" t="str">
        <f>Índice!$G$25</f>
        <v>2015-12-31</v>
      </c>
      <c r="K2014" s="200" t="s">
        <v>863</v>
      </c>
      <c r="L2014" s="200" t="s">
        <v>139</v>
      </c>
    </row>
    <row r="2015" spans="1:18" ht="15.75" customHeight="1">
      <c r="C2015" s="200" t="str">
        <f>'FC02'!D19</f>
        <v>InFC02</v>
      </c>
      <c r="F2015" s="200">
        <f>'FC02'!E19</f>
        <v>0</v>
      </c>
      <c r="I2015" s="60" t="str">
        <f>Índice!$G$23</f>
        <v>2015-01-01</v>
      </c>
      <c r="J2015" s="61" t="str">
        <f>Índice!$G$25</f>
        <v>2015-12-31</v>
      </c>
      <c r="K2015" s="200" t="s">
        <v>863</v>
      </c>
      <c r="L2015" s="200" t="s">
        <v>875</v>
      </c>
    </row>
    <row r="2016" spans="1:18" ht="15.75" customHeight="1">
      <c r="C2016" s="200" t="str">
        <f>'FC02'!D20</f>
        <v>InFC02</v>
      </c>
      <c r="F2016" s="200">
        <f>'FC02'!E20</f>
        <v>0</v>
      </c>
      <c r="I2016" s="60" t="str">
        <f>Índice!$G$23</f>
        <v>2015-01-01</v>
      </c>
      <c r="J2016" s="61" t="str">
        <f>Índice!$G$25</f>
        <v>2015-12-31</v>
      </c>
      <c r="K2016" s="200" t="s">
        <v>863</v>
      </c>
      <c r="L2016" s="200" t="s">
        <v>876</v>
      </c>
    </row>
    <row r="2017" spans="3:12" ht="15.75" customHeight="1">
      <c r="C2017" s="200" t="str">
        <f>'FC02'!D21</f>
        <v>InFC02</v>
      </c>
      <c r="F2017" s="200">
        <f>'FC02'!E21</f>
        <v>0</v>
      </c>
      <c r="I2017" s="60" t="str">
        <f>Índice!$G$23</f>
        <v>2015-01-01</v>
      </c>
      <c r="J2017" s="61" t="str">
        <f>Índice!$G$25</f>
        <v>2015-12-31</v>
      </c>
      <c r="K2017" s="200" t="s">
        <v>863</v>
      </c>
      <c r="L2017" s="200" t="s">
        <v>877</v>
      </c>
    </row>
    <row r="2018" spans="3:12" ht="15.75" customHeight="1">
      <c r="C2018" s="200" t="str">
        <f>'FC02'!D22</f>
        <v>InFC02</v>
      </c>
      <c r="F2018" s="200">
        <f>'FC02'!E22</f>
        <v>0</v>
      </c>
      <c r="I2018" s="60" t="str">
        <f>Índice!$G$23</f>
        <v>2015-01-01</v>
      </c>
      <c r="J2018" s="61" t="str">
        <f>Índice!$G$25</f>
        <v>2015-12-31</v>
      </c>
      <c r="K2018" s="200" t="s">
        <v>863</v>
      </c>
      <c r="L2018" s="200" t="s">
        <v>878</v>
      </c>
    </row>
    <row r="2019" spans="3:12" ht="15.75" customHeight="1">
      <c r="C2019" s="200" t="str">
        <f>'FC02'!D23</f>
        <v>InFC02</v>
      </c>
      <c r="F2019" s="200">
        <f>'FC02'!E23</f>
        <v>0</v>
      </c>
      <c r="I2019" s="60" t="str">
        <f>Índice!$G$23</f>
        <v>2015-01-01</v>
      </c>
      <c r="J2019" s="61" t="str">
        <f>Índice!$G$25</f>
        <v>2015-12-31</v>
      </c>
      <c r="K2019" s="200" t="s">
        <v>863</v>
      </c>
      <c r="L2019" s="200" t="s">
        <v>879</v>
      </c>
    </row>
    <row r="2020" spans="3:12" ht="15.75" customHeight="1">
      <c r="C2020" s="200" t="str">
        <f>'FC02'!D24</f>
        <v>InFC02</v>
      </c>
      <c r="F2020" s="200">
        <f>'FC02'!E24</f>
        <v>0</v>
      </c>
      <c r="I2020" s="60" t="str">
        <f>Índice!$G$23</f>
        <v>2015-01-01</v>
      </c>
      <c r="J2020" s="61" t="str">
        <f>Índice!$G$25</f>
        <v>2015-12-31</v>
      </c>
      <c r="K2020" s="200" t="s">
        <v>863</v>
      </c>
      <c r="L2020" s="200" t="s">
        <v>140</v>
      </c>
    </row>
    <row r="2021" spans="3:12" ht="15.75" customHeight="1">
      <c r="C2021" s="200" t="str">
        <f>'FC02'!D25</f>
        <v>InFC02</v>
      </c>
      <c r="F2021" s="200">
        <f>'FC02'!E25</f>
        <v>0</v>
      </c>
      <c r="I2021" s="60" t="str">
        <f>Índice!$G$23</f>
        <v>2015-01-01</v>
      </c>
      <c r="J2021" s="61" t="str">
        <f>Índice!$G$25</f>
        <v>2015-12-31</v>
      </c>
      <c r="K2021" s="200" t="s">
        <v>863</v>
      </c>
      <c r="L2021" s="200" t="s">
        <v>880</v>
      </c>
    </row>
    <row r="2022" spans="3:12" ht="15.75" customHeight="1">
      <c r="C2022" s="200" t="str">
        <f>'FC02'!D26</f>
        <v>InFC02</v>
      </c>
      <c r="F2022" s="200">
        <f>'FC02'!E26</f>
        <v>0</v>
      </c>
      <c r="I2022" s="60" t="str">
        <f>Índice!$G$23</f>
        <v>2015-01-01</v>
      </c>
      <c r="J2022" s="61" t="str">
        <f>Índice!$G$25</f>
        <v>2015-12-31</v>
      </c>
      <c r="K2022" s="200" t="s">
        <v>863</v>
      </c>
      <c r="L2022" s="200" t="s">
        <v>881</v>
      </c>
    </row>
    <row r="2023" spans="3:12" ht="15.75" customHeight="1">
      <c r="C2023" s="200" t="str">
        <f>'FC02'!D27</f>
        <v>InFC02</v>
      </c>
      <c r="F2023" s="200">
        <f>'FC02'!E27</f>
        <v>0</v>
      </c>
      <c r="I2023" s="60" t="str">
        <f>Índice!$G$23</f>
        <v>2015-01-01</v>
      </c>
      <c r="J2023" s="61" t="str">
        <f>Índice!$G$25</f>
        <v>2015-12-31</v>
      </c>
      <c r="K2023" s="200" t="s">
        <v>863</v>
      </c>
      <c r="L2023" s="200" t="s">
        <v>882</v>
      </c>
    </row>
    <row r="2024" spans="3:12" ht="15.75" customHeight="1">
      <c r="C2024" s="200" t="str">
        <f>'FC02'!D28</f>
        <v>InFC02</v>
      </c>
      <c r="F2024" s="200">
        <f>'FC02'!E28</f>
        <v>0</v>
      </c>
      <c r="I2024" s="60" t="str">
        <f>Índice!$G$23</f>
        <v>2015-01-01</v>
      </c>
      <c r="J2024" s="61" t="str">
        <f>Índice!$G$25</f>
        <v>2015-12-31</v>
      </c>
      <c r="K2024" s="200" t="s">
        <v>863</v>
      </c>
      <c r="L2024" s="200" t="s">
        <v>883</v>
      </c>
    </row>
    <row r="2025" spans="3:12" ht="15.75" customHeight="1">
      <c r="C2025" s="200" t="str">
        <f>'FC02'!D29</f>
        <v>InFC02</v>
      </c>
      <c r="F2025" s="200">
        <f>'FC02'!E29</f>
        <v>0</v>
      </c>
      <c r="I2025" s="60" t="str">
        <f>Índice!$G$23</f>
        <v>2015-01-01</v>
      </c>
      <c r="J2025" s="61" t="str">
        <f>Índice!$G$25</f>
        <v>2015-12-31</v>
      </c>
      <c r="K2025" s="200" t="s">
        <v>863</v>
      </c>
      <c r="L2025" s="200" t="s">
        <v>141</v>
      </c>
    </row>
    <row r="2026" spans="3:12" ht="15.75" customHeight="1">
      <c r="C2026" s="200" t="str">
        <f>'FC02'!D30</f>
        <v>InFC02</v>
      </c>
      <c r="F2026" s="200">
        <f>'FC02'!E30</f>
        <v>0</v>
      </c>
      <c r="I2026" s="60" t="str">
        <f>Índice!$G$23</f>
        <v>2015-01-01</v>
      </c>
      <c r="J2026" s="61" t="str">
        <f>Índice!$G$25</f>
        <v>2015-12-31</v>
      </c>
      <c r="K2026" s="200" t="s">
        <v>863</v>
      </c>
      <c r="L2026" s="200" t="s">
        <v>884</v>
      </c>
    </row>
    <row r="2027" spans="3:12" ht="15.75" customHeight="1">
      <c r="C2027" s="200" t="str">
        <f>'FC02'!D31</f>
        <v>InFC02</v>
      </c>
      <c r="F2027" s="200">
        <f>'FC02'!E31</f>
        <v>0</v>
      </c>
      <c r="I2027" s="60" t="str">
        <f>Índice!$G$23</f>
        <v>2015-01-01</v>
      </c>
      <c r="J2027" s="61" t="str">
        <f>Índice!$G$25</f>
        <v>2015-12-31</v>
      </c>
      <c r="K2027" s="200" t="s">
        <v>863</v>
      </c>
      <c r="L2027" s="200" t="s">
        <v>885</v>
      </c>
    </row>
    <row r="2028" spans="3:12" ht="15.75" customHeight="1">
      <c r="C2028" s="200" t="str">
        <f>'FC02'!D32</f>
        <v>InFC02</v>
      </c>
      <c r="F2028" s="200">
        <f>'FC02'!E32</f>
        <v>0</v>
      </c>
      <c r="I2028" s="60" t="str">
        <f>Índice!$G$23</f>
        <v>2015-01-01</v>
      </c>
      <c r="J2028" s="61" t="str">
        <f>Índice!$G$25</f>
        <v>2015-12-31</v>
      </c>
      <c r="K2028" s="200" t="s">
        <v>863</v>
      </c>
      <c r="L2028" s="200" t="s">
        <v>886</v>
      </c>
    </row>
    <row r="2029" spans="3:12" ht="15.75" customHeight="1">
      <c r="C2029" s="200" t="str">
        <f>'FC02'!D33</f>
        <v>InFC02</v>
      </c>
      <c r="F2029" s="200">
        <f>'FC02'!E33</f>
        <v>0</v>
      </c>
      <c r="I2029" s="60" t="str">
        <f>Índice!$G$23</f>
        <v>2015-01-01</v>
      </c>
      <c r="J2029" s="61" t="str">
        <f>Índice!$G$25</f>
        <v>2015-12-31</v>
      </c>
      <c r="K2029" s="200" t="s">
        <v>863</v>
      </c>
      <c r="L2029" s="200" t="s">
        <v>887</v>
      </c>
    </row>
    <row r="2030" spans="3:12" ht="15.75" customHeight="1">
      <c r="C2030" s="200" t="str">
        <f>'FC02'!D34</f>
        <v>InFC02</v>
      </c>
      <c r="F2030" s="200">
        <f>'FC02'!E34</f>
        <v>0</v>
      </c>
      <c r="I2030" s="60" t="str">
        <f>Índice!$G$23</f>
        <v>2015-01-01</v>
      </c>
      <c r="J2030" s="61" t="str">
        <f>Índice!$G$25</f>
        <v>2015-12-31</v>
      </c>
      <c r="K2030" s="200" t="s">
        <v>863</v>
      </c>
      <c r="L2030" s="200" t="s">
        <v>136</v>
      </c>
    </row>
    <row r="2031" spans="3:12" ht="15.75" customHeight="1">
      <c r="C2031" s="200" t="str">
        <f>'FC02'!D35</f>
        <v>InFC02</v>
      </c>
      <c r="F2031" s="200">
        <f>'FC02'!E35</f>
        <v>0</v>
      </c>
      <c r="I2031" s="60" t="str">
        <f>Índice!$G$23</f>
        <v>2015-01-01</v>
      </c>
      <c r="J2031" s="61" t="str">
        <f>Índice!$G$25</f>
        <v>2015-12-31</v>
      </c>
      <c r="K2031" s="200" t="s">
        <v>863</v>
      </c>
      <c r="L2031" s="200" t="s">
        <v>888</v>
      </c>
    </row>
    <row r="2032" spans="3:12" ht="15.75" customHeight="1">
      <c r="C2032" s="200" t="str">
        <f>'FC02'!D36</f>
        <v>InFC02</v>
      </c>
      <c r="F2032" s="200">
        <f>'FC02'!E36</f>
        <v>0</v>
      </c>
      <c r="I2032" s="60" t="str">
        <f>Índice!$G$23</f>
        <v>2015-01-01</v>
      </c>
      <c r="J2032" s="61" t="str">
        <f>Índice!$G$25</f>
        <v>2015-12-31</v>
      </c>
      <c r="K2032" s="200" t="s">
        <v>863</v>
      </c>
      <c r="L2032" s="200" t="s">
        <v>889</v>
      </c>
    </row>
    <row r="2033" spans="3:12" ht="15.75" customHeight="1">
      <c r="C2033" s="200" t="str">
        <f>'FC02'!D37</f>
        <v>InFC02</v>
      </c>
      <c r="F2033" s="200">
        <f>'FC02'!E37</f>
        <v>0</v>
      </c>
      <c r="I2033" s="60" t="str">
        <f>Índice!$G$23</f>
        <v>2015-01-01</v>
      </c>
      <c r="J2033" s="61" t="str">
        <f>Índice!$G$25</f>
        <v>2015-12-31</v>
      </c>
      <c r="K2033" s="200" t="s">
        <v>863</v>
      </c>
      <c r="L2033" s="200" t="s">
        <v>890</v>
      </c>
    </row>
    <row r="2034" spans="3:12" ht="15.75" customHeight="1">
      <c r="C2034" s="200" t="str">
        <f>'FC02'!D38</f>
        <v>InFC02</v>
      </c>
      <c r="F2034" s="200">
        <f>'FC02'!E38</f>
        <v>0</v>
      </c>
      <c r="I2034" s="60" t="str">
        <f>Índice!$G$23</f>
        <v>2015-01-01</v>
      </c>
      <c r="J2034" s="61" t="str">
        <f>Índice!$G$25</f>
        <v>2015-12-31</v>
      </c>
      <c r="K2034" s="200" t="s">
        <v>863</v>
      </c>
      <c r="L2034" s="200" t="s">
        <v>891</v>
      </c>
    </row>
    <row r="2035" spans="3:12" ht="15.75" customHeight="1">
      <c r="C2035" s="200" t="str">
        <f>'FC02'!D39</f>
        <v>InFC02</v>
      </c>
      <c r="F2035" s="200">
        <f>'FC02'!E39</f>
        <v>0</v>
      </c>
      <c r="I2035" s="60" t="str">
        <f>Índice!$G$23</f>
        <v>2015-01-01</v>
      </c>
      <c r="J2035" s="61" t="str">
        <f>Índice!$G$25</f>
        <v>2015-12-31</v>
      </c>
      <c r="K2035" s="200" t="s">
        <v>863</v>
      </c>
      <c r="L2035" s="200" t="s">
        <v>137</v>
      </c>
    </row>
    <row r="2036" spans="3:12" ht="15.75" customHeight="1">
      <c r="C2036" s="200" t="str">
        <f>'FC02'!D40</f>
        <v>InFC02</v>
      </c>
      <c r="F2036" s="200">
        <f>'FC02'!E40</f>
        <v>0</v>
      </c>
      <c r="I2036" s="60" t="str">
        <f>Índice!$G$23</f>
        <v>2015-01-01</v>
      </c>
      <c r="J2036" s="61" t="str">
        <f>Índice!$G$25</f>
        <v>2015-12-31</v>
      </c>
      <c r="K2036" s="200" t="s">
        <v>863</v>
      </c>
      <c r="L2036" s="200" t="s">
        <v>892</v>
      </c>
    </row>
    <row r="2037" spans="3:12" ht="15.75" customHeight="1">
      <c r="C2037" s="200" t="str">
        <f>'FC02'!D41</f>
        <v>InFC02</v>
      </c>
      <c r="F2037" s="200">
        <f>'FC02'!E41</f>
        <v>0</v>
      </c>
      <c r="I2037" s="60" t="str">
        <f>Índice!$G$23</f>
        <v>2015-01-01</v>
      </c>
      <c r="J2037" s="61" t="str">
        <f>Índice!$G$25</f>
        <v>2015-12-31</v>
      </c>
      <c r="K2037" s="200" t="s">
        <v>863</v>
      </c>
      <c r="L2037" s="200" t="s">
        <v>893</v>
      </c>
    </row>
    <row r="2038" spans="3:12" ht="15.75" customHeight="1">
      <c r="C2038" s="200" t="str">
        <f>'FC02'!D42</f>
        <v>InFC02</v>
      </c>
      <c r="F2038" s="200">
        <f>'FC02'!E42</f>
        <v>0</v>
      </c>
      <c r="I2038" s="60" t="str">
        <f>Índice!$G$23</f>
        <v>2015-01-01</v>
      </c>
      <c r="J2038" s="61" t="str">
        <f>Índice!$G$25</f>
        <v>2015-12-31</v>
      </c>
      <c r="K2038" s="200" t="s">
        <v>863</v>
      </c>
      <c r="L2038" s="200" t="s">
        <v>894</v>
      </c>
    </row>
    <row r="2039" spans="3:12" ht="15.75" customHeight="1">
      <c r="C2039" s="200" t="str">
        <f>'FC02'!D43</f>
        <v>InFC02</v>
      </c>
      <c r="F2039" s="200">
        <f>'FC02'!E43</f>
        <v>0</v>
      </c>
      <c r="I2039" s="60" t="str">
        <f>Índice!$G$23</f>
        <v>2015-01-01</v>
      </c>
      <c r="J2039" s="61" t="str">
        <f>Índice!$G$25</f>
        <v>2015-12-31</v>
      </c>
      <c r="K2039" s="200" t="s">
        <v>863</v>
      </c>
      <c r="L2039" s="200" t="s">
        <v>895</v>
      </c>
    </row>
    <row r="2040" spans="3:12" ht="15.75" customHeight="1">
      <c r="C2040" s="200" t="str">
        <f>'FC02'!D44</f>
        <v>InFC02</v>
      </c>
      <c r="F2040" s="200">
        <f>'FC02'!E44</f>
        <v>0</v>
      </c>
      <c r="I2040" s="60" t="str">
        <f>Índice!$G$23</f>
        <v>2015-01-01</v>
      </c>
      <c r="J2040" s="61" t="str">
        <f>Índice!$G$25</f>
        <v>2015-12-31</v>
      </c>
      <c r="K2040" s="200" t="s">
        <v>863</v>
      </c>
      <c r="L2040" s="200" t="s">
        <v>896</v>
      </c>
    </row>
    <row r="2041" spans="3:12" ht="15.75" customHeight="1">
      <c r="C2041" s="200" t="str">
        <f>'FC02'!D45</f>
        <v>InFC02</v>
      </c>
      <c r="F2041" s="200">
        <f>'FC02'!E45</f>
        <v>0</v>
      </c>
      <c r="I2041" s="60" t="str">
        <f>Índice!$G$23</f>
        <v>2015-01-01</v>
      </c>
      <c r="J2041" s="61" t="str">
        <f>Índice!$G$25</f>
        <v>2015-12-31</v>
      </c>
      <c r="K2041" s="200" t="s">
        <v>863</v>
      </c>
      <c r="L2041" s="200" t="s">
        <v>897</v>
      </c>
    </row>
    <row r="2042" spans="3:12" ht="15.75" customHeight="1">
      <c r="C2042" s="200" t="str">
        <f>'FC02'!D46</f>
        <v>InFC02</v>
      </c>
      <c r="F2042" s="200">
        <f>'FC02'!E46</f>
        <v>0</v>
      </c>
      <c r="I2042" s="60" t="str">
        <f>Índice!$G$23</f>
        <v>2015-01-01</v>
      </c>
      <c r="J2042" s="61" t="str">
        <f>Índice!$G$25</f>
        <v>2015-12-31</v>
      </c>
      <c r="K2042" s="200" t="s">
        <v>863</v>
      </c>
      <c r="L2042" s="200" t="s">
        <v>898</v>
      </c>
    </row>
    <row r="2043" spans="3:12" ht="15.75" customHeight="1">
      <c r="C2043" s="200" t="str">
        <f>'FC02'!D47</f>
        <v>InFC02</v>
      </c>
      <c r="F2043" s="200">
        <f>'FC02'!E47</f>
        <v>0</v>
      </c>
      <c r="I2043" s="60" t="str">
        <f>Índice!$G$23</f>
        <v>2015-01-01</v>
      </c>
      <c r="J2043" s="61" t="str">
        <f>Índice!$G$25</f>
        <v>2015-12-31</v>
      </c>
      <c r="K2043" s="200" t="s">
        <v>863</v>
      </c>
      <c r="L2043" s="200" t="s">
        <v>899</v>
      </c>
    </row>
    <row r="2044" spans="3:12" ht="15.75" customHeight="1">
      <c r="C2044" s="200" t="str">
        <f>'FC02'!D48</f>
        <v>InFC02</v>
      </c>
      <c r="F2044" s="200">
        <f>'FC02'!E48</f>
        <v>0</v>
      </c>
      <c r="I2044" s="60" t="str">
        <f>Índice!$G$23</f>
        <v>2015-01-01</v>
      </c>
      <c r="J2044" s="61" t="str">
        <f>Índice!$G$25</f>
        <v>2015-12-31</v>
      </c>
      <c r="K2044" s="200" t="s">
        <v>863</v>
      </c>
      <c r="L2044" s="200" t="s">
        <v>900</v>
      </c>
    </row>
    <row r="2045" spans="3:12" ht="15.75" customHeight="1">
      <c r="C2045" s="200" t="str">
        <f>'FC02'!D49</f>
        <v>InFC02</v>
      </c>
      <c r="F2045" s="200">
        <f>'FC02'!E49</f>
        <v>0</v>
      </c>
      <c r="I2045" s="60" t="str">
        <f>Índice!$G$23</f>
        <v>2015-01-01</v>
      </c>
      <c r="J2045" s="61" t="str">
        <f>Índice!$G$25</f>
        <v>2015-12-31</v>
      </c>
      <c r="K2045" s="200" t="s">
        <v>863</v>
      </c>
      <c r="L2045" s="200" t="s">
        <v>901</v>
      </c>
    </row>
    <row r="2046" spans="3:12" ht="15.75" customHeight="1">
      <c r="C2046" s="200" t="str">
        <f>'FC02'!D50</f>
        <v>InFC02</v>
      </c>
      <c r="F2046" s="200">
        <f>'FC02'!E50</f>
        <v>0</v>
      </c>
      <c r="I2046" s="60" t="str">
        <f>Índice!$G$23</f>
        <v>2015-01-01</v>
      </c>
      <c r="J2046" s="61" t="str">
        <f>Índice!$G$25</f>
        <v>2015-12-31</v>
      </c>
      <c r="K2046" s="200" t="s">
        <v>863</v>
      </c>
      <c r="L2046" s="200" t="s">
        <v>902</v>
      </c>
    </row>
    <row r="2047" spans="3:12" ht="15.75" customHeight="1">
      <c r="C2047" s="200" t="str">
        <f>'FC02'!D51</f>
        <v>InFC02</v>
      </c>
      <c r="F2047" s="200">
        <f>'FC02'!E51</f>
        <v>0</v>
      </c>
      <c r="I2047" s="60" t="str">
        <f>Índice!$G$23</f>
        <v>2015-01-01</v>
      </c>
      <c r="J2047" s="61" t="str">
        <f>Índice!$G$25</f>
        <v>2015-12-31</v>
      </c>
      <c r="K2047" s="200" t="s">
        <v>863</v>
      </c>
      <c r="L2047" s="200" t="s">
        <v>903</v>
      </c>
    </row>
    <row r="2048" spans="3:12" ht="15.75" customHeight="1">
      <c r="C2048" s="200" t="str">
        <f>'FC02'!D52</f>
        <v>InFC02</v>
      </c>
      <c r="F2048" s="200">
        <f>'FC02'!E52</f>
        <v>0</v>
      </c>
      <c r="I2048" s="60" t="str">
        <f>Índice!$G$23</f>
        <v>2015-01-01</v>
      </c>
      <c r="J2048" s="61" t="str">
        <f>Índice!$G$25</f>
        <v>2015-12-31</v>
      </c>
      <c r="K2048" s="200" t="s">
        <v>863</v>
      </c>
      <c r="L2048" s="200" t="s">
        <v>138</v>
      </c>
    </row>
    <row r="2049" spans="1:18" ht="15.75" customHeight="1">
      <c r="C2049" s="200" t="str">
        <f>'FC02'!D53</f>
        <v>InFC02</v>
      </c>
      <c r="F2049" s="200">
        <f>'FC02'!E53</f>
        <v>0</v>
      </c>
      <c r="I2049" s="60" t="str">
        <f>Índice!$G$23</f>
        <v>2015-01-01</v>
      </c>
      <c r="J2049" s="61" t="str">
        <f>Índice!$G$25</f>
        <v>2015-12-31</v>
      </c>
      <c r="K2049" s="200" t="s">
        <v>863</v>
      </c>
      <c r="L2049" s="200" t="s">
        <v>904</v>
      </c>
    </row>
    <row r="2050" spans="1:18" ht="15.75" customHeight="1">
      <c r="C2050" s="200" t="str">
        <f>'FC02'!D54</f>
        <v>InFC02</v>
      </c>
      <c r="F2050" s="200">
        <f>'FC02'!E54</f>
        <v>0</v>
      </c>
      <c r="I2050" s="60" t="str">
        <f>Índice!$G$23</f>
        <v>2015-01-01</v>
      </c>
      <c r="J2050" s="61" t="str">
        <f>Índice!$G$25</f>
        <v>2015-12-31</v>
      </c>
      <c r="K2050" s="200" t="s">
        <v>863</v>
      </c>
      <c r="L2050" s="200" t="s">
        <v>905</v>
      </c>
    </row>
    <row r="2051" spans="1:18" ht="15.75" customHeight="1">
      <c r="C2051" s="200" t="str">
        <f>'FC02'!D55</f>
        <v>InFC02</v>
      </c>
      <c r="F2051" s="200">
        <f>'FC02'!E55</f>
        <v>0</v>
      </c>
      <c r="I2051" s="60" t="str">
        <f>Índice!$G$23</f>
        <v>2015-01-01</v>
      </c>
      <c r="J2051" s="61" t="str">
        <f>Índice!$G$25</f>
        <v>2015-12-31</v>
      </c>
      <c r="K2051" s="200" t="s">
        <v>863</v>
      </c>
      <c r="L2051" s="200" t="s">
        <v>906</v>
      </c>
    </row>
    <row r="2052" spans="1:18" ht="15.75" customHeight="1">
      <c r="A2052" s="83" t="s">
        <v>15</v>
      </c>
      <c r="B2052" s="84"/>
      <c r="C2052" s="85" t="s">
        <v>907</v>
      </c>
      <c r="D2052" s="84"/>
      <c r="E2052" s="84"/>
      <c r="F2052" s="86"/>
      <c r="G2052" s="84"/>
      <c r="H2052" s="84"/>
      <c r="I2052" s="87"/>
      <c r="J2052" s="87"/>
      <c r="K2052" s="88"/>
      <c r="L2052" s="88"/>
      <c r="M2052" s="84"/>
      <c r="N2052" s="84"/>
      <c r="O2052" s="84"/>
      <c r="P2052" s="84"/>
      <c r="Q2052" s="84"/>
      <c r="R2052" s="84"/>
    </row>
    <row r="2053" spans="1:18" ht="15.75" customHeight="1">
      <c r="A2053" s="202" t="s">
        <v>15</v>
      </c>
      <c r="B2053" s="22"/>
      <c r="C2053" s="93" t="s">
        <v>908</v>
      </c>
      <c r="I2053" s="60"/>
      <c r="J2053" s="61"/>
      <c r="L2053" s="200"/>
    </row>
    <row r="2054" spans="1:18" ht="15.75" customHeight="1">
      <c r="A2054" s="202" t="s">
        <v>15</v>
      </c>
      <c r="C2054" s="200" t="str">
        <f>'FC03-1'!B$7</f>
        <v>Servicio de acueducto (FC03-1)</v>
      </c>
      <c r="F2054" s="200"/>
      <c r="I2054" s="60"/>
      <c r="J2054" s="61"/>
      <c r="K2054" s="200"/>
      <c r="L2054" s="200"/>
    </row>
    <row r="2055" spans="1:18" ht="15.75" customHeight="1">
      <c r="C2055" s="200" t="str">
        <f>'FC03-1'!B$8</f>
        <v>Distribución (FC03-1)</v>
      </c>
      <c r="F2055" s="200">
        <f>'FC03-1'!C$8</f>
        <v>0</v>
      </c>
      <c r="I2055" s="60" t="str">
        <f>Índice!$G$23</f>
        <v>2015-01-01</v>
      </c>
      <c r="J2055" s="61" t="str">
        <f>Índice!$G$25</f>
        <v>2015-12-31</v>
      </c>
      <c r="K2055" s="200" t="s">
        <v>909</v>
      </c>
      <c r="L2055" s="200" t="s">
        <v>910</v>
      </c>
    </row>
    <row r="2056" spans="1:18" ht="15.75" customHeight="1">
      <c r="C2056" s="200" t="str">
        <f>'FC03-1'!B$9</f>
        <v>Otros Servicios (FC03-1)</v>
      </c>
      <c r="F2056" s="200">
        <f>'FC03-1'!C$9</f>
        <v>0</v>
      </c>
      <c r="I2056" s="60" t="str">
        <f>Índice!$G$23</f>
        <v>2015-01-01</v>
      </c>
      <c r="J2056" s="61" t="str">
        <f>Índice!$G$25</f>
        <v>2015-12-31</v>
      </c>
      <c r="K2056" s="200" t="s">
        <v>909</v>
      </c>
      <c r="L2056" s="200" t="s">
        <v>910</v>
      </c>
    </row>
    <row r="2057" spans="1:18" ht="15.75" customHeight="1">
      <c r="A2057" s="202" t="s">
        <v>15</v>
      </c>
      <c r="C2057" s="200" t="str">
        <f>'FC03-1'!B$10</f>
        <v>Comercialización</v>
      </c>
      <c r="F2057" s="200"/>
      <c r="I2057" s="60"/>
      <c r="J2057" s="61"/>
      <c r="K2057" s="200"/>
      <c r="L2057" s="1"/>
    </row>
    <row r="2058" spans="1:18" ht="15.75" customHeight="1">
      <c r="C2058" s="200" t="str">
        <f>'FC03-1'!B$11</f>
        <v>Residencial Estrato 1 (FC03-1)</v>
      </c>
      <c r="F2058" s="200">
        <f>'FC03-1'!C$11</f>
        <v>0</v>
      </c>
      <c r="I2058" s="60" t="str">
        <f>Índice!$G$23</f>
        <v>2015-01-01</v>
      </c>
      <c r="J2058" s="61" t="str">
        <f>Índice!$G$25</f>
        <v>2015-12-31</v>
      </c>
      <c r="K2058" s="200" t="s">
        <v>909</v>
      </c>
      <c r="L2058" s="200" t="s">
        <v>910</v>
      </c>
    </row>
    <row r="2059" spans="1:18" ht="15.75" customHeight="1">
      <c r="C2059" s="200" t="str">
        <f>'FC03-1'!B$12</f>
        <v>Residencial Estrato 2 (FC03-1)</v>
      </c>
      <c r="F2059" s="200">
        <f>'FC03-1'!C$12</f>
        <v>0</v>
      </c>
      <c r="I2059" s="60" t="str">
        <f>Índice!$G$23</f>
        <v>2015-01-01</v>
      </c>
      <c r="J2059" s="61" t="str">
        <f>Índice!$G$25</f>
        <v>2015-12-31</v>
      </c>
      <c r="K2059" s="200" t="s">
        <v>909</v>
      </c>
      <c r="L2059" s="200" t="s">
        <v>910</v>
      </c>
    </row>
    <row r="2060" spans="1:18" ht="15.75" customHeight="1">
      <c r="C2060" s="200" t="str">
        <f>'FC03-1'!B$13</f>
        <v>Residencial Estrato 3 (FC03-1)</v>
      </c>
      <c r="F2060" s="200">
        <f>'FC03-1'!C$13</f>
        <v>0</v>
      </c>
      <c r="I2060" s="60" t="str">
        <f>Índice!$G$23</f>
        <v>2015-01-01</v>
      </c>
      <c r="J2060" s="61" t="str">
        <f>Índice!$G$25</f>
        <v>2015-12-31</v>
      </c>
      <c r="K2060" s="200" t="s">
        <v>909</v>
      </c>
      <c r="L2060" s="200" t="s">
        <v>910</v>
      </c>
    </row>
    <row r="2061" spans="1:18" ht="15.75" customHeight="1">
      <c r="C2061" s="200" t="str">
        <f>'FC03-1'!B$14</f>
        <v>Residencial Estrato 4 (FC03-1)</v>
      </c>
      <c r="F2061" s="200">
        <f>'FC03-1'!C$14</f>
        <v>0</v>
      </c>
      <c r="I2061" s="60" t="str">
        <f>Índice!$G$23</f>
        <v>2015-01-01</v>
      </c>
      <c r="J2061" s="61" t="str">
        <f>Índice!$G$25</f>
        <v>2015-12-31</v>
      </c>
      <c r="K2061" s="200" t="s">
        <v>909</v>
      </c>
      <c r="L2061" s="200" t="s">
        <v>910</v>
      </c>
    </row>
    <row r="2062" spans="1:18" ht="15.75" customHeight="1">
      <c r="C2062" s="200" t="str">
        <f>'FC03-1'!B$15</f>
        <v>Residencial Estrato 5 (FC03-1)</v>
      </c>
      <c r="F2062" s="200">
        <f>'FC03-1'!C$15</f>
        <v>0</v>
      </c>
      <c r="I2062" s="60" t="str">
        <f>Índice!$G$23</f>
        <v>2015-01-01</v>
      </c>
      <c r="J2062" s="61" t="str">
        <f>Índice!$G$25</f>
        <v>2015-12-31</v>
      </c>
      <c r="K2062" s="200" t="s">
        <v>909</v>
      </c>
      <c r="L2062" s="200" t="s">
        <v>910</v>
      </c>
    </row>
    <row r="2063" spans="1:18" ht="15.75" customHeight="1">
      <c r="C2063" s="200" t="str">
        <f>'FC03-1'!B$16</f>
        <v>Residencial Estrato 6 (FC03-1)</v>
      </c>
      <c r="F2063" s="200">
        <f>'FC03-1'!C$16</f>
        <v>0</v>
      </c>
      <c r="I2063" s="60" t="str">
        <f>Índice!$G$23</f>
        <v>2015-01-01</v>
      </c>
      <c r="J2063" s="61" t="str">
        <f>Índice!$G$25</f>
        <v>2015-12-31</v>
      </c>
      <c r="K2063" s="200" t="s">
        <v>909</v>
      </c>
      <c r="L2063" s="200" t="s">
        <v>910</v>
      </c>
    </row>
    <row r="2064" spans="1:18" ht="15.75" customHeight="1">
      <c r="C2064" s="200" t="str">
        <f>'FC03-1'!B$17</f>
        <v>No Residencial Industrial (FC03-1)</v>
      </c>
      <c r="F2064" s="200">
        <f>'FC03-1'!C$17</f>
        <v>0</v>
      </c>
      <c r="I2064" s="60" t="str">
        <f>Índice!$G$23</f>
        <v>2015-01-01</v>
      </c>
      <c r="J2064" s="61" t="str">
        <f>Índice!$G$25</f>
        <v>2015-12-31</v>
      </c>
      <c r="K2064" s="200" t="s">
        <v>909</v>
      </c>
      <c r="L2064" s="200" t="s">
        <v>910</v>
      </c>
    </row>
    <row r="2065" spans="1:12" ht="15.75" customHeight="1">
      <c r="C2065" s="200" t="str">
        <f>'FC03-1'!B$18</f>
        <v>No Residencial Comercial (FC03-1)</v>
      </c>
      <c r="F2065" s="200">
        <f>'FC03-1'!C$18</f>
        <v>0</v>
      </c>
      <c r="I2065" s="60" t="str">
        <f>Índice!$G$23</f>
        <v>2015-01-01</v>
      </c>
      <c r="J2065" s="61" t="str">
        <f>Índice!$G$25</f>
        <v>2015-12-31</v>
      </c>
      <c r="K2065" s="200" t="s">
        <v>909</v>
      </c>
      <c r="L2065" s="200" t="s">
        <v>910</v>
      </c>
    </row>
    <row r="2066" spans="1:12" ht="15.75" customHeight="1">
      <c r="C2066" s="200" t="str">
        <f>'FC03-1'!B$19</f>
        <v>No Residencial Oficial (FC03-1)</v>
      </c>
      <c r="F2066" s="200">
        <f>'FC03-1'!C$19</f>
        <v>0</v>
      </c>
      <c r="I2066" s="60" t="str">
        <f>Índice!$G$23</f>
        <v>2015-01-01</v>
      </c>
      <c r="J2066" s="61" t="str">
        <f>Índice!$G$25</f>
        <v>2015-12-31</v>
      </c>
      <c r="K2066" s="200" t="s">
        <v>909</v>
      </c>
      <c r="L2066" s="200" t="s">
        <v>910</v>
      </c>
    </row>
    <row r="2067" spans="1:12" ht="15.75" customHeight="1">
      <c r="C2067" s="200" t="str">
        <f>'FC03-1'!B$20</f>
        <v>No Residencial Especial (FC03-1)</v>
      </c>
      <c r="F2067" s="200">
        <f>'FC03-1'!C$20</f>
        <v>0</v>
      </c>
      <c r="I2067" s="60" t="str">
        <f>Índice!$G$23</f>
        <v>2015-01-01</v>
      </c>
      <c r="J2067" s="61" t="str">
        <f>Índice!$G$25</f>
        <v>2015-12-31</v>
      </c>
      <c r="K2067" s="200" t="s">
        <v>909</v>
      </c>
      <c r="L2067" s="200" t="s">
        <v>910</v>
      </c>
    </row>
    <row r="2068" spans="1:12" ht="15.75" customHeight="1">
      <c r="C2068" s="200" t="str">
        <f>'FC03-1'!B$21</f>
        <v>Total Comercialización (FC03-1)</v>
      </c>
      <c r="F2068" s="200">
        <f>'FC03-1'!C$21</f>
        <v>0</v>
      </c>
      <c r="I2068" s="60" t="str">
        <f>Índice!$G$23</f>
        <v>2015-01-01</v>
      </c>
      <c r="J2068" s="61" t="str">
        <f>Índice!$G$25</f>
        <v>2015-12-31</v>
      </c>
      <c r="K2068" s="200" t="s">
        <v>909</v>
      </c>
      <c r="L2068" s="200" t="s">
        <v>910</v>
      </c>
    </row>
    <row r="2069" spans="1:12" ht="15.75" customHeight="1">
      <c r="C2069" s="200" t="str">
        <f>'FC03-1'!B$22</f>
        <v>Total Servicio de Acueducto (FC03-1)</v>
      </c>
      <c r="F2069" s="200">
        <f>'FC03-1'!C$22</f>
        <v>0</v>
      </c>
      <c r="I2069" s="60" t="str">
        <f>Índice!$G$23</f>
        <v>2015-01-01</v>
      </c>
      <c r="J2069" s="61" t="str">
        <f>Índice!$G$25</f>
        <v>2015-12-31</v>
      </c>
      <c r="K2069" s="200" t="s">
        <v>909</v>
      </c>
      <c r="L2069" s="200" t="s">
        <v>910</v>
      </c>
    </row>
    <row r="2070" spans="1:12" ht="15.75" customHeight="1">
      <c r="A2070" s="202" t="s">
        <v>15</v>
      </c>
      <c r="C2070" s="200" t="str">
        <f>'FC03-1'!B$23</f>
        <v>Deterioro de cuentas por cobrar (FC03-1)</v>
      </c>
      <c r="F2070" s="200"/>
      <c r="I2070" s="60"/>
      <c r="J2070" s="61"/>
      <c r="K2070" s="200"/>
      <c r="L2070" s="200"/>
    </row>
    <row r="2071" spans="1:12" ht="15.75" customHeight="1">
      <c r="C2071" s="200" t="str">
        <f>'FC03-1'!B$24</f>
        <v>Distribución (Deterioro) (FC03-1)</v>
      </c>
      <c r="F2071" s="200">
        <f>'FC03-1'!C$24</f>
        <v>0</v>
      </c>
      <c r="I2071" s="60" t="str">
        <f>Índice!$G$23</f>
        <v>2015-01-01</v>
      </c>
      <c r="J2071" s="61" t="str">
        <f>Índice!$G$25</f>
        <v>2015-12-31</v>
      </c>
      <c r="K2071" s="200" t="s">
        <v>909</v>
      </c>
      <c r="L2071" s="200" t="s">
        <v>910</v>
      </c>
    </row>
    <row r="2072" spans="1:12" ht="15.75" customHeight="1">
      <c r="C2072" s="200" t="str">
        <f>'FC03-1'!B$25</f>
        <v>Otros Servicios (Deterioro) (FC03-1)</v>
      </c>
      <c r="F2072" s="200">
        <f>'FC03-1'!C$25</f>
        <v>0</v>
      </c>
      <c r="I2072" s="60" t="str">
        <f>Índice!$G$23</f>
        <v>2015-01-01</v>
      </c>
      <c r="J2072" s="61" t="str">
        <f>Índice!$G$25</f>
        <v>2015-12-31</v>
      </c>
      <c r="K2072" s="200" t="s">
        <v>909</v>
      </c>
      <c r="L2072" s="200" t="s">
        <v>910</v>
      </c>
    </row>
    <row r="2073" spans="1:12" ht="15.75" customHeight="1">
      <c r="A2073" s="202" t="s">
        <v>15</v>
      </c>
      <c r="C2073" s="200" t="str">
        <f>'FC03-1'!B$26</f>
        <v>Comercialización (Deterioro) (FC03-1)</v>
      </c>
      <c r="F2073" s="200"/>
      <c r="I2073" s="60"/>
      <c r="J2073" s="61"/>
      <c r="K2073" s="200"/>
      <c r="L2073" s="200"/>
    </row>
    <row r="2074" spans="1:12" ht="15.75" customHeight="1">
      <c r="C2074" s="200" t="str">
        <f>'FC03-1'!B$27</f>
        <v>Residencial Estrato 1 (Deterioro) (FC03-1)</v>
      </c>
      <c r="F2074" s="200">
        <f>'FC03-1'!C$27</f>
        <v>0</v>
      </c>
      <c r="I2074" s="60" t="str">
        <f>Índice!$G$23</f>
        <v>2015-01-01</v>
      </c>
      <c r="J2074" s="61" t="str">
        <f>Índice!$G$25</f>
        <v>2015-12-31</v>
      </c>
      <c r="K2074" s="200" t="s">
        <v>909</v>
      </c>
      <c r="L2074" s="200" t="s">
        <v>910</v>
      </c>
    </row>
    <row r="2075" spans="1:12" ht="15.75" customHeight="1">
      <c r="C2075" s="200" t="str">
        <f>'FC03-1'!B$28</f>
        <v>Residencial Estrato 2 (Deterioro) (FC03-1)</v>
      </c>
      <c r="F2075" s="200">
        <f>'FC03-1'!C$28</f>
        <v>0</v>
      </c>
      <c r="I2075" s="60" t="str">
        <f>Índice!$G$23</f>
        <v>2015-01-01</v>
      </c>
      <c r="J2075" s="61" t="str">
        <f>Índice!$G$25</f>
        <v>2015-12-31</v>
      </c>
      <c r="K2075" s="200" t="s">
        <v>909</v>
      </c>
      <c r="L2075" s="200" t="s">
        <v>910</v>
      </c>
    </row>
    <row r="2076" spans="1:12" ht="15.75" customHeight="1">
      <c r="C2076" s="200" t="str">
        <f>'FC03-1'!B$29</f>
        <v>Residencial Estrato 3 (Deterioro) (FC03-1)</v>
      </c>
      <c r="F2076" s="200">
        <f>'FC03-1'!C$29</f>
        <v>0</v>
      </c>
      <c r="I2076" s="60" t="str">
        <f>Índice!$G$23</f>
        <v>2015-01-01</v>
      </c>
      <c r="J2076" s="61" t="str">
        <f>Índice!$G$25</f>
        <v>2015-12-31</v>
      </c>
      <c r="K2076" s="200" t="s">
        <v>909</v>
      </c>
      <c r="L2076" s="200" t="s">
        <v>910</v>
      </c>
    </row>
    <row r="2077" spans="1:12" ht="15.75" customHeight="1">
      <c r="C2077" s="200" t="str">
        <f>'FC03-1'!B$30</f>
        <v>Residencial Estrato 4 (Deterioro) (FC03-1)</v>
      </c>
      <c r="F2077" s="200">
        <f>'FC03-1'!C$30</f>
        <v>0</v>
      </c>
      <c r="I2077" s="60" t="str">
        <f>Índice!$G$23</f>
        <v>2015-01-01</v>
      </c>
      <c r="J2077" s="61" t="str">
        <f>Índice!$G$25</f>
        <v>2015-12-31</v>
      </c>
      <c r="K2077" s="200" t="s">
        <v>909</v>
      </c>
      <c r="L2077" s="200" t="s">
        <v>910</v>
      </c>
    </row>
    <row r="2078" spans="1:12" ht="15.75" customHeight="1">
      <c r="C2078" s="200" t="str">
        <f>'FC03-1'!B$31</f>
        <v>Residencial Estrato 5 (Deterioro) (FC03-1)</v>
      </c>
      <c r="F2078" s="200">
        <f>'FC03-1'!C$31</f>
        <v>0</v>
      </c>
      <c r="I2078" s="60" t="str">
        <f>Índice!$G$23</f>
        <v>2015-01-01</v>
      </c>
      <c r="J2078" s="61" t="str">
        <f>Índice!$G$25</f>
        <v>2015-12-31</v>
      </c>
      <c r="K2078" s="200" t="s">
        <v>909</v>
      </c>
      <c r="L2078" s="200" t="s">
        <v>910</v>
      </c>
    </row>
    <row r="2079" spans="1:12" ht="15.75" customHeight="1">
      <c r="C2079" s="200" t="str">
        <f>'FC03-1'!B$32</f>
        <v>Residencial Estrato 6 (Deterioro) (FC03-1)</v>
      </c>
      <c r="F2079" s="200">
        <f>'FC03-1'!C$32</f>
        <v>0</v>
      </c>
      <c r="I2079" s="60" t="str">
        <f>Índice!$G$23</f>
        <v>2015-01-01</v>
      </c>
      <c r="J2079" s="61" t="str">
        <f>Índice!$G$25</f>
        <v>2015-12-31</v>
      </c>
      <c r="K2079" s="200" t="s">
        <v>909</v>
      </c>
      <c r="L2079" s="200" t="s">
        <v>910</v>
      </c>
    </row>
    <row r="2080" spans="1:12" ht="15.75" customHeight="1">
      <c r="C2080" s="200" t="str">
        <f>'FC03-1'!B$33</f>
        <v>No Residencial Industrial (Deterioro) (FC03-1)</v>
      </c>
      <c r="F2080" s="200">
        <f>'FC03-1'!C$33</f>
        <v>0</v>
      </c>
      <c r="I2080" s="60" t="str">
        <f>Índice!$G$23</f>
        <v>2015-01-01</v>
      </c>
      <c r="J2080" s="61" t="str">
        <f>Índice!$G$25</f>
        <v>2015-12-31</v>
      </c>
      <c r="K2080" s="200" t="s">
        <v>909</v>
      </c>
      <c r="L2080" s="200" t="s">
        <v>910</v>
      </c>
    </row>
    <row r="2081" spans="1:12" ht="15.75" customHeight="1">
      <c r="C2081" s="200" t="str">
        <f>'FC03-1'!B$34</f>
        <v>No Residencial Comercial (Deterioro) (FC03-1)</v>
      </c>
      <c r="F2081" s="200">
        <f>'FC03-1'!C$34</f>
        <v>0</v>
      </c>
      <c r="I2081" s="60" t="str">
        <f>Índice!$G$23</f>
        <v>2015-01-01</v>
      </c>
      <c r="J2081" s="61" t="str">
        <f>Índice!$G$25</f>
        <v>2015-12-31</v>
      </c>
      <c r="K2081" s="200" t="s">
        <v>909</v>
      </c>
      <c r="L2081" s="200" t="s">
        <v>910</v>
      </c>
    </row>
    <row r="2082" spans="1:12" ht="15.75" customHeight="1">
      <c r="C2082" s="200" t="str">
        <f>'FC03-1'!B$35</f>
        <v>No Residencial Oficial (Deterioro) (FC03-1)</v>
      </c>
      <c r="F2082" s="200">
        <f>'FC03-1'!C$35</f>
        <v>0</v>
      </c>
      <c r="I2082" s="60" t="str">
        <f>Índice!$G$23</f>
        <v>2015-01-01</v>
      </c>
      <c r="J2082" s="61" t="str">
        <f>Índice!$G$25</f>
        <v>2015-12-31</v>
      </c>
      <c r="K2082" s="200" t="s">
        <v>909</v>
      </c>
      <c r="L2082" s="200" t="s">
        <v>910</v>
      </c>
    </row>
    <row r="2083" spans="1:12" ht="15.75" customHeight="1">
      <c r="C2083" s="200" t="str">
        <f>'FC03-1'!B$36</f>
        <v>No Residencial Especial (Deterioro) (FC03-1)</v>
      </c>
      <c r="F2083" s="200">
        <f>'FC03-1'!C$36</f>
        <v>0</v>
      </c>
      <c r="I2083" s="60" t="str">
        <f>Índice!$G$23</f>
        <v>2015-01-01</v>
      </c>
      <c r="J2083" s="61" t="str">
        <f>Índice!$G$25</f>
        <v>2015-12-31</v>
      </c>
      <c r="K2083" s="200" t="s">
        <v>909</v>
      </c>
      <c r="L2083" s="200" t="s">
        <v>910</v>
      </c>
    </row>
    <row r="2084" spans="1:12" ht="15.75" customHeight="1">
      <c r="C2084" s="200" t="str">
        <f>'FC03-1'!B$37</f>
        <v>Total Comercialización (Deterioro) (FC03-1)</v>
      </c>
      <c r="F2084" s="200">
        <f>'FC03-1'!C$37</f>
        <v>0</v>
      </c>
      <c r="I2084" s="60" t="str">
        <f>Índice!$G$23</f>
        <v>2015-01-01</v>
      </c>
      <c r="J2084" s="61" t="str">
        <f>Índice!$G$25</f>
        <v>2015-12-31</v>
      </c>
      <c r="K2084" s="200" t="s">
        <v>909</v>
      </c>
      <c r="L2084" s="200" t="s">
        <v>910</v>
      </c>
    </row>
    <row r="2085" spans="1:12" ht="15.75" customHeight="1">
      <c r="C2085" s="200" t="str">
        <f>'FC03-1'!B$38</f>
        <v>Total Deterioro Cuentas por Cobrar (FC03-1)</v>
      </c>
      <c r="F2085" s="200">
        <f>'FC03-1'!C$38</f>
        <v>0</v>
      </c>
      <c r="I2085" s="60" t="str">
        <f>Índice!$G$23</f>
        <v>2015-01-01</v>
      </c>
      <c r="J2085" s="61" t="str">
        <f>Índice!$G$25</f>
        <v>2015-12-31</v>
      </c>
      <c r="K2085" s="200" t="s">
        <v>909</v>
      </c>
      <c r="L2085" s="200" t="s">
        <v>910</v>
      </c>
    </row>
    <row r="2086" spans="1:12" ht="15.75" customHeight="1">
      <c r="A2086" s="202" t="s">
        <v>15</v>
      </c>
      <c r="B2086" s="22"/>
      <c r="C2086" s="93" t="s">
        <v>911</v>
      </c>
      <c r="I2086" s="60"/>
      <c r="J2086" s="61"/>
      <c r="L2086" s="200"/>
    </row>
    <row r="2087" spans="1:12" ht="15.75" customHeight="1">
      <c r="A2087" s="202" t="s">
        <v>15</v>
      </c>
      <c r="C2087" s="200" t="str">
        <f>'FC03-1'!B$7</f>
        <v>Servicio de acueducto (FC03-1)</v>
      </c>
      <c r="I2087" s="60"/>
      <c r="J2087" s="61"/>
      <c r="K2087" s="200"/>
      <c r="L2087" s="200"/>
    </row>
    <row r="2088" spans="1:12" ht="15.75" customHeight="1">
      <c r="C2088" s="200" t="str">
        <f>'FC03-1'!B$8</f>
        <v>Distribución (FC03-1)</v>
      </c>
      <c r="F2088" s="200">
        <f>'FC03-1'!D$8</f>
        <v>0</v>
      </c>
      <c r="I2088" s="60" t="str">
        <f>Índice!$G$23</f>
        <v>2015-01-01</v>
      </c>
      <c r="J2088" s="61" t="str">
        <f>Índice!$G$25</f>
        <v>2015-12-31</v>
      </c>
      <c r="K2088" s="200" t="s">
        <v>909</v>
      </c>
      <c r="L2088" s="200" t="s">
        <v>912</v>
      </c>
    </row>
    <row r="2089" spans="1:12" ht="15.75" customHeight="1">
      <c r="C2089" s="200" t="str">
        <f>'FC03-1'!B$9</f>
        <v>Otros Servicios (FC03-1)</v>
      </c>
      <c r="F2089" s="200">
        <f>'FC03-1'!D$9</f>
        <v>0</v>
      </c>
      <c r="I2089" s="60" t="str">
        <f>Índice!$G$23</f>
        <v>2015-01-01</v>
      </c>
      <c r="J2089" s="61" t="str">
        <f>Índice!$G$25</f>
        <v>2015-12-31</v>
      </c>
      <c r="K2089" s="200" t="s">
        <v>909</v>
      </c>
      <c r="L2089" s="200" t="s">
        <v>912</v>
      </c>
    </row>
    <row r="2090" spans="1:12" ht="15.75" customHeight="1">
      <c r="A2090" s="202" t="s">
        <v>15</v>
      </c>
      <c r="C2090" s="200" t="str">
        <f>'FC03-1'!B$10</f>
        <v>Comercialización</v>
      </c>
      <c r="F2090" s="200"/>
      <c r="I2090" s="60"/>
      <c r="J2090" s="61"/>
      <c r="K2090" s="200"/>
      <c r="L2090" s="1"/>
    </row>
    <row r="2091" spans="1:12" ht="15.75" customHeight="1">
      <c r="C2091" s="200" t="str">
        <f>'FC03-1'!B$11</f>
        <v>Residencial Estrato 1 (FC03-1)</v>
      </c>
      <c r="F2091" s="200">
        <f>'FC03-1'!D$11</f>
        <v>0</v>
      </c>
      <c r="I2091" s="60" t="str">
        <f>Índice!$G$23</f>
        <v>2015-01-01</v>
      </c>
      <c r="J2091" s="61" t="str">
        <f>Índice!$G$25</f>
        <v>2015-12-31</v>
      </c>
      <c r="K2091" s="200" t="s">
        <v>909</v>
      </c>
      <c r="L2091" s="200" t="s">
        <v>912</v>
      </c>
    </row>
    <row r="2092" spans="1:12" ht="15.75" customHeight="1">
      <c r="C2092" s="200" t="str">
        <f>'FC03-1'!B$12</f>
        <v>Residencial Estrato 2 (FC03-1)</v>
      </c>
      <c r="F2092" s="200">
        <f>'FC03-1'!D$12</f>
        <v>0</v>
      </c>
      <c r="I2092" s="60" t="str">
        <f>Índice!$G$23</f>
        <v>2015-01-01</v>
      </c>
      <c r="J2092" s="61" t="str">
        <f>Índice!$G$25</f>
        <v>2015-12-31</v>
      </c>
      <c r="K2092" s="200" t="s">
        <v>909</v>
      </c>
      <c r="L2092" s="200" t="s">
        <v>912</v>
      </c>
    </row>
    <row r="2093" spans="1:12" ht="15.75" customHeight="1">
      <c r="C2093" s="200" t="str">
        <f>'FC03-1'!B$13</f>
        <v>Residencial Estrato 3 (FC03-1)</v>
      </c>
      <c r="F2093" s="200">
        <f>'FC03-1'!D$13</f>
        <v>0</v>
      </c>
      <c r="I2093" s="60" t="str">
        <f>Índice!$G$23</f>
        <v>2015-01-01</v>
      </c>
      <c r="J2093" s="61" t="str">
        <f>Índice!$G$25</f>
        <v>2015-12-31</v>
      </c>
      <c r="K2093" s="200" t="s">
        <v>909</v>
      </c>
      <c r="L2093" s="200" t="s">
        <v>912</v>
      </c>
    </row>
    <row r="2094" spans="1:12" ht="15.75" customHeight="1">
      <c r="C2094" s="200" t="str">
        <f>'FC03-1'!B$14</f>
        <v>Residencial Estrato 4 (FC03-1)</v>
      </c>
      <c r="F2094" s="200">
        <f>'FC03-1'!D$14</f>
        <v>0</v>
      </c>
      <c r="I2094" s="60" t="str">
        <f>Índice!$G$23</f>
        <v>2015-01-01</v>
      </c>
      <c r="J2094" s="61" t="str">
        <f>Índice!$G$25</f>
        <v>2015-12-31</v>
      </c>
      <c r="K2094" s="200" t="s">
        <v>909</v>
      </c>
      <c r="L2094" s="200" t="s">
        <v>912</v>
      </c>
    </row>
    <row r="2095" spans="1:12" ht="15.75" customHeight="1">
      <c r="C2095" s="200" t="str">
        <f>'FC03-1'!B$15</f>
        <v>Residencial Estrato 5 (FC03-1)</v>
      </c>
      <c r="F2095" s="200">
        <f>'FC03-1'!D$15</f>
        <v>0</v>
      </c>
      <c r="I2095" s="60" t="str">
        <f>Índice!$G$23</f>
        <v>2015-01-01</v>
      </c>
      <c r="J2095" s="61" t="str">
        <f>Índice!$G$25</f>
        <v>2015-12-31</v>
      </c>
      <c r="K2095" s="200" t="s">
        <v>909</v>
      </c>
      <c r="L2095" s="200" t="s">
        <v>912</v>
      </c>
    </row>
    <row r="2096" spans="1:12" ht="15.75" customHeight="1">
      <c r="C2096" s="200" t="str">
        <f>'FC03-1'!B$16</f>
        <v>Residencial Estrato 6 (FC03-1)</v>
      </c>
      <c r="F2096" s="200">
        <f>'FC03-1'!D$16</f>
        <v>0</v>
      </c>
      <c r="I2096" s="60" t="str">
        <f>Índice!$G$23</f>
        <v>2015-01-01</v>
      </c>
      <c r="J2096" s="61" t="str">
        <f>Índice!$G$25</f>
        <v>2015-12-31</v>
      </c>
      <c r="K2096" s="200" t="s">
        <v>909</v>
      </c>
      <c r="L2096" s="200" t="s">
        <v>912</v>
      </c>
    </row>
    <row r="2097" spans="1:12" ht="15.75" customHeight="1">
      <c r="C2097" s="200" t="str">
        <f>'FC03-1'!B$17</f>
        <v>No Residencial Industrial (FC03-1)</v>
      </c>
      <c r="F2097" s="200">
        <f>'FC03-1'!D$17</f>
        <v>0</v>
      </c>
      <c r="I2097" s="60" t="str">
        <f>Índice!$G$23</f>
        <v>2015-01-01</v>
      </c>
      <c r="J2097" s="61" t="str">
        <f>Índice!$G$25</f>
        <v>2015-12-31</v>
      </c>
      <c r="K2097" s="200" t="s">
        <v>909</v>
      </c>
      <c r="L2097" s="200" t="s">
        <v>912</v>
      </c>
    </row>
    <row r="2098" spans="1:12" ht="15.75" customHeight="1">
      <c r="C2098" s="200" t="str">
        <f>'FC03-1'!B$18</f>
        <v>No Residencial Comercial (FC03-1)</v>
      </c>
      <c r="F2098" s="200">
        <f>'FC03-1'!D$18</f>
        <v>0</v>
      </c>
      <c r="I2098" s="60" t="str">
        <f>Índice!$G$23</f>
        <v>2015-01-01</v>
      </c>
      <c r="J2098" s="61" t="str">
        <f>Índice!$G$25</f>
        <v>2015-12-31</v>
      </c>
      <c r="K2098" s="200" t="s">
        <v>909</v>
      </c>
      <c r="L2098" s="200" t="s">
        <v>912</v>
      </c>
    </row>
    <row r="2099" spans="1:12" ht="15.75" customHeight="1">
      <c r="C2099" s="200" t="str">
        <f>'FC03-1'!B$19</f>
        <v>No Residencial Oficial (FC03-1)</v>
      </c>
      <c r="F2099" s="200">
        <f>'FC03-1'!D$19</f>
        <v>0</v>
      </c>
      <c r="I2099" s="60" t="str">
        <f>Índice!$G$23</f>
        <v>2015-01-01</v>
      </c>
      <c r="J2099" s="61" t="str">
        <f>Índice!$G$25</f>
        <v>2015-12-31</v>
      </c>
      <c r="K2099" s="200" t="s">
        <v>909</v>
      </c>
      <c r="L2099" s="200" t="s">
        <v>912</v>
      </c>
    </row>
    <row r="2100" spans="1:12" ht="15.75" customHeight="1">
      <c r="C2100" s="200" t="str">
        <f>'FC03-1'!B$20</f>
        <v>No Residencial Especial (FC03-1)</v>
      </c>
      <c r="F2100" s="200">
        <f>'FC03-1'!D$20</f>
        <v>0</v>
      </c>
      <c r="I2100" s="60" t="str">
        <f>Índice!$G$23</f>
        <v>2015-01-01</v>
      </c>
      <c r="J2100" s="61" t="str">
        <f>Índice!$G$25</f>
        <v>2015-12-31</v>
      </c>
      <c r="K2100" s="200" t="s">
        <v>909</v>
      </c>
      <c r="L2100" s="200" t="s">
        <v>912</v>
      </c>
    </row>
    <row r="2101" spans="1:12" ht="15.75" customHeight="1">
      <c r="C2101" s="200" t="str">
        <f>'FC03-1'!B$21</f>
        <v>Total Comercialización (FC03-1)</v>
      </c>
      <c r="F2101" s="200">
        <f>'FC03-1'!D$21</f>
        <v>0</v>
      </c>
      <c r="I2101" s="60" t="str">
        <f>Índice!$G$23</f>
        <v>2015-01-01</v>
      </c>
      <c r="J2101" s="61" t="str">
        <f>Índice!$G$25</f>
        <v>2015-12-31</v>
      </c>
      <c r="K2101" s="200" t="s">
        <v>909</v>
      </c>
      <c r="L2101" s="200" t="s">
        <v>912</v>
      </c>
    </row>
    <row r="2102" spans="1:12" ht="15.75" customHeight="1">
      <c r="C2102" s="200" t="str">
        <f>'FC03-1'!B$22</f>
        <v>Total Servicio de Acueducto (FC03-1)</v>
      </c>
      <c r="F2102" s="200">
        <f>'FC03-1'!D$22</f>
        <v>0</v>
      </c>
      <c r="I2102" s="60" t="str">
        <f>Índice!$G$23</f>
        <v>2015-01-01</v>
      </c>
      <c r="J2102" s="61" t="str">
        <f>Índice!$G$25</f>
        <v>2015-12-31</v>
      </c>
      <c r="K2102" s="200" t="s">
        <v>909</v>
      </c>
      <c r="L2102" s="200" t="s">
        <v>912</v>
      </c>
    </row>
    <row r="2103" spans="1:12" ht="15.75" customHeight="1">
      <c r="A2103" s="202" t="s">
        <v>15</v>
      </c>
      <c r="C2103" s="200" t="str">
        <f>'FC03-1'!B$23</f>
        <v>Deterioro de cuentas por cobrar (FC03-1)</v>
      </c>
      <c r="F2103" s="200"/>
      <c r="I2103" s="60"/>
      <c r="J2103" s="61"/>
      <c r="K2103" s="200"/>
      <c r="L2103" s="200"/>
    </row>
    <row r="2104" spans="1:12" ht="15.75" customHeight="1">
      <c r="C2104" s="200" t="str">
        <f>'FC03-1'!B$24</f>
        <v>Distribución (Deterioro) (FC03-1)</v>
      </c>
      <c r="F2104" s="200">
        <f>'FC03-1'!D$24</f>
        <v>0</v>
      </c>
      <c r="I2104" s="60" t="str">
        <f>Índice!$G$23</f>
        <v>2015-01-01</v>
      </c>
      <c r="J2104" s="61" t="str">
        <f>Índice!$G$25</f>
        <v>2015-12-31</v>
      </c>
      <c r="K2104" s="200" t="s">
        <v>909</v>
      </c>
      <c r="L2104" s="200" t="s">
        <v>912</v>
      </c>
    </row>
    <row r="2105" spans="1:12" ht="15.75" customHeight="1">
      <c r="C2105" s="200" t="str">
        <f>'FC03-1'!B$25</f>
        <v>Otros Servicios (Deterioro) (FC03-1)</v>
      </c>
      <c r="F2105" s="200">
        <f>'FC03-1'!D$25</f>
        <v>0</v>
      </c>
      <c r="I2105" s="60" t="str">
        <f>Índice!$G$23</f>
        <v>2015-01-01</v>
      </c>
      <c r="J2105" s="61" t="str">
        <f>Índice!$G$25</f>
        <v>2015-12-31</v>
      </c>
      <c r="K2105" s="200" t="s">
        <v>909</v>
      </c>
      <c r="L2105" s="200" t="s">
        <v>912</v>
      </c>
    </row>
    <row r="2106" spans="1:12" ht="15.75" customHeight="1">
      <c r="A2106" s="202" t="s">
        <v>15</v>
      </c>
      <c r="C2106" s="200" t="str">
        <f>'FC03-1'!B$26</f>
        <v>Comercialización (Deterioro) (FC03-1)</v>
      </c>
      <c r="F2106" s="200"/>
      <c r="I2106" s="60"/>
      <c r="J2106" s="61"/>
      <c r="K2106" s="200"/>
      <c r="L2106" s="200"/>
    </row>
    <row r="2107" spans="1:12" ht="15.75" customHeight="1">
      <c r="C2107" s="200" t="str">
        <f>'FC03-1'!B$27</f>
        <v>Residencial Estrato 1 (Deterioro) (FC03-1)</v>
      </c>
      <c r="F2107" s="200">
        <f>'FC03-1'!D$27</f>
        <v>0</v>
      </c>
      <c r="I2107" s="60" t="str">
        <f>Índice!$G$23</f>
        <v>2015-01-01</v>
      </c>
      <c r="J2107" s="61" t="str">
        <f>Índice!$G$25</f>
        <v>2015-12-31</v>
      </c>
      <c r="K2107" s="200" t="s">
        <v>909</v>
      </c>
      <c r="L2107" s="200" t="s">
        <v>912</v>
      </c>
    </row>
    <row r="2108" spans="1:12" ht="15.75" customHeight="1">
      <c r="C2108" s="200" t="str">
        <f>'FC03-1'!B$28</f>
        <v>Residencial Estrato 2 (Deterioro) (FC03-1)</v>
      </c>
      <c r="F2108" s="200">
        <f>'FC03-1'!D$28</f>
        <v>0</v>
      </c>
      <c r="I2108" s="60" t="str">
        <f>Índice!$G$23</f>
        <v>2015-01-01</v>
      </c>
      <c r="J2108" s="61" t="str">
        <f>Índice!$G$25</f>
        <v>2015-12-31</v>
      </c>
      <c r="K2108" s="200" t="s">
        <v>909</v>
      </c>
      <c r="L2108" s="200" t="s">
        <v>912</v>
      </c>
    </row>
    <row r="2109" spans="1:12" ht="15.75" customHeight="1">
      <c r="C2109" s="200" t="str">
        <f>'FC03-1'!B$29</f>
        <v>Residencial Estrato 3 (Deterioro) (FC03-1)</v>
      </c>
      <c r="F2109" s="200">
        <f>'FC03-1'!D$29</f>
        <v>0</v>
      </c>
      <c r="I2109" s="60" t="str">
        <f>Índice!$G$23</f>
        <v>2015-01-01</v>
      </c>
      <c r="J2109" s="61" t="str">
        <f>Índice!$G$25</f>
        <v>2015-12-31</v>
      </c>
      <c r="K2109" s="200" t="s">
        <v>909</v>
      </c>
      <c r="L2109" s="200" t="s">
        <v>912</v>
      </c>
    </row>
    <row r="2110" spans="1:12" ht="15.75" customHeight="1">
      <c r="C2110" s="200" t="str">
        <f>'FC03-1'!B$30</f>
        <v>Residencial Estrato 4 (Deterioro) (FC03-1)</v>
      </c>
      <c r="F2110" s="200">
        <f>'FC03-1'!D$30</f>
        <v>0</v>
      </c>
      <c r="I2110" s="60" t="str">
        <f>Índice!$G$23</f>
        <v>2015-01-01</v>
      </c>
      <c r="J2110" s="61" t="str">
        <f>Índice!$G$25</f>
        <v>2015-12-31</v>
      </c>
      <c r="K2110" s="200" t="s">
        <v>909</v>
      </c>
      <c r="L2110" s="200" t="s">
        <v>912</v>
      </c>
    </row>
    <row r="2111" spans="1:12" ht="15.75" customHeight="1">
      <c r="C2111" s="200" t="str">
        <f>'FC03-1'!B$31</f>
        <v>Residencial Estrato 5 (Deterioro) (FC03-1)</v>
      </c>
      <c r="F2111" s="200">
        <f>'FC03-1'!D$31</f>
        <v>0</v>
      </c>
      <c r="I2111" s="60" t="str">
        <f>Índice!$G$23</f>
        <v>2015-01-01</v>
      </c>
      <c r="J2111" s="61" t="str">
        <f>Índice!$G$25</f>
        <v>2015-12-31</v>
      </c>
      <c r="K2111" s="200" t="s">
        <v>909</v>
      </c>
      <c r="L2111" s="200" t="s">
        <v>912</v>
      </c>
    </row>
    <row r="2112" spans="1:12" ht="15.75" customHeight="1">
      <c r="C2112" s="200" t="str">
        <f>'FC03-1'!B$32</f>
        <v>Residencial Estrato 6 (Deterioro) (FC03-1)</v>
      </c>
      <c r="F2112" s="200">
        <f>'FC03-1'!D$32</f>
        <v>0</v>
      </c>
      <c r="I2112" s="60" t="str">
        <f>Índice!$G$23</f>
        <v>2015-01-01</v>
      </c>
      <c r="J2112" s="61" t="str">
        <f>Índice!$G$25</f>
        <v>2015-12-31</v>
      </c>
      <c r="K2112" s="200" t="s">
        <v>909</v>
      </c>
      <c r="L2112" s="200" t="s">
        <v>912</v>
      </c>
    </row>
    <row r="2113" spans="1:12" ht="15.75" customHeight="1">
      <c r="C2113" s="200" t="str">
        <f>'FC03-1'!B$33</f>
        <v>No Residencial Industrial (Deterioro) (FC03-1)</v>
      </c>
      <c r="F2113" s="200">
        <f>'FC03-1'!D$33</f>
        <v>0</v>
      </c>
      <c r="I2113" s="60" t="str">
        <f>Índice!$G$23</f>
        <v>2015-01-01</v>
      </c>
      <c r="J2113" s="61" t="str">
        <f>Índice!$G$25</f>
        <v>2015-12-31</v>
      </c>
      <c r="K2113" s="200" t="s">
        <v>909</v>
      </c>
      <c r="L2113" s="200" t="s">
        <v>912</v>
      </c>
    </row>
    <row r="2114" spans="1:12" ht="15.75" customHeight="1">
      <c r="C2114" s="200" t="str">
        <f>'FC03-1'!B$34</f>
        <v>No Residencial Comercial (Deterioro) (FC03-1)</v>
      </c>
      <c r="F2114" s="200">
        <f>'FC03-1'!D$34</f>
        <v>0</v>
      </c>
      <c r="I2114" s="60" t="str">
        <f>Índice!$G$23</f>
        <v>2015-01-01</v>
      </c>
      <c r="J2114" s="61" t="str">
        <f>Índice!$G$25</f>
        <v>2015-12-31</v>
      </c>
      <c r="K2114" s="200" t="s">
        <v>909</v>
      </c>
      <c r="L2114" s="200" t="s">
        <v>912</v>
      </c>
    </row>
    <row r="2115" spans="1:12" ht="15.75" customHeight="1">
      <c r="C2115" s="200" t="str">
        <f>'FC03-1'!B$35</f>
        <v>No Residencial Oficial (Deterioro) (FC03-1)</v>
      </c>
      <c r="F2115" s="200">
        <f>'FC03-1'!D$35</f>
        <v>0</v>
      </c>
      <c r="I2115" s="60" t="str">
        <f>Índice!$G$23</f>
        <v>2015-01-01</v>
      </c>
      <c r="J2115" s="61" t="str">
        <f>Índice!$G$25</f>
        <v>2015-12-31</v>
      </c>
      <c r="K2115" s="200" t="s">
        <v>909</v>
      </c>
      <c r="L2115" s="200" t="s">
        <v>912</v>
      </c>
    </row>
    <row r="2116" spans="1:12" ht="15.75" customHeight="1">
      <c r="C2116" s="200" t="str">
        <f>'FC03-1'!B$36</f>
        <v>No Residencial Especial (Deterioro) (FC03-1)</v>
      </c>
      <c r="F2116" s="200">
        <f>'FC03-1'!D$36</f>
        <v>0</v>
      </c>
      <c r="I2116" s="60" t="str">
        <f>Índice!$G$23</f>
        <v>2015-01-01</v>
      </c>
      <c r="J2116" s="61" t="str">
        <f>Índice!$G$25</f>
        <v>2015-12-31</v>
      </c>
      <c r="K2116" s="200" t="s">
        <v>909</v>
      </c>
      <c r="L2116" s="200" t="s">
        <v>912</v>
      </c>
    </row>
    <row r="2117" spans="1:12" ht="15.75" customHeight="1">
      <c r="C2117" s="200" t="str">
        <f>'FC03-1'!B$37</f>
        <v>Total Comercialización (Deterioro) (FC03-1)</v>
      </c>
      <c r="F2117" s="200">
        <f>'FC03-1'!D$37</f>
        <v>0</v>
      </c>
      <c r="I2117" s="60" t="str">
        <f>Índice!$G$23</f>
        <v>2015-01-01</v>
      </c>
      <c r="J2117" s="61" t="str">
        <f>Índice!$G$25</f>
        <v>2015-12-31</v>
      </c>
      <c r="K2117" s="200" t="s">
        <v>909</v>
      </c>
      <c r="L2117" s="200" t="s">
        <v>912</v>
      </c>
    </row>
    <row r="2118" spans="1:12" ht="15.75" customHeight="1">
      <c r="C2118" s="200" t="str">
        <f>'FC03-1'!B$38</f>
        <v>Total Deterioro Cuentas por Cobrar (FC03-1)</v>
      </c>
      <c r="F2118" s="200">
        <f>'FC03-1'!D$38</f>
        <v>0</v>
      </c>
      <c r="I2118" s="60" t="str">
        <f>Índice!$G$23</f>
        <v>2015-01-01</v>
      </c>
      <c r="J2118" s="61" t="str">
        <f>Índice!$G$25</f>
        <v>2015-12-31</v>
      </c>
      <c r="K2118" s="200" t="s">
        <v>909</v>
      </c>
      <c r="L2118" s="200" t="s">
        <v>912</v>
      </c>
    </row>
    <row r="2119" spans="1:12" ht="15.75" customHeight="1">
      <c r="A2119" s="202" t="s">
        <v>15</v>
      </c>
      <c r="B2119" s="22"/>
      <c r="C2119" s="93" t="s">
        <v>913</v>
      </c>
      <c r="I2119" s="60"/>
      <c r="J2119" s="61"/>
      <c r="L2119" s="1"/>
    </row>
    <row r="2120" spans="1:12" ht="15.75" customHeight="1">
      <c r="A2120" s="202" t="s">
        <v>15</v>
      </c>
      <c r="C2120" s="200" t="str">
        <f>'FC03-1'!B$7</f>
        <v>Servicio de acueducto (FC03-1)</v>
      </c>
      <c r="I2120" s="60"/>
      <c r="J2120" s="61"/>
      <c r="K2120" s="200"/>
      <c r="L2120" s="1"/>
    </row>
    <row r="2121" spans="1:12" ht="15.75" customHeight="1">
      <c r="C2121" s="200" t="str">
        <f>'FC03-1'!B$8</f>
        <v>Distribución (FC03-1)</v>
      </c>
      <c r="F2121" s="200">
        <f>'FC03-1'!E$8</f>
        <v>0</v>
      </c>
      <c r="I2121" s="60" t="str">
        <f>Índice!$G$23</f>
        <v>2015-01-01</v>
      </c>
      <c r="J2121" s="61" t="str">
        <f>Índice!$G$25</f>
        <v>2015-12-31</v>
      </c>
      <c r="K2121" s="200" t="s">
        <v>909</v>
      </c>
      <c r="L2121" s="200" t="s">
        <v>914</v>
      </c>
    </row>
    <row r="2122" spans="1:12" ht="15.75" customHeight="1">
      <c r="C2122" s="200" t="str">
        <f>'FC03-1'!B$9</f>
        <v>Otros Servicios (FC03-1)</v>
      </c>
      <c r="F2122" s="200">
        <f>'FC03-1'!E$9</f>
        <v>0</v>
      </c>
      <c r="I2122" s="60" t="str">
        <f>Índice!$G$23</f>
        <v>2015-01-01</v>
      </c>
      <c r="J2122" s="61" t="str">
        <f>Índice!$G$25</f>
        <v>2015-12-31</v>
      </c>
      <c r="K2122" s="200" t="s">
        <v>909</v>
      </c>
      <c r="L2122" s="200" t="s">
        <v>914</v>
      </c>
    </row>
    <row r="2123" spans="1:12" ht="15.75" customHeight="1">
      <c r="A2123" s="202" t="s">
        <v>15</v>
      </c>
      <c r="C2123" s="200" t="str">
        <f>'FC03-1'!B$10</f>
        <v>Comercialización</v>
      </c>
      <c r="F2123" s="200"/>
      <c r="I2123" s="60"/>
      <c r="J2123" s="61"/>
      <c r="K2123" s="200"/>
      <c r="L2123" s="1"/>
    </row>
    <row r="2124" spans="1:12" ht="15.75" customHeight="1">
      <c r="C2124" s="200" t="str">
        <f>'FC03-1'!B$11</f>
        <v>Residencial Estrato 1 (FC03-1)</v>
      </c>
      <c r="F2124" s="200">
        <f>'FC03-1'!E$11</f>
        <v>0</v>
      </c>
      <c r="I2124" s="60" t="str">
        <f>Índice!$G$23</f>
        <v>2015-01-01</v>
      </c>
      <c r="J2124" s="61" t="str">
        <f>Índice!$G$25</f>
        <v>2015-12-31</v>
      </c>
      <c r="K2124" s="200" t="s">
        <v>909</v>
      </c>
      <c r="L2124" s="200" t="s">
        <v>914</v>
      </c>
    </row>
    <row r="2125" spans="1:12" ht="15.75" customHeight="1">
      <c r="C2125" s="200" t="str">
        <f>'FC03-1'!B$12</f>
        <v>Residencial Estrato 2 (FC03-1)</v>
      </c>
      <c r="F2125" s="200">
        <f>'FC03-1'!E$12</f>
        <v>0</v>
      </c>
      <c r="I2125" s="60" t="str">
        <f>Índice!$G$23</f>
        <v>2015-01-01</v>
      </c>
      <c r="J2125" s="61" t="str">
        <f>Índice!$G$25</f>
        <v>2015-12-31</v>
      </c>
      <c r="K2125" s="200" t="s">
        <v>909</v>
      </c>
      <c r="L2125" s="200" t="s">
        <v>914</v>
      </c>
    </row>
    <row r="2126" spans="1:12" ht="15.75" customHeight="1">
      <c r="C2126" s="200" t="str">
        <f>'FC03-1'!B$13</f>
        <v>Residencial Estrato 3 (FC03-1)</v>
      </c>
      <c r="F2126" s="200">
        <f>'FC03-1'!E$13</f>
        <v>0</v>
      </c>
      <c r="I2126" s="60" t="str">
        <f>Índice!$G$23</f>
        <v>2015-01-01</v>
      </c>
      <c r="J2126" s="61" t="str">
        <f>Índice!$G$25</f>
        <v>2015-12-31</v>
      </c>
      <c r="K2126" s="200" t="s">
        <v>909</v>
      </c>
      <c r="L2126" s="200" t="s">
        <v>914</v>
      </c>
    </row>
    <row r="2127" spans="1:12" ht="15.75" customHeight="1">
      <c r="C2127" s="200" t="str">
        <f>'FC03-1'!B$14</f>
        <v>Residencial Estrato 4 (FC03-1)</v>
      </c>
      <c r="F2127" s="200">
        <f>'FC03-1'!E$14</f>
        <v>0</v>
      </c>
      <c r="I2127" s="60" t="str">
        <f>Índice!$G$23</f>
        <v>2015-01-01</v>
      </c>
      <c r="J2127" s="61" t="str">
        <f>Índice!$G$25</f>
        <v>2015-12-31</v>
      </c>
      <c r="K2127" s="200" t="s">
        <v>909</v>
      </c>
      <c r="L2127" s="200" t="s">
        <v>914</v>
      </c>
    </row>
    <row r="2128" spans="1:12" ht="15.75" customHeight="1">
      <c r="C2128" s="200" t="str">
        <f>'FC03-1'!B$15</f>
        <v>Residencial Estrato 5 (FC03-1)</v>
      </c>
      <c r="F2128" s="200">
        <f>'FC03-1'!E$15</f>
        <v>0</v>
      </c>
      <c r="I2128" s="60" t="str">
        <f>Índice!$G$23</f>
        <v>2015-01-01</v>
      </c>
      <c r="J2128" s="61" t="str">
        <f>Índice!$G$25</f>
        <v>2015-12-31</v>
      </c>
      <c r="K2128" s="200" t="s">
        <v>909</v>
      </c>
      <c r="L2128" s="200" t="s">
        <v>914</v>
      </c>
    </row>
    <row r="2129" spans="1:12" ht="15.75" customHeight="1">
      <c r="C2129" s="200" t="str">
        <f>'FC03-1'!B$16</f>
        <v>Residencial Estrato 6 (FC03-1)</v>
      </c>
      <c r="F2129" s="200">
        <f>'FC03-1'!E$16</f>
        <v>0</v>
      </c>
      <c r="I2129" s="60" t="str">
        <f>Índice!$G$23</f>
        <v>2015-01-01</v>
      </c>
      <c r="J2129" s="61" t="str">
        <f>Índice!$G$25</f>
        <v>2015-12-31</v>
      </c>
      <c r="K2129" s="200" t="s">
        <v>909</v>
      </c>
      <c r="L2129" s="200" t="s">
        <v>914</v>
      </c>
    </row>
    <row r="2130" spans="1:12" ht="15.75" customHeight="1">
      <c r="C2130" s="200" t="str">
        <f>'FC03-1'!B$17</f>
        <v>No Residencial Industrial (FC03-1)</v>
      </c>
      <c r="F2130" s="200">
        <f>'FC03-1'!E$17</f>
        <v>0</v>
      </c>
      <c r="I2130" s="60" t="str">
        <f>Índice!$G$23</f>
        <v>2015-01-01</v>
      </c>
      <c r="J2130" s="61" t="str">
        <f>Índice!$G$25</f>
        <v>2015-12-31</v>
      </c>
      <c r="K2130" s="200" t="s">
        <v>909</v>
      </c>
      <c r="L2130" s="200" t="s">
        <v>914</v>
      </c>
    </row>
    <row r="2131" spans="1:12" ht="15.75" customHeight="1">
      <c r="C2131" s="200" t="str">
        <f>'FC03-1'!B$18</f>
        <v>No Residencial Comercial (FC03-1)</v>
      </c>
      <c r="F2131" s="200">
        <f>'FC03-1'!E$18</f>
        <v>0</v>
      </c>
      <c r="I2131" s="60" t="str">
        <f>Índice!$G$23</f>
        <v>2015-01-01</v>
      </c>
      <c r="J2131" s="61" t="str">
        <f>Índice!$G$25</f>
        <v>2015-12-31</v>
      </c>
      <c r="K2131" s="200" t="s">
        <v>909</v>
      </c>
      <c r="L2131" s="200" t="s">
        <v>914</v>
      </c>
    </row>
    <row r="2132" spans="1:12" ht="15.75" customHeight="1">
      <c r="C2132" s="200" t="str">
        <f>'FC03-1'!B$19</f>
        <v>No Residencial Oficial (FC03-1)</v>
      </c>
      <c r="F2132" s="200">
        <f>'FC03-1'!E$19</f>
        <v>0</v>
      </c>
      <c r="I2132" s="60" t="str">
        <f>Índice!$G$23</f>
        <v>2015-01-01</v>
      </c>
      <c r="J2132" s="61" t="str">
        <f>Índice!$G$25</f>
        <v>2015-12-31</v>
      </c>
      <c r="K2132" s="200" t="s">
        <v>909</v>
      </c>
      <c r="L2132" s="200" t="s">
        <v>914</v>
      </c>
    </row>
    <row r="2133" spans="1:12" ht="15.75" customHeight="1">
      <c r="C2133" s="200" t="str">
        <f>'FC03-1'!B$20</f>
        <v>No Residencial Especial (FC03-1)</v>
      </c>
      <c r="F2133" s="200">
        <f>'FC03-1'!E$20</f>
        <v>0</v>
      </c>
      <c r="I2133" s="60" t="str">
        <f>Índice!$G$23</f>
        <v>2015-01-01</v>
      </c>
      <c r="J2133" s="61" t="str">
        <f>Índice!$G$25</f>
        <v>2015-12-31</v>
      </c>
      <c r="K2133" s="200" t="s">
        <v>909</v>
      </c>
      <c r="L2133" s="200" t="s">
        <v>914</v>
      </c>
    </row>
    <row r="2134" spans="1:12" ht="15.75" customHeight="1">
      <c r="C2134" s="200" t="str">
        <f>'FC03-1'!B$21</f>
        <v>Total Comercialización (FC03-1)</v>
      </c>
      <c r="F2134" s="200">
        <f>'FC03-1'!E$21</f>
        <v>0</v>
      </c>
      <c r="I2134" s="60" t="str">
        <f>Índice!$G$23</f>
        <v>2015-01-01</v>
      </c>
      <c r="J2134" s="61" t="str">
        <f>Índice!$G$25</f>
        <v>2015-12-31</v>
      </c>
      <c r="K2134" s="200" t="s">
        <v>909</v>
      </c>
      <c r="L2134" s="200" t="s">
        <v>914</v>
      </c>
    </row>
    <row r="2135" spans="1:12" ht="15.75" customHeight="1">
      <c r="C2135" s="200" t="str">
        <f>'FC03-1'!B$22</f>
        <v>Total Servicio de Acueducto (FC03-1)</v>
      </c>
      <c r="F2135" s="200">
        <f>'FC03-1'!E$22</f>
        <v>0</v>
      </c>
      <c r="I2135" s="60" t="str">
        <f>Índice!$G$23</f>
        <v>2015-01-01</v>
      </c>
      <c r="J2135" s="61" t="str">
        <f>Índice!$G$25</f>
        <v>2015-12-31</v>
      </c>
      <c r="K2135" s="200" t="s">
        <v>909</v>
      </c>
      <c r="L2135" s="200" t="s">
        <v>914</v>
      </c>
    </row>
    <row r="2136" spans="1:12" ht="15.75" customHeight="1">
      <c r="A2136" s="202" t="s">
        <v>15</v>
      </c>
      <c r="C2136" s="200" t="str">
        <f>'FC03-1'!B$23</f>
        <v>Deterioro de cuentas por cobrar (FC03-1)</v>
      </c>
      <c r="F2136" s="200"/>
      <c r="I2136" s="60"/>
      <c r="J2136" s="61"/>
      <c r="K2136" s="200"/>
      <c r="L2136" s="1"/>
    </row>
    <row r="2137" spans="1:12" ht="15.75" customHeight="1">
      <c r="C2137" s="200" t="str">
        <f>'FC03-1'!B$24</f>
        <v>Distribución (Deterioro) (FC03-1)</v>
      </c>
      <c r="F2137" s="200">
        <f>'FC03-1'!E$24</f>
        <v>0</v>
      </c>
      <c r="I2137" s="60" t="str">
        <f>Índice!$G$23</f>
        <v>2015-01-01</v>
      </c>
      <c r="J2137" s="61" t="str">
        <f>Índice!$G$25</f>
        <v>2015-12-31</v>
      </c>
      <c r="K2137" s="200" t="s">
        <v>909</v>
      </c>
      <c r="L2137" s="200" t="s">
        <v>914</v>
      </c>
    </row>
    <row r="2138" spans="1:12" ht="15.75" customHeight="1">
      <c r="C2138" s="200" t="str">
        <f>'FC03-1'!B$25</f>
        <v>Otros Servicios (Deterioro) (FC03-1)</v>
      </c>
      <c r="F2138" s="200">
        <f>'FC03-1'!E$25</f>
        <v>0</v>
      </c>
      <c r="I2138" s="60" t="str">
        <f>Índice!$G$23</f>
        <v>2015-01-01</v>
      </c>
      <c r="J2138" s="61" t="str">
        <f>Índice!$G$25</f>
        <v>2015-12-31</v>
      </c>
      <c r="K2138" s="200" t="s">
        <v>909</v>
      </c>
      <c r="L2138" s="200" t="s">
        <v>914</v>
      </c>
    </row>
    <row r="2139" spans="1:12" ht="15.75" customHeight="1">
      <c r="A2139" s="202" t="s">
        <v>15</v>
      </c>
      <c r="C2139" s="200" t="str">
        <f>'FC03-1'!B$26</f>
        <v>Comercialización (Deterioro) (FC03-1)</v>
      </c>
      <c r="F2139" s="200"/>
      <c r="I2139" s="60"/>
      <c r="J2139" s="61"/>
      <c r="K2139" s="200"/>
      <c r="L2139" s="1"/>
    </row>
    <row r="2140" spans="1:12" ht="15.75" customHeight="1">
      <c r="C2140" s="200" t="str">
        <f>'FC03-1'!B$27</f>
        <v>Residencial Estrato 1 (Deterioro) (FC03-1)</v>
      </c>
      <c r="F2140" s="200">
        <f>'FC03-1'!E$27</f>
        <v>0</v>
      </c>
      <c r="I2140" s="60" t="str">
        <f>Índice!$G$23</f>
        <v>2015-01-01</v>
      </c>
      <c r="J2140" s="61" t="str">
        <f>Índice!$G$25</f>
        <v>2015-12-31</v>
      </c>
      <c r="K2140" s="200" t="s">
        <v>909</v>
      </c>
      <c r="L2140" s="200" t="s">
        <v>914</v>
      </c>
    </row>
    <row r="2141" spans="1:12" ht="15.75" customHeight="1">
      <c r="C2141" s="200" t="str">
        <f>'FC03-1'!B$28</f>
        <v>Residencial Estrato 2 (Deterioro) (FC03-1)</v>
      </c>
      <c r="F2141" s="200">
        <f>'FC03-1'!E$28</f>
        <v>0</v>
      </c>
      <c r="I2141" s="60" t="str">
        <f>Índice!$G$23</f>
        <v>2015-01-01</v>
      </c>
      <c r="J2141" s="61" t="str">
        <f>Índice!$G$25</f>
        <v>2015-12-31</v>
      </c>
      <c r="K2141" s="200" t="s">
        <v>909</v>
      </c>
      <c r="L2141" s="200" t="s">
        <v>914</v>
      </c>
    </row>
    <row r="2142" spans="1:12" ht="15.75" customHeight="1">
      <c r="C2142" s="200" t="str">
        <f>'FC03-1'!B$29</f>
        <v>Residencial Estrato 3 (Deterioro) (FC03-1)</v>
      </c>
      <c r="F2142" s="200">
        <f>'FC03-1'!E$29</f>
        <v>0</v>
      </c>
      <c r="I2142" s="60" t="str">
        <f>Índice!$G$23</f>
        <v>2015-01-01</v>
      </c>
      <c r="J2142" s="61" t="str">
        <f>Índice!$G$25</f>
        <v>2015-12-31</v>
      </c>
      <c r="K2142" s="200" t="s">
        <v>909</v>
      </c>
      <c r="L2142" s="200" t="s">
        <v>914</v>
      </c>
    </row>
    <row r="2143" spans="1:12" ht="15.75" customHeight="1">
      <c r="C2143" s="200" t="str">
        <f>'FC03-1'!B$30</f>
        <v>Residencial Estrato 4 (Deterioro) (FC03-1)</v>
      </c>
      <c r="F2143" s="200">
        <f>'FC03-1'!E$30</f>
        <v>0</v>
      </c>
      <c r="I2143" s="60" t="str">
        <f>Índice!$G$23</f>
        <v>2015-01-01</v>
      </c>
      <c r="J2143" s="61" t="str">
        <f>Índice!$G$25</f>
        <v>2015-12-31</v>
      </c>
      <c r="K2143" s="200" t="s">
        <v>909</v>
      </c>
      <c r="L2143" s="200" t="s">
        <v>914</v>
      </c>
    </row>
    <row r="2144" spans="1:12" ht="15.75" customHeight="1">
      <c r="C2144" s="200" t="str">
        <f>'FC03-1'!B$31</f>
        <v>Residencial Estrato 5 (Deterioro) (FC03-1)</v>
      </c>
      <c r="F2144" s="200">
        <f>'FC03-1'!E$31</f>
        <v>0</v>
      </c>
      <c r="I2144" s="60" t="str">
        <f>Índice!$G$23</f>
        <v>2015-01-01</v>
      </c>
      <c r="J2144" s="61" t="str">
        <f>Índice!$G$25</f>
        <v>2015-12-31</v>
      </c>
      <c r="K2144" s="200" t="s">
        <v>909</v>
      </c>
      <c r="L2144" s="200" t="s">
        <v>914</v>
      </c>
    </row>
    <row r="2145" spans="1:12" ht="15.75" customHeight="1">
      <c r="C2145" s="200" t="str">
        <f>'FC03-1'!B$32</f>
        <v>Residencial Estrato 6 (Deterioro) (FC03-1)</v>
      </c>
      <c r="F2145" s="200">
        <f>'FC03-1'!E$32</f>
        <v>0</v>
      </c>
      <c r="I2145" s="60" t="str">
        <f>Índice!$G$23</f>
        <v>2015-01-01</v>
      </c>
      <c r="J2145" s="61" t="str">
        <f>Índice!$G$25</f>
        <v>2015-12-31</v>
      </c>
      <c r="K2145" s="200" t="s">
        <v>909</v>
      </c>
      <c r="L2145" s="200" t="s">
        <v>914</v>
      </c>
    </row>
    <row r="2146" spans="1:12" ht="15.75" customHeight="1">
      <c r="C2146" s="200" t="str">
        <f>'FC03-1'!B$33</f>
        <v>No Residencial Industrial (Deterioro) (FC03-1)</v>
      </c>
      <c r="F2146" s="200">
        <f>'FC03-1'!E$33</f>
        <v>0</v>
      </c>
      <c r="I2146" s="60" t="str">
        <f>Índice!$G$23</f>
        <v>2015-01-01</v>
      </c>
      <c r="J2146" s="61" t="str">
        <f>Índice!$G$25</f>
        <v>2015-12-31</v>
      </c>
      <c r="K2146" s="200" t="s">
        <v>909</v>
      </c>
      <c r="L2146" s="200" t="s">
        <v>914</v>
      </c>
    </row>
    <row r="2147" spans="1:12" ht="15.75" customHeight="1">
      <c r="C2147" s="200" t="str">
        <f>'FC03-1'!B$34</f>
        <v>No Residencial Comercial (Deterioro) (FC03-1)</v>
      </c>
      <c r="F2147" s="200">
        <f>'FC03-1'!E$34</f>
        <v>0</v>
      </c>
      <c r="I2147" s="60" t="str">
        <f>Índice!$G$23</f>
        <v>2015-01-01</v>
      </c>
      <c r="J2147" s="61" t="str">
        <f>Índice!$G$25</f>
        <v>2015-12-31</v>
      </c>
      <c r="K2147" s="200" t="s">
        <v>909</v>
      </c>
      <c r="L2147" s="200" t="s">
        <v>914</v>
      </c>
    </row>
    <row r="2148" spans="1:12" ht="15.75" customHeight="1">
      <c r="C2148" s="200" t="str">
        <f>'FC03-1'!B$35</f>
        <v>No Residencial Oficial (Deterioro) (FC03-1)</v>
      </c>
      <c r="F2148" s="200">
        <f>'FC03-1'!E$35</f>
        <v>0</v>
      </c>
      <c r="I2148" s="60" t="str">
        <f>Índice!$G$23</f>
        <v>2015-01-01</v>
      </c>
      <c r="J2148" s="61" t="str">
        <f>Índice!$G$25</f>
        <v>2015-12-31</v>
      </c>
      <c r="K2148" s="200" t="s">
        <v>909</v>
      </c>
      <c r="L2148" s="200" t="s">
        <v>914</v>
      </c>
    </row>
    <row r="2149" spans="1:12" ht="15.75" customHeight="1">
      <c r="C2149" s="200" t="str">
        <f>'FC03-1'!B$36</f>
        <v>No Residencial Especial (Deterioro) (FC03-1)</v>
      </c>
      <c r="F2149" s="200">
        <f>'FC03-1'!E$36</f>
        <v>0</v>
      </c>
      <c r="I2149" s="60" t="str">
        <f>Índice!$G$23</f>
        <v>2015-01-01</v>
      </c>
      <c r="J2149" s="61" t="str">
        <f>Índice!$G$25</f>
        <v>2015-12-31</v>
      </c>
      <c r="K2149" s="200" t="s">
        <v>909</v>
      </c>
      <c r="L2149" s="200" t="s">
        <v>914</v>
      </c>
    </row>
    <row r="2150" spans="1:12" ht="15.75" customHeight="1">
      <c r="C2150" s="200" t="str">
        <f>'FC03-1'!B$37</f>
        <v>Total Comercialización (Deterioro) (FC03-1)</v>
      </c>
      <c r="F2150" s="200">
        <f>'FC03-1'!E$37</f>
        <v>0</v>
      </c>
      <c r="I2150" s="60" t="str">
        <f>Índice!$G$23</f>
        <v>2015-01-01</v>
      </c>
      <c r="J2150" s="61" t="str">
        <f>Índice!$G$25</f>
        <v>2015-12-31</v>
      </c>
      <c r="K2150" s="200" t="s">
        <v>909</v>
      </c>
      <c r="L2150" s="200" t="s">
        <v>914</v>
      </c>
    </row>
    <row r="2151" spans="1:12" ht="15.75" customHeight="1">
      <c r="C2151" s="200" t="str">
        <f>'FC03-1'!B$38</f>
        <v>Total Deterioro Cuentas por Cobrar (FC03-1)</v>
      </c>
      <c r="F2151" s="200">
        <f>'FC03-1'!E$38</f>
        <v>0</v>
      </c>
      <c r="I2151" s="60" t="str">
        <f>Índice!$G$23</f>
        <v>2015-01-01</v>
      </c>
      <c r="J2151" s="61" t="str">
        <f>Índice!$G$25</f>
        <v>2015-12-31</v>
      </c>
      <c r="K2151" s="200" t="s">
        <v>909</v>
      </c>
      <c r="L2151" s="200" t="s">
        <v>914</v>
      </c>
    </row>
    <row r="2152" spans="1:12" ht="15.75" customHeight="1">
      <c r="A2152" s="202" t="s">
        <v>15</v>
      </c>
      <c r="B2152" s="22"/>
      <c r="C2152" s="93" t="s">
        <v>915</v>
      </c>
      <c r="I2152" s="60"/>
      <c r="J2152" s="61"/>
      <c r="L2152" s="1"/>
    </row>
    <row r="2153" spans="1:12" ht="15.75" customHeight="1">
      <c r="A2153" s="202" t="s">
        <v>15</v>
      </c>
      <c r="C2153" s="200" t="str">
        <f>'FC03-1'!B$7</f>
        <v>Servicio de acueducto (FC03-1)</v>
      </c>
      <c r="I2153" s="60"/>
      <c r="J2153" s="61"/>
      <c r="K2153" s="200"/>
      <c r="L2153" s="1"/>
    </row>
    <row r="2154" spans="1:12" ht="15.75" customHeight="1">
      <c r="C2154" s="200" t="str">
        <f>'FC03-1'!B$8</f>
        <v>Distribución (FC03-1)</v>
      </c>
      <c r="F2154" s="200">
        <f>'FC03-1'!F$8</f>
        <v>0</v>
      </c>
      <c r="I2154" s="60" t="str">
        <f>Índice!$G$23</f>
        <v>2015-01-01</v>
      </c>
      <c r="J2154" s="61" t="str">
        <f>Índice!$G$25</f>
        <v>2015-12-31</v>
      </c>
      <c r="K2154" s="200" t="s">
        <v>909</v>
      </c>
      <c r="L2154" s="200" t="s">
        <v>916</v>
      </c>
    </row>
    <row r="2155" spans="1:12" ht="15.75" customHeight="1">
      <c r="C2155" s="200" t="str">
        <f>'FC03-1'!B$9</f>
        <v>Otros Servicios (FC03-1)</v>
      </c>
      <c r="F2155" s="200">
        <f>'FC03-1'!F$9</f>
        <v>0</v>
      </c>
      <c r="I2155" s="60" t="str">
        <f>Índice!$G$23</f>
        <v>2015-01-01</v>
      </c>
      <c r="J2155" s="61" t="str">
        <f>Índice!$G$25</f>
        <v>2015-12-31</v>
      </c>
      <c r="K2155" s="200" t="s">
        <v>909</v>
      </c>
      <c r="L2155" s="200" t="s">
        <v>916</v>
      </c>
    </row>
    <row r="2156" spans="1:12" ht="15.75" customHeight="1">
      <c r="A2156" s="202" t="s">
        <v>15</v>
      </c>
      <c r="C2156" s="200" t="str">
        <f>'FC03-1'!B$10</f>
        <v>Comercialización</v>
      </c>
      <c r="F2156" s="200"/>
      <c r="I2156" s="60"/>
      <c r="J2156" s="61"/>
      <c r="K2156" s="200"/>
      <c r="L2156" s="1"/>
    </row>
    <row r="2157" spans="1:12" ht="15.75" customHeight="1">
      <c r="C2157" s="200" t="str">
        <f>'FC03-1'!B$11</f>
        <v>Residencial Estrato 1 (FC03-1)</v>
      </c>
      <c r="F2157" s="200">
        <f>'FC03-1'!F$11</f>
        <v>0</v>
      </c>
      <c r="I2157" s="60" t="str">
        <f>Índice!$G$23</f>
        <v>2015-01-01</v>
      </c>
      <c r="J2157" s="61" t="str">
        <f>Índice!$G$25</f>
        <v>2015-12-31</v>
      </c>
      <c r="K2157" s="200" t="s">
        <v>909</v>
      </c>
      <c r="L2157" s="200" t="s">
        <v>916</v>
      </c>
    </row>
    <row r="2158" spans="1:12" ht="15.75" customHeight="1">
      <c r="C2158" s="200" t="str">
        <f>'FC03-1'!B$12</f>
        <v>Residencial Estrato 2 (FC03-1)</v>
      </c>
      <c r="F2158" s="200">
        <f>'FC03-1'!F$12</f>
        <v>0</v>
      </c>
      <c r="I2158" s="60" t="str">
        <f>Índice!$G$23</f>
        <v>2015-01-01</v>
      </c>
      <c r="J2158" s="61" t="str">
        <f>Índice!$G$25</f>
        <v>2015-12-31</v>
      </c>
      <c r="K2158" s="200" t="s">
        <v>909</v>
      </c>
      <c r="L2158" s="200" t="s">
        <v>916</v>
      </c>
    </row>
    <row r="2159" spans="1:12" ht="15.75" customHeight="1">
      <c r="C2159" s="200" t="str">
        <f>'FC03-1'!B$13</f>
        <v>Residencial Estrato 3 (FC03-1)</v>
      </c>
      <c r="F2159" s="200">
        <f>'FC03-1'!F$13</f>
        <v>0</v>
      </c>
      <c r="I2159" s="60" t="str">
        <f>Índice!$G$23</f>
        <v>2015-01-01</v>
      </c>
      <c r="J2159" s="61" t="str">
        <f>Índice!$G$25</f>
        <v>2015-12-31</v>
      </c>
      <c r="K2159" s="200" t="s">
        <v>909</v>
      </c>
      <c r="L2159" s="200" t="s">
        <v>916</v>
      </c>
    </row>
    <row r="2160" spans="1:12" ht="15.75" customHeight="1">
      <c r="C2160" s="200" t="str">
        <f>'FC03-1'!B$14</f>
        <v>Residencial Estrato 4 (FC03-1)</v>
      </c>
      <c r="F2160" s="200">
        <f>'FC03-1'!F$14</f>
        <v>0</v>
      </c>
      <c r="I2160" s="60" t="str">
        <f>Índice!$G$23</f>
        <v>2015-01-01</v>
      </c>
      <c r="J2160" s="61" t="str">
        <f>Índice!$G$25</f>
        <v>2015-12-31</v>
      </c>
      <c r="K2160" s="200" t="s">
        <v>909</v>
      </c>
      <c r="L2160" s="200" t="s">
        <v>916</v>
      </c>
    </row>
    <row r="2161" spans="1:12" ht="15.75" customHeight="1">
      <c r="C2161" s="200" t="str">
        <f>'FC03-1'!B$15</f>
        <v>Residencial Estrato 5 (FC03-1)</v>
      </c>
      <c r="F2161" s="200">
        <f>'FC03-1'!F$15</f>
        <v>0</v>
      </c>
      <c r="I2161" s="60" t="str">
        <f>Índice!$G$23</f>
        <v>2015-01-01</v>
      </c>
      <c r="J2161" s="61" t="str">
        <f>Índice!$G$25</f>
        <v>2015-12-31</v>
      </c>
      <c r="K2161" s="200" t="s">
        <v>909</v>
      </c>
      <c r="L2161" s="200" t="s">
        <v>916</v>
      </c>
    </row>
    <row r="2162" spans="1:12" ht="15.75" customHeight="1">
      <c r="C2162" s="200" t="str">
        <f>'FC03-1'!B$16</f>
        <v>Residencial Estrato 6 (FC03-1)</v>
      </c>
      <c r="F2162" s="200">
        <f>'FC03-1'!F$16</f>
        <v>0</v>
      </c>
      <c r="I2162" s="60" t="str">
        <f>Índice!$G$23</f>
        <v>2015-01-01</v>
      </c>
      <c r="J2162" s="61" t="str">
        <f>Índice!$G$25</f>
        <v>2015-12-31</v>
      </c>
      <c r="K2162" s="200" t="s">
        <v>909</v>
      </c>
      <c r="L2162" s="200" t="s">
        <v>916</v>
      </c>
    </row>
    <row r="2163" spans="1:12" ht="15.75" customHeight="1">
      <c r="C2163" s="200" t="str">
        <f>'FC03-1'!B$17</f>
        <v>No Residencial Industrial (FC03-1)</v>
      </c>
      <c r="F2163" s="200">
        <f>'FC03-1'!F$17</f>
        <v>0</v>
      </c>
      <c r="I2163" s="60" t="str">
        <f>Índice!$G$23</f>
        <v>2015-01-01</v>
      </c>
      <c r="J2163" s="61" t="str">
        <f>Índice!$G$25</f>
        <v>2015-12-31</v>
      </c>
      <c r="K2163" s="200" t="s">
        <v>909</v>
      </c>
      <c r="L2163" s="200" t="s">
        <v>916</v>
      </c>
    </row>
    <row r="2164" spans="1:12" ht="15.75" customHeight="1">
      <c r="C2164" s="200" t="str">
        <f>'FC03-1'!B$18</f>
        <v>No Residencial Comercial (FC03-1)</v>
      </c>
      <c r="F2164" s="200">
        <f>'FC03-1'!F$18</f>
        <v>0</v>
      </c>
      <c r="I2164" s="60" t="str">
        <f>Índice!$G$23</f>
        <v>2015-01-01</v>
      </c>
      <c r="J2164" s="61" t="str">
        <f>Índice!$G$25</f>
        <v>2015-12-31</v>
      </c>
      <c r="K2164" s="200" t="s">
        <v>909</v>
      </c>
      <c r="L2164" s="200" t="s">
        <v>916</v>
      </c>
    </row>
    <row r="2165" spans="1:12" ht="15.75" customHeight="1">
      <c r="C2165" s="200" t="str">
        <f>'FC03-1'!B$19</f>
        <v>No Residencial Oficial (FC03-1)</v>
      </c>
      <c r="F2165" s="200">
        <f>'FC03-1'!F$19</f>
        <v>0</v>
      </c>
      <c r="I2165" s="60" t="str">
        <f>Índice!$G$23</f>
        <v>2015-01-01</v>
      </c>
      <c r="J2165" s="61" t="str">
        <f>Índice!$G$25</f>
        <v>2015-12-31</v>
      </c>
      <c r="K2165" s="200" t="s">
        <v>909</v>
      </c>
      <c r="L2165" s="200" t="s">
        <v>916</v>
      </c>
    </row>
    <row r="2166" spans="1:12" ht="15.75" customHeight="1">
      <c r="C2166" s="200" t="str">
        <f>'FC03-1'!B$20</f>
        <v>No Residencial Especial (FC03-1)</v>
      </c>
      <c r="F2166" s="200">
        <f>'FC03-1'!F$20</f>
        <v>0</v>
      </c>
      <c r="I2166" s="60" t="str">
        <f>Índice!$G$23</f>
        <v>2015-01-01</v>
      </c>
      <c r="J2166" s="61" t="str">
        <f>Índice!$G$25</f>
        <v>2015-12-31</v>
      </c>
      <c r="K2166" s="200" t="s">
        <v>909</v>
      </c>
      <c r="L2166" s="200" t="s">
        <v>916</v>
      </c>
    </row>
    <row r="2167" spans="1:12" ht="15.75" customHeight="1">
      <c r="C2167" s="200" t="str">
        <f>'FC03-1'!B$21</f>
        <v>Total Comercialización (FC03-1)</v>
      </c>
      <c r="F2167" s="200">
        <f>'FC03-1'!F$21</f>
        <v>0</v>
      </c>
      <c r="I2167" s="60" t="str">
        <f>Índice!$G$23</f>
        <v>2015-01-01</v>
      </c>
      <c r="J2167" s="61" t="str">
        <f>Índice!$G$25</f>
        <v>2015-12-31</v>
      </c>
      <c r="K2167" s="200" t="s">
        <v>909</v>
      </c>
      <c r="L2167" s="200" t="s">
        <v>916</v>
      </c>
    </row>
    <row r="2168" spans="1:12" ht="15.75" customHeight="1">
      <c r="C2168" s="200" t="str">
        <f>'FC03-1'!B$22</f>
        <v>Total Servicio de Acueducto (FC03-1)</v>
      </c>
      <c r="F2168" s="200">
        <f>'FC03-1'!F$22</f>
        <v>0</v>
      </c>
      <c r="I2168" s="60" t="str">
        <f>Índice!$G$23</f>
        <v>2015-01-01</v>
      </c>
      <c r="J2168" s="61" t="str">
        <f>Índice!$G$25</f>
        <v>2015-12-31</v>
      </c>
      <c r="K2168" s="200" t="s">
        <v>909</v>
      </c>
      <c r="L2168" s="200" t="s">
        <v>916</v>
      </c>
    </row>
    <row r="2169" spans="1:12" ht="15.75" customHeight="1">
      <c r="A2169" s="202" t="s">
        <v>15</v>
      </c>
      <c r="C2169" s="200" t="str">
        <f>'FC03-1'!B$23</f>
        <v>Deterioro de cuentas por cobrar (FC03-1)</v>
      </c>
      <c r="F2169" s="200"/>
      <c r="I2169" s="60"/>
      <c r="J2169" s="61"/>
      <c r="K2169" s="200"/>
      <c r="L2169" s="1"/>
    </row>
    <row r="2170" spans="1:12" ht="15.75" customHeight="1">
      <c r="C2170" s="200" t="str">
        <f>'FC03-1'!B$24</f>
        <v>Distribución (Deterioro) (FC03-1)</v>
      </c>
      <c r="F2170" s="200">
        <f>'FC03-1'!F$24</f>
        <v>0</v>
      </c>
      <c r="I2170" s="60" t="str">
        <f>Índice!$G$23</f>
        <v>2015-01-01</v>
      </c>
      <c r="J2170" s="61" t="str">
        <f>Índice!$G$25</f>
        <v>2015-12-31</v>
      </c>
      <c r="K2170" s="200" t="s">
        <v>909</v>
      </c>
      <c r="L2170" s="200" t="s">
        <v>916</v>
      </c>
    </row>
    <row r="2171" spans="1:12" ht="15.75" customHeight="1">
      <c r="C2171" s="200" t="str">
        <f>'FC03-1'!B$25</f>
        <v>Otros Servicios (Deterioro) (FC03-1)</v>
      </c>
      <c r="F2171" s="200">
        <f>'FC03-1'!F$25</f>
        <v>0</v>
      </c>
      <c r="I2171" s="60" t="str">
        <f>Índice!$G$23</f>
        <v>2015-01-01</v>
      </c>
      <c r="J2171" s="61" t="str">
        <f>Índice!$G$25</f>
        <v>2015-12-31</v>
      </c>
      <c r="K2171" s="200" t="s">
        <v>909</v>
      </c>
      <c r="L2171" s="200" t="s">
        <v>916</v>
      </c>
    </row>
    <row r="2172" spans="1:12" ht="15.75" customHeight="1">
      <c r="A2172" s="202" t="s">
        <v>15</v>
      </c>
      <c r="C2172" s="200" t="str">
        <f>'FC03-1'!B$26</f>
        <v>Comercialización (Deterioro) (FC03-1)</v>
      </c>
      <c r="F2172" s="200"/>
      <c r="I2172" s="60"/>
      <c r="J2172" s="61"/>
      <c r="K2172" s="200"/>
      <c r="L2172" s="1"/>
    </row>
    <row r="2173" spans="1:12" ht="15.75" customHeight="1">
      <c r="C2173" s="200" t="str">
        <f>'FC03-1'!B$27</f>
        <v>Residencial Estrato 1 (Deterioro) (FC03-1)</v>
      </c>
      <c r="F2173" s="200">
        <f>'FC03-1'!F$27</f>
        <v>0</v>
      </c>
      <c r="I2173" s="60" t="str">
        <f>Índice!$G$23</f>
        <v>2015-01-01</v>
      </c>
      <c r="J2173" s="61" t="str">
        <f>Índice!$G$25</f>
        <v>2015-12-31</v>
      </c>
      <c r="K2173" s="200" t="s">
        <v>909</v>
      </c>
      <c r="L2173" s="200" t="s">
        <v>916</v>
      </c>
    </row>
    <row r="2174" spans="1:12" ht="15.75" customHeight="1">
      <c r="C2174" s="200" t="str">
        <f>'FC03-1'!B$28</f>
        <v>Residencial Estrato 2 (Deterioro) (FC03-1)</v>
      </c>
      <c r="F2174" s="200">
        <f>'FC03-1'!F$28</f>
        <v>0</v>
      </c>
      <c r="I2174" s="60" t="str">
        <f>Índice!$G$23</f>
        <v>2015-01-01</v>
      </c>
      <c r="J2174" s="61" t="str">
        <f>Índice!$G$25</f>
        <v>2015-12-31</v>
      </c>
      <c r="K2174" s="200" t="s">
        <v>909</v>
      </c>
      <c r="L2174" s="200" t="s">
        <v>916</v>
      </c>
    </row>
    <row r="2175" spans="1:12" ht="15.75" customHeight="1">
      <c r="C2175" s="200" t="str">
        <f>'FC03-1'!B$29</f>
        <v>Residencial Estrato 3 (Deterioro) (FC03-1)</v>
      </c>
      <c r="F2175" s="200">
        <f>'FC03-1'!F$29</f>
        <v>0</v>
      </c>
      <c r="I2175" s="60" t="str">
        <f>Índice!$G$23</f>
        <v>2015-01-01</v>
      </c>
      <c r="J2175" s="61" t="str">
        <f>Índice!$G$25</f>
        <v>2015-12-31</v>
      </c>
      <c r="K2175" s="200" t="s">
        <v>909</v>
      </c>
      <c r="L2175" s="200" t="s">
        <v>916</v>
      </c>
    </row>
    <row r="2176" spans="1:12" ht="15.75" customHeight="1">
      <c r="C2176" s="200" t="str">
        <f>'FC03-1'!B$30</f>
        <v>Residencial Estrato 4 (Deterioro) (FC03-1)</v>
      </c>
      <c r="F2176" s="200">
        <f>'FC03-1'!F$30</f>
        <v>0</v>
      </c>
      <c r="I2176" s="60" t="str">
        <f>Índice!$G$23</f>
        <v>2015-01-01</v>
      </c>
      <c r="J2176" s="61" t="str">
        <f>Índice!$G$25</f>
        <v>2015-12-31</v>
      </c>
      <c r="K2176" s="200" t="s">
        <v>909</v>
      </c>
      <c r="L2176" s="200" t="s">
        <v>916</v>
      </c>
    </row>
    <row r="2177" spans="1:12" ht="15.75" customHeight="1">
      <c r="C2177" s="200" t="str">
        <f>'FC03-1'!B$31</f>
        <v>Residencial Estrato 5 (Deterioro) (FC03-1)</v>
      </c>
      <c r="F2177" s="200">
        <f>'FC03-1'!F$31</f>
        <v>0</v>
      </c>
      <c r="I2177" s="60" t="str">
        <f>Índice!$G$23</f>
        <v>2015-01-01</v>
      </c>
      <c r="J2177" s="61" t="str">
        <f>Índice!$G$25</f>
        <v>2015-12-31</v>
      </c>
      <c r="K2177" s="200" t="s">
        <v>909</v>
      </c>
      <c r="L2177" s="200" t="s">
        <v>916</v>
      </c>
    </row>
    <row r="2178" spans="1:12" ht="15.75" customHeight="1">
      <c r="C2178" s="200" t="str">
        <f>'FC03-1'!B$32</f>
        <v>Residencial Estrato 6 (Deterioro) (FC03-1)</v>
      </c>
      <c r="F2178" s="200">
        <f>'FC03-1'!F$32</f>
        <v>0</v>
      </c>
      <c r="I2178" s="60" t="str">
        <f>Índice!$G$23</f>
        <v>2015-01-01</v>
      </c>
      <c r="J2178" s="61" t="str">
        <f>Índice!$G$25</f>
        <v>2015-12-31</v>
      </c>
      <c r="K2178" s="200" t="s">
        <v>909</v>
      </c>
      <c r="L2178" s="200" t="s">
        <v>916</v>
      </c>
    </row>
    <row r="2179" spans="1:12" ht="15.75" customHeight="1">
      <c r="C2179" s="200" t="str">
        <f>'FC03-1'!B$33</f>
        <v>No Residencial Industrial (Deterioro) (FC03-1)</v>
      </c>
      <c r="F2179" s="200">
        <f>'FC03-1'!F$33</f>
        <v>0</v>
      </c>
      <c r="I2179" s="60" t="str">
        <f>Índice!$G$23</f>
        <v>2015-01-01</v>
      </c>
      <c r="J2179" s="61" t="str">
        <f>Índice!$G$25</f>
        <v>2015-12-31</v>
      </c>
      <c r="K2179" s="200" t="s">
        <v>909</v>
      </c>
      <c r="L2179" s="200" t="s">
        <v>916</v>
      </c>
    </row>
    <row r="2180" spans="1:12" ht="15.75" customHeight="1">
      <c r="C2180" s="200" t="str">
        <f>'FC03-1'!B$34</f>
        <v>No Residencial Comercial (Deterioro) (FC03-1)</v>
      </c>
      <c r="F2180" s="200">
        <f>'FC03-1'!F$34</f>
        <v>0</v>
      </c>
      <c r="I2180" s="60" t="str">
        <f>Índice!$G$23</f>
        <v>2015-01-01</v>
      </c>
      <c r="J2180" s="61" t="str">
        <f>Índice!$G$25</f>
        <v>2015-12-31</v>
      </c>
      <c r="K2180" s="200" t="s">
        <v>909</v>
      </c>
      <c r="L2180" s="200" t="s">
        <v>916</v>
      </c>
    </row>
    <row r="2181" spans="1:12" ht="15.75" customHeight="1">
      <c r="C2181" s="200" t="str">
        <f>'FC03-1'!B$35</f>
        <v>No Residencial Oficial (Deterioro) (FC03-1)</v>
      </c>
      <c r="F2181" s="200">
        <f>'FC03-1'!F$35</f>
        <v>0</v>
      </c>
      <c r="I2181" s="60" t="str">
        <f>Índice!$G$23</f>
        <v>2015-01-01</v>
      </c>
      <c r="J2181" s="61" t="str">
        <f>Índice!$G$25</f>
        <v>2015-12-31</v>
      </c>
      <c r="K2181" s="200" t="s">
        <v>909</v>
      </c>
      <c r="L2181" s="200" t="s">
        <v>916</v>
      </c>
    </row>
    <row r="2182" spans="1:12" ht="15.75" customHeight="1">
      <c r="C2182" s="200" t="str">
        <f>'FC03-1'!B$36</f>
        <v>No Residencial Especial (Deterioro) (FC03-1)</v>
      </c>
      <c r="F2182" s="200">
        <f>'FC03-1'!F$36</f>
        <v>0</v>
      </c>
      <c r="I2182" s="60" t="str">
        <f>Índice!$G$23</f>
        <v>2015-01-01</v>
      </c>
      <c r="J2182" s="61" t="str">
        <f>Índice!$G$25</f>
        <v>2015-12-31</v>
      </c>
      <c r="K2182" s="200" t="s">
        <v>909</v>
      </c>
      <c r="L2182" s="200" t="s">
        <v>916</v>
      </c>
    </row>
    <row r="2183" spans="1:12" ht="15.75" customHeight="1">
      <c r="C2183" s="200" t="str">
        <f>'FC03-1'!B$37</f>
        <v>Total Comercialización (Deterioro) (FC03-1)</v>
      </c>
      <c r="F2183" s="200">
        <f>'FC03-1'!F$37</f>
        <v>0</v>
      </c>
      <c r="I2183" s="60" t="str">
        <f>Índice!$G$23</f>
        <v>2015-01-01</v>
      </c>
      <c r="J2183" s="61" t="str">
        <f>Índice!$G$25</f>
        <v>2015-12-31</v>
      </c>
      <c r="K2183" s="200" t="s">
        <v>909</v>
      </c>
      <c r="L2183" s="200" t="s">
        <v>916</v>
      </c>
    </row>
    <row r="2184" spans="1:12" ht="15.75" customHeight="1">
      <c r="C2184" s="200" t="str">
        <f>'FC03-1'!B$38</f>
        <v>Total Deterioro Cuentas por Cobrar (FC03-1)</v>
      </c>
      <c r="F2184" s="200">
        <f>'FC03-1'!F$38</f>
        <v>0</v>
      </c>
      <c r="I2184" s="60" t="str">
        <f>Índice!$G$23</f>
        <v>2015-01-01</v>
      </c>
      <c r="J2184" s="61" t="str">
        <f>Índice!$G$25</f>
        <v>2015-12-31</v>
      </c>
      <c r="K2184" s="200" t="s">
        <v>909</v>
      </c>
      <c r="L2184" s="200" t="s">
        <v>916</v>
      </c>
    </row>
    <row r="2185" spans="1:12" ht="15.75" customHeight="1">
      <c r="A2185" s="202" t="s">
        <v>15</v>
      </c>
      <c r="B2185" s="22"/>
      <c r="C2185" s="93" t="s">
        <v>917</v>
      </c>
      <c r="I2185" s="60"/>
      <c r="J2185" s="61"/>
      <c r="L2185" s="1"/>
    </row>
    <row r="2186" spans="1:12" ht="15.75" customHeight="1">
      <c r="A2186" s="202" t="s">
        <v>15</v>
      </c>
      <c r="C2186" s="200" t="str">
        <f>'FC03-1'!B$7</f>
        <v>Servicio de acueducto (FC03-1)</v>
      </c>
      <c r="I2186" s="60"/>
      <c r="J2186" s="61"/>
      <c r="K2186" s="200"/>
      <c r="L2186" s="1"/>
    </row>
    <row r="2187" spans="1:12" ht="15.75" customHeight="1">
      <c r="C2187" s="200" t="str">
        <f>'FC03-1'!B$8</f>
        <v>Distribución (FC03-1)</v>
      </c>
      <c r="F2187" s="200">
        <f>'FC03-1'!G$8</f>
        <v>0</v>
      </c>
      <c r="I2187" s="60" t="str">
        <f>Índice!$G$23</f>
        <v>2015-01-01</v>
      </c>
      <c r="J2187" s="61" t="str">
        <f>Índice!$G$25</f>
        <v>2015-12-31</v>
      </c>
      <c r="K2187" s="200" t="s">
        <v>909</v>
      </c>
      <c r="L2187" s="200" t="s">
        <v>918</v>
      </c>
    </row>
    <row r="2188" spans="1:12" ht="15.75" customHeight="1">
      <c r="C2188" s="200" t="str">
        <f>'FC03-1'!B$9</f>
        <v>Otros Servicios (FC03-1)</v>
      </c>
      <c r="F2188" s="200">
        <f>'FC03-1'!G$9</f>
        <v>0</v>
      </c>
      <c r="I2188" s="60" t="str">
        <f>Índice!$G$23</f>
        <v>2015-01-01</v>
      </c>
      <c r="J2188" s="61" t="str">
        <f>Índice!$G$25</f>
        <v>2015-12-31</v>
      </c>
      <c r="K2188" s="200" t="s">
        <v>909</v>
      </c>
      <c r="L2188" s="200" t="s">
        <v>918</v>
      </c>
    </row>
    <row r="2189" spans="1:12" ht="15.75" customHeight="1">
      <c r="A2189" s="202" t="s">
        <v>15</v>
      </c>
      <c r="C2189" s="200" t="str">
        <f>'FC03-1'!B$10</f>
        <v>Comercialización</v>
      </c>
      <c r="F2189" s="200"/>
      <c r="I2189" s="60"/>
      <c r="J2189" s="61"/>
      <c r="K2189" s="200"/>
      <c r="L2189" s="1"/>
    </row>
    <row r="2190" spans="1:12" ht="15.75" customHeight="1">
      <c r="C2190" s="200" t="str">
        <f>'FC03-1'!B$11</f>
        <v>Residencial Estrato 1 (FC03-1)</v>
      </c>
      <c r="F2190" s="200">
        <f>'FC03-1'!G$11</f>
        <v>0</v>
      </c>
      <c r="I2190" s="60" t="str">
        <f>Índice!$G$23</f>
        <v>2015-01-01</v>
      </c>
      <c r="J2190" s="61" t="str">
        <f>Índice!$G$25</f>
        <v>2015-12-31</v>
      </c>
      <c r="K2190" s="200" t="s">
        <v>909</v>
      </c>
      <c r="L2190" s="200" t="s">
        <v>918</v>
      </c>
    </row>
    <row r="2191" spans="1:12" ht="15.75" customHeight="1">
      <c r="C2191" s="200" t="str">
        <f>'FC03-1'!B$12</f>
        <v>Residencial Estrato 2 (FC03-1)</v>
      </c>
      <c r="F2191" s="200">
        <f>'FC03-1'!G$12</f>
        <v>0</v>
      </c>
      <c r="I2191" s="60" t="str">
        <f>Índice!$G$23</f>
        <v>2015-01-01</v>
      </c>
      <c r="J2191" s="61" t="str">
        <f>Índice!$G$25</f>
        <v>2015-12-31</v>
      </c>
      <c r="K2191" s="200" t="s">
        <v>909</v>
      </c>
      <c r="L2191" s="200" t="s">
        <v>918</v>
      </c>
    </row>
    <row r="2192" spans="1:12" ht="15.75" customHeight="1">
      <c r="C2192" s="200" t="str">
        <f>'FC03-1'!B$13</f>
        <v>Residencial Estrato 3 (FC03-1)</v>
      </c>
      <c r="F2192" s="200">
        <f>'FC03-1'!G$13</f>
        <v>0</v>
      </c>
      <c r="I2192" s="60" t="str">
        <f>Índice!$G$23</f>
        <v>2015-01-01</v>
      </c>
      <c r="J2192" s="61" t="str">
        <f>Índice!$G$25</f>
        <v>2015-12-31</v>
      </c>
      <c r="K2192" s="200" t="s">
        <v>909</v>
      </c>
      <c r="L2192" s="200" t="s">
        <v>918</v>
      </c>
    </row>
    <row r="2193" spans="1:12" ht="15.75" customHeight="1">
      <c r="C2193" s="200" t="str">
        <f>'FC03-1'!B$14</f>
        <v>Residencial Estrato 4 (FC03-1)</v>
      </c>
      <c r="F2193" s="200">
        <f>'FC03-1'!G$14</f>
        <v>0</v>
      </c>
      <c r="I2193" s="60" t="str">
        <f>Índice!$G$23</f>
        <v>2015-01-01</v>
      </c>
      <c r="J2193" s="61" t="str">
        <f>Índice!$G$25</f>
        <v>2015-12-31</v>
      </c>
      <c r="K2193" s="200" t="s">
        <v>909</v>
      </c>
      <c r="L2193" s="200" t="s">
        <v>918</v>
      </c>
    </row>
    <row r="2194" spans="1:12" ht="15.75" customHeight="1">
      <c r="C2194" s="200" t="str">
        <f>'FC03-1'!B$15</f>
        <v>Residencial Estrato 5 (FC03-1)</v>
      </c>
      <c r="F2194" s="200">
        <f>'FC03-1'!G$15</f>
        <v>0</v>
      </c>
      <c r="I2194" s="60" t="str">
        <f>Índice!$G$23</f>
        <v>2015-01-01</v>
      </c>
      <c r="J2194" s="61" t="str">
        <f>Índice!$G$25</f>
        <v>2015-12-31</v>
      </c>
      <c r="K2194" s="200" t="s">
        <v>909</v>
      </c>
      <c r="L2194" s="200" t="s">
        <v>918</v>
      </c>
    </row>
    <row r="2195" spans="1:12" ht="15.75" customHeight="1">
      <c r="C2195" s="200" t="str">
        <f>'FC03-1'!B$16</f>
        <v>Residencial Estrato 6 (FC03-1)</v>
      </c>
      <c r="F2195" s="200">
        <f>'FC03-1'!G$16</f>
        <v>0</v>
      </c>
      <c r="I2195" s="60" t="str">
        <f>Índice!$G$23</f>
        <v>2015-01-01</v>
      </c>
      <c r="J2195" s="61" t="str">
        <f>Índice!$G$25</f>
        <v>2015-12-31</v>
      </c>
      <c r="K2195" s="200" t="s">
        <v>909</v>
      </c>
      <c r="L2195" s="200" t="s">
        <v>918</v>
      </c>
    </row>
    <row r="2196" spans="1:12" ht="15.75" customHeight="1">
      <c r="C2196" s="200" t="str">
        <f>'FC03-1'!B$17</f>
        <v>No Residencial Industrial (FC03-1)</v>
      </c>
      <c r="F2196" s="200">
        <f>'FC03-1'!G$17</f>
        <v>0</v>
      </c>
      <c r="I2196" s="60" t="str">
        <f>Índice!$G$23</f>
        <v>2015-01-01</v>
      </c>
      <c r="J2196" s="61" t="str">
        <f>Índice!$G$25</f>
        <v>2015-12-31</v>
      </c>
      <c r="K2196" s="200" t="s">
        <v>909</v>
      </c>
      <c r="L2196" s="200" t="s">
        <v>918</v>
      </c>
    </row>
    <row r="2197" spans="1:12" ht="15.75" customHeight="1">
      <c r="C2197" s="200" t="str">
        <f>'FC03-1'!B$18</f>
        <v>No Residencial Comercial (FC03-1)</v>
      </c>
      <c r="F2197" s="200">
        <f>'FC03-1'!G$18</f>
        <v>0</v>
      </c>
      <c r="I2197" s="60" t="str">
        <f>Índice!$G$23</f>
        <v>2015-01-01</v>
      </c>
      <c r="J2197" s="61" t="str">
        <f>Índice!$G$25</f>
        <v>2015-12-31</v>
      </c>
      <c r="K2197" s="200" t="s">
        <v>909</v>
      </c>
      <c r="L2197" s="200" t="s">
        <v>918</v>
      </c>
    </row>
    <row r="2198" spans="1:12" ht="15.75" customHeight="1">
      <c r="C2198" s="200" t="str">
        <f>'FC03-1'!B$19</f>
        <v>No Residencial Oficial (FC03-1)</v>
      </c>
      <c r="F2198" s="200">
        <f>'FC03-1'!G$19</f>
        <v>0</v>
      </c>
      <c r="I2198" s="60" t="str">
        <f>Índice!$G$23</f>
        <v>2015-01-01</v>
      </c>
      <c r="J2198" s="61" t="str">
        <f>Índice!$G$25</f>
        <v>2015-12-31</v>
      </c>
      <c r="K2198" s="200" t="s">
        <v>909</v>
      </c>
      <c r="L2198" s="200" t="s">
        <v>918</v>
      </c>
    </row>
    <row r="2199" spans="1:12" ht="15.75" customHeight="1">
      <c r="C2199" s="200" t="str">
        <f>'FC03-1'!B$20</f>
        <v>No Residencial Especial (FC03-1)</v>
      </c>
      <c r="F2199" s="200">
        <f>'FC03-1'!G$20</f>
        <v>0</v>
      </c>
      <c r="I2199" s="60" t="str">
        <f>Índice!$G$23</f>
        <v>2015-01-01</v>
      </c>
      <c r="J2199" s="61" t="str">
        <f>Índice!$G$25</f>
        <v>2015-12-31</v>
      </c>
      <c r="K2199" s="200" t="s">
        <v>909</v>
      </c>
      <c r="L2199" s="200" t="s">
        <v>918</v>
      </c>
    </row>
    <row r="2200" spans="1:12" ht="15.75" customHeight="1">
      <c r="C2200" s="200" t="str">
        <f>'FC03-1'!B$21</f>
        <v>Total Comercialización (FC03-1)</v>
      </c>
      <c r="F2200" s="200">
        <f>'FC03-1'!G$21</f>
        <v>0</v>
      </c>
      <c r="I2200" s="60" t="str">
        <f>Índice!$G$23</f>
        <v>2015-01-01</v>
      </c>
      <c r="J2200" s="61" t="str">
        <f>Índice!$G$25</f>
        <v>2015-12-31</v>
      </c>
      <c r="K2200" s="200" t="s">
        <v>909</v>
      </c>
      <c r="L2200" s="200" t="s">
        <v>918</v>
      </c>
    </row>
    <row r="2201" spans="1:12" ht="15.75" customHeight="1">
      <c r="C2201" s="200" t="str">
        <f>'FC03-1'!B$22</f>
        <v>Total Servicio de Acueducto (FC03-1)</v>
      </c>
      <c r="F2201" s="200">
        <f>'FC03-1'!G$22</f>
        <v>0</v>
      </c>
      <c r="I2201" s="60" t="str">
        <f>Índice!$G$23</f>
        <v>2015-01-01</v>
      </c>
      <c r="J2201" s="61" t="str">
        <f>Índice!$G$25</f>
        <v>2015-12-31</v>
      </c>
      <c r="K2201" s="200" t="s">
        <v>909</v>
      </c>
      <c r="L2201" s="200" t="s">
        <v>918</v>
      </c>
    </row>
    <row r="2202" spans="1:12" ht="15.75" customHeight="1">
      <c r="A2202" s="202" t="s">
        <v>15</v>
      </c>
      <c r="C2202" s="200" t="str">
        <f>'FC03-1'!B$23</f>
        <v>Deterioro de cuentas por cobrar (FC03-1)</v>
      </c>
      <c r="F2202" s="200"/>
      <c r="I2202" s="60"/>
      <c r="J2202" s="61"/>
      <c r="K2202" s="200"/>
      <c r="L2202" s="1"/>
    </row>
    <row r="2203" spans="1:12" ht="15.75" customHeight="1">
      <c r="C2203" s="200" t="str">
        <f>'FC03-1'!B$24</f>
        <v>Distribución (Deterioro) (FC03-1)</v>
      </c>
      <c r="F2203" s="200">
        <f>'FC03-1'!G$24</f>
        <v>0</v>
      </c>
      <c r="I2203" s="60" t="str">
        <f>Índice!$G$23</f>
        <v>2015-01-01</v>
      </c>
      <c r="J2203" s="61" t="str">
        <f>Índice!$G$25</f>
        <v>2015-12-31</v>
      </c>
      <c r="K2203" s="200" t="s">
        <v>909</v>
      </c>
      <c r="L2203" s="200" t="s">
        <v>918</v>
      </c>
    </row>
    <row r="2204" spans="1:12" ht="15.75" customHeight="1">
      <c r="C2204" s="200" t="str">
        <f>'FC03-1'!B$25</f>
        <v>Otros Servicios (Deterioro) (FC03-1)</v>
      </c>
      <c r="F2204" s="200">
        <f>'FC03-1'!G$25</f>
        <v>0</v>
      </c>
      <c r="I2204" s="60" t="str">
        <f>Índice!$G$23</f>
        <v>2015-01-01</v>
      </c>
      <c r="J2204" s="61" t="str">
        <f>Índice!$G$25</f>
        <v>2015-12-31</v>
      </c>
      <c r="K2204" s="200" t="s">
        <v>909</v>
      </c>
      <c r="L2204" s="200" t="s">
        <v>918</v>
      </c>
    </row>
    <row r="2205" spans="1:12" ht="15.75" customHeight="1">
      <c r="A2205" s="202" t="s">
        <v>15</v>
      </c>
      <c r="C2205" s="200" t="str">
        <f>'FC03-1'!B$26</f>
        <v>Comercialización (Deterioro) (FC03-1)</v>
      </c>
      <c r="F2205" s="200"/>
      <c r="I2205" s="60"/>
      <c r="J2205" s="61"/>
      <c r="K2205" s="200"/>
      <c r="L2205" s="1"/>
    </row>
    <row r="2206" spans="1:12" ht="15.75" customHeight="1">
      <c r="C2206" s="200" t="str">
        <f>'FC03-1'!B$27</f>
        <v>Residencial Estrato 1 (Deterioro) (FC03-1)</v>
      </c>
      <c r="F2206" s="200">
        <f>'FC03-1'!G$27</f>
        <v>0</v>
      </c>
      <c r="I2206" s="60" t="str">
        <f>Índice!$G$23</f>
        <v>2015-01-01</v>
      </c>
      <c r="J2206" s="61" t="str">
        <f>Índice!$G$25</f>
        <v>2015-12-31</v>
      </c>
      <c r="K2206" s="200" t="s">
        <v>909</v>
      </c>
      <c r="L2206" s="200" t="s">
        <v>918</v>
      </c>
    </row>
    <row r="2207" spans="1:12" ht="15.75" customHeight="1">
      <c r="C2207" s="200" t="str">
        <f>'FC03-1'!B$28</f>
        <v>Residencial Estrato 2 (Deterioro) (FC03-1)</v>
      </c>
      <c r="F2207" s="200">
        <f>'FC03-1'!G$28</f>
        <v>0</v>
      </c>
      <c r="I2207" s="60" t="str">
        <f>Índice!$G$23</f>
        <v>2015-01-01</v>
      </c>
      <c r="J2207" s="61" t="str">
        <f>Índice!$G$25</f>
        <v>2015-12-31</v>
      </c>
      <c r="K2207" s="200" t="s">
        <v>909</v>
      </c>
      <c r="L2207" s="200" t="s">
        <v>918</v>
      </c>
    </row>
    <row r="2208" spans="1:12" ht="15.75" customHeight="1">
      <c r="C2208" s="200" t="str">
        <f>'FC03-1'!B$29</f>
        <v>Residencial Estrato 3 (Deterioro) (FC03-1)</v>
      </c>
      <c r="F2208" s="200">
        <f>'FC03-1'!G$29</f>
        <v>0</v>
      </c>
      <c r="I2208" s="60" t="str">
        <f>Índice!$G$23</f>
        <v>2015-01-01</v>
      </c>
      <c r="J2208" s="61" t="str">
        <f>Índice!$G$25</f>
        <v>2015-12-31</v>
      </c>
      <c r="K2208" s="200" t="s">
        <v>909</v>
      </c>
      <c r="L2208" s="200" t="s">
        <v>918</v>
      </c>
    </row>
    <row r="2209" spans="1:12" ht="15.75" customHeight="1">
      <c r="C2209" s="200" t="str">
        <f>'FC03-1'!B$30</f>
        <v>Residencial Estrato 4 (Deterioro) (FC03-1)</v>
      </c>
      <c r="F2209" s="200">
        <f>'FC03-1'!G$30</f>
        <v>0</v>
      </c>
      <c r="I2209" s="60" t="str">
        <f>Índice!$G$23</f>
        <v>2015-01-01</v>
      </c>
      <c r="J2209" s="61" t="str">
        <f>Índice!$G$25</f>
        <v>2015-12-31</v>
      </c>
      <c r="K2209" s="200" t="s">
        <v>909</v>
      </c>
      <c r="L2209" s="200" t="s">
        <v>918</v>
      </c>
    </row>
    <row r="2210" spans="1:12" ht="15.75" customHeight="1">
      <c r="C2210" s="200" t="str">
        <f>'FC03-1'!B$31</f>
        <v>Residencial Estrato 5 (Deterioro) (FC03-1)</v>
      </c>
      <c r="F2210" s="200">
        <f>'FC03-1'!G$31</f>
        <v>0</v>
      </c>
      <c r="I2210" s="60" t="str">
        <f>Índice!$G$23</f>
        <v>2015-01-01</v>
      </c>
      <c r="J2210" s="61" t="str">
        <f>Índice!$G$25</f>
        <v>2015-12-31</v>
      </c>
      <c r="K2210" s="200" t="s">
        <v>909</v>
      </c>
      <c r="L2210" s="200" t="s">
        <v>918</v>
      </c>
    </row>
    <row r="2211" spans="1:12" ht="15.75" customHeight="1">
      <c r="C2211" s="200" t="str">
        <f>'FC03-1'!B$32</f>
        <v>Residencial Estrato 6 (Deterioro) (FC03-1)</v>
      </c>
      <c r="F2211" s="200">
        <f>'FC03-1'!G$32</f>
        <v>0</v>
      </c>
      <c r="I2211" s="60" t="str">
        <f>Índice!$G$23</f>
        <v>2015-01-01</v>
      </c>
      <c r="J2211" s="61" t="str">
        <f>Índice!$G$25</f>
        <v>2015-12-31</v>
      </c>
      <c r="K2211" s="200" t="s">
        <v>909</v>
      </c>
      <c r="L2211" s="200" t="s">
        <v>918</v>
      </c>
    </row>
    <row r="2212" spans="1:12" ht="15.75" customHeight="1">
      <c r="C2212" s="200" t="str">
        <f>'FC03-1'!B$33</f>
        <v>No Residencial Industrial (Deterioro) (FC03-1)</v>
      </c>
      <c r="F2212" s="200">
        <f>'FC03-1'!G$33</f>
        <v>0</v>
      </c>
      <c r="I2212" s="60" t="str">
        <f>Índice!$G$23</f>
        <v>2015-01-01</v>
      </c>
      <c r="J2212" s="61" t="str">
        <f>Índice!$G$25</f>
        <v>2015-12-31</v>
      </c>
      <c r="K2212" s="200" t="s">
        <v>909</v>
      </c>
      <c r="L2212" s="200" t="s">
        <v>918</v>
      </c>
    </row>
    <row r="2213" spans="1:12" ht="15.75" customHeight="1">
      <c r="C2213" s="200" t="str">
        <f>'FC03-1'!B$34</f>
        <v>No Residencial Comercial (Deterioro) (FC03-1)</v>
      </c>
      <c r="F2213" s="200">
        <f>'FC03-1'!G$34</f>
        <v>0</v>
      </c>
      <c r="I2213" s="60" t="str">
        <f>Índice!$G$23</f>
        <v>2015-01-01</v>
      </c>
      <c r="J2213" s="61" t="str">
        <f>Índice!$G$25</f>
        <v>2015-12-31</v>
      </c>
      <c r="K2213" s="200" t="s">
        <v>909</v>
      </c>
      <c r="L2213" s="200" t="s">
        <v>918</v>
      </c>
    </row>
    <row r="2214" spans="1:12" ht="15.75" customHeight="1">
      <c r="C2214" s="200" t="str">
        <f>'FC03-1'!B$35</f>
        <v>No Residencial Oficial (Deterioro) (FC03-1)</v>
      </c>
      <c r="F2214" s="200">
        <f>'FC03-1'!G$35</f>
        <v>0</v>
      </c>
      <c r="I2214" s="60" t="str">
        <f>Índice!$G$23</f>
        <v>2015-01-01</v>
      </c>
      <c r="J2214" s="61" t="str">
        <f>Índice!$G$25</f>
        <v>2015-12-31</v>
      </c>
      <c r="K2214" s="200" t="s">
        <v>909</v>
      </c>
      <c r="L2214" s="200" t="s">
        <v>918</v>
      </c>
    </row>
    <row r="2215" spans="1:12" ht="15.75" customHeight="1">
      <c r="C2215" s="200" t="str">
        <f>'FC03-1'!B$36</f>
        <v>No Residencial Especial (Deterioro) (FC03-1)</v>
      </c>
      <c r="F2215" s="200">
        <f>'FC03-1'!G$36</f>
        <v>0</v>
      </c>
      <c r="I2215" s="60" t="str">
        <f>Índice!$G$23</f>
        <v>2015-01-01</v>
      </c>
      <c r="J2215" s="61" t="str">
        <f>Índice!$G$25</f>
        <v>2015-12-31</v>
      </c>
      <c r="K2215" s="200" t="s">
        <v>909</v>
      </c>
      <c r="L2215" s="200" t="s">
        <v>918</v>
      </c>
    </row>
    <row r="2216" spans="1:12" ht="15.75" customHeight="1">
      <c r="C2216" s="200" t="str">
        <f>'FC03-1'!B$37</f>
        <v>Total Comercialización (Deterioro) (FC03-1)</v>
      </c>
      <c r="F2216" s="200">
        <f>'FC03-1'!G$37</f>
        <v>0</v>
      </c>
      <c r="I2216" s="60" t="str">
        <f>Índice!$G$23</f>
        <v>2015-01-01</v>
      </c>
      <c r="J2216" s="61" t="str">
        <f>Índice!$G$25</f>
        <v>2015-12-31</v>
      </c>
      <c r="K2216" s="200" t="s">
        <v>909</v>
      </c>
      <c r="L2216" s="200" t="s">
        <v>918</v>
      </c>
    </row>
    <row r="2217" spans="1:12" ht="15.75" customHeight="1">
      <c r="C2217" s="200" t="str">
        <f>'FC03-1'!B$38</f>
        <v>Total Deterioro Cuentas por Cobrar (FC03-1)</v>
      </c>
      <c r="F2217" s="200">
        <f>'FC03-1'!G$38</f>
        <v>0</v>
      </c>
      <c r="I2217" s="60" t="str">
        <f>Índice!$G$23</f>
        <v>2015-01-01</v>
      </c>
      <c r="J2217" s="61" t="str">
        <f>Índice!$G$25</f>
        <v>2015-12-31</v>
      </c>
      <c r="K2217" s="200" t="s">
        <v>909</v>
      </c>
      <c r="L2217" s="200" t="s">
        <v>918</v>
      </c>
    </row>
    <row r="2218" spans="1:12" ht="15.75" customHeight="1">
      <c r="A2218" s="202" t="s">
        <v>15</v>
      </c>
      <c r="B2218" s="22"/>
      <c r="C2218" s="93" t="s">
        <v>919</v>
      </c>
      <c r="I2218" s="60"/>
      <c r="J2218" s="61"/>
      <c r="L2218" s="1"/>
    </row>
    <row r="2219" spans="1:12" ht="15.75" customHeight="1">
      <c r="A2219" s="202" t="s">
        <v>15</v>
      </c>
      <c r="C2219" s="200" t="str">
        <f>'FC03-1'!B$7</f>
        <v>Servicio de acueducto (FC03-1)</v>
      </c>
      <c r="I2219" s="60"/>
      <c r="J2219" s="61"/>
      <c r="K2219" s="200"/>
      <c r="L2219" s="1"/>
    </row>
    <row r="2220" spans="1:12" ht="15.75" customHeight="1">
      <c r="C2220" s="200" t="str">
        <f>'FC03-1'!B$8</f>
        <v>Distribución (FC03-1)</v>
      </c>
      <c r="F2220" s="200">
        <f>'FC03-1'!H$8</f>
        <v>0</v>
      </c>
      <c r="I2220" s="60" t="str">
        <f>Índice!$G$23</f>
        <v>2015-01-01</v>
      </c>
      <c r="J2220" s="61" t="str">
        <f>Índice!$G$25</f>
        <v>2015-12-31</v>
      </c>
      <c r="K2220" s="200" t="s">
        <v>909</v>
      </c>
      <c r="L2220" s="200" t="s">
        <v>920</v>
      </c>
    </row>
    <row r="2221" spans="1:12" ht="15.75" customHeight="1">
      <c r="C2221" s="200" t="str">
        <f>'FC03-1'!B$9</f>
        <v>Otros Servicios (FC03-1)</v>
      </c>
      <c r="F2221" s="200">
        <f>'FC03-1'!H$9</f>
        <v>0</v>
      </c>
      <c r="I2221" s="60" t="str">
        <f>Índice!$G$23</f>
        <v>2015-01-01</v>
      </c>
      <c r="J2221" s="61" t="str">
        <f>Índice!$G$25</f>
        <v>2015-12-31</v>
      </c>
      <c r="K2221" s="200" t="s">
        <v>909</v>
      </c>
      <c r="L2221" s="200" t="s">
        <v>920</v>
      </c>
    </row>
    <row r="2222" spans="1:12" ht="15.75" customHeight="1">
      <c r="A2222" s="202" t="s">
        <v>15</v>
      </c>
      <c r="C2222" s="200" t="str">
        <f>'FC03-1'!B$10</f>
        <v>Comercialización</v>
      </c>
      <c r="F2222" s="200"/>
      <c r="I2222" s="60"/>
      <c r="J2222" s="61"/>
      <c r="K2222" s="200"/>
      <c r="L2222" s="1"/>
    </row>
    <row r="2223" spans="1:12" ht="15.75" customHeight="1">
      <c r="C2223" s="200" t="str">
        <f>'FC03-1'!B$11</f>
        <v>Residencial Estrato 1 (FC03-1)</v>
      </c>
      <c r="F2223" s="200">
        <f>'FC03-1'!H$11</f>
        <v>0</v>
      </c>
      <c r="I2223" s="60" t="str">
        <f>Índice!$G$23</f>
        <v>2015-01-01</v>
      </c>
      <c r="J2223" s="61" t="str">
        <f>Índice!$G$25</f>
        <v>2015-12-31</v>
      </c>
      <c r="K2223" s="200" t="s">
        <v>909</v>
      </c>
      <c r="L2223" s="200" t="s">
        <v>920</v>
      </c>
    </row>
    <row r="2224" spans="1:12" ht="15.75" customHeight="1">
      <c r="C2224" s="200" t="str">
        <f>'FC03-1'!B$12</f>
        <v>Residencial Estrato 2 (FC03-1)</v>
      </c>
      <c r="F2224" s="200">
        <f>'FC03-1'!H$12</f>
        <v>0</v>
      </c>
      <c r="I2224" s="60" t="str">
        <f>Índice!$G$23</f>
        <v>2015-01-01</v>
      </c>
      <c r="J2224" s="61" t="str">
        <f>Índice!$G$25</f>
        <v>2015-12-31</v>
      </c>
      <c r="K2224" s="200" t="s">
        <v>909</v>
      </c>
      <c r="L2224" s="200" t="s">
        <v>920</v>
      </c>
    </row>
    <row r="2225" spans="1:12" ht="15.75" customHeight="1">
      <c r="C2225" s="200" t="str">
        <f>'FC03-1'!B$13</f>
        <v>Residencial Estrato 3 (FC03-1)</v>
      </c>
      <c r="F2225" s="200">
        <f>'FC03-1'!H$13</f>
        <v>0</v>
      </c>
      <c r="I2225" s="60" t="str">
        <f>Índice!$G$23</f>
        <v>2015-01-01</v>
      </c>
      <c r="J2225" s="61" t="str">
        <f>Índice!$G$25</f>
        <v>2015-12-31</v>
      </c>
      <c r="K2225" s="200" t="s">
        <v>909</v>
      </c>
      <c r="L2225" s="200" t="s">
        <v>920</v>
      </c>
    </row>
    <row r="2226" spans="1:12" ht="15.75" customHeight="1">
      <c r="C2226" s="200" t="str">
        <f>'FC03-1'!B$14</f>
        <v>Residencial Estrato 4 (FC03-1)</v>
      </c>
      <c r="F2226" s="200">
        <f>'FC03-1'!H$14</f>
        <v>0</v>
      </c>
      <c r="I2226" s="60" t="str">
        <f>Índice!$G$23</f>
        <v>2015-01-01</v>
      </c>
      <c r="J2226" s="61" t="str">
        <f>Índice!$G$25</f>
        <v>2015-12-31</v>
      </c>
      <c r="K2226" s="200" t="s">
        <v>909</v>
      </c>
      <c r="L2226" s="200" t="s">
        <v>920</v>
      </c>
    </row>
    <row r="2227" spans="1:12" ht="15.75" customHeight="1">
      <c r="C2227" s="200" t="str">
        <f>'FC03-1'!B$15</f>
        <v>Residencial Estrato 5 (FC03-1)</v>
      </c>
      <c r="F2227" s="200">
        <f>'FC03-1'!H$15</f>
        <v>0</v>
      </c>
      <c r="I2227" s="60" t="str">
        <f>Índice!$G$23</f>
        <v>2015-01-01</v>
      </c>
      <c r="J2227" s="61" t="str">
        <f>Índice!$G$25</f>
        <v>2015-12-31</v>
      </c>
      <c r="K2227" s="200" t="s">
        <v>909</v>
      </c>
      <c r="L2227" s="200" t="s">
        <v>920</v>
      </c>
    </row>
    <row r="2228" spans="1:12" ht="15.75" customHeight="1">
      <c r="C2228" s="200" t="str">
        <f>'FC03-1'!B$16</f>
        <v>Residencial Estrato 6 (FC03-1)</v>
      </c>
      <c r="F2228" s="200">
        <f>'FC03-1'!H$16</f>
        <v>0</v>
      </c>
      <c r="I2228" s="60" t="str">
        <f>Índice!$G$23</f>
        <v>2015-01-01</v>
      </c>
      <c r="J2228" s="61" t="str">
        <f>Índice!$G$25</f>
        <v>2015-12-31</v>
      </c>
      <c r="K2228" s="200" t="s">
        <v>909</v>
      </c>
      <c r="L2228" s="200" t="s">
        <v>920</v>
      </c>
    </row>
    <row r="2229" spans="1:12" ht="15.75" customHeight="1">
      <c r="C2229" s="200" t="str">
        <f>'FC03-1'!B$17</f>
        <v>No Residencial Industrial (FC03-1)</v>
      </c>
      <c r="F2229" s="200">
        <f>'FC03-1'!H$17</f>
        <v>0</v>
      </c>
      <c r="I2229" s="60" t="str">
        <f>Índice!$G$23</f>
        <v>2015-01-01</v>
      </c>
      <c r="J2229" s="61" t="str">
        <f>Índice!$G$25</f>
        <v>2015-12-31</v>
      </c>
      <c r="K2229" s="200" t="s">
        <v>909</v>
      </c>
      <c r="L2229" s="200" t="s">
        <v>920</v>
      </c>
    </row>
    <row r="2230" spans="1:12" ht="15.75" customHeight="1">
      <c r="C2230" s="200" t="str">
        <f>'FC03-1'!B$18</f>
        <v>No Residencial Comercial (FC03-1)</v>
      </c>
      <c r="F2230" s="200">
        <f>'FC03-1'!H$18</f>
        <v>0</v>
      </c>
      <c r="I2230" s="60" t="str">
        <f>Índice!$G$23</f>
        <v>2015-01-01</v>
      </c>
      <c r="J2230" s="61" t="str">
        <f>Índice!$G$25</f>
        <v>2015-12-31</v>
      </c>
      <c r="K2230" s="200" t="s">
        <v>909</v>
      </c>
      <c r="L2230" s="200" t="s">
        <v>920</v>
      </c>
    </row>
    <row r="2231" spans="1:12" ht="15.75" customHeight="1">
      <c r="C2231" s="200" t="str">
        <f>'FC03-1'!B$19</f>
        <v>No Residencial Oficial (FC03-1)</v>
      </c>
      <c r="F2231" s="200">
        <f>'FC03-1'!H$19</f>
        <v>0</v>
      </c>
      <c r="I2231" s="60" t="str">
        <f>Índice!$G$23</f>
        <v>2015-01-01</v>
      </c>
      <c r="J2231" s="61" t="str">
        <f>Índice!$G$25</f>
        <v>2015-12-31</v>
      </c>
      <c r="K2231" s="200" t="s">
        <v>909</v>
      </c>
      <c r="L2231" s="200" t="s">
        <v>920</v>
      </c>
    </row>
    <row r="2232" spans="1:12" ht="15.75" customHeight="1">
      <c r="C2232" s="200" t="str">
        <f>'FC03-1'!B$20</f>
        <v>No Residencial Especial (FC03-1)</v>
      </c>
      <c r="F2232" s="200">
        <f>'FC03-1'!H$20</f>
        <v>0</v>
      </c>
      <c r="I2232" s="60" t="str">
        <f>Índice!$G$23</f>
        <v>2015-01-01</v>
      </c>
      <c r="J2232" s="61" t="str">
        <f>Índice!$G$25</f>
        <v>2015-12-31</v>
      </c>
      <c r="K2232" s="200" t="s">
        <v>909</v>
      </c>
      <c r="L2232" s="200" t="s">
        <v>920</v>
      </c>
    </row>
    <row r="2233" spans="1:12" ht="15.75" customHeight="1">
      <c r="C2233" s="200" t="str">
        <f>'FC03-1'!B$21</f>
        <v>Total Comercialización (FC03-1)</v>
      </c>
      <c r="F2233" s="200">
        <f>'FC03-1'!H$21</f>
        <v>0</v>
      </c>
      <c r="I2233" s="60" t="str">
        <f>Índice!$G$23</f>
        <v>2015-01-01</v>
      </c>
      <c r="J2233" s="61" t="str">
        <f>Índice!$G$25</f>
        <v>2015-12-31</v>
      </c>
      <c r="K2233" s="200" t="s">
        <v>909</v>
      </c>
      <c r="L2233" s="200" t="s">
        <v>920</v>
      </c>
    </row>
    <row r="2234" spans="1:12" ht="15.75" customHeight="1">
      <c r="C2234" s="200" t="str">
        <f>'FC03-1'!B$22</f>
        <v>Total Servicio de Acueducto (FC03-1)</v>
      </c>
      <c r="F2234" s="200">
        <f>'FC03-1'!H$22</f>
        <v>0</v>
      </c>
      <c r="I2234" s="60" t="str">
        <f>Índice!$G$23</f>
        <v>2015-01-01</v>
      </c>
      <c r="J2234" s="61" t="str">
        <f>Índice!$G$25</f>
        <v>2015-12-31</v>
      </c>
      <c r="K2234" s="200" t="s">
        <v>909</v>
      </c>
      <c r="L2234" s="200" t="s">
        <v>920</v>
      </c>
    </row>
    <row r="2235" spans="1:12" ht="15.75" customHeight="1">
      <c r="A2235" s="202" t="s">
        <v>15</v>
      </c>
      <c r="C2235" s="200" t="str">
        <f>'FC03-1'!B$23</f>
        <v>Deterioro de cuentas por cobrar (FC03-1)</v>
      </c>
      <c r="F2235" s="200"/>
      <c r="I2235" s="60"/>
      <c r="J2235" s="61"/>
      <c r="K2235" s="200"/>
      <c r="L2235" s="1"/>
    </row>
    <row r="2236" spans="1:12" ht="15.75" customHeight="1">
      <c r="C2236" s="200" t="str">
        <f>'FC03-1'!B$24</f>
        <v>Distribución (Deterioro) (FC03-1)</v>
      </c>
      <c r="F2236" s="200">
        <f>'FC03-1'!H$24</f>
        <v>0</v>
      </c>
      <c r="I2236" s="60" t="str">
        <f>Índice!$G$23</f>
        <v>2015-01-01</v>
      </c>
      <c r="J2236" s="61" t="str">
        <f>Índice!$G$25</f>
        <v>2015-12-31</v>
      </c>
      <c r="K2236" s="200" t="s">
        <v>909</v>
      </c>
      <c r="L2236" s="200" t="s">
        <v>920</v>
      </c>
    </row>
    <row r="2237" spans="1:12" ht="15.75" customHeight="1">
      <c r="C2237" s="200" t="str">
        <f>'FC03-1'!B$25</f>
        <v>Otros Servicios (Deterioro) (FC03-1)</v>
      </c>
      <c r="F2237" s="200">
        <f>'FC03-1'!H$25</f>
        <v>0</v>
      </c>
      <c r="I2237" s="60" t="str">
        <f>Índice!$G$23</f>
        <v>2015-01-01</v>
      </c>
      <c r="J2237" s="61" t="str">
        <f>Índice!$G$25</f>
        <v>2015-12-31</v>
      </c>
      <c r="K2237" s="200" t="s">
        <v>909</v>
      </c>
      <c r="L2237" s="200" t="s">
        <v>920</v>
      </c>
    </row>
    <row r="2238" spans="1:12" ht="15.75" customHeight="1">
      <c r="A2238" s="202" t="s">
        <v>15</v>
      </c>
      <c r="C2238" s="200" t="str">
        <f>'FC03-1'!B$26</f>
        <v>Comercialización (Deterioro) (FC03-1)</v>
      </c>
      <c r="F2238" s="200"/>
      <c r="I2238" s="60"/>
      <c r="J2238" s="61"/>
      <c r="K2238" s="200"/>
      <c r="L2238" s="1"/>
    </row>
    <row r="2239" spans="1:12" ht="15.75" customHeight="1">
      <c r="C2239" s="200" t="str">
        <f>'FC03-1'!B$27</f>
        <v>Residencial Estrato 1 (Deterioro) (FC03-1)</v>
      </c>
      <c r="F2239" s="200">
        <f>'FC03-1'!H$27</f>
        <v>0</v>
      </c>
      <c r="I2239" s="60" t="str">
        <f>Índice!$G$23</f>
        <v>2015-01-01</v>
      </c>
      <c r="J2239" s="61" t="str">
        <f>Índice!$G$25</f>
        <v>2015-12-31</v>
      </c>
      <c r="K2239" s="200" t="s">
        <v>909</v>
      </c>
      <c r="L2239" s="200" t="s">
        <v>920</v>
      </c>
    </row>
    <row r="2240" spans="1:12" ht="15.75" customHeight="1">
      <c r="C2240" s="200" t="str">
        <f>'FC03-1'!B$28</f>
        <v>Residencial Estrato 2 (Deterioro) (FC03-1)</v>
      </c>
      <c r="F2240" s="200">
        <f>'FC03-1'!H$28</f>
        <v>0</v>
      </c>
      <c r="I2240" s="60" t="str">
        <f>Índice!$G$23</f>
        <v>2015-01-01</v>
      </c>
      <c r="J2240" s="61" t="str">
        <f>Índice!$G$25</f>
        <v>2015-12-31</v>
      </c>
      <c r="K2240" s="200" t="s">
        <v>909</v>
      </c>
      <c r="L2240" s="200" t="s">
        <v>920</v>
      </c>
    </row>
    <row r="2241" spans="1:12" ht="15.75" customHeight="1">
      <c r="C2241" s="200" t="str">
        <f>'FC03-1'!B$29</f>
        <v>Residencial Estrato 3 (Deterioro) (FC03-1)</v>
      </c>
      <c r="F2241" s="200">
        <f>'FC03-1'!H$29</f>
        <v>0</v>
      </c>
      <c r="I2241" s="60" t="str">
        <f>Índice!$G$23</f>
        <v>2015-01-01</v>
      </c>
      <c r="J2241" s="61" t="str">
        <f>Índice!$G$25</f>
        <v>2015-12-31</v>
      </c>
      <c r="K2241" s="200" t="s">
        <v>909</v>
      </c>
      <c r="L2241" s="200" t="s">
        <v>920</v>
      </c>
    </row>
    <row r="2242" spans="1:12" ht="15.75" customHeight="1">
      <c r="C2242" s="200" t="str">
        <f>'FC03-1'!B$30</f>
        <v>Residencial Estrato 4 (Deterioro) (FC03-1)</v>
      </c>
      <c r="F2242" s="200">
        <f>'FC03-1'!H$30</f>
        <v>0</v>
      </c>
      <c r="I2242" s="60" t="str">
        <f>Índice!$G$23</f>
        <v>2015-01-01</v>
      </c>
      <c r="J2242" s="61" t="str">
        <f>Índice!$G$25</f>
        <v>2015-12-31</v>
      </c>
      <c r="K2242" s="200" t="s">
        <v>909</v>
      </c>
      <c r="L2242" s="200" t="s">
        <v>920</v>
      </c>
    </row>
    <row r="2243" spans="1:12" ht="15.75" customHeight="1">
      <c r="C2243" s="200" t="str">
        <f>'FC03-1'!B$31</f>
        <v>Residencial Estrato 5 (Deterioro) (FC03-1)</v>
      </c>
      <c r="F2243" s="200">
        <f>'FC03-1'!H$31</f>
        <v>0</v>
      </c>
      <c r="I2243" s="60" t="str">
        <f>Índice!$G$23</f>
        <v>2015-01-01</v>
      </c>
      <c r="J2243" s="61" t="str">
        <f>Índice!$G$25</f>
        <v>2015-12-31</v>
      </c>
      <c r="K2243" s="200" t="s">
        <v>909</v>
      </c>
      <c r="L2243" s="200" t="s">
        <v>920</v>
      </c>
    </row>
    <row r="2244" spans="1:12" ht="15.75" customHeight="1">
      <c r="C2244" s="200" t="str">
        <f>'FC03-1'!B$32</f>
        <v>Residencial Estrato 6 (Deterioro) (FC03-1)</v>
      </c>
      <c r="F2244" s="200">
        <f>'FC03-1'!H$32</f>
        <v>0</v>
      </c>
      <c r="I2244" s="60" t="str">
        <f>Índice!$G$23</f>
        <v>2015-01-01</v>
      </c>
      <c r="J2244" s="61" t="str">
        <f>Índice!$G$25</f>
        <v>2015-12-31</v>
      </c>
      <c r="K2244" s="200" t="s">
        <v>909</v>
      </c>
      <c r="L2244" s="200" t="s">
        <v>920</v>
      </c>
    </row>
    <row r="2245" spans="1:12" ht="15.75" customHeight="1">
      <c r="C2245" s="200" t="str">
        <f>'FC03-1'!B$33</f>
        <v>No Residencial Industrial (Deterioro) (FC03-1)</v>
      </c>
      <c r="F2245" s="200">
        <f>'FC03-1'!H$33</f>
        <v>0</v>
      </c>
      <c r="I2245" s="60" t="str">
        <f>Índice!$G$23</f>
        <v>2015-01-01</v>
      </c>
      <c r="J2245" s="61" t="str">
        <f>Índice!$G$25</f>
        <v>2015-12-31</v>
      </c>
      <c r="K2245" s="200" t="s">
        <v>909</v>
      </c>
      <c r="L2245" s="200" t="s">
        <v>920</v>
      </c>
    </row>
    <row r="2246" spans="1:12" ht="15.75" customHeight="1">
      <c r="C2246" s="200" t="str">
        <f>'FC03-1'!B$34</f>
        <v>No Residencial Comercial (Deterioro) (FC03-1)</v>
      </c>
      <c r="F2246" s="200">
        <f>'FC03-1'!H$34</f>
        <v>0</v>
      </c>
      <c r="I2246" s="60" t="str">
        <f>Índice!$G$23</f>
        <v>2015-01-01</v>
      </c>
      <c r="J2246" s="61" t="str">
        <f>Índice!$G$25</f>
        <v>2015-12-31</v>
      </c>
      <c r="K2246" s="200" t="s">
        <v>909</v>
      </c>
      <c r="L2246" s="200" t="s">
        <v>920</v>
      </c>
    </row>
    <row r="2247" spans="1:12" ht="15.75" customHeight="1">
      <c r="C2247" s="200" t="str">
        <f>'FC03-1'!B$35</f>
        <v>No Residencial Oficial (Deterioro) (FC03-1)</v>
      </c>
      <c r="F2247" s="200">
        <f>'FC03-1'!H$35</f>
        <v>0</v>
      </c>
      <c r="I2247" s="60" t="str">
        <f>Índice!$G$23</f>
        <v>2015-01-01</v>
      </c>
      <c r="J2247" s="61" t="str">
        <f>Índice!$G$25</f>
        <v>2015-12-31</v>
      </c>
      <c r="K2247" s="200" t="s">
        <v>909</v>
      </c>
      <c r="L2247" s="200" t="s">
        <v>920</v>
      </c>
    </row>
    <row r="2248" spans="1:12" ht="15.75" customHeight="1">
      <c r="C2248" s="200" t="str">
        <f>'FC03-1'!B$36</f>
        <v>No Residencial Especial (Deterioro) (FC03-1)</v>
      </c>
      <c r="F2248" s="200">
        <f>'FC03-1'!H$36</f>
        <v>0</v>
      </c>
      <c r="I2248" s="60" t="str">
        <f>Índice!$G$23</f>
        <v>2015-01-01</v>
      </c>
      <c r="J2248" s="61" t="str">
        <f>Índice!$G$25</f>
        <v>2015-12-31</v>
      </c>
      <c r="K2248" s="200" t="s">
        <v>909</v>
      </c>
      <c r="L2248" s="200" t="s">
        <v>920</v>
      </c>
    </row>
    <row r="2249" spans="1:12" ht="15.75" customHeight="1">
      <c r="C2249" s="200" t="str">
        <f>'FC03-1'!B$37</f>
        <v>Total Comercialización (Deterioro) (FC03-1)</v>
      </c>
      <c r="F2249" s="200">
        <f>'FC03-1'!H$37</f>
        <v>0</v>
      </c>
      <c r="I2249" s="60" t="str">
        <f>Índice!$G$23</f>
        <v>2015-01-01</v>
      </c>
      <c r="J2249" s="61" t="str">
        <f>Índice!$G$25</f>
        <v>2015-12-31</v>
      </c>
      <c r="K2249" s="200" t="s">
        <v>909</v>
      </c>
      <c r="L2249" s="200" t="s">
        <v>920</v>
      </c>
    </row>
    <row r="2250" spans="1:12" ht="15.75" customHeight="1">
      <c r="C2250" s="200" t="str">
        <f>'FC03-1'!B$38</f>
        <v>Total Deterioro Cuentas por Cobrar (FC03-1)</v>
      </c>
      <c r="F2250" s="200">
        <f>'FC03-1'!H$38</f>
        <v>0</v>
      </c>
      <c r="I2250" s="60" t="str">
        <f>Índice!$G$23</f>
        <v>2015-01-01</v>
      </c>
      <c r="J2250" s="61" t="str">
        <f>Índice!$G$25</f>
        <v>2015-12-31</v>
      </c>
      <c r="K2250" s="200" t="s">
        <v>909</v>
      </c>
      <c r="L2250" s="200" t="s">
        <v>920</v>
      </c>
    </row>
    <row r="2251" spans="1:12" ht="15.75" customHeight="1">
      <c r="A2251" s="202" t="s">
        <v>15</v>
      </c>
      <c r="B2251" s="22"/>
      <c r="C2251" s="93" t="s">
        <v>921</v>
      </c>
      <c r="I2251" s="60"/>
      <c r="J2251" s="61"/>
      <c r="L2251" s="1"/>
    </row>
    <row r="2252" spans="1:12" ht="15.75" customHeight="1">
      <c r="A2252" s="202" t="s">
        <v>15</v>
      </c>
      <c r="C2252" s="200" t="str">
        <f>'FC03-1'!B$7</f>
        <v>Servicio de acueducto (FC03-1)</v>
      </c>
      <c r="I2252" s="60"/>
      <c r="J2252" s="61"/>
      <c r="K2252" s="200"/>
      <c r="L2252" s="1"/>
    </row>
    <row r="2253" spans="1:12" ht="15.75" customHeight="1">
      <c r="C2253" s="200" t="str">
        <f>'FC03-1'!B$8</f>
        <v>Distribución (FC03-1)</v>
      </c>
      <c r="F2253" s="200">
        <f>'FC03-1'!I$8</f>
        <v>0</v>
      </c>
      <c r="I2253" s="60" t="str">
        <f>Índice!$G$23</f>
        <v>2015-01-01</v>
      </c>
      <c r="J2253" s="61" t="str">
        <f>Índice!$G$25</f>
        <v>2015-12-31</v>
      </c>
      <c r="K2253" s="200" t="s">
        <v>909</v>
      </c>
      <c r="L2253" s="200" t="s">
        <v>922</v>
      </c>
    </row>
    <row r="2254" spans="1:12" ht="15.75" customHeight="1">
      <c r="C2254" s="200" t="str">
        <f>'FC03-1'!B$9</f>
        <v>Otros Servicios (FC03-1)</v>
      </c>
      <c r="F2254" s="200">
        <f>'FC03-1'!I$9</f>
        <v>0</v>
      </c>
      <c r="I2254" s="60" t="str">
        <f>Índice!$G$23</f>
        <v>2015-01-01</v>
      </c>
      <c r="J2254" s="61" t="str">
        <f>Índice!$G$25</f>
        <v>2015-12-31</v>
      </c>
      <c r="K2254" s="200" t="s">
        <v>909</v>
      </c>
      <c r="L2254" s="200" t="s">
        <v>922</v>
      </c>
    </row>
    <row r="2255" spans="1:12" ht="15.75" customHeight="1">
      <c r="A2255" s="202" t="s">
        <v>15</v>
      </c>
      <c r="C2255" s="200" t="str">
        <f>'FC03-1'!B$10</f>
        <v>Comercialización</v>
      </c>
      <c r="F2255" s="200"/>
      <c r="I2255" s="60"/>
      <c r="J2255" s="61"/>
      <c r="K2255" s="200"/>
      <c r="L2255" s="1"/>
    </row>
    <row r="2256" spans="1:12" ht="15.75" customHeight="1">
      <c r="C2256" s="200" t="str">
        <f>'FC03-1'!B$11</f>
        <v>Residencial Estrato 1 (FC03-1)</v>
      </c>
      <c r="F2256" s="200">
        <f>'FC03-1'!I$11</f>
        <v>0</v>
      </c>
      <c r="I2256" s="60" t="str">
        <f>Índice!$G$23</f>
        <v>2015-01-01</v>
      </c>
      <c r="J2256" s="61" t="str">
        <f>Índice!$G$25</f>
        <v>2015-12-31</v>
      </c>
      <c r="K2256" s="200" t="s">
        <v>909</v>
      </c>
      <c r="L2256" s="200" t="s">
        <v>922</v>
      </c>
    </row>
    <row r="2257" spans="1:12" ht="15.75" customHeight="1">
      <c r="C2257" s="200" t="str">
        <f>'FC03-1'!B$12</f>
        <v>Residencial Estrato 2 (FC03-1)</v>
      </c>
      <c r="F2257" s="200">
        <f>'FC03-1'!I$12</f>
        <v>0</v>
      </c>
      <c r="I2257" s="60" t="str">
        <f>Índice!$G$23</f>
        <v>2015-01-01</v>
      </c>
      <c r="J2257" s="61" t="str">
        <f>Índice!$G$25</f>
        <v>2015-12-31</v>
      </c>
      <c r="K2257" s="200" t="s">
        <v>909</v>
      </c>
      <c r="L2257" s="200" t="s">
        <v>922</v>
      </c>
    </row>
    <row r="2258" spans="1:12" ht="15.75" customHeight="1">
      <c r="C2258" s="200" t="str">
        <f>'FC03-1'!B$13</f>
        <v>Residencial Estrato 3 (FC03-1)</v>
      </c>
      <c r="F2258" s="200">
        <f>'FC03-1'!I$13</f>
        <v>0</v>
      </c>
      <c r="I2258" s="60" t="str">
        <f>Índice!$G$23</f>
        <v>2015-01-01</v>
      </c>
      <c r="J2258" s="61" t="str">
        <f>Índice!$G$25</f>
        <v>2015-12-31</v>
      </c>
      <c r="K2258" s="200" t="s">
        <v>909</v>
      </c>
      <c r="L2258" s="200" t="s">
        <v>922</v>
      </c>
    </row>
    <row r="2259" spans="1:12" ht="15.75" customHeight="1">
      <c r="C2259" s="200" t="str">
        <f>'FC03-1'!B$14</f>
        <v>Residencial Estrato 4 (FC03-1)</v>
      </c>
      <c r="F2259" s="200">
        <f>'FC03-1'!I$14</f>
        <v>0</v>
      </c>
      <c r="I2259" s="60" t="str">
        <f>Índice!$G$23</f>
        <v>2015-01-01</v>
      </c>
      <c r="J2259" s="61" t="str">
        <f>Índice!$G$25</f>
        <v>2015-12-31</v>
      </c>
      <c r="K2259" s="200" t="s">
        <v>909</v>
      </c>
      <c r="L2259" s="200" t="s">
        <v>922</v>
      </c>
    </row>
    <row r="2260" spans="1:12" ht="15.75" customHeight="1">
      <c r="C2260" s="200" t="str">
        <f>'FC03-1'!B$15</f>
        <v>Residencial Estrato 5 (FC03-1)</v>
      </c>
      <c r="F2260" s="200">
        <f>'FC03-1'!I$15</f>
        <v>0</v>
      </c>
      <c r="I2260" s="60" t="str">
        <f>Índice!$G$23</f>
        <v>2015-01-01</v>
      </c>
      <c r="J2260" s="61" t="str">
        <f>Índice!$G$25</f>
        <v>2015-12-31</v>
      </c>
      <c r="K2260" s="200" t="s">
        <v>909</v>
      </c>
      <c r="L2260" s="200" t="s">
        <v>922</v>
      </c>
    </row>
    <row r="2261" spans="1:12" ht="15.75" customHeight="1">
      <c r="C2261" s="200" t="str">
        <f>'FC03-1'!B$16</f>
        <v>Residencial Estrato 6 (FC03-1)</v>
      </c>
      <c r="F2261" s="200">
        <f>'FC03-1'!I$16</f>
        <v>0</v>
      </c>
      <c r="I2261" s="60" t="str">
        <f>Índice!$G$23</f>
        <v>2015-01-01</v>
      </c>
      <c r="J2261" s="61" t="str">
        <f>Índice!$G$25</f>
        <v>2015-12-31</v>
      </c>
      <c r="K2261" s="200" t="s">
        <v>909</v>
      </c>
      <c r="L2261" s="200" t="s">
        <v>922</v>
      </c>
    </row>
    <row r="2262" spans="1:12" ht="15.75" customHeight="1">
      <c r="C2262" s="200" t="str">
        <f>'FC03-1'!B$17</f>
        <v>No Residencial Industrial (FC03-1)</v>
      </c>
      <c r="F2262" s="200">
        <f>'FC03-1'!I$17</f>
        <v>0</v>
      </c>
      <c r="I2262" s="60" t="str">
        <f>Índice!$G$23</f>
        <v>2015-01-01</v>
      </c>
      <c r="J2262" s="61" t="str">
        <f>Índice!$G$25</f>
        <v>2015-12-31</v>
      </c>
      <c r="K2262" s="200" t="s">
        <v>909</v>
      </c>
      <c r="L2262" s="200" t="s">
        <v>922</v>
      </c>
    </row>
    <row r="2263" spans="1:12" ht="15.75" customHeight="1">
      <c r="C2263" s="200" t="str">
        <f>'FC03-1'!B$18</f>
        <v>No Residencial Comercial (FC03-1)</v>
      </c>
      <c r="F2263" s="200">
        <f>'FC03-1'!I$18</f>
        <v>0</v>
      </c>
      <c r="I2263" s="60" t="str">
        <f>Índice!$G$23</f>
        <v>2015-01-01</v>
      </c>
      <c r="J2263" s="61" t="str">
        <f>Índice!$G$25</f>
        <v>2015-12-31</v>
      </c>
      <c r="K2263" s="200" t="s">
        <v>909</v>
      </c>
      <c r="L2263" s="200" t="s">
        <v>922</v>
      </c>
    </row>
    <row r="2264" spans="1:12" ht="15.75" customHeight="1">
      <c r="C2264" s="200" t="str">
        <f>'FC03-1'!B$19</f>
        <v>No Residencial Oficial (FC03-1)</v>
      </c>
      <c r="F2264" s="200">
        <f>'FC03-1'!I$19</f>
        <v>0</v>
      </c>
      <c r="I2264" s="60" t="str">
        <f>Índice!$G$23</f>
        <v>2015-01-01</v>
      </c>
      <c r="J2264" s="61" t="str">
        <f>Índice!$G$25</f>
        <v>2015-12-31</v>
      </c>
      <c r="K2264" s="200" t="s">
        <v>909</v>
      </c>
      <c r="L2264" s="200" t="s">
        <v>922</v>
      </c>
    </row>
    <row r="2265" spans="1:12" ht="15.75" customHeight="1">
      <c r="C2265" s="200" t="str">
        <f>'FC03-1'!B$20</f>
        <v>No Residencial Especial (FC03-1)</v>
      </c>
      <c r="F2265" s="200">
        <f>'FC03-1'!I$20</f>
        <v>0</v>
      </c>
      <c r="I2265" s="60" t="str">
        <f>Índice!$G$23</f>
        <v>2015-01-01</v>
      </c>
      <c r="J2265" s="61" t="str">
        <f>Índice!$G$25</f>
        <v>2015-12-31</v>
      </c>
      <c r="K2265" s="200" t="s">
        <v>909</v>
      </c>
      <c r="L2265" s="200" t="s">
        <v>922</v>
      </c>
    </row>
    <row r="2266" spans="1:12" ht="15.75" customHeight="1">
      <c r="C2266" s="200" t="str">
        <f>'FC03-1'!B$21</f>
        <v>Total Comercialización (FC03-1)</v>
      </c>
      <c r="F2266" s="200">
        <f>'FC03-1'!I$21</f>
        <v>0</v>
      </c>
      <c r="I2266" s="60" t="str">
        <f>Índice!$G$23</f>
        <v>2015-01-01</v>
      </c>
      <c r="J2266" s="61" t="str">
        <f>Índice!$G$25</f>
        <v>2015-12-31</v>
      </c>
      <c r="K2266" s="200" t="s">
        <v>909</v>
      </c>
      <c r="L2266" s="200" t="s">
        <v>922</v>
      </c>
    </row>
    <row r="2267" spans="1:12" ht="15.75" customHeight="1">
      <c r="C2267" s="200" t="str">
        <f>'FC03-1'!B$22</f>
        <v>Total Servicio de Acueducto (FC03-1)</v>
      </c>
      <c r="F2267" s="200">
        <f>'FC03-1'!I$22</f>
        <v>0</v>
      </c>
      <c r="I2267" s="60" t="str">
        <f>Índice!$G$23</f>
        <v>2015-01-01</v>
      </c>
      <c r="J2267" s="61" t="str">
        <f>Índice!$G$25</f>
        <v>2015-12-31</v>
      </c>
      <c r="K2267" s="200" t="s">
        <v>909</v>
      </c>
      <c r="L2267" s="200" t="s">
        <v>922</v>
      </c>
    </row>
    <row r="2268" spans="1:12" ht="15.75" customHeight="1">
      <c r="A2268" s="202" t="s">
        <v>15</v>
      </c>
      <c r="C2268" s="200" t="str">
        <f>'FC03-1'!B$23</f>
        <v>Deterioro de cuentas por cobrar (FC03-1)</v>
      </c>
      <c r="F2268" s="200"/>
      <c r="I2268" s="60"/>
      <c r="J2268" s="61"/>
      <c r="K2268" s="200"/>
      <c r="L2268" s="1"/>
    </row>
    <row r="2269" spans="1:12" ht="15.75" customHeight="1">
      <c r="C2269" s="200" t="str">
        <f>'FC03-1'!B$24</f>
        <v>Distribución (Deterioro) (FC03-1)</v>
      </c>
      <c r="F2269" s="200">
        <f>'FC03-1'!I$24</f>
        <v>0</v>
      </c>
      <c r="I2269" s="60" t="str">
        <f>Índice!$G$23</f>
        <v>2015-01-01</v>
      </c>
      <c r="J2269" s="61" t="str">
        <f>Índice!$G$25</f>
        <v>2015-12-31</v>
      </c>
      <c r="K2269" s="200" t="s">
        <v>909</v>
      </c>
      <c r="L2269" s="200" t="s">
        <v>922</v>
      </c>
    </row>
    <row r="2270" spans="1:12" ht="15.75" customHeight="1">
      <c r="C2270" s="200" t="str">
        <f>'FC03-1'!B$25</f>
        <v>Otros Servicios (Deterioro) (FC03-1)</v>
      </c>
      <c r="F2270" s="200">
        <f>'FC03-1'!I$25</f>
        <v>0</v>
      </c>
      <c r="I2270" s="60" t="str">
        <f>Índice!$G$23</f>
        <v>2015-01-01</v>
      </c>
      <c r="J2270" s="61" t="str">
        <f>Índice!$G$25</f>
        <v>2015-12-31</v>
      </c>
      <c r="K2270" s="200" t="s">
        <v>909</v>
      </c>
      <c r="L2270" s="200" t="s">
        <v>922</v>
      </c>
    </row>
    <row r="2271" spans="1:12" ht="15.75" customHeight="1">
      <c r="A2271" s="202" t="s">
        <v>15</v>
      </c>
      <c r="C2271" s="200" t="str">
        <f>'FC03-1'!B$26</f>
        <v>Comercialización (Deterioro) (FC03-1)</v>
      </c>
      <c r="F2271" s="200"/>
      <c r="I2271" s="60"/>
      <c r="J2271" s="61"/>
      <c r="K2271" s="200"/>
      <c r="L2271" s="1"/>
    </row>
    <row r="2272" spans="1:12" ht="15.75" customHeight="1">
      <c r="C2272" s="200" t="str">
        <f>'FC03-1'!B$27</f>
        <v>Residencial Estrato 1 (Deterioro) (FC03-1)</v>
      </c>
      <c r="F2272" s="200">
        <f>'FC03-1'!I$27</f>
        <v>0</v>
      </c>
      <c r="I2272" s="60" t="str">
        <f>Índice!$G$23</f>
        <v>2015-01-01</v>
      </c>
      <c r="J2272" s="61" t="str">
        <f>Índice!$G$25</f>
        <v>2015-12-31</v>
      </c>
      <c r="K2272" s="200" t="s">
        <v>909</v>
      </c>
      <c r="L2272" s="200" t="s">
        <v>922</v>
      </c>
    </row>
    <row r="2273" spans="1:12" ht="15.75" customHeight="1">
      <c r="C2273" s="200" t="str">
        <f>'FC03-1'!B$28</f>
        <v>Residencial Estrato 2 (Deterioro) (FC03-1)</v>
      </c>
      <c r="F2273" s="200">
        <f>'FC03-1'!I$28</f>
        <v>0</v>
      </c>
      <c r="I2273" s="60" t="str">
        <f>Índice!$G$23</f>
        <v>2015-01-01</v>
      </c>
      <c r="J2273" s="61" t="str">
        <f>Índice!$G$25</f>
        <v>2015-12-31</v>
      </c>
      <c r="K2273" s="200" t="s">
        <v>909</v>
      </c>
      <c r="L2273" s="200" t="s">
        <v>922</v>
      </c>
    </row>
    <row r="2274" spans="1:12" ht="15.75" customHeight="1">
      <c r="C2274" s="200" t="str">
        <f>'FC03-1'!B$29</f>
        <v>Residencial Estrato 3 (Deterioro) (FC03-1)</v>
      </c>
      <c r="F2274" s="200">
        <f>'FC03-1'!I$29</f>
        <v>0</v>
      </c>
      <c r="I2274" s="60" t="str">
        <f>Índice!$G$23</f>
        <v>2015-01-01</v>
      </c>
      <c r="J2274" s="61" t="str">
        <f>Índice!$G$25</f>
        <v>2015-12-31</v>
      </c>
      <c r="K2274" s="200" t="s">
        <v>909</v>
      </c>
      <c r="L2274" s="200" t="s">
        <v>922</v>
      </c>
    </row>
    <row r="2275" spans="1:12" ht="15.75" customHeight="1">
      <c r="C2275" s="200" t="str">
        <f>'FC03-1'!B$30</f>
        <v>Residencial Estrato 4 (Deterioro) (FC03-1)</v>
      </c>
      <c r="F2275" s="200">
        <f>'FC03-1'!I$30</f>
        <v>0</v>
      </c>
      <c r="I2275" s="60" t="str">
        <f>Índice!$G$23</f>
        <v>2015-01-01</v>
      </c>
      <c r="J2275" s="61" t="str">
        <f>Índice!$G$25</f>
        <v>2015-12-31</v>
      </c>
      <c r="K2275" s="200" t="s">
        <v>909</v>
      </c>
      <c r="L2275" s="200" t="s">
        <v>922</v>
      </c>
    </row>
    <row r="2276" spans="1:12" ht="15.75" customHeight="1">
      <c r="C2276" s="200" t="str">
        <f>'FC03-1'!B$31</f>
        <v>Residencial Estrato 5 (Deterioro) (FC03-1)</v>
      </c>
      <c r="F2276" s="200">
        <f>'FC03-1'!I$31</f>
        <v>0</v>
      </c>
      <c r="I2276" s="60" t="str">
        <f>Índice!$G$23</f>
        <v>2015-01-01</v>
      </c>
      <c r="J2276" s="61" t="str">
        <f>Índice!$G$25</f>
        <v>2015-12-31</v>
      </c>
      <c r="K2276" s="200" t="s">
        <v>909</v>
      </c>
      <c r="L2276" s="200" t="s">
        <v>922</v>
      </c>
    </row>
    <row r="2277" spans="1:12" ht="15.75" customHeight="1">
      <c r="C2277" s="200" t="str">
        <f>'FC03-1'!B$32</f>
        <v>Residencial Estrato 6 (Deterioro) (FC03-1)</v>
      </c>
      <c r="F2277" s="200">
        <f>'FC03-1'!I$32</f>
        <v>0</v>
      </c>
      <c r="I2277" s="60" t="str">
        <f>Índice!$G$23</f>
        <v>2015-01-01</v>
      </c>
      <c r="J2277" s="61" t="str">
        <f>Índice!$G$25</f>
        <v>2015-12-31</v>
      </c>
      <c r="K2277" s="200" t="s">
        <v>909</v>
      </c>
      <c r="L2277" s="200" t="s">
        <v>922</v>
      </c>
    </row>
    <row r="2278" spans="1:12" ht="15.75" customHeight="1">
      <c r="C2278" s="200" t="str">
        <f>'FC03-1'!B$33</f>
        <v>No Residencial Industrial (Deterioro) (FC03-1)</v>
      </c>
      <c r="F2278" s="200">
        <f>'FC03-1'!I$33</f>
        <v>0</v>
      </c>
      <c r="I2278" s="60" t="str">
        <f>Índice!$G$23</f>
        <v>2015-01-01</v>
      </c>
      <c r="J2278" s="61" t="str">
        <f>Índice!$G$25</f>
        <v>2015-12-31</v>
      </c>
      <c r="K2278" s="200" t="s">
        <v>909</v>
      </c>
      <c r="L2278" s="200" t="s">
        <v>922</v>
      </c>
    </row>
    <row r="2279" spans="1:12" ht="15.75" customHeight="1">
      <c r="C2279" s="200" t="str">
        <f>'FC03-1'!B$34</f>
        <v>No Residencial Comercial (Deterioro) (FC03-1)</v>
      </c>
      <c r="F2279" s="200">
        <f>'FC03-1'!I$34</f>
        <v>0</v>
      </c>
      <c r="I2279" s="60" t="str">
        <f>Índice!$G$23</f>
        <v>2015-01-01</v>
      </c>
      <c r="J2279" s="61" t="str">
        <f>Índice!$G$25</f>
        <v>2015-12-31</v>
      </c>
      <c r="K2279" s="200" t="s">
        <v>909</v>
      </c>
      <c r="L2279" s="200" t="s">
        <v>922</v>
      </c>
    </row>
    <row r="2280" spans="1:12" ht="15.75" customHeight="1">
      <c r="C2280" s="200" t="str">
        <f>'FC03-1'!B$35</f>
        <v>No Residencial Oficial (Deterioro) (FC03-1)</v>
      </c>
      <c r="F2280" s="200">
        <f>'FC03-1'!I$35</f>
        <v>0</v>
      </c>
      <c r="I2280" s="60" t="str">
        <f>Índice!$G$23</f>
        <v>2015-01-01</v>
      </c>
      <c r="J2280" s="61" t="str">
        <f>Índice!$G$25</f>
        <v>2015-12-31</v>
      </c>
      <c r="K2280" s="200" t="s">
        <v>909</v>
      </c>
      <c r="L2280" s="200" t="s">
        <v>922</v>
      </c>
    </row>
    <row r="2281" spans="1:12" ht="15.75" customHeight="1">
      <c r="C2281" s="200" t="str">
        <f>'FC03-1'!B$36</f>
        <v>No Residencial Especial (Deterioro) (FC03-1)</v>
      </c>
      <c r="F2281" s="200">
        <f>'FC03-1'!I$36</f>
        <v>0</v>
      </c>
      <c r="I2281" s="60" t="str">
        <f>Índice!$G$23</f>
        <v>2015-01-01</v>
      </c>
      <c r="J2281" s="61" t="str">
        <f>Índice!$G$25</f>
        <v>2015-12-31</v>
      </c>
      <c r="K2281" s="200" t="s">
        <v>909</v>
      </c>
      <c r="L2281" s="200" t="s">
        <v>922</v>
      </c>
    </row>
    <row r="2282" spans="1:12" ht="15.75" customHeight="1">
      <c r="C2282" s="200" t="str">
        <f>'FC03-1'!B$37</f>
        <v>Total Comercialización (Deterioro) (FC03-1)</v>
      </c>
      <c r="F2282" s="200">
        <f>'FC03-1'!I$37</f>
        <v>0</v>
      </c>
      <c r="I2282" s="60" t="str">
        <f>Índice!$G$23</f>
        <v>2015-01-01</v>
      </c>
      <c r="J2282" s="61" t="str">
        <f>Índice!$G$25</f>
        <v>2015-12-31</v>
      </c>
      <c r="K2282" s="200" t="s">
        <v>909</v>
      </c>
      <c r="L2282" s="200" t="s">
        <v>922</v>
      </c>
    </row>
    <row r="2283" spans="1:12" ht="15.75" customHeight="1">
      <c r="C2283" s="200" t="str">
        <f>'FC03-1'!B$38</f>
        <v>Total Deterioro Cuentas por Cobrar (FC03-1)</v>
      </c>
      <c r="F2283" s="200">
        <f>'FC03-1'!I$38</f>
        <v>0</v>
      </c>
      <c r="I2283" s="60" t="str">
        <f>Índice!$G$23</f>
        <v>2015-01-01</v>
      </c>
      <c r="J2283" s="61" t="str">
        <f>Índice!$G$25</f>
        <v>2015-12-31</v>
      </c>
      <c r="K2283" s="200" t="s">
        <v>909</v>
      </c>
      <c r="L2283" s="200" t="s">
        <v>922</v>
      </c>
    </row>
    <row r="2284" spans="1:12" ht="15.75" customHeight="1">
      <c r="A2284" s="202" t="s">
        <v>15</v>
      </c>
      <c r="B2284" s="22"/>
      <c r="C2284" s="93" t="s">
        <v>923</v>
      </c>
      <c r="I2284" s="60"/>
      <c r="J2284" s="61"/>
      <c r="L2284" s="1"/>
    </row>
    <row r="2285" spans="1:12" ht="15.75" customHeight="1">
      <c r="A2285" s="202" t="s">
        <v>15</v>
      </c>
      <c r="C2285" s="200" t="str">
        <f>'FC03-1'!B$7</f>
        <v>Servicio de acueducto (FC03-1)</v>
      </c>
      <c r="I2285" s="60"/>
      <c r="J2285" s="61"/>
      <c r="K2285" s="200"/>
      <c r="L2285" s="1"/>
    </row>
    <row r="2286" spans="1:12" ht="15.75" customHeight="1">
      <c r="C2286" s="200" t="str">
        <f>'FC03-1'!B$8</f>
        <v>Distribución (FC03-1)</v>
      </c>
      <c r="F2286" s="200">
        <f>'FC03-1'!J$8</f>
        <v>0</v>
      </c>
      <c r="I2286" s="60" t="str">
        <f>Índice!$G$23</f>
        <v>2015-01-01</v>
      </c>
      <c r="J2286" s="61" t="str">
        <f>Índice!$G$25</f>
        <v>2015-12-31</v>
      </c>
      <c r="K2286" s="200" t="s">
        <v>909</v>
      </c>
      <c r="L2286" s="200" t="s">
        <v>924</v>
      </c>
    </row>
    <row r="2287" spans="1:12" ht="15.75" customHeight="1">
      <c r="C2287" s="200" t="str">
        <f>'FC03-1'!B$9</f>
        <v>Otros Servicios (FC03-1)</v>
      </c>
      <c r="F2287" s="200">
        <f>'FC03-1'!J$9</f>
        <v>0</v>
      </c>
      <c r="I2287" s="60" t="str">
        <f>Índice!$G$23</f>
        <v>2015-01-01</v>
      </c>
      <c r="J2287" s="61" t="str">
        <f>Índice!$G$25</f>
        <v>2015-12-31</v>
      </c>
      <c r="K2287" s="200" t="s">
        <v>909</v>
      </c>
      <c r="L2287" s="200" t="s">
        <v>924</v>
      </c>
    </row>
    <row r="2288" spans="1:12" ht="15.75" customHeight="1">
      <c r="A2288" s="202" t="s">
        <v>15</v>
      </c>
      <c r="C2288" s="200" t="str">
        <f>'FC03-1'!B$10</f>
        <v>Comercialización</v>
      </c>
      <c r="F2288" s="200"/>
      <c r="I2288" s="60"/>
      <c r="J2288" s="61"/>
      <c r="K2288" s="200"/>
      <c r="L2288" s="1"/>
    </row>
    <row r="2289" spans="1:12" ht="15.75" customHeight="1">
      <c r="C2289" s="200" t="str">
        <f>'FC03-1'!B$11</f>
        <v>Residencial Estrato 1 (FC03-1)</v>
      </c>
      <c r="F2289" s="200">
        <f>'FC03-1'!J$11</f>
        <v>0</v>
      </c>
      <c r="I2289" s="60" t="str">
        <f>Índice!$G$23</f>
        <v>2015-01-01</v>
      </c>
      <c r="J2289" s="61" t="str">
        <f>Índice!$G$25</f>
        <v>2015-12-31</v>
      </c>
      <c r="K2289" s="200" t="s">
        <v>909</v>
      </c>
      <c r="L2289" s="200" t="s">
        <v>924</v>
      </c>
    </row>
    <row r="2290" spans="1:12" ht="15.75" customHeight="1">
      <c r="C2290" s="200" t="str">
        <f>'FC03-1'!B$12</f>
        <v>Residencial Estrato 2 (FC03-1)</v>
      </c>
      <c r="F2290" s="200">
        <f>'FC03-1'!J$12</f>
        <v>0</v>
      </c>
      <c r="I2290" s="60" t="str">
        <f>Índice!$G$23</f>
        <v>2015-01-01</v>
      </c>
      <c r="J2290" s="61" t="str">
        <f>Índice!$G$25</f>
        <v>2015-12-31</v>
      </c>
      <c r="K2290" s="200" t="s">
        <v>909</v>
      </c>
      <c r="L2290" s="200" t="s">
        <v>924</v>
      </c>
    </row>
    <row r="2291" spans="1:12" ht="15.75" customHeight="1">
      <c r="C2291" s="200" t="str">
        <f>'FC03-1'!B$13</f>
        <v>Residencial Estrato 3 (FC03-1)</v>
      </c>
      <c r="F2291" s="200">
        <f>'FC03-1'!J$13</f>
        <v>0</v>
      </c>
      <c r="I2291" s="60" t="str">
        <f>Índice!$G$23</f>
        <v>2015-01-01</v>
      </c>
      <c r="J2291" s="61" t="str">
        <f>Índice!$G$25</f>
        <v>2015-12-31</v>
      </c>
      <c r="K2291" s="200" t="s">
        <v>909</v>
      </c>
      <c r="L2291" s="200" t="s">
        <v>924</v>
      </c>
    </row>
    <row r="2292" spans="1:12" ht="15.75" customHeight="1">
      <c r="C2292" s="200" t="str">
        <f>'FC03-1'!B$14</f>
        <v>Residencial Estrato 4 (FC03-1)</v>
      </c>
      <c r="F2292" s="200">
        <f>'FC03-1'!J$14</f>
        <v>0</v>
      </c>
      <c r="I2292" s="60" t="str">
        <f>Índice!$G$23</f>
        <v>2015-01-01</v>
      </c>
      <c r="J2292" s="61" t="str">
        <f>Índice!$G$25</f>
        <v>2015-12-31</v>
      </c>
      <c r="K2292" s="200" t="s">
        <v>909</v>
      </c>
      <c r="L2292" s="200" t="s">
        <v>924</v>
      </c>
    </row>
    <row r="2293" spans="1:12" ht="15.75" customHeight="1">
      <c r="C2293" s="200" t="str">
        <f>'FC03-1'!B$15</f>
        <v>Residencial Estrato 5 (FC03-1)</v>
      </c>
      <c r="F2293" s="200">
        <f>'FC03-1'!J$15</f>
        <v>0</v>
      </c>
      <c r="I2293" s="60" t="str">
        <f>Índice!$G$23</f>
        <v>2015-01-01</v>
      </c>
      <c r="J2293" s="61" t="str">
        <f>Índice!$G$25</f>
        <v>2015-12-31</v>
      </c>
      <c r="K2293" s="200" t="s">
        <v>909</v>
      </c>
      <c r="L2293" s="200" t="s">
        <v>924</v>
      </c>
    </row>
    <row r="2294" spans="1:12" ht="15.75" customHeight="1">
      <c r="C2294" s="200" t="str">
        <f>'FC03-1'!B$16</f>
        <v>Residencial Estrato 6 (FC03-1)</v>
      </c>
      <c r="F2294" s="200">
        <f>'FC03-1'!J$16</f>
        <v>0</v>
      </c>
      <c r="I2294" s="60" t="str">
        <f>Índice!$G$23</f>
        <v>2015-01-01</v>
      </c>
      <c r="J2294" s="61" t="str">
        <f>Índice!$G$25</f>
        <v>2015-12-31</v>
      </c>
      <c r="K2294" s="200" t="s">
        <v>909</v>
      </c>
      <c r="L2294" s="200" t="s">
        <v>924</v>
      </c>
    </row>
    <row r="2295" spans="1:12" ht="15.75" customHeight="1">
      <c r="C2295" s="200" t="str">
        <f>'FC03-1'!B$17</f>
        <v>No Residencial Industrial (FC03-1)</v>
      </c>
      <c r="F2295" s="200">
        <f>'FC03-1'!J$17</f>
        <v>0</v>
      </c>
      <c r="I2295" s="60" t="str">
        <f>Índice!$G$23</f>
        <v>2015-01-01</v>
      </c>
      <c r="J2295" s="61" t="str">
        <f>Índice!$G$25</f>
        <v>2015-12-31</v>
      </c>
      <c r="K2295" s="200" t="s">
        <v>909</v>
      </c>
      <c r="L2295" s="200" t="s">
        <v>924</v>
      </c>
    </row>
    <row r="2296" spans="1:12" ht="15.75" customHeight="1">
      <c r="C2296" s="200" t="str">
        <f>'FC03-1'!B$18</f>
        <v>No Residencial Comercial (FC03-1)</v>
      </c>
      <c r="F2296" s="200">
        <f>'FC03-1'!J$18</f>
        <v>0</v>
      </c>
      <c r="I2296" s="60" t="str">
        <f>Índice!$G$23</f>
        <v>2015-01-01</v>
      </c>
      <c r="J2296" s="61" t="str">
        <f>Índice!$G$25</f>
        <v>2015-12-31</v>
      </c>
      <c r="K2296" s="200" t="s">
        <v>909</v>
      </c>
      <c r="L2296" s="200" t="s">
        <v>924</v>
      </c>
    </row>
    <row r="2297" spans="1:12" ht="15.75" customHeight="1">
      <c r="C2297" s="200" t="str">
        <f>'FC03-1'!B$19</f>
        <v>No Residencial Oficial (FC03-1)</v>
      </c>
      <c r="F2297" s="200">
        <f>'FC03-1'!J$19</f>
        <v>0</v>
      </c>
      <c r="I2297" s="60" t="str">
        <f>Índice!$G$23</f>
        <v>2015-01-01</v>
      </c>
      <c r="J2297" s="61" t="str">
        <f>Índice!$G$25</f>
        <v>2015-12-31</v>
      </c>
      <c r="K2297" s="200" t="s">
        <v>909</v>
      </c>
      <c r="L2297" s="200" t="s">
        <v>924</v>
      </c>
    </row>
    <row r="2298" spans="1:12" ht="15.75" customHeight="1">
      <c r="C2298" s="200" t="str">
        <f>'FC03-1'!B$20</f>
        <v>No Residencial Especial (FC03-1)</v>
      </c>
      <c r="F2298" s="200">
        <f>'FC03-1'!J$20</f>
        <v>0</v>
      </c>
      <c r="I2298" s="60" t="str">
        <f>Índice!$G$23</f>
        <v>2015-01-01</v>
      </c>
      <c r="J2298" s="61" t="str">
        <f>Índice!$G$25</f>
        <v>2015-12-31</v>
      </c>
      <c r="K2298" s="200" t="s">
        <v>909</v>
      </c>
      <c r="L2298" s="200" t="s">
        <v>924</v>
      </c>
    </row>
    <row r="2299" spans="1:12" ht="15.75" customHeight="1">
      <c r="C2299" s="200" t="str">
        <f>'FC03-1'!B$21</f>
        <v>Total Comercialización (FC03-1)</v>
      </c>
      <c r="F2299" s="200">
        <f>'FC03-1'!J$21</f>
        <v>0</v>
      </c>
      <c r="I2299" s="60" t="str">
        <f>Índice!$G$23</f>
        <v>2015-01-01</v>
      </c>
      <c r="J2299" s="61" t="str">
        <f>Índice!$G$25</f>
        <v>2015-12-31</v>
      </c>
      <c r="K2299" s="200" t="s">
        <v>909</v>
      </c>
      <c r="L2299" s="200" t="s">
        <v>924</v>
      </c>
    </row>
    <row r="2300" spans="1:12" ht="15.75" customHeight="1">
      <c r="C2300" s="200" t="str">
        <f>'FC03-1'!B$22</f>
        <v>Total Servicio de Acueducto (FC03-1)</v>
      </c>
      <c r="F2300" s="200">
        <f>'FC03-1'!J$22</f>
        <v>0</v>
      </c>
      <c r="I2300" s="60" t="str">
        <f>Índice!$G$23</f>
        <v>2015-01-01</v>
      </c>
      <c r="J2300" s="61" t="str">
        <f>Índice!$G$25</f>
        <v>2015-12-31</v>
      </c>
      <c r="K2300" s="200" t="s">
        <v>909</v>
      </c>
      <c r="L2300" s="200" t="s">
        <v>924</v>
      </c>
    </row>
    <row r="2301" spans="1:12" ht="15.75" customHeight="1">
      <c r="A2301" s="202" t="s">
        <v>15</v>
      </c>
      <c r="C2301" s="200" t="str">
        <f>'FC03-1'!B$23</f>
        <v>Deterioro de cuentas por cobrar (FC03-1)</v>
      </c>
      <c r="F2301" s="200"/>
      <c r="I2301" s="60"/>
      <c r="J2301" s="61"/>
      <c r="K2301" s="200"/>
      <c r="L2301" s="1"/>
    </row>
    <row r="2302" spans="1:12" ht="15.75" customHeight="1">
      <c r="C2302" s="200" t="str">
        <f>'FC03-1'!B$24</f>
        <v>Distribución (Deterioro) (FC03-1)</v>
      </c>
      <c r="F2302" s="200">
        <f>'FC03-1'!J$24</f>
        <v>0</v>
      </c>
      <c r="I2302" s="60" t="str">
        <f>Índice!$G$23</f>
        <v>2015-01-01</v>
      </c>
      <c r="J2302" s="61" t="str">
        <f>Índice!$G$25</f>
        <v>2015-12-31</v>
      </c>
      <c r="K2302" s="200" t="s">
        <v>909</v>
      </c>
      <c r="L2302" s="200" t="s">
        <v>924</v>
      </c>
    </row>
    <row r="2303" spans="1:12" ht="15.75" customHeight="1">
      <c r="C2303" s="200" t="str">
        <f>'FC03-1'!B$25</f>
        <v>Otros Servicios (Deterioro) (FC03-1)</v>
      </c>
      <c r="F2303" s="200">
        <f>'FC03-1'!J$25</f>
        <v>0</v>
      </c>
      <c r="I2303" s="60" t="str">
        <f>Índice!$G$23</f>
        <v>2015-01-01</v>
      </c>
      <c r="J2303" s="61" t="str">
        <f>Índice!$G$25</f>
        <v>2015-12-31</v>
      </c>
      <c r="K2303" s="200" t="s">
        <v>909</v>
      </c>
      <c r="L2303" s="200" t="s">
        <v>924</v>
      </c>
    </row>
    <row r="2304" spans="1:12" ht="15.75" customHeight="1">
      <c r="A2304" s="202" t="s">
        <v>15</v>
      </c>
      <c r="C2304" s="200" t="str">
        <f>'FC03-1'!B$26</f>
        <v>Comercialización (Deterioro) (FC03-1)</v>
      </c>
      <c r="F2304" s="200"/>
      <c r="I2304" s="60"/>
      <c r="J2304" s="61"/>
      <c r="K2304" s="200"/>
      <c r="L2304" s="1"/>
    </row>
    <row r="2305" spans="1:12" ht="15.75" customHeight="1">
      <c r="C2305" s="200" t="str">
        <f>'FC03-1'!B$27</f>
        <v>Residencial Estrato 1 (Deterioro) (FC03-1)</v>
      </c>
      <c r="F2305" s="200">
        <f>'FC03-1'!J$27</f>
        <v>0</v>
      </c>
      <c r="I2305" s="60" t="str">
        <f>Índice!$G$23</f>
        <v>2015-01-01</v>
      </c>
      <c r="J2305" s="61" t="str">
        <f>Índice!$G$25</f>
        <v>2015-12-31</v>
      </c>
      <c r="K2305" s="200" t="s">
        <v>909</v>
      </c>
      <c r="L2305" s="200" t="s">
        <v>924</v>
      </c>
    </row>
    <row r="2306" spans="1:12" ht="15.75" customHeight="1">
      <c r="C2306" s="200" t="str">
        <f>'FC03-1'!B$28</f>
        <v>Residencial Estrato 2 (Deterioro) (FC03-1)</v>
      </c>
      <c r="F2306" s="200">
        <f>'FC03-1'!J$28</f>
        <v>0</v>
      </c>
      <c r="I2306" s="60" t="str">
        <f>Índice!$G$23</f>
        <v>2015-01-01</v>
      </c>
      <c r="J2306" s="61" t="str">
        <f>Índice!$G$25</f>
        <v>2015-12-31</v>
      </c>
      <c r="K2306" s="200" t="s">
        <v>909</v>
      </c>
      <c r="L2306" s="200" t="s">
        <v>924</v>
      </c>
    </row>
    <row r="2307" spans="1:12" ht="15.75" customHeight="1">
      <c r="C2307" s="200" t="str">
        <f>'FC03-1'!B$29</f>
        <v>Residencial Estrato 3 (Deterioro) (FC03-1)</v>
      </c>
      <c r="F2307" s="200">
        <f>'FC03-1'!J$29</f>
        <v>0</v>
      </c>
      <c r="I2307" s="60" t="str">
        <f>Índice!$G$23</f>
        <v>2015-01-01</v>
      </c>
      <c r="J2307" s="61" t="str">
        <f>Índice!$G$25</f>
        <v>2015-12-31</v>
      </c>
      <c r="K2307" s="200" t="s">
        <v>909</v>
      </c>
      <c r="L2307" s="200" t="s">
        <v>924</v>
      </c>
    </row>
    <row r="2308" spans="1:12" ht="15.75" customHeight="1">
      <c r="C2308" s="200" t="str">
        <f>'FC03-1'!B$30</f>
        <v>Residencial Estrato 4 (Deterioro) (FC03-1)</v>
      </c>
      <c r="F2308" s="200">
        <f>'FC03-1'!J$30</f>
        <v>0</v>
      </c>
      <c r="I2308" s="60" t="str">
        <f>Índice!$G$23</f>
        <v>2015-01-01</v>
      </c>
      <c r="J2308" s="61" t="str">
        <f>Índice!$G$25</f>
        <v>2015-12-31</v>
      </c>
      <c r="K2308" s="200" t="s">
        <v>909</v>
      </c>
      <c r="L2308" s="200" t="s">
        <v>924</v>
      </c>
    </row>
    <row r="2309" spans="1:12" ht="15.75" customHeight="1">
      <c r="C2309" s="200" t="str">
        <f>'FC03-1'!B$31</f>
        <v>Residencial Estrato 5 (Deterioro) (FC03-1)</v>
      </c>
      <c r="F2309" s="200">
        <f>'FC03-1'!J$31</f>
        <v>0</v>
      </c>
      <c r="I2309" s="60" t="str">
        <f>Índice!$G$23</f>
        <v>2015-01-01</v>
      </c>
      <c r="J2309" s="61" t="str">
        <f>Índice!$G$25</f>
        <v>2015-12-31</v>
      </c>
      <c r="K2309" s="200" t="s">
        <v>909</v>
      </c>
      <c r="L2309" s="200" t="s">
        <v>924</v>
      </c>
    </row>
    <row r="2310" spans="1:12" ht="15.75" customHeight="1">
      <c r="C2310" s="200" t="str">
        <f>'FC03-1'!B$32</f>
        <v>Residencial Estrato 6 (Deterioro) (FC03-1)</v>
      </c>
      <c r="F2310" s="200">
        <f>'FC03-1'!J$32</f>
        <v>0</v>
      </c>
      <c r="I2310" s="60" t="str">
        <f>Índice!$G$23</f>
        <v>2015-01-01</v>
      </c>
      <c r="J2310" s="61" t="str">
        <f>Índice!$G$25</f>
        <v>2015-12-31</v>
      </c>
      <c r="K2310" s="200" t="s">
        <v>909</v>
      </c>
      <c r="L2310" s="200" t="s">
        <v>924</v>
      </c>
    </row>
    <row r="2311" spans="1:12" ht="15.75" customHeight="1">
      <c r="C2311" s="200" t="str">
        <f>'FC03-1'!B$33</f>
        <v>No Residencial Industrial (Deterioro) (FC03-1)</v>
      </c>
      <c r="F2311" s="200">
        <f>'FC03-1'!J$33</f>
        <v>0</v>
      </c>
      <c r="I2311" s="60" t="str">
        <f>Índice!$G$23</f>
        <v>2015-01-01</v>
      </c>
      <c r="J2311" s="61" t="str">
        <f>Índice!$G$25</f>
        <v>2015-12-31</v>
      </c>
      <c r="K2311" s="200" t="s">
        <v>909</v>
      </c>
      <c r="L2311" s="200" t="s">
        <v>924</v>
      </c>
    </row>
    <row r="2312" spans="1:12" ht="15.75" customHeight="1">
      <c r="C2312" s="200" t="str">
        <f>'FC03-1'!B$34</f>
        <v>No Residencial Comercial (Deterioro) (FC03-1)</v>
      </c>
      <c r="F2312" s="200">
        <f>'FC03-1'!J$34</f>
        <v>0</v>
      </c>
      <c r="I2312" s="60" t="str">
        <f>Índice!$G$23</f>
        <v>2015-01-01</v>
      </c>
      <c r="J2312" s="61" t="str">
        <f>Índice!$G$25</f>
        <v>2015-12-31</v>
      </c>
      <c r="K2312" s="200" t="s">
        <v>909</v>
      </c>
      <c r="L2312" s="200" t="s">
        <v>924</v>
      </c>
    </row>
    <row r="2313" spans="1:12" ht="15.75" customHeight="1">
      <c r="C2313" s="200" t="str">
        <f>'FC03-1'!B$35</f>
        <v>No Residencial Oficial (Deterioro) (FC03-1)</v>
      </c>
      <c r="F2313" s="200">
        <f>'FC03-1'!J$35</f>
        <v>0</v>
      </c>
      <c r="I2313" s="60" t="str">
        <f>Índice!$G$23</f>
        <v>2015-01-01</v>
      </c>
      <c r="J2313" s="61" t="str">
        <f>Índice!$G$25</f>
        <v>2015-12-31</v>
      </c>
      <c r="K2313" s="200" t="s">
        <v>909</v>
      </c>
      <c r="L2313" s="200" t="s">
        <v>924</v>
      </c>
    </row>
    <row r="2314" spans="1:12" ht="15.75" customHeight="1">
      <c r="C2314" s="200" t="str">
        <f>'FC03-1'!B$36</f>
        <v>No Residencial Especial (Deterioro) (FC03-1)</v>
      </c>
      <c r="F2314" s="200">
        <f>'FC03-1'!J$36</f>
        <v>0</v>
      </c>
      <c r="I2314" s="60" t="str">
        <f>Índice!$G$23</f>
        <v>2015-01-01</v>
      </c>
      <c r="J2314" s="61" t="str">
        <f>Índice!$G$25</f>
        <v>2015-12-31</v>
      </c>
      <c r="K2314" s="200" t="s">
        <v>909</v>
      </c>
      <c r="L2314" s="200" t="s">
        <v>924</v>
      </c>
    </row>
    <row r="2315" spans="1:12" ht="15.75" customHeight="1">
      <c r="C2315" s="200" t="str">
        <f>'FC03-1'!B$37</f>
        <v>Total Comercialización (Deterioro) (FC03-1)</v>
      </c>
      <c r="F2315" s="200">
        <f>'FC03-1'!J$37</f>
        <v>0</v>
      </c>
      <c r="I2315" s="60" t="str">
        <f>Índice!$G$23</f>
        <v>2015-01-01</v>
      </c>
      <c r="J2315" s="61" t="str">
        <f>Índice!$G$25</f>
        <v>2015-12-31</v>
      </c>
      <c r="K2315" s="200" t="s">
        <v>909</v>
      </c>
      <c r="L2315" s="200" t="s">
        <v>924</v>
      </c>
    </row>
    <row r="2316" spans="1:12" ht="15.75" customHeight="1">
      <c r="C2316" s="200" t="str">
        <f>'FC03-1'!B$38</f>
        <v>Total Deterioro Cuentas por Cobrar (FC03-1)</v>
      </c>
      <c r="F2316" s="200">
        <f>'FC03-1'!J$38</f>
        <v>0</v>
      </c>
      <c r="I2316" s="60" t="str">
        <f>Índice!$G$23</f>
        <v>2015-01-01</v>
      </c>
      <c r="J2316" s="61" t="str">
        <f>Índice!$G$25</f>
        <v>2015-12-31</v>
      </c>
      <c r="K2316" s="200" t="s">
        <v>909</v>
      </c>
      <c r="L2316" s="200" t="s">
        <v>924</v>
      </c>
    </row>
    <row r="2317" spans="1:12" ht="15.75" customHeight="1">
      <c r="A2317" s="202" t="s">
        <v>15</v>
      </c>
      <c r="B2317" s="22"/>
      <c r="C2317" s="93" t="s">
        <v>925</v>
      </c>
      <c r="I2317" s="60"/>
      <c r="J2317" s="61"/>
      <c r="L2317" s="1"/>
    </row>
    <row r="2318" spans="1:12" ht="15.75" customHeight="1">
      <c r="A2318" s="202" t="s">
        <v>15</v>
      </c>
      <c r="C2318" s="200" t="str">
        <f>'FC03-1'!B$7</f>
        <v>Servicio de acueducto (FC03-1)</v>
      </c>
      <c r="I2318" s="60"/>
      <c r="J2318" s="61"/>
      <c r="K2318" s="200"/>
      <c r="L2318" s="1"/>
    </row>
    <row r="2319" spans="1:12" ht="15.75" customHeight="1">
      <c r="C2319" s="200" t="str">
        <f>'FC03-1'!B$8</f>
        <v>Distribución (FC03-1)</v>
      </c>
      <c r="F2319" s="200">
        <f>'FC03-1'!K$8</f>
        <v>0</v>
      </c>
      <c r="I2319" s="60" t="str">
        <f>Índice!$G$23</f>
        <v>2015-01-01</v>
      </c>
      <c r="J2319" s="61" t="str">
        <f>Índice!$G$25</f>
        <v>2015-12-31</v>
      </c>
      <c r="K2319" s="200" t="s">
        <v>909</v>
      </c>
      <c r="L2319" s="200" t="s">
        <v>926</v>
      </c>
    </row>
    <row r="2320" spans="1:12" ht="15.75" customHeight="1">
      <c r="C2320" s="200" t="str">
        <f>'FC03-1'!B$9</f>
        <v>Otros Servicios (FC03-1)</v>
      </c>
      <c r="F2320" s="200">
        <f>'FC03-1'!K$9</f>
        <v>0</v>
      </c>
      <c r="I2320" s="60" t="str">
        <f>Índice!$G$23</f>
        <v>2015-01-01</v>
      </c>
      <c r="J2320" s="61" t="str">
        <f>Índice!$G$25</f>
        <v>2015-12-31</v>
      </c>
      <c r="K2320" s="200" t="s">
        <v>909</v>
      </c>
      <c r="L2320" s="200" t="s">
        <v>926</v>
      </c>
    </row>
    <row r="2321" spans="1:12" ht="15.75" customHeight="1">
      <c r="A2321" s="202" t="s">
        <v>15</v>
      </c>
      <c r="C2321" s="200" t="str">
        <f>'FC03-1'!B$10</f>
        <v>Comercialización</v>
      </c>
      <c r="F2321" s="200"/>
      <c r="I2321" s="60"/>
      <c r="J2321" s="61"/>
      <c r="K2321" s="200"/>
      <c r="L2321" s="1"/>
    </row>
    <row r="2322" spans="1:12" ht="15.75" customHeight="1">
      <c r="C2322" s="200" t="str">
        <f>'FC03-1'!B$11</f>
        <v>Residencial Estrato 1 (FC03-1)</v>
      </c>
      <c r="F2322" s="200">
        <f>'FC03-1'!K$11</f>
        <v>0</v>
      </c>
      <c r="I2322" s="60" t="str">
        <f>Índice!$G$23</f>
        <v>2015-01-01</v>
      </c>
      <c r="J2322" s="61" t="str">
        <f>Índice!$G$25</f>
        <v>2015-12-31</v>
      </c>
      <c r="K2322" s="200" t="s">
        <v>909</v>
      </c>
      <c r="L2322" s="200" t="s">
        <v>926</v>
      </c>
    </row>
    <row r="2323" spans="1:12" ht="15.75" customHeight="1">
      <c r="C2323" s="200" t="str">
        <f>'FC03-1'!B$12</f>
        <v>Residencial Estrato 2 (FC03-1)</v>
      </c>
      <c r="F2323" s="200">
        <f>'FC03-1'!K$12</f>
        <v>0</v>
      </c>
      <c r="I2323" s="60" t="str">
        <f>Índice!$G$23</f>
        <v>2015-01-01</v>
      </c>
      <c r="J2323" s="61" t="str">
        <f>Índice!$G$25</f>
        <v>2015-12-31</v>
      </c>
      <c r="K2323" s="200" t="s">
        <v>909</v>
      </c>
      <c r="L2323" s="200" t="s">
        <v>926</v>
      </c>
    </row>
    <row r="2324" spans="1:12" ht="15.75" customHeight="1">
      <c r="C2324" s="200" t="str">
        <f>'FC03-1'!B$13</f>
        <v>Residencial Estrato 3 (FC03-1)</v>
      </c>
      <c r="F2324" s="200">
        <f>'FC03-1'!K$13</f>
        <v>0</v>
      </c>
      <c r="I2324" s="60" t="str">
        <f>Índice!$G$23</f>
        <v>2015-01-01</v>
      </c>
      <c r="J2324" s="61" t="str">
        <f>Índice!$G$25</f>
        <v>2015-12-31</v>
      </c>
      <c r="K2324" s="200" t="s">
        <v>909</v>
      </c>
      <c r="L2324" s="200" t="s">
        <v>926</v>
      </c>
    </row>
    <row r="2325" spans="1:12" ht="15.75" customHeight="1">
      <c r="C2325" s="200" t="str">
        <f>'FC03-1'!B$14</f>
        <v>Residencial Estrato 4 (FC03-1)</v>
      </c>
      <c r="F2325" s="200">
        <f>'FC03-1'!K$14</f>
        <v>0</v>
      </c>
      <c r="I2325" s="60" t="str">
        <f>Índice!$G$23</f>
        <v>2015-01-01</v>
      </c>
      <c r="J2325" s="61" t="str">
        <f>Índice!$G$25</f>
        <v>2015-12-31</v>
      </c>
      <c r="K2325" s="200" t="s">
        <v>909</v>
      </c>
      <c r="L2325" s="200" t="s">
        <v>926</v>
      </c>
    </row>
    <row r="2326" spans="1:12" ht="15.75" customHeight="1">
      <c r="C2326" s="200" t="str">
        <f>'FC03-1'!B$15</f>
        <v>Residencial Estrato 5 (FC03-1)</v>
      </c>
      <c r="F2326" s="200">
        <f>'FC03-1'!K$15</f>
        <v>0</v>
      </c>
      <c r="I2326" s="60" t="str">
        <f>Índice!$G$23</f>
        <v>2015-01-01</v>
      </c>
      <c r="J2326" s="61" t="str">
        <f>Índice!$G$25</f>
        <v>2015-12-31</v>
      </c>
      <c r="K2326" s="200" t="s">
        <v>909</v>
      </c>
      <c r="L2326" s="200" t="s">
        <v>926</v>
      </c>
    </row>
    <row r="2327" spans="1:12" ht="15.75" customHeight="1">
      <c r="C2327" s="200" t="str">
        <f>'FC03-1'!B$16</f>
        <v>Residencial Estrato 6 (FC03-1)</v>
      </c>
      <c r="F2327" s="200">
        <f>'FC03-1'!K$16</f>
        <v>0</v>
      </c>
      <c r="I2327" s="60" t="str">
        <f>Índice!$G$23</f>
        <v>2015-01-01</v>
      </c>
      <c r="J2327" s="61" t="str">
        <f>Índice!$G$25</f>
        <v>2015-12-31</v>
      </c>
      <c r="K2327" s="200" t="s">
        <v>909</v>
      </c>
      <c r="L2327" s="200" t="s">
        <v>926</v>
      </c>
    </row>
    <row r="2328" spans="1:12" ht="15.75" customHeight="1">
      <c r="C2328" s="200" t="str">
        <f>'FC03-1'!B$17</f>
        <v>No Residencial Industrial (FC03-1)</v>
      </c>
      <c r="F2328" s="200">
        <f>'FC03-1'!K$17</f>
        <v>0</v>
      </c>
      <c r="I2328" s="60" t="str">
        <f>Índice!$G$23</f>
        <v>2015-01-01</v>
      </c>
      <c r="J2328" s="61" t="str">
        <f>Índice!$G$25</f>
        <v>2015-12-31</v>
      </c>
      <c r="K2328" s="200" t="s">
        <v>909</v>
      </c>
      <c r="L2328" s="200" t="s">
        <v>926</v>
      </c>
    </row>
    <row r="2329" spans="1:12" ht="15.75" customHeight="1">
      <c r="C2329" s="200" t="str">
        <f>'FC03-1'!B$18</f>
        <v>No Residencial Comercial (FC03-1)</v>
      </c>
      <c r="F2329" s="200">
        <f>'FC03-1'!K$18</f>
        <v>0</v>
      </c>
      <c r="I2329" s="60" t="str">
        <f>Índice!$G$23</f>
        <v>2015-01-01</v>
      </c>
      <c r="J2329" s="61" t="str">
        <f>Índice!$G$25</f>
        <v>2015-12-31</v>
      </c>
      <c r="K2329" s="200" t="s">
        <v>909</v>
      </c>
      <c r="L2329" s="200" t="s">
        <v>926</v>
      </c>
    </row>
    <row r="2330" spans="1:12" ht="15.75" customHeight="1">
      <c r="C2330" s="200" t="str">
        <f>'FC03-1'!B$19</f>
        <v>No Residencial Oficial (FC03-1)</v>
      </c>
      <c r="F2330" s="200">
        <f>'FC03-1'!K$19</f>
        <v>0</v>
      </c>
      <c r="I2330" s="60" t="str">
        <f>Índice!$G$23</f>
        <v>2015-01-01</v>
      </c>
      <c r="J2330" s="61" t="str">
        <f>Índice!$G$25</f>
        <v>2015-12-31</v>
      </c>
      <c r="K2330" s="200" t="s">
        <v>909</v>
      </c>
      <c r="L2330" s="200" t="s">
        <v>926</v>
      </c>
    </row>
    <row r="2331" spans="1:12" ht="15.75" customHeight="1">
      <c r="C2331" s="200" t="str">
        <f>'FC03-1'!B$20</f>
        <v>No Residencial Especial (FC03-1)</v>
      </c>
      <c r="F2331" s="200">
        <f>'FC03-1'!K$20</f>
        <v>0</v>
      </c>
      <c r="I2331" s="60" t="str">
        <f>Índice!$G$23</f>
        <v>2015-01-01</v>
      </c>
      <c r="J2331" s="61" t="str">
        <f>Índice!$G$25</f>
        <v>2015-12-31</v>
      </c>
      <c r="K2331" s="200" t="s">
        <v>909</v>
      </c>
      <c r="L2331" s="200" t="s">
        <v>926</v>
      </c>
    </row>
    <row r="2332" spans="1:12" ht="15.75" customHeight="1">
      <c r="C2332" s="200" t="str">
        <f>'FC03-1'!B$21</f>
        <v>Total Comercialización (FC03-1)</v>
      </c>
      <c r="F2332" s="200">
        <f>'FC03-1'!K$21</f>
        <v>0</v>
      </c>
      <c r="I2332" s="60" t="str">
        <f>Índice!$G$23</f>
        <v>2015-01-01</v>
      </c>
      <c r="J2332" s="61" t="str">
        <f>Índice!$G$25</f>
        <v>2015-12-31</v>
      </c>
      <c r="K2332" s="200" t="s">
        <v>909</v>
      </c>
      <c r="L2332" s="200" t="s">
        <v>926</v>
      </c>
    </row>
    <row r="2333" spans="1:12" ht="15.75" customHeight="1">
      <c r="C2333" s="200" t="str">
        <f>'FC03-1'!B$22</f>
        <v>Total Servicio de Acueducto (FC03-1)</v>
      </c>
      <c r="F2333" s="200">
        <f>'FC03-1'!K$22</f>
        <v>0</v>
      </c>
      <c r="I2333" s="60" t="str">
        <f>Índice!$G$23</f>
        <v>2015-01-01</v>
      </c>
      <c r="J2333" s="61" t="str">
        <f>Índice!$G$25</f>
        <v>2015-12-31</v>
      </c>
      <c r="K2333" s="200" t="s">
        <v>909</v>
      </c>
      <c r="L2333" s="200" t="s">
        <v>926</v>
      </c>
    </row>
    <row r="2334" spans="1:12" ht="15.75" customHeight="1">
      <c r="A2334" s="202" t="s">
        <v>15</v>
      </c>
      <c r="C2334" s="200" t="str">
        <f>'FC03-1'!B$23</f>
        <v>Deterioro de cuentas por cobrar (FC03-1)</v>
      </c>
      <c r="F2334" s="200"/>
      <c r="I2334" s="60"/>
      <c r="J2334" s="61"/>
      <c r="K2334" s="200"/>
      <c r="L2334" s="1"/>
    </row>
    <row r="2335" spans="1:12" ht="15.75" customHeight="1">
      <c r="C2335" s="200" t="str">
        <f>'FC03-1'!B$24</f>
        <v>Distribución (Deterioro) (FC03-1)</v>
      </c>
      <c r="F2335" s="200">
        <f>'FC03-1'!K$24</f>
        <v>0</v>
      </c>
      <c r="I2335" s="60" t="str">
        <f>Índice!$G$23</f>
        <v>2015-01-01</v>
      </c>
      <c r="J2335" s="61" t="str">
        <f>Índice!$G$25</f>
        <v>2015-12-31</v>
      </c>
      <c r="K2335" s="200" t="s">
        <v>909</v>
      </c>
      <c r="L2335" s="200" t="s">
        <v>926</v>
      </c>
    </row>
    <row r="2336" spans="1:12" ht="15.75" customHeight="1">
      <c r="C2336" s="200" t="str">
        <f>'FC03-1'!B$25</f>
        <v>Otros Servicios (Deterioro) (FC03-1)</v>
      </c>
      <c r="F2336" s="200">
        <f>'FC03-1'!K$25</f>
        <v>0</v>
      </c>
      <c r="I2336" s="60" t="str">
        <f>Índice!$G$23</f>
        <v>2015-01-01</v>
      </c>
      <c r="J2336" s="61" t="str">
        <f>Índice!$G$25</f>
        <v>2015-12-31</v>
      </c>
      <c r="K2336" s="200" t="s">
        <v>909</v>
      </c>
      <c r="L2336" s="200" t="s">
        <v>926</v>
      </c>
    </row>
    <row r="2337" spans="1:12" ht="15.75" customHeight="1">
      <c r="A2337" s="202" t="s">
        <v>15</v>
      </c>
      <c r="C2337" s="200" t="str">
        <f>'FC03-1'!B$26</f>
        <v>Comercialización (Deterioro) (FC03-1)</v>
      </c>
      <c r="F2337" s="200"/>
      <c r="I2337" s="60"/>
      <c r="J2337" s="61"/>
      <c r="K2337" s="200"/>
      <c r="L2337" s="1"/>
    </row>
    <row r="2338" spans="1:12" ht="15.75" customHeight="1">
      <c r="C2338" s="200" t="str">
        <f>'FC03-1'!B$27</f>
        <v>Residencial Estrato 1 (Deterioro) (FC03-1)</v>
      </c>
      <c r="F2338" s="200">
        <f>'FC03-1'!K$27</f>
        <v>0</v>
      </c>
      <c r="I2338" s="60" t="str">
        <f>Índice!$G$23</f>
        <v>2015-01-01</v>
      </c>
      <c r="J2338" s="61" t="str">
        <f>Índice!$G$25</f>
        <v>2015-12-31</v>
      </c>
      <c r="K2338" s="200" t="s">
        <v>909</v>
      </c>
      <c r="L2338" s="200" t="s">
        <v>926</v>
      </c>
    </row>
    <row r="2339" spans="1:12" ht="15.75" customHeight="1">
      <c r="C2339" s="200" t="str">
        <f>'FC03-1'!B$28</f>
        <v>Residencial Estrato 2 (Deterioro) (FC03-1)</v>
      </c>
      <c r="F2339" s="200">
        <f>'FC03-1'!K$28</f>
        <v>0</v>
      </c>
      <c r="I2339" s="60" t="str">
        <f>Índice!$G$23</f>
        <v>2015-01-01</v>
      </c>
      <c r="J2339" s="61" t="str">
        <f>Índice!$G$25</f>
        <v>2015-12-31</v>
      </c>
      <c r="K2339" s="200" t="s">
        <v>909</v>
      </c>
      <c r="L2339" s="200" t="s">
        <v>926</v>
      </c>
    </row>
    <row r="2340" spans="1:12" ht="15.75" customHeight="1">
      <c r="C2340" s="200" t="str">
        <f>'FC03-1'!B$29</f>
        <v>Residencial Estrato 3 (Deterioro) (FC03-1)</v>
      </c>
      <c r="F2340" s="200">
        <f>'FC03-1'!K$29</f>
        <v>0</v>
      </c>
      <c r="I2340" s="60" t="str">
        <f>Índice!$G$23</f>
        <v>2015-01-01</v>
      </c>
      <c r="J2340" s="61" t="str">
        <f>Índice!$G$25</f>
        <v>2015-12-31</v>
      </c>
      <c r="K2340" s="200" t="s">
        <v>909</v>
      </c>
      <c r="L2340" s="200" t="s">
        <v>926</v>
      </c>
    </row>
    <row r="2341" spans="1:12" ht="15.75" customHeight="1">
      <c r="C2341" s="200" t="str">
        <f>'FC03-1'!B$30</f>
        <v>Residencial Estrato 4 (Deterioro) (FC03-1)</v>
      </c>
      <c r="F2341" s="200">
        <f>'FC03-1'!K$30</f>
        <v>0</v>
      </c>
      <c r="I2341" s="60" t="str">
        <f>Índice!$G$23</f>
        <v>2015-01-01</v>
      </c>
      <c r="J2341" s="61" t="str">
        <f>Índice!$G$25</f>
        <v>2015-12-31</v>
      </c>
      <c r="K2341" s="200" t="s">
        <v>909</v>
      </c>
      <c r="L2341" s="200" t="s">
        <v>926</v>
      </c>
    </row>
    <row r="2342" spans="1:12" ht="15.75" customHeight="1">
      <c r="C2342" s="200" t="str">
        <f>'FC03-1'!B$31</f>
        <v>Residencial Estrato 5 (Deterioro) (FC03-1)</v>
      </c>
      <c r="F2342" s="200">
        <f>'FC03-1'!K$31</f>
        <v>0</v>
      </c>
      <c r="I2342" s="60" t="str">
        <f>Índice!$G$23</f>
        <v>2015-01-01</v>
      </c>
      <c r="J2342" s="61" t="str">
        <f>Índice!$G$25</f>
        <v>2015-12-31</v>
      </c>
      <c r="K2342" s="200" t="s">
        <v>909</v>
      </c>
      <c r="L2342" s="200" t="s">
        <v>926</v>
      </c>
    </row>
    <row r="2343" spans="1:12" ht="15.75" customHeight="1">
      <c r="C2343" s="200" t="str">
        <f>'FC03-1'!B$32</f>
        <v>Residencial Estrato 6 (Deterioro) (FC03-1)</v>
      </c>
      <c r="F2343" s="200">
        <f>'FC03-1'!K$32</f>
        <v>0</v>
      </c>
      <c r="I2343" s="60" t="str">
        <f>Índice!$G$23</f>
        <v>2015-01-01</v>
      </c>
      <c r="J2343" s="61" t="str">
        <f>Índice!$G$25</f>
        <v>2015-12-31</v>
      </c>
      <c r="K2343" s="200" t="s">
        <v>909</v>
      </c>
      <c r="L2343" s="200" t="s">
        <v>926</v>
      </c>
    </row>
    <row r="2344" spans="1:12" ht="15.75" customHeight="1">
      <c r="C2344" s="200" t="str">
        <f>'FC03-1'!B$33</f>
        <v>No Residencial Industrial (Deterioro) (FC03-1)</v>
      </c>
      <c r="F2344" s="200">
        <f>'FC03-1'!K$33</f>
        <v>0</v>
      </c>
      <c r="I2344" s="60" t="str">
        <f>Índice!$G$23</f>
        <v>2015-01-01</v>
      </c>
      <c r="J2344" s="61" t="str">
        <f>Índice!$G$25</f>
        <v>2015-12-31</v>
      </c>
      <c r="K2344" s="200" t="s">
        <v>909</v>
      </c>
      <c r="L2344" s="200" t="s">
        <v>926</v>
      </c>
    </row>
    <row r="2345" spans="1:12" ht="15.75" customHeight="1">
      <c r="C2345" s="200" t="str">
        <f>'FC03-1'!B$34</f>
        <v>No Residencial Comercial (Deterioro) (FC03-1)</v>
      </c>
      <c r="F2345" s="200">
        <f>'FC03-1'!K$34</f>
        <v>0</v>
      </c>
      <c r="I2345" s="60" t="str">
        <f>Índice!$G$23</f>
        <v>2015-01-01</v>
      </c>
      <c r="J2345" s="61" t="str">
        <f>Índice!$G$25</f>
        <v>2015-12-31</v>
      </c>
      <c r="K2345" s="200" t="s">
        <v>909</v>
      </c>
      <c r="L2345" s="200" t="s">
        <v>926</v>
      </c>
    </row>
    <row r="2346" spans="1:12" ht="15.75" customHeight="1">
      <c r="C2346" s="200" t="str">
        <f>'FC03-1'!B$35</f>
        <v>No Residencial Oficial (Deterioro) (FC03-1)</v>
      </c>
      <c r="F2346" s="200">
        <f>'FC03-1'!K$35</f>
        <v>0</v>
      </c>
      <c r="I2346" s="60" t="str">
        <f>Índice!$G$23</f>
        <v>2015-01-01</v>
      </c>
      <c r="J2346" s="61" t="str">
        <f>Índice!$G$25</f>
        <v>2015-12-31</v>
      </c>
      <c r="K2346" s="200" t="s">
        <v>909</v>
      </c>
      <c r="L2346" s="200" t="s">
        <v>926</v>
      </c>
    </row>
    <row r="2347" spans="1:12" ht="15.75" customHeight="1">
      <c r="C2347" s="200" t="str">
        <f>'FC03-1'!B$36</f>
        <v>No Residencial Especial (Deterioro) (FC03-1)</v>
      </c>
      <c r="F2347" s="200">
        <f>'FC03-1'!K$36</f>
        <v>0</v>
      </c>
      <c r="I2347" s="60" t="str">
        <f>Índice!$G$23</f>
        <v>2015-01-01</v>
      </c>
      <c r="J2347" s="61" t="str">
        <f>Índice!$G$25</f>
        <v>2015-12-31</v>
      </c>
      <c r="K2347" s="200" t="s">
        <v>909</v>
      </c>
      <c r="L2347" s="200" t="s">
        <v>926</v>
      </c>
    </row>
    <row r="2348" spans="1:12" ht="15.75" customHeight="1">
      <c r="C2348" s="200" t="str">
        <f>'FC03-1'!B$37</f>
        <v>Total Comercialización (Deterioro) (FC03-1)</v>
      </c>
      <c r="F2348" s="200">
        <f>'FC03-1'!K$37</f>
        <v>0</v>
      </c>
      <c r="I2348" s="60" t="str">
        <f>Índice!$G$23</f>
        <v>2015-01-01</v>
      </c>
      <c r="J2348" s="61" t="str">
        <f>Índice!$G$25</f>
        <v>2015-12-31</v>
      </c>
      <c r="K2348" s="200" t="s">
        <v>909</v>
      </c>
      <c r="L2348" s="200" t="s">
        <v>926</v>
      </c>
    </row>
    <row r="2349" spans="1:12" ht="15.75" customHeight="1">
      <c r="C2349" s="200" t="str">
        <f>'FC03-1'!B$38</f>
        <v>Total Deterioro Cuentas por Cobrar (FC03-1)</v>
      </c>
      <c r="F2349" s="200">
        <f>'FC03-1'!K$38</f>
        <v>0</v>
      </c>
      <c r="I2349" s="60" t="str">
        <f>Índice!$G$23</f>
        <v>2015-01-01</v>
      </c>
      <c r="J2349" s="61" t="str">
        <f>Índice!$G$25</f>
        <v>2015-12-31</v>
      </c>
      <c r="K2349" s="200" t="s">
        <v>909</v>
      </c>
      <c r="L2349" s="200" t="s">
        <v>926</v>
      </c>
    </row>
    <row r="2350" spans="1:12" ht="15.75" customHeight="1">
      <c r="A2350" s="202" t="s">
        <v>15</v>
      </c>
      <c r="B2350" s="22"/>
      <c r="C2350" s="93" t="s">
        <v>927</v>
      </c>
      <c r="I2350" s="60"/>
      <c r="J2350" s="61"/>
      <c r="L2350" s="1"/>
    </row>
    <row r="2351" spans="1:12" ht="15.75" customHeight="1">
      <c r="A2351" s="202" t="s">
        <v>15</v>
      </c>
      <c r="C2351" s="200" t="str">
        <f>'FC03-1'!B$7</f>
        <v>Servicio de acueducto (FC03-1)</v>
      </c>
      <c r="I2351" s="60"/>
      <c r="J2351" s="61"/>
      <c r="K2351" s="200"/>
      <c r="L2351" s="1"/>
    </row>
    <row r="2352" spans="1:12" ht="15.75" customHeight="1">
      <c r="C2352" s="200" t="str">
        <f>'FC03-1'!B$8</f>
        <v>Distribución (FC03-1)</v>
      </c>
      <c r="F2352" s="200">
        <f>'FC03-1'!L$8</f>
        <v>0</v>
      </c>
      <c r="I2352" s="60" t="str">
        <f>Índice!$G$23</f>
        <v>2015-01-01</v>
      </c>
      <c r="J2352" s="61" t="str">
        <f>Índice!$G$25</f>
        <v>2015-12-31</v>
      </c>
      <c r="K2352" s="200" t="s">
        <v>909</v>
      </c>
      <c r="L2352" s="200" t="s">
        <v>928</v>
      </c>
    </row>
    <row r="2353" spans="1:12" ht="15.75" customHeight="1">
      <c r="C2353" s="200" t="str">
        <f>'FC03-1'!B$9</f>
        <v>Otros Servicios (FC03-1)</v>
      </c>
      <c r="F2353" s="200">
        <f>'FC03-1'!L$9</f>
        <v>0</v>
      </c>
      <c r="I2353" s="60" t="str">
        <f>Índice!$G$23</f>
        <v>2015-01-01</v>
      </c>
      <c r="J2353" s="61" t="str">
        <f>Índice!$G$25</f>
        <v>2015-12-31</v>
      </c>
      <c r="K2353" s="200" t="s">
        <v>909</v>
      </c>
      <c r="L2353" s="200" t="s">
        <v>928</v>
      </c>
    </row>
    <row r="2354" spans="1:12" ht="15.75" customHeight="1">
      <c r="A2354" s="202" t="s">
        <v>15</v>
      </c>
      <c r="C2354" s="200" t="str">
        <f>'FC03-1'!B$10</f>
        <v>Comercialización</v>
      </c>
      <c r="F2354" s="200"/>
      <c r="I2354" s="60"/>
      <c r="J2354" s="61"/>
      <c r="K2354" s="200"/>
      <c r="L2354" s="1"/>
    </row>
    <row r="2355" spans="1:12" ht="15.75" customHeight="1">
      <c r="C2355" s="200" t="str">
        <f>'FC03-1'!B$11</f>
        <v>Residencial Estrato 1 (FC03-1)</v>
      </c>
      <c r="F2355" s="200">
        <f>'FC03-1'!L$11</f>
        <v>0</v>
      </c>
      <c r="I2355" s="60" t="str">
        <f>Índice!$G$23</f>
        <v>2015-01-01</v>
      </c>
      <c r="J2355" s="61" t="str">
        <f>Índice!$G$25</f>
        <v>2015-12-31</v>
      </c>
      <c r="K2355" s="200" t="s">
        <v>909</v>
      </c>
      <c r="L2355" s="200" t="s">
        <v>928</v>
      </c>
    </row>
    <row r="2356" spans="1:12" ht="15.75" customHeight="1">
      <c r="C2356" s="200" t="str">
        <f>'FC03-1'!B$12</f>
        <v>Residencial Estrato 2 (FC03-1)</v>
      </c>
      <c r="F2356" s="200">
        <f>'FC03-1'!L$12</f>
        <v>0</v>
      </c>
      <c r="I2356" s="60" t="str">
        <f>Índice!$G$23</f>
        <v>2015-01-01</v>
      </c>
      <c r="J2356" s="61" t="str">
        <f>Índice!$G$25</f>
        <v>2015-12-31</v>
      </c>
      <c r="K2356" s="200" t="s">
        <v>909</v>
      </c>
      <c r="L2356" s="200" t="s">
        <v>928</v>
      </c>
    </row>
    <row r="2357" spans="1:12" ht="15.75" customHeight="1">
      <c r="C2357" s="200" t="str">
        <f>'FC03-1'!B$13</f>
        <v>Residencial Estrato 3 (FC03-1)</v>
      </c>
      <c r="F2357" s="200">
        <f>'FC03-1'!L$13</f>
        <v>0</v>
      </c>
      <c r="I2357" s="60" t="str">
        <f>Índice!$G$23</f>
        <v>2015-01-01</v>
      </c>
      <c r="J2357" s="61" t="str">
        <f>Índice!$G$25</f>
        <v>2015-12-31</v>
      </c>
      <c r="K2357" s="200" t="s">
        <v>909</v>
      </c>
      <c r="L2357" s="200" t="s">
        <v>928</v>
      </c>
    </row>
    <row r="2358" spans="1:12" ht="15.75" customHeight="1">
      <c r="C2358" s="200" t="str">
        <f>'FC03-1'!B$14</f>
        <v>Residencial Estrato 4 (FC03-1)</v>
      </c>
      <c r="F2358" s="200">
        <f>'FC03-1'!L$14</f>
        <v>0</v>
      </c>
      <c r="I2358" s="60" t="str">
        <f>Índice!$G$23</f>
        <v>2015-01-01</v>
      </c>
      <c r="J2358" s="61" t="str">
        <f>Índice!$G$25</f>
        <v>2015-12-31</v>
      </c>
      <c r="K2358" s="200" t="s">
        <v>909</v>
      </c>
      <c r="L2358" s="200" t="s">
        <v>928</v>
      </c>
    </row>
    <row r="2359" spans="1:12" ht="15.75" customHeight="1">
      <c r="C2359" s="200" t="str">
        <f>'FC03-1'!B$15</f>
        <v>Residencial Estrato 5 (FC03-1)</v>
      </c>
      <c r="F2359" s="200">
        <f>'FC03-1'!L$15</f>
        <v>0</v>
      </c>
      <c r="I2359" s="60" t="str">
        <f>Índice!$G$23</f>
        <v>2015-01-01</v>
      </c>
      <c r="J2359" s="61" t="str">
        <f>Índice!$G$25</f>
        <v>2015-12-31</v>
      </c>
      <c r="K2359" s="200" t="s">
        <v>909</v>
      </c>
      <c r="L2359" s="200" t="s">
        <v>928</v>
      </c>
    </row>
    <row r="2360" spans="1:12" ht="15.75" customHeight="1">
      <c r="C2360" s="200" t="str">
        <f>'FC03-1'!B$16</f>
        <v>Residencial Estrato 6 (FC03-1)</v>
      </c>
      <c r="F2360" s="200">
        <f>'FC03-1'!L$16</f>
        <v>0</v>
      </c>
      <c r="I2360" s="60" t="str">
        <f>Índice!$G$23</f>
        <v>2015-01-01</v>
      </c>
      <c r="J2360" s="61" t="str">
        <f>Índice!$G$25</f>
        <v>2015-12-31</v>
      </c>
      <c r="K2360" s="200" t="s">
        <v>909</v>
      </c>
      <c r="L2360" s="200" t="s">
        <v>928</v>
      </c>
    </row>
    <row r="2361" spans="1:12" ht="15.75" customHeight="1">
      <c r="C2361" s="200" t="str">
        <f>'FC03-1'!B$17</f>
        <v>No Residencial Industrial (FC03-1)</v>
      </c>
      <c r="F2361" s="200">
        <f>'FC03-1'!L$17</f>
        <v>0</v>
      </c>
      <c r="I2361" s="60" t="str">
        <f>Índice!$G$23</f>
        <v>2015-01-01</v>
      </c>
      <c r="J2361" s="61" t="str">
        <f>Índice!$G$25</f>
        <v>2015-12-31</v>
      </c>
      <c r="K2361" s="200" t="s">
        <v>909</v>
      </c>
      <c r="L2361" s="200" t="s">
        <v>928</v>
      </c>
    </row>
    <row r="2362" spans="1:12" ht="15.75" customHeight="1">
      <c r="C2362" s="200" t="str">
        <f>'FC03-1'!B$18</f>
        <v>No Residencial Comercial (FC03-1)</v>
      </c>
      <c r="F2362" s="200">
        <f>'FC03-1'!L$18</f>
        <v>0</v>
      </c>
      <c r="I2362" s="60" t="str">
        <f>Índice!$G$23</f>
        <v>2015-01-01</v>
      </c>
      <c r="J2362" s="61" t="str">
        <f>Índice!$G$25</f>
        <v>2015-12-31</v>
      </c>
      <c r="K2362" s="200" t="s">
        <v>909</v>
      </c>
      <c r="L2362" s="200" t="s">
        <v>928</v>
      </c>
    </row>
    <row r="2363" spans="1:12" ht="15.75" customHeight="1">
      <c r="C2363" s="200" t="str">
        <f>'FC03-1'!B$19</f>
        <v>No Residencial Oficial (FC03-1)</v>
      </c>
      <c r="F2363" s="200">
        <f>'FC03-1'!L$19</f>
        <v>0</v>
      </c>
      <c r="I2363" s="60" t="str">
        <f>Índice!$G$23</f>
        <v>2015-01-01</v>
      </c>
      <c r="J2363" s="61" t="str">
        <f>Índice!$G$25</f>
        <v>2015-12-31</v>
      </c>
      <c r="K2363" s="200" t="s">
        <v>909</v>
      </c>
      <c r="L2363" s="200" t="s">
        <v>928</v>
      </c>
    </row>
    <row r="2364" spans="1:12" ht="15.75" customHeight="1">
      <c r="C2364" s="200" t="str">
        <f>'FC03-1'!B$20</f>
        <v>No Residencial Especial (FC03-1)</v>
      </c>
      <c r="F2364" s="200">
        <f>'FC03-1'!L$20</f>
        <v>0</v>
      </c>
      <c r="I2364" s="60" t="str">
        <f>Índice!$G$23</f>
        <v>2015-01-01</v>
      </c>
      <c r="J2364" s="61" t="str">
        <f>Índice!$G$25</f>
        <v>2015-12-31</v>
      </c>
      <c r="K2364" s="200" t="s">
        <v>909</v>
      </c>
      <c r="L2364" s="200" t="s">
        <v>928</v>
      </c>
    </row>
    <row r="2365" spans="1:12" ht="15.75" customHeight="1">
      <c r="C2365" s="200" t="str">
        <f>'FC03-1'!B$21</f>
        <v>Total Comercialización (FC03-1)</v>
      </c>
      <c r="F2365" s="200">
        <f>'FC03-1'!L$21</f>
        <v>0</v>
      </c>
      <c r="I2365" s="60" t="str">
        <f>Índice!$G$23</f>
        <v>2015-01-01</v>
      </c>
      <c r="J2365" s="61" t="str">
        <f>Índice!$G$25</f>
        <v>2015-12-31</v>
      </c>
      <c r="K2365" s="200" t="s">
        <v>909</v>
      </c>
      <c r="L2365" s="200" t="s">
        <v>928</v>
      </c>
    </row>
    <row r="2366" spans="1:12" ht="15.75" customHeight="1">
      <c r="C2366" s="200" t="str">
        <f>'FC03-1'!B$22</f>
        <v>Total Servicio de Acueducto (FC03-1)</v>
      </c>
      <c r="F2366" s="200">
        <f>'FC03-1'!L$22</f>
        <v>0</v>
      </c>
      <c r="I2366" s="60" t="str">
        <f>Índice!$G$23</f>
        <v>2015-01-01</v>
      </c>
      <c r="J2366" s="61" t="str">
        <f>Índice!$G$25</f>
        <v>2015-12-31</v>
      </c>
      <c r="K2366" s="200" t="s">
        <v>909</v>
      </c>
      <c r="L2366" s="200" t="s">
        <v>928</v>
      </c>
    </row>
    <row r="2367" spans="1:12" ht="15.75" customHeight="1">
      <c r="A2367" s="202" t="s">
        <v>15</v>
      </c>
      <c r="C2367" s="200" t="str">
        <f>'FC03-1'!B$23</f>
        <v>Deterioro de cuentas por cobrar (FC03-1)</v>
      </c>
      <c r="F2367" s="200"/>
      <c r="I2367" s="60"/>
      <c r="J2367" s="61"/>
      <c r="K2367" s="200"/>
      <c r="L2367" s="1"/>
    </row>
    <row r="2368" spans="1:12" ht="15.75" customHeight="1">
      <c r="C2368" s="200" t="str">
        <f>'FC03-1'!B$24</f>
        <v>Distribución (Deterioro) (FC03-1)</v>
      </c>
      <c r="F2368" s="200">
        <f>'FC03-1'!L$24</f>
        <v>0</v>
      </c>
      <c r="I2368" s="60" t="str">
        <f>Índice!$G$23</f>
        <v>2015-01-01</v>
      </c>
      <c r="J2368" s="61" t="str">
        <f>Índice!$G$25</f>
        <v>2015-12-31</v>
      </c>
      <c r="K2368" s="200" t="s">
        <v>909</v>
      </c>
      <c r="L2368" s="200" t="s">
        <v>928</v>
      </c>
    </row>
    <row r="2369" spans="1:18" ht="15.75" customHeight="1">
      <c r="C2369" s="200" t="str">
        <f>'FC03-1'!B$25</f>
        <v>Otros Servicios (Deterioro) (FC03-1)</v>
      </c>
      <c r="F2369" s="200">
        <f>'FC03-1'!L$25</f>
        <v>0</v>
      </c>
      <c r="I2369" s="60" t="str">
        <f>Índice!$G$23</f>
        <v>2015-01-01</v>
      </c>
      <c r="J2369" s="61" t="str">
        <f>Índice!$G$25</f>
        <v>2015-12-31</v>
      </c>
      <c r="K2369" s="200" t="s">
        <v>909</v>
      </c>
      <c r="L2369" s="200" t="s">
        <v>928</v>
      </c>
    </row>
    <row r="2370" spans="1:18" ht="15.75" customHeight="1">
      <c r="A2370" s="202" t="s">
        <v>15</v>
      </c>
      <c r="C2370" s="200" t="str">
        <f>'FC03-1'!B$26</f>
        <v>Comercialización (Deterioro) (FC03-1)</v>
      </c>
      <c r="F2370" s="200"/>
      <c r="I2370" s="60"/>
      <c r="J2370" s="61"/>
      <c r="K2370" s="200"/>
      <c r="L2370" s="1"/>
    </row>
    <row r="2371" spans="1:18" ht="15.75" customHeight="1">
      <c r="C2371" s="200" t="str">
        <f>'FC03-1'!B$27</f>
        <v>Residencial Estrato 1 (Deterioro) (FC03-1)</v>
      </c>
      <c r="F2371" s="200">
        <f>'FC03-1'!L$27</f>
        <v>0</v>
      </c>
      <c r="I2371" s="60" t="str">
        <f>Índice!$G$23</f>
        <v>2015-01-01</v>
      </c>
      <c r="J2371" s="61" t="str">
        <f>Índice!$G$25</f>
        <v>2015-12-31</v>
      </c>
      <c r="K2371" s="200" t="s">
        <v>909</v>
      </c>
      <c r="L2371" s="200" t="s">
        <v>928</v>
      </c>
    </row>
    <row r="2372" spans="1:18" ht="15.75" customHeight="1">
      <c r="C2372" s="200" t="str">
        <f>'FC03-1'!B$28</f>
        <v>Residencial Estrato 2 (Deterioro) (FC03-1)</v>
      </c>
      <c r="F2372" s="200">
        <f>'FC03-1'!L$28</f>
        <v>0</v>
      </c>
      <c r="I2372" s="60" t="str">
        <f>Índice!$G$23</f>
        <v>2015-01-01</v>
      </c>
      <c r="J2372" s="61" t="str">
        <f>Índice!$G$25</f>
        <v>2015-12-31</v>
      </c>
      <c r="K2372" s="200" t="s">
        <v>909</v>
      </c>
      <c r="L2372" s="200" t="s">
        <v>928</v>
      </c>
    </row>
    <row r="2373" spans="1:18" ht="15.75" customHeight="1">
      <c r="C2373" s="200" t="str">
        <f>'FC03-1'!B$29</f>
        <v>Residencial Estrato 3 (Deterioro) (FC03-1)</v>
      </c>
      <c r="F2373" s="200">
        <f>'FC03-1'!L$29</f>
        <v>0</v>
      </c>
      <c r="I2373" s="60" t="str">
        <f>Índice!$G$23</f>
        <v>2015-01-01</v>
      </c>
      <c r="J2373" s="61" t="str">
        <f>Índice!$G$25</f>
        <v>2015-12-31</v>
      </c>
      <c r="K2373" s="200" t="s">
        <v>909</v>
      </c>
      <c r="L2373" s="200" t="s">
        <v>928</v>
      </c>
    </row>
    <row r="2374" spans="1:18" ht="15.75" customHeight="1">
      <c r="C2374" s="200" t="str">
        <f>'FC03-1'!B$30</f>
        <v>Residencial Estrato 4 (Deterioro) (FC03-1)</v>
      </c>
      <c r="F2374" s="200">
        <f>'FC03-1'!L$30</f>
        <v>0</v>
      </c>
      <c r="I2374" s="60" t="str">
        <f>Índice!$G$23</f>
        <v>2015-01-01</v>
      </c>
      <c r="J2374" s="61" t="str">
        <f>Índice!$G$25</f>
        <v>2015-12-31</v>
      </c>
      <c r="K2374" s="200" t="s">
        <v>909</v>
      </c>
      <c r="L2374" s="200" t="s">
        <v>928</v>
      </c>
    </row>
    <row r="2375" spans="1:18" ht="15.75" customHeight="1">
      <c r="C2375" s="200" t="str">
        <f>'FC03-1'!B$31</f>
        <v>Residencial Estrato 5 (Deterioro) (FC03-1)</v>
      </c>
      <c r="F2375" s="200">
        <f>'FC03-1'!L$31</f>
        <v>0</v>
      </c>
      <c r="I2375" s="60" t="str">
        <f>Índice!$G$23</f>
        <v>2015-01-01</v>
      </c>
      <c r="J2375" s="61" t="str">
        <f>Índice!$G$25</f>
        <v>2015-12-31</v>
      </c>
      <c r="K2375" s="200" t="s">
        <v>909</v>
      </c>
      <c r="L2375" s="200" t="s">
        <v>928</v>
      </c>
    </row>
    <row r="2376" spans="1:18" ht="15.75" customHeight="1">
      <c r="C2376" s="200" t="str">
        <f>'FC03-1'!B$32</f>
        <v>Residencial Estrato 6 (Deterioro) (FC03-1)</v>
      </c>
      <c r="F2376" s="200">
        <f>'FC03-1'!L$32</f>
        <v>0</v>
      </c>
      <c r="I2376" s="60" t="str">
        <f>Índice!$G$23</f>
        <v>2015-01-01</v>
      </c>
      <c r="J2376" s="61" t="str">
        <f>Índice!$G$25</f>
        <v>2015-12-31</v>
      </c>
      <c r="K2376" s="200" t="s">
        <v>909</v>
      </c>
      <c r="L2376" s="200" t="s">
        <v>928</v>
      </c>
    </row>
    <row r="2377" spans="1:18" ht="15.75" customHeight="1">
      <c r="C2377" s="200" t="str">
        <f>'FC03-1'!B$33</f>
        <v>No Residencial Industrial (Deterioro) (FC03-1)</v>
      </c>
      <c r="F2377" s="200">
        <f>'FC03-1'!L$33</f>
        <v>0</v>
      </c>
      <c r="I2377" s="60" t="str">
        <f>Índice!$G$23</f>
        <v>2015-01-01</v>
      </c>
      <c r="J2377" s="61" t="str">
        <f>Índice!$G$25</f>
        <v>2015-12-31</v>
      </c>
      <c r="K2377" s="200" t="s">
        <v>909</v>
      </c>
      <c r="L2377" s="200" t="s">
        <v>928</v>
      </c>
    </row>
    <row r="2378" spans="1:18" ht="15.75" customHeight="1">
      <c r="C2378" s="200" t="str">
        <f>'FC03-1'!B$34</f>
        <v>No Residencial Comercial (Deterioro) (FC03-1)</v>
      </c>
      <c r="F2378" s="200">
        <f>'FC03-1'!L$34</f>
        <v>0</v>
      </c>
      <c r="I2378" s="60" t="str">
        <f>Índice!$G$23</f>
        <v>2015-01-01</v>
      </c>
      <c r="J2378" s="61" t="str">
        <f>Índice!$G$25</f>
        <v>2015-12-31</v>
      </c>
      <c r="K2378" s="200" t="s">
        <v>909</v>
      </c>
      <c r="L2378" s="200" t="s">
        <v>928</v>
      </c>
    </row>
    <row r="2379" spans="1:18" ht="15.75" customHeight="1">
      <c r="C2379" s="200" t="str">
        <f>'FC03-1'!B$35</f>
        <v>No Residencial Oficial (Deterioro) (FC03-1)</v>
      </c>
      <c r="F2379" s="200">
        <f>'FC03-1'!L$35</f>
        <v>0</v>
      </c>
      <c r="I2379" s="60" t="str">
        <f>Índice!$G$23</f>
        <v>2015-01-01</v>
      </c>
      <c r="J2379" s="61" t="str">
        <f>Índice!$G$25</f>
        <v>2015-12-31</v>
      </c>
      <c r="K2379" s="200" t="s">
        <v>909</v>
      </c>
      <c r="L2379" s="200" t="s">
        <v>928</v>
      </c>
    </row>
    <row r="2380" spans="1:18" ht="15.75" customHeight="1">
      <c r="C2380" s="200" t="str">
        <f>'FC03-1'!B$36</f>
        <v>No Residencial Especial (Deterioro) (FC03-1)</v>
      </c>
      <c r="F2380" s="200">
        <f>'FC03-1'!L$36</f>
        <v>0</v>
      </c>
      <c r="I2380" s="60" t="str">
        <f>Índice!$G$23</f>
        <v>2015-01-01</v>
      </c>
      <c r="J2380" s="61" t="str">
        <f>Índice!$G$25</f>
        <v>2015-12-31</v>
      </c>
      <c r="K2380" s="200" t="s">
        <v>909</v>
      </c>
      <c r="L2380" s="200" t="s">
        <v>928</v>
      </c>
    </row>
    <row r="2381" spans="1:18" ht="15.75" customHeight="1">
      <c r="C2381" s="200" t="str">
        <f>'FC03-1'!B$37</f>
        <v>Total Comercialización (Deterioro) (FC03-1)</v>
      </c>
      <c r="F2381" s="200">
        <f>'FC03-1'!L$37</f>
        <v>0</v>
      </c>
      <c r="I2381" s="60" t="str">
        <f>Índice!$G$23</f>
        <v>2015-01-01</v>
      </c>
      <c r="J2381" s="61" t="str">
        <f>Índice!$G$25</f>
        <v>2015-12-31</v>
      </c>
      <c r="K2381" s="200" t="s">
        <v>909</v>
      </c>
      <c r="L2381" s="200" t="s">
        <v>928</v>
      </c>
    </row>
    <row r="2382" spans="1:18" ht="15.75" customHeight="1">
      <c r="C2382" s="200" t="str">
        <f>'FC03-1'!B$38</f>
        <v>Total Deterioro Cuentas por Cobrar (FC03-1)</v>
      </c>
      <c r="F2382" s="200">
        <f>'FC03-1'!L$38</f>
        <v>0</v>
      </c>
      <c r="I2382" s="60" t="str">
        <f>Índice!$G$23</f>
        <v>2015-01-01</v>
      </c>
      <c r="J2382" s="61" t="str">
        <f>Índice!$G$25</f>
        <v>2015-12-31</v>
      </c>
      <c r="K2382" s="200" t="s">
        <v>909</v>
      </c>
      <c r="L2382" s="200" t="s">
        <v>928</v>
      </c>
    </row>
    <row r="2383" spans="1:18" ht="15.75" customHeight="1">
      <c r="A2383" s="83" t="s">
        <v>15</v>
      </c>
      <c r="B2383" s="84"/>
      <c r="C2383" s="85" t="s">
        <v>929</v>
      </c>
      <c r="D2383" s="84"/>
      <c r="E2383" s="84"/>
      <c r="F2383" s="86"/>
      <c r="G2383" s="84"/>
      <c r="H2383" s="84"/>
      <c r="I2383" s="87"/>
      <c r="J2383" s="87"/>
      <c r="K2383" s="88"/>
      <c r="L2383" s="88"/>
      <c r="M2383" s="84"/>
      <c r="N2383" s="84"/>
      <c r="O2383" s="84"/>
      <c r="P2383" s="84"/>
      <c r="Q2383" s="84"/>
      <c r="R2383" s="84"/>
    </row>
    <row r="2384" spans="1:18" ht="15.75" customHeight="1">
      <c r="A2384" s="202" t="s">
        <v>15</v>
      </c>
      <c r="B2384" s="22"/>
      <c r="C2384" s="93" t="s">
        <v>908</v>
      </c>
      <c r="L2384" s="1"/>
    </row>
    <row r="2385" spans="1:12" ht="15.75" customHeight="1">
      <c r="A2385" s="202" t="s">
        <v>15</v>
      </c>
      <c r="C2385" s="200" t="str">
        <f>'FC03-2'!B$7</f>
        <v>Servicio de alcantarillado (FC03-2)</v>
      </c>
      <c r="F2385" s="200"/>
      <c r="L2385" s="1"/>
    </row>
    <row r="2386" spans="1:12" ht="15.75" customHeight="1">
      <c r="C2386" s="200" t="str">
        <f>'FC03-2'!B$8</f>
        <v>Recolección (FC03-2)</v>
      </c>
      <c r="F2386" s="200">
        <f>'FC03-2'!C$8</f>
        <v>0</v>
      </c>
      <c r="I2386" s="60" t="str">
        <f>Índice!$G$23</f>
        <v>2015-01-01</v>
      </c>
      <c r="J2386" s="61" t="str">
        <f>Índice!$G$25</f>
        <v>2015-12-31</v>
      </c>
      <c r="K2386" s="200" t="s">
        <v>930</v>
      </c>
      <c r="L2386" s="200" t="s">
        <v>910</v>
      </c>
    </row>
    <row r="2387" spans="1:12" ht="15.75" customHeight="1">
      <c r="C2387" s="200" t="str">
        <f>'FC03-2'!B$9</f>
        <v>Tratamiento y Disposición final (FC03-2)</v>
      </c>
      <c r="F2387" s="200">
        <f>'FC03-2'!C$9</f>
        <v>0</v>
      </c>
      <c r="I2387" s="60" t="str">
        <f>Índice!$G$23</f>
        <v>2015-01-01</v>
      </c>
      <c r="J2387" s="61" t="str">
        <f>Índice!$G$25</f>
        <v>2015-12-31</v>
      </c>
      <c r="K2387" s="200" t="s">
        <v>930</v>
      </c>
      <c r="L2387" s="200" t="s">
        <v>910</v>
      </c>
    </row>
    <row r="2388" spans="1:12" ht="15.75" customHeight="1">
      <c r="A2388" s="202" t="s">
        <v>15</v>
      </c>
      <c r="C2388" s="200" t="str">
        <f>'FC03-2'!B$10</f>
        <v>Comercialización (FC03-2)</v>
      </c>
      <c r="F2388" s="200"/>
      <c r="L2388" s="1"/>
    </row>
    <row r="2389" spans="1:12" ht="15.75" customHeight="1">
      <c r="C2389" s="200" t="str">
        <f>'FC03-2'!B$11</f>
        <v>Residencial Estrato 1 (FC03-2)</v>
      </c>
      <c r="F2389" s="200">
        <f>'FC03-2'!C$11</f>
        <v>0</v>
      </c>
      <c r="I2389" s="60" t="str">
        <f>Índice!$G$23</f>
        <v>2015-01-01</v>
      </c>
      <c r="J2389" s="61" t="str">
        <f>Índice!$G$25</f>
        <v>2015-12-31</v>
      </c>
      <c r="K2389" s="200" t="s">
        <v>930</v>
      </c>
      <c r="L2389" s="200" t="s">
        <v>910</v>
      </c>
    </row>
    <row r="2390" spans="1:12" ht="15.75" customHeight="1">
      <c r="C2390" s="200" t="str">
        <f>'FC03-2'!B$12</f>
        <v>Residencial Estrato 2 (FC03-2)</v>
      </c>
      <c r="F2390" s="200">
        <f>'FC03-2'!C$12</f>
        <v>0</v>
      </c>
      <c r="I2390" s="60" t="str">
        <f>Índice!$G$23</f>
        <v>2015-01-01</v>
      </c>
      <c r="J2390" s="61" t="str">
        <f>Índice!$G$25</f>
        <v>2015-12-31</v>
      </c>
      <c r="K2390" s="200" t="s">
        <v>930</v>
      </c>
      <c r="L2390" s="200" t="s">
        <v>910</v>
      </c>
    </row>
    <row r="2391" spans="1:12" ht="15.75" customHeight="1">
      <c r="C2391" s="200" t="str">
        <f>'FC03-2'!B$13</f>
        <v>Residencial Estrato 3 (FC03-2)</v>
      </c>
      <c r="F2391" s="200">
        <f>'FC03-2'!C$13</f>
        <v>0</v>
      </c>
      <c r="I2391" s="60" t="str">
        <f>Índice!$G$23</f>
        <v>2015-01-01</v>
      </c>
      <c r="J2391" s="61" t="str">
        <f>Índice!$G$25</f>
        <v>2015-12-31</v>
      </c>
      <c r="K2391" s="200" t="s">
        <v>930</v>
      </c>
      <c r="L2391" s="200" t="s">
        <v>910</v>
      </c>
    </row>
    <row r="2392" spans="1:12" ht="15.75" customHeight="1">
      <c r="C2392" s="200" t="str">
        <f>'FC03-2'!B$14</f>
        <v>Residencial Estrato 4 (FC03-2)</v>
      </c>
      <c r="F2392" s="200">
        <f>'FC03-2'!C$14</f>
        <v>0</v>
      </c>
      <c r="I2392" s="60" t="str">
        <f>Índice!$G$23</f>
        <v>2015-01-01</v>
      </c>
      <c r="J2392" s="61" t="str">
        <f>Índice!$G$25</f>
        <v>2015-12-31</v>
      </c>
      <c r="K2392" s="200" t="s">
        <v>930</v>
      </c>
      <c r="L2392" s="200" t="s">
        <v>910</v>
      </c>
    </row>
    <row r="2393" spans="1:12" ht="15.75" customHeight="1">
      <c r="C2393" s="200" t="str">
        <f>'FC03-2'!B$15</f>
        <v>Residencial Estrato 5 (FC03-2)</v>
      </c>
      <c r="F2393" s="200">
        <f>'FC03-2'!C$15</f>
        <v>0</v>
      </c>
      <c r="I2393" s="60" t="str">
        <f>Índice!$G$23</f>
        <v>2015-01-01</v>
      </c>
      <c r="J2393" s="61" t="str">
        <f>Índice!$G$25</f>
        <v>2015-12-31</v>
      </c>
      <c r="K2393" s="200" t="s">
        <v>930</v>
      </c>
      <c r="L2393" s="200" t="s">
        <v>910</v>
      </c>
    </row>
    <row r="2394" spans="1:12" ht="15.75" customHeight="1">
      <c r="C2394" s="200" t="str">
        <f>'FC03-2'!B$16</f>
        <v>Residencial Estrato 6 (FC03-2)</v>
      </c>
      <c r="F2394" s="200">
        <f>'FC03-2'!C$16</f>
        <v>0</v>
      </c>
      <c r="I2394" s="60" t="str">
        <f>Índice!$G$23</f>
        <v>2015-01-01</v>
      </c>
      <c r="J2394" s="61" t="str">
        <f>Índice!$G$25</f>
        <v>2015-12-31</v>
      </c>
      <c r="K2394" s="200" t="s">
        <v>930</v>
      </c>
      <c r="L2394" s="200" t="s">
        <v>910</v>
      </c>
    </row>
    <row r="2395" spans="1:12" ht="15.75" customHeight="1">
      <c r="C2395" s="200" t="str">
        <f>'FC03-2'!B$17</f>
        <v>No Residencial Industrial (FC03-2)</v>
      </c>
      <c r="F2395" s="200">
        <f>'FC03-2'!C$17</f>
        <v>0</v>
      </c>
      <c r="I2395" s="60" t="str">
        <f>Índice!$G$23</f>
        <v>2015-01-01</v>
      </c>
      <c r="J2395" s="61" t="str">
        <f>Índice!$G$25</f>
        <v>2015-12-31</v>
      </c>
      <c r="K2395" s="200" t="s">
        <v>930</v>
      </c>
      <c r="L2395" s="200" t="s">
        <v>910</v>
      </c>
    </row>
    <row r="2396" spans="1:12" ht="15.75" customHeight="1">
      <c r="C2396" s="200" t="str">
        <f>'FC03-2'!B$18</f>
        <v>No Residencial Comercial (FC03-2)</v>
      </c>
      <c r="F2396" s="200">
        <f>'FC03-2'!C$18</f>
        <v>0</v>
      </c>
      <c r="I2396" s="60" t="str">
        <f>Índice!$G$23</f>
        <v>2015-01-01</v>
      </c>
      <c r="J2396" s="61" t="str">
        <f>Índice!$G$25</f>
        <v>2015-12-31</v>
      </c>
      <c r="K2396" s="200" t="s">
        <v>930</v>
      </c>
      <c r="L2396" s="200" t="s">
        <v>910</v>
      </c>
    </row>
    <row r="2397" spans="1:12" ht="15.75" customHeight="1">
      <c r="C2397" s="200" t="str">
        <f>'FC03-2'!B$19</f>
        <v>No Residencial Oficial (FC03-2)</v>
      </c>
      <c r="F2397" s="200">
        <f>'FC03-2'!C$19</f>
        <v>0</v>
      </c>
      <c r="I2397" s="60" t="str">
        <f>Índice!$G$23</f>
        <v>2015-01-01</v>
      </c>
      <c r="J2397" s="61" t="str">
        <f>Índice!$G$25</f>
        <v>2015-12-31</v>
      </c>
      <c r="K2397" s="200" t="s">
        <v>930</v>
      </c>
      <c r="L2397" s="200" t="s">
        <v>910</v>
      </c>
    </row>
    <row r="2398" spans="1:12" ht="15.75" customHeight="1">
      <c r="C2398" s="200" t="str">
        <f>'FC03-2'!B$20</f>
        <v>No Residencial Especial (FC03-2)</v>
      </c>
      <c r="F2398" s="200">
        <f>'FC03-2'!C$20</f>
        <v>0</v>
      </c>
      <c r="I2398" s="60" t="str">
        <f>Índice!$G$23</f>
        <v>2015-01-01</v>
      </c>
      <c r="J2398" s="61" t="str">
        <f>Índice!$G$25</f>
        <v>2015-12-31</v>
      </c>
      <c r="K2398" s="200" t="s">
        <v>930</v>
      </c>
      <c r="L2398" s="200" t="s">
        <v>910</v>
      </c>
    </row>
    <row r="2399" spans="1:12" ht="15.75" customHeight="1">
      <c r="C2399" s="200" t="str">
        <f>'FC03-2'!B$21</f>
        <v>Total Comercialización (FC03-2)</v>
      </c>
      <c r="F2399" s="200">
        <f>'FC03-2'!C$21</f>
        <v>0</v>
      </c>
      <c r="I2399" s="60" t="str">
        <f>Índice!$G$23</f>
        <v>2015-01-01</v>
      </c>
      <c r="J2399" s="61" t="str">
        <f>Índice!$G$25</f>
        <v>2015-12-31</v>
      </c>
      <c r="K2399" s="200" t="s">
        <v>930</v>
      </c>
      <c r="L2399" s="200" t="s">
        <v>910</v>
      </c>
    </row>
    <row r="2400" spans="1:12" ht="15.75" customHeight="1">
      <c r="C2400" s="200" t="str">
        <f>'FC03-2'!B$22</f>
        <v>Total Servicio de Alcantarillado (FC03-2)</v>
      </c>
      <c r="F2400" s="200">
        <f>'FC03-2'!C$22</f>
        <v>0</v>
      </c>
      <c r="I2400" s="60" t="str">
        <f>Índice!$G$23</f>
        <v>2015-01-01</v>
      </c>
      <c r="J2400" s="61" t="str">
        <f>Índice!$G$25</f>
        <v>2015-12-31</v>
      </c>
      <c r="K2400" s="200" t="s">
        <v>930</v>
      </c>
      <c r="L2400" s="200" t="s">
        <v>910</v>
      </c>
    </row>
    <row r="2401" spans="1:12" ht="15.75" customHeight="1">
      <c r="A2401" s="202" t="s">
        <v>15</v>
      </c>
      <c r="C2401" s="200" t="str">
        <f>'FC03-2'!B$23</f>
        <v>Deterioro de cuentas por cobrar (FC03-2)</v>
      </c>
      <c r="F2401" s="200"/>
      <c r="L2401" s="200"/>
    </row>
    <row r="2402" spans="1:12" ht="15.75" customHeight="1">
      <c r="C2402" s="200" t="str">
        <f>'FC03-2'!B$24</f>
        <v>Recolección (Deterioro) (FC03-2)</v>
      </c>
      <c r="F2402" s="200">
        <f>'FC03-2'!C$24</f>
        <v>0</v>
      </c>
      <c r="I2402" s="60" t="str">
        <f>Índice!$G$23</f>
        <v>2015-01-01</v>
      </c>
      <c r="J2402" s="61" t="str">
        <f>Índice!$G$25</f>
        <v>2015-12-31</v>
      </c>
      <c r="K2402" s="200" t="s">
        <v>930</v>
      </c>
      <c r="L2402" s="200" t="s">
        <v>910</v>
      </c>
    </row>
    <row r="2403" spans="1:12" ht="15.75" customHeight="1">
      <c r="C2403" s="200" t="str">
        <f>'FC03-2'!B$25</f>
        <v>Tratamiento y disposición final (Deterioro) (FC03-2)</v>
      </c>
      <c r="F2403" s="200">
        <f>'FC03-2'!C$25</f>
        <v>0</v>
      </c>
      <c r="I2403" s="60" t="str">
        <f>Índice!$G$23</f>
        <v>2015-01-01</v>
      </c>
      <c r="J2403" s="61" t="str">
        <f>Índice!$G$25</f>
        <v>2015-12-31</v>
      </c>
      <c r="K2403" s="200" t="s">
        <v>930</v>
      </c>
      <c r="L2403" s="200" t="s">
        <v>910</v>
      </c>
    </row>
    <row r="2404" spans="1:12" ht="15.75" customHeight="1">
      <c r="A2404" s="202" t="s">
        <v>15</v>
      </c>
      <c r="C2404" s="200" t="str">
        <f>'FC03-2'!B$26</f>
        <v>Comercialización (Deterioro) (FC03-2)</v>
      </c>
      <c r="F2404" s="200"/>
      <c r="L2404" s="200"/>
    </row>
    <row r="2405" spans="1:12" ht="15.75" customHeight="1">
      <c r="C2405" s="200" t="str">
        <f>'FC03-2'!B$27</f>
        <v>Residencial Estrato 1 (Deterioro) (FC03-2)</v>
      </c>
      <c r="F2405" s="200">
        <f>'FC03-2'!C$27</f>
        <v>0</v>
      </c>
      <c r="I2405" s="60" t="str">
        <f>Índice!$G$23</f>
        <v>2015-01-01</v>
      </c>
      <c r="J2405" s="61" t="str">
        <f>Índice!$G$25</f>
        <v>2015-12-31</v>
      </c>
      <c r="K2405" s="200" t="s">
        <v>930</v>
      </c>
      <c r="L2405" s="200" t="s">
        <v>910</v>
      </c>
    </row>
    <row r="2406" spans="1:12" ht="15.75" customHeight="1">
      <c r="C2406" s="200" t="str">
        <f>'FC03-2'!B$28</f>
        <v>Residencial Estrato 2 (Deterioro) (FC03-2)</v>
      </c>
      <c r="F2406" s="200">
        <f>'FC03-2'!C$28</f>
        <v>0</v>
      </c>
      <c r="I2406" s="60" t="str">
        <f>Índice!$G$23</f>
        <v>2015-01-01</v>
      </c>
      <c r="J2406" s="61" t="str">
        <f>Índice!$G$25</f>
        <v>2015-12-31</v>
      </c>
      <c r="K2406" s="200" t="s">
        <v>930</v>
      </c>
      <c r="L2406" s="200" t="s">
        <v>910</v>
      </c>
    </row>
    <row r="2407" spans="1:12" ht="15.75" customHeight="1">
      <c r="C2407" s="200" t="str">
        <f>'FC03-2'!B$29</f>
        <v>Residencial Estrato 3 (Deterioro) (FC03-2)</v>
      </c>
      <c r="F2407" s="200">
        <f>'FC03-2'!C$29</f>
        <v>0</v>
      </c>
      <c r="I2407" s="60" t="str">
        <f>Índice!$G$23</f>
        <v>2015-01-01</v>
      </c>
      <c r="J2407" s="61" t="str">
        <f>Índice!$G$25</f>
        <v>2015-12-31</v>
      </c>
      <c r="K2407" s="200" t="s">
        <v>930</v>
      </c>
      <c r="L2407" s="200" t="s">
        <v>910</v>
      </c>
    </row>
    <row r="2408" spans="1:12" ht="15.75" customHeight="1">
      <c r="C2408" s="200" t="str">
        <f>'FC03-2'!B$30</f>
        <v>Residencial Estrato 4 (Deterioro) (FC03-2)</v>
      </c>
      <c r="F2408" s="200">
        <f>'FC03-2'!C$30</f>
        <v>0</v>
      </c>
      <c r="I2408" s="60" t="str">
        <f>Índice!$G$23</f>
        <v>2015-01-01</v>
      </c>
      <c r="J2408" s="61" t="str">
        <f>Índice!$G$25</f>
        <v>2015-12-31</v>
      </c>
      <c r="K2408" s="200" t="s">
        <v>930</v>
      </c>
      <c r="L2408" s="200" t="s">
        <v>910</v>
      </c>
    </row>
    <row r="2409" spans="1:12" ht="15.75" customHeight="1">
      <c r="C2409" s="200" t="str">
        <f>'FC03-2'!B$31</f>
        <v>Residencial Estrato 5 (Deterioro) (FC03-2)</v>
      </c>
      <c r="F2409" s="200">
        <f>'FC03-2'!C$31</f>
        <v>0</v>
      </c>
      <c r="I2409" s="60" t="str">
        <f>Índice!$G$23</f>
        <v>2015-01-01</v>
      </c>
      <c r="J2409" s="61" t="str">
        <f>Índice!$G$25</f>
        <v>2015-12-31</v>
      </c>
      <c r="K2409" s="200" t="s">
        <v>930</v>
      </c>
      <c r="L2409" s="200" t="s">
        <v>910</v>
      </c>
    </row>
    <row r="2410" spans="1:12" ht="15.75" customHeight="1">
      <c r="C2410" s="200" t="str">
        <f>'FC03-2'!B$32</f>
        <v>Residencial Estrato 6 (Deterioro) (FC03-2)</v>
      </c>
      <c r="F2410" s="200">
        <f>'FC03-2'!C$32</f>
        <v>0</v>
      </c>
      <c r="I2410" s="60" t="str">
        <f>Índice!$G$23</f>
        <v>2015-01-01</v>
      </c>
      <c r="J2410" s="61" t="str">
        <f>Índice!$G$25</f>
        <v>2015-12-31</v>
      </c>
      <c r="K2410" s="200" t="s">
        <v>930</v>
      </c>
      <c r="L2410" s="200" t="s">
        <v>910</v>
      </c>
    </row>
    <row r="2411" spans="1:12" ht="15.75" customHeight="1">
      <c r="C2411" s="200" t="str">
        <f>'FC03-2'!B$33</f>
        <v>No Residencial Industrial (Deterioro) (FC03-2)</v>
      </c>
      <c r="F2411" s="200">
        <f>'FC03-2'!C$33</f>
        <v>0</v>
      </c>
      <c r="I2411" s="60" t="str">
        <f>Índice!$G$23</f>
        <v>2015-01-01</v>
      </c>
      <c r="J2411" s="61" t="str">
        <f>Índice!$G$25</f>
        <v>2015-12-31</v>
      </c>
      <c r="K2411" s="200" t="s">
        <v>930</v>
      </c>
      <c r="L2411" s="200" t="s">
        <v>910</v>
      </c>
    </row>
    <row r="2412" spans="1:12" ht="15.75" customHeight="1">
      <c r="C2412" s="200" t="str">
        <f>'FC03-2'!B$34</f>
        <v>No Residencial Comercial (Deterioro) (FC03-2)</v>
      </c>
      <c r="F2412" s="200">
        <f>'FC03-2'!C$34</f>
        <v>0</v>
      </c>
      <c r="I2412" s="60" t="str">
        <f>Índice!$G$23</f>
        <v>2015-01-01</v>
      </c>
      <c r="J2412" s="61" t="str">
        <f>Índice!$G$25</f>
        <v>2015-12-31</v>
      </c>
      <c r="K2412" s="200" t="s">
        <v>930</v>
      </c>
      <c r="L2412" s="200" t="s">
        <v>910</v>
      </c>
    </row>
    <row r="2413" spans="1:12" ht="15.75" customHeight="1">
      <c r="C2413" s="200" t="str">
        <f>'FC03-2'!B$35</f>
        <v>No Residencial Oficial (Deterioro) (FC03-2)</v>
      </c>
      <c r="F2413" s="200">
        <f>'FC03-2'!C$35</f>
        <v>0</v>
      </c>
      <c r="I2413" s="60" t="str">
        <f>Índice!$G$23</f>
        <v>2015-01-01</v>
      </c>
      <c r="J2413" s="61" t="str">
        <f>Índice!$G$25</f>
        <v>2015-12-31</v>
      </c>
      <c r="K2413" s="200" t="s">
        <v>930</v>
      </c>
      <c r="L2413" s="200" t="s">
        <v>910</v>
      </c>
    </row>
    <row r="2414" spans="1:12" ht="15.75" customHeight="1">
      <c r="C2414" s="200" t="str">
        <f>'FC03-2'!B$36</f>
        <v>No Residencial Especial (Deterioro) (FC03-2)</v>
      </c>
      <c r="F2414" s="200">
        <f>'FC03-2'!C$36</f>
        <v>0</v>
      </c>
      <c r="I2414" s="60" t="str">
        <f>Índice!$G$23</f>
        <v>2015-01-01</v>
      </c>
      <c r="J2414" s="61" t="str">
        <f>Índice!$G$25</f>
        <v>2015-12-31</v>
      </c>
      <c r="K2414" s="200" t="s">
        <v>930</v>
      </c>
      <c r="L2414" s="200" t="s">
        <v>910</v>
      </c>
    </row>
    <row r="2415" spans="1:12" ht="15.75" customHeight="1">
      <c r="C2415" s="200" t="str">
        <f>'FC03-2'!B$37</f>
        <v>Total Comercialización (Deterioro) (FC03-2)</v>
      </c>
      <c r="F2415" s="200">
        <f>'FC03-2'!C$37</f>
        <v>0</v>
      </c>
      <c r="I2415" s="60" t="str">
        <f>Índice!$G$23</f>
        <v>2015-01-01</v>
      </c>
      <c r="J2415" s="61" t="str">
        <f>Índice!$G$25</f>
        <v>2015-12-31</v>
      </c>
      <c r="K2415" s="200" t="s">
        <v>930</v>
      </c>
      <c r="L2415" s="200" t="s">
        <v>910</v>
      </c>
    </row>
    <row r="2416" spans="1:12" ht="15.75" customHeight="1">
      <c r="C2416" s="200" t="str">
        <f>'FC03-2'!B$38</f>
        <v>Total Deterioro Cuentas por Cobrar (FC03-2)</v>
      </c>
      <c r="F2416" s="200">
        <f>'FC03-2'!C$38</f>
        <v>0</v>
      </c>
      <c r="I2416" s="60" t="str">
        <f>Índice!$G$23</f>
        <v>2015-01-01</v>
      </c>
      <c r="J2416" s="61" t="str">
        <f>Índice!$G$25</f>
        <v>2015-12-31</v>
      </c>
      <c r="K2416" s="200" t="s">
        <v>930</v>
      </c>
      <c r="L2416" s="200" t="s">
        <v>910</v>
      </c>
    </row>
    <row r="2417" spans="1:12" ht="15.75" customHeight="1">
      <c r="A2417" s="202" t="s">
        <v>15</v>
      </c>
      <c r="B2417" s="22"/>
      <c r="C2417" s="93" t="s">
        <v>911</v>
      </c>
      <c r="L2417" s="200"/>
    </row>
    <row r="2418" spans="1:12" ht="15.75" customHeight="1">
      <c r="A2418" s="202" t="s">
        <v>15</v>
      </c>
      <c r="C2418" s="200" t="str">
        <f>'FC03-2'!B$7</f>
        <v>Servicio de alcantarillado (FC03-2)</v>
      </c>
      <c r="L2418" s="200"/>
    </row>
    <row r="2419" spans="1:12" ht="15.75" customHeight="1">
      <c r="C2419" s="200" t="str">
        <f>'FC03-2'!B$8</f>
        <v>Recolección (FC03-2)</v>
      </c>
      <c r="F2419" s="200">
        <f>'FC03-2'!D$8</f>
        <v>0</v>
      </c>
      <c r="I2419" s="60" t="str">
        <f>Índice!$G$23</f>
        <v>2015-01-01</v>
      </c>
      <c r="J2419" s="61" t="str">
        <f>Índice!$G$25</f>
        <v>2015-12-31</v>
      </c>
      <c r="K2419" s="200" t="s">
        <v>930</v>
      </c>
      <c r="L2419" s="200" t="s">
        <v>912</v>
      </c>
    </row>
    <row r="2420" spans="1:12" ht="15.75" customHeight="1">
      <c r="C2420" s="200" t="str">
        <f>'FC03-2'!B$9</f>
        <v>Tratamiento y Disposición final (FC03-2)</v>
      </c>
      <c r="F2420" s="200">
        <f>'FC03-2'!D$9</f>
        <v>0</v>
      </c>
      <c r="I2420" s="60" t="str">
        <f>Índice!$G$23</f>
        <v>2015-01-01</v>
      </c>
      <c r="J2420" s="61" t="str">
        <f>Índice!$G$25</f>
        <v>2015-12-31</v>
      </c>
      <c r="K2420" s="200" t="s">
        <v>930</v>
      </c>
      <c r="L2420" s="200" t="s">
        <v>912</v>
      </c>
    </row>
    <row r="2421" spans="1:12" ht="15.75" customHeight="1">
      <c r="A2421" s="202" t="s">
        <v>15</v>
      </c>
      <c r="C2421" s="200" t="str">
        <f>'FC03-2'!B$10</f>
        <v>Comercialización (FC03-2)</v>
      </c>
      <c r="F2421" s="200"/>
      <c r="L2421" s="1"/>
    </row>
    <row r="2422" spans="1:12" ht="15.75" customHeight="1">
      <c r="C2422" s="200" t="str">
        <f>'FC03-2'!B$11</f>
        <v>Residencial Estrato 1 (FC03-2)</v>
      </c>
      <c r="F2422" s="200">
        <f>'FC03-2'!D$11</f>
        <v>0</v>
      </c>
      <c r="I2422" s="60" t="str">
        <f>Índice!$G$23</f>
        <v>2015-01-01</v>
      </c>
      <c r="J2422" s="61" t="str">
        <f>Índice!$G$25</f>
        <v>2015-12-31</v>
      </c>
      <c r="K2422" s="200" t="s">
        <v>930</v>
      </c>
      <c r="L2422" s="200" t="s">
        <v>912</v>
      </c>
    </row>
    <row r="2423" spans="1:12" ht="15.75" customHeight="1">
      <c r="C2423" s="200" t="str">
        <f>'FC03-2'!B$12</f>
        <v>Residencial Estrato 2 (FC03-2)</v>
      </c>
      <c r="F2423" s="200">
        <f>'FC03-2'!D$12</f>
        <v>0</v>
      </c>
      <c r="I2423" s="60" t="str">
        <f>Índice!$G$23</f>
        <v>2015-01-01</v>
      </c>
      <c r="J2423" s="61" t="str">
        <f>Índice!$G$25</f>
        <v>2015-12-31</v>
      </c>
      <c r="K2423" s="200" t="s">
        <v>930</v>
      </c>
      <c r="L2423" s="200" t="s">
        <v>912</v>
      </c>
    </row>
    <row r="2424" spans="1:12" ht="15.75" customHeight="1">
      <c r="C2424" s="200" t="str">
        <f>'FC03-2'!B$13</f>
        <v>Residencial Estrato 3 (FC03-2)</v>
      </c>
      <c r="F2424" s="200">
        <f>'FC03-2'!D$13</f>
        <v>0</v>
      </c>
      <c r="I2424" s="60" t="str">
        <f>Índice!$G$23</f>
        <v>2015-01-01</v>
      </c>
      <c r="J2424" s="61" t="str">
        <f>Índice!$G$25</f>
        <v>2015-12-31</v>
      </c>
      <c r="K2424" s="200" t="s">
        <v>930</v>
      </c>
      <c r="L2424" s="200" t="s">
        <v>912</v>
      </c>
    </row>
    <row r="2425" spans="1:12" ht="15.75" customHeight="1">
      <c r="C2425" s="200" t="str">
        <f>'FC03-2'!B$14</f>
        <v>Residencial Estrato 4 (FC03-2)</v>
      </c>
      <c r="F2425" s="200">
        <f>'FC03-2'!D$14</f>
        <v>0</v>
      </c>
      <c r="I2425" s="60" t="str">
        <f>Índice!$G$23</f>
        <v>2015-01-01</v>
      </c>
      <c r="J2425" s="61" t="str">
        <f>Índice!$G$25</f>
        <v>2015-12-31</v>
      </c>
      <c r="K2425" s="200" t="s">
        <v>930</v>
      </c>
      <c r="L2425" s="200" t="s">
        <v>912</v>
      </c>
    </row>
    <row r="2426" spans="1:12" ht="15.75" customHeight="1">
      <c r="C2426" s="200" t="str">
        <f>'FC03-2'!B$15</f>
        <v>Residencial Estrato 5 (FC03-2)</v>
      </c>
      <c r="F2426" s="200">
        <f>'FC03-2'!D$15</f>
        <v>0</v>
      </c>
      <c r="I2426" s="60" t="str">
        <f>Índice!$G$23</f>
        <v>2015-01-01</v>
      </c>
      <c r="J2426" s="61" t="str">
        <f>Índice!$G$25</f>
        <v>2015-12-31</v>
      </c>
      <c r="K2426" s="200" t="s">
        <v>930</v>
      </c>
      <c r="L2426" s="200" t="s">
        <v>912</v>
      </c>
    </row>
    <row r="2427" spans="1:12" ht="15.75" customHeight="1">
      <c r="C2427" s="200" t="str">
        <f>'FC03-2'!B$16</f>
        <v>Residencial Estrato 6 (FC03-2)</v>
      </c>
      <c r="F2427" s="200">
        <f>'FC03-2'!D$16</f>
        <v>0</v>
      </c>
      <c r="I2427" s="60" t="str">
        <f>Índice!$G$23</f>
        <v>2015-01-01</v>
      </c>
      <c r="J2427" s="61" t="str">
        <f>Índice!$G$25</f>
        <v>2015-12-31</v>
      </c>
      <c r="K2427" s="200" t="s">
        <v>930</v>
      </c>
      <c r="L2427" s="200" t="s">
        <v>912</v>
      </c>
    </row>
    <row r="2428" spans="1:12" ht="15.75" customHeight="1">
      <c r="C2428" s="200" t="str">
        <f>'FC03-2'!B$17</f>
        <v>No Residencial Industrial (FC03-2)</v>
      </c>
      <c r="F2428" s="200">
        <f>'FC03-2'!D$17</f>
        <v>0</v>
      </c>
      <c r="I2428" s="60" t="str">
        <f>Índice!$G$23</f>
        <v>2015-01-01</v>
      </c>
      <c r="J2428" s="61" t="str">
        <f>Índice!$G$25</f>
        <v>2015-12-31</v>
      </c>
      <c r="K2428" s="200" t="s">
        <v>930</v>
      </c>
      <c r="L2428" s="200" t="s">
        <v>912</v>
      </c>
    </row>
    <row r="2429" spans="1:12" ht="15.75" customHeight="1">
      <c r="C2429" s="200" t="str">
        <f>'FC03-2'!B$18</f>
        <v>No Residencial Comercial (FC03-2)</v>
      </c>
      <c r="F2429" s="200">
        <f>'FC03-2'!D$18</f>
        <v>0</v>
      </c>
      <c r="I2429" s="60" t="str">
        <f>Índice!$G$23</f>
        <v>2015-01-01</v>
      </c>
      <c r="J2429" s="61" t="str">
        <f>Índice!$G$25</f>
        <v>2015-12-31</v>
      </c>
      <c r="K2429" s="200" t="s">
        <v>930</v>
      </c>
      <c r="L2429" s="200" t="s">
        <v>912</v>
      </c>
    </row>
    <row r="2430" spans="1:12" ht="15.75" customHeight="1">
      <c r="C2430" s="200" t="str">
        <f>'FC03-2'!B$19</f>
        <v>No Residencial Oficial (FC03-2)</v>
      </c>
      <c r="F2430" s="200">
        <f>'FC03-2'!D$19</f>
        <v>0</v>
      </c>
      <c r="I2430" s="60" t="str">
        <f>Índice!$G$23</f>
        <v>2015-01-01</v>
      </c>
      <c r="J2430" s="61" t="str">
        <f>Índice!$G$25</f>
        <v>2015-12-31</v>
      </c>
      <c r="K2430" s="200" t="s">
        <v>930</v>
      </c>
      <c r="L2430" s="200" t="s">
        <v>912</v>
      </c>
    </row>
    <row r="2431" spans="1:12" ht="15.75" customHeight="1">
      <c r="C2431" s="200" t="str">
        <f>'FC03-2'!B$20</f>
        <v>No Residencial Especial (FC03-2)</v>
      </c>
      <c r="F2431" s="200">
        <f>'FC03-2'!D$20</f>
        <v>0</v>
      </c>
      <c r="I2431" s="60" t="str">
        <f>Índice!$G$23</f>
        <v>2015-01-01</v>
      </c>
      <c r="J2431" s="61" t="str">
        <f>Índice!$G$25</f>
        <v>2015-12-31</v>
      </c>
      <c r="K2431" s="200" t="s">
        <v>930</v>
      </c>
      <c r="L2431" s="200" t="s">
        <v>912</v>
      </c>
    </row>
    <row r="2432" spans="1:12" ht="15.75" customHeight="1">
      <c r="C2432" s="200" t="str">
        <f>'FC03-2'!B$21</f>
        <v>Total Comercialización (FC03-2)</v>
      </c>
      <c r="F2432" s="200">
        <f>'FC03-2'!D$21</f>
        <v>0</v>
      </c>
      <c r="I2432" s="60" t="str">
        <f>Índice!$G$23</f>
        <v>2015-01-01</v>
      </c>
      <c r="J2432" s="61" t="str">
        <f>Índice!$G$25</f>
        <v>2015-12-31</v>
      </c>
      <c r="K2432" s="200" t="s">
        <v>930</v>
      </c>
      <c r="L2432" s="200" t="s">
        <v>912</v>
      </c>
    </row>
    <row r="2433" spans="1:12" ht="15.75" customHeight="1">
      <c r="C2433" s="200" t="str">
        <f>'FC03-2'!B$22</f>
        <v>Total Servicio de Alcantarillado (FC03-2)</v>
      </c>
      <c r="F2433" s="200">
        <f>'FC03-2'!D$22</f>
        <v>0</v>
      </c>
      <c r="I2433" s="60" t="str">
        <f>Índice!$G$23</f>
        <v>2015-01-01</v>
      </c>
      <c r="J2433" s="61" t="str">
        <f>Índice!$G$25</f>
        <v>2015-12-31</v>
      </c>
      <c r="K2433" s="200" t="s">
        <v>930</v>
      </c>
      <c r="L2433" s="200" t="s">
        <v>912</v>
      </c>
    </row>
    <row r="2434" spans="1:12" ht="15.75" customHeight="1">
      <c r="A2434" s="202" t="s">
        <v>15</v>
      </c>
      <c r="C2434" s="200" t="str">
        <f>'FC03-2'!B$23</f>
        <v>Deterioro de cuentas por cobrar (FC03-2)</v>
      </c>
      <c r="F2434" s="200"/>
      <c r="L2434" s="200"/>
    </row>
    <row r="2435" spans="1:12" ht="15.75" customHeight="1">
      <c r="C2435" s="200" t="str">
        <f>'FC03-2'!B$24</f>
        <v>Recolección (Deterioro) (FC03-2)</v>
      </c>
      <c r="F2435" s="200">
        <f>'FC03-2'!D$24</f>
        <v>0</v>
      </c>
      <c r="I2435" s="60" t="str">
        <f>Índice!$G$23</f>
        <v>2015-01-01</v>
      </c>
      <c r="J2435" s="61" t="str">
        <f>Índice!$G$25</f>
        <v>2015-12-31</v>
      </c>
      <c r="K2435" s="200" t="s">
        <v>930</v>
      </c>
      <c r="L2435" s="200" t="s">
        <v>912</v>
      </c>
    </row>
    <row r="2436" spans="1:12" ht="15.75" customHeight="1">
      <c r="C2436" s="200" t="str">
        <f>'FC03-2'!B$25</f>
        <v>Tratamiento y disposición final (Deterioro) (FC03-2)</v>
      </c>
      <c r="F2436" s="200">
        <f>'FC03-2'!D$25</f>
        <v>0</v>
      </c>
      <c r="I2436" s="60" t="str">
        <f>Índice!$G$23</f>
        <v>2015-01-01</v>
      </c>
      <c r="J2436" s="61" t="str">
        <f>Índice!$G$25</f>
        <v>2015-12-31</v>
      </c>
      <c r="K2436" s="200" t="s">
        <v>930</v>
      </c>
      <c r="L2436" s="200" t="s">
        <v>912</v>
      </c>
    </row>
    <row r="2437" spans="1:12" ht="15.75" customHeight="1">
      <c r="A2437" s="202" t="s">
        <v>15</v>
      </c>
      <c r="C2437" s="200" t="str">
        <f>'FC03-2'!B$26</f>
        <v>Comercialización (Deterioro) (FC03-2)</v>
      </c>
      <c r="F2437" s="200"/>
      <c r="L2437" s="200"/>
    </row>
    <row r="2438" spans="1:12" ht="15.75" customHeight="1">
      <c r="C2438" s="200" t="str">
        <f>'FC03-2'!B$27</f>
        <v>Residencial Estrato 1 (Deterioro) (FC03-2)</v>
      </c>
      <c r="F2438" s="200">
        <f>'FC03-2'!D$27</f>
        <v>0</v>
      </c>
      <c r="I2438" s="60" t="str">
        <f>Índice!$G$23</f>
        <v>2015-01-01</v>
      </c>
      <c r="J2438" s="61" t="str">
        <f>Índice!$G$25</f>
        <v>2015-12-31</v>
      </c>
      <c r="K2438" s="200" t="s">
        <v>930</v>
      </c>
      <c r="L2438" s="200" t="s">
        <v>912</v>
      </c>
    </row>
    <row r="2439" spans="1:12" ht="15.75" customHeight="1">
      <c r="C2439" s="200" t="str">
        <f>'FC03-2'!B$28</f>
        <v>Residencial Estrato 2 (Deterioro) (FC03-2)</v>
      </c>
      <c r="F2439" s="200">
        <f>'FC03-2'!D$28</f>
        <v>0</v>
      </c>
      <c r="I2439" s="60" t="str">
        <f>Índice!$G$23</f>
        <v>2015-01-01</v>
      </c>
      <c r="J2439" s="61" t="str">
        <f>Índice!$G$25</f>
        <v>2015-12-31</v>
      </c>
      <c r="K2439" s="200" t="s">
        <v>930</v>
      </c>
      <c r="L2439" s="200" t="s">
        <v>912</v>
      </c>
    </row>
    <row r="2440" spans="1:12" ht="15.75" customHeight="1">
      <c r="C2440" s="200" t="str">
        <f>'FC03-2'!B$29</f>
        <v>Residencial Estrato 3 (Deterioro) (FC03-2)</v>
      </c>
      <c r="F2440" s="200">
        <f>'FC03-2'!D$29</f>
        <v>0</v>
      </c>
      <c r="I2440" s="60" t="str">
        <f>Índice!$G$23</f>
        <v>2015-01-01</v>
      </c>
      <c r="J2440" s="61" t="str">
        <f>Índice!$G$25</f>
        <v>2015-12-31</v>
      </c>
      <c r="K2440" s="200" t="s">
        <v>930</v>
      </c>
      <c r="L2440" s="200" t="s">
        <v>912</v>
      </c>
    </row>
    <row r="2441" spans="1:12" ht="15.75" customHeight="1">
      <c r="C2441" s="200" t="str">
        <f>'FC03-2'!B$30</f>
        <v>Residencial Estrato 4 (Deterioro) (FC03-2)</v>
      </c>
      <c r="F2441" s="200">
        <f>'FC03-2'!D$30</f>
        <v>0</v>
      </c>
      <c r="I2441" s="60" t="str">
        <f>Índice!$G$23</f>
        <v>2015-01-01</v>
      </c>
      <c r="J2441" s="61" t="str">
        <f>Índice!$G$25</f>
        <v>2015-12-31</v>
      </c>
      <c r="K2441" s="200" t="s">
        <v>930</v>
      </c>
      <c r="L2441" s="200" t="s">
        <v>912</v>
      </c>
    </row>
    <row r="2442" spans="1:12" ht="15.75" customHeight="1">
      <c r="C2442" s="200" t="str">
        <f>'FC03-2'!B$31</f>
        <v>Residencial Estrato 5 (Deterioro) (FC03-2)</v>
      </c>
      <c r="F2442" s="200">
        <f>'FC03-2'!D$31</f>
        <v>0</v>
      </c>
      <c r="I2442" s="60" t="str">
        <f>Índice!$G$23</f>
        <v>2015-01-01</v>
      </c>
      <c r="J2442" s="61" t="str">
        <f>Índice!$G$25</f>
        <v>2015-12-31</v>
      </c>
      <c r="K2442" s="200" t="s">
        <v>930</v>
      </c>
      <c r="L2442" s="200" t="s">
        <v>912</v>
      </c>
    </row>
    <row r="2443" spans="1:12" ht="15.75" customHeight="1">
      <c r="C2443" s="200" t="str">
        <f>'FC03-2'!B$32</f>
        <v>Residencial Estrato 6 (Deterioro) (FC03-2)</v>
      </c>
      <c r="F2443" s="200">
        <f>'FC03-2'!D$32</f>
        <v>0</v>
      </c>
      <c r="I2443" s="60" t="str">
        <f>Índice!$G$23</f>
        <v>2015-01-01</v>
      </c>
      <c r="J2443" s="61" t="str">
        <f>Índice!$G$25</f>
        <v>2015-12-31</v>
      </c>
      <c r="K2443" s="200" t="s">
        <v>930</v>
      </c>
      <c r="L2443" s="200" t="s">
        <v>912</v>
      </c>
    </row>
    <row r="2444" spans="1:12" ht="15.75" customHeight="1">
      <c r="C2444" s="200" t="str">
        <f>'FC03-2'!B$33</f>
        <v>No Residencial Industrial (Deterioro) (FC03-2)</v>
      </c>
      <c r="F2444" s="200">
        <f>'FC03-2'!D$33</f>
        <v>0</v>
      </c>
      <c r="I2444" s="60" t="str">
        <f>Índice!$G$23</f>
        <v>2015-01-01</v>
      </c>
      <c r="J2444" s="61" t="str">
        <f>Índice!$G$25</f>
        <v>2015-12-31</v>
      </c>
      <c r="K2444" s="200" t="s">
        <v>930</v>
      </c>
      <c r="L2444" s="200" t="s">
        <v>912</v>
      </c>
    </row>
    <row r="2445" spans="1:12" ht="15.75" customHeight="1">
      <c r="C2445" s="200" t="str">
        <f>'FC03-2'!B$34</f>
        <v>No Residencial Comercial (Deterioro) (FC03-2)</v>
      </c>
      <c r="F2445" s="200">
        <f>'FC03-2'!D$34</f>
        <v>0</v>
      </c>
      <c r="I2445" s="60" t="str">
        <f>Índice!$G$23</f>
        <v>2015-01-01</v>
      </c>
      <c r="J2445" s="61" t="str">
        <f>Índice!$G$25</f>
        <v>2015-12-31</v>
      </c>
      <c r="K2445" s="200" t="s">
        <v>930</v>
      </c>
      <c r="L2445" s="200" t="s">
        <v>912</v>
      </c>
    </row>
    <row r="2446" spans="1:12" ht="15.75" customHeight="1">
      <c r="C2446" s="200" t="str">
        <f>'FC03-2'!B$35</f>
        <v>No Residencial Oficial (Deterioro) (FC03-2)</v>
      </c>
      <c r="F2446" s="200">
        <f>'FC03-2'!D$35</f>
        <v>0</v>
      </c>
      <c r="I2446" s="60" t="str">
        <f>Índice!$G$23</f>
        <v>2015-01-01</v>
      </c>
      <c r="J2446" s="61" t="str">
        <f>Índice!$G$25</f>
        <v>2015-12-31</v>
      </c>
      <c r="K2446" s="200" t="s">
        <v>930</v>
      </c>
      <c r="L2446" s="200" t="s">
        <v>912</v>
      </c>
    </row>
    <row r="2447" spans="1:12" ht="15.75" customHeight="1">
      <c r="C2447" s="200" t="str">
        <f>'FC03-2'!B$36</f>
        <v>No Residencial Especial (Deterioro) (FC03-2)</v>
      </c>
      <c r="F2447" s="200">
        <f>'FC03-2'!D$36</f>
        <v>0</v>
      </c>
      <c r="I2447" s="60" t="str">
        <f>Índice!$G$23</f>
        <v>2015-01-01</v>
      </c>
      <c r="J2447" s="61" t="str">
        <f>Índice!$G$25</f>
        <v>2015-12-31</v>
      </c>
      <c r="K2447" s="200" t="s">
        <v>930</v>
      </c>
      <c r="L2447" s="200" t="s">
        <v>912</v>
      </c>
    </row>
    <row r="2448" spans="1:12" ht="15.75" customHeight="1">
      <c r="C2448" s="200" t="str">
        <f>'FC03-2'!B$37</f>
        <v>Total Comercialización (Deterioro) (FC03-2)</v>
      </c>
      <c r="F2448" s="200">
        <f>'FC03-2'!D$37</f>
        <v>0</v>
      </c>
      <c r="I2448" s="60" t="str">
        <f>Índice!$G$23</f>
        <v>2015-01-01</v>
      </c>
      <c r="J2448" s="61" t="str">
        <f>Índice!$G$25</f>
        <v>2015-12-31</v>
      </c>
      <c r="K2448" s="200" t="s">
        <v>930</v>
      </c>
      <c r="L2448" s="200" t="s">
        <v>912</v>
      </c>
    </row>
    <row r="2449" spans="1:12" ht="15.75" customHeight="1">
      <c r="C2449" s="200" t="str">
        <f>'FC03-2'!B$38</f>
        <v>Total Deterioro Cuentas por Cobrar (FC03-2)</v>
      </c>
      <c r="F2449" s="200">
        <f>'FC03-2'!D$38</f>
        <v>0</v>
      </c>
      <c r="I2449" s="60" t="str">
        <f>Índice!$G$23</f>
        <v>2015-01-01</v>
      </c>
      <c r="J2449" s="61" t="str">
        <f>Índice!$G$25</f>
        <v>2015-12-31</v>
      </c>
      <c r="K2449" s="200" t="s">
        <v>930</v>
      </c>
      <c r="L2449" s="200" t="s">
        <v>912</v>
      </c>
    </row>
    <row r="2450" spans="1:12" ht="15.75" customHeight="1">
      <c r="A2450" s="202" t="s">
        <v>15</v>
      </c>
      <c r="B2450" s="22"/>
      <c r="C2450" s="93" t="s">
        <v>913</v>
      </c>
      <c r="L2450" s="1"/>
    </row>
    <row r="2451" spans="1:12" ht="15.75" customHeight="1">
      <c r="A2451" s="202" t="s">
        <v>15</v>
      </c>
      <c r="C2451" s="200" t="str">
        <f>'FC03-2'!B$7</f>
        <v>Servicio de alcantarillado (FC03-2)</v>
      </c>
      <c r="L2451" s="1"/>
    </row>
    <row r="2452" spans="1:12" ht="15.75" customHeight="1">
      <c r="C2452" s="200" t="str">
        <f>'FC03-2'!B$8</f>
        <v>Recolección (FC03-2)</v>
      </c>
      <c r="F2452" s="200">
        <f>'FC03-2'!E$8</f>
        <v>0</v>
      </c>
      <c r="I2452" s="60" t="str">
        <f>Índice!$G$23</f>
        <v>2015-01-01</v>
      </c>
      <c r="J2452" s="61" t="str">
        <f>Índice!$G$25</f>
        <v>2015-12-31</v>
      </c>
      <c r="K2452" s="200" t="s">
        <v>930</v>
      </c>
      <c r="L2452" s="200" t="s">
        <v>914</v>
      </c>
    </row>
    <row r="2453" spans="1:12" ht="15.75" customHeight="1">
      <c r="C2453" s="200" t="str">
        <f>'FC03-2'!B$9</f>
        <v>Tratamiento y Disposición final (FC03-2)</v>
      </c>
      <c r="F2453" s="200">
        <f>'FC03-2'!E$9</f>
        <v>0</v>
      </c>
      <c r="I2453" s="60" t="str">
        <f>Índice!$G$23</f>
        <v>2015-01-01</v>
      </c>
      <c r="J2453" s="61" t="str">
        <f>Índice!$G$25</f>
        <v>2015-12-31</v>
      </c>
      <c r="K2453" s="200" t="s">
        <v>930</v>
      </c>
      <c r="L2453" s="200" t="s">
        <v>914</v>
      </c>
    </row>
    <row r="2454" spans="1:12" ht="15.75" customHeight="1">
      <c r="A2454" s="202" t="s">
        <v>15</v>
      </c>
      <c r="C2454" s="200" t="str">
        <f>'FC03-2'!B$10</f>
        <v>Comercialización (FC03-2)</v>
      </c>
      <c r="F2454" s="200"/>
      <c r="L2454" s="1"/>
    </row>
    <row r="2455" spans="1:12" ht="15.75" customHeight="1">
      <c r="C2455" s="200" t="str">
        <f>'FC03-2'!B$11</f>
        <v>Residencial Estrato 1 (FC03-2)</v>
      </c>
      <c r="F2455" s="200">
        <f>'FC03-2'!E$11</f>
        <v>0</v>
      </c>
      <c r="I2455" s="60" t="str">
        <f>Índice!$G$23</f>
        <v>2015-01-01</v>
      </c>
      <c r="J2455" s="61" t="str">
        <f>Índice!$G$25</f>
        <v>2015-12-31</v>
      </c>
      <c r="K2455" s="200" t="s">
        <v>930</v>
      </c>
      <c r="L2455" s="200" t="s">
        <v>914</v>
      </c>
    </row>
    <row r="2456" spans="1:12" ht="15.75" customHeight="1">
      <c r="C2456" s="200" t="str">
        <f>'FC03-2'!B$12</f>
        <v>Residencial Estrato 2 (FC03-2)</v>
      </c>
      <c r="F2456" s="200">
        <f>'FC03-2'!E$12</f>
        <v>0</v>
      </c>
      <c r="I2456" s="60" t="str">
        <f>Índice!$G$23</f>
        <v>2015-01-01</v>
      </c>
      <c r="J2456" s="61" t="str">
        <f>Índice!$G$25</f>
        <v>2015-12-31</v>
      </c>
      <c r="K2456" s="200" t="s">
        <v>930</v>
      </c>
      <c r="L2456" s="200" t="s">
        <v>914</v>
      </c>
    </row>
    <row r="2457" spans="1:12" ht="15.75" customHeight="1">
      <c r="C2457" s="200" t="str">
        <f>'FC03-2'!B$13</f>
        <v>Residencial Estrato 3 (FC03-2)</v>
      </c>
      <c r="F2457" s="200">
        <f>'FC03-2'!E$13</f>
        <v>0</v>
      </c>
      <c r="I2457" s="60" t="str">
        <f>Índice!$G$23</f>
        <v>2015-01-01</v>
      </c>
      <c r="J2457" s="61" t="str">
        <f>Índice!$G$25</f>
        <v>2015-12-31</v>
      </c>
      <c r="K2457" s="200" t="s">
        <v>930</v>
      </c>
      <c r="L2457" s="200" t="s">
        <v>914</v>
      </c>
    </row>
    <row r="2458" spans="1:12" ht="15.75" customHeight="1">
      <c r="C2458" s="200" t="str">
        <f>'FC03-2'!B$14</f>
        <v>Residencial Estrato 4 (FC03-2)</v>
      </c>
      <c r="F2458" s="200">
        <f>'FC03-2'!E$14</f>
        <v>0</v>
      </c>
      <c r="I2458" s="60" t="str">
        <f>Índice!$G$23</f>
        <v>2015-01-01</v>
      </c>
      <c r="J2458" s="61" t="str">
        <f>Índice!$G$25</f>
        <v>2015-12-31</v>
      </c>
      <c r="K2458" s="200" t="s">
        <v>930</v>
      </c>
      <c r="L2458" s="200" t="s">
        <v>914</v>
      </c>
    </row>
    <row r="2459" spans="1:12" ht="15.75" customHeight="1">
      <c r="C2459" s="200" t="str">
        <f>'FC03-2'!B$15</f>
        <v>Residencial Estrato 5 (FC03-2)</v>
      </c>
      <c r="F2459" s="200">
        <f>'FC03-2'!E$15</f>
        <v>0</v>
      </c>
      <c r="I2459" s="60" t="str">
        <f>Índice!$G$23</f>
        <v>2015-01-01</v>
      </c>
      <c r="J2459" s="61" t="str">
        <f>Índice!$G$25</f>
        <v>2015-12-31</v>
      </c>
      <c r="K2459" s="200" t="s">
        <v>930</v>
      </c>
      <c r="L2459" s="200" t="s">
        <v>914</v>
      </c>
    </row>
    <row r="2460" spans="1:12" ht="15.75" customHeight="1">
      <c r="C2460" s="200" t="str">
        <f>'FC03-2'!B$16</f>
        <v>Residencial Estrato 6 (FC03-2)</v>
      </c>
      <c r="F2460" s="200">
        <f>'FC03-2'!E$16</f>
        <v>0</v>
      </c>
      <c r="I2460" s="60" t="str">
        <f>Índice!$G$23</f>
        <v>2015-01-01</v>
      </c>
      <c r="J2460" s="61" t="str">
        <f>Índice!$G$25</f>
        <v>2015-12-31</v>
      </c>
      <c r="K2460" s="200" t="s">
        <v>930</v>
      </c>
      <c r="L2460" s="200" t="s">
        <v>914</v>
      </c>
    </row>
    <row r="2461" spans="1:12" ht="15.75" customHeight="1">
      <c r="C2461" s="200" t="str">
        <f>'FC03-2'!B$17</f>
        <v>No Residencial Industrial (FC03-2)</v>
      </c>
      <c r="F2461" s="200">
        <f>'FC03-2'!E$17</f>
        <v>0</v>
      </c>
      <c r="I2461" s="60" t="str">
        <f>Índice!$G$23</f>
        <v>2015-01-01</v>
      </c>
      <c r="J2461" s="61" t="str">
        <f>Índice!$G$25</f>
        <v>2015-12-31</v>
      </c>
      <c r="K2461" s="200" t="s">
        <v>930</v>
      </c>
      <c r="L2461" s="200" t="s">
        <v>914</v>
      </c>
    </row>
    <row r="2462" spans="1:12" ht="15.75" customHeight="1">
      <c r="C2462" s="200" t="str">
        <f>'FC03-2'!B$18</f>
        <v>No Residencial Comercial (FC03-2)</v>
      </c>
      <c r="F2462" s="200">
        <f>'FC03-2'!E$18</f>
        <v>0</v>
      </c>
      <c r="I2462" s="60" t="str">
        <f>Índice!$G$23</f>
        <v>2015-01-01</v>
      </c>
      <c r="J2462" s="61" t="str">
        <f>Índice!$G$25</f>
        <v>2015-12-31</v>
      </c>
      <c r="K2462" s="200" t="s">
        <v>930</v>
      </c>
      <c r="L2462" s="200" t="s">
        <v>914</v>
      </c>
    </row>
    <row r="2463" spans="1:12" ht="15.75" customHeight="1">
      <c r="C2463" s="200" t="str">
        <f>'FC03-2'!B$19</f>
        <v>No Residencial Oficial (FC03-2)</v>
      </c>
      <c r="F2463" s="200">
        <f>'FC03-2'!E$19</f>
        <v>0</v>
      </c>
      <c r="I2463" s="60" t="str">
        <f>Índice!$G$23</f>
        <v>2015-01-01</v>
      </c>
      <c r="J2463" s="61" t="str">
        <f>Índice!$G$25</f>
        <v>2015-12-31</v>
      </c>
      <c r="K2463" s="200" t="s">
        <v>930</v>
      </c>
      <c r="L2463" s="200" t="s">
        <v>914</v>
      </c>
    </row>
    <row r="2464" spans="1:12" ht="15.75" customHeight="1">
      <c r="C2464" s="200" t="str">
        <f>'FC03-2'!B$20</f>
        <v>No Residencial Especial (FC03-2)</v>
      </c>
      <c r="F2464" s="200">
        <f>'FC03-2'!E$20</f>
        <v>0</v>
      </c>
      <c r="I2464" s="60" t="str">
        <f>Índice!$G$23</f>
        <v>2015-01-01</v>
      </c>
      <c r="J2464" s="61" t="str">
        <f>Índice!$G$25</f>
        <v>2015-12-31</v>
      </c>
      <c r="K2464" s="200" t="s">
        <v>930</v>
      </c>
      <c r="L2464" s="200" t="s">
        <v>914</v>
      </c>
    </row>
    <row r="2465" spans="1:12" ht="15.75" customHeight="1">
      <c r="C2465" s="200" t="str">
        <f>'FC03-2'!B$21</f>
        <v>Total Comercialización (FC03-2)</v>
      </c>
      <c r="F2465" s="200">
        <f>'FC03-2'!E$21</f>
        <v>0</v>
      </c>
      <c r="I2465" s="60" t="str">
        <f>Índice!$G$23</f>
        <v>2015-01-01</v>
      </c>
      <c r="J2465" s="61" t="str">
        <f>Índice!$G$25</f>
        <v>2015-12-31</v>
      </c>
      <c r="K2465" s="200" t="s">
        <v>930</v>
      </c>
      <c r="L2465" s="200" t="s">
        <v>914</v>
      </c>
    </row>
    <row r="2466" spans="1:12" ht="15.75" customHeight="1">
      <c r="C2466" s="200" t="str">
        <f>'FC03-2'!B$22</f>
        <v>Total Servicio de Alcantarillado (FC03-2)</v>
      </c>
      <c r="F2466" s="200">
        <f>'FC03-2'!E$22</f>
        <v>0</v>
      </c>
      <c r="I2466" s="60" t="str">
        <f>Índice!$G$23</f>
        <v>2015-01-01</v>
      </c>
      <c r="J2466" s="61" t="str">
        <f>Índice!$G$25</f>
        <v>2015-12-31</v>
      </c>
      <c r="K2466" s="200" t="s">
        <v>930</v>
      </c>
      <c r="L2466" s="200" t="s">
        <v>914</v>
      </c>
    </row>
    <row r="2467" spans="1:12" ht="15.75" customHeight="1">
      <c r="A2467" s="202" t="s">
        <v>15</v>
      </c>
      <c r="C2467" s="200" t="str">
        <f>'FC03-2'!B$23</f>
        <v>Deterioro de cuentas por cobrar (FC03-2)</v>
      </c>
      <c r="F2467" s="200"/>
      <c r="L2467" s="1"/>
    </row>
    <row r="2468" spans="1:12" ht="15.75" customHeight="1">
      <c r="C2468" s="200" t="str">
        <f>'FC03-2'!B$24</f>
        <v>Recolección (Deterioro) (FC03-2)</v>
      </c>
      <c r="F2468" s="200">
        <f>'FC03-2'!E$24</f>
        <v>0</v>
      </c>
      <c r="I2468" s="60" t="str">
        <f>Índice!$G$23</f>
        <v>2015-01-01</v>
      </c>
      <c r="J2468" s="61" t="str">
        <f>Índice!$G$25</f>
        <v>2015-12-31</v>
      </c>
      <c r="K2468" s="200" t="s">
        <v>930</v>
      </c>
      <c r="L2468" s="200" t="s">
        <v>914</v>
      </c>
    </row>
    <row r="2469" spans="1:12" ht="15.75" customHeight="1">
      <c r="C2469" s="200" t="str">
        <f>'FC03-2'!B$25</f>
        <v>Tratamiento y disposición final (Deterioro) (FC03-2)</v>
      </c>
      <c r="F2469" s="200">
        <f>'FC03-2'!E$25</f>
        <v>0</v>
      </c>
      <c r="I2469" s="60" t="str">
        <f>Índice!$G$23</f>
        <v>2015-01-01</v>
      </c>
      <c r="J2469" s="61" t="str">
        <f>Índice!$G$25</f>
        <v>2015-12-31</v>
      </c>
      <c r="K2469" s="200" t="s">
        <v>930</v>
      </c>
      <c r="L2469" s="200" t="s">
        <v>914</v>
      </c>
    </row>
    <row r="2470" spans="1:12" ht="15.75" customHeight="1">
      <c r="A2470" s="202" t="s">
        <v>15</v>
      </c>
      <c r="C2470" s="200" t="str">
        <f>'FC03-2'!B$26</f>
        <v>Comercialización (Deterioro) (FC03-2)</v>
      </c>
      <c r="F2470" s="200"/>
      <c r="L2470" s="1"/>
    </row>
    <row r="2471" spans="1:12" ht="15.75" customHeight="1">
      <c r="C2471" s="200" t="str">
        <f>'FC03-2'!B$27</f>
        <v>Residencial Estrato 1 (Deterioro) (FC03-2)</v>
      </c>
      <c r="F2471" s="200">
        <f>'FC03-2'!E$27</f>
        <v>0</v>
      </c>
      <c r="I2471" s="60" t="str">
        <f>Índice!$G$23</f>
        <v>2015-01-01</v>
      </c>
      <c r="J2471" s="61" t="str">
        <f>Índice!$G$25</f>
        <v>2015-12-31</v>
      </c>
      <c r="K2471" s="200" t="s">
        <v>930</v>
      </c>
      <c r="L2471" s="200" t="s">
        <v>914</v>
      </c>
    </row>
    <row r="2472" spans="1:12" ht="15.75" customHeight="1">
      <c r="C2472" s="200" t="str">
        <f>'FC03-2'!B$28</f>
        <v>Residencial Estrato 2 (Deterioro) (FC03-2)</v>
      </c>
      <c r="F2472" s="200">
        <f>'FC03-2'!E$28</f>
        <v>0</v>
      </c>
      <c r="I2472" s="60" t="str">
        <f>Índice!$G$23</f>
        <v>2015-01-01</v>
      </c>
      <c r="J2472" s="61" t="str">
        <f>Índice!$G$25</f>
        <v>2015-12-31</v>
      </c>
      <c r="K2472" s="200" t="s">
        <v>930</v>
      </c>
      <c r="L2472" s="200" t="s">
        <v>914</v>
      </c>
    </row>
    <row r="2473" spans="1:12" ht="15.75" customHeight="1">
      <c r="C2473" s="200" t="str">
        <f>'FC03-2'!B$29</f>
        <v>Residencial Estrato 3 (Deterioro) (FC03-2)</v>
      </c>
      <c r="F2473" s="200">
        <f>'FC03-2'!E$29</f>
        <v>0</v>
      </c>
      <c r="I2473" s="60" t="str">
        <f>Índice!$G$23</f>
        <v>2015-01-01</v>
      </c>
      <c r="J2473" s="61" t="str">
        <f>Índice!$G$25</f>
        <v>2015-12-31</v>
      </c>
      <c r="K2473" s="200" t="s">
        <v>930</v>
      </c>
      <c r="L2473" s="200" t="s">
        <v>914</v>
      </c>
    </row>
    <row r="2474" spans="1:12" ht="15.75" customHeight="1">
      <c r="C2474" s="200" t="str">
        <f>'FC03-2'!B$30</f>
        <v>Residencial Estrato 4 (Deterioro) (FC03-2)</v>
      </c>
      <c r="F2474" s="200">
        <f>'FC03-2'!E$30</f>
        <v>0</v>
      </c>
      <c r="I2474" s="60" t="str">
        <f>Índice!$G$23</f>
        <v>2015-01-01</v>
      </c>
      <c r="J2474" s="61" t="str">
        <f>Índice!$G$25</f>
        <v>2015-12-31</v>
      </c>
      <c r="K2474" s="200" t="s">
        <v>930</v>
      </c>
      <c r="L2474" s="200" t="s">
        <v>914</v>
      </c>
    </row>
    <row r="2475" spans="1:12" ht="15.75" customHeight="1">
      <c r="C2475" s="200" t="str">
        <f>'FC03-2'!B$31</f>
        <v>Residencial Estrato 5 (Deterioro) (FC03-2)</v>
      </c>
      <c r="F2475" s="200">
        <f>'FC03-2'!E$31</f>
        <v>0</v>
      </c>
      <c r="I2475" s="60" t="str">
        <f>Índice!$G$23</f>
        <v>2015-01-01</v>
      </c>
      <c r="J2475" s="61" t="str">
        <f>Índice!$G$25</f>
        <v>2015-12-31</v>
      </c>
      <c r="K2475" s="200" t="s">
        <v>930</v>
      </c>
      <c r="L2475" s="200" t="s">
        <v>914</v>
      </c>
    </row>
    <row r="2476" spans="1:12" ht="15.75" customHeight="1">
      <c r="C2476" s="200" t="str">
        <f>'FC03-2'!B$32</f>
        <v>Residencial Estrato 6 (Deterioro) (FC03-2)</v>
      </c>
      <c r="F2476" s="200">
        <f>'FC03-2'!E$32</f>
        <v>0</v>
      </c>
      <c r="I2476" s="60" t="str">
        <f>Índice!$G$23</f>
        <v>2015-01-01</v>
      </c>
      <c r="J2476" s="61" t="str">
        <f>Índice!$G$25</f>
        <v>2015-12-31</v>
      </c>
      <c r="K2476" s="200" t="s">
        <v>930</v>
      </c>
      <c r="L2476" s="200" t="s">
        <v>914</v>
      </c>
    </row>
    <row r="2477" spans="1:12" ht="15.75" customHeight="1">
      <c r="C2477" s="200" t="str">
        <f>'FC03-2'!B$33</f>
        <v>No Residencial Industrial (Deterioro) (FC03-2)</v>
      </c>
      <c r="F2477" s="200">
        <f>'FC03-2'!E$33</f>
        <v>0</v>
      </c>
      <c r="I2477" s="60" t="str">
        <f>Índice!$G$23</f>
        <v>2015-01-01</v>
      </c>
      <c r="J2477" s="61" t="str">
        <f>Índice!$G$25</f>
        <v>2015-12-31</v>
      </c>
      <c r="K2477" s="200" t="s">
        <v>930</v>
      </c>
      <c r="L2477" s="200" t="s">
        <v>914</v>
      </c>
    </row>
    <row r="2478" spans="1:12" ht="15.75" customHeight="1">
      <c r="C2478" s="200" t="str">
        <f>'FC03-2'!B$34</f>
        <v>No Residencial Comercial (Deterioro) (FC03-2)</v>
      </c>
      <c r="F2478" s="200">
        <f>'FC03-2'!E$34</f>
        <v>0</v>
      </c>
      <c r="I2478" s="60" t="str">
        <f>Índice!$G$23</f>
        <v>2015-01-01</v>
      </c>
      <c r="J2478" s="61" t="str">
        <f>Índice!$G$25</f>
        <v>2015-12-31</v>
      </c>
      <c r="K2478" s="200" t="s">
        <v>930</v>
      </c>
      <c r="L2478" s="200" t="s">
        <v>914</v>
      </c>
    </row>
    <row r="2479" spans="1:12" ht="15.75" customHeight="1">
      <c r="C2479" s="200" t="str">
        <f>'FC03-2'!B$35</f>
        <v>No Residencial Oficial (Deterioro) (FC03-2)</v>
      </c>
      <c r="F2479" s="200">
        <f>'FC03-2'!E$35</f>
        <v>0</v>
      </c>
      <c r="I2479" s="60" t="str">
        <f>Índice!$G$23</f>
        <v>2015-01-01</v>
      </c>
      <c r="J2479" s="61" t="str">
        <f>Índice!$G$25</f>
        <v>2015-12-31</v>
      </c>
      <c r="K2479" s="200" t="s">
        <v>930</v>
      </c>
      <c r="L2479" s="200" t="s">
        <v>914</v>
      </c>
    </row>
    <row r="2480" spans="1:12" ht="15.75" customHeight="1">
      <c r="C2480" s="200" t="str">
        <f>'FC03-2'!B$36</f>
        <v>No Residencial Especial (Deterioro) (FC03-2)</v>
      </c>
      <c r="F2480" s="200">
        <f>'FC03-2'!E$36</f>
        <v>0</v>
      </c>
      <c r="I2480" s="60" t="str">
        <f>Índice!$G$23</f>
        <v>2015-01-01</v>
      </c>
      <c r="J2480" s="61" t="str">
        <f>Índice!$G$25</f>
        <v>2015-12-31</v>
      </c>
      <c r="K2480" s="200" t="s">
        <v>930</v>
      </c>
      <c r="L2480" s="200" t="s">
        <v>914</v>
      </c>
    </row>
    <row r="2481" spans="1:12" ht="15.75" customHeight="1">
      <c r="C2481" s="200" t="str">
        <f>'FC03-2'!B$37</f>
        <v>Total Comercialización (Deterioro) (FC03-2)</v>
      </c>
      <c r="F2481" s="200">
        <f>'FC03-2'!E$37</f>
        <v>0</v>
      </c>
      <c r="I2481" s="60" t="str">
        <f>Índice!$G$23</f>
        <v>2015-01-01</v>
      </c>
      <c r="J2481" s="61" t="str">
        <f>Índice!$G$25</f>
        <v>2015-12-31</v>
      </c>
      <c r="K2481" s="200" t="s">
        <v>930</v>
      </c>
      <c r="L2481" s="200" t="s">
        <v>914</v>
      </c>
    </row>
    <row r="2482" spans="1:12" ht="15.75" customHeight="1">
      <c r="C2482" s="200" t="str">
        <f>'FC03-2'!B$38</f>
        <v>Total Deterioro Cuentas por Cobrar (FC03-2)</v>
      </c>
      <c r="F2482" s="200">
        <f>'FC03-2'!E$38</f>
        <v>0</v>
      </c>
      <c r="I2482" s="60" t="str">
        <f>Índice!$G$23</f>
        <v>2015-01-01</v>
      </c>
      <c r="J2482" s="61" t="str">
        <f>Índice!$G$25</f>
        <v>2015-12-31</v>
      </c>
      <c r="K2482" s="200" t="s">
        <v>930</v>
      </c>
      <c r="L2482" s="200" t="s">
        <v>914</v>
      </c>
    </row>
    <row r="2483" spans="1:12" ht="15.75" customHeight="1">
      <c r="A2483" s="202" t="s">
        <v>15</v>
      </c>
      <c r="B2483" s="22"/>
      <c r="C2483" s="93" t="s">
        <v>915</v>
      </c>
      <c r="L2483" s="1"/>
    </row>
    <row r="2484" spans="1:12" ht="15.75" customHeight="1">
      <c r="A2484" s="202" t="s">
        <v>15</v>
      </c>
      <c r="C2484" s="200" t="str">
        <f>'FC03-2'!B$7</f>
        <v>Servicio de alcantarillado (FC03-2)</v>
      </c>
      <c r="L2484" s="1"/>
    </row>
    <row r="2485" spans="1:12" ht="15.75" customHeight="1">
      <c r="C2485" s="200" t="str">
        <f>'FC03-2'!B$8</f>
        <v>Recolección (FC03-2)</v>
      </c>
      <c r="F2485" s="200">
        <f>'FC03-2'!F$8</f>
        <v>0</v>
      </c>
      <c r="I2485" s="60" t="str">
        <f>Índice!$G$23</f>
        <v>2015-01-01</v>
      </c>
      <c r="J2485" s="61" t="str">
        <f>Índice!$G$25</f>
        <v>2015-12-31</v>
      </c>
      <c r="K2485" s="200" t="s">
        <v>930</v>
      </c>
      <c r="L2485" s="200" t="s">
        <v>916</v>
      </c>
    </row>
    <row r="2486" spans="1:12" ht="15.75" customHeight="1">
      <c r="C2486" s="200" t="str">
        <f>'FC03-2'!B$9</f>
        <v>Tratamiento y Disposición final (FC03-2)</v>
      </c>
      <c r="F2486" s="200">
        <f>'FC03-2'!F$9</f>
        <v>0</v>
      </c>
      <c r="I2486" s="60" t="str">
        <f>Índice!$G$23</f>
        <v>2015-01-01</v>
      </c>
      <c r="J2486" s="61" t="str">
        <f>Índice!$G$25</f>
        <v>2015-12-31</v>
      </c>
      <c r="K2486" s="200" t="s">
        <v>930</v>
      </c>
      <c r="L2486" s="200" t="s">
        <v>916</v>
      </c>
    </row>
    <row r="2487" spans="1:12" ht="15.75" customHeight="1">
      <c r="A2487" s="202" t="s">
        <v>15</v>
      </c>
      <c r="C2487" s="200" t="str">
        <f>'FC03-2'!B$10</f>
        <v>Comercialización (FC03-2)</v>
      </c>
      <c r="F2487" s="200"/>
      <c r="L2487" s="1"/>
    </row>
    <row r="2488" spans="1:12" ht="15.75" customHeight="1">
      <c r="C2488" s="200" t="str">
        <f>'FC03-2'!B$11</f>
        <v>Residencial Estrato 1 (FC03-2)</v>
      </c>
      <c r="F2488" s="200">
        <f>'FC03-2'!F$11</f>
        <v>0</v>
      </c>
      <c r="I2488" s="60" t="str">
        <f>Índice!$G$23</f>
        <v>2015-01-01</v>
      </c>
      <c r="J2488" s="61" t="str">
        <f>Índice!$G$25</f>
        <v>2015-12-31</v>
      </c>
      <c r="K2488" s="200" t="s">
        <v>930</v>
      </c>
      <c r="L2488" s="200" t="s">
        <v>916</v>
      </c>
    </row>
    <row r="2489" spans="1:12" ht="15.75" customHeight="1">
      <c r="C2489" s="200" t="str">
        <f>'FC03-2'!B$12</f>
        <v>Residencial Estrato 2 (FC03-2)</v>
      </c>
      <c r="F2489" s="200">
        <f>'FC03-2'!F$12</f>
        <v>0</v>
      </c>
      <c r="I2489" s="60" t="str">
        <f>Índice!$G$23</f>
        <v>2015-01-01</v>
      </c>
      <c r="J2489" s="61" t="str">
        <f>Índice!$G$25</f>
        <v>2015-12-31</v>
      </c>
      <c r="K2489" s="200" t="s">
        <v>930</v>
      </c>
      <c r="L2489" s="200" t="s">
        <v>916</v>
      </c>
    </row>
    <row r="2490" spans="1:12" ht="15.75" customHeight="1">
      <c r="C2490" s="200" t="str">
        <f>'FC03-2'!B$13</f>
        <v>Residencial Estrato 3 (FC03-2)</v>
      </c>
      <c r="F2490" s="200">
        <f>'FC03-2'!F$13</f>
        <v>0</v>
      </c>
      <c r="I2490" s="60" t="str">
        <f>Índice!$G$23</f>
        <v>2015-01-01</v>
      </c>
      <c r="J2490" s="61" t="str">
        <f>Índice!$G$25</f>
        <v>2015-12-31</v>
      </c>
      <c r="K2490" s="200" t="s">
        <v>930</v>
      </c>
      <c r="L2490" s="200" t="s">
        <v>916</v>
      </c>
    </row>
    <row r="2491" spans="1:12" ht="15.75" customHeight="1">
      <c r="C2491" s="200" t="str">
        <f>'FC03-2'!B$14</f>
        <v>Residencial Estrato 4 (FC03-2)</v>
      </c>
      <c r="F2491" s="200">
        <f>'FC03-2'!F$14</f>
        <v>0</v>
      </c>
      <c r="I2491" s="60" t="str">
        <f>Índice!$G$23</f>
        <v>2015-01-01</v>
      </c>
      <c r="J2491" s="61" t="str">
        <f>Índice!$G$25</f>
        <v>2015-12-31</v>
      </c>
      <c r="K2491" s="200" t="s">
        <v>930</v>
      </c>
      <c r="L2491" s="200" t="s">
        <v>916</v>
      </c>
    </row>
    <row r="2492" spans="1:12" ht="15.75" customHeight="1">
      <c r="C2492" s="200" t="str">
        <f>'FC03-2'!B$15</f>
        <v>Residencial Estrato 5 (FC03-2)</v>
      </c>
      <c r="F2492" s="200">
        <f>'FC03-2'!F$15</f>
        <v>0</v>
      </c>
      <c r="I2492" s="60" t="str">
        <f>Índice!$G$23</f>
        <v>2015-01-01</v>
      </c>
      <c r="J2492" s="61" t="str">
        <f>Índice!$G$25</f>
        <v>2015-12-31</v>
      </c>
      <c r="K2492" s="200" t="s">
        <v>930</v>
      </c>
      <c r="L2492" s="200" t="s">
        <v>916</v>
      </c>
    </row>
    <row r="2493" spans="1:12" ht="15.75" customHeight="1">
      <c r="C2493" s="200" t="str">
        <f>'FC03-2'!B$16</f>
        <v>Residencial Estrato 6 (FC03-2)</v>
      </c>
      <c r="F2493" s="200">
        <f>'FC03-2'!F$16</f>
        <v>0</v>
      </c>
      <c r="I2493" s="60" t="str">
        <f>Índice!$G$23</f>
        <v>2015-01-01</v>
      </c>
      <c r="J2493" s="61" t="str">
        <f>Índice!$G$25</f>
        <v>2015-12-31</v>
      </c>
      <c r="K2493" s="200" t="s">
        <v>930</v>
      </c>
      <c r="L2493" s="200" t="s">
        <v>916</v>
      </c>
    </row>
    <row r="2494" spans="1:12" ht="15.75" customHeight="1">
      <c r="C2494" s="200" t="str">
        <f>'FC03-2'!B$17</f>
        <v>No Residencial Industrial (FC03-2)</v>
      </c>
      <c r="F2494" s="200">
        <f>'FC03-2'!F$17</f>
        <v>0</v>
      </c>
      <c r="I2494" s="60" t="str">
        <f>Índice!$G$23</f>
        <v>2015-01-01</v>
      </c>
      <c r="J2494" s="61" t="str">
        <f>Índice!$G$25</f>
        <v>2015-12-31</v>
      </c>
      <c r="K2494" s="200" t="s">
        <v>930</v>
      </c>
      <c r="L2494" s="200" t="s">
        <v>916</v>
      </c>
    </row>
    <row r="2495" spans="1:12" ht="15.75" customHeight="1">
      <c r="C2495" s="200" t="str">
        <f>'FC03-2'!B$18</f>
        <v>No Residencial Comercial (FC03-2)</v>
      </c>
      <c r="F2495" s="200">
        <f>'FC03-2'!F$18</f>
        <v>0</v>
      </c>
      <c r="I2495" s="60" t="str">
        <f>Índice!$G$23</f>
        <v>2015-01-01</v>
      </c>
      <c r="J2495" s="61" t="str">
        <f>Índice!$G$25</f>
        <v>2015-12-31</v>
      </c>
      <c r="K2495" s="200" t="s">
        <v>930</v>
      </c>
      <c r="L2495" s="200" t="s">
        <v>916</v>
      </c>
    </row>
    <row r="2496" spans="1:12" ht="15.75" customHeight="1">
      <c r="C2496" s="200" t="str">
        <f>'FC03-2'!B$19</f>
        <v>No Residencial Oficial (FC03-2)</v>
      </c>
      <c r="F2496" s="200">
        <f>'FC03-2'!F$19</f>
        <v>0</v>
      </c>
      <c r="I2496" s="60" t="str">
        <f>Índice!$G$23</f>
        <v>2015-01-01</v>
      </c>
      <c r="J2496" s="61" t="str">
        <f>Índice!$G$25</f>
        <v>2015-12-31</v>
      </c>
      <c r="K2496" s="200" t="s">
        <v>930</v>
      </c>
      <c r="L2496" s="200" t="s">
        <v>916</v>
      </c>
    </row>
    <row r="2497" spans="1:12" ht="15.75" customHeight="1">
      <c r="C2497" s="200" t="str">
        <f>'FC03-2'!B$20</f>
        <v>No Residencial Especial (FC03-2)</v>
      </c>
      <c r="F2497" s="200">
        <f>'FC03-2'!F$20</f>
        <v>0</v>
      </c>
      <c r="I2497" s="60" t="str">
        <f>Índice!$G$23</f>
        <v>2015-01-01</v>
      </c>
      <c r="J2497" s="61" t="str">
        <f>Índice!$G$25</f>
        <v>2015-12-31</v>
      </c>
      <c r="K2497" s="200" t="s">
        <v>930</v>
      </c>
      <c r="L2497" s="200" t="s">
        <v>916</v>
      </c>
    </row>
    <row r="2498" spans="1:12" ht="15.75" customHeight="1">
      <c r="C2498" s="200" t="str">
        <f>'FC03-2'!B$21</f>
        <v>Total Comercialización (FC03-2)</v>
      </c>
      <c r="F2498" s="200">
        <f>'FC03-2'!F$21</f>
        <v>0</v>
      </c>
      <c r="I2498" s="60" t="str">
        <f>Índice!$G$23</f>
        <v>2015-01-01</v>
      </c>
      <c r="J2498" s="61" t="str">
        <f>Índice!$G$25</f>
        <v>2015-12-31</v>
      </c>
      <c r="K2498" s="200" t="s">
        <v>930</v>
      </c>
      <c r="L2498" s="200" t="s">
        <v>916</v>
      </c>
    </row>
    <row r="2499" spans="1:12" ht="15.75" customHeight="1">
      <c r="C2499" s="200" t="str">
        <f>'FC03-2'!B$22</f>
        <v>Total Servicio de Alcantarillado (FC03-2)</v>
      </c>
      <c r="F2499" s="200">
        <f>'FC03-2'!F$22</f>
        <v>0</v>
      </c>
      <c r="I2499" s="60" t="str">
        <f>Índice!$G$23</f>
        <v>2015-01-01</v>
      </c>
      <c r="J2499" s="61" t="str">
        <f>Índice!$G$25</f>
        <v>2015-12-31</v>
      </c>
      <c r="K2499" s="200" t="s">
        <v>930</v>
      </c>
      <c r="L2499" s="200" t="s">
        <v>916</v>
      </c>
    </row>
    <row r="2500" spans="1:12" ht="15.75" customHeight="1">
      <c r="A2500" s="202" t="s">
        <v>15</v>
      </c>
      <c r="C2500" s="200" t="str">
        <f>'FC03-2'!B$23</f>
        <v>Deterioro de cuentas por cobrar (FC03-2)</v>
      </c>
      <c r="F2500" s="200"/>
      <c r="L2500" s="1"/>
    </row>
    <row r="2501" spans="1:12" ht="15.75" customHeight="1">
      <c r="C2501" s="200" t="str">
        <f>'FC03-2'!B$24</f>
        <v>Recolección (Deterioro) (FC03-2)</v>
      </c>
      <c r="F2501" s="200">
        <f>'FC03-2'!F$24</f>
        <v>0</v>
      </c>
      <c r="I2501" s="60" t="str">
        <f>Índice!$G$23</f>
        <v>2015-01-01</v>
      </c>
      <c r="J2501" s="61" t="str">
        <f>Índice!$G$25</f>
        <v>2015-12-31</v>
      </c>
      <c r="K2501" s="200" t="s">
        <v>930</v>
      </c>
      <c r="L2501" s="200" t="s">
        <v>916</v>
      </c>
    </row>
    <row r="2502" spans="1:12" ht="15.75" customHeight="1">
      <c r="C2502" s="200" t="str">
        <f>'FC03-2'!B$25</f>
        <v>Tratamiento y disposición final (Deterioro) (FC03-2)</v>
      </c>
      <c r="F2502" s="200">
        <f>'FC03-2'!F$25</f>
        <v>0</v>
      </c>
      <c r="I2502" s="60" t="str">
        <f>Índice!$G$23</f>
        <v>2015-01-01</v>
      </c>
      <c r="J2502" s="61" t="str">
        <f>Índice!$G$25</f>
        <v>2015-12-31</v>
      </c>
      <c r="K2502" s="200" t="s">
        <v>930</v>
      </c>
      <c r="L2502" s="200" t="s">
        <v>916</v>
      </c>
    </row>
    <row r="2503" spans="1:12" ht="15.75" customHeight="1">
      <c r="A2503" s="202" t="s">
        <v>15</v>
      </c>
      <c r="C2503" s="200" t="str">
        <f>'FC03-2'!B$26</f>
        <v>Comercialización (Deterioro) (FC03-2)</v>
      </c>
      <c r="F2503" s="200"/>
      <c r="L2503" s="1"/>
    </row>
    <row r="2504" spans="1:12" ht="15.75" customHeight="1">
      <c r="C2504" s="200" t="str">
        <f>'FC03-2'!B$27</f>
        <v>Residencial Estrato 1 (Deterioro) (FC03-2)</v>
      </c>
      <c r="F2504" s="200">
        <f>'FC03-2'!F$27</f>
        <v>0</v>
      </c>
      <c r="I2504" s="60" t="str">
        <f>Índice!$G$23</f>
        <v>2015-01-01</v>
      </c>
      <c r="J2504" s="61" t="str">
        <f>Índice!$G$25</f>
        <v>2015-12-31</v>
      </c>
      <c r="K2504" s="200" t="s">
        <v>930</v>
      </c>
      <c r="L2504" s="200" t="s">
        <v>916</v>
      </c>
    </row>
    <row r="2505" spans="1:12" ht="15.75" customHeight="1">
      <c r="C2505" s="200" t="str">
        <f>'FC03-2'!B$28</f>
        <v>Residencial Estrato 2 (Deterioro) (FC03-2)</v>
      </c>
      <c r="F2505" s="200">
        <f>'FC03-2'!F$28</f>
        <v>0</v>
      </c>
      <c r="I2505" s="60" t="str">
        <f>Índice!$G$23</f>
        <v>2015-01-01</v>
      </c>
      <c r="J2505" s="61" t="str">
        <f>Índice!$G$25</f>
        <v>2015-12-31</v>
      </c>
      <c r="K2505" s="200" t="s">
        <v>930</v>
      </c>
      <c r="L2505" s="200" t="s">
        <v>916</v>
      </c>
    </row>
    <row r="2506" spans="1:12" ht="15.75" customHeight="1">
      <c r="C2506" s="200" t="str">
        <f>'FC03-2'!B$29</f>
        <v>Residencial Estrato 3 (Deterioro) (FC03-2)</v>
      </c>
      <c r="F2506" s="200">
        <f>'FC03-2'!F$29</f>
        <v>0</v>
      </c>
      <c r="I2506" s="60" t="str">
        <f>Índice!$G$23</f>
        <v>2015-01-01</v>
      </c>
      <c r="J2506" s="61" t="str">
        <f>Índice!$G$25</f>
        <v>2015-12-31</v>
      </c>
      <c r="K2506" s="200" t="s">
        <v>930</v>
      </c>
      <c r="L2506" s="200" t="s">
        <v>916</v>
      </c>
    </row>
    <row r="2507" spans="1:12" ht="15.75" customHeight="1">
      <c r="C2507" s="200" t="str">
        <f>'FC03-2'!B$30</f>
        <v>Residencial Estrato 4 (Deterioro) (FC03-2)</v>
      </c>
      <c r="F2507" s="200">
        <f>'FC03-2'!F$30</f>
        <v>0</v>
      </c>
      <c r="I2507" s="60" t="str">
        <f>Índice!$G$23</f>
        <v>2015-01-01</v>
      </c>
      <c r="J2507" s="61" t="str">
        <f>Índice!$G$25</f>
        <v>2015-12-31</v>
      </c>
      <c r="K2507" s="200" t="s">
        <v>930</v>
      </c>
      <c r="L2507" s="200" t="s">
        <v>916</v>
      </c>
    </row>
    <row r="2508" spans="1:12" ht="15.75" customHeight="1">
      <c r="C2508" s="200" t="str">
        <f>'FC03-2'!B$31</f>
        <v>Residencial Estrato 5 (Deterioro) (FC03-2)</v>
      </c>
      <c r="F2508" s="200">
        <f>'FC03-2'!F$31</f>
        <v>0</v>
      </c>
      <c r="I2508" s="60" t="str">
        <f>Índice!$G$23</f>
        <v>2015-01-01</v>
      </c>
      <c r="J2508" s="61" t="str">
        <f>Índice!$G$25</f>
        <v>2015-12-31</v>
      </c>
      <c r="K2508" s="200" t="s">
        <v>930</v>
      </c>
      <c r="L2508" s="200" t="s">
        <v>916</v>
      </c>
    </row>
    <row r="2509" spans="1:12" ht="15.75" customHeight="1">
      <c r="C2509" s="200" t="str">
        <f>'FC03-2'!B$32</f>
        <v>Residencial Estrato 6 (Deterioro) (FC03-2)</v>
      </c>
      <c r="F2509" s="200">
        <f>'FC03-2'!F$32</f>
        <v>0</v>
      </c>
      <c r="I2509" s="60" t="str">
        <f>Índice!$G$23</f>
        <v>2015-01-01</v>
      </c>
      <c r="J2509" s="61" t="str">
        <f>Índice!$G$25</f>
        <v>2015-12-31</v>
      </c>
      <c r="K2509" s="200" t="s">
        <v>930</v>
      </c>
      <c r="L2509" s="200" t="s">
        <v>916</v>
      </c>
    </row>
    <row r="2510" spans="1:12" ht="15.75" customHeight="1">
      <c r="C2510" s="200" t="str">
        <f>'FC03-2'!B$33</f>
        <v>No Residencial Industrial (Deterioro) (FC03-2)</v>
      </c>
      <c r="F2510" s="200">
        <f>'FC03-2'!F$33</f>
        <v>0</v>
      </c>
      <c r="I2510" s="60" t="str">
        <f>Índice!$G$23</f>
        <v>2015-01-01</v>
      </c>
      <c r="J2510" s="61" t="str">
        <f>Índice!$G$25</f>
        <v>2015-12-31</v>
      </c>
      <c r="K2510" s="200" t="s">
        <v>930</v>
      </c>
      <c r="L2510" s="200" t="s">
        <v>916</v>
      </c>
    </row>
    <row r="2511" spans="1:12" ht="15.75" customHeight="1">
      <c r="C2511" s="200" t="str">
        <f>'FC03-2'!B$34</f>
        <v>No Residencial Comercial (Deterioro) (FC03-2)</v>
      </c>
      <c r="F2511" s="200">
        <f>'FC03-2'!F$34</f>
        <v>0</v>
      </c>
      <c r="I2511" s="60" t="str">
        <f>Índice!$G$23</f>
        <v>2015-01-01</v>
      </c>
      <c r="J2511" s="61" t="str">
        <f>Índice!$G$25</f>
        <v>2015-12-31</v>
      </c>
      <c r="K2511" s="200" t="s">
        <v>930</v>
      </c>
      <c r="L2511" s="200" t="s">
        <v>916</v>
      </c>
    </row>
    <row r="2512" spans="1:12" ht="15.75" customHeight="1">
      <c r="C2512" s="200" t="str">
        <f>'FC03-2'!B$35</f>
        <v>No Residencial Oficial (Deterioro) (FC03-2)</v>
      </c>
      <c r="F2512" s="200">
        <f>'FC03-2'!F$35</f>
        <v>0</v>
      </c>
      <c r="I2512" s="60" t="str">
        <f>Índice!$G$23</f>
        <v>2015-01-01</v>
      </c>
      <c r="J2512" s="61" t="str">
        <f>Índice!$G$25</f>
        <v>2015-12-31</v>
      </c>
      <c r="K2512" s="200" t="s">
        <v>930</v>
      </c>
      <c r="L2512" s="200" t="s">
        <v>916</v>
      </c>
    </row>
    <row r="2513" spans="1:12" ht="15.75" customHeight="1">
      <c r="C2513" s="200" t="str">
        <f>'FC03-2'!B$36</f>
        <v>No Residencial Especial (Deterioro) (FC03-2)</v>
      </c>
      <c r="F2513" s="200">
        <f>'FC03-2'!F$36</f>
        <v>0</v>
      </c>
      <c r="I2513" s="60" t="str">
        <f>Índice!$G$23</f>
        <v>2015-01-01</v>
      </c>
      <c r="J2513" s="61" t="str">
        <f>Índice!$G$25</f>
        <v>2015-12-31</v>
      </c>
      <c r="K2513" s="200" t="s">
        <v>930</v>
      </c>
      <c r="L2513" s="200" t="s">
        <v>916</v>
      </c>
    </row>
    <row r="2514" spans="1:12" ht="15.75" customHeight="1">
      <c r="C2514" s="200" t="str">
        <f>'FC03-2'!B$37</f>
        <v>Total Comercialización (Deterioro) (FC03-2)</v>
      </c>
      <c r="F2514" s="200">
        <f>'FC03-2'!F$37</f>
        <v>0</v>
      </c>
      <c r="I2514" s="60" t="str">
        <f>Índice!$G$23</f>
        <v>2015-01-01</v>
      </c>
      <c r="J2514" s="61" t="str">
        <f>Índice!$G$25</f>
        <v>2015-12-31</v>
      </c>
      <c r="K2514" s="200" t="s">
        <v>930</v>
      </c>
      <c r="L2514" s="200" t="s">
        <v>916</v>
      </c>
    </row>
    <row r="2515" spans="1:12" ht="15.75" customHeight="1">
      <c r="C2515" s="200" t="str">
        <f>'FC03-2'!B$38</f>
        <v>Total Deterioro Cuentas por Cobrar (FC03-2)</v>
      </c>
      <c r="F2515" s="200">
        <f>'FC03-2'!F$38</f>
        <v>0</v>
      </c>
      <c r="I2515" s="60" t="str">
        <f>Índice!$G$23</f>
        <v>2015-01-01</v>
      </c>
      <c r="J2515" s="61" t="str">
        <f>Índice!$G$25</f>
        <v>2015-12-31</v>
      </c>
      <c r="K2515" s="200" t="s">
        <v>930</v>
      </c>
      <c r="L2515" s="200" t="s">
        <v>916</v>
      </c>
    </row>
    <row r="2516" spans="1:12" ht="15.75" customHeight="1">
      <c r="A2516" s="202" t="s">
        <v>15</v>
      </c>
      <c r="B2516" s="22"/>
      <c r="C2516" s="93" t="s">
        <v>917</v>
      </c>
      <c r="L2516" s="1"/>
    </row>
    <row r="2517" spans="1:12" ht="15.75" customHeight="1">
      <c r="A2517" s="202" t="s">
        <v>15</v>
      </c>
      <c r="C2517" s="200" t="str">
        <f>'FC03-2'!B$7</f>
        <v>Servicio de alcantarillado (FC03-2)</v>
      </c>
      <c r="L2517" s="1"/>
    </row>
    <row r="2518" spans="1:12" ht="15.75" customHeight="1">
      <c r="C2518" s="200" t="str">
        <f>'FC03-2'!B$8</f>
        <v>Recolección (FC03-2)</v>
      </c>
      <c r="F2518" s="200">
        <f>'FC03-2'!G$8</f>
        <v>0</v>
      </c>
      <c r="I2518" s="60" t="str">
        <f>Índice!$G$23</f>
        <v>2015-01-01</v>
      </c>
      <c r="J2518" s="61" t="str">
        <f>Índice!$G$25</f>
        <v>2015-12-31</v>
      </c>
      <c r="K2518" s="200" t="s">
        <v>930</v>
      </c>
      <c r="L2518" s="200" t="s">
        <v>918</v>
      </c>
    </row>
    <row r="2519" spans="1:12" ht="15.75" customHeight="1">
      <c r="C2519" s="200" t="str">
        <f>'FC03-2'!B$9</f>
        <v>Tratamiento y Disposición final (FC03-2)</v>
      </c>
      <c r="F2519" s="200">
        <f>'FC03-2'!G$9</f>
        <v>0</v>
      </c>
      <c r="I2519" s="60" t="str">
        <f>Índice!$G$23</f>
        <v>2015-01-01</v>
      </c>
      <c r="J2519" s="61" t="str">
        <f>Índice!$G$25</f>
        <v>2015-12-31</v>
      </c>
      <c r="K2519" s="200" t="s">
        <v>930</v>
      </c>
      <c r="L2519" s="200" t="s">
        <v>918</v>
      </c>
    </row>
    <row r="2520" spans="1:12" ht="15.75" customHeight="1">
      <c r="A2520" s="202" t="s">
        <v>15</v>
      </c>
      <c r="C2520" s="200" t="str">
        <f>'FC03-2'!B$10</f>
        <v>Comercialización (FC03-2)</v>
      </c>
      <c r="F2520" s="200"/>
      <c r="L2520" s="1"/>
    </row>
    <row r="2521" spans="1:12" ht="15.75" customHeight="1">
      <c r="C2521" s="200" t="str">
        <f>'FC03-2'!B$11</f>
        <v>Residencial Estrato 1 (FC03-2)</v>
      </c>
      <c r="F2521" s="200">
        <f>'FC03-2'!G$11</f>
        <v>0</v>
      </c>
      <c r="I2521" s="60" t="str">
        <f>Índice!$G$23</f>
        <v>2015-01-01</v>
      </c>
      <c r="J2521" s="61" t="str">
        <f>Índice!$G$25</f>
        <v>2015-12-31</v>
      </c>
      <c r="K2521" s="200" t="s">
        <v>930</v>
      </c>
      <c r="L2521" s="200" t="s">
        <v>918</v>
      </c>
    </row>
    <row r="2522" spans="1:12" ht="15.75" customHeight="1">
      <c r="C2522" s="200" t="str">
        <f>'FC03-2'!B$12</f>
        <v>Residencial Estrato 2 (FC03-2)</v>
      </c>
      <c r="F2522" s="200">
        <f>'FC03-2'!G$12</f>
        <v>0</v>
      </c>
      <c r="I2522" s="60" t="str">
        <f>Índice!$G$23</f>
        <v>2015-01-01</v>
      </c>
      <c r="J2522" s="61" t="str">
        <f>Índice!$G$25</f>
        <v>2015-12-31</v>
      </c>
      <c r="K2522" s="200" t="s">
        <v>930</v>
      </c>
      <c r="L2522" s="200" t="s">
        <v>918</v>
      </c>
    </row>
    <row r="2523" spans="1:12" ht="15.75" customHeight="1">
      <c r="C2523" s="200" t="str">
        <f>'FC03-2'!B$13</f>
        <v>Residencial Estrato 3 (FC03-2)</v>
      </c>
      <c r="F2523" s="200">
        <f>'FC03-2'!G$13</f>
        <v>0</v>
      </c>
      <c r="I2523" s="60" t="str">
        <f>Índice!$G$23</f>
        <v>2015-01-01</v>
      </c>
      <c r="J2523" s="61" t="str">
        <f>Índice!$G$25</f>
        <v>2015-12-31</v>
      </c>
      <c r="K2523" s="200" t="s">
        <v>930</v>
      </c>
      <c r="L2523" s="200" t="s">
        <v>918</v>
      </c>
    </row>
    <row r="2524" spans="1:12" ht="15.75" customHeight="1">
      <c r="C2524" s="200" t="str">
        <f>'FC03-2'!B$14</f>
        <v>Residencial Estrato 4 (FC03-2)</v>
      </c>
      <c r="F2524" s="200">
        <f>'FC03-2'!G$14</f>
        <v>0</v>
      </c>
      <c r="I2524" s="60" t="str">
        <f>Índice!$G$23</f>
        <v>2015-01-01</v>
      </c>
      <c r="J2524" s="61" t="str">
        <f>Índice!$G$25</f>
        <v>2015-12-31</v>
      </c>
      <c r="K2524" s="200" t="s">
        <v>930</v>
      </c>
      <c r="L2524" s="200" t="s">
        <v>918</v>
      </c>
    </row>
    <row r="2525" spans="1:12" ht="15.75" customHeight="1">
      <c r="C2525" s="200" t="str">
        <f>'FC03-2'!B$15</f>
        <v>Residencial Estrato 5 (FC03-2)</v>
      </c>
      <c r="F2525" s="200">
        <f>'FC03-2'!G$15</f>
        <v>0</v>
      </c>
      <c r="I2525" s="60" t="str">
        <f>Índice!$G$23</f>
        <v>2015-01-01</v>
      </c>
      <c r="J2525" s="61" t="str">
        <f>Índice!$G$25</f>
        <v>2015-12-31</v>
      </c>
      <c r="K2525" s="200" t="s">
        <v>930</v>
      </c>
      <c r="L2525" s="200" t="s">
        <v>918</v>
      </c>
    </row>
    <row r="2526" spans="1:12" ht="15.75" customHeight="1">
      <c r="C2526" s="200" t="str">
        <f>'FC03-2'!B$16</f>
        <v>Residencial Estrato 6 (FC03-2)</v>
      </c>
      <c r="F2526" s="200">
        <f>'FC03-2'!G$16</f>
        <v>0</v>
      </c>
      <c r="I2526" s="60" t="str">
        <f>Índice!$G$23</f>
        <v>2015-01-01</v>
      </c>
      <c r="J2526" s="61" t="str">
        <f>Índice!$G$25</f>
        <v>2015-12-31</v>
      </c>
      <c r="K2526" s="200" t="s">
        <v>930</v>
      </c>
      <c r="L2526" s="200" t="s">
        <v>918</v>
      </c>
    </row>
    <row r="2527" spans="1:12" ht="15.75" customHeight="1">
      <c r="C2527" s="200" t="str">
        <f>'FC03-2'!B$17</f>
        <v>No Residencial Industrial (FC03-2)</v>
      </c>
      <c r="F2527" s="200">
        <f>'FC03-2'!G$17</f>
        <v>0</v>
      </c>
      <c r="I2527" s="60" t="str">
        <f>Índice!$G$23</f>
        <v>2015-01-01</v>
      </c>
      <c r="J2527" s="61" t="str">
        <f>Índice!$G$25</f>
        <v>2015-12-31</v>
      </c>
      <c r="K2527" s="200" t="s">
        <v>930</v>
      </c>
      <c r="L2527" s="200" t="s">
        <v>918</v>
      </c>
    </row>
    <row r="2528" spans="1:12" ht="15.75" customHeight="1">
      <c r="C2528" s="200" t="str">
        <f>'FC03-2'!B$18</f>
        <v>No Residencial Comercial (FC03-2)</v>
      </c>
      <c r="F2528" s="200">
        <f>'FC03-2'!G$18</f>
        <v>0</v>
      </c>
      <c r="I2528" s="60" t="str">
        <f>Índice!$G$23</f>
        <v>2015-01-01</v>
      </c>
      <c r="J2528" s="61" t="str">
        <f>Índice!$G$25</f>
        <v>2015-12-31</v>
      </c>
      <c r="K2528" s="200" t="s">
        <v>930</v>
      </c>
      <c r="L2528" s="200" t="s">
        <v>918</v>
      </c>
    </row>
    <row r="2529" spans="1:12" ht="15.75" customHeight="1">
      <c r="C2529" s="200" t="str">
        <f>'FC03-2'!B$19</f>
        <v>No Residencial Oficial (FC03-2)</v>
      </c>
      <c r="F2529" s="200">
        <f>'FC03-2'!G$19</f>
        <v>0</v>
      </c>
      <c r="I2529" s="60" t="str">
        <f>Índice!$G$23</f>
        <v>2015-01-01</v>
      </c>
      <c r="J2529" s="61" t="str">
        <f>Índice!$G$25</f>
        <v>2015-12-31</v>
      </c>
      <c r="K2529" s="200" t="s">
        <v>930</v>
      </c>
      <c r="L2529" s="200" t="s">
        <v>918</v>
      </c>
    </row>
    <row r="2530" spans="1:12" ht="15.75" customHeight="1">
      <c r="C2530" s="200" t="str">
        <f>'FC03-2'!B$20</f>
        <v>No Residencial Especial (FC03-2)</v>
      </c>
      <c r="F2530" s="200">
        <f>'FC03-2'!G$20</f>
        <v>0</v>
      </c>
      <c r="I2530" s="60" t="str">
        <f>Índice!$G$23</f>
        <v>2015-01-01</v>
      </c>
      <c r="J2530" s="61" t="str">
        <f>Índice!$G$25</f>
        <v>2015-12-31</v>
      </c>
      <c r="K2530" s="200" t="s">
        <v>930</v>
      </c>
      <c r="L2530" s="200" t="s">
        <v>918</v>
      </c>
    </row>
    <row r="2531" spans="1:12" ht="15.75" customHeight="1">
      <c r="C2531" s="200" t="str">
        <f>'FC03-2'!B$21</f>
        <v>Total Comercialización (FC03-2)</v>
      </c>
      <c r="F2531" s="200">
        <f>'FC03-2'!G$21</f>
        <v>0</v>
      </c>
      <c r="I2531" s="60" t="str">
        <f>Índice!$G$23</f>
        <v>2015-01-01</v>
      </c>
      <c r="J2531" s="61" t="str">
        <f>Índice!$G$25</f>
        <v>2015-12-31</v>
      </c>
      <c r="K2531" s="200" t="s">
        <v>930</v>
      </c>
      <c r="L2531" s="200" t="s">
        <v>918</v>
      </c>
    </row>
    <row r="2532" spans="1:12" ht="15.75" customHeight="1">
      <c r="C2532" s="200" t="str">
        <f>'FC03-2'!B$22</f>
        <v>Total Servicio de Alcantarillado (FC03-2)</v>
      </c>
      <c r="F2532" s="200">
        <f>'FC03-2'!G$22</f>
        <v>0</v>
      </c>
      <c r="I2532" s="60" t="str">
        <f>Índice!$G$23</f>
        <v>2015-01-01</v>
      </c>
      <c r="J2532" s="61" t="str">
        <f>Índice!$G$25</f>
        <v>2015-12-31</v>
      </c>
      <c r="K2532" s="200" t="s">
        <v>930</v>
      </c>
      <c r="L2532" s="200" t="s">
        <v>918</v>
      </c>
    </row>
    <row r="2533" spans="1:12" ht="15.75" customHeight="1">
      <c r="A2533" s="202" t="s">
        <v>15</v>
      </c>
      <c r="C2533" s="200" t="str">
        <f>'FC03-2'!B$23</f>
        <v>Deterioro de cuentas por cobrar (FC03-2)</v>
      </c>
      <c r="F2533" s="200"/>
      <c r="L2533" s="1"/>
    </row>
    <row r="2534" spans="1:12" ht="15.75" customHeight="1">
      <c r="C2534" s="200" t="str">
        <f>'FC03-2'!B$24</f>
        <v>Recolección (Deterioro) (FC03-2)</v>
      </c>
      <c r="F2534" s="200">
        <f>'FC03-2'!G$24</f>
        <v>0</v>
      </c>
      <c r="I2534" s="60" t="str">
        <f>Índice!$G$23</f>
        <v>2015-01-01</v>
      </c>
      <c r="J2534" s="61" t="str">
        <f>Índice!$G$25</f>
        <v>2015-12-31</v>
      </c>
      <c r="K2534" s="200" t="s">
        <v>930</v>
      </c>
      <c r="L2534" s="200" t="s">
        <v>918</v>
      </c>
    </row>
    <row r="2535" spans="1:12" ht="15.75" customHeight="1">
      <c r="C2535" s="200" t="str">
        <f>'FC03-2'!B$25</f>
        <v>Tratamiento y disposición final (Deterioro) (FC03-2)</v>
      </c>
      <c r="F2535" s="200">
        <f>'FC03-2'!G$25</f>
        <v>0</v>
      </c>
      <c r="I2535" s="60" t="str">
        <f>Índice!$G$23</f>
        <v>2015-01-01</v>
      </c>
      <c r="J2535" s="61" t="str">
        <f>Índice!$G$25</f>
        <v>2015-12-31</v>
      </c>
      <c r="K2535" s="200" t="s">
        <v>930</v>
      </c>
      <c r="L2535" s="200" t="s">
        <v>918</v>
      </c>
    </row>
    <row r="2536" spans="1:12" ht="15.75" customHeight="1">
      <c r="A2536" s="202" t="s">
        <v>15</v>
      </c>
      <c r="C2536" s="200" t="str">
        <f>'FC03-2'!B$26</f>
        <v>Comercialización (Deterioro) (FC03-2)</v>
      </c>
      <c r="F2536" s="200"/>
      <c r="L2536" s="1"/>
    </row>
    <row r="2537" spans="1:12" ht="15.75" customHeight="1">
      <c r="C2537" s="200" t="str">
        <f>'FC03-2'!B$27</f>
        <v>Residencial Estrato 1 (Deterioro) (FC03-2)</v>
      </c>
      <c r="F2537" s="200">
        <f>'FC03-2'!G$27</f>
        <v>0</v>
      </c>
      <c r="I2537" s="60" t="str">
        <f>Índice!$G$23</f>
        <v>2015-01-01</v>
      </c>
      <c r="J2537" s="61" t="str">
        <f>Índice!$G$25</f>
        <v>2015-12-31</v>
      </c>
      <c r="K2537" s="200" t="s">
        <v>930</v>
      </c>
      <c r="L2537" s="200" t="s">
        <v>918</v>
      </c>
    </row>
    <row r="2538" spans="1:12" ht="15.75" customHeight="1">
      <c r="C2538" s="200" t="str">
        <f>'FC03-2'!B$28</f>
        <v>Residencial Estrato 2 (Deterioro) (FC03-2)</v>
      </c>
      <c r="F2538" s="200">
        <f>'FC03-2'!G$28</f>
        <v>0</v>
      </c>
      <c r="I2538" s="60" t="str">
        <f>Índice!$G$23</f>
        <v>2015-01-01</v>
      </c>
      <c r="J2538" s="61" t="str">
        <f>Índice!$G$25</f>
        <v>2015-12-31</v>
      </c>
      <c r="K2538" s="200" t="s">
        <v>930</v>
      </c>
      <c r="L2538" s="200" t="s">
        <v>918</v>
      </c>
    </row>
    <row r="2539" spans="1:12" ht="15.75" customHeight="1">
      <c r="C2539" s="200" t="str">
        <f>'FC03-2'!B$29</f>
        <v>Residencial Estrato 3 (Deterioro) (FC03-2)</v>
      </c>
      <c r="F2539" s="200">
        <f>'FC03-2'!G$29</f>
        <v>0</v>
      </c>
      <c r="I2539" s="60" t="str">
        <f>Índice!$G$23</f>
        <v>2015-01-01</v>
      </c>
      <c r="J2539" s="61" t="str">
        <f>Índice!$G$25</f>
        <v>2015-12-31</v>
      </c>
      <c r="K2539" s="200" t="s">
        <v>930</v>
      </c>
      <c r="L2539" s="200" t="s">
        <v>918</v>
      </c>
    </row>
    <row r="2540" spans="1:12" ht="15.75" customHeight="1">
      <c r="C2540" s="200" t="str">
        <f>'FC03-2'!B$30</f>
        <v>Residencial Estrato 4 (Deterioro) (FC03-2)</v>
      </c>
      <c r="F2540" s="200">
        <f>'FC03-2'!G$30</f>
        <v>0</v>
      </c>
      <c r="I2540" s="60" t="str">
        <f>Índice!$G$23</f>
        <v>2015-01-01</v>
      </c>
      <c r="J2540" s="61" t="str">
        <f>Índice!$G$25</f>
        <v>2015-12-31</v>
      </c>
      <c r="K2540" s="200" t="s">
        <v>930</v>
      </c>
      <c r="L2540" s="200" t="s">
        <v>918</v>
      </c>
    </row>
    <row r="2541" spans="1:12" ht="15.75" customHeight="1">
      <c r="C2541" s="200" t="str">
        <f>'FC03-2'!B$31</f>
        <v>Residencial Estrato 5 (Deterioro) (FC03-2)</v>
      </c>
      <c r="F2541" s="200">
        <f>'FC03-2'!G$31</f>
        <v>0</v>
      </c>
      <c r="I2541" s="60" t="str">
        <f>Índice!$G$23</f>
        <v>2015-01-01</v>
      </c>
      <c r="J2541" s="61" t="str">
        <f>Índice!$G$25</f>
        <v>2015-12-31</v>
      </c>
      <c r="K2541" s="200" t="s">
        <v>930</v>
      </c>
      <c r="L2541" s="200" t="s">
        <v>918</v>
      </c>
    </row>
    <row r="2542" spans="1:12" ht="15.75" customHeight="1">
      <c r="C2542" s="200" t="str">
        <f>'FC03-2'!B$32</f>
        <v>Residencial Estrato 6 (Deterioro) (FC03-2)</v>
      </c>
      <c r="F2542" s="200">
        <f>'FC03-2'!G$32</f>
        <v>0</v>
      </c>
      <c r="I2542" s="60" t="str">
        <f>Índice!$G$23</f>
        <v>2015-01-01</v>
      </c>
      <c r="J2542" s="61" t="str">
        <f>Índice!$G$25</f>
        <v>2015-12-31</v>
      </c>
      <c r="K2542" s="200" t="s">
        <v>930</v>
      </c>
      <c r="L2542" s="200" t="s">
        <v>918</v>
      </c>
    </row>
    <row r="2543" spans="1:12" ht="15.75" customHeight="1">
      <c r="C2543" s="200" t="str">
        <f>'FC03-2'!B$33</f>
        <v>No Residencial Industrial (Deterioro) (FC03-2)</v>
      </c>
      <c r="F2543" s="200">
        <f>'FC03-2'!G$33</f>
        <v>0</v>
      </c>
      <c r="I2543" s="60" t="str">
        <f>Índice!$G$23</f>
        <v>2015-01-01</v>
      </c>
      <c r="J2543" s="61" t="str">
        <f>Índice!$G$25</f>
        <v>2015-12-31</v>
      </c>
      <c r="K2543" s="200" t="s">
        <v>930</v>
      </c>
      <c r="L2543" s="200" t="s">
        <v>918</v>
      </c>
    </row>
    <row r="2544" spans="1:12" ht="15.75" customHeight="1">
      <c r="C2544" s="200" t="str">
        <f>'FC03-2'!B$34</f>
        <v>No Residencial Comercial (Deterioro) (FC03-2)</v>
      </c>
      <c r="F2544" s="200">
        <f>'FC03-2'!G$34</f>
        <v>0</v>
      </c>
      <c r="I2544" s="60" t="str">
        <f>Índice!$G$23</f>
        <v>2015-01-01</v>
      </c>
      <c r="J2544" s="61" t="str">
        <f>Índice!$G$25</f>
        <v>2015-12-31</v>
      </c>
      <c r="K2544" s="200" t="s">
        <v>930</v>
      </c>
      <c r="L2544" s="200" t="s">
        <v>918</v>
      </c>
    </row>
    <row r="2545" spans="1:12" ht="15.75" customHeight="1">
      <c r="C2545" s="200" t="str">
        <f>'FC03-2'!B$35</f>
        <v>No Residencial Oficial (Deterioro) (FC03-2)</v>
      </c>
      <c r="F2545" s="200">
        <f>'FC03-2'!G$35</f>
        <v>0</v>
      </c>
      <c r="I2545" s="60" t="str">
        <f>Índice!$G$23</f>
        <v>2015-01-01</v>
      </c>
      <c r="J2545" s="61" t="str">
        <f>Índice!$G$25</f>
        <v>2015-12-31</v>
      </c>
      <c r="K2545" s="200" t="s">
        <v>930</v>
      </c>
      <c r="L2545" s="200" t="s">
        <v>918</v>
      </c>
    </row>
    <row r="2546" spans="1:12" ht="15.75" customHeight="1">
      <c r="C2546" s="200" t="str">
        <f>'FC03-2'!B$36</f>
        <v>No Residencial Especial (Deterioro) (FC03-2)</v>
      </c>
      <c r="F2546" s="200">
        <f>'FC03-2'!G$36</f>
        <v>0</v>
      </c>
      <c r="I2546" s="60" t="str">
        <f>Índice!$G$23</f>
        <v>2015-01-01</v>
      </c>
      <c r="J2546" s="61" t="str">
        <f>Índice!$G$25</f>
        <v>2015-12-31</v>
      </c>
      <c r="K2546" s="200" t="s">
        <v>930</v>
      </c>
      <c r="L2546" s="200" t="s">
        <v>918</v>
      </c>
    </row>
    <row r="2547" spans="1:12" ht="15.75" customHeight="1">
      <c r="C2547" s="200" t="str">
        <f>'FC03-2'!B$37</f>
        <v>Total Comercialización (Deterioro) (FC03-2)</v>
      </c>
      <c r="F2547" s="200">
        <f>'FC03-2'!G$37</f>
        <v>0</v>
      </c>
      <c r="I2547" s="60" t="str">
        <f>Índice!$G$23</f>
        <v>2015-01-01</v>
      </c>
      <c r="J2547" s="61" t="str">
        <f>Índice!$G$25</f>
        <v>2015-12-31</v>
      </c>
      <c r="K2547" s="200" t="s">
        <v>930</v>
      </c>
      <c r="L2547" s="200" t="s">
        <v>918</v>
      </c>
    </row>
    <row r="2548" spans="1:12" ht="15.75" customHeight="1">
      <c r="C2548" s="200" t="str">
        <f>'FC03-2'!B$38</f>
        <v>Total Deterioro Cuentas por Cobrar (FC03-2)</v>
      </c>
      <c r="F2548" s="200">
        <f>'FC03-2'!G$38</f>
        <v>0</v>
      </c>
      <c r="I2548" s="60" t="str">
        <f>Índice!$G$23</f>
        <v>2015-01-01</v>
      </c>
      <c r="J2548" s="61" t="str">
        <f>Índice!$G$25</f>
        <v>2015-12-31</v>
      </c>
      <c r="K2548" s="200" t="s">
        <v>930</v>
      </c>
      <c r="L2548" s="200" t="s">
        <v>918</v>
      </c>
    </row>
    <row r="2549" spans="1:12" ht="15.75" customHeight="1">
      <c r="A2549" s="202" t="s">
        <v>15</v>
      </c>
      <c r="B2549" s="22"/>
      <c r="C2549" s="93" t="s">
        <v>919</v>
      </c>
      <c r="L2549" s="1"/>
    </row>
    <row r="2550" spans="1:12" ht="15.75" customHeight="1">
      <c r="A2550" s="202" t="s">
        <v>15</v>
      </c>
      <c r="C2550" s="200" t="str">
        <f>'FC03-2'!B$7</f>
        <v>Servicio de alcantarillado (FC03-2)</v>
      </c>
      <c r="L2550" s="1"/>
    </row>
    <row r="2551" spans="1:12" ht="15.75" customHeight="1">
      <c r="C2551" s="200" t="str">
        <f>'FC03-2'!B$8</f>
        <v>Recolección (FC03-2)</v>
      </c>
      <c r="F2551" s="200">
        <f>'FC03-2'!H$8</f>
        <v>0</v>
      </c>
      <c r="I2551" s="60" t="str">
        <f>Índice!$G$23</f>
        <v>2015-01-01</v>
      </c>
      <c r="J2551" s="61" t="str">
        <f>Índice!$G$25</f>
        <v>2015-12-31</v>
      </c>
      <c r="K2551" s="200" t="s">
        <v>930</v>
      </c>
      <c r="L2551" s="200" t="s">
        <v>920</v>
      </c>
    </row>
    <row r="2552" spans="1:12" ht="15.75" customHeight="1">
      <c r="C2552" s="200" t="str">
        <f>'FC03-2'!B$9</f>
        <v>Tratamiento y Disposición final (FC03-2)</v>
      </c>
      <c r="F2552" s="200">
        <f>'FC03-2'!H$9</f>
        <v>0</v>
      </c>
      <c r="I2552" s="60" t="str">
        <f>Índice!$G$23</f>
        <v>2015-01-01</v>
      </c>
      <c r="J2552" s="61" t="str">
        <f>Índice!$G$25</f>
        <v>2015-12-31</v>
      </c>
      <c r="K2552" s="200" t="s">
        <v>930</v>
      </c>
      <c r="L2552" s="200" t="s">
        <v>920</v>
      </c>
    </row>
    <row r="2553" spans="1:12" ht="15.75" customHeight="1">
      <c r="A2553" s="202" t="s">
        <v>15</v>
      </c>
      <c r="C2553" s="200" t="str">
        <f>'FC03-2'!B$10</f>
        <v>Comercialización (FC03-2)</v>
      </c>
      <c r="F2553" s="200"/>
      <c r="L2553" s="1"/>
    </row>
    <row r="2554" spans="1:12" ht="15.75" customHeight="1">
      <c r="C2554" s="200" t="str">
        <f>'FC03-2'!B$11</f>
        <v>Residencial Estrato 1 (FC03-2)</v>
      </c>
      <c r="F2554" s="200">
        <f>'FC03-2'!H$11</f>
        <v>0</v>
      </c>
      <c r="I2554" s="60" t="str">
        <f>Índice!$G$23</f>
        <v>2015-01-01</v>
      </c>
      <c r="J2554" s="61" t="str">
        <f>Índice!$G$25</f>
        <v>2015-12-31</v>
      </c>
      <c r="K2554" s="200" t="s">
        <v>930</v>
      </c>
      <c r="L2554" s="200" t="s">
        <v>920</v>
      </c>
    </row>
    <row r="2555" spans="1:12" ht="15.75" customHeight="1">
      <c r="C2555" s="200" t="str">
        <f>'FC03-2'!B$12</f>
        <v>Residencial Estrato 2 (FC03-2)</v>
      </c>
      <c r="F2555" s="200">
        <f>'FC03-2'!H$12</f>
        <v>0</v>
      </c>
      <c r="I2555" s="60" t="str">
        <f>Índice!$G$23</f>
        <v>2015-01-01</v>
      </c>
      <c r="J2555" s="61" t="str">
        <f>Índice!$G$25</f>
        <v>2015-12-31</v>
      </c>
      <c r="K2555" s="200" t="s">
        <v>930</v>
      </c>
      <c r="L2555" s="200" t="s">
        <v>920</v>
      </c>
    </row>
    <row r="2556" spans="1:12" ht="15.75" customHeight="1">
      <c r="C2556" s="200" t="str">
        <f>'FC03-2'!B$13</f>
        <v>Residencial Estrato 3 (FC03-2)</v>
      </c>
      <c r="F2556" s="200">
        <f>'FC03-2'!H$13</f>
        <v>0</v>
      </c>
      <c r="I2556" s="60" t="str">
        <f>Índice!$G$23</f>
        <v>2015-01-01</v>
      </c>
      <c r="J2556" s="61" t="str">
        <f>Índice!$G$25</f>
        <v>2015-12-31</v>
      </c>
      <c r="K2556" s="200" t="s">
        <v>930</v>
      </c>
      <c r="L2556" s="200" t="s">
        <v>920</v>
      </c>
    </row>
    <row r="2557" spans="1:12" ht="15.75" customHeight="1">
      <c r="C2557" s="200" t="str">
        <f>'FC03-2'!B$14</f>
        <v>Residencial Estrato 4 (FC03-2)</v>
      </c>
      <c r="F2557" s="200">
        <f>'FC03-2'!H$14</f>
        <v>0</v>
      </c>
      <c r="I2557" s="60" t="str">
        <f>Índice!$G$23</f>
        <v>2015-01-01</v>
      </c>
      <c r="J2557" s="61" t="str">
        <f>Índice!$G$25</f>
        <v>2015-12-31</v>
      </c>
      <c r="K2557" s="200" t="s">
        <v>930</v>
      </c>
      <c r="L2557" s="200" t="s">
        <v>920</v>
      </c>
    </row>
    <row r="2558" spans="1:12" ht="15.75" customHeight="1">
      <c r="C2558" s="200" t="str">
        <f>'FC03-2'!B$15</f>
        <v>Residencial Estrato 5 (FC03-2)</v>
      </c>
      <c r="F2558" s="200">
        <f>'FC03-2'!H$15</f>
        <v>0</v>
      </c>
      <c r="I2558" s="60" t="str">
        <f>Índice!$G$23</f>
        <v>2015-01-01</v>
      </c>
      <c r="J2558" s="61" t="str">
        <f>Índice!$G$25</f>
        <v>2015-12-31</v>
      </c>
      <c r="K2558" s="200" t="s">
        <v>930</v>
      </c>
      <c r="L2558" s="200" t="s">
        <v>920</v>
      </c>
    </row>
    <row r="2559" spans="1:12" ht="15.75" customHeight="1">
      <c r="C2559" s="200" t="str">
        <f>'FC03-2'!B$16</f>
        <v>Residencial Estrato 6 (FC03-2)</v>
      </c>
      <c r="F2559" s="200">
        <f>'FC03-2'!H$16</f>
        <v>0</v>
      </c>
      <c r="I2559" s="60" t="str">
        <f>Índice!$G$23</f>
        <v>2015-01-01</v>
      </c>
      <c r="J2559" s="61" t="str">
        <f>Índice!$G$25</f>
        <v>2015-12-31</v>
      </c>
      <c r="K2559" s="200" t="s">
        <v>930</v>
      </c>
      <c r="L2559" s="200" t="s">
        <v>920</v>
      </c>
    </row>
    <row r="2560" spans="1:12" ht="15.75" customHeight="1">
      <c r="C2560" s="200" t="str">
        <f>'FC03-2'!B$17</f>
        <v>No Residencial Industrial (FC03-2)</v>
      </c>
      <c r="F2560" s="200">
        <f>'FC03-2'!H$17</f>
        <v>0</v>
      </c>
      <c r="I2560" s="60" t="str">
        <f>Índice!$G$23</f>
        <v>2015-01-01</v>
      </c>
      <c r="J2560" s="61" t="str">
        <f>Índice!$G$25</f>
        <v>2015-12-31</v>
      </c>
      <c r="K2560" s="200" t="s">
        <v>930</v>
      </c>
      <c r="L2560" s="200" t="s">
        <v>920</v>
      </c>
    </row>
    <row r="2561" spans="1:12" ht="15.75" customHeight="1">
      <c r="C2561" s="200" t="str">
        <f>'FC03-2'!B$18</f>
        <v>No Residencial Comercial (FC03-2)</v>
      </c>
      <c r="F2561" s="200">
        <f>'FC03-2'!H$18</f>
        <v>0</v>
      </c>
      <c r="I2561" s="60" t="str">
        <f>Índice!$G$23</f>
        <v>2015-01-01</v>
      </c>
      <c r="J2561" s="61" t="str">
        <f>Índice!$G$25</f>
        <v>2015-12-31</v>
      </c>
      <c r="K2561" s="200" t="s">
        <v>930</v>
      </c>
      <c r="L2561" s="200" t="s">
        <v>920</v>
      </c>
    </row>
    <row r="2562" spans="1:12" ht="15.75" customHeight="1">
      <c r="C2562" s="200" t="str">
        <f>'FC03-2'!B$19</f>
        <v>No Residencial Oficial (FC03-2)</v>
      </c>
      <c r="F2562" s="200">
        <f>'FC03-2'!H$19</f>
        <v>0</v>
      </c>
      <c r="I2562" s="60" t="str">
        <f>Índice!$G$23</f>
        <v>2015-01-01</v>
      </c>
      <c r="J2562" s="61" t="str">
        <f>Índice!$G$25</f>
        <v>2015-12-31</v>
      </c>
      <c r="K2562" s="200" t="s">
        <v>930</v>
      </c>
      <c r="L2562" s="200" t="s">
        <v>920</v>
      </c>
    </row>
    <row r="2563" spans="1:12" ht="15.75" customHeight="1">
      <c r="C2563" s="200" t="str">
        <f>'FC03-2'!B$20</f>
        <v>No Residencial Especial (FC03-2)</v>
      </c>
      <c r="F2563" s="200">
        <f>'FC03-2'!H$20</f>
        <v>0</v>
      </c>
      <c r="I2563" s="60" t="str">
        <f>Índice!$G$23</f>
        <v>2015-01-01</v>
      </c>
      <c r="J2563" s="61" t="str">
        <f>Índice!$G$25</f>
        <v>2015-12-31</v>
      </c>
      <c r="K2563" s="200" t="s">
        <v>930</v>
      </c>
      <c r="L2563" s="200" t="s">
        <v>920</v>
      </c>
    </row>
    <row r="2564" spans="1:12" ht="15.75" customHeight="1">
      <c r="C2564" s="200" t="str">
        <f>'FC03-2'!B$21</f>
        <v>Total Comercialización (FC03-2)</v>
      </c>
      <c r="F2564" s="200">
        <f>'FC03-2'!H$21</f>
        <v>0</v>
      </c>
      <c r="I2564" s="60" t="str">
        <f>Índice!$G$23</f>
        <v>2015-01-01</v>
      </c>
      <c r="J2564" s="61" t="str">
        <f>Índice!$G$25</f>
        <v>2015-12-31</v>
      </c>
      <c r="K2564" s="200" t="s">
        <v>930</v>
      </c>
      <c r="L2564" s="200" t="s">
        <v>920</v>
      </c>
    </row>
    <row r="2565" spans="1:12" ht="15.75" customHeight="1">
      <c r="C2565" s="200" t="str">
        <f>'FC03-2'!B$22</f>
        <v>Total Servicio de Alcantarillado (FC03-2)</v>
      </c>
      <c r="F2565" s="200">
        <f>'FC03-2'!H$22</f>
        <v>0</v>
      </c>
      <c r="I2565" s="60" t="str">
        <f>Índice!$G$23</f>
        <v>2015-01-01</v>
      </c>
      <c r="J2565" s="61" t="str">
        <f>Índice!$G$25</f>
        <v>2015-12-31</v>
      </c>
      <c r="K2565" s="200" t="s">
        <v>930</v>
      </c>
      <c r="L2565" s="200" t="s">
        <v>920</v>
      </c>
    </row>
    <row r="2566" spans="1:12" ht="15.75" customHeight="1">
      <c r="A2566" s="202" t="s">
        <v>15</v>
      </c>
      <c r="C2566" s="200" t="str">
        <f>'FC03-2'!B$23</f>
        <v>Deterioro de cuentas por cobrar (FC03-2)</v>
      </c>
      <c r="F2566" s="200"/>
      <c r="L2566" s="1"/>
    </row>
    <row r="2567" spans="1:12" ht="15.75" customHeight="1">
      <c r="C2567" s="200" t="str">
        <f>'FC03-2'!B$24</f>
        <v>Recolección (Deterioro) (FC03-2)</v>
      </c>
      <c r="F2567" s="200">
        <f>'FC03-2'!H$24</f>
        <v>0</v>
      </c>
      <c r="I2567" s="60" t="str">
        <f>Índice!$G$23</f>
        <v>2015-01-01</v>
      </c>
      <c r="J2567" s="61" t="str">
        <f>Índice!$G$25</f>
        <v>2015-12-31</v>
      </c>
      <c r="K2567" s="200" t="s">
        <v>930</v>
      </c>
      <c r="L2567" s="200" t="s">
        <v>920</v>
      </c>
    </row>
    <row r="2568" spans="1:12" ht="15.75" customHeight="1">
      <c r="C2568" s="200" t="str">
        <f>'FC03-2'!B$25</f>
        <v>Tratamiento y disposición final (Deterioro) (FC03-2)</v>
      </c>
      <c r="F2568" s="200">
        <f>'FC03-2'!H$25</f>
        <v>0</v>
      </c>
      <c r="I2568" s="60" t="str">
        <f>Índice!$G$23</f>
        <v>2015-01-01</v>
      </c>
      <c r="J2568" s="61" t="str">
        <f>Índice!$G$25</f>
        <v>2015-12-31</v>
      </c>
      <c r="K2568" s="200" t="s">
        <v>930</v>
      </c>
      <c r="L2568" s="200" t="s">
        <v>920</v>
      </c>
    </row>
    <row r="2569" spans="1:12" ht="15.75" customHeight="1">
      <c r="A2569" s="202" t="s">
        <v>15</v>
      </c>
      <c r="C2569" s="200" t="str">
        <f>'FC03-2'!B$26</f>
        <v>Comercialización (Deterioro) (FC03-2)</v>
      </c>
      <c r="F2569" s="200"/>
      <c r="L2569" s="1"/>
    </row>
    <row r="2570" spans="1:12" ht="15.75" customHeight="1">
      <c r="C2570" s="200" t="str">
        <f>'FC03-2'!B$27</f>
        <v>Residencial Estrato 1 (Deterioro) (FC03-2)</v>
      </c>
      <c r="F2570" s="200">
        <f>'FC03-2'!H$27</f>
        <v>0</v>
      </c>
      <c r="I2570" s="60" t="str">
        <f>Índice!$G$23</f>
        <v>2015-01-01</v>
      </c>
      <c r="J2570" s="61" t="str">
        <f>Índice!$G$25</f>
        <v>2015-12-31</v>
      </c>
      <c r="K2570" s="200" t="s">
        <v>930</v>
      </c>
      <c r="L2570" s="200" t="s">
        <v>920</v>
      </c>
    </row>
    <row r="2571" spans="1:12" ht="15.75" customHeight="1">
      <c r="C2571" s="200" t="str">
        <f>'FC03-2'!B$28</f>
        <v>Residencial Estrato 2 (Deterioro) (FC03-2)</v>
      </c>
      <c r="F2571" s="200">
        <f>'FC03-2'!H$28</f>
        <v>0</v>
      </c>
      <c r="I2571" s="60" t="str">
        <f>Índice!$G$23</f>
        <v>2015-01-01</v>
      </c>
      <c r="J2571" s="61" t="str">
        <f>Índice!$G$25</f>
        <v>2015-12-31</v>
      </c>
      <c r="K2571" s="200" t="s">
        <v>930</v>
      </c>
      <c r="L2571" s="200" t="s">
        <v>920</v>
      </c>
    </row>
    <row r="2572" spans="1:12" ht="15.75" customHeight="1">
      <c r="C2572" s="200" t="str">
        <f>'FC03-2'!B$29</f>
        <v>Residencial Estrato 3 (Deterioro) (FC03-2)</v>
      </c>
      <c r="F2572" s="200">
        <f>'FC03-2'!H$29</f>
        <v>0</v>
      </c>
      <c r="I2572" s="60" t="str">
        <f>Índice!$G$23</f>
        <v>2015-01-01</v>
      </c>
      <c r="J2572" s="61" t="str">
        <f>Índice!$G$25</f>
        <v>2015-12-31</v>
      </c>
      <c r="K2572" s="200" t="s">
        <v>930</v>
      </c>
      <c r="L2572" s="200" t="s">
        <v>920</v>
      </c>
    </row>
    <row r="2573" spans="1:12" ht="15.75" customHeight="1">
      <c r="C2573" s="200" t="str">
        <f>'FC03-2'!B$30</f>
        <v>Residencial Estrato 4 (Deterioro) (FC03-2)</v>
      </c>
      <c r="F2573" s="200">
        <f>'FC03-2'!H$30</f>
        <v>0</v>
      </c>
      <c r="I2573" s="60" t="str">
        <f>Índice!$G$23</f>
        <v>2015-01-01</v>
      </c>
      <c r="J2573" s="61" t="str">
        <f>Índice!$G$25</f>
        <v>2015-12-31</v>
      </c>
      <c r="K2573" s="200" t="s">
        <v>930</v>
      </c>
      <c r="L2573" s="200" t="s">
        <v>920</v>
      </c>
    </row>
    <row r="2574" spans="1:12" ht="15.75" customHeight="1">
      <c r="C2574" s="200" t="str">
        <f>'FC03-2'!B$31</f>
        <v>Residencial Estrato 5 (Deterioro) (FC03-2)</v>
      </c>
      <c r="F2574" s="200">
        <f>'FC03-2'!H$31</f>
        <v>0</v>
      </c>
      <c r="I2574" s="60" t="str">
        <f>Índice!$G$23</f>
        <v>2015-01-01</v>
      </c>
      <c r="J2574" s="61" t="str">
        <f>Índice!$G$25</f>
        <v>2015-12-31</v>
      </c>
      <c r="K2574" s="200" t="s">
        <v>930</v>
      </c>
      <c r="L2574" s="200" t="s">
        <v>920</v>
      </c>
    </row>
    <row r="2575" spans="1:12" ht="15.75" customHeight="1">
      <c r="C2575" s="200" t="str">
        <f>'FC03-2'!B$32</f>
        <v>Residencial Estrato 6 (Deterioro) (FC03-2)</v>
      </c>
      <c r="F2575" s="200">
        <f>'FC03-2'!H$32</f>
        <v>0</v>
      </c>
      <c r="I2575" s="60" t="str">
        <f>Índice!$G$23</f>
        <v>2015-01-01</v>
      </c>
      <c r="J2575" s="61" t="str">
        <f>Índice!$G$25</f>
        <v>2015-12-31</v>
      </c>
      <c r="K2575" s="200" t="s">
        <v>930</v>
      </c>
      <c r="L2575" s="200" t="s">
        <v>920</v>
      </c>
    </row>
    <row r="2576" spans="1:12" ht="15.75" customHeight="1">
      <c r="C2576" s="200" t="str">
        <f>'FC03-2'!B$33</f>
        <v>No Residencial Industrial (Deterioro) (FC03-2)</v>
      </c>
      <c r="F2576" s="200">
        <f>'FC03-2'!H$33</f>
        <v>0</v>
      </c>
      <c r="I2576" s="60" t="str">
        <f>Índice!$G$23</f>
        <v>2015-01-01</v>
      </c>
      <c r="J2576" s="61" t="str">
        <f>Índice!$G$25</f>
        <v>2015-12-31</v>
      </c>
      <c r="K2576" s="200" t="s">
        <v>930</v>
      </c>
      <c r="L2576" s="200" t="s">
        <v>920</v>
      </c>
    </row>
    <row r="2577" spans="1:12" ht="15.75" customHeight="1">
      <c r="C2577" s="200" t="str">
        <f>'FC03-2'!B$34</f>
        <v>No Residencial Comercial (Deterioro) (FC03-2)</v>
      </c>
      <c r="F2577" s="200">
        <f>'FC03-2'!H$34</f>
        <v>0</v>
      </c>
      <c r="I2577" s="60" t="str">
        <f>Índice!$G$23</f>
        <v>2015-01-01</v>
      </c>
      <c r="J2577" s="61" t="str">
        <f>Índice!$G$25</f>
        <v>2015-12-31</v>
      </c>
      <c r="K2577" s="200" t="s">
        <v>930</v>
      </c>
      <c r="L2577" s="200" t="s">
        <v>920</v>
      </c>
    </row>
    <row r="2578" spans="1:12" ht="15.75" customHeight="1">
      <c r="C2578" s="200" t="str">
        <f>'FC03-2'!B$35</f>
        <v>No Residencial Oficial (Deterioro) (FC03-2)</v>
      </c>
      <c r="F2578" s="200">
        <f>'FC03-2'!H$35</f>
        <v>0</v>
      </c>
      <c r="I2578" s="60" t="str">
        <f>Índice!$G$23</f>
        <v>2015-01-01</v>
      </c>
      <c r="J2578" s="61" t="str">
        <f>Índice!$G$25</f>
        <v>2015-12-31</v>
      </c>
      <c r="K2578" s="200" t="s">
        <v>930</v>
      </c>
      <c r="L2578" s="200" t="s">
        <v>920</v>
      </c>
    </row>
    <row r="2579" spans="1:12" ht="15.75" customHeight="1">
      <c r="C2579" s="200" t="str">
        <f>'FC03-2'!B$36</f>
        <v>No Residencial Especial (Deterioro) (FC03-2)</v>
      </c>
      <c r="F2579" s="200">
        <f>'FC03-2'!H$36</f>
        <v>0</v>
      </c>
      <c r="I2579" s="60" t="str">
        <f>Índice!$G$23</f>
        <v>2015-01-01</v>
      </c>
      <c r="J2579" s="61" t="str">
        <f>Índice!$G$25</f>
        <v>2015-12-31</v>
      </c>
      <c r="K2579" s="200" t="s">
        <v>930</v>
      </c>
      <c r="L2579" s="200" t="s">
        <v>920</v>
      </c>
    </row>
    <row r="2580" spans="1:12" ht="15.75" customHeight="1">
      <c r="C2580" s="200" t="str">
        <f>'FC03-2'!B$37</f>
        <v>Total Comercialización (Deterioro) (FC03-2)</v>
      </c>
      <c r="F2580" s="200">
        <f>'FC03-2'!H$37</f>
        <v>0</v>
      </c>
      <c r="I2580" s="60" t="str">
        <f>Índice!$G$23</f>
        <v>2015-01-01</v>
      </c>
      <c r="J2580" s="61" t="str">
        <f>Índice!$G$25</f>
        <v>2015-12-31</v>
      </c>
      <c r="K2580" s="200" t="s">
        <v>930</v>
      </c>
      <c r="L2580" s="200" t="s">
        <v>920</v>
      </c>
    </row>
    <row r="2581" spans="1:12" ht="15.75" customHeight="1">
      <c r="C2581" s="200" t="str">
        <f>'FC03-2'!B$38</f>
        <v>Total Deterioro Cuentas por Cobrar (FC03-2)</v>
      </c>
      <c r="F2581" s="200">
        <f>'FC03-2'!H$38</f>
        <v>0</v>
      </c>
      <c r="I2581" s="60" t="str">
        <f>Índice!$G$23</f>
        <v>2015-01-01</v>
      </c>
      <c r="J2581" s="61" t="str">
        <f>Índice!$G$25</f>
        <v>2015-12-31</v>
      </c>
      <c r="K2581" s="200" t="s">
        <v>930</v>
      </c>
      <c r="L2581" s="200" t="s">
        <v>920</v>
      </c>
    </row>
    <row r="2582" spans="1:12" ht="15.75" customHeight="1">
      <c r="A2582" s="202" t="s">
        <v>15</v>
      </c>
      <c r="B2582" s="22"/>
      <c r="C2582" s="93" t="s">
        <v>921</v>
      </c>
      <c r="L2582" s="1"/>
    </row>
    <row r="2583" spans="1:12" ht="15.75" customHeight="1">
      <c r="A2583" s="202" t="s">
        <v>15</v>
      </c>
      <c r="C2583" s="200" t="str">
        <f>'FC03-2'!B$7</f>
        <v>Servicio de alcantarillado (FC03-2)</v>
      </c>
      <c r="L2583" s="1"/>
    </row>
    <row r="2584" spans="1:12" ht="15.75" customHeight="1">
      <c r="C2584" s="200" t="str">
        <f>'FC03-2'!B$8</f>
        <v>Recolección (FC03-2)</v>
      </c>
      <c r="F2584" s="200">
        <f>'FC03-2'!I$8</f>
        <v>0</v>
      </c>
      <c r="I2584" s="60" t="str">
        <f>Índice!$G$23</f>
        <v>2015-01-01</v>
      </c>
      <c r="J2584" s="61" t="str">
        <f>Índice!$G$25</f>
        <v>2015-12-31</v>
      </c>
      <c r="K2584" s="200" t="s">
        <v>930</v>
      </c>
      <c r="L2584" s="200" t="s">
        <v>922</v>
      </c>
    </row>
    <row r="2585" spans="1:12" ht="15.75" customHeight="1">
      <c r="C2585" s="200" t="str">
        <f>'FC03-2'!B$9</f>
        <v>Tratamiento y Disposición final (FC03-2)</v>
      </c>
      <c r="F2585" s="200">
        <f>'FC03-2'!I$9</f>
        <v>0</v>
      </c>
      <c r="I2585" s="60" t="str">
        <f>Índice!$G$23</f>
        <v>2015-01-01</v>
      </c>
      <c r="J2585" s="61" t="str">
        <f>Índice!$G$25</f>
        <v>2015-12-31</v>
      </c>
      <c r="K2585" s="200" t="s">
        <v>930</v>
      </c>
      <c r="L2585" s="200" t="s">
        <v>922</v>
      </c>
    </row>
    <row r="2586" spans="1:12" ht="15.75" customHeight="1">
      <c r="A2586" s="202" t="s">
        <v>15</v>
      </c>
      <c r="C2586" s="200" t="str">
        <f>'FC03-2'!B$10</f>
        <v>Comercialización (FC03-2)</v>
      </c>
      <c r="F2586" s="200"/>
      <c r="L2586" s="1"/>
    </row>
    <row r="2587" spans="1:12" ht="15.75" customHeight="1">
      <c r="C2587" s="200" t="str">
        <f>'FC03-2'!B$11</f>
        <v>Residencial Estrato 1 (FC03-2)</v>
      </c>
      <c r="F2587" s="200">
        <f>'FC03-2'!I$11</f>
        <v>0</v>
      </c>
      <c r="I2587" s="60" t="str">
        <f>Índice!$G$23</f>
        <v>2015-01-01</v>
      </c>
      <c r="J2587" s="61" t="str">
        <f>Índice!$G$25</f>
        <v>2015-12-31</v>
      </c>
      <c r="K2587" s="200" t="s">
        <v>930</v>
      </c>
      <c r="L2587" s="200" t="s">
        <v>922</v>
      </c>
    </row>
    <row r="2588" spans="1:12" ht="15.75" customHeight="1">
      <c r="C2588" s="200" t="str">
        <f>'FC03-2'!B$12</f>
        <v>Residencial Estrato 2 (FC03-2)</v>
      </c>
      <c r="F2588" s="200">
        <f>'FC03-2'!I$12</f>
        <v>0</v>
      </c>
      <c r="I2588" s="60" t="str">
        <f>Índice!$G$23</f>
        <v>2015-01-01</v>
      </c>
      <c r="J2588" s="61" t="str">
        <f>Índice!$G$25</f>
        <v>2015-12-31</v>
      </c>
      <c r="K2588" s="200" t="s">
        <v>930</v>
      </c>
      <c r="L2588" s="200" t="s">
        <v>922</v>
      </c>
    </row>
    <row r="2589" spans="1:12" ht="15.75" customHeight="1">
      <c r="C2589" s="200" t="str">
        <f>'FC03-2'!B$13</f>
        <v>Residencial Estrato 3 (FC03-2)</v>
      </c>
      <c r="F2589" s="200">
        <f>'FC03-2'!I$13</f>
        <v>0</v>
      </c>
      <c r="I2589" s="60" t="str">
        <f>Índice!$G$23</f>
        <v>2015-01-01</v>
      </c>
      <c r="J2589" s="61" t="str">
        <f>Índice!$G$25</f>
        <v>2015-12-31</v>
      </c>
      <c r="K2589" s="200" t="s">
        <v>930</v>
      </c>
      <c r="L2589" s="200" t="s">
        <v>922</v>
      </c>
    </row>
    <row r="2590" spans="1:12" ht="15.75" customHeight="1">
      <c r="C2590" s="200" t="str">
        <f>'FC03-2'!B$14</f>
        <v>Residencial Estrato 4 (FC03-2)</v>
      </c>
      <c r="F2590" s="200">
        <f>'FC03-2'!I$14</f>
        <v>0</v>
      </c>
      <c r="I2590" s="60" t="str">
        <f>Índice!$G$23</f>
        <v>2015-01-01</v>
      </c>
      <c r="J2590" s="61" t="str">
        <f>Índice!$G$25</f>
        <v>2015-12-31</v>
      </c>
      <c r="K2590" s="200" t="s">
        <v>930</v>
      </c>
      <c r="L2590" s="200" t="s">
        <v>922</v>
      </c>
    </row>
    <row r="2591" spans="1:12" ht="15.75" customHeight="1">
      <c r="C2591" s="200" t="str">
        <f>'FC03-2'!B$15</f>
        <v>Residencial Estrato 5 (FC03-2)</v>
      </c>
      <c r="F2591" s="200">
        <f>'FC03-2'!I$15</f>
        <v>0</v>
      </c>
      <c r="I2591" s="60" t="str">
        <f>Índice!$G$23</f>
        <v>2015-01-01</v>
      </c>
      <c r="J2591" s="61" t="str">
        <f>Índice!$G$25</f>
        <v>2015-12-31</v>
      </c>
      <c r="K2591" s="200" t="s">
        <v>930</v>
      </c>
      <c r="L2591" s="200" t="s">
        <v>922</v>
      </c>
    </row>
    <row r="2592" spans="1:12" ht="15.75" customHeight="1">
      <c r="C2592" s="200" t="str">
        <f>'FC03-2'!B$16</f>
        <v>Residencial Estrato 6 (FC03-2)</v>
      </c>
      <c r="F2592" s="200">
        <f>'FC03-2'!I$16</f>
        <v>0</v>
      </c>
      <c r="I2592" s="60" t="str">
        <f>Índice!$G$23</f>
        <v>2015-01-01</v>
      </c>
      <c r="J2592" s="61" t="str">
        <f>Índice!$G$25</f>
        <v>2015-12-31</v>
      </c>
      <c r="K2592" s="200" t="s">
        <v>930</v>
      </c>
      <c r="L2592" s="200" t="s">
        <v>922</v>
      </c>
    </row>
    <row r="2593" spans="1:12" ht="15.75" customHeight="1">
      <c r="C2593" s="200" t="str">
        <f>'FC03-2'!B$17</f>
        <v>No Residencial Industrial (FC03-2)</v>
      </c>
      <c r="F2593" s="200">
        <f>'FC03-2'!I$17</f>
        <v>0</v>
      </c>
      <c r="I2593" s="60" t="str">
        <f>Índice!$G$23</f>
        <v>2015-01-01</v>
      </c>
      <c r="J2593" s="61" t="str">
        <f>Índice!$G$25</f>
        <v>2015-12-31</v>
      </c>
      <c r="K2593" s="200" t="s">
        <v>930</v>
      </c>
      <c r="L2593" s="200" t="s">
        <v>922</v>
      </c>
    </row>
    <row r="2594" spans="1:12" ht="15.75" customHeight="1">
      <c r="C2594" s="200" t="str">
        <f>'FC03-2'!B$18</f>
        <v>No Residencial Comercial (FC03-2)</v>
      </c>
      <c r="F2594" s="200">
        <f>'FC03-2'!I$18</f>
        <v>0</v>
      </c>
      <c r="I2594" s="60" t="str">
        <f>Índice!$G$23</f>
        <v>2015-01-01</v>
      </c>
      <c r="J2594" s="61" t="str">
        <f>Índice!$G$25</f>
        <v>2015-12-31</v>
      </c>
      <c r="K2594" s="200" t="s">
        <v>930</v>
      </c>
      <c r="L2594" s="200" t="s">
        <v>922</v>
      </c>
    </row>
    <row r="2595" spans="1:12" ht="15.75" customHeight="1">
      <c r="C2595" s="200" t="str">
        <f>'FC03-2'!B$19</f>
        <v>No Residencial Oficial (FC03-2)</v>
      </c>
      <c r="F2595" s="200">
        <f>'FC03-2'!I$19</f>
        <v>0</v>
      </c>
      <c r="I2595" s="60" t="str">
        <f>Índice!$G$23</f>
        <v>2015-01-01</v>
      </c>
      <c r="J2595" s="61" t="str">
        <f>Índice!$G$25</f>
        <v>2015-12-31</v>
      </c>
      <c r="K2595" s="200" t="s">
        <v>930</v>
      </c>
      <c r="L2595" s="200" t="s">
        <v>922</v>
      </c>
    </row>
    <row r="2596" spans="1:12" ht="15.75" customHeight="1">
      <c r="C2596" s="200" t="str">
        <f>'FC03-2'!B$20</f>
        <v>No Residencial Especial (FC03-2)</v>
      </c>
      <c r="F2596" s="200">
        <f>'FC03-2'!I$20</f>
        <v>0</v>
      </c>
      <c r="I2596" s="60" t="str">
        <f>Índice!$G$23</f>
        <v>2015-01-01</v>
      </c>
      <c r="J2596" s="61" t="str">
        <f>Índice!$G$25</f>
        <v>2015-12-31</v>
      </c>
      <c r="K2596" s="200" t="s">
        <v>930</v>
      </c>
      <c r="L2596" s="200" t="s">
        <v>922</v>
      </c>
    </row>
    <row r="2597" spans="1:12" ht="15.75" customHeight="1">
      <c r="C2597" s="200" t="str">
        <f>'FC03-2'!B$21</f>
        <v>Total Comercialización (FC03-2)</v>
      </c>
      <c r="F2597" s="200">
        <f>'FC03-2'!I$21</f>
        <v>0</v>
      </c>
      <c r="I2597" s="60" t="str">
        <f>Índice!$G$23</f>
        <v>2015-01-01</v>
      </c>
      <c r="J2597" s="61" t="str">
        <f>Índice!$G$25</f>
        <v>2015-12-31</v>
      </c>
      <c r="K2597" s="200" t="s">
        <v>930</v>
      </c>
      <c r="L2597" s="200" t="s">
        <v>922</v>
      </c>
    </row>
    <row r="2598" spans="1:12" ht="15.75" customHeight="1">
      <c r="C2598" s="200" t="str">
        <f>'FC03-2'!B$22</f>
        <v>Total Servicio de Alcantarillado (FC03-2)</v>
      </c>
      <c r="F2598" s="200">
        <f>'FC03-2'!I$22</f>
        <v>0</v>
      </c>
      <c r="I2598" s="60" t="str">
        <f>Índice!$G$23</f>
        <v>2015-01-01</v>
      </c>
      <c r="J2598" s="61" t="str">
        <f>Índice!$G$25</f>
        <v>2015-12-31</v>
      </c>
      <c r="K2598" s="200" t="s">
        <v>930</v>
      </c>
      <c r="L2598" s="200" t="s">
        <v>922</v>
      </c>
    </row>
    <row r="2599" spans="1:12" ht="15.75" customHeight="1">
      <c r="A2599" s="202" t="s">
        <v>15</v>
      </c>
      <c r="C2599" s="200" t="str">
        <f>'FC03-2'!B$23</f>
        <v>Deterioro de cuentas por cobrar (FC03-2)</v>
      </c>
      <c r="F2599" s="200"/>
      <c r="L2599" s="1"/>
    </row>
    <row r="2600" spans="1:12" ht="15.75" customHeight="1">
      <c r="C2600" s="200" t="str">
        <f>'FC03-2'!B$24</f>
        <v>Recolección (Deterioro) (FC03-2)</v>
      </c>
      <c r="F2600" s="200">
        <f>'FC03-2'!I$24</f>
        <v>0</v>
      </c>
      <c r="I2600" s="60" t="str">
        <f>Índice!$G$23</f>
        <v>2015-01-01</v>
      </c>
      <c r="J2600" s="61" t="str">
        <f>Índice!$G$25</f>
        <v>2015-12-31</v>
      </c>
      <c r="K2600" s="200" t="s">
        <v>930</v>
      </c>
      <c r="L2600" s="200" t="s">
        <v>922</v>
      </c>
    </row>
    <row r="2601" spans="1:12" ht="15.75" customHeight="1">
      <c r="C2601" s="200" t="str">
        <f>'FC03-2'!B$25</f>
        <v>Tratamiento y disposición final (Deterioro) (FC03-2)</v>
      </c>
      <c r="F2601" s="200">
        <f>'FC03-2'!I$25</f>
        <v>0</v>
      </c>
      <c r="I2601" s="60" t="str">
        <f>Índice!$G$23</f>
        <v>2015-01-01</v>
      </c>
      <c r="J2601" s="61" t="str">
        <f>Índice!$G$25</f>
        <v>2015-12-31</v>
      </c>
      <c r="K2601" s="200" t="s">
        <v>930</v>
      </c>
      <c r="L2601" s="200" t="s">
        <v>922</v>
      </c>
    </row>
    <row r="2602" spans="1:12" ht="15.75" customHeight="1">
      <c r="A2602" s="202" t="s">
        <v>15</v>
      </c>
      <c r="C2602" s="200" t="str">
        <f>'FC03-2'!B$26</f>
        <v>Comercialización (Deterioro) (FC03-2)</v>
      </c>
      <c r="F2602" s="200"/>
      <c r="L2602" s="1"/>
    </row>
    <row r="2603" spans="1:12" ht="15.75" customHeight="1">
      <c r="C2603" s="200" t="str">
        <f>'FC03-2'!B$27</f>
        <v>Residencial Estrato 1 (Deterioro) (FC03-2)</v>
      </c>
      <c r="F2603" s="200">
        <f>'FC03-2'!I$27</f>
        <v>0</v>
      </c>
      <c r="I2603" s="60" t="str">
        <f>Índice!$G$23</f>
        <v>2015-01-01</v>
      </c>
      <c r="J2603" s="61" t="str">
        <f>Índice!$G$25</f>
        <v>2015-12-31</v>
      </c>
      <c r="K2603" s="200" t="s">
        <v>930</v>
      </c>
      <c r="L2603" s="200" t="s">
        <v>922</v>
      </c>
    </row>
    <row r="2604" spans="1:12" ht="15.75" customHeight="1">
      <c r="C2604" s="200" t="str">
        <f>'FC03-2'!B$28</f>
        <v>Residencial Estrato 2 (Deterioro) (FC03-2)</v>
      </c>
      <c r="F2604" s="200">
        <f>'FC03-2'!I$28</f>
        <v>0</v>
      </c>
      <c r="I2604" s="60" t="str">
        <f>Índice!$G$23</f>
        <v>2015-01-01</v>
      </c>
      <c r="J2604" s="61" t="str">
        <f>Índice!$G$25</f>
        <v>2015-12-31</v>
      </c>
      <c r="K2604" s="200" t="s">
        <v>930</v>
      </c>
      <c r="L2604" s="200" t="s">
        <v>922</v>
      </c>
    </row>
    <row r="2605" spans="1:12" ht="15.75" customHeight="1">
      <c r="C2605" s="200" t="str">
        <f>'FC03-2'!B$29</f>
        <v>Residencial Estrato 3 (Deterioro) (FC03-2)</v>
      </c>
      <c r="F2605" s="200">
        <f>'FC03-2'!I$29</f>
        <v>0</v>
      </c>
      <c r="I2605" s="60" t="str">
        <f>Índice!$G$23</f>
        <v>2015-01-01</v>
      </c>
      <c r="J2605" s="61" t="str">
        <f>Índice!$G$25</f>
        <v>2015-12-31</v>
      </c>
      <c r="K2605" s="200" t="s">
        <v>930</v>
      </c>
      <c r="L2605" s="200" t="s">
        <v>922</v>
      </c>
    </row>
    <row r="2606" spans="1:12" ht="15.75" customHeight="1">
      <c r="C2606" s="200" t="str">
        <f>'FC03-2'!B$30</f>
        <v>Residencial Estrato 4 (Deterioro) (FC03-2)</v>
      </c>
      <c r="F2606" s="200">
        <f>'FC03-2'!I$30</f>
        <v>0</v>
      </c>
      <c r="I2606" s="60" t="str">
        <f>Índice!$G$23</f>
        <v>2015-01-01</v>
      </c>
      <c r="J2606" s="61" t="str">
        <f>Índice!$G$25</f>
        <v>2015-12-31</v>
      </c>
      <c r="K2606" s="200" t="s">
        <v>930</v>
      </c>
      <c r="L2606" s="200" t="s">
        <v>922</v>
      </c>
    </row>
    <row r="2607" spans="1:12" ht="15.75" customHeight="1">
      <c r="C2607" s="200" t="str">
        <f>'FC03-2'!B$31</f>
        <v>Residencial Estrato 5 (Deterioro) (FC03-2)</v>
      </c>
      <c r="F2607" s="200">
        <f>'FC03-2'!I$31</f>
        <v>0</v>
      </c>
      <c r="I2607" s="60" t="str">
        <f>Índice!$G$23</f>
        <v>2015-01-01</v>
      </c>
      <c r="J2607" s="61" t="str">
        <f>Índice!$G$25</f>
        <v>2015-12-31</v>
      </c>
      <c r="K2607" s="200" t="s">
        <v>930</v>
      </c>
      <c r="L2607" s="200" t="s">
        <v>922</v>
      </c>
    </row>
    <row r="2608" spans="1:12" ht="15.75" customHeight="1">
      <c r="C2608" s="200" t="str">
        <f>'FC03-2'!B$32</f>
        <v>Residencial Estrato 6 (Deterioro) (FC03-2)</v>
      </c>
      <c r="F2608" s="200">
        <f>'FC03-2'!I$32</f>
        <v>0</v>
      </c>
      <c r="I2608" s="60" t="str">
        <f>Índice!$G$23</f>
        <v>2015-01-01</v>
      </c>
      <c r="J2608" s="61" t="str">
        <f>Índice!$G$25</f>
        <v>2015-12-31</v>
      </c>
      <c r="K2608" s="200" t="s">
        <v>930</v>
      </c>
      <c r="L2608" s="200" t="s">
        <v>922</v>
      </c>
    </row>
    <row r="2609" spans="1:12" ht="15.75" customHeight="1">
      <c r="C2609" s="200" t="str">
        <f>'FC03-2'!B$33</f>
        <v>No Residencial Industrial (Deterioro) (FC03-2)</v>
      </c>
      <c r="F2609" s="200">
        <f>'FC03-2'!I$33</f>
        <v>0</v>
      </c>
      <c r="I2609" s="60" t="str">
        <f>Índice!$G$23</f>
        <v>2015-01-01</v>
      </c>
      <c r="J2609" s="61" t="str">
        <f>Índice!$G$25</f>
        <v>2015-12-31</v>
      </c>
      <c r="K2609" s="200" t="s">
        <v>930</v>
      </c>
      <c r="L2609" s="200" t="s">
        <v>922</v>
      </c>
    </row>
    <row r="2610" spans="1:12" ht="15.75" customHeight="1">
      <c r="C2610" s="200" t="str">
        <f>'FC03-2'!B$34</f>
        <v>No Residencial Comercial (Deterioro) (FC03-2)</v>
      </c>
      <c r="F2610" s="200">
        <f>'FC03-2'!I$34</f>
        <v>0</v>
      </c>
      <c r="I2610" s="60" t="str">
        <f>Índice!$G$23</f>
        <v>2015-01-01</v>
      </c>
      <c r="J2610" s="61" t="str">
        <f>Índice!$G$25</f>
        <v>2015-12-31</v>
      </c>
      <c r="K2610" s="200" t="s">
        <v>930</v>
      </c>
      <c r="L2610" s="200" t="s">
        <v>922</v>
      </c>
    </row>
    <row r="2611" spans="1:12" ht="15.75" customHeight="1">
      <c r="C2611" s="200" t="str">
        <f>'FC03-2'!B$35</f>
        <v>No Residencial Oficial (Deterioro) (FC03-2)</v>
      </c>
      <c r="F2611" s="200">
        <f>'FC03-2'!I$35</f>
        <v>0</v>
      </c>
      <c r="I2611" s="60" t="str">
        <f>Índice!$G$23</f>
        <v>2015-01-01</v>
      </c>
      <c r="J2611" s="61" t="str">
        <f>Índice!$G$25</f>
        <v>2015-12-31</v>
      </c>
      <c r="K2611" s="200" t="s">
        <v>930</v>
      </c>
      <c r="L2611" s="200" t="s">
        <v>922</v>
      </c>
    </row>
    <row r="2612" spans="1:12" ht="15.75" customHeight="1">
      <c r="C2612" s="200" t="str">
        <f>'FC03-2'!B$36</f>
        <v>No Residencial Especial (Deterioro) (FC03-2)</v>
      </c>
      <c r="F2612" s="200">
        <f>'FC03-2'!I$36</f>
        <v>0</v>
      </c>
      <c r="I2612" s="60" t="str">
        <f>Índice!$G$23</f>
        <v>2015-01-01</v>
      </c>
      <c r="J2612" s="61" t="str">
        <f>Índice!$G$25</f>
        <v>2015-12-31</v>
      </c>
      <c r="K2612" s="200" t="s">
        <v>930</v>
      </c>
      <c r="L2612" s="200" t="s">
        <v>922</v>
      </c>
    </row>
    <row r="2613" spans="1:12" ht="15.75" customHeight="1">
      <c r="C2613" s="200" t="str">
        <f>'FC03-2'!B$37</f>
        <v>Total Comercialización (Deterioro) (FC03-2)</v>
      </c>
      <c r="F2613" s="200">
        <f>'FC03-2'!I$37</f>
        <v>0</v>
      </c>
      <c r="I2613" s="60" t="str">
        <f>Índice!$G$23</f>
        <v>2015-01-01</v>
      </c>
      <c r="J2613" s="61" t="str">
        <f>Índice!$G$25</f>
        <v>2015-12-31</v>
      </c>
      <c r="K2613" s="200" t="s">
        <v>930</v>
      </c>
      <c r="L2613" s="200" t="s">
        <v>922</v>
      </c>
    </row>
    <row r="2614" spans="1:12" ht="15.75" customHeight="1">
      <c r="C2614" s="200" t="str">
        <f>'FC03-2'!B$38</f>
        <v>Total Deterioro Cuentas por Cobrar (FC03-2)</v>
      </c>
      <c r="F2614" s="200">
        <f>'FC03-2'!I$38</f>
        <v>0</v>
      </c>
      <c r="I2614" s="60" t="str">
        <f>Índice!$G$23</f>
        <v>2015-01-01</v>
      </c>
      <c r="J2614" s="61" t="str">
        <f>Índice!$G$25</f>
        <v>2015-12-31</v>
      </c>
      <c r="K2614" s="200" t="s">
        <v>930</v>
      </c>
      <c r="L2614" s="200" t="s">
        <v>922</v>
      </c>
    </row>
    <row r="2615" spans="1:12" ht="15.75" customHeight="1">
      <c r="A2615" s="202" t="s">
        <v>15</v>
      </c>
      <c r="B2615" s="22"/>
      <c r="C2615" s="93" t="s">
        <v>923</v>
      </c>
      <c r="L2615" s="1"/>
    </row>
    <row r="2616" spans="1:12" ht="15.75" customHeight="1">
      <c r="A2616" s="202" t="s">
        <v>15</v>
      </c>
      <c r="C2616" s="200" t="str">
        <f>'FC03-2'!B$7</f>
        <v>Servicio de alcantarillado (FC03-2)</v>
      </c>
      <c r="L2616" s="1"/>
    </row>
    <row r="2617" spans="1:12" ht="15.75" customHeight="1">
      <c r="C2617" s="200" t="str">
        <f>'FC03-2'!B$8</f>
        <v>Recolección (FC03-2)</v>
      </c>
      <c r="F2617" s="200">
        <f>'FC03-2'!J$8</f>
        <v>0</v>
      </c>
      <c r="I2617" s="60" t="str">
        <f>Índice!$G$23</f>
        <v>2015-01-01</v>
      </c>
      <c r="J2617" s="61" t="str">
        <f>Índice!$G$25</f>
        <v>2015-12-31</v>
      </c>
      <c r="K2617" s="200" t="s">
        <v>930</v>
      </c>
      <c r="L2617" s="200" t="s">
        <v>924</v>
      </c>
    </row>
    <row r="2618" spans="1:12" ht="15.75" customHeight="1">
      <c r="C2618" s="200" t="str">
        <f>'FC03-2'!B$9</f>
        <v>Tratamiento y Disposición final (FC03-2)</v>
      </c>
      <c r="F2618" s="200">
        <f>'FC03-2'!J$9</f>
        <v>0</v>
      </c>
      <c r="I2618" s="60" t="str">
        <f>Índice!$G$23</f>
        <v>2015-01-01</v>
      </c>
      <c r="J2618" s="61" t="str">
        <f>Índice!$G$25</f>
        <v>2015-12-31</v>
      </c>
      <c r="K2618" s="200" t="s">
        <v>930</v>
      </c>
      <c r="L2618" s="200" t="s">
        <v>924</v>
      </c>
    </row>
    <row r="2619" spans="1:12" ht="15.75" customHeight="1">
      <c r="A2619" s="202" t="s">
        <v>15</v>
      </c>
      <c r="C2619" s="200" t="str">
        <f>'FC03-2'!B$10</f>
        <v>Comercialización (FC03-2)</v>
      </c>
      <c r="F2619" s="200"/>
      <c r="L2619" s="1"/>
    </row>
    <row r="2620" spans="1:12" ht="15.75" customHeight="1">
      <c r="C2620" s="200" t="str">
        <f>'FC03-2'!B$11</f>
        <v>Residencial Estrato 1 (FC03-2)</v>
      </c>
      <c r="F2620" s="200">
        <f>'FC03-2'!J$11</f>
        <v>0</v>
      </c>
      <c r="I2620" s="60" t="str">
        <f>Índice!$G$23</f>
        <v>2015-01-01</v>
      </c>
      <c r="J2620" s="61" t="str">
        <f>Índice!$G$25</f>
        <v>2015-12-31</v>
      </c>
      <c r="K2620" s="200" t="s">
        <v>930</v>
      </c>
      <c r="L2620" s="200" t="s">
        <v>924</v>
      </c>
    </row>
    <row r="2621" spans="1:12" ht="15.75" customHeight="1">
      <c r="C2621" s="200" t="str">
        <f>'FC03-2'!B$12</f>
        <v>Residencial Estrato 2 (FC03-2)</v>
      </c>
      <c r="F2621" s="200">
        <f>'FC03-2'!J$12</f>
        <v>0</v>
      </c>
      <c r="I2621" s="60" t="str">
        <f>Índice!$G$23</f>
        <v>2015-01-01</v>
      </c>
      <c r="J2621" s="61" t="str">
        <f>Índice!$G$25</f>
        <v>2015-12-31</v>
      </c>
      <c r="K2621" s="200" t="s">
        <v>930</v>
      </c>
      <c r="L2621" s="200" t="s">
        <v>924</v>
      </c>
    </row>
    <row r="2622" spans="1:12" ht="15.75" customHeight="1">
      <c r="C2622" s="200" t="str">
        <f>'FC03-2'!B$13</f>
        <v>Residencial Estrato 3 (FC03-2)</v>
      </c>
      <c r="F2622" s="200">
        <f>'FC03-2'!J$13</f>
        <v>0</v>
      </c>
      <c r="I2622" s="60" t="str">
        <f>Índice!$G$23</f>
        <v>2015-01-01</v>
      </c>
      <c r="J2622" s="61" t="str">
        <f>Índice!$G$25</f>
        <v>2015-12-31</v>
      </c>
      <c r="K2622" s="200" t="s">
        <v>930</v>
      </c>
      <c r="L2622" s="200" t="s">
        <v>924</v>
      </c>
    </row>
    <row r="2623" spans="1:12" ht="15.75" customHeight="1">
      <c r="C2623" s="200" t="str">
        <f>'FC03-2'!B$14</f>
        <v>Residencial Estrato 4 (FC03-2)</v>
      </c>
      <c r="F2623" s="200">
        <f>'FC03-2'!J$14</f>
        <v>0</v>
      </c>
      <c r="I2623" s="60" t="str">
        <f>Índice!$G$23</f>
        <v>2015-01-01</v>
      </c>
      <c r="J2623" s="61" t="str">
        <f>Índice!$G$25</f>
        <v>2015-12-31</v>
      </c>
      <c r="K2623" s="200" t="s">
        <v>930</v>
      </c>
      <c r="L2623" s="200" t="s">
        <v>924</v>
      </c>
    </row>
    <row r="2624" spans="1:12" ht="15.75" customHeight="1">
      <c r="C2624" s="200" t="str">
        <f>'FC03-2'!B$15</f>
        <v>Residencial Estrato 5 (FC03-2)</v>
      </c>
      <c r="F2624" s="200">
        <f>'FC03-2'!J$15</f>
        <v>0</v>
      </c>
      <c r="I2624" s="60" t="str">
        <f>Índice!$G$23</f>
        <v>2015-01-01</v>
      </c>
      <c r="J2624" s="61" t="str">
        <f>Índice!$G$25</f>
        <v>2015-12-31</v>
      </c>
      <c r="K2624" s="200" t="s">
        <v>930</v>
      </c>
      <c r="L2624" s="200" t="s">
        <v>924</v>
      </c>
    </row>
    <row r="2625" spans="1:12" ht="15.75" customHeight="1">
      <c r="C2625" s="200" t="str">
        <f>'FC03-2'!B$16</f>
        <v>Residencial Estrato 6 (FC03-2)</v>
      </c>
      <c r="F2625" s="200">
        <f>'FC03-2'!J$16</f>
        <v>0</v>
      </c>
      <c r="I2625" s="60" t="str">
        <f>Índice!$G$23</f>
        <v>2015-01-01</v>
      </c>
      <c r="J2625" s="61" t="str">
        <f>Índice!$G$25</f>
        <v>2015-12-31</v>
      </c>
      <c r="K2625" s="200" t="s">
        <v>930</v>
      </c>
      <c r="L2625" s="200" t="s">
        <v>924</v>
      </c>
    </row>
    <row r="2626" spans="1:12" ht="15.75" customHeight="1">
      <c r="C2626" s="200" t="str">
        <f>'FC03-2'!B$17</f>
        <v>No Residencial Industrial (FC03-2)</v>
      </c>
      <c r="F2626" s="200">
        <f>'FC03-2'!J$17</f>
        <v>0</v>
      </c>
      <c r="I2626" s="60" t="str">
        <f>Índice!$G$23</f>
        <v>2015-01-01</v>
      </c>
      <c r="J2626" s="61" t="str">
        <f>Índice!$G$25</f>
        <v>2015-12-31</v>
      </c>
      <c r="K2626" s="200" t="s">
        <v>930</v>
      </c>
      <c r="L2626" s="200" t="s">
        <v>924</v>
      </c>
    </row>
    <row r="2627" spans="1:12" ht="15.75" customHeight="1">
      <c r="C2627" s="200" t="str">
        <f>'FC03-2'!B$18</f>
        <v>No Residencial Comercial (FC03-2)</v>
      </c>
      <c r="F2627" s="200">
        <f>'FC03-2'!J$18</f>
        <v>0</v>
      </c>
      <c r="I2627" s="60" t="str">
        <f>Índice!$G$23</f>
        <v>2015-01-01</v>
      </c>
      <c r="J2627" s="61" t="str">
        <f>Índice!$G$25</f>
        <v>2015-12-31</v>
      </c>
      <c r="K2627" s="200" t="s">
        <v>930</v>
      </c>
      <c r="L2627" s="200" t="s">
        <v>924</v>
      </c>
    </row>
    <row r="2628" spans="1:12" ht="15.75" customHeight="1">
      <c r="C2628" s="200" t="str">
        <f>'FC03-2'!B$19</f>
        <v>No Residencial Oficial (FC03-2)</v>
      </c>
      <c r="F2628" s="200">
        <f>'FC03-2'!J$19</f>
        <v>0</v>
      </c>
      <c r="I2628" s="60" t="str">
        <f>Índice!$G$23</f>
        <v>2015-01-01</v>
      </c>
      <c r="J2628" s="61" t="str">
        <f>Índice!$G$25</f>
        <v>2015-12-31</v>
      </c>
      <c r="K2628" s="200" t="s">
        <v>930</v>
      </c>
      <c r="L2628" s="200" t="s">
        <v>924</v>
      </c>
    </row>
    <row r="2629" spans="1:12" ht="15.75" customHeight="1">
      <c r="C2629" s="200" t="str">
        <f>'FC03-2'!B$20</f>
        <v>No Residencial Especial (FC03-2)</v>
      </c>
      <c r="F2629" s="200">
        <f>'FC03-2'!J$20</f>
        <v>0</v>
      </c>
      <c r="I2629" s="60" t="str">
        <f>Índice!$G$23</f>
        <v>2015-01-01</v>
      </c>
      <c r="J2629" s="61" t="str">
        <f>Índice!$G$25</f>
        <v>2015-12-31</v>
      </c>
      <c r="K2629" s="200" t="s">
        <v>930</v>
      </c>
      <c r="L2629" s="200" t="s">
        <v>924</v>
      </c>
    </row>
    <row r="2630" spans="1:12" ht="15.75" customHeight="1">
      <c r="C2630" s="200" t="str">
        <f>'FC03-2'!B$21</f>
        <v>Total Comercialización (FC03-2)</v>
      </c>
      <c r="F2630" s="200">
        <f>'FC03-2'!J$21</f>
        <v>0</v>
      </c>
      <c r="I2630" s="60" t="str">
        <f>Índice!$G$23</f>
        <v>2015-01-01</v>
      </c>
      <c r="J2630" s="61" t="str">
        <f>Índice!$G$25</f>
        <v>2015-12-31</v>
      </c>
      <c r="K2630" s="200" t="s">
        <v>930</v>
      </c>
      <c r="L2630" s="200" t="s">
        <v>924</v>
      </c>
    </row>
    <row r="2631" spans="1:12" ht="15.75" customHeight="1">
      <c r="C2631" s="200" t="str">
        <f>'FC03-2'!B$22</f>
        <v>Total Servicio de Alcantarillado (FC03-2)</v>
      </c>
      <c r="F2631" s="200">
        <f>'FC03-2'!J$22</f>
        <v>0</v>
      </c>
      <c r="I2631" s="60" t="str">
        <f>Índice!$G$23</f>
        <v>2015-01-01</v>
      </c>
      <c r="J2631" s="61" t="str">
        <f>Índice!$G$25</f>
        <v>2015-12-31</v>
      </c>
      <c r="K2631" s="200" t="s">
        <v>930</v>
      </c>
      <c r="L2631" s="200" t="s">
        <v>924</v>
      </c>
    </row>
    <row r="2632" spans="1:12" ht="15.75" customHeight="1">
      <c r="A2632" s="202" t="s">
        <v>15</v>
      </c>
      <c r="C2632" s="200" t="str">
        <f>'FC03-2'!B$23</f>
        <v>Deterioro de cuentas por cobrar (FC03-2)</v>
      </c>
      <c r="F2632" s="200"/>
      <c r="L2632" s="1"/>
    </row>
    <row r="2633" spans="1:12" ht="15.75" customHeight="1">
      <c r="C2633" s="200" t="str">
        <f>'FC03-2'!B$24</f>
        <v>Recolección (Deterioro) (FC03-2)</v>
      </c>
      <c r="F2633" s="200">
        <f>'FC03-2'!J$24</f>
        <v>0</v>
      </c>
      <c r="I2633" s="60" t="str">
        <f>Índice!$G$23</f>
        <v>2015-01-01</v>
      </c>
      <c r="J2633" s="61" t="str">
        <f>Índice!$G$25</f>
        <v>2015-12-31</v>
      </c>
      <c r="K2633" s="200" t="s">
        <v>930</v>
      </c>
      <c r="L2633" s="200" t="s">
        <v>924</v>
      </c>
    </row>
    <row r="2634" spans="1:12" ht="15.75" customHeight="1">
      <c r="C2634" s="200" t="str">
        <f>'FC03-2'!B$25</f>
        <v>Tratamiento y disposición final (Deterioro) (FC03-2)</v>
      </c>
      <c r="F2634" s="200">
        <f>'FC03-2'!J$25</f>
        <v>0</v>
      </c>
      <c r="I2634" s="60" t="str">
        <f>Índice!$G$23</f>
        <v>2015-01-01</v>
      </c>
      <c r="J2634" s="61" t="str">
        <f>Índice!$G$25</f>
        <v>2015-12-31</v>
      </c>
      <c r="K2634" s="200" t="s">
        <v>930</v>
      </c>
      <c r="L2634" s="200" t="s">
        <v>924</v>
      </c>
    </row>
    <row r="2635" spans="1:12" ht="15.75" customHeight="1">
      <c r="A2635" s="202" t="s">
        <v>15</v>
      </c>
      <c r="C2635" s="200" t="str">
        <f>'FC03-2'!B$26</f>
        <v>Comercialización (Deterioro) (FC03-2)</v>
      </c>
      <c r="F2635" s="200"/>
      <c r="L2635" s="1"/>
    </row>
    <row r="2636" spans="1:12" ht="15.75" customHeight="1">
      <c r="C2636" s="200" t="str">
        <f>'FC03-2'!B$27</f>
        <v>Residencial Estrato 1 (Deterioro) (FC03-2)</v>
      </c>
      <c r="F2636" s="200">
        <f>'FC03-2'!J$27</f>
        <v>0</v>
      </c>
      <c r="I2636" s="60" t="str">
        <f>Índice!$G$23</f>
        <v>2015-01-01</v>
      </c>
      <c r="J2636" s="61" t="str">
        <f>Índice!$G$25</f>
        <v>2015-12-31</v>
      </c>
      <c r="K2636" s="200" t="s">
        <v>930</v>
      </c>
      <c r="L2636" s="200" t="s">
        <v>924</v>
      </c>
    </row>
    <row r="2637" spans="1:12" ht="15.75" customHeight="1">
      <c r="C2637" s="200" t="str">
        <f>'FC03-2'!B$28</f>
        <v>Residencial Estrato 2 (Deterioro) (FC03-2)</v>
      </c>
      <c r="F2637" s="200">
        <f>'FC03-2'!J$28</f>
        <v>0</v>
      </c>
      <c r="I2637" s="60" t="str">
        <f>Índice!$G$23</f>
        <v>2015-01-01</v>
      </c>
      <c r="J2637" s="61" t="str">
        <f>Índice!$G$25</f>
        <v>2015-12-31</v>
      </c>
      <c r="K2637" s="200" t="s">
        <v>930</v>
      </c>
      <c r="L2637" s="200" t="s">
        <v>924</v>
      </c>
    </row>
    <row r="2638" spans="1:12" ht="15.75" customHeight="1">
      <c r="C2638" s="200" t="str">
        <f>'FC03-2'!B$29</f>
        <v>Residencial Estrato 3 (Deterioro) (FC03-2)</v>
      </c>
      <c r="F2638" s="200">
        <f>'FC03-2'!J$29</f>
        <v>0</v>
      </c>
      <c r="I2638" s="60" t="str">
        <f>Índice!$G$23</f>
        <v>2015-01-01</v>
      </c>
      <c r="J2638" s="61" t="str">
        <f>Índice!$G$25</f>
        <v>2015-12-31</v>
      </c>
      <c r="K2638" s="200" t="s">
        <v>930</v>
      </c>
      <c r="L2638" s="200" t="s">
        <v>924</v>
      </c>
    </row>
    <row r="2639" spans="1:12" ht="15.75" customHeight="1">
      <c r="C2639" s="200" t="str">
        <f>'FC03-2'!B$30</f>
        <v>Residencial Estrato 4 (Deterioro) (FC03-2)</v>
      </c>
      <c r="F2639" s="200">
        <f>'FC03-2'!J$30</f>
        <v>0</v>
      </c>
      <c r="I2639" s="60" t="str">
        <f>Índice!$G$23</f>
        <v>2015-01-01</v>
      </c>
      <c r="J2639" s="61" t="str">
        <f>Índice!$G$25</f>
        <v>2015-12-31</v>
      </c>
      <c r="K2639" s="200" t="s">
        <v>930</v>
      </c>
      <c r="L2639" s="200" t="s">
        <v>924</v>
      </c>
    </row>
    <row r="2640" spans="1:12" ht="15.75" customHeight="1">
      <c r="C2640" s="200" t="str">
        <f>'FC03-2'!B$31</f>
        <v>Residencial Estrato 5 (Deterioro) (FC03-2)</v>
      </c>
      <c r="F2640" s="200">
        <f>'FC03-2'!J$31</f>
        <v>0</v>
      </c>
      <c r="I2640" s="60" t="str">
        <f>Índice!$G$23</f>
        <v>2015-01-01</v>
      </c>
      <c r="J2640" s="61" t="str">
        <f>Índice!$G$25</f>
        <v>2015-12-31</v>
      </c>
      <c r="K2640" s="200" t="s">
        <v>930</v>
      </c>
      <c r="L2640" s="200" t="s">
        <v>924</v>
      </c>
    </row>
    <row r="2641" spans="1:12" ht="15.75" customHeight="1">
      <c r="C2641" s="200" t="str">
        <f>'FC03-2'!B$32</f>
        <v>Residencial Estrato 6 (Deterioro) (FC03-2)</v>
      </c>
      <c r="F2641" s="200">
        <f>'FC03-2'!J$32</f>
        <v>0</v>
      </c>
      <c r="I2641" s="60" t="str">
        <f>Índice!$G$23</f>
        <v>2015-01-01</v>
      </c>
      <c r="J2641" s="61" t="str">
        <f>Índice!$G$25</f>
        <v>2015-12-31</v>
      </c>
      <c r="K2641" s="200" t="s">
        <v>930</v>
      </c>
      <c r="L2641" s="200" t="s">
        <v>924</v>
      </c>
    </row>
    <row r="2642" spans="1:12" ht="15.75" customHeight="1">
      <c r="C2642" s="200" t="str">
        <f>'FC03-2'!B$33</f>
        <v>No Residencial Industrial (Deterioro) (FC03-2)</v>
      </c>
      <c r="F2642" s="200">
        <f>'FC03-2'!J$33</f>
        <v>0</v>
      </c>
      <c r="I2642" s="60" t="str">
        <f>Índice!$G$23</f>
        <v>2015-01-01</v>
      </c>
      <c r="J2642" s="61" t="str">
        <f>Índice!$G$25</f>
        <v>2015-12-31</v>
      </c>
      <c r="K2642" s="200" t="s">
        <v>930</v>
      </c>
      <c r="L2642" s="200" t="s">
        <v>924</v>
      </c>
    </row>
    <row r="2643" spans="1:12" ht="15.75" customHeight="1">
      <c r="C2643" s="200" t="str">
        <f>'FC03-2'!B$34</f>
        <v>No Residencial Comercial (Deterioro) (FC03-2)</v>
      </c>
      <c r="F2643" s="200">
        <f>'FC03-2'!J$34</f>
        <v>0</v>
      </c>
      <c r="I2643" s="60" t="str">
        <f>Índice!$G$23</f>
        <v>2015-01-01</v>
      </c>
      <c r="J2643" s="61" t="str">
        <f>Índice!$G$25</f>
        <v>2015-12-31</v>
      </c>
      <c r="K2643" s="200" t="s">
        <v>930</v>
      </c>
      <c r="L2643" s="200" t="s">
        <v>924</v>
      </c>
    </row>
    <row r="2644" spans="1:12" ht="15.75" customHeight="1">
      <c r="C2644" s="200" t="str">
        <f>'FC03-2'!B$35</f>
        <v>No Residencial Oficial (Deterioro) (FC03-2)</v>
      </c>
      <c r="F2644" s="200">
        <f>'FC03-2'!J$35</f>
        <v>0</v>
      </c>
      <c r="I2644" s="60" t="str">
        <f>Índice!$G$23</f>
        <v>2015-01-01</v>
      </c>
      <c r="J2644" s="61" t="str">
        <f>Índice!$G$25</f>
        <v>2015-12-31</v>
      </c>
      <c r="K2644" s="200" t="s">
        <v>930</v>
      </c>
      <c r="L2644" s="200" t="s">
        <v>924</v>
      </c>
    </row>
    <row r="2645" spans="1:12" ht="15.75" customHeight="1">
      <c r="C2645" s="200" t="str">
        <f>'FC03-2'!B$36</f>
        <v>No Residencial Especial (Deterioro) (FC03-2)</v>
      </c>
      <c r="F2645" s="200">
        <f>'FC03-2'!J$36</f>
        <v>0</v>
      </c>
      <c r="I2645" s="60" t="str">
        <f>Índice!$G$23</f>
        <v>2015-01-01</v>
      </c>
      <c r="J2645" s="61" t="str">
        <f>Índice!$G$25</f>
        <v>2015-12-31</v>
      </c>
      <c r="K2645" s="200" t="s">
        <v>930</v>
      </c>
      <c r="L2645" s="200" t="s">
        <v>924</v>
      </c>
    </row>
    <row r="2646" spans="1:12" ht="15.75" customHeight="1">
      <c r="C2646" s="200" t="str">
        <f>'FC03-2'!B$37</f>
        <v>Total Comercialización (Deterioro) (FC03-2)</v>
      </c>
      <c r="F2646" s="200">
        <f>'FC03-2'!J$37</f>
        <v>0</v>
      </c>
      <c r="I2646" s="60" t="str">
        <f>Índice!$G$23</f>
        <v>2015-01-01</v>
      </c>
      <c r="J2646" s="61" t="str">
        <f>Índice!$G$25</f>
        <v>2015-12-31</v>
      </c>
      <c r="K2646" s="200" t="s">
        <v>930</v>
      </c>
      <c r="L2646" s="200" t="s">
        <v>924</v>
      </c>
    </row>
    <row r="2647" spans="1:12" ht="15.75" customHeight="1">
      <c r="C2647" s="200" t="str">
        <f>'FC03-2'!B$38</f>
        <v>Total Deterioro Cuentas por Cobrar (FC03-2)</v>
      </c>
      <c r="F2647" s="200">
        <f>'FC03-2'!J$38</f>
        <v>0</v>
      </c>
      <c r="I2647" s="60" t="str">
        <f>Índice!$G$23</f>
        <v>2015-01-01</v>
      </c>
      <c r="J2647" s="61" t="str">
        <f>Índice!$G$25</f>
        <v>2015-12-31</v>
      </c>
      <c r="K2647" s="200" t="s">
        <v>930</v>
      </c>
      <c r="L2647" s="200" t="s">
        <v>924</v>
      </c>
    </row>
    <row r="2648" spans="1:12" ht="15.75" customHeight="1">
      <c r="A2648" s="202" t="s">
        <v>15</v>
      </c>
      <c r="B2648" s="22"/>
      <c r="C2648" s="93" t="s">
        <v>925</v>
      </c>
      <c r="L2648" s="1"/>
    </row>
    <row r="2649" spans="1:12" ht="15.75" customHeight="1">
      <c r="A2649" s="202" t="s">
        <v>15</v>
      </c>
      <c r="C2649" s="200" t="str">
        <f>'FC03-2'!B$7</f>
        <v>Servicio de alcantarillado (FC03-2)</v>
      </c>
      <c r="L2649" s="1"/>
    </row>
    <row r="2650" spans="1:12" ht="15.75" customHeight="1">
      <c r="C2650" s="200" t="str">
        <f>'FC03-2'!B$8</f>
        <v>Recolección (FC03-2)</v>
      </c>
      <c r="F2650" s="200">
        <f>'FC03-2'!K$8</f>
        <v>0</v>
      </c>
      <c r="I2650" s="60" t="str">
        <f>Índice!$G$23</f>
        <v>2015-01-01</v>
      </c>
      <c r="J2650" s="61" t="str">
        <f>Índice!$G$25</f>
        <v>2015-12-31</v>
      </c>
      <c r="K2650" s="200" t="s">
        <v>930</v>
      </c>
      <c r="L2650" s="200" t="s">
        <v>926</v>
      </c>
    </row>
    <row r="2651" spans="1:12" ht="15.75" customHeight="1">
      <c r="C2651" s="200" t="str">
        <f>'FC03-2'!B$9</f>
        <v>Tratamiento y Disposición final (FC03-2)</v>
      </c>
      <c r="F2651" s="200">
        <f>'FC03-2'!K$9</f>
        <v>0</v>
      </c>
      <c r="I2651" s="60" t="str">
        <f>Índice!$G$23</f>
        <v>2015-01-01</v>
      </c>
      <c r="J2651" s="61" t="str">
        <f>Índice!$G$25</f>
        <v>2015-12-31</v>
      </c>
      <c r="K2651" s="200" t="s">
        <v>930</v>
      </c>
      <c r="L2651" s="200" t="s">
        <v>926</v>
      </c>
    </row>
    <row r="2652" spans="1:12" ht="15.75" customHeight="1">
      <c r="A2652" s="202" t="s">
        <v>15</v>
      </c>
      <c r="C2652" s="200" t="str">
        <f>'FC03-2'!B$10</f>
        <v>Comercialización (FC03-2)</v>
      </c>
      <c r="F2652" s="200"/>
      <c r="L2652" s="1"/>
    </row>
    <row r="2653" spans="1:12" ht="15.75" customHeight="1">
      <c r="C2653" s="200" t="str">
        <f>'FC03-2'!B$11</f>
        <v>Residencial Estrato 1 (FC03-2)</v>
      </c>
      <c r="F2653" s="200">
        <f>'FC03-2'!K$11</f>
        <v>0</v>
      </c>
      <c r="I2653" s="60" t="str">
        <f>Índice!$G$23</f>
        <v>2015-01-01</v>
      </c>
      <c r="J2653" s="61" t="str">
        <f>Índice!$G$25</f>
        <v>2015-12-31</v>
      </c>
      <c r="K2653" s="200" t="s">
        <v>930</v>
      </c>
      <c r="L2653" s="200" t="s">
        <v>926</v>
      </c>
    </row>
    <row r="2654" spans="1:12" ht="15.75" customHeight="1">
      <c r="C2654" s="200" t="str">
        <f>'FC03-2'!B$12</f>
        <v>Residencial Estrato 2 (FC03-2)</v>
      </c>
      <c r="F2654" s="200">
        <f>'FC03-2'!K$12</f>
        <v>0</v>
      </c>
      <c r="I2654" s="60" t="str">
        <f>Índice!$G$23</f>
        <v>2015-01-01</v>
      </c>
      <c r="J2654" s="61" t="str">
        <f>Índice!$G$25</f>
        <v>2015-12-31</v>
      </c>
      <c r="K2654" s="200" t="s">
        <v>930</v>
      </c>
      <c r="L2654" s="200" t="s">
        <v>926</v>
      </c>
    </row>
    <row r="2655" spans="1:12" ht="15.75" customHeight="1">
      <c r="C2655" s="200" t="str">
        <f>'FC03-2'!B$13</f>
        <v>Residencial Estrato 3 (FC03-2)</v>
      </c>
      <c r="F2655" s="200">
        <f>'FC03-2'!K$13</f>
        <v>0</v>
      </c>
      <c r="I2655" s="60" t="str">
        <f>Índice!$G$23</f>
        <v>2015-01-01</v>
      </c>
      <c r="J2655" s="61" t="str">
        <f>Índice!$G$25</f>
        <v>2015-12-31</v>
      </c>
      <c r="K2655" s="200" t="s">
        <v>930</v>
      </c>
      <c r="L2655" s="200" t="s">
        <v>926</v>
      </c>
    </row>
    <row r="2656" spans="1:12" ht="15.75" customHeight="1">
      <c r="C2656" s="200" t="str">
        <f>'FC03-2'!B$14</f>
        <v>Residencial Estrato 4 (FC03-2)</v>
      </c>
      <c r="F2656" s="200">
        <f>'FC03-2'!K$14</f>
        <v>0</v>
      </c>
      <c r="I2656" s="60" t="str">
        <f>Índice!$G$23</f>
        <v>2015-01-01</v>
      </c>
      <c r="J2656" s="61" t="str">
        <f>Índice!$G$25</f>
        <v>2015-12-31</v>
      </c>
      <c r="K2656" s="200" t="s">
        <v>930</v>
      </c>
      <c r="L2656" s="200" t="s">
        <v>926</v>
      </c>
    </row>
    <row r="2657" spans="1:12" ht="15.75" customHeight="1">
      <c r="C2657" s="200" t="str">
        <f>'FC03-2'!B$15</f>
        <v>Residencial Estrato 5 (FC03-2)</v>
      </c>
      <c r="F2657" s="200">
        <f>'FC03-2'!K$15</f>
        <v>0</v>
      </c>
      <c r="I2657" s="60" t="str">
        <f>Índice!$G$23</f>
        <v>2015-01-01</v>
      </c>
      <c r="J2657" s="61" t="str">
        <f>Índice!$G$25</f>
        <v>2015-12-31</v>
      </c>
      <c r="K2657" s="200" t="s">
        <v>930</v>
      </c>
      <c r="L2657" s="200" t="s">
        <v>926</v>
      </c>
    </row>
    <row r="2658" spans="1:12" ht="15.75" customHeight="1">
      <c r="C2658" s="200" t="str">
        <f>'FC03-2'!B$16</f>
        <v>Residencial Estrato 6 (FC03-2)</v>
      </c>
      <c r="F2658" s="200">
        <f>'FC03-2'!K$16</f>
        <v>0</v>
      </c>
      <c r="I2658" s="60" t="str">
        <f>Índice!$G$23</f>
        <v>2015-01-01</v>
      </c>
      <c r="J2658" s="61" t="str">
        <f>Índice!$G$25</f>
        <v>2015-12-31</v>
      </c>
      <c r="K2658" s="200" t="s">
        <v>930</v>
      </c>
      <c r="L2658" s="200" t="s">
        <v>926</v>
      </c>
    </row>
    <row r="2659" spans="1:12" ht="15.75" customHeight="1">
      <c r="C2659" s="200" t="str">
        <f>'FC03-2'!B$17</f>
        <v>No Residencial Industrial (FC03-2)</v>
      </c>
      <c r="F2659" s="200">
        <f>'FC03-2'!K$17</f>
        <v>0</v>
      </c>
      <c r="I2659" s="60" t="str">
        <f>Índice!$G$23</f>
        <v>2015-01-01</v>
      </c>
      <c r="J2659" s="61" t="str">
        <f>Índice!$G$25</f>
        <v>2015-12-31</v>
      </c>
      <c r="K2659" s="200" t="s">
        <v>930</v>
      </c>
      <c r="L2659" s="200" t="s">
        <v>926</v>
      </c>
    </row>
    <row r="2660" spans="1:12" ht="15.75" customHeight="1">
      <c r="C2660" s="200" t="str">
        <f>'FC03-2'!B$18</f>
        <v>No Residencial Comercial (FC03-2)</v>
      </c>
      <c r="F2660" s="200">
        <f>'FC03-2'!K$18</f>
        <v>0</v>
      </c>
      <c r="I2660" s="60" t="str">
        <f>Índice!$G$23</f>
        <v>2015-01-01</v>
      </c>
      <c r="J2660" s="61" t="str">
        <f>Índice!$G$25</f>
        <v>2015-12-31</v>
      </c>
      <c r="K2660" s="200" t="s">
        <v>930</v>
      </c>
      <c r="L2660" s="200" t="s">
        <v>926</v>
      </c>
    </row>
    <row r="2661" spans="1:12" ht="15.75" customHeight="1">
      <c r="C2661" s="200" t="str">
        <f>'FC03-2'!B$19</f>
        <v>No Residencial Oficial (FC03-2)</v>
      </c>
      <c r="F2661" s="200">
        <f>'FC03-2'!K$19</f>
        <v>0</v>
      </c>
      <c r="I2661" s="60" t="str">
        <f>Índice!$G$23</f>
        <v>2015-01-01</v>
      </c>
      <c r="J2661" s="61" t="str">
        <f>Índice!$G$25</f>
        <v>2015-12-31</v>
      </c>
      <c r="K2661" s="200" t="s">
        <v>930</v>
      </c>
      <c r="L2661" s="200" t="s">
        <v>926</v>
      </c>
    </row>
    <row r="2662" spans="1:12" ht="15.75" customHeight="1">
      <c r="C2662" s="200" t="str">
        <f>'FC03-2'!B$20</f>
        <v>No Residencial Especial (FC03-2)</v>
      </c>
      <c r="F2662" s="200">
        <f>'FC03-2'!K$20</f>
        <v>0</v>
      </c>
      <c r="I2662" s="60" t="str">
        <f>Índice!$G$23</f>
        <v>2015-01-01</v>
      </c>
      <c r="J2662" s="61" t="str">
        <f>Índice!$G$25</f>
        <v>2015-12-31</v>
      </c>
      <c r="K2662" s="200" t="s">
        <v>930</v>
      </c>
      <c r="L2662" s="200" t="s">
        <v>926</v>
      </c>
    </row>
    <row r="2663" spans="1:12" ht="15.75" customHeight="1">
      <c r="C2663" s="200" t="str">
        <f>'FC03-2'!B$21</f>
        <v>Total Comercialización (FC03-2)</v>
      </c>
      <c r="F2663" s="200">
        <f>'FC03-2'!K$21</f>
        <v>0</v>
      </c>
      <c r="I2663" s="60" t="str">
        <f>Índice!$G$23</f>
        <v>2015-01-01</v>
      </c>
      <c r="J2663" s="61" t="str">
        <f>Índice!$G$25</f>
        <v>2015-12-31</v>
      </c>
      <c r="K2663" s="200" t="s">
        <v>930</v>
      </c>
      <c r="L2663" s="200" t="s">
        <v>926</v>
      </c>
    </row>
    <row r="2664" spans="1:12" ht="15.75" customHeight="1">
      <c r="C2664" s="200" t="str">
        <f>'FC03-2'!B$22</f>
        <v>Total Servicio de Alcantarillado (FC03-2)</v>
      </c>
      <c r="F2664" s="200">
        <f>'FC03-2'!K$22</f>
        <v>0</v>
      </c>
      <c r="I2664" s="60" t="str">
        <f>Índice!$G$23</f>
        <v>2015-01-01</v>
      </c>
      <c r="J2664" s="61" t="str">
        <f>Índice!$G$25</f>
        <v>2015-12-31</v>
      </c>
      <c r="K2664" s="200" t="s">
        <v>930</v>
      </c>
      <c r="L2664" s="200" t="s">
        <v>926</v>
      </c>
    </row>
    <row r="2665" spans="1:12" ht="15.75" customHeight="1">
      <c r="A2665" s="202" t="s">
        <v>15</v>
      </c>
      <c r="C2665" s="200" t="str">
        <f>'FC03-2'!B$23</f>
        <v>Deterioro de cuentas por cobrar (FC03-2)</v>
      </c>
      <c r="F2665" s="200"/>
      <c r="L2665" s="1"/>
    </row>
    <row r="2666" spans="1:12" ht="15.75" customHeight="1">
      <c r="C2666" s="200" t="str">
        <f>'FC03-2'!B$24</f>
        <v>Recolección (Deterioro) (FC03-2)</v>
      </c>
      <c r="F2666" s="200">
        <f>'FC03-2'!K$24</f>
        <v>0</v>
      </c>
      <c r="I2666" s="60" t="str">
        <f>Índice!$G$23</f>
        <v>2015-01-01</v>
      </c>
      <c r="J2666" s="61" t="str">
        <f>Índice!$G$25</f>
        <v>2015-12-31</v>
      </c>
      <c r="K2666" s="200" t="s">
        <v>930</v>
      </c>
      <c r="L2666" s="200" t="s">
        <v>926</v>
      </c>
    </row>
    <row r="2667" spans="1:12" ht="15.75" customHeight="1">
      <c r="C2667" s="200" t="str">
        <f>'FC03-2'!B$25</f>
        <v>Tratamiento y disposición final (Deterioro) (FC03-2)</v>
      </c>
      <c r="F2667" s="200">
        <f>'FC03-2'!K$25</f>
        <v>0</v>
      </c>
      <c r="I2667" s="60" t="str">
        <f>Índice!$G$23</f>
        <v>2015-01-01</v>
      </c>
      <c r="J2667" s="61" t="str">
        <f>Índice!$G$25</f>
        <v>2015-12-31</v>
      </c>
      <c r="K2667" s="200" t="s">
        <v>930</v>
      </c>
      <c r="L2667" s="200" t="s">
        <v>926</v>
      </c>
    </row>
    <row r="2668" spans="1:12" ht="15.75" customHeight="1">
      <c r="A2668" s="202" t="s">
        <v>15</v>
      </c>
      <c r="C2668" s="200" t="str">
        <f>'FC03-2'!B$26</f>
        <v>Comercialización (Deterioro) (FC03-2)</v>
      </c>
      <c r="F2668" s="200"/>
      <c r="L2668" s="1"/>
    </row>
    <row r="2669" spans="1:12" ht="15.75" customHeight="1">
      <c r="C2669" s="200" t="str">
        <f>'FC03-2'!B$27</f>
        <v>Residencial Estrato 1 (Deterioro) (FC03-2)</v>
      </c>
      <c r="F2669" s="200">
        <f>'FC03-2'!K$27</f>
        <v>0</v>
      </c>
      <c r="I2669" s="60" t="str">
        <f>Índice!$G$23</f>
        <v>2015-01-01</v>
      </c>
      <c r="J2669" s="61" t="str">
        <f>Índice!$G$25</f>
        <v>2015-12-31</v>
      </c>
      <c r="K2669" s="200" t="s">
        <v>930</v>
      </c>
      <c r="L2669" s="200" t="s">
        <v>926</v>
      </c>
    </row>
    <row r="2670" spans="1:12" ht="15.75" customHeight="1">
      <c r="C2670" s="200" t="str">
        <f>'FC03-2'!B$28</f>
        <v>Residencial Estrato 2 (Deterioro) (FC03-2)</v>
      </c>
      <c r="F2670" s="200">
        <f>'FC03-2'!K$28</f>
        <v>0</v>
      </c>
      <c r="I2670" s="60" t="str">
        <f>Índice!$G$23</f>
        <v>2015-01-01</v>
      </c>
      <c r="J2670" s="61" t="str">
        <f>Índice!$G$25</f>
        <v>2015-12-31</v>
      </c>
      <c r="K2670" s="200" t="s">
        <v>930</v>
      </c>
      <c r="L2670" s="200" t="s">
        <v>926</v>
      </c>
    </row>
    <row r="2671" spans="1:12" ht="15.75" customHeight="1">
      <c r="C2671" s="200" t="str">
        <f>'FC03-2'!B$29</f>
        <v>Residencial Estrato 3 (Deterioro) (FC03-2)</v>
      </c>
      <c r="F2671" s="200">
        <f>'FC03-2'!K$29</f>
        <v>0</v>
      </c>
      <c r="I2671" s="60" t="str">
        <f>Índice!$G$23</f>
        <v>2015-01-01</v>
      </c>
      <c r="J2671" s="61" t="str">
        <f>Índice!$G$25</f>
        <v>2015-12-31</v>
      </c>
      <c r="K2671" s="200" t="s">
        <v>930</v>
      </c>
      <c r="L2671" s="200" t="s">
        <v>926</v>
      </c>
    </row>
    <row r="2672" spans="1:12" ht="15.75" customHeight="1">
      <c r="C2672" s="200" t="str">
        <f>'FC03-2'!B$30</f>
        <v>Residencial Estrato 4 (Deterioro) (FC03-2)</v>
      </c>
      <c r="F2672" s="200">
        <f>'FC03-2'!K$30</f>
        <v>0</v>
      </c>
      <c r="I2672" s="60" t="str">
        <f>Índice!$G$23</f>
        <v>2015-01-01</v>
      </c>
      <c r="J2672" s="61" t="str">
        <f>Índice!$G$25</f>
        <v>2015-12-31</v>
      </c>
      <c r="K2672" s="200" t="s">
        <v>930</v>
      </c>
      <c r="L2672" s="200" t="s">
        <v>926</v>
      </c>
    </row>
    <row r="2673" spans="1:12" ht="15.75" customHeight="1">
      <c r="C2673" s="200" t="str">
        <f>'FC03-2'!B$31</f>
        <v>Residencial Estrato 5 (Deterioro) (FC03-2)</v>
      </c>
      <c r="F2673" s="200">
        <f>'FC03-2'!K$31</f>
        <v>0</v>
      </c>
      <c r="I2673" s="60" t="str">
        <f>Índice!$G$23</f>
        <v>2015-01-01</v>
      </c>
      <c r="J2673" s="61" t="str">
        <f>Índice!$G$25</f>
        <v>2015-12-31</v>
      </c>
      <c r="K2673" s="200" t="s">
        <v>930</v>
      </c>
      <c r="L2673" s="200" t="s">
        <v>926</v>
      </c>
    </row>
    <row r="2674" spans="1:12" ht="15.75" customHeight="1">
      <c r="C2674" s="200" t="str">
        <f>'FC03-2'!B$32</f>
        <v>Residencial Estrato 6 (Deterioro) (FC03-2)</v>
      </c>
      <c r="F2674" s="200">
        <f>'FC03-2'!K$32</f>
        <v>0</v>
      </c>
      <c r="I2674" s="60" t="str">
        <f>Índice!$G$23</f>
        <v>2015-01-01</v>
      </c>
      <c r="J2674" s="61" t="str">
        <f>Índice!$G$25</f>
        <v>2015-12-31</v>
      </c>
      <c r="K2674" s="200" t="s">
        <v>930</v>
      </c>
      <c r="L2674" s="200" t="s">
        <v>926</v>
      </c>
    </row>
    <row r="2675" spans="1:12" ht="15.75" customHeight="1">
      <c r="C2675" s="200" t="str">
        <f>'FC03-2'!B$33</f>
        <v>No Residencial Industrial (Deterioro) (FC03-2)</v>
      </c>
      <c r="F2675" s="200">
        <f>'FC03-2'!K$33</f>
        <v>0</v>
      </c>
      <c r="I2675" s="60" t="str">
        <f>Índice!$G$23</f>
        <v>2015-01-01</v>
      </c>
      <c r="J2675" s="61" t="str">
        <f>Índice!$G$25</f>
        <v>2015-12-31</v>
      </c>
      <c r="K2675" s="200" t="s">
        <v>930</v>
      </c>
      <c r="L2675" s="200" t="s">
        <v>926</v>
      </c>
    </row>
    <row r="2676" spans="1:12" ht="15.75" customHeight="1">
      <c r="C2676" s="200" t="str">
        <f>'FC03-2'!B$34</f>
        <v>No Residencial Comercial (Deterioro) (FC03-2)</v>
      </c>
      <c r="F2676" s="200">
        <f>'FC03-2'!K$34</f>
        <v>0</v>
      </c>
      <c r="I2676" s="60" t="str">
        <f>Índice!$G$23</f>
        <v>2015-01-01</v>
      </c>
      <c r="J2676" s="61" t="str">
        <f>Índice!$G$25</f>
        <v>2015-12-31</v>
      </c>
      <c r="K2676" s="200" t="s">
        <v>930</v>
      </c>
      <c r="L2676" s="200" t="s">
        <v>926</v>
      </c>
    </row>
    <row r="2677" spans="1:12" ht="15.75" customHeight="1">
      <c r="C2677" s="200" t="str">
        <f>'FC03-2'!B$35</f>
        <v>No Residencial Oficial (Deterioro) (FC03-2)</v>
      </c>
      <c r="F2677" s="200">
        <f>'FC03-2'!K$35</f>
        <v>0</v>
      </c>
      <c r="I2677" s="60" t="str">
        <f>Índice!$G$23</f>
        <v>2015-01-01</v>
      </c>
      <c r="J2677" s="61" t="str">
        <f>Índice!$G$25</f>
        <v>2015-12-31</v>
      </c>
      <c r="K2677" s="200" t="s">
        <v>930</v>
      </c>
      <c r="L2677" s="200" t="s">
        <v>926</v>
      </c>
    </row>
    <row r="2678" spans="1:12" ht="15.75" customHeight="1">
      <c r="C2678" s="200" t="str">
        <f>'FC03-2'!B$36</f>
        <v>No Residencial Especial (Deterioro) (FC03-2)</v>
      </c>
      <c r="F2678" s="200">
        <f>'FC03-2'!K$36</f>
        <v>0</v>
      </c>
      <c r="I2678" s="60" t="str">
        <f>Índice!$G$23</f>
        <v>2015-01-01</v>
      </c>
      <c r="J2678" s="61" t="str">
        <f>Índice!$G$25</f>
        <v>2015-12-31</v>
      </c>
      <c r="K2678" s="200" t="s">
        <v>930</v>
      </c>
      <c r="L2678" s="200" t="s">
        <v>926</v>
      </c>
    </row>
    <row r="2679" spans="1:12" ht="15.75" customHeight="1">
      <c r="C2679" s="200" t="str">
        <f>'FC03-2'!B$37</f>
        <v>Total Comercialización (Deterioro) (FC03-2)</v>
      </c>
      <c r="F2679" s="200">
        <f>'FC03-2'!K$37</f>
        <v>0</v>
      </c>
      <c r="I2679" s="60" t="str">
        <f>Índice!$G$23</f>
        <v>2015-01-01</v>
      </c>
      <c r="J2679" s="61" t="str">
        <f>Índice!$G$25</f>
        <v>2015-12-31</v>
      </c>
      <c r="K2679" s="200" t="s">
        <v>930</v>
      </c>
      <c r="L2679" s="200" t="s">
        <v>926</v>
      </c>
    </row>
    <row r="2680" spans="1:12" ht="15.75" customHeight="1">
      <c r="C2680" s="200" t="str">
        <f>'FC03-2'!B$38</f>
        <v>Total Deterioro Cuentas por Cobrar (FC03-2)</v>
      </c>
      <c r="F2680" s="200">
        <f>'FC03-2'!K$38</f>
        <v>0</v>
      </c>
      <c r="I2680" s="60" t="str">
        <f>Índice!$G$23</f>
        <v>2015-01-01</v>
      </c>
      <c r="J2680" s="61" t="str">
        <f>Índice!$G$25</f>
        <v>2015-12-31</v>
      </c>
      <c r="K2680" s="200" t="s">
        <v>930</v>
      </c>
      <c r="L2680" s="200" t="s">
        <v>926</v>
      </c>
    </row>
    <row r="2681" spans="1:12" ht="15.75" customHeight="1">
      <c r="A2681" s="202" t="s">
        <v>15</v>
      </c>
      <c r="B2681" s="22"/>
      <c r="C2681" s="93" t="s">
        <v>927</v>
      </c>
      <c r="L2681" s="1"/>
    </row>
    <row r="2682" spans="1:12" ht="15.75" customHeight="1">
      <c r="A2682" s="202" t="s">
        <v>15</v>
      </c>
      <c r="C2682" s="200" t="str">
        <f>'FC03-2'!B$7</f>
        <v>Servicio de alcantarillado (FC03-2)</v>
      </c>
      <c r="L2682" s="1"/>
    </row>
    <row r="2683" spans="1:12" ht="15.75" customHeight="1">
      <c r="C2683" s="200" t="str">
        <f>'FC03-2'!B$8</f>
        <v>Recolección (FC03-2)</v>
      </c>
      <c r="F2683" s="200">
        <f>'FC03-2'!L$8</f>
        <v>0</v>
      </c>
      <c r="I2683" s="60" t="str">
        <f>Índice!$G$23</f>
        <v>2015-01-01</v>
      </c>
      <c r="J2683" s="61" t="str">
        <f>Índice!$G$25</f>
        <v>2015-12-31</v>
      </c>
      <c r="K2683" s="200" t="s">
        <v>930</v>
      </c>
      <c r="L2683" s="200" t="s">
        <v>928</v>
      </c>
    </row>
    <row r="2684" spans="1:12" ht="15.75" customHeight="1">
      <c r="C2684" s="200" t="str">
        <f>'FC03-2'!B$9</f>
        <v>Tratamiento y Disposición final (FC03-2)</v>
      </c>
      <c r="F2684" s="200">
        <f>'FC03-2'!L$9</f>
        <v>0</v>
      </c>
      <c r="I2684" s="60" t="str">
        <f>Índice!$G$23</f>
        <v>2015-01-01</v>
      </c>
      <c r="J2684" s="61" t="str">
        <f>Índice!$G$25</f>
        <v>2015-12-31</v>
      </c>
      <c r="K2684" s="200" t="s">
        <v>930</v>
      </c>
      <c r="L2684" s="200" t="s">
        <v>928</v>
      </c>
    </row>
    <row r="2685" spans="1:12" ht="15.75" customHeight="1">
      <c r="A2685" s="202" t="s">
        <v>15</v>
      </c>
      <c r="C2685" s="200" t="str">
        <f>'FC03-2'!B$10</f>
        <v>Comercialización (FC03-2)</v>
      </c>
      <c r="F2685" s="200"/>
      <c r="L2685" s="1"/>
    </row>
    <row r="2686" spans="1:12" ht="15.75" customHeight="1">
      <c r="C2686" s="200" t="str">
        <f>'FC03-2'!B$11</f>
        <v>Residencial Estrato 1 (FC03-2)</v>
      </c>
      <c r="F2686" s="200">
        <f>'FC03-2'!L$11</f>
        <v>0</v>
      </c>
      <c r="I2686" s="60" t="str">
        <f>Índice!$G$23</f>
        <v>2015-01-01</v>
      </c>
      <c r="J2686" s="61" t="str">
        <f>Índice!$G$25</f>
        <v>2015-12-31</v>
      </c>
      <c r="K2686" s="200" t="s">
        <v>930</v>
      </c>
      <c r="L2686" s="200" t="s">
        <v>928</v>
      </c>
    </row>
    <row r="2687" spans="1:12" ht="15.75" customHeight="1">
      <c r="C2687" s="200" t="str">
        <f>'FC03-2'!B$12</f>
        <v>Residencial Estrato 2 (FC03-2)</v>
      </c>
      <c r="F2687" s="200">
        <f>'FC03-2'!L$12</f>
        <v>0</v>
      </c>
      <c r="I2687" s="60" t="str">
        <f>Índice!$G$23</f>
        <v>2015-01-01</v>
      </c>
      <c r="J2687" s="61" t="str">
        <f>Índice!$G$25</f>
        <v>2015-12-31</v>
      </c>
      <c r="K2687" s="200" t="s">
        <v>930</v>
      </c>
      <c r="L2687" s="200" t="s">
        <v>928</v>
      </c>
    </row>
    <row r="2688" spans="1:12" ht="15.75" customHeight="1">
      <c r="C2688" s="200" t="str">
        <f>'FC03-2'!B$13</f>
        <v>Residencial Estrato 3 (FC03-2)</v>
      </c>
      <c r="F2688" s="200">
        <f>'FC03-2'!L$13</f>
        <v>0</v>
      </c>
      <c r="I2688" s="60" t="str">
        <f>Índice!$G$23</f>
        <v>2015-01-01</v>
      </c>
      <c r="J2688" s="61" t="str">
        <f>Índice!$G$25</f>
        <v>2015-12-31</v>
      </c>
      <c r="K2688" s="200" t="s">
        <v>930</v>
      </c>
      <c r="L2688" s="200" t="s">
        <v>928</v>
      </c>
    </row>
    <row r="2689" spans="1:12" ht="15.75" customHeight="1">
      <c r="C2689" s="200" t="str">
        <f>'FC03-2'!B$14</f>
        <v>Residencial Estrato 4 (FC03-2)</v>
      </c>
      <c r="F2689" s="200">
        <f>'FC03-2'!L$14</f>
        <v>0</v>
      </c>
      <c r="I2689" s="60" t="str">
        <f>Índice!$G$23</f>
        <v>2015-01-01</v>
      </c>
      <c r="J2689" s="61" t="str">
        <f>Índice!$G$25</f>
        <v>2015-12-31</v>
      </c>
      <c r="K2689" s="200" t="s">
        <v>930</v>
      </c>
      <c r="L2689" s="200" t="s">
        <v>928</v>
      </c>
    </row>
    <row r="2690" spans="1:12" ht="15.75" customHeight="1">
      <c r="C2690" s="200" t="str">
        <f>'FC03-2'!B$15</f>
        <v>Residencial Estrato 5 (FC03-2)</v>
      </c>
      <c r="F2690" s="200">
        <f>'FC03-2'!L$15</f>
        <v>0</v>
      </c>
      <c r="I2690" s="60" t="str">
        <f>Índice!$G$23</f>
        <v>2015-01-01</v>
      </c>
      <c r="J2690" s="61" t="str">
        <f>Índice!$G$25</f>
        <v>2015-12-31</v>
      </c>
      <c r="K2690" s="200" t="s">
        <v>930</v>
      </c>
      <c r="L2690" s="200" t="s">
        <v>928</v>
      </c>
    </row>
    <row r="2691" spans="1:12" ht="15.75" customHeight="1">
      <c r="C2691" s="200" t="str">
        <f>'FC03-2'!B$16</f>
        <v>Residencial Estrato 6 (FC03-2)</v>
      </c>
      <c r="F2691" s="200">
        <f>'FC03-2'!L$16</f>
        <v>0</v>
      </c>
      <c r="I2691" s="60" t="str">
        <f>Índice!$G$23</f>
        <v>2015-01-01</v>
      </c>
      <c r="J2691" s="61" t="str">
        <f>Índice!$G$25</f>
        <v>2015-12-31</v>
      </c>
      <c r="K2691" s="200" t="s">
        <v>930</v>
      </c>
      <c r="L2691" s="200" t="s">
        <v>928</v>
      </c>
    </row>
    <row r="2692" spans="1:12" ht="15.75" customHeight="1">
      <c r="C2692" s="200" t="str">
        <f>'FC03-2'!B$17</f>
        <v>No Residencial Industrial (FC03-2)</v>
      </c>
      <c r="F2692" s="200">
        <f>'FC03-2'!L$17</f>
        <v>0</v>
      </c>
      <c r="I2692" s="60" t="str">
        <f>Índice!$G$23</f>
        <v>2015-01-01</v>
      </c>
      <c r="J2692" s="61" t="str">
        <f>Índice!$G$25</f>
        <v>2015-12-31</v>
      </c>
      <c r="K2692" s="200" t="s">
        <v>930</v>
      </c>
      <c r="L2692" s="200" t="s">
        <v>928</v>
      </c>
    </row>
    <row r="2693" spans="1:12" ht="15.75" customHeight="1">
      <c r="C2693" s="200" t="str">
        <f>'FC03-2'!B$18</f>
        <v>No Residencial Comercial (FC03-2)</v>
      </c>
      <c r="F2693" s="200">
        <f>'FC03-2'!L$18</f>
        <v>0</v>
      </c>
      <c r="I2693" s="60" t="str">
        <f>Índice!$G$23</f>
        <v>2015-01-01</v>
      </c>
      <c r="J2693" s="61" t="str">
        <f>Índice!$G$25</f>
        <v>2015-12-31</v>
      </c>
      <c r="K2693" s="200" t="s">
        <v>930</v>
      </c>
      <c r="L2693" s="200" t="s">
        <v>928</v>
      </c>
    </row>
    <row r="2694" spans="1:12" ht="15.75" customHeight="1">
      <c r="C2694" s="200" t="str">
        <f>'FC03-2'!B$19</f>
        <v>No Residencial Oficial (FC03-2)</v>
      </c>
      <c r="F2694" s="200">
        <f>'FC03-2'!L$19</f>
        <v>0</v>
      </c>
      <c r="I2694" s="60" t="str">
        <f>Índice!$G$23</f>
        <v>2015-01-01</v>
      </c>
      <c r="J2694" s="61" t="str">
        <f>Índice!$G$25</f>
        <v>2015-12-31</v>
      </c>
      <c r="K2694" s="200" t="s">
        <v>930</v>
      </c>
      <c r="L2694" s="200" t="s">
        <v>928</v>
      </c>
    </row>
    <row r="2695" spans="1:12" ht="15.75" customHeight="1">
      <c r="C2695" s="200" t="str">
        <f>'FC03-2'!B$20</f>
        <v>No Residencial Especial (FC03-2)</v>
      </c>
      <c r="F2695" s="200">
        <f>'FC03-2'!L$20</f>
        <v>0</v>
      </c>
      <c r="I2695" s="60" t="str">
        <f>Índice!$G$23</f>
        <v>2015-01-01</v>
      </c>
      <c r="J2695" s="61" t="str">
        <f>Índice!$G$25</f>
        <v>2015-12-31</v>
      </c>
      <c r="K2695" s="200" t="s">
        <v>930</v>
      </c>
      <c r="L2695" s="200" t="s">
        <v>928</v>
      </c>
    </row>
    <row r="2696" spans="1:12" ht="15.75" customHeight="1">
      <c r="C2696" s="200" t="str">
        <f>'FC03-2'!B$21</f>
        <v>Total Comercialización (FC03-2)</v>
      </c>
      <c r="F2696" s="200">
        <f>'FC03-2'!L$21</f>
        <v>0</v>
      </c>
      <c r="I2696" s="60" t="str">
        <f>Índice!$G$23</f>
        <v>2015-01-01</v>
      </c>
      <c r="J2696" s="61" t="str">
        <f>Índice!$G$25</f>
        <v>2015-12-31</v>
      </c>
      <c r="K2696" s="200" t="s">
        <v>930</v>
      </c>
      <c r="L2696" s="200" t="s">
        <v>928</v>
      </c>
    </row>
    <row r="2697" spans="1:12" ht="15.75" customHeight="1">
      <c r="C2697" s="200" t="str">
        <f>'FC03-2'!B$22</f>
        <v>Total Servicio de Alcantarillado (FC03-2)</v>
      </c>
      <c r="F2697" s="200">
        <f>'FC03-2'!L$22</f>
        <v>0</v>
      </c>
      <c r="I2697" s="60" t="str">
        <f>Índice!$G$23</f>
        <v>2015-01-01</v>
      </c>
      <c r="J2697" s="61" t="str">
        <f>Índice!$G$25</f>
        <v>2015-12-31</v>
      </c>
      <c r="K2697" s="200" t="s">
        <v>930</v>
      </c>
      <c r="L2697" s="200" t="s">
        <v>928</v>
      </c>
    </row>
    <row r="2698" spans="1:12" ht="15.75" customHeight="1">
      <c r="A2698" s="202" t="s">
        <v>15</v>
      </c>
      <c r="C2698" s="200" t="str">
        <f>'FC03-2'!B$23</f>
        <v>Deterioro de cuentas por cobrar (FC03-2)</v>
      </c>
      <c r="F2698" s="200"/>
      <c r="L2698" s="1"/>
    </row>
    <row r="2699" spans="1:12" ht="15.75" customHeight="1">
      <c r="C2699" s="200" t="str">
        <f>'FC03-2'!B$24</f>
        <v>Recolección (Deterioro) (FC03-2)</v>
      </c>
      <c r="F2699" s="200">
        <f>'FC03-2'!L$24</f>
        <v>0</v>
      </c>
      <c r="I2699" s="60" t="str">
        <f>Índice!$G$23</f>
        <v>2015-01-01</v>
      </c>
      <c r="J2699" s="61" t="str">
        <f>Índice!$G$25</f>
        <v>2015-12-31</v>
      </c>
      <c r="K2699" s="200" t="s">
        <v>930</v>
      </c>
      <c r="L2699" s="200" t="s">
        <v>928</v>
      </c>
    </row>
    <row r="2700" spans="1:12" ht="15.75" customHeight="1">
      <c r="C2700" s="200" t="str">
        <f>'FC03-2'!B$25</f>
        <v>Tratamiento y disposición final (Deterioro) (FC03-2)</v>
      </c>
      <c r="F2700" s="200">
        <f>'FC03-2'!L$25</f>
        <v>0</v>
      </c>
      <c r="I2700" s="60" t="str">
        <f>Índice!$G$23</f>
        <v>2015-01-01</v>
      </c>
      <c r="J2700" s="61" t="str">
        <f>Índice!$G$25</f>
        <v>2015-12-31</v>
      </c>
      <c r="K2700" s="200" t="s">
        <v>930</v>
      </c>
      <c r="L2700" s="200" t="s">
        <v>928</v>
      </c>
    </row>
    <row r="2701" spans="1:12" ht="15.75" customHeight="1">
      <c r="A2701" s="202" t="s">
        <v>15</v>
      </c>
      <c r="C2701" s="200" t="str">
        <f>'FC03-2'!B$26</f>
        <v>Comercialización (Deterioro) (FC03-2)</v>
      </c>
      <c r="F2701" s="200"/>
      <c r="L2701" s="1"/>
    </row>
    <row r="2702" spans="1:12" ht="15.75" customHeight="1">
      <c r="C2702" s="200" t="str">
        <f>'FC03-2'!B$27</f>
        <v>Residencial Estrato 1 (Deterioro) (FC03-2)</v>
      </c>
      <c r="F2702" s="200">
        <f>'FC03-2'!L$27</f>
        <v>0</v>
      </c>
      <c r="I2702" s="60" t="str">
        <f>Índice!$G$23</f>
        <v>2015-01-01</v>
      </c>
      <c r="J2702" s="61" t="str">
        <f>Índice!$G$25</f>
        <v>2015-12-31</v>
      </c>
      <c r="K2702" s="200" t="s">
        <v>930</v>
      </c>
      <c r="L2702" s="200" t="s">
        <v>928</v>
      </c>
    </row>
    <row r="2703" spans="1:12" ht="15.75" customHeight="1">
      <c r="C2703" s="200" t="str">
        <f>'FC03-2'!B$28</f>
        <v>Residencial Estrato 2 (Deterioro) (FC03-2)</v>
      </c>
      <c r="F2703" s="200">
        <f>'FC03-2'!L$28</f>
        <v>0</v>
      </c>
      <c r="I2703" s="60" t="str">
        <f>Índice!$G$23</f>
        <v>2015-01-01</v>
      </c>
      <c r="J2703" s="61" t="str">
        <f>Índice!$G$25</f>
        <v>2015-12-31</v>
      </c>
      <c r="K2703" s="200" t="s">
        <v>930</v>
      </c>
      <c r="L2703" s="200" t="s">
        <v>928</v>
      </c>
    </row>
    <row r="2704" spans="1:12" ht="15.75" customHeight="1">
      <c r="C2704" s="200" t="str">
        <f>'FC03-2'!B$29</f>
        <v>Residencial Estrato 3 (Deterioro) (FC03-2)</v>
      </c>
      <c r="F2704" s="200">
        <f>'FC03-2'!L$29</f>
        <v>0</v>
      </c>
      <c r="I2704" s="60" t="str">
        <f>Índice!$G$23</f>
        <v>2015-01-01</v>
      </c>
      <c r="J2704" s="61" t="str">
        <f>Índice!$G$25</f>
        <v>2015-12-31</v>
      </c>
      <c r="K2704" s="200" t="s">
        <v>930</v>
      </c>
      <c r="L2704" s="200" t="s">
        <v>928</v>
      </c>
    </row>
    <row r="2705" spans="1:18" ht="15.75" customHeight="1">
      <c r="C2705" s="200" t="str">
        <f>'FC03-2'!B$30</f>
        <v>Residencial Estrato 4 (Deterioro) (FC03-2)</v>
      </c>
      <c r="F2705" s="200">
        <f>'FC03-2'!L$30</f>
        <v>0</v>
      </c>
      <c r="I2705" s="60" t="str">
        <f>Índice!$G$23</f>
        <v>2015-01-01</v>
      </c>
      <c r="J2705" s="61" t="str">
        <f>Índice!$G$25</f>
        <v>2015-12-31</v>
      </c>
      <c r="K2705" s="200" t="s">
        <v>930</v>
      </c>
      <c r="L2705" s="200" t="s">
        <v>928</v>
      </c>
    </row>
    <row r="2706" spans="1:18" ht="15.75" customHeight="1">
      <c r="C2706" s="200" t="str">
        <f>'FC03-2'!B$31</f>
        <v>Residencial Estrato 5 (Deterioro) (FC03-2)</v>
      </c>
      <c r="F2706" s="200">
        <f>'FC03-2'!L$31</f>
        <v>0</v>
      </c>
      <c r="I2706" s="60" t="str">
        <f>Índice!$G$23</f>
        <v>2015-01-01</v>
      </c>
      <c r="J2706" s="61" t="str">
        <f>Índice!$G$25</f>
        <v>2015-12-31</v>
      </c>
      <c r="K2706" s="200" t="s">
        <v>930</v>
      </c>
      <c r="L2706" s="200" t="s">
        <v>928</v>
      </c>
    </row>
    <row r="2707" spans="1:18" ht="15.75" customHeight="1">
      <c r="C2707" s="200" t="str">
        <f>'FC03-2'!B$32</f>
        <v>Residencial Estrato 6 (Deterioro) (FC03-2)</v>
      </c>
      <c r="F2707" s="200">
        <f>'FC03-2'!L$32</f>
        <v>0</v>
      </c>
      <c r="I2707" s="60" t="str">
        <f>Índice!$G$23</f>
        <v>2015-01-01</v>
      </c>
      <c r="J2707" s="61" t="str">
        <f>Índice!$G$25</f>
        <v>2015-12-31</v>
      </c>
      <c r="K2707" s="200" t="s">
        <v>930</v>
      </c>
      <c r="L2707" s="200" t="s">
        <v>928</v>
      </c>
    </row>
    <row r="2708" spans="1:18" ht="15.75" customHeight="1">
      <c r="C2708" s="200" t="str">
        <f>'FC03-2'!B$33</f>
        <v>No Residencial Industrial (Deterioro) (FC03-2)</v>
      </c>
      <c r="F2708" s="200">
        <f>'FC03-2'!L$33</f>
        <v>0</v>
      </c>
      <c r="I2708" s="60" t="str">
        <f>Índice!$G$23</f>
        <v>2015-01-01</v>
      </c>
      <c r="J2708" s="61" t="str">
        <f>Índice!$G$25</f>
        <v>2015-12-31</v>
      </c>
      <c r="K2708" s="200" t="s">
        <v>930</v>
      </c>
      <c r="L2708" s="200" t="s">
        <v>928</v>
      </c>
    </row>
    <row r="2709" spans="1:18" ht="15.75" customHeight="1">
      <c r="C2709" s="200" t="str">
        <f>'FC03-2'!B$34</f>
        <v>No Residencial Comercial (Deterioro) (FC03-2)</v>
      </c>
      <c r="F2709" s="200">
        <f>'FC03-2'!L$34</f>
        <v>0</v>
      </c>
      <c r="I2709" s="60" t="str">
        <f>Índice!$G$23</f>
        <v>2015-01-01</v>
      </c>
      <c r="J2709" s="61" t="str">
        <f>Índice!$G$25</f>
        <v>2015-12-31</v>
      </c>
      <c r="K2709" s="200" t="s">
        <v>930</v>
      </c>
      <c r="L2709" s="200" t="s">
        <v>928</v>
      </c>
    </row>
    <row r="2710" spans="1:18" ht="15.75" customHeight="1">
      <c r="C2710" s="200" t="str">
        <f>'FC03-2'!B$35</f>
        <v>No Residencial Oficial (Deterioro) (FC03-2)</v>
      </c>
      <c r="F2710" s="200">
        <f>'FC03-2'!L$35</f>
        <v>0</v>
      </c>
      <c r="I2710" s="60" t="str">
        <f>Índice!$G$23</f>
        <v>2015-01-01</v>
      </c>
      <c r="J2710" s="61" t="str">
        <f>Índice!$G$25</f>
        <v>2015-12-31</v>
      </c>
      <c r="K2710" s="200" t="s">
        <v>930</v>
      </c>
      <c r="L2710" s="200" t="s">
        <v>928</v>
      </c>
    </row>
    <row r="2711" spans="1:18" ht="15.75" customHeight="1">
      <c r="C2711" s="200" t="str">
        <f>'FC03-2'!B$36</f>
        <v>No Residencial Especial (Deterioro) (FC03-2)</v>
      </c>
      <c r="F2711" s="200">
        <f>'FC03-2'!L$36</f>
        <v>0</v>
      </c>
      <c r="I2711" s="60" t="str">
        <f>Índice!$G$23</f>
        <v>2015-01-01</v>
      </c>
      <c r="J2711" s="61" t="str">
        <f>Índice!$G$25</f>
        <v>2015-12-31</v>
      </c>
      <c r="K2711" s="200" t="s">
        <v>930</v>
      </c>
      <c r="L2711" s="200" t="s">
        <v>928</v>
      </c>
    </row>
    <row r="2712" spans="1:18" ht="15.75" customHeight="1">
      <c r="C2712" s="200" t="str">
        <f>'FC03-2'!B$37</f>
        <v>Total Comercialización (Deterioro) (FC03-2)</v>
      </c>
      <c r="F2712" s="200">
        <f>'FC03-2'!L$37</f>
        <v>0</v>
      </c>
      <c r="I2712" s="60" t="str">
        <f>Índice!$G$23</f>
        <v>2015-01-01</v>
      </c>
      <c r="J2712" s="61" t="str">
        <f>Índice!$G$25</f>
        <v>2015-12-31</v>
      </c>
      <c r="K2712" s="200" t="s">
        <v>930</v>
      </c>
      <c r="L2712" s="200" t="s">
        <v>928</v>
      </c>
    </row>
    <row r="2713" spans="1:18" ht="15.75" customHeight="1">
      <c r="C2713" s="200" t="str">
        <f>'FC03-2'!B$38</f>
        <v>Total Deterioro Cuentas por Cobrar (FC03-2)</v>
      </c>
      <c r="F2713" s="200">
        <f>'FC03-2'!L$38</f>
        <v>0</v>
      </c>
      <c r="I2713" s="60" t="str">
        <f>Índice!$G$23</f>
        <v>2015-01-01</v>
      </c>
      <c r="J2713" s="61" t="str">
        <f>Índice!$G$25</f>
        <v>2015-12-31</v>
      </c>
      <c r="K2713" s="200" t="s">
        <v>930</v>
      </c>
      <c r="L2713" s="200" t="s">
        <v>928</v>
      </c>
    </row>
    <row r="2714" spans="1:18" ht="15.75" customHeight="1">
      <c r="A2714" s="83" t="s">
        <v>15</v>
      </c>
      <c r="B2714" s="84"/>
      <c r="C2714" s="85" t="s">
        <v>931</v>
      </c>
      <c r="D2714" s="84"/>
      <c r="E2714" s="84"/>
      <c r="F2714" s="86"/>
      <c r="G2714" s="84"/>
      <c r="H2714" s="84"/>
      <c r="I2714" s="87"/>
      <c r="J2714" s="87"/>
      <c r="K2714" s="88"/>
      <c r="L2714" s="88"/>
      <c r="M2714" s="84"/>
      <c r="N2714" s="84"/>
      <c r="O2714" s="84"/>
      <c r="P2714" s="84"/>
      <c r="Q2714" s="84"/>
      <c r="R2714" s="84"/>
    </row>
    <row r="2715" spans="1:18" ht="15.75" customHeight="1">
      <c r="A2715" s="202" t="s">
        <v>15</v>
      </c>
      <c r="B2715" s="22"/>
      <c r="C2715" s="93" t="s">
        <v>908</v>
      </c>
      <c r="L2715" s="1"/>
    </row>
    <row r="2716" spans="1:18" ht="15.75" customHeight="1">
      <c r="A2716" s="202" t="s">
        <v>15</v>
      </c>
      <c r="C2716" s="200" t="str">
        <f>'FC03-3'!B$7</f>
        <v>Servicio de aseo (FC03-3)</v>
      </c>
      <c r="L2716" s="1"/>
    </row>
    <row r="2717" spans="1:18" ht="15.75" customHeight="1">
      <c r="C2717" s="200" t="str">
        <f>'FC03-3'!B$8</f>
        <v>Barrido y Limpieza de vias y Areas Publicas (FC03-3)</v>
      </c>
      <c r="F2717" s="200">
        <f>'FC03-3'!C$8</f>
        <v>0</v>
      </c>
      <c r="I2717" s="60" t="str">
        <f>Índice!$G$23</f>
        <v>2015-01-01</v>
      </c>
      <c r="J2717" s="61" t="str">
        <f>Índice!$G$25</f>
        <v>2015-12-31</v>
      </c>
      <c r="K2717" s="200" t="s">
        <v>932</v>
      </c>
      <c r="L2717" s="200" t="s">
        <v>910</v>
      </c>
    </row>
    <row r="2718" spans="1:18" ht="15.75" customHeight="1">
      <c r="C2718" s="200" t="str">
        <f>'FC03-3'!B$9</f>
        <v>Recoleccion y Transporte de Residuos Convencionales (FC03-3)</v>
      </c>
      <c r="F2718" s="200">
        <f>'FC03-3'!C$9</f>
        <v>0</v>
      </c>
      <c r="I2718" s="60" t="str">
        <f>Índice!$G$23</f>
        <v>2015-01-01</v>
      </c>
      <c r="J2718" s="61" t="str">
        <f>Índice!$G$25</f>
        <v>2015-12-31</v>
      </c>
      <c r="K2718" s="200" t="s">
        <v>932</v>
      </c>
      <c r="L2718" s="200" t="s">
        <v>910</v>
      </c>
    </row>
    <row r="2719" spans="1:18" ht="15.75" customHeight="1">
      <c r="C2719" s="200" t="str">
        <f>'FC03-3'!B$10</f>
        <v>Recoleccion de Residuos Peligrosos (FC03-3)</v>
      </c>
      <c r="F2719" s="200">
        <f>'FC03-3'!C$10</f>
        <v>0</v>
      </c>
      <c r="I2719" s="60" t="str">
        <f>Índice!$G$23</f>
        <v>2015-01-01</v>
      </c>
      <c r="J2719" s="61" t="str">
        <f>Índice!$G$25</f>
        <v>2015-12-31</v>
      </c>
      <c r="K2719" s="200" t="s">
        <v>932</v>
      </c>
      <c r="L2719" s="200" t="s">
        <v>910</v>
      </c>
    </row>
    <row r="2720" spans="1:18" ht="15.75" customHeight="1">
      <c r="C2720" s="200" t="str">
        <f>'FC03-3'!B$11</f>
        <v>Recoleccion de Residuos Hospitalarios e infecciosos (FC03-3)</v>
      </c>
      <c r="F2720" s="200">
        <f>'FC03-3'!C$11</f>
        <v>0</v>
      </c>
      <c r="I2720" s="60" t="str">
        <f>Índice!$G$23</f>
        <v>2015-01-01</v>
      </c>
      <c r="J2720" s="61" t="str">
        <f>Índice!$G$25</f>
        <v>2015-12-31</v>
      </c>
      <c r="K2720" s="200" t="s">
        <v>932</v>
      </c>
      <c r="L2720" s="200" t="s">
        <v>910</v>
      </c>
    </row>
    <row r="2721" spans="1:12" ht="15.75" customHeight="1">
      <c r="C2721" s="200" t="str">
        <f>'FC03-3'!B$12</f>
        <v>Recoleccion de Escombros (FC03-3)</v>
      </c>
      <c r="F2721" s="200">
        <f>'FC03-3'!C$12</f>
        <v>0</v>
      </c>
      <c r="I2721" s="60" t="str">
        <f>Índice!$G$23</f>
        <v>2015-01-01</v>
      </c>
      <c r="J2721" s="61" t="str">
        <f>Índice!$G$25</f>
        <v>2015-12-31</v>
      </c>
      <c r="K2721" s="200" t="s">
        <v>932</v>
      </c>
      <c r="L2721" s="200" t="s">
        <v>910</v>
      </c>
    </row>
    <row r="2722" spans="1:12" ht="15.75" customHeight="1">
      <c r="C2722" s="200" t="str">
        <f>'FC03-3'!B$13</f>
        <v>Tratamiento (FC03-3)</v>
      </c>
      <c r="F2722" s="200">
        <f>'FC03-3'!C$13</f>
        <v>0</v>
      </c>
      <c r="I2722" s="60" t="str">
        <f>Índice!$G$23</f>
        <v>2015-01-01</v>
      </c>
      <c r="J2722" s="61" t="str">
        <f>Índice!$G$25</f>
        <v>2015-12-31</v>
      </c>
      <c r="K2722" s="200" t="s">
        <v>932</v>
      </c>
      <c r="L2722" s="200" t="s">
        <v>910</v>
      </c>
    </row>
    <row r="2723" spans="1:12" ht="15.75" customHeight="1">
      <c r="C2723" s="200" t="str">
        <f>'FC03-3'!B$14</f>
        <v>Aprovechamientos (FC03-3)</v>
      </c>
      <c r="F2723" s="200">
        <f>'FC03-3'!C$14</f>
        <v>0</v>
      </c>
      <c r="I2723" s="60" t="str">
        <f>Índice!$G$23</f>
        <v>2015-01-01</v>
      </c>
      <c r="J2723" s="61" t="str">
        <f>Índice!$G$25</f>
        <v>2015-12-31</v>
      </c>
      <c r="K2723" s="200" t="s">
        <v>932</v>
      </c>
      <c r="L2723" s="200" t="s">
        <v>910</v>
      </c>
    </row>
    <row r="2724" spans="1:12" ht="15.75" customHeight="1">
      <c r="C2724" s="200" t="str">
        <f>'FC03-3'!B$15</f>
        <v>Disposicion Final (FC03-3)</v>
      </c>
      <c r="F2724" s="200">
        <f>'FC03-3'!C$15</f>
        <v>0</v>
      </c>
      <c r="I2724" s="60" t="str">
        <f>Índice!$G$23</f>
        <v>2015-01-01</v>
      </c>
      <c r="J2724" s="61" t="str">
        <f>Índice!$G$25</f>
        <v>2015-12-31</v>
      </c>
      <c r="K2724" s="200" t="s">
        <v>932</v>
      </c>
      <c r="L2724" s="200" t="s">
        <v>910</v>
      </c>
    </row>
    <row r="2725" spans="1:12" ht="15.75" customHeight="1">
      <c r="C2725" s="200" t="str">
        <f>'FC03-3'!B$16</f>
        <v>Incineracion (FC03-3)</v>
      </c>
      <c r="F2725" s="200">
        <f>'FC03-3'!C$16</f>
        <v>0</v>
      </c>
      <c r="I2725" s="60" t="str">
        <f>Índice!$G$23</f>
        <v>2015-01-01</v>
      </c>
      <c r="J2725" s="61" t="str">
        <f>Índice!$G$25</f>
        <v>2015-12-31</v>
      </c>
      <c r="K2725" s="200" t="s">
        <v>932</v>
      </c>
      <c r="L2725" s="200" t="s">
        <v>910</v>
      </c>
    </row>
    <row r="2726" spans="1:12" ht="15.75" customHeight="1">
      <c r="A2726" s="202" t="s">
        <v>15</v>
      </c>
      <c r="C2726" s="200" t="str">
        <f>'FC03-3'!B$17</f>
        <v>Comercializacion (FC03-3)</v>
      </c>
      <c r="F2726" s="200"/>
      <c r="L2726" s="200"/>
    </row>
    <row r="2727" spans="1:12" ht="15.75" customHeight="1">
      <c r="C2727" s="200" t="str">
        <f>'FC03-3'!B$18</f>
        <v>Residencial Estrato 3 (FC03-3)</v>
      </c>
      <c r="F2727" s="200">
        <f>'FC03-3'!C$18</f>
        <v>0</v>
      </c>
      <c r="I2727" s="60" t="str">
        <f>Índice!$G$23</f>
        <v>2015-01-01</v>
      </c>
      <c r="J2727" s="61" t="str">
        <f>Índice!$G$25</f>
        <v>2015-12-31</v>
      </c>
      <c r="K2727" s="200" t="s">
        <v>932</v>
      </c>
      <c r="L2727" s="200" t="s">
        <v>910</v>
      </c>
    </row>
    <row r="2728" spans="1:12" ht="15.75" customHeight="1">
      <c r="C2728" s="200" t="str">
        <f>'FC03-3'!B$19</f>
        <v>Residencial Estrato 4 (FC03-3)</v>
      </c>
      <c r="F2728" s="200">
        <f>'FC03-3'!C$19</f>
        <v>0</v>
      </c>
      <c r="I2728" s="60" t="str">
        <f>Índice!$G$23</f>
        <v>2015-01-01</v>
      </c>
      <c r="J2728" s="61" t="str">
        <f>Índice!$G$25</f>
        <v>2015-12-31</v>
      </c>
      <c r="K2728" s="200" t="s">
        <v>932</v>
      </c>
      <c r="L2728" s="200" t="s">
        <v>910</v>
      </c>
    </row>
    <row r="2729" spans="1:12" ht="15.75" customHeight="1">
      <c r="C2729" s="200" t="str">
        <f>'FC03-3'!B$20</f>
        <v>Residencial Estrato 5 (FC03-3)</v>
      </c>
      <c r="F2729" s="200">
        <f>'FC03-3'!C$20</f>
        <v>0</v>
      </c>
      <c r="I2729" s="60" t="str">
        <f>Índice!$G$23</f>
        <v>2015-01-01</v>
      </c>
      <c r="J2729" s="61" t="str">
        <f>Índice!$G$25</f>
        <v>2015-12-31</v>
      </c>
      <c r="K2729" s="200" t="s">
        <v>932</v>
      </c>
      <c r="L2729" s="200" t="s">
        <v>910</v>
      </c>
    </row>
    <row r="2730" spans="1:12" ht="15.75" customHeight="1">
      <c r="C2730" s="200" t="str">
        <f>'FC03-3'!B$21</f>
        <v>Residencial Estrato 6 (FC03-3)</v>
      </c>
      <c r="F2730" s="200">
        <f>'FC03-3'!C$21</f>
        <v>0</v>
      </c>
      <c r="I2730" s="60" t="str">
        <f>Índice!$G$23</f>
        <v>2015-01-01</v>
      </c>
      <c r="J2730" s="61" t="str">
        <f>Índice!$G$25</f>
        <v>2015-12-31</v>
      </c>
      <c r="K2730" s="200" t="s">
        <v>932</v>
      </c>
      <c r="L2730" s="200" t="s">
        <v>910</v>
      </c>
    </row>
    <row r="2731" spans="1:12" ht="15.75" customHeight="1">
      <c r="C2731" s="200" t="str">
        <f>'FC03-3'!B$22</f>
        <v>No residencial industrial (FC03-3)</v>
      </c>
      <c r="F2731" s="200">
        <f>'FC03-3'!C$22</f>
        <v>0</v>
      </c>
      <c r="I2731" s="60" t="str">
        <f>Índice!$G$23</f>
        <v>2015-01-01</v>
      </c>
      <c r="J2731" s="61" t="str">
        <f>Índice!$G$25</f>
        <v>2015-12-31</v>
      </c>
      <c r="K2731" s="200" t="s">
        <v>932</v>
      </c>
      <c r="L2731" s="200" t="s">
        <v>910</v>
      </c>
    </row>
    <row r="2732" spans="1:12" ht="15.75" customHeight="1">
      <c r="C2732" s="200" t="str">
        <f>'FC03-3'!B$23</f>
        <v>No residencial comercial (FC03-3)</v>
      </c>
      <c r="F2732" s="200">
        <f>'FC03-3'!C$23</f>
        <v>0</v>
      </c>
      <c r="I2732" s="60" t="str">
        <f>Índice!$G$23</f>
        <v>2015-01-01</v>
      </c>
      <c r="J2732" s="61" t="str">
        <f>Índice!$G$25</f>
        <v>2015-12-31</v>
      </c>
      <c r="K2732" s="200" t="s">
        <v>932</v>
      </c>
      <c r="L2732" s="200" t="s">
        <v>910</v>
      </c>
    </row>
    <row r="2733" spans="1:12" ht="15.75" customHeight="1">
      <c r="C2733" s="200" t="str">
        <f>'FC03-3'!B$24</f>
        <v>No residencial oficial (FC03-3)</v>
      </c>
      <c r="F2733" s="200">
        <f>'FC03-3'!C$24</f>
        <v>0</v>
      </c>
      <c r="I2733" s="60" t="str">
        <f>Índice!$G$23</f>
        <v>2015-01-01</v>
      </c>
      <c r="J2733" s="61" t="str">
        <f>Índice!$G$25</f>
        <v>2015-12-31</v>
      </c>
      <c r="K2733" s="200" t="s">
        <v>932</v>
      </c>
      <c r="L2733" s="200" t="s">
        <v>910</v>
      </c>
    </row>
    <row r="2734" spans="1:12" ht="15.75" customHeight="1">
      <c r="C2734" s="200" t="str">
        <f>'FC03-3'!B$25</f>
        <v>No residencial especial (FC03-3)</v>
      </c>
      <c r="F2734" s="200">
        <f>'FC03-3'!C$25</f>
        <v>0</v>
      </c>
      <c r="I2734" s="60" t="str">
        <f>Índice!$G$23</f>
        <v>2015-01-01</v>
      </c>
      <c r="J2734" s="61" t="str">
        <f>Índice!$G$25</f>
        <v>2015-12-31</v>
      </c>
      <c r="K2734" s="200" t="s">
        <v>932</v>
      </c>
      <c r="L2734" s="200" t="s">
        <v>910</v>
      </c>
    </row>
    <row r="2735" spans="1:12" ht="15.75" customHeight="1">
      <c r="C2735" s="200" t="str">
        <f>'FC03-3'!B$26</f>
        <v>Total Comercialización (FC03-3)</v>
      </c>
      <c r="F2735" s="200">
        <f>'FC03-3'!C$26</f>
        <v>0</v>
      </c>
      <c r="I2735" s="60" t="str">
        <f>Índice!$G$23</f>
        <v>2015-01-01</v>
      </c>
      <c r="J2735" s="61" t="str">
        <f>Índice!$G$25</f>
        <v>2015-12-31</v>
      </c>
      <c r="K2735" s="200" t="s">
        <v>932</v>
      </c>
      <c r="L2735" s="200" t="s">
        <v>910</v>
      </c>
    </row>
    <row r="2736" spans="1:12" ht="15.75" customHeight="1">
      <c r="C2736" s="200" t="str">
        <f>'FC03-3'!B$27</f>
        <v>Total Servicio de Aseo (FC03-3)</v>
      </c>
      <c r="F2736" s="200">
        <f>'FC03-3'!C$27</f>
        <v>0</v>
      </c>
      <c r="I2736" s="60" t="str">
        <f>Índice!$G$23</f>
        <v>2015-01-01</v>
      </c>
      <c r="J2736" s="61" t="str">
        <f>Índice!$G$25</f>
        <v>2015-12-31</v>
      </c>
      <c r="K2736" s="200" t="s">
        <v>932</v>
      </c>
      <c r="L2736" s="200" t="s">
        <v>910</v>
      </c>
    </row>
    <row r="2737" spans="1:12" ht="15.75" customHeight="1">
      <c r="A2737" s="202" t="s">
        <v>15</v>
      </c>
      <c r="C2737" s="200" t="str">
        <f>'FC03-3'!B$28</f>
        <v>Deterioro de cuentas por cobrar (FC03-3)</v>
      </c>
      <c r="F2737" s="200"/>
      <c r="L2737" s="200"/>
    </row>
    <row r="2738" spans="1:12" ht="15.75" customHeight="1">
      <c r="C2738" s="200" t="str">
        <f>'FC03-3'!B$29</f>
        <v>Barrido y Limpieza de vias y Areas Publicas (Deterioro) (FC03-3)</v>
      </c>
      <c r="F2738" s="200">
        <f>'FC03-3'!C$29</f>
        <v>0</v>
      </c>
      <c r="I2738" s="60" t="str">
        <f>Índice!$G$23</f>
        <v>2015-01-01</v>
      </c>
      <c r="J2738" s="61" t="str">
        <f>Índice!$G$25</f>
        <v>2015-12-31</v>
      </c>
      <c r="K2738" s="200" t="s">
        <v>932</v>
      </c>
      <c r="L2738" s="200" t="s">
        <v>910</v>
      </c>
    </row>
    <row r="2739" spans="1:12" ht="15.75" customHeight="1">
      <c r="C2739" s="200" t="str">
        <f>'FC03-3'!B$30</f>
        <v>Recoleccion y Transporte de Residuos Convencionales (Deterioro) (FC03-3)</v>
      </c>
      <c r="F2739" s="200">
        <f>'FC03-3'!C$30</f>
        <v>0</v>
      </c>
      <c r="I2739" s="60" t="str">
        <f>Índice!$G$23</f>
        <v>2015-01-01</v>
      </c>
      <c r="J2739" s="61" t="str">
        <f>Índice!$G$25</f>
        <v>2015-12-31</v>
      </c>
      <c r="K2739" s="200" t="s">
        <v>932</v>
      </c>
      <c r="L2739" s="200" t="s">
        <v>910</v>
      </c>
    </row>
    <row r="2740" spans="1:12" ht="15.75" customHeight="1">
      <c r="C2740" s="200" t="str">
        <f>'FC03-3'!B$31</f>
        <v>Recoleccion de Residuos Peligrosos (Deterioro) (FC03-3)</v>
      </c>
      <c r="F2740" s="200">
        <f>'FC03-3'!C$31</f>
        <v>0</v>
      </c>
      <c r="I2740" s="60" t="str">
        <f>Índice!$G$23</f>
        <v>2015-01-01</v>
      </c>
      <c r="J2740" s="61" t="str">
        <f>Índice!$G$25</f>
        <v>2015-12-31</v>
      </c>
      <c r="K2740" s="200" t="s">
        <v>932</v>
      </c>
      <c r="L2740" s="200" t="s">
        <v>910</v>
      </c>
    </row>
    <row r="2741" spans="1:12" ht="15.75" customHeight="1">
      <c r="C2741" s="200" t="str">
        <f>'FC03-3'!B$32</f>
        <v>Recoleccion de Residuos Hospitalarios e infecciosos (Deterioro) (FC03-3)</v>
      </c>
      <c r="F2741" s="200">
        <f>'FC03-3'!C$32</f>
        <v>0</v>
      </c>
      <c r="I2741" s="60" t="str">
        <f>Índice!$G$23</f>
        <v>2015-01-01</v>
      </c>
      <c r="J2741" s="61" t="str">
        <f>Índice!$G$25</f>
        <v>2015-12-31</v>
      </c>
      <c r="K2741" s="200" t="s">
        <v>932</v>
      </c>
      <c r="L2741" s="200" t="s">
        <v>910</v>
      </c>
    </row>
    <row r="2742" spans="1:12" ht="15.75" customHeight="1">
      <c r="C2742" s="200" t="str">
        <f>'FC03-3'!B$33</f>
        <v>Recoleccion de Escombros (Deterioro) (FC03-3)</v>
      </c>
      <c r="F2742" s="200">
        <f>'FC03-3'!C$33</f>
        <v>0</v>
      </c>
      <c r="I2742" s="60" t="str">
        <f>Índice!$G$23</f>
        <v>2015-01-01</v>
      </c>
      <c r="J2742" s="61" t="str">
        <f>Índice!$G$25</f>
        <v>2015-12-31</v>
      </c>
      <c r="K2742" s="200" t="s">
        <v>932</v>
      </c>
      <c r="L2742" s="200" t="s">
        <v>910</v>
      </c>
    </row>
    <row r="2743" spans="1:12" ht="15.75" customHeight="1">
      <c r="C2743" s="200" t="str">
        <f>'FC03-3'!B$34</f>
        <v>Tratamiento (Deterioro) (FC03-3)</v>
      </c>
      <c r="F2743" s="200">
        <f>'FC03-3'!C$34</f>
        <v>0</v>
      </c>
      <c r="I2743" s="60" t="str">
        <f>Índice!$G$23</f>
        <v>2015-01-01</v>
      </c>
      <c r="J2743" s="61" t="str">
        <f>Índice!$G$25</f>
        <v>2015-12-31</v>
      </c>
      <c r="K2743" s="200" t="s">
        <v>932</v>
      </c>
      <c r="L2743" s="200" t="s">
        <v>910</v>
      </c>
    </row>
    <row r="2744" spans="1:12" ht="15.75" customHeight="1">
      <c r="C2744" s="200" t="str">
        <f>'FC03-3'!B$35</f>
        <v>Aprovechamientos (Deterioro) (FC03-3)</v>
      </c>
      <c r="F2744" s="200">
        <f>'FC03-3'!C$35</f>
        <v>0</v>
      </c>
      <c r="I2744" s="60" t="str">
        <f>Índice!$G$23</f>
        <v>2015-01-01</v>
      </c>
      <c r="J2744" s="61" t="str">
        <f>Índice!$G$25</f>
        <v>2015-12-31</v>
      </c>
      <c r="K2744" s="200" t="s">
        <v>932</v>
      </c>
      <c r="L2744" s="200" t="s">
        <v>910</v>
      </c>
    </row>
    <row r="2745" spans="1:12" ht="15.75" customHeight="1">
      <c r="C2745" s="200" t="str">
        <f>'FC03-3'!B$36</f>
        <v>Disposicion Final (Deterioro) (FC03-3)</v>
      </c>
      <c r="F2745" s="200">
        <f>'FC03-3'!C$36</f>
        <v>0</v>
      </c>
      <c r="I2745" s="60" t="str">
        <f>Índice!$G$23</f>
        <v>2015-01-01</v>
      </c>
      <c r="J2745" s="61" t="str">
        <f>Índice!$G$25</f>
        <v>2015-12-31</v>
      </c>
      <c r="K2745" s="200" t="s">
        <v>932</v>
      </c>
      <c r="L2745" s="200" t="s">
        <v>910</v>
      </c>
    </row>
    <row r="2746" spans="1:12" ht="15.75" customHeight="1">
      <c r="C2746" s="200" t="str">
        <f>'FC03-3'!B$37</f>
        <v>Incineracion (Deterioro) (FC03-3)</v>
      </c>
      <c r="F2746" s="200">
        <f>'FC03-3'!C$37</f>
        <v>0</v>
      </c>
      <c r="I2746" s="60" t="str">
        <f>Índice!$G$23</f>
        <v>2015-01-01</v>
      </c>
      <c r="J2746" s="61" t="str">
        <f>Índice!$G$25</f>
        <v>2015-12-31</v>
      </c>
      <c r="K2746" s="200" t="s">
        <v>932</v>
      </c>
      <c r="L2746" s="200" t="s">
        <v>910</v>
      </c>
    </row>
    <row r="2747" spans="1:12" ht="15.75" customHeight="1">
      <c r="A2747" s="202" t="s">
        <v>15</v>
      </c>
      <c r="C2747" s="200" t="str">
        <f>'FC03-3'!B$38</f>
        <v>Comercialización (Deterioro) (FC03-3)</v>
      </c>
      <c r="F2747" s="200"/>
      <c r="L2747" s="200"/>
    </row>
    <row r="2748" spans="1:12" ht="15.75" customHeight="1">
      <c r="C2748" s="200" t="str">
        <f>'FC03-3'!B$39</f>
        <v>Residencial Estrato 1 (Deterioro) (FC03-3)</v>
      </c>
      <c r="F2748" s="200">
        <f>'FC03-3'!C$39</f>
        <v>0</v>
      </c>
      <c r="I2748" s="60" t="str">
        <f>Índice!$G$23</f>
        <v>2015-01-01</v>
      </c>
      <c r="J2748" s="61" t="str">
        <f>Índice!$G$25</f>
        <v>2015-12-31</v>
      </c>
      <c r="K2748" s="200" t="s">
        <v>932</v>
      </c>
      <c r="L2748" s="200" t="s">
        <v>910</v>
      </c>
    </row>
    <row r="2749" spans="1:12" ht="15.75" customHeight="1">
      <c r="C2749" s="200" t="str">
        <f>'FC03-3'!B$40</f>
        <v>Residencial Estrato 2 (Deterioro) (FC03-3)</v>
      </c>
      <c r="F2749" s="200">
        <f>'FC03-3'!C$40</f>
        <v>0</v>
      </c>
      <c r="I2749" s="60" t="str">
        <f>Índice!$G$23</f>
        <v>2015-01-01</v>
      </c>
      <c r="J2749" s="61" t="str">
        <f>Índice!$G$25</f>
        <v>2015-12-31</v>
      </c>
      <c r="K2749" s="200" t="s">
        <v>932</v>
      </c>
      <c r="L2749" s="200" t="s">
        <v>910</v>
      </c>
    </row>
    <row r="2750" spans="1:12" ht="15.75" customHeight="1">
      <c r="C2750" s="200" t="str">
        <f>'FC03-3'!B$41</f>
        <v>Residencial Estrato 3 (Deterioro) (FC03-3)</v>
      </c>
      <c r="F2750" s="200">
        <f>'FC03-3'!C$41</f>
        <v>0</v>
      </c>
      <c r="I2750" s="60" t="str">
        <f>Índice!$G$23</f>
        <v>2015-01-01</v>
      </c>
      <c r="J2750" s="61" t="str">
        <f>Índice!$G$25</f>
        <v>2015-12-31</v>
      </c>
      <c r="K2750" s="200" t="s">
        <v>932</v>
      </c>
      <c r="L2750" s="200" t="s">
        <v>910</v>
      </c>
    </row>
    <row r="2751" spans="1:12" ht="15.75" customHeight="1">
      <c r="C2751" s="200" t="str">
        <f>'FC03-3'!B$42</f>
        <v>Residencial Estrato 4 (Deterioro) (FC03-3)</v>
      </c>
      <c r="F2751" s="200">
        <f>'FC03-3'!C$42</f>
        <v>0</v>
      </c>
      <c r="I2751" s="60" t="str">
        <f>Índice!$G$23</f>
        <v>2015-01-01</v>
      </c>
      <c r="J2751" s="61" t="str">
        <f>Índice!$G$25</f>
        <v>2015-12-31</v>
      </c>
      <c r="K2751" s="200" t="s">
        <v>932</v>
      </c>
      <c r="L2751" s="200" t="s">
        <v>910</v>
      </c>
    </row>
    <row r="2752" spans="1:12" ht="15.75" customHeight="1">
      <c r="C2752" s="200" t="str">
        <f>'FC03-3'!B$43</f>
        <v>Residencial Estrato 5 (Deterioro) (FC03-3)</v>
      </c>
      <c r="F2752" s="200">
        <f>'FC03-3'!C$43</f>
        <v>0</v>
      </c>
      <c r="I2752" s="60" t="str">
        <f>Índice!$G$23</f>
        <v>2015-01-01</v>
      </c>
      <c r="J2752" s="61" t="str">
        <f>Índice!$G$25</f>
        <v>2015-12-31</v>
      </c>
      <c r="K2752" s="200" t="s">
        <v>932</v>
      </c>
      <c r="L2752" s="200" t="s">
        <v>910</v>
      </c>
    </row>
    <row r="2753" spans="1:12" ht="15.75" customHeight="1">
      <c r="C2753" s="200" t="str">
        <f>'FC03-3'!B$44</f>
        <v>Residencial Estrato 6 (Deterioro) (FC03-3)</v>
      </c>
      <c r="F2753" s="200">
        <f>'FC03-3'!C$44</f>
        <v>0</v>
      </c>
      <c r="I2753" s="60" t="str">
        <f>Índice!$G$23</f>
        <v>2015-01-01</v>
      </c>
      <c r="J2753" s="61" t="str">
        <f>Índice!$G$25</f>
        <v>2015-12-31</v>
      </c>
      <c r="K2753" s="200" t="s">
        <v>932</v>
      </c>
      <c r="L2753" s="200" t="s">
        <v>910</v>
      </c>
    </row>
    <row r="2754" spans="1:12" ht="15.75" customHeight="1">
      <c r="C2754" s="200" t="str">
        <f>'FC03-3'!B$45</f>
        <v>No Residencial Industrial (Deterioro) (FC03-3)</v>
      </c>
      <c r="F2754" s="200">
        <f>'FC03-3'!C$45</f>
        <v>0</v>
      </c>
      <c r="I2754" s="60" t="str">
        <f>Índice!$G$23</f>
        <v>2015-01-01</v>
      </c>
      <c r="J2754" s="61" t="str">
        <f>Índice!$G$25</f>
        <v>2015-12-31</v>
      </c>
      <c r="K2754" s="200" t="s">
        <v>932</v>
      </c>
      <c r="L2754" s="200" t="s">
        <v>910</v>
      </c>
    </row>
    <row r="2755" spans="1:12" ht="15.75" customHeight="1">
      <c r="C2755" s="200" t="str">
        <f>'FC03-3'!B$46</f>
        <v>No Residencial Comercial (Deterioro) (FC03-3)</v>
      </c>
      <c r="F2755" s="200">
        <f>'FC03-3'!C$46</f>
        <v>0</v>
      </c>
      <c r="I2755" s="60" t="str">
        <f>Índice!$G$23</f>
        <v>2015-01-01</v>
      </c>
      <c r="J2755" s="61" t="str">
        <f>Índice!$G$25</f>
        <v>2015-12-31</v>
      </c>
      <c r="K2755" s="200" t="s">
        <v>932</v>
      </c>
      <c r="L2755" s="200" t="s">
        <v>910</v>
      </c>
    </row>
    <row r="2756" spans="1:12" ht="15.75" customHeight="1">
      <c r="C2756" s="200" t="str">
        <f>'FC03-3'!B$47</f>
        <v>No Residencial Oficial (Deterioro) (FC03-3)</v>
      </c>
      <c r="F2756" s="200">
        <f>'FC03-3'!C$47</f>
        <v>0</v>
      </c>
      <c r="I2756" s="60" t="str">
        <f>Índice!$G$23</f>
        <v>2015-01-01</v>
      </c>
      <c r="J2756" s="61" t="str">
        <f>Índice!$G$25</f>
        <v>2015-12-31</v>
      </c>
      <c r="K2756" s="200" t="s">
        <v>932</v>
      </c>
      <c r="L2756" s="200" t="s">
        <v>910</v>
      </c>
    </row>
    <row r="2757" spans="1:12" ht="15.75" customHeight="1">
      <c r="C2757" s="200" t="str">
        <f>'FC03-3'!B$48</f>
        <v>No Residencial Especial (Deterioro) (FC03-3)</v>
      </c>
      <c r="F2757" s="200">
        <f>'FC03-3'!C$48</f>
        <v>0</v>
      </c>
      <c r="I2757" s="60" t="str">
        <f>Índice!$G$23</f>
        <v>2015-01-01</v>
      </c>
      <c r="J2757" s="61" t="str">
        <f>Índice!$G$25</f>
        <v>2015-12-31</v>
      </c>
      <c r="K2757" s="200" t="s">
        <v>932</v>
      </c>
      <c r="L2757" s="200" t="s">
        <v>910</v>
      </c>
    </row>
    <row r="2758" spans="1:12" ht="15.75" customHeight="1">
      <c r="C2758" s="200" t="str">
        <f>'FC03-3'!B$49</f>
        <v>Total Comercialización (Deterioro) (FC03-3)</v>
      </c>
      <c r="F2758" s="200">
        <f>'FC03-3'!C$49</f>
        <v>0</v>
      </c>
      <c r="I2758" s="60" t="str">
        <f>Índice!$G$23</f>
        <v>2015-01-01</v>
      </c>
      <c r="J2758" s="61" t="str">
        <f>Índice!$G$25</f>
        <v>2015-12-31</v>
      </c>
      <c r="K2758" s="200" t="s">
        <v>932</v>
      </c>
      <c r="L2758" s="200" t="s">
        <v>910</v>
      </c>
    </row>
    <row r="2759" spans="1:12" ht="15.75" customHeight="1">
      <c r="C2759" s="200" t="str">
        <f>'FC03-3'!B$50</f>
        <v>Total deterioro cuentas por cobrar (FC03-3)</v>
      </c>
      <c r="F2759" s="200">
        <f>'FC03-3'!C$50</f>
        <v>0</v>
      </c>
      <c r="I2759" s="60" t="str">
        <f>Índice!$G$23</f>
        <v>2015-01-01</v>
      </c>
      <c r="J2759" s="61" t="str">
        <f>Índice!$G$25</f>
        <v>2015-12-31</v>
      </c>
      <c r="K2759" s="200" t="s">
        <v>932</v>
      </c>
      <c r="L2759" s="200" t="s">
        <v>910</v>
      </c>
    </row>
    <row r="2760" spans="1:12" ht="15.75" customHeight="1">
      <c r="A2760" s="202" t="s">
        <v>15</v>
      </c>
      <c r="B2760" s="22"/>
      <c r="C2760" s="93" t="s">
        <v>911</v>
      </c>
      <c r="L2760" s="200"/>
    </row>
    <row r="2761" spans="1:12" ht="15.75" customHeight="1">
      <c r="A2761" s="202" t="s">
        <v>15</v>
      </c>
      <c r="C2761" s="200" t="str">
        <f>'FC03-3'!B$7</f>
        <v>Servicio de aseo (FC03-3)</v>
      </c>
      <c r="L2761" s="200"/>
    </row>
    <row r="2762" spans="1:12" ht="15.75" customHeight="1">
      <c r="C2762" s="200" t="str">
        <f>'FC03-3'!B$8</f>
        <v>Barrido y Limpieza de vias y Areas Publicas (FC03-3)</v>
      </c>
      <c r="F2762" s="200">
        <f>'FC03-3'!D$8</f>
        <v>0</v>
      </c>
      <c r="I2762" s="60" t="str">
        <f>Índice!$G$23</f>
        <v>2015-01-01</v>
      </c>
      <c r="J2762" s="61" t="str">
        <f>Índice!$G$25</f>
        <v>2015-12-31</v>
      </c>
      <c r="K2762" s="200" t="s">
        <v>932</v>
      </c>
      <c r="L2762" s="200" t="s">
        <v>912</v>
      </c>
    </row>
    <row r="2763" spans="1:12" ht="15.75" customHeight="1">
      <c r="C2763" s="200" t="str">
        <f>'FC03-3'!B$9</f>
        <v>Recoleccion y Transporte de Residuos Convencionales (FC03-3)</v>
      </c>
      <c r="F2763" s="200">
        <f>'FC03-3'!D$9</f>
        <v>0</v>
      </c>
      <c r="I2763" s="60" t="str">
        <f>Índice!$G$23</f>
        <v>2015-01-01</v>
      </c>
      <c r="J2763" s="61" t="str">
        <f>Índice!$G$25</f>
        <v>2015-12-31</v>
      </c>
      <c r="K2763" s="200" t="s">
        <v>932</v>
      </c>
      <c r="L2763" s="200" t="s">
        <v>912</v>
      </c>
    </row>
    <row r="2764" spans="1:12" ht="15.75" customHeight="1">
      <c r="C2764" s="200" t="str">
        <f>'FC03-3'!B$10</f>
        <v>Recoleccion de Residuos Peligrosos (FC03-3)</v>
      </c>
      <c r="F2764" s="200">
        <f>'FC03-3'!D$10</f>
        <v>0</v>
      </c>
      <c r="I2764" s="60" t="str">
        <f>Índice!$G$23</f>
        <v>2015-01-01</v>
      </c>
      <c r="J2764" s="61" t="str">
        <f>Índice!$G$25</f>
        <v>2015-12-31</v>
      </c>
      <c r="K2764" s="200" t="s">
        <v>932</v>
      </c>
      <c r="L2764" s="200" t="s">
        <v>912</v>
      </c>
    </row>
    <row r="2765" spans="1:12" ht="15.75" customHeight="1">
      <c r="C2765" s="200" t="str">
        <f>'FC03-3'!B$11</f>
        <v>Recoleccion de Residuos Hospitalarios e infecciosos (FC03-3)</v>
      </c>
      <c r="F2765" s="200">
        <f>'FC03-3'!D$11</f>
        <v>0</v>
      </c>
      <c r="I2765" s="60" t="str">
        <f>Índice!$G$23</f>
        <v>2015-01-01</v>
      </c>
      <c r="J2765" s="61" t="str">
        <f>Índice!$G$25</f>
        <v>2015-12-31</v>
      </c>
      <c r="K2765" s="200" t="s">
        <v>932</v>
      </c>
      <c r="L2765" s="200" t="s">
        <v>912</v>
      </c>
    </row>
    <row r="2766" spans="1:12" ht="15.75" customHeight="1">
      <c r="C2766" s="200" t="str">
        <f>'FC03-3'!B$12</f>
        <v>Recoleccion de Escombros (FC03-3)</v>
      </c>
      <c r="F2766" s="200">
        <f>'FC03-3'!D$12</f>
        <v>0</v>
      </c>
      <c r="I2766" s="60" t="str">
        <f>Índice!$G$23</f>
        <v>2015-01-01</v>
      </c>
      <c r="J2766" s="61" t="str">
        <f>Índice!$G$25</f>
        <v>2015-12-31</v>
      </c>
      <c r="K2766" s="200" t="s">
        <v>932</v>
      </c>
      <c r="L2766" s="200" t="s">
        <v>912</v>
      </c>
    </row>
    <row r="2767" spans="1:12" ht="15.75" customHeight="1">
      <c r="C2767" s="200" t="str">
        <f>'FC03-3'!B$13</f>
        <v>Tratamiento (FC03-3)</v>
      </c>
      <c r="F2767" s="200">
        <f>'FC03-3'!D$13</f>
        <v>0</v>
      </c>
      <c r="I2767" s="60" t="str">
        <f>Índice!$G$23</f>
        <v>2015-01-01</v>
      </c>
      <c r="J2767" s="61" t="str">
        <f>Índice!$G$25</f>
        <v>2015-12-31</v>
      </c>
      <c r="K2767" s="200" t="s">
        <v>932</v>
      </c>
      <c r="L2767" s="200" t="s">
        <v>912</v>
      </c>
    </row>
    <row r="2768" spans="1:12" ht="15.75" customHeight="1">
      <c r="C2768" s="200" t="str">
        <f>'FC03-3'!B$14</f>
        <v>Aprovechamientos (FC03-3)</v>
      </c>
      <c r="F2768" s="200">
        <f>'FC03-3'!D$14</f>
        <v>0</v>
      </c>
      <c r="I2768" s="60" t="str">
        <f>Índice!$G$23</f>
        <v>2015-01-01</v>
      </c>
      <c r="J2768" s="61" t="str">
        <f>Índice!$G$25</f>
        <v>2015-12-31</v>
      </c>
      <c r="K2768" s="200" t="s">
        <v>932</v>
      </c>
      <c r="L2768" s="200" t="s">
        <v>912</v>
      </c>
    </row>
    <row r="2769" spans="1:12" ht="15.75" customHeight="1">
      <c r="C2769" s="200" t="str">
        <f>'FC03-3'!B$15</f>
        <v>Disposicion Final (FC03-3)</v>
      </c>
      <c r="F2769" s="200">
        <f>'FC03-3'!D$15</f>
        <v>0</v>
      </c>
      <c r="I2769" s="60" t="str">
        <f>Índice!$G$23</f>
        <v>2015-01-01</v>
      </c>
      <c r="J2769" s="61" t="str">
        <f>Índice!$G$25</f>
        <v>2015-12-31</v>
      </c>
      <c r="K2769" s="200" t="s">
        <v>932</v>
      </c>
      <c r="L2769" s="200" t="s">
        <v>912</v>
      </c>
    </row>
    <row r="2770" spans="1:12" ht="15.75" customHeight="1">
      <c r="C2770" s="200" t="str">
        <f>'FC03-3'!B$16</f>
        <v>Incineracion (FC03-3)</v>
      </c>
      <c r="F2770" s="200">
        <f>'FC03-3'!D$16</f>
        <v>0</v>
      </c>
      <c r="I2770" s="60" t="str">
        <f>Índice!$G$23</f>
        <v>2015-01-01</v>
      </c>
      <c r="J2770" s="61" t="str">
        <f>Índice!$G$25</f>
        <v>2015-12-31</v>
      </c>
      <c r="K2770" s="200" t="s">
        <v>932</v>
      </c>
      <c r="L2770" s="200" t="s">
        <v>912</v>
      </c>
    </row>
    <row r="2771" spans="1:12" ht="15.75" customHeight="1">
      <c r="A2771" s="202" t="s">
        <v>15</v>
      </c>
      <c r="C2771" s="200" t="str">
        <f>'FC03-3'!B$17</f>
        <v>Comercializacion (FC03-3)</v>
      </c>
      <c r="F2771" s="200"/>
      <c r="L2771" s="200"/>
    </row>
    <row r="2772" spans="1:12" ht="15.75" customHeight="1">
      <c r="C2772" s="200" t="str">
        <f>'FC03-3'!B$18</f>
        <v>Residencial Estrato 3 (FC03-3)</v>
      </c>
      <c r="F2772" s="200">
        <f>'FC03-3'!D$18</f>
        <v>0</v>
      </c>
      <c r="I2772" s="60" t="str">
        <f>Índice!$G$23</f>
        <v>2015-01-01</v>
      </c>
      <c r="J2772" s="61" t="str">
        <f>Índice!$G$25</f>
        <v>2015-12-31</v>
      </c>
      <c r="K2772" s="200" t="s">
        <v>932</v>
      </c>
      <c r="L2772" s="200" t="s">
        <v>912</v>
      </c>
    </row>
    <row r="2773" spans="1:12" ht="15.75" customHeight="1">
      <c r="C2773" s="200" t="str">
        <f>'FC03-3'!B$19</f>
        <v>Residencial Estrato 4 (FC03-3)</v>
      </c>
      <c r="F2773" s="200">
        <f>'FC03-3'!D$19</f>
        <v>0</v>
      </c>
      <c r="I2773" s="60" t="str">
        <f>Índice!$G$23</f>
        <v>2015-01-01</v>
      </c>
      <c r="J2773" s="61" t="str">
        <f>Índice!$G$25</f>
        <v>2015-12-31</v>
      </c>
      <c r="K2773" s="200" t="s">
        <v>932</v>
      </c>
      <c r="L2773" s="200" t="s">
        <v>912</v>
      </c>
    </row>
    <row r="2774" spans="1:12" ht="15.75" customHeight="1">
      <c r="C2774" s="200" t="str">
        <f>'FC03-3'!B$20</f>
        <v>Residencial Estrato 5 (FC03-3)</v>
      </c>
      <c r="F2774" s="200">
        <f>'FC03-3'!D$20</f>
        <v>0</v>
      </c>
      <c r="I2774" s="60" t="str">
        <f>Índice!$G$23</f>
        <v>2015-01-01</v>
      </c>
      <c r="J2774" s="61" t="str">
        <f>Índice!$G$25</f>
        <v>2015-12-31</v>
      </c>
      <c r="K2774" s="200" t="s">
        <v>932</v>
      </c>
      <c r="L2774" s="200" t="s">
        <v>912</v>
      </c>
    </row>
    <row r="2775" spans="1:12" ht="15.75" customHeight="1">
      <c r="C2775" s="200" t="str">
        <f>'FC03-3'!B$21</f>
        <v>Residencial Estrato 6 (FC03-3)</v>
      </c>
      <c r="F2775" s="200">
        <f>'FC03-3'!D$21</f>
        <v>0</v>
      </c>
      <c r="I2775" s="60" t="str">
        <f>Índice!$G$23</f>
        <v>2015-01-01</v>
      </c>
      <c r="J2775" s="61" t="str">
        <f>Índice!$G$25</f>
        <v>2015-12-31</v>
      </c>
      <c r="K2775" s="200" t="s">
        <v>932</v>
      </c>
      <c r="L2775" s="200" t="s">
        <v>912</v>
      </c>
    </row>
    <row r="2776" spans="1:12" ht="15.75" customHeight="1">
      <c r="C2776" s="200" t="str">
        <f>'FC03-3'!B$22</f>
        <v>No residencial industrial (FC03-3)</v>
      </c>
      <c r="F2776" s="200">
        <f>'FC03-3'!D$22</f>
        <v>0</v>
      </c>
      <c r="I2776" s="60" t="str">
        <f>Índice!$G$23</f>
        <v>2015-01-01</v>
      </c>
      <c r="J2776" s="61" t="str">
        <f>Índice!$G$25</f>
        <v>2015-12-31</v>
      </c>
      <c r="K2776" s="200" t="s">
        <v>932</v>
      </c>
      <c r="L2776" s="200" t="s">
        <v>912</v>
      </c>
    </row>
    <row r="2777" spans="1:12" ht="15.75" customHeight="1">
      <c r="C2777" s="200" t="str">
        <f>'FC03-3'!B$23</f>
        <v>No residencial comercial (FC03-3)</v>
      </c>
      <c r="F2777" s="200">
        <f>'FC03-3'!D$23</f>
        <v>0</v>
      </c>
      <c r="I2777" s="60" t="str">
        <f>Índice!$G$23</f>
        <v>2015-01-01</v>
      </c>
      <c r="J2777" s="61" t="str">
        <f>Índice!$G$25</f>
        <v>2015-12-31</v>
      </c>
      <c r="K2777" s="200" t="s">
        <v>932</v>
      </c>
      <c r="L2777" s="200" t="s">
        <v>912</v>
      </c>
    </row>
    <row r="2778" spans="1:12" ht="15.75" customHeight="1">
      <c r="C2778" s="200" t="str">
        <f>'FC03-3'!B$24</f>
        <v>No residencial oficial (FC03-3)</v>
      </c>
      <c r="F2778" s="200">
        <f>'FC03-3'!D$24</f>
        <v>0</v>
      </c>
      <c r="I2778" s="60" t="str">
        <f>Índice!$G$23</f>
        <v>2015-01-01</v>
      </c>
      <c r="J2778" s="61" t="str">
        <f>Índice!$G$25</f>
        <v>2015-12-31</v>
      </c>
      <c r="K2778" s="200" t="s">
        <v>932</v>
      </c>
      <c r="L2778" s="200" t="s">
        <v>912</v>
      </c>
    </row>
    <row r="2779" spans="1:12" ht="15.75" customHeight="1">
      <c r="C2779" s="200" t="str">
        <f>'FC03-3'!B$25</f>
        <v>No residencial especial (FC03-3)</v>
      </c>
      <c r="F2779" s="200">
        <f>'FC03-3'!D$25</f>
        <v>0</v>
      </c>
      <c r="I2779" s="60" t="str">
        <f>Índice!$G$23</f>
        <v>2015-01-01</v>
      </c>
      <c r="J2779" s="61" t="str">
        <f>Índice!$G$25</f>
        <v>2015-12-31</v>
      </c>
      <c r="K2779" s="200" t="s">
        <v>932</v>
      </c>
      <c r="L2779" s="200" t="s">
        <v>912</v>
      </c>
    </row>
    <row r="2780" spans="1:12" ht="15.75" customHeight="1">
      <c r="C2780" s="200" t="str">
        <f>'FC03-3'!B$26</f>
        <v>Total Comercialización (FC03-3)</v>
      </c>
      <c r="F2780" s="200">
        <f>'FC03-3'!D$26</f>
        <v>0</v>
      </c>
      <c r="I2780" s="60" t="str">
        <f>Índice!$G$23</f>
        <v>2015-01-01</v>
      </c>
      <c r="J2780" s="61" t="str">
        <f>Índice!$G$25</f>
        <v>2015-12-31</v>
      </c>
      <c r="K2780" s="200" t="s">
        <v>932</v>
      </c>
      <c r="L2780" s="200" t="s">
        <v>912</v>
      </c>
    </row>
    <row r="2781" spans="1:12" ht="15.75" customHeight="1">
      <c r="C2781" s="200" t="str">
        <f>'FC03-3'!B$27</f>
        <v>Total Servicio de Aseo (FC03-3)</v>
      </c>
      <c r="F2781" s="200">
        <f>'FC03-3'!D$27</f>
        <v>0</v>
      </c>
      <c r="I2781" s="60" t="str">
        <f>Índice!$G$23</f>
        <v>2015-01-01</v>
      </c>
      <c r="J2781" s="61" t="str">
        <f>Índice!$G$25</f>
        <v>2015-12-31</v>
      </c>
      <c r="K2781" s="200" t="s">
        <v>932</v>
      </c>
      <c r="L2781" s="200" t="s">
        <v>912</v>
      </c>
    </row>
    <row r="2782" spans="1:12" ht="15.75" customHeight="1">
      <c r="A2782" s="202" t="s">
        <v>15</v>
      </c>
      <c r="C2782" s="200" t="str">
        <f>'FC03-3'!B$28</f>
        <v>Deterioro de cuentas por cobrar (FC03-3)</v>
      </c>
      <c r="F2782" s="200"/>
      <c r="L2782" s="1"/>
    </row>
    <row r="2783" spans="1:12" ht="15.75" customHeight="1">
      <c r="C2783" s="200" t="str">
        <f>'FC03-3'!B$29</f>
        <v>Barrido y Limpieza de vias y Areas Publicas (Deterioro) (FC03-3)</v>
      </c>
      <c r="F2783" s="200">
        <f>'FC03-3'!D$29</f>
        <v>0</v>
      </c>
      <c r="I2783" s="60" t="str">
        <f>Índice!$G$23</f>
        <v>2015-01-01</v>
      </c>
      <c r="J2783" s="61" t="str">
        <f>Índice!$G$25</f>
        <v>2015-12-31</v>
      </c>
      <c r="K2783" s="200" t="s">
        <v>932</v>
      </c>
      <c r="L2783" s="200" t="s">
        <v>912</v>
      </c>
    </row>
    <row r="2784" spans="1:12" ht="15.75" customHeight="1">
      <c r="C2784" s="200" t="str">
        <f>'FC03-3'!B$30</f>
        <v>Recoleccion y Transporte de Residuos Convencionales (Deterioro) (FC03-3)</v>
      </c>
      <c r="F2784" s="200">
        <f>'FC03-3'!D$30</f>
        <v>0</v>
      </c>
      <c r="I2784" s="60" t="str">
        <f>Índice!$G$23</f>
        <v>2015-01-01</v>
      </c>
      <c r="J2784" s="61" t="str">
        <f>Índice!$G$25</f>
        <v>2015-12-31</v>
      </c>
      <c r="K2784" s="200" t="s">
        <v>932</v>
      </c>
      <c r="L2784" s="200" t="s">
        <v>912</v>
      </c>
    </row>
    <row r="2785" spans="1:12" ht="15.75" customHeight="1">
      <c r="C2785" s="200" t="str">
        <f>'FC03-3'!B$31</f>
        <v>Recoleccion de Residuos Peligrosos (Deterioro) (FC03-3)</v>
      </c>
      <c r="F2785" s="200">
        <f>'FC03-3'!D$31</f>
        <v>0</v>
      </c>
      <c r="I2785" s="60" t="str">
        <f>Índice!$G$23</f>
        <v>2015-01-01</v>
      </c>
      <c r="J2785" s="61" t="str">
        <f>Índice!$G$25</f>
        <v>2015-12-31</v>
      </c>
      <c r="K2785" s="200" t="s">
        <v>932</v>
      </c>
      <c r="L2785" s="200" t="s">
        <v>912</v>
      </c>
    </row>
    <row r="2786" spans="1:12" ht="15.75" customHeight="1">
      <c r="C2786" s="200" t="str">
        <f>'FC03-3'!B$32</f>
        <v>Recoleccion de Residuos Hospitalarios e infecciosos (Deterioro) (FC03-3)</v>
      </c>
      <c r="F2786" s="200">
        <f>'FC03-3'!D$32</f>
        <v>0</v>
      </c>
      <c r="I2786" s="60" t="str">
        <f>Índice!$G$23</f>
        <v>2015-01-01</v>
      </c>
      <c r="J2786" s="61" t="str">
        <f>Índice!$G$25</f>
        <v>2015-12-31</v>
      </c>
      <c r="K2786" s="200" t="s">
        <v>932</v>
      </c>
      <c r="L2786" s="200" t="s">
        <v>912</v>
      </c>
    </row>
    <row r="2787" spans="1:12" ht="15.75" customHeight="1">
      <c r="C2787" s="200" t="str">
        <f>'FC03-3'!B$33</f>
        <v>Recoleccion de Escombros (Deterioro) (FC03-3)</v>
      </c>
      <c r="F2787" s="200">
        <f>'FC03-3'!D$33</f>
        <v>0</v>
      </c>
      <c r="I2787" s="60" t="str">
        <f>Índice!$G$23</f>
        <v>2015-01-01</v>
      </c>
      <c r="J2787" s="61" t="str">
        <f>Índice!$G$25</f>
        <v>2015-12-31</v>
      </c>
      <c r="K2787" s="200" t="s">
        <v>932</v>
      </c>
      <c r="L2787" s="200" t="s">
        <v>912</v>
      </c>
    </row>
    <row r="2788" spans="1:12" ht="15.75" customHeight="1">
      <c r="C2788" s="200" t="str">
        <f>'FC03-3'!B$34</f>
        <v>Tratamiento (Deterioro) (FC03-3)</v>
      </c>
      <c r="F2788" s="200">
        <f>'FC03-3'!D$34</f>
        <v>0</v>
      </c>
      <c r="I2788" s="60" t="str">
        <f>Índice!$G$23</f>
        <v>2015-01-01</v>
      </c>
      <c r="J2788" s="61" t="str">
        <f>Índice!$G$25</f>
        <v>2015-12-31</v>
      </c>
      <c r="K2788" s="200" t="s">
        <v>932</v>
      </c>
      <c r="L2788" s="200" t="s">
        <v>912</v>
      </c>
    </row>
    <row r="2789" spans="1:12" ht="15.75" customHeight="1">
      <c r="C2789" s="200" t="str">
        <f>'FC03-3'!B$35</f>
        <v>Aprovechamientos (Deterioro) (FC03-3)</v>
      </c>
      <c r="F2789" s="200">
        <f>'FC03-3'!D$35</f>
        <v>0</v>
      </c>
      <c r="I2789" s="60" t="str">
        <f>Índice!$G$23</f>
        <v>2015-01-01</v>
      </c>
      <c r="J2789" s="61" t="str">
        <f>Índice!$G$25</f>
        <v>2015-12-31</v>
      </c>
      <c r="K2789" s="200" t="s">
        <v>932</v>
      </c>
      <c r="L2789" s="200" t="s">
        <v>912</v>
      </c>
    </row>
    <row r="2790" spans="1:12" ht="15.75" customHeight="1">
      <c r="C2790" s="200" t="str">
        <f>'FC03-3'!B$36</f>
        <v>Disposicion Final (Deterioro) (FC03-3)</v>
      </c>
      <c r="F2790" s="200">
        <f>'FC03-3'!D$36</f>
        <v>0</v>
      </c>
      <c r="I2790" s="60" t="str">
        <f>Índice!$G$23</f>
        <v>2015-01-01</v>
      </c>
      <c r="J2790" s="61" t="str">
        <f>Índice!$G$25</f>
        <v>2015-12-31</v>
      </c>
      <c r="K2790" s="200" t="s">
        <v>932</v>
      </c>
      <c r="L2790" s="200" t="s">
        <v>912</v>
      </c>
    </row>
    <row r="2791" spans="1:12" ht="15.75" customHeight="1">
      <c r="C2791" s="200" t="str">
        <f>'FC03-3'!B$37</f>
        <v>Incineracion (Deterioro) (FC03-3)</v>
      </c>
      <c r="F2791" s="200">
        <f>'FC03-3'!D$37</f>
        <v>0</v>
      </c>
      <c r="I2791" s="60" t="str">
        <f>Índice!$G$23</f>
        <v>2015-01-01</v>
      </c>
      <c r="J2791" s="61" t="str">
        <f>Índice!$G$25</f>
        <v>2015-12-31</v>
      </c>
      <c r="K2791" s="200" t="s">
        <v>932</v>
      </c>
      <c r="L2791" s="200" t="s">
        <v>912</v>
      </c>
    </row>
    <row r="2792" spans="1:12" ht="15.75" customHeight="1">
      <c r="A2792" s="202" t="s">
        <v>15</v>
      </c>
      <c r="C2792" s="200" t="str">
        <f>'FC03-3'!B$38</f>
        <v>Comercialización (Deterioro) (FC03-3)</v>
      </c>
      <c r="F2792" s="200"/>
      <c r="L2792" s="200"/>
    </row>
    <row r="2793" spans="1:12" ht="15.75" customHeight="1">
      <c r="C2793" s="200" t="str">
        <f>'FC03-3'!B$39</f>
        <v>Residencial Estrato 1 (Deterioro) (FC03-3)</v>
      </c>
      <c r="F2793" s="200">
        <f>'FC03-3'!D$39</f>
        <v>0</v>
      </c>
      <c r="I2793" s="60" t="str">
        <f>Índice!$G$23</f>
        <v>2015-01-01</v>
      </c>
      <c r="J2793" s="61" t="str">
        <f>Índice!$G$25</f>
        <v>2015-12-31</v>
      </c>
      <c r="K2793" s="200" t="s">
        <v>932</v>
      </c>
      <c r="L2793" s="200" t="s">
        <v>912</v>
      </c>
    </row>
    <row r="2794" spans="1:12" ht="15.75" customHeight="1">
      <c r="C2794" s="200" t="str">
        <f>'FC03-3'!B$40</f>
        <v>Residencial Estrato 2 (Deterioro) (FC03-3)</v>
      </c>
      <c r="F2794" s="200">
        <f>'FC03-3'!D$40</f>
        <v>0</v>
      </c>
      <c r="I2794" s="60" t="str">
        <f>Índice!$G$23</f>
        <v>2015-01-01</v>
      </c>
      <c r="J2794" s="61" t="str">
        <f>Índice!$G$25</f>
        <v>2015-12-31</v>
      </c>
      <c r="K2794" s="200" t="s">
        <v>932</v>
      </c>
      <c r="L2794" s="200" t="s">
        <v>912</v>
      </c>
    </row>
    <row r="2795" spans="1:12" ht="15.75" customHeight="1">
      <c r="C2795" s="200" t="str">
        <f>'FC03-3'!B$41</f>
        <v>Residencial Estrato 3 (Deterioro) (FC03-3)</v>
      </c>
      <c r="F2795" s="200">
        <f>'FC03-3'!D$41</f>
        <v>0</v>
      </c>
      <c r="I2795" s="60" t="str">
        <f>Índice!$G$23</f>
        <v>2015-01-01</v>
      </c>
      <c r="J2795" s="61" t="str">
        <f>Índice!$G$25</f>
        <v>2015-12-31</v>
      </c>
      <c r="K2795" s="200" t="s">
        <v>932</v>
      </c>
      <c r="L2795" s="200" t="s">
        <v>912</v>
      </c>
    </row>
    <row r="2796" spans="1:12" ht="15.75" customHeight="1">
      <c r="C2796" s="200" t="str">
        <f>'FC03-3'!B$42</f>
        <v>Residencial Estrato 4 (Deterioro) (FC03-3)</v>
      </c>
      <c r="F2796" s="200">
        <f>'FC03-3'!D$42</f>
        <v>0</v>
      </c>
      <c r="I2796" s="60" t="str">
        <f>Índice!$G$23</f>
        <v>2015-01-01</v>
      </c>
      <c r="J2796" s="61" t="str">
        <f>Índice!$G$25</f>
        <v>2015-12-31</v>
      </c>
      <c r="K2796" s="200" t="s">
        <v>932</v>
      </c>
      <c r="L2796" s="200" t="s">
        <v>912</v>
      </c>
    </row>
    <row r="2797" spans="1:12" ht="15.75" customHeight="1">
      <c r="C2797" s="200" t="str">
        <f>'FC03-3'!B$43</f>
        <v>Residencial Estrato 5 (Deterioro) (FC03-3)</v>
      </c>
      <c r="F2797" s="200">
        <f>'FC03-3'!D$43</f>
        <v>0</v>
      </c>
      <c r="I2797" s="60" t="str">
        <f>Índice!$G$23</f>
        <v>2015-01-01</v>
      </c>
      <c r="J2797" s="61" t="str">
        <f>Índice!$G$25</f>
        <v>2015-12-31</v>
      </c>
      <c r="K2797" s="200" t="s">
        <v>932</v>
      </c>
      <c r="L2797" s="200" t="s">
        <v>912</v>
      </c>
    </row>
    <row r="2798" spans="1:12" ht="15.75" customHeight="1">
      <c r="C2798" s="200" t="str">
        <f>'FC03-3'!B$44</f>
        <v>Residencial Estrato 6 (Deterioro) (FC03-3)</v>
      </c>
      <c r="F2798" s="200">
        <f>'FC03-3'!D$44</f>
        <v>0</v>
      </c>
      <c r="I2798" s="60" t="str">
        <f>Índice!$G$23</f>
        <v>2015-01-01</v>
      </c>
      <c r="J2798" s="61" t="str">
        <f>Índice!$G$25</f>
        <v>2015-12-31</v>
      </c>
      <c r="K2798" s="200" t="s">
        <v>932</v>
      </c>
      <c r="L2798" s="200" t="s">
        <v>912</v>
      </c>
    </row>
    <row r="2799" spans="1:12" ht="15.75" customHeight="1">
      <c r="C2799" s="200" t="str">
        <f>'FC03-3'!B$45</f>
        <v>No Residencial Industrial (Deterioro) (FC03-3)</v>
      </c>
      <c r="F2799" s="200">
        <f>'FC03-3'!D$45</f>
        <v>0</v>
      </c>
      <c r="I2799" s="60" t="str">
        <f>Índice!$G$23</f>
        <v>2015-01-01</v>
      </c>
      <c r="J2799" s="61" t="str">
        <f>Índice!$G$25</f>
        <v>2015-12-31</v>
      </c>
      <c r="K2799" s="200" t="s">
        <v>932</v>
      </c>
      <c r="L2799" s="200" t="s">
        <v>912</v>
      </c>
    </row>
    <row r="2800" spans="1:12" ht="15.75" customHeight="1">
      <c r="C2800" s="200" t="str">
        <f>'FC03-3'!B$46</f>
        <v>No Residencial Comercial (Deterioro) (FC03-3)</v>
      </c>
      <c r="F2800" s="200">
        <f>'FC03-3'!D$46</f>
        <v>0</v>
      </c>
      <c r="I2800" s="60" t="str">
        <f>Índice!$G$23</f>
        <v>2015-01-01</v>
      </c>
      <c r="J2800" s="61" t="str">
        <f>Índice!$G$25</f>
        <v>2015-12-31</v>
      </c>
      <c r="K2800" s="200" t="s">
        <v>932</v>
      </c>
      <c r="L2800" s="200" t="s">
        <v>912</v>
      </c>
    </row>
    <row r="2801" spans="1:12" ht="15.75" customHeight="1">
      <c r="C2801" s="200" t="str">
        <f>'FC03-3'!B$47</f>
        <v>No Residencial Oficial (Deterioro) (FC03-3)</v>
      </c>
      <c r="F2801" s="200">
        <f>'FC03-3'!D$47</f>
        <v>0</v>
      </c>
      <c r="I2801" s="60" t="str">
        <f>Índice!$G$23</f>
        <v>2015-01-01</v>
      </c>
      <c r="J2801" s="61" t="str">
        <f>Índice!$G$25</f>
        <v>2015-12-31</v>
      </c>
      <c r="K2801" s="200" t="s">
        <v>932</v>
      </c>
      <c r="L2801" s="200" t="s">
        <v>912</v>
      </c>
    </row>
    <row r="2802" spans="1:12" ht="15.75" customHeight="1">
      <c r="C2802" s="200" t="str">
        <f>'FC03-3'!B$48</f>
        <v>No Residencial Especial (Deterioro) (FC03-3)</v>
      </c>
      <c r="F2802" s="200">
        <f>'FC03-3'!D$48</f>
        <v>0</v>
      </c>
      <c r="I2802" s="60" t="str">
        <f>Índice!$G$23</f>
        <v>2015-01-01</v>
      </c>
      <c r="J2802" s="61" t="str">
        <f>Índice!$G$25</f>
        <v>2015-12-31</v>
      </c>
      <c r="K2802" s="200" t="s">
        <v>932</v>
      </c>
      <c r="L2802" s="200" t="s">
        <v>912</v>
      </c>
    </row>
    <row r="2803" spans="1:12" ht="15.75" customHeight="1">
      <c r="C2803" s="200" t="str">
        <f>'FC03-3'!B$49</f>
        <v>Total Comercialización (Deterioro) (FC03-3)</v>
      </c>
      <c r="F2803" s="200">
        <f>'FC03-3'!D$49</f>
        <v>0</v>
      </c>
      <c r="I2803" s="60" t="str">
        <f>Índice!$G$23</f>
        <v>2015-01-01</v>
      </c>
      <c r="J2803" s="61" t="str">
        <f>Índice!$G$25</f>
        <v>2015-12-31</v>
      </c>
      <c r="K2803" s="200" t="s">
        <v>932</v>
      </c>
      <c r="L2803" s="200" t="s">
        <v>912</v>
      </c>
    </row>
    <row r="2804" spans="1:12" ht="15.75" customHeight="1">
      <c r="C2804" s="200" t="str">
        <f>'FC03-3'!B$50</f>
        <v>Total deterioro cuentas por cobrar (FC03-3)</v>
      </c>
      <c r="F2804" s="200">
        <f>'FC03-3'!D$50</f>
        <v>0</v>
      </c>
      <c r="I2804" s="60" t="str">
        <f>Índice!$G$23</f>
        <v>2015-01-01</v>
      </c>
      <c r="J2804" s="61" t="str">
        <f>Índice!$G$25</f>
        <v>2015-12-31</v>
      </c>
      <c r="K2804" s="200" t="s">
        <v>932</v>
      </c>
      <c r="L2804" s="200" t="s">
        <v>912</v>
      </c>
    </row>
    <row r="2805" spans="1:12" ht="15.75" customHeight="1">
      <c r="A2805" s="202" t="s">
        <v>15</v>
      </c>
      <c r="B2805" s="22"/>
      <c r="C2805" s="93" t="s">
        <v>913</v>
      </c>
      <c r="L2805" s="200"/>
    </row>
    <row r="2806" spans="1:12" ht="15.75" customHeight="1">
      <c r="A2806" s="202" t="s">
        <v>15</v>
      </c>
      <c r="C2806" s="200" t="str">
        <f>'FC03-3'!B$7</f>
        <v>Servicio de aseo (FC03-3)</v>
      </c>
      <c r="L2806" s="200"/>
    </row>
    <row r="2807" spans="1:12" ht="15.75" customHeight="1">
      <c r="C2807" s="200" t="str">
        <f>'FC03-3'!B$8</f>
        <v>Barrido y Limpieza de vias y Areas Publicas (FC03-3)</v>
      </c>
      <c r="F2807" s="200">
        <f>'FC03-3'!E$8</f>
        <v>0</v>
      </c>
      <c r="I2807" s="60" t="str">
        <f>Índice!$G$23</f>
        <v>2015-01-01</v>
      </c>
      <c r="J2807" s="61" t="str">
        <f>Índice!$G$25</f>
        <v>2015-12-31</v>
      </c>
      <c r="K2807" s="200" t="s">
        <v>932</v>
      </c>
      <c r="L2807" s="200" t="s">
        <v>914</v>
      </c>
    </row>
    <row r="2808" spans="1:12" ht="15.75" customHeight="1">
      <c r="C2808" s="200" t="str">
        <f>'FC03-3'!B$9</f>
        <v>Recoleccion y Transporte de Residuos Convencionales (FC03-3)</v>
      </c>
      <c r="F2808" s="200">
        <f>'FC03-3'!E$9</f>
        <v>0</v>
      </c>
      <c r="I2808" s="60" t="str">
        <f>Índice!$G$23</f>
        <v>2015-01-01</v>
      </c>
      <c r="J2808" s="61" t="str">
        <f>Índice!$G$25</f>
        <v>2015-12-31</v>
      </c>
      <c r="K2808" s="200" t="s">
        <v>932</v>
      </c>
      <c r="L2808" s="200" t="s">
        <v>914</v>
      </c>
    </row>
    <row r="2809" spans="1:12" ht="15.75" customHeight="1">
      <c r="C2809" s="200" t="str">
        <f>'FC03-3'!B$10</f>
        <v>Recoleccion de Residuos Peligrosos (FC03-3)</v>
      </c>
      <c r="F2809" s="200">
        <f>'FC03-3'!E$10</f>
        <v>0</v>
      </c>
      <c r="I2809" s="60" t="str">
        <f>Índice!$G$23</f>
        <v>2015-01-01</v>
      </c>
      <c r="J2809" s="61" t="str">
        <f>Índice!$G$25</f>
        <v>2015-12-31</v>
      </c>
      <c r="K2809" s="200" t="s">
        <v>932</v>
      </c>
      <c r="L2809" s="200" t="s">
        <v>914</v>
      </c>
    </row>
    <row r="2810" spans="1:12" ht="15.75" customHeight="1">
      <c r="C2810" s="200" t="str">
        <f>'FC03-3'!B$11</f>
        <v>Recoleccion de Residuos Hospitalarios e infecciosos (FC03-3)</v>
      </c>
      <c r="F2810" s="200">
        <f>'FC03-3'!E$11</f>
        <v>0</v>
      </c>
      <c r="I2810" s="60" t="str">
        <f>Índice!$G$23</f>
        <v>2015-01-01</v>
      </c>
      <c r="J2810" s="61" t="str">
        <f>Índice!$G$25</f>
        <v>2015-12-31</v>
      </c>
      <c r="K2810" s="200" t="s">
        <v>932</v>
      </c>
      <c r="L2810" s="200" t="s">
        <v>914</v>
      </c>
    </row>
    <row r="2811" spans="1:12" ht="15.75" customHeight="1">
      <c r="C2811" s="200" t="str">
        <f>'FC03-3'!B$12</f>
        <v>Recoleccion de Escombros (FC03-3)</v>
      </c>
      <c r="F2811" s="200">
        <f>'FC03-3'!E$12</f>
        <v>0</v>
      </c>
      <c r="I2811" s="60" t="str">
        <f>Índice!$G$23</f>
        <v>2015-01-01</v>
      </c>
      <c r="J2811" s="61" t="str">
        <f>Índice!$G$25</f>
        <v>2015-12-31</v>
      </c>
      <c r="K2811" s="200" t="s">
        <v>932</v>
      </c>
      <c r="L2811" s="200" t="s">
        <v>914</v>
      </c>
    </row>
    <row r="2812" spans="1:12" ht="15.75" customHeight="1">
      <c r="C2812" s="200" t="str">
        <f>'FC03-3'!B$13</f>
        <v>Tratamiento (FC03-3)</v>
      </c>
      <c r="F2812" s="200">
        <f>'FC03-3'!E$13</f>
        <v>0</v>
      </c>
      <c r="I2812" s="60" t="str">
        <f>Índice!$G$23</f>
        <v>2015-01-01</v>
      </c>
      <c r="J2812" s="61" t="str">
        <f>Índice!$G$25</f>
        <v>2015-12-31</v>
      </c>
      <c r="K2812" s="200" t="s">
        <v>932</v>
      </c>
      <c r="L2812" s="200" t="s">
        <v>914</v>
      </c>
    </row>
    <row r="2813" spans="1:12" ht="15.75" customHeight="1">
      <c r="C2813" s="200" t="str">
        <f>'FC03-3'!B$14</f>
        <v>Aprovechamientos (FC03-3)</v>
      </c>
      <c r="F2813" s="200">
        <f>'FC03-3'!E$14</f>
        <v>0</v>
      </c>
      <c r="I2813" s="60" t="str">
        <f>Índice!$G$23</f>
        <v>2015-01-01</v>
      </c>
      <c r="J2813" s="61" t="str">
        <f>Índice!$G$25</f>
        <v>2015-12-31</v>
      </c>
      <c r="K2813" s="200" t="s">
        <v>932</v>
      </c>
      <c r="L2813" s="200" t="s">
        <v>914</v>
      </c>
    </row>
    <row r="2814" spans="1:12" ht="15.75" customHeight="1">
      <c r="C2814" s="200" t="str">
        <f>'FC03-3'!B$15</f>
        <v>Disposicion Final (FC03-3)</v>
      </c>
      <c r="F2814" s="200">
        <f>'FC03-3'!E$15</f>
        <v>0</v>
      </c>
      <c r="I2814" s="60" t="str">
        <f>Índice!$G$23</f>
        <v>2015-01-01</v>
      </c>
      <c r="J2814" s="61" t="str">
        <f>Índice!$G$25</f>
        <v>2015-12-31</v>
      </c>
      <c r="K2814" s="200" t="s">
        <v>932</v>
      </c>
      <c r="L2814" s="200" t="s">
        <v>914</v>
      </c>
    </row>
    <row r="2815" spans="1:12" ht="15.75" customHeight="1">
      <c r="C2815" s="200" t="str">
        <f>'FC03-3'!B$16</f>
        <v>Incineracion (FC03-3)</v>
      </c>
      <c r="F2815" s="200">
        <f>'FC03-3'!E$16</f>
        <v>0</v>
      </c>
      <c r="I2815" s="60" t="str">
        <f>Índice!$G$23</f>
        <v>2015-01-01</v>
      </c>
      <c r="J2815" s="61" t="str">
        <f>Índice!$G$25</f>
        <v>2015-12-31</v>
      </c>
      <c r="K2815" s="200" t="s">
        <v>932</v>
      </c>
      <c r="L2815" s="200" t="s">
        <v>914</v>
      </c>
    </row>
    <row r="2816" spans="1:12" ht="15.75" customHeight="1">
      <c r="A2816" s="202" t="s">
        <v>15</v>
      </c>
      <c r="C2816" s="200" t="str">
        <f>'FC03-3'!B$17</f>
        <v>Comercializacion (FC03-3)</v>
      </c>
      <c r="F2816" s="200"/>
      <c r="L2816" s="200"/>
    </row>
    <row r="2817" spans="1:12" ht="15.75" customHeight="1">
      <c r="C2817" s="200" t="str">
        <f>'FC03-3'!B$18</f>
        <v>Residencial Estrato 3 (FC03-3)</v>
      </c>
      <c r="F2817" s="200">
        <f>'FC03-3'!E$18</f>
        <v>0</v>
      </c>
      <c r="I2817" s="60" t="str">
        <f>Índice!$G$23</f>
        <v>2015-01-01</v>
      </c>
      <c r="J2817" s="61" t="str">
        <f>Índice!$G$25</f>
        <v>2015-12-31</v>
      </c>
      <c r="K2817" s="200" t="s">
        <v>932</v>
      </c>
      <c r="L2817" s="200" t="s">
        <v>914</v>
      </c>
    </row>
    <row r="2818" spans="1:12" ht="15.75" customHeight="1">
      <c r="C2818" s="200" t="str">
        <f>'FC03-3'!B$19</f>
        <v>Residencial Estrato 4 (FC03-3)</v>
      </c>
      <c r="F2818" s="200">
        <f>'FC03-3'!E$19</f>
        <v>0</v>
      </c>
      <c r="I2818" s="60" t="str">
        <f>Índice!$G$23</f>
        <v>2015-01-01</v>
      </c>
      <c r="J2818" s="61" t="str">
        <f>Índice!$G$25</f>
        <v>2015-12-31</v>
      </c>
      <c r="K2818" s="200" t="s">
        <v>932</v>
      </c>
      <c r="L2818" s="200" t="s">
        <v>914</v>
      </c>
    </row>
    <row r="2819" spans="1:12" ht="15.75" customHeight="1">
      <c r="C2819" s="200" t="str">
        <f>'FC03-3'!B$20</f>
        <v>Residencial Estrato 5 (FC03-3)</v>
      </c>
      <c r="F2819" s="200">
        <f>'FC03-3'!E$20</f>
        <v>0</v>
      </c>
      <c r="I2819" s="60" t="str">
        <f>Índice!$G$23</f>
        <v>2015-01-01</v>
      </c>
      <c r="J2819" s="61" t="str">
        <f>Índice!$G$25</f>
        <v>2015-12-31</v>
      </c>
      <c r="K2819" s="200" t="s">
        <v>932</v>
      </c>
      <c r="L2819" s="200" t="s">
        <v>914</v>
      </c>
    </row>
    <row r="2820" spans="1:12" ht="15.75" customHeight="1">
      <c r="C2820" s="200" t="str">
        <f>'FC03-3'!B$21</f>
        <v>Residencial Estrato 6 (FC03-3)</v>
      </c>
      <c r="F2820" s="200">
        <f>'FC03-3'!E$21</f>
        <v>0</v>
      </c>
      <c r="I2820" s="60" t="str">
        <f>Índice!$G$23</f>
        <v>2015-01-01</v>
      </c>
      <c r="J2820" s="61" t="str">
        <f>Índice!$G$25</f>
        <v>2015-12-31</v>
      </c>
      <c r="K2820" s="200" t="s">
        <v>932</v>
      </c>
      <c r="L2820" s="200" t="s">
        <v>914</v>
      </c>
    </row>
    <row r="2821" spans="1:12" ht="15.75" customHeight="1">
      <c r="C2821" s="200" t="str">
        <f>'FC03-3'!B$22</f>
        <v>No residencial industrial (FC03-3)</v>
      </c>
      <c r="F2821" s="200">
        <f>'FC03-3'!E$22</f>
        <v>0</v>
      </c>
      <c r="I2821" s="60" t="str">
        <f>Índice!$G$23</f>
        <v>2015-01-01</v>
      </c>
      <c r="J2821" s="61" t="str">
        <f>Índice!$G$25</f>
        <v>2015-12-31</v>
      </c>
      <c r="K2821" s="200" t="s">
        <v>932</v>
      </c>
      <c r="L2821" s="200" t="s">
        <v>914</v>
      </c>
    </row>
    <row r="2822" spans="1:12" ht="15.75" customHeight="1">
      <c r="C2822" s="200" t="str">
        <f>'FC03-3'!B$23</f>
        <v>No residencial comercial (FC03-3)</v>
      </c>
      <c r="F2822" s="200">
        <f>'FC03-3'!E$23</f>
        <v>0</v>
      </c>
      <c r="I2822" s="60" t="str">
        <f>Índice!$G$23</f>
        <v>2015-01-01</v>
      </c>
      <c r="J2822" s="61" t="str">
        <f>Índice!$G$25</f>
        <v>2015-12-31</v>
      </c>
      <c r="K2822" s="200" t="s">
        <v>932</v>
      </c>
      <c r="L2822" s="200" t="s">
        <v>914</v>
      </c>
    </row>
    <row r="2823" spans="1:12" ht="15.75" customHeight="1">
      <c r="C2823" s="200" t="str">
        <f>'FC03-3'!B$24</f>
        <v>No residencial oficial (FC03-3)</v>
      </c>
      <c r="F2823" s="200">
        <f>'FC03-3'!E$24</f>
        <v>0</v>
      </c>
      <c r="I2823" s="60" t="str">
        <f>Índice!$G$23</f>
        <v>2015-01-01</v>
      </c>
      <c r="J2823" s="61" t="str">
        <f>Índice!$G$25</f>
        <v>2015-12-31</v>
      </c>
      <c r="K2823" s="200" t="s">
        <v>932</v>
      </c>
      <c r="L2823" s="200" t="s">
        <v>914</v>
      </c>
    </row>
    <row r="2824" spans="1:12" ht="15.75" customHeight="1">
      <c r="C2824" s="200" t="str">
        <f>'FC03-3'!B$25</f>
        <v>No residencial especial (FC03-3)</v>
      </c>
      <c r="F2824" s="200">
        <f>'FC03-3'!E$25</f>
        <v>0</v>
      </c>
      <c r="I2824" s="60" t="str">
        <f>Índice!$G$23</f>
        <v>2015-01-01</v>
      </c>
      <c r="J2824" s="61" t="str">
        <f>Índice!$G$25</f>
        <v>2015-12-31</v>
      </c>
      <c r="K2824" s="200" t="s">
        <v>932</v>
      </c>
      <c r="L2824" s="200" t="s">
        <v>914</v>
      </c>
    </row>
    <row r="2825" spans="1:12" ht="15.75" customHeight="1">
      <c r="C2825" s="200" t="str">
        <f>'FC03-3'!B$26</f>
        <v>Total Comercialización (FC03-3)</v>
      </c>
      <c r="F2825" s="200">
        <f>'FC03-3'!E$26</f>
        <v>0</v>
      </c>
      <c r="I2825" s="60" t="str">
        <f>Índice!$G$23</f>
        <v>2015-01-01</v>
      </c>
      <c r="J2825" s="61" t="str">
        <f>Índice!$G$25</f>
        <v>2015-12-31</v>
      </c>
      <c r="K2825" s="200" t="s">
        <v>932</v>
      </c>
      <c r="L2825" s="200" t="s">
        <v>914</v>
      </c>
    </row>
    <row r="2826" spans="1:12" ht="15.75" customHeight="1">
      <c r="C2826" s="200" t="str">
        <f>'FC03-3'!B$27</f>
        <v>Total Servicio de Aseo (FC03-3)</v>
      </c>
      <c r="F2826" s="200">
        <f>'FC03-3'!E$27</f>
        <v>0</v>
      </c>
      <c r="I2826" s="60" t="str">
        <f>Índice!$G$23</f>
        <v>2015-01-01</v>
      </c>
      <c r="J2826" s="61" t="str">
        <f>Índice!$G$25</f>
        <v>2015-12-31</v>
      </c>
      <c r="K2826" s="200" t="s">
        <v>932</v>
      </c>
      <c r="L2826" s="200" t="s">
        <v>914</v>
      </c>
    </row>
    <row r="2827" spans="1:12" ht="15.75" customHeight="1">
      <c r="A2827" s="202" t="s">
        <v>15</v>
      </c>
      <c r="C2827" s="200" t="str">
        <f>'FC03-3'!B$28</f>
        <v>Deterioro de cuentas por cobrar (FC03-3)</v>
      </c>
      <c r="F2827" s="200"/>
      <c r="L2827" s="200"/>
    </row>
    <row r="2828" spans="1:12" ht="15.75" customHeight="1">
      <c r="C2828" s="200" t="str">
        <f>'FC03-3'!B$29</f>
        <v>Barrido y Limpieza de vias y Areas Publicas (Deterioro) (FC03-3)</v>
      </c>
      <c r="F2828" s="200">
        <f>'FC03-3'!E$29</f>
        <v>0</v>
      </c>
      <c r="I2828" s="60" t="str">
        <f>Índice!$G$23</f>
        <v>2015-01-01</v>
      </c>
      <c r="J2828" s="61" t="str">
        <f>Índice!$G$25</f>
        <v>2015-12-31</v>
      </c>
      <c r="K2828" s="200" t="s">
        <v>932</v>
      </c>
      <c r="L2828" s="200" t="s">
        <v>914</v>
      </c>
    </row>
    <row r="2829" spans="1:12" ht="15.75" customHeight="1">
      <c r="C2829" s="200" t="str">
        <f>'FC03-3'!B$30</f>
        <v>Recoleccion y Transporte de Residuos Convencionales (Deterioro) (FC03-3)</v>
      </c>
      <c r="F2829" s="200">
        <f>'FC03-3'!E$30</f>
        <v>0</v>
      </c>
      <c r="I2829" s="60" t="str">
        <f>Índice!$G$23</f>
        <v>2015-01-01</v>
      </c>
      <c r="J2829" s="61" t="str">
        <f>Índice!$G$25</f>
        <v>2015-12-31</v>
      </c>
      <c r="K2829" s="200" t="s">
        <v>932</v>
      </c>
      <c r="L2829" s="200" t="s">
        <v>914</v>
      </c>
    </row>
    <row r="2830" spans="1:12" ht="15.75" customHeight="1">
      <c r="C2830" s="200" t="str">
        <f>'FC03-3'!B$31</f>
        <v>Recoleccion de Residuos Peligrosos (Deterioro) (FC03-3)</v>
      </c>
      <c r="F2830" s="200">
        <f>'FC03-3'!E$31</f>
        <v>0</v>
      </c>
      <c r="I2830" s="60" t="str">
        <f>Índice!$G$23</f>
        <v>2015-01-01</v>
      </c>
      <c r="J2830" s="61" t="str">
        <f>Índice!$G$25</f>
        <v>2015-12-31</v>
      </c>
      <c r="K2830" s="200" t="s">
        <v>932</v>
      </c>
      <c r="L2830" s="200" t="s">
        <v>914</v>
      </c>
    </row>
    <row r="2831" spans="1:12" ht="15.75" customHeight="1">
      <c r="C2831" s="200" t="str">
        <f>'FC03-3'!B$32</f>
        <v>Recoleccion de Residuos Hospitalarios e infecciosos (Deterioro) (FC03-3)</v>
      </c>
      <c r="F2831" s="200">
        <f>'FC03-3'!E$32</f>
        <v>0</v>
      </c>
      <c r="I2831" s="60" t="str">
        <f>Índice!$G$23</f>
        <v>2015-01-01</v>
      </c>
      <c r="J2831" s="61" t="str">
        <f>Índice!$G$25</f>
        <v>2015-12-31</v>
      </c>
      <c r="K2831" s="200" t="s">
        <v>932</v>
      </c>
      <c r="L2831" s="200" t="s">
        <v>914</v>
      </c>
    </row>
    <row r="2832" spans="1:12" ht="15.75" customHeight="1">
      <c r="C2832" s="200" t="str">
        <f>'FC03-3'!B$33</f>
        <v>Recoleccion de Escombros (Deterioro) (FC03-3)</v>
      </c>
      <c r="F2832" s="200">
        <f>'FC03-3'!E$33</f>
        <v>0</v>
      </c>
      <c r="I2832" s="60" t="str">
        <f>Índice!$G$23</f>
        <v>2015-01-01</v>
      </c>
      <c r="J2832" s="61" t="str">
        <f>Índice!$G$25</f>
        <v>2015-12-31</v>
      </c>
      <c r="K2832" s="200" t="s">
        <v>932</v>
      </c>
      <c r="L2832" s="200" t="s">
        <v>914</v>
      </c>
    </row>
    <row r="2833" spans="1:12" ht="15.75" customHeight="1">
      <c r="C2833" s="200" t="str">
        <f>'FC03-3'!B$34</f>
        <v>Tratamiento (Deterioro) (FC03-3)</v>
      </c>
      <c r="F2833" s="200">
        <f>'FC03-3'!E$34</f>
        <v>0</v>
      </c>
      <c r="I2833" s="60" t="str">
        <f>Índice!$G$23</f>
        <v>2015-01-01</v>
      </c>
      <c r="J2833" s="61" t="str">
        <f>Índice!$G$25</f>
        <v>2015-12-31</v>
      </c>
      <c r="K2833" s="200" t="s">
        <v>932</v>
      </c>
      <c r="L2833" s="200" t="s">
        <v>914</v>
      </c>
    </row>
    <row r="2834" spans="1:12" ht="15.75" customHeight="1">
      <c r="C2834" s="200" t="str">
        <f>'FC03-3'!B$35</f>
        <v>Aprovechamientos (Deterioro) (FC03-3)</v>
      </c>
      <c r="F2834" s="200">
        <f>'FC03-3'!E$35</f>
        <v>0</v>
      </c>
      <c r="I2834" s="60" t="str">
        <f>Índice!$G$23</f>
        <v>2015-01-01</v>
      </c>
      <c r="J2834" s="61" t="str">
        <f>Índice!$G$25</f>
        <v>2015-12-31</v>
      </c>
      <c r="K2834" s="200" t="s">
        <v>932</v>
      </c>
      <c r="L2834" s="200" t="s">
        <v>914</v>
      </c>
    </row>
    <row r="2835" spans="1:12" ht="15.75" customHeight="1">
      <c r="C2835" s="200" t="str">
        <f>'FC03-3'!B$36</f>
        <v>Disposicion Final (Deterioro) (FC03-3)</v>
      </c>
      <c r="F2835" s="200">
        <f>'FC03-3'!E$36</f>
        <v>0</v>
      </c>
      <c r="I2835" s="60" t="str">
        <f>Índice!$G$23</f>
        <v>2015-01-01</v>
      </c>
      <c r="J2835" s="61" t="str">
        <f>Índice!$G$25</f>
        <v>2015-12-31</v>
      </c>
      <c r="K2835" s="200" t="s">
        <v>932</v>
      </c>
      <c r="L2835" s="200" t="s">
        <v>914</v>
      </c>
    </row>
    <row r="2836" spans="1:12" ht="15.75" customHeight="1">
      <c r="C2836" s="200" t="str">
        <f>'FC03-3'!B$37</f>
        <v>Incineracion (Deterioro) (FC03-3)</v>
      </c>
      <c r="F2836" s="200">
        <f>'FC03-3'!E$37</f>
        <v>0</v>
      </c>
      <c r="I2836" s="60" t="str">
        <f>Índice!$G$23</f>
        <v>2015-01-01</v>
      </c>
      <c r="J2836" s="61" t="str">
        <f>Índice!$G$25</f>
        <v>2015-12-31</v>
      </c>
      <c r="K2836" s="200" t="s">
        <v>932</v>
      </c>
      <c r="L2836" s="200" t="s">
        <v>914</v>
      </c>
    </row>
    <row r="2837" spans="1:12" ht="15.75" customHeight="1">
      <c r="A2837" s="202" t="s">
        <v>15</v>
      </c>
      <c r="C2837" s="200" t="str">
        <f>'FC03-3'!B$38</f>
        <v>Comercialización (Deterioro) (FC03-3)</v>
      </c>
      <c r="F2837" s="200"/>
      <c r="L2837" s="200"/>
    </row>
    <row r="2838" spans="1:12" ht="15.75" customHeight="1">
      <c r="C2838" s="200" t="str">
        <f>'FC03-3'!B$39</f>
        <v>Residencial Estrato 1 (Deterioro) (FC03-3)</v>
      </c>
      <c r="F2838" s="200">
        <f>'FC03-3'!E$39</f>
        <v>0</v>
      </c>
      <c r="I2838" s="60" t="str">
        <f>Índice!$G$23</f>
        <v>2015-01-01</v>
      </c>
      <c r="J2838" s="61" t="str">
        <f>Índice!$G$25</f>
        <v>2015-12-31</v>
      </c>
      <c r="K2838" s="200" t="s">
        <v>932</v>
      </c>
      <c r="L2838" s="200" t="s">
        <v>914</v>
      </c>
    </row>
    <row r="2839" spans="1:12" ht="15.75" customHeight="1">
      <c r="C2839" s="200" t="str">
        <f>'FC03-3'!B$40</f>
        <v>Residencial Estrato 2 (Deterioro) (FC03-3)</v>
      </c>
      <c r="F2839" s="200">
        <f>'FC03-3'!E$40</f>
        <v>0</v>
      </c>
      <c r="I2839" s="60" t="str">
        <f>Índice!$G$23</f>
        <v>2015-01-01</v>
      </c>
      <c r="J2839" s="61" t="str">
        <f>Índice!$G$25</f>
        <v>2015-12-31</v>
      </c>
      <c r="K2839" s="200" t="s">
        <v>932</v>
      </c>
      <c r="L2839" s="200" t="s">
        <v>914</v>
      </c>
    </row>
    <row r="2840" spans="1:12" ht="15.75" customHeight="1">
      <c r="C2840" s="200" t="str">
        <f>'FC03-3'!B$41</f>
        <v>Residencial Estrato 3 (Deterioro) (FC03-3)</v>
      </c>
      <c r="F2840" s="200">
        <f>'FC03-3'!E$41</f>
        <v>0</v>
      </c>
      <c r="I2840" s="60" t="str">
        <f>Índice!$G$23</f>
        <v>2015-01-01</v>
      </c>
      <c r="J2840" s="61" t="str">
        <f>Índice!$G$25</f>
        <v>2015-12-31</v>
      </c>
      <c r="K2840" s="200" t="s">
        <v>932</v>
      </c>
      <c r="L2840" s="200" t="s">
        <v>914</v>
      </c>
    </row>
    <row r="2841" spans="1:12" ht="15.75" customHeight="1">
      <c r="C2841" s="200" t="str">
        <f>'FC03-3'!B$42</f>
        <v>Residencial Estrato 4 (Deterioro) (FC03-3)</v>
      </c>
      <c r="F2841" s="200">
        <f>'FC03-3'!E$42</f>
        <v>0</v>
      </c>
      <c r="I2841" s="60" t="str">
        <f>Índice!$G$23</f>
        <v>2015-01-01</v>
      </c>
      <c r="J2841" s="61" t="str">
        <f>Índice!$G$25</f>
        <v>2015-12-31</v>
      </c>
      <c r="K2841" s="200" t="s">
        <v>932</v>
      </c>
      <c r="L2841" s="200" t="s">
        <v>914</v>
      </c>
    </row>
    <row r="2842" spans="1:12" ht="15.75" customHeight="1">
      <c r="C2842" s="200" t="str">
        <f>'FC03-3'!B$43</f>
        <v>Residencial Estrato 5 (Deterioro) (FC03-3)</v>
      </c>
      <c r="F2842" s="200">
        <f>'FC03-3'!E$43</f>
        <v>0</v>
      </c>
      <c r="I2842" s="60" t="str">
        <f>Índice!$G$23</f>
        <v>2015-01-01</v>
      </c>
      <c r="J2842" s="61" t="str">
        <f>Índice!$G$25</f>
        <v>2015-12-31</v>
      </c>
      <c r="K2842" s="200" t="s">
        <v>932</v>
      </c>
      <c r="L2842" s="200" t="s">
        <v>914</v>
      </c>
    </row>
    <row r="2843" spans="1:12" ht="15.75" customHeight="1">
      <c r="C2843" s="200" t="str">
        <f>'FC03-3'!B$44</f>
        <v>Residencial Estrato 6 (Deterioro) (FC03-3)</v>
      </c>
      <c r="F2843" s="200">
        <f>'FC03-3'!E$44</f>
        <v>0</v>
      </c>
      <c r="I2843" s="60" t="str">
        <f>Índice!$G$23</f>
        <v>2015-01-01</v>
      </c>
      <c r="J2843" s="61" t="str">
        <f>Índice!$G$25</f>
        <v>2015-12-31</v>
      </c>
      <c r="K2843" s="200" t="s">
        <v>932</v>
      </c>
      <c r="L2843" s="200" t="s">
        <v>914</v>
      </c>
    </row>
    <row r="2844" spans="1:12" ht="15.75" customHeight="1">
      <c r="C2844" s="200" t="str">
        <f>'FC03-3'!B$45</f>
        <v>No Residencial Industrial (Deterioro) (FC03-3)</v>
      </c>
      <c r="F2844" s="200">
        <f>'FC03-3'!E$45</f>
        <v>0</v>
      </c>
      <c r="I2844" s="60" t="str">
        <f>Índice!$G$23</f>
        <v>2015-01-01</v>
      </c>
      <c r="J2844" s="61" t="str">
        <f>Índice!$G$25</f>
        <v>2015-12-31</v>
      </c>
      <c r="K2844" s="200" t="s">
        <v>932</v>
      </c>
      <c r="L2844" s="200" t="s">
        <v>914</v>
      </c>
    </row>
    <row r="2845" spans="1:12" ht="15.75" customHeight="1">
      <c r="C2845" s="200" t="str">
        <f>'FC03-3'!B$46</f>
        <v>No Residencial Comercial (Deterioro) (FC03-3)</v>
      </c>
      <c r="F2845" s="200">
        <f>'FC03-3'!E$46</f>
        <v>0</v>
      </c>
      <c r="I2845" s="60" t="str">
        <f>Índice!$G$23</f>
        <v>2015-01-01</v>
      </c>
      <c r="J2845" s="61" t="str">
        <f>Índice!$G$25</f>
        <v>2015-12-31</v>
      </c>
      <c r="K2845" s="200" t="s">
        <v>932</v>
      </c>
      <c r="L2845" s="200" t="s">
        <v>914</v>
      </c>
    </row>
    <row r="2846" spans="1:12" ht="15.75" customHeight="1">
      <c r="C2846" s="200" t="str">
        <f>'FC03-3'!B$47</f>
        <v>No Residencial Oficial (Deterioro) (FC03-3)</v>
      </c>
      <c r="F2846" s="200">
        <f>'FC03-3'!E$47</f>
        <v>0</v>
      </c>
      <c r="I2846" s="60" t="str">
        <f>Índice!$G$23</f>
        <v>2015-01-01</v>
      </c>
      <c r="J2846" s="61" t="str">
        <f>Índice!$G$25</f>
        <v>2015-12-31</v>
      </c>
      <c r="K2846" s="200" t="s">
        <v>932</v>
      </c>
      <c r="L2846" s="200" t="s">
        <v>914</v>
      </c>
    </row>
    <row r="2847" spans="1:12" ht="15.75" customHeight="1">
      <c r="C2847" s="200" t="str">
        <f>'FC03-3'!B$48</f>
        <v>No Residencial Especial (Deterioro) (FC03-3)</v>
      </c>
      <c r="F2847" s="200">
        <f>'FC03-3'!E$48</f>
        <v>0</v>
      </c>
      <c r="I2847" s="60" t="str">
        <f>Índice!$G$23</f>
        <v>2015-01-01</v>
      </c>
      <c r="J2847" s="61" t="str">
        <f>Índice!$G$25</f>
        <v>2015-12-31</v>
      </c>
      <c r="K2847" s="200" t="s">
        <v>932</v>
      </c>
      <c r="L2847" s="200" t="s">
        <v>914</v>
      </c>
    </row>
    <row r="2848" spans="1:12" ht="15.75" customHeight="1">
      <c r="C2848" s="200" t="str">
        <f>'FC03-3'!B$49</f>
        <v>Total Comercialización (Deterioro) (FC03-3)</v>
      </c>
      <c r="F2848" s="200">
        <f>'FC03-3'!E$49</f>
        <v>0</v>
      </c>
      <c r="I2848" s="60" t="str">
        <f>Índice!$G$23</f>
        <v>2015-01-01</v>
      </c>
      <c r="J2848" s="61" t="str">
        <f>Índice!$G$25</f>
        <v>2015-12-31</v>
      </c>
      <c r="K2848" s="200" t="s">
        <v>932</v>
      </c>
      <c r="L2848" s="200" t="s">
        <v>914</v>
      </c>
    </row>
    <row r="2849" spans="1:12" ht="15.75" customHeight="1">
      <c r="C2849" s="200" t="str">
        <f>'FC03-3'!B$50</f>
        <v>Total deterioro cuentas por cobrar (FC03-3)</v>
      </c>
      <c r="F2849" s="200">
        <f>'FC03-3'!E$50</f>
        <v>0</v>
      </c>
      <c r="I2849" s="60" t="str">
        <f>Índice!$G$23</f>
        <v>2015-01-01</v>
      </c>
      <c r="J2849" s="61" t="str">
        <f>Índice!$G$25</f>
        <v>2015-12-31</v>
      </c>
      <c r="K2849" s="200" t="s">
        <v>932</v>
      </c>
      <c r="L2849" s="200" t="s">
        <v>914</v>
      </c>
    </row>
    <row r="2850" spans="1:12" ht="15.75" customHeight="1">
      <c r="A2850" s="202" t="s">
        <v>15</v>
      </c>
      <c r="B2850" s="22"/>
      <c r="C2850" s="93" t="s">
        <v>915</v>
      </c>
      <c r="L2850" s="200"/>
    </row>
    <row r="2851" spans="1:12" ht="15.75" customHeight="1">
      <c r="A2851" s="202" t="s">
        <v>15</v>
      </c>
      <c r="C2851" s="200" t="str">
        <f>'FC03-3'!B$7</f>
        <v>Servicio de aseo (FC03-3)</v>
      </c>
      <c r="L2851" s="1"/>
    </row>
    <row r="2852" spans="1:12" ht="15.75" customHeight="1">
      <c r="C2852" s="200" t="str">
        <f>'FC03-3'!B$8</f>
        <v>Barrido y Limpieza de vias y Areas Publicas (FC03-3)</v>
      </c>
      <c r="F2852" s="200">
        <f>'FC03-3'!F$8</f>
        <v>0</v>
      </c>
      <c r="I2852" s="60" t="str">
        <f>Índice!$G$23</f>
        <v>2015-01-01</v>
      </c>
      <c r="J2852" s="61" t="str">
        <f>Índice!$G$25</f>
        <v>2015-12-31</v>
      </c>
      <c r="K2852" s="200" t="s">
        <v>932</v>
      </c>
      <c r="L2852" s="200" t="s">
        <v>916</v>
      </c>
    </row>
    <row r="2853" spans="1:12" ht="15.75" customHeight="1">
      <c r="C2853" s="200" t="str">
        <f>'FC03-3'!B$9</f>
        <v>Recoleccion y Transporte de Residuos Convencionales (FC03-3)</v>
      </c>
      <c r="F2853" s="200">
        <f>'FC03-3'!F$9</f>
        <v>0</v>
      </c>
      <c r="I2853" s="60" t="str">
        <f>Índice!$G$23</f>
        <v>2015-01-01</v>
      </c>
      <c r="J2853" s="61" t="str">
        <f>Índice!$G$25</f>
        <v>2015-12-31</v>
      </c>
      <c r="K2853" s="200" t="s">
        <v>932</v>
      </c>
      <c r="L2853" s="200" t="s">
        <v>916</v>
      </c>
    </row>
    <row r="2854" spans="1:12" ht="15.75" customHeight="1">
      <c r="C2854" s="200" t="str">
        <f>'FC03-3'!B$10</f>
        <v>Recoleccion de Residuos Peligrosos (FC03-3)</v>
      </c>
      <c r="F2854" s="200">
        <f>'FC03-3'!F$10</f>
        <v>0</v>
      </c>
      <c r="I2854" s="60" t="str">
        <f>Índice!$G$23</f>
        <v>2015-01-01</v>
      </c>
      <c r="J2854" s="61" t="str">
        <f>Índice!$G$25</f>
        <v>2015-12-31</v>
      </c>
      <c r="K2854" s="200" t="s">
        <v>932</v>
      </c>
      <c r="L2854" s="200" t="s">
        <v>916</v>
      </c>
    </row>
    <row r="2855" spans="1:12" ht="15.75" customHeight="1">
      <c r="C2855" s="200" t="str">
        <f>'FC03-3'!B$11</f>
        <v>Recoleccion de Residuos Hospitalarios e infecciosos (FC03-3)</v>
      </c>
      <c r="F2855" s="200">
        <f>'FC03-3'!F$11</f>
        <v>0</v>
      </c>
      <c r="I2855" s="60" t="str">
        <f>Índice!$G$23</f>
        <v>2015-01-01</v>
      </c>
      <c r="J2855" s="61" t="str">
        <f>Índice!$G$25</f>
        <v>2015-12-31</v>
      </c>
      <c r="K2855" s="200" t="s">
        <v>932</v>
      </c>
      <c r="L2855" s="200" t="s">
        <v>916</v>
      </c>
    </row>
    <row r="2856" spans="1:12" ht="15.75" customHeight="1">
      <c r="C2856" s="200" t="str">
        <f>'FC03-3'!B$12</f>
        <v>Recoleccion de Escombros (FC03-3)</v>
      </c>
      <c r="F2856" s="200">
        <f>'FC03-3'!F$12</f>
        <v>0</v>
      </c>
      <c r="I2856" s="60" t="str">
        <f>Índice!$G$23</f>
        <v>2015-01-01</v>
      </c>
      <c r="J2856" s="61" t="str">
        <f>Índice!$G$25</f>
        <v>2015-12-31</v>
      </c>
      <c r="K2856" s="200" t="s">
        <v>932</v>
      </c>
      <c r="L2856" s="200" t="s">
        <v>916</v>
      </c>
    </row>
    <row r="2857" spans="1:12" ht="15.75" customHeight="1">
      <c r="C2857" s="200" t="str">
        <f>'FC03-3'!B$13</f>
        <v>Tratamiento (FC03-3)</v>
      </c>
      <c r="F2857" s="200">
        <f>'FC03-3'!F$13</f>
        <v>0</v>
      </c>
      <c r="I2857" s="60" t="str">
        <f>Índice!$G$23</f>
        <v>2015-01-01</v>
      </c>
      <c r="J2857" s="61" t="str">
        <f>Índice!$G$25</f>
        <v>2015-12-31</v>
      </c>
      <c r="K2857" s="200" t="s">
        <v>932</v>
      </c>
      <c r="L2857" s="200" t="s">
        <v>916</v>
      </c>
    </row>
    <row r="2858" spans="1:12" ht="15.75" customHeight="1">
      <c r="C2858" s="200" t="str">
        <f>'FC03-3'!B$14</f>
        <v>Aprovechamientos (FC03-3)</v>
      </c>
      <c r="F2858" s="200">
        <f>'FC03-3'!F$14</f>
        <v>0</v>
      </c>
      <c r="I2858" s="60" t="str">
        <f>Índice!$G$23</f>
        <v>2015-01-01</v>
      </c>
      <c r="J2858" s="61" t="str">
        <f>Índice!$G$25</f>
        <v>2015-12-31</v>
      </c>
      <c r="K2858" s="200" t="s">
        <v>932</v>
      </c>
      <c r="L2858" s="200" t="s">
        <v>916</v>
      </c>
    </row>
    <row r="2859" spans="1:12" ht="15.75" customHeight="1">
      <c r="C2859" s="200" t="str">
        <f>'FC03-3'!B$15</f>
        <v>Disposicion Final (FC03-3)</v>
      </c>
      <c r="F2859" s="200">
        <f>'FC03-3'!F$15</f>
        <v>0</v>
      </c>
      <c r="I2859" s="60" t="str">
        <f>Índice!$G$23</f>
        <v>2015-01-01</v>
      </c>
      <c r="J2859" s="61" t="str">
        <f>Índice!$G$25</f>
        <v>2015-12-31</v>
      </c>
      <c r="K2859" s="200" t="s">
        <v>932</v>
      </c>
      <c r="L2859" s="200" t="s">
        <v>916</v>
      </c>
    </row>
    <row r="2860" spans="1:12" ht="15.75" customHeight="1">
      <c r="C2860" s="200" t="str">
        <f>'FC03-3'!B$16</f>
        <v>Incineracion (FC03-3)</v>
      </c>
      <c r="F2860" s="200">
        <f>'FC03-3'!F$16</f>
        <v>0</v>
      </c>
      <c r="I2860" s="60" t="str">
        <f>Índice!$G$23</f>
        <v>2015-01-01</v>
      </c>
      <c r="J2860" s="61" t="str">
        <f>Índice!$G$25</f>
        <v>2015-12-31</v>
      </c>
      <c r="K2860" s="200" t="s">
        <v>932</v>
      </c>
      <c r="L2860" s="200" t="s">
        <v>916</v>
      </c>
    </row>
    <row r="2861" spans="1:12" ht="15.75" customHeight="1">
      <c r="A2861" s="202" t="s">
        <v>15</v>
      </c>
      <c r="C2861" s="200" t="str">
        <f>'FC03-3'!B$17</f>
        <v>Comercializacion (FC03-3)</v>
      </c>
      <c r="F2861" s="200"/>
      <c r="L2861" s="200"/>
    </row>
    <row r="2862" spans="1:12" ht="15.75" customHeight="1">
      <c r="C2862" s="200" t="str">
        <f>'FC03-3'!B$18</f>
        <v>Residencial Estrato 3 (FC03-3)</v>
      </c>
      <c r="F2862" s="200">
        <f>'FC03-3'!F$18</f>
        <v>0</v>
      </c>
      <c r="I2862" s="60" t="str">
        <f>Índice!$G$23</f>
        <v>2015-01-01</v>
      </c>
      <c r="J2862" s="61" t="str">
        <f>Índice!$G$25</f>
        <v>2015-12-31</v>
      </c>
      <c r="K2862" s="200" t="s">
        <v>932</v>
      </c>
      <c r="L2862" s="200" t="s">
        <v>916</v>
      </c>
    </row>
    <row r="2863" spans="1:12" ht="15.75" customHeight="1">
      <c r="C2863" s="200" t="str">
        <f>'FC03-3'!B$19</f>
        <v>Residencial Estrato 4 (FC03-3)</v>
      </c>
      <c r="F2863" s="200">
        <f>'FC03-3'!F$19</f>
        <v>0</v>
      </c>
      <c r="I2863" s="60" t="str">
        <f>Índice!$G$23</f>
        <v>2015-01-01</v>
      </c>
      <c r="J2863" s="61" t="str">
        <f>Índice!$G$25</f>
        <v>2015-12-31</v>
      </c>
      <c r="K2863" s="200" t="s">
        <v>932</v>
      </c>
      <c r="L2863" s="200" t="s">
        <v>916</v>
      </c>
    </row>
    <row r="2864" spans="1:12" ht="15.75" customHeight="1">
      <c r="C2864" s="200" t="str">
        <f>'FC03-3'!B$20</f>
        <v>Residencial Estrato 5 (FC03-3)</v>
      </c>
      <c r="F2864" s="200">
        <f>'FC03-3'!F$20</f>
        <v>0</v>
      </c>
      <c r="I2864" s="60" t="str">
        <f>Índice!$G$23</f>
        <v>2015-01-01</v>
      </c>
      <c r="J2864" s="61" t="str">
        <f>Índice!$G$25</f>
        <v>2015-12-31</v>
      </c>
      <c r="K2864" s="200" t="s">
        <v>932</v>
      </c>
      <c r="L2864" s="200" t="s">
        <v>916</v>
      </c>
    </row>
    <row r="2865" spans="1:12" ht="15.75" customHeight="1">
      <c r="C2865" s="200" t="str">
        <f>'FC03-3'!B$21</f>
        <v>Residencial Estrato 6 (FC03-3)</v>
      </c>
      <c r="F2865" s="200">
        <f>'FC03-3'!F$21</f>
        <v>0</v>
      </c>
      <c r="I2865" s="60" t="str">
        <f>Índice!$G$23</f>
        <v>2015-01-01</v>
      </c>
      <c r="J2865" s="61" t="str">
        <f>Índice!$G$25</f>
        <v>2015-12-31</v>
      </c>
      <c r="K2865" s="200" t="s">
        <v>932</v>
      </c>
      <c r="L2865" s="200" t="s">
        <v>916</v>
      </c>
    </row>
    <row r="2866" spans="1:12" ht="15.75" customHeight="1">
      <c r="C2866" s="200" t="str">
        <f>'FC03-3'!B$22</f>
        <v>No residencial industrial (FC03-3)</v>
      </c>
      <c r="F2866" s="200">
        <f>'FC03-3'!F$22</f>
        <v>0</v>
      </c>
      <c r="I2866" s="60" t="str">
        <f>Índice!$G$23</f>
        <v>2015-01-01</v>
      </c>
      <c r="J2866" s="61" t="str">
        <f>Índice!$G$25</f>
        <v>2015-12-31</v>
      </c>
      <c r="K2866" s="200" t="s">
        <v>932</v>
      </c>
      <c r="L2866" s="200" t="s">
        <v>916</v>
      </c>
    </row>
    <row r="2867" spans="1:12" ht="15.75" customHeight="1">
      <c r="C2867" s="200" t="str">
        <f>'FC03-3'!B$23</f>
        <v>No residencial comercial (FC03-3)</v>
      </c>
      <c r="F2867" s="200">
        <f>'FC03-3'!F$23</f>
        <v>0</v>
      </c>
      <c r="I2867" s="60" t="str">
        <f>Índice!$G$23</f>
        <v>2015-01-01</v>
      </c>
      <c r="J2867" s="61" t="str">
        <f>Índice!$G$25</f>
        <v>2015-12-31</v>
      </c>
      <c r="K2867" s="200" t="s">
        <v>932</v>
      </c>
      <c r="L2867" s="200" t="s">
        <v>916</v>
      </c>
    </row>
    <row r="2868" spans="1:12" ht="15.75" customHeight="1">
      <c r="C2868" s="200" t="str">
        <f>'FC03-3'!B$24</f>
        <v>No residencial oficial (FC03-3)</v>
      </c>
      <c r="F2868" s="200">
        <f>'FC03-3'!F$24</f>
        <v>0</v>
      </c>
      <c r="I2868" s="60" t="str">
        <f>Índice!$G$23</f>
        <v>2015-01-01</v>
      </c>
      <c r="J2868" s="61" t="str">
        <f>Índice!$G$25</f>
        <v>2015-12-31</v>
      </c>
      <c r="K2868" s="200" t="s">
        <v>932</v>
      </c>
      <c r="L2868" s="200" t="s">
        <v>916</v>
      </c>
    </row>
    <row r="2869" spans="1:12" ht="15.75" customHeight="1">
      <c r="C2869" s="200" t="str">
        <f>'FC03-3'!B$25</f>
        <v>No residencial especial (FC03-3)</v>
      </c>
      <c r="F2869" s="200">
        <f>'FC03-3'!F$25</f>
        <v>0</v>
      </c>
      <c r="I2869" s="60" t="str">
        <f>Índice!$G$23</f>
        <v>2015-01-01</v>
      </c>
      <c r="J2869" s="61" t="str">
        <f>Índice!$G$25</f>
        <v>2015-12-31</v>
      </c>
      <c r="K2869" s="200" t="s">
        <v>932</v>
      </c>
      <c r="L2869" s="200" t="s">
        <v>916</v>
      </c>
    </row>
    <row r="2870" spans="1:12" ht="15.75" customHeight="1">
      <c r="C2870" s="200" t="str">
        <f>'FC03-3'!B$26</f>
        <v>Total Comercialización (FC03-3)</v>
      </c>
      <c r="F2870" s="200">
        <f>'FC03-3'!F$26</f>
        <v>0</v>
      </c>
      <c r="I2870" s="60" t="str">
        <f>Índice!$G$23</f>
        <v>2015-01-01</v>
      </c>
      <c r="J2870" s="61" t="str">
        <f>Índice!$G$25</f>
        <v>2015-12-31</v>
      </c>
      <c r="K2870" s="200" t="s">
        <v>932</v>
      </c>
      <c r="L2870" s="200" t="s">
        <v>916</v>
      </c>
    </row>
    <row r="2871" spans="1:12" ht="15.75" customHeight="1">
      <c r="C2871" s="200" t="str">
        <f>'FC03-3'!B$27</f>
        <v>Total Servicio de Aseo (FC03-3)</v>
      </c>
      <c r="F2871" s="200">
        <f>'FC03-3'!F$27</f>
        <v>0</v>
      </c>
      <c r="I2871" s="60" t="str">
        <f>Índice!$G$23</f>
        <v>2015-01-01</v>
      </c>
      <c r="J2871" s="61" t="str">
        <f>Índice!$G$25</f>
        <v>2015-12-31</v>
      </c>
      <c r="K2871" s="200" t="s">
        <v>932</v>
      </c>
      <c r="L2871" s="200" t="s">
        <v>916</v>
      </c>
    </row>
    <row r="2872" spans="1:12" ht="15.75" customHeight="1">
      <c r="A2872" s="202" t="s">
        <v>15</v>
      </c>
      <c r="C2872" s="200" t="str">
        <f>'FC03-3'!B$28</f>
        <v>Deterioro de cuentas por cobrar (FC03-3)</v>
      </c>
      <c r="F2872" s="200"/>
      <c r="L2872" s="200"/>
    </row>
    <row r="2873" spans="1:12" ht="15.75" customHeight="1">
      <c r="C2873" s="200" t="str">
        <f>'FC03-3'!B$29</f>
        <v>Barrido y Limpieza de vias y Areas Publicas (Deterioro) (FC03-3)</v>
      </c>
      <c r="F2873" s="200">
        <f>'FC03-3'!F$29</f>
        <v>0</v>
      </c>
      <c r="I2873" s="60" t="str">
        <f>Índice!$G$23</f>
        <v>2015-01-01</v>
      </c>
      <c r="J2873" s="61" t="str">
        <f>Índice!$G$25</f>
        <v>2015-12-31</v>
      </c>
      <c r="K2873" s="200" t="s">
        <v>932</v>
      </c>
      <c r="L2873" s="200" t="s">
        <v>916</v>
      </c>
    </row>
    <row r="2874" spans="1:12" ht="15.75" customHeight="1">
      <c r="C2874" s="200" t="str">
        <f>'FC03-3'!B$30</f>
        <v>Recoleccion y Transporte de Residuos Convencionales (Deterioro) (FC03-3)</v>
      </c>
      <c r="F2874" s="200">
        <f>'FC03-3'!F$30</f>
        <v>0</v>
      </c>
      <c r="I2874" s="60" t="str">
        <f>Índice!$G$23</f>
        <v>2015-01-01</v>
      </c>
      <c r="J2874" s="61" t="str">
        <f>Índice!$G$25</f>
        <v>2015-12-31</v>
      </c>
      <c r="K2874" s="200" t="s">
        <v>932</v>
      </c>
      <c r="L2874" s="200" t="s">
        <v>916</v>
      </c>
    </row>
    <row r="2875" spans="1:12" ht="15.75" customHeight="1">
      <c r="C2875" s="200" t="str">
        <f>'FC03-3'!B$31</f>
        <v>Recoleccion de Residuos Peligrosos (Deterioro) (FC03-3)</v>
      </c>
      <c r="F2875" s="200">
        <f>'FC03-3'!F$31</f>
        <v>0</v>
      </c>
      <c r="I2875" s="60" t="str">
        <f>Índice!$G$23</f>
        <v>2015-01-01</v>
      </c>
      <c r="J2875" s="61" t="str">
        <f>Índice!$G$25</f>
        <v>2015-12-31</v>
      </c>
      <c r="K2875" s="200" t="s">
        <v>932</v>
      </c>
      <c r="L2875" s="200" t="s">
        <v>916</v>
      </c>
    </row>
    <row r="2876" spans="1:12" ht="15.75" customHeight="1">
      <c r="C2876" s="200" t="str">
        <f>'FC03-3'!B$32</f>
        <v>Recoleccion de Residuos Hospitalarios e infecciosos (Deterioro) (FC03-3)</v>
      </c>
      <c r="F2876" s="200">
        <f>'FC03-3'!F$32</f>
        <v>0</v>
      </c>
      <c r="I2876" s="60" t="str">
        <f>Índice!$G$23</f>
        <v>2015-01-01</v>
      </c>
      <c r="J2876" s="61" t="str">
        <f>Índice!$G$25</f>
        <v>2015-12-31</v>
      </c>
      <c r="K2876" s="200" t="s">
        <v>932</v>
      </c>
      <c r="L2876" s="200" t="s">
        <v>916</v>
      </c>
    </row>
    <row r="2877" spans="1:12" ht="15.75" customHeight="1">
      <c r="C2877" s="200" t="str">
        <f>'FC03-3'!B$33</f>
        <v>Recoleccion de Escombros (Deterioro) (FC03-3)</v>
      </c>
      <c r="F2877" s="200">
        <f>'FC03-3'!F$33</f>
        <v>0</v>
      </c>
      <c r="I2877" s="60" t="str">
        <f>Índice!$G$23</f>
        <v>2015-01-01</v>
      </c>
      <c r="J2877" s="61" t="str">
        <f>Índice!$G$25</f>
        <v>2015-12-31</v>
      </c>
      <c r="K2877" s="200" t="s">
        <v>932</v>
      </c>
      <c r="L2877" s="200" t="s">
        <v>916</v>
      </c>
    </row>
    <row r="2878" spans="1:12" ht="15.75" customHeight="1">
      <c r="C2878" s="200" t="str">
        <f>'FC03-3'!B$34</f>
        <v>Tratamiento (Deterioro) (FC03-3)</v>
      </c>
      <c r="F2878" s="200">
        <f>'FC03-3'!F$34</f>
        <v>0</v>
      </c>
      <c r="I2878" s="60" t="str">
        <f>Índice!$G$23</f>
        <v>2015-01-01</v>
      </c>
      <c r="J2878" s="61" t="str">
        <f>Índice!$G$25</f>
        <v>2015-12-31</v>
      </c>
      <c r="K2878" s="200" t="s">
        <v>932</v>
      </c>
      <c r="L2878" s="200" t="s">
        <v>916</v>
      </c>
    </row>
    <row r="2879" spans="1:12" ht="15.75" customHeight="1">
      <c r="C2879" s="200" t="str">
        <f>'FC03-3'!B$35</f>
        <v>Aprovechamientos (Deterioro) (FC03-3)</v>
      </c>
      <c r="F2879" s="200">
        <f>'FC03-3'!F$35</f>
        <v>0</v>
      </c>
      <c r="I2879" s="60" t="str">
        <f>Índice!$G$23</f>
        <v>2015-01-01</v>
      </c>
      <c r="J2879" s="61" t="str">
        <f>Índice!$G$25</f>
        <v>2015-12-31</v>
      </c>
      <c r="K2879" s="200" t="s">
        <v>932</v>
      </c>
      <c r="L2879" s="200" t="s">
        <v>916</v>
      </c>
    </row>
    <row r="2880" spans="1:12" ht="15.75" customHeight="1">
      <c r="C2880" s="200" t="str">
        <f>'FC03-3'!B$36</f>
        <v>Disposicion Final (Deterioro) (FC03-3)</v>
      </c>
      <c r="F2880" s="200">
        <f>'FC03-3'!F$36</f>
        <v>0</v>
      </c>
      <c r="I2880" s="60" t="str">
        <f>Índice!$G$23</f>
        <v>2015-01-01</v>
      </c>
      <c r="J2880" s="61" t="str">
        <f>Índice!$G$25</f>
        <v>2015-12-31</v>
      </c>
      <c r="K2880" s="200" t="s">
        <v>932</v>
      </c>
      <c r="L2880" s="200" t="s">
        <v>916</v>
      </c>
    </row>
    <row r="2881" spans="1:12" ht="15.75" customHeight="1">
      <c r="C2881" s="200" t="str">
        <f>'FC03-3'!B$37</f>
        <v>Incineracion (Deterioro) (FC03-3)</v>
      </c>
      <c r="F2881" s="200">
        <f>'FC03-3'!F$37</f>
        <v>0</v>
      </c>
      <c r="I2881" s="60" t="str">
        <f>Índice!$G$23</f>
        <v>2015-01-01</v>
      </c>
      <c r="J2881" s="61" t="str">
        <f>Índice!$G$25</f>
        <v>2015-12-31</v>
      </c>
      <c r="K2881" s="200" t="s">
        <v>932</v>
      </c>
      <c r="L2881" s="200" t="s">
        <v>916</v>
      </c>
    </row>
    <row r="2882" spans="1:12" ht="15.75" customHeight="1">
      <c r="A2882" s="202" t="s">
        <v>15</v>
      </c>
      <c r="C2882" s="200" t="str">
        <f>'FC03-3'!B$38</f>
        <v>Comercialización (Deterioro) (FC03-3)</v>
      </c>
      <c r="F2882" s="200"/>
      <c r="L2882" s="200"/>
    </row>
    <row r="2883" spans="1:12" ht="15.75" customHeight="1">
      <c r="C2883" s="200" t="str">
        <f>'FC03-3'!B$39</f>
        <v>Residencial Estrato 1 (Deterioro) (FC03-3)</v>
      </c>
      <c r="F2883" s="200">
        <f>'FC03-3'!F$39</f>
        <v>0</v>
      </c>
      <c r="I2883" s="60" t="str">
        <f>Índice!$G$23</f>
        <v>2015-01-01</v>
      </c>
      <c r="J2883" s="61" t="str">
        <f>Índice!$G$25</f>
        <v>2015-12-31</v>
      </c>
      <c r="K2883" s="200" t="s">
        <v>932</v>
      </c>
      <c r="L2883" s="200" t="s">
        <v>916</v>
      </c>
    </row>
    <row r="2884" spans="1:12" ht="15.75" customHeight="1">
      <c r="C2884" s="200" t="str">
        <f>'FC03-3'!B$40</f>
        <v>Residencial Estrato 2 (Deterioro) (FC03-3)</v>
      </c>
      <c r="F2884" s="200">
        <f>'FC03-3'!F$40</f>
        <v>0</v>
      </c>
      <c r="I2884" s="60" t="str">
        <f>Índice!$G$23</f>
        <v>2015-01-01</v>
      </c>
      <c r="J2884" s="61" t="str">
        <f>Índice!$G$25</f>
        <v>2015-12-31</v>
      </c>
      <c r="K2884" s="200" t="s">
        <v>932</v>
      </c>
      <c r="L2884" s="200" t="s">
        <v>916</v>
      </c>
    </row>
    <row r="2885" spans="1:12" ht="15.75" customHeight="1">
      <c r="C2885" s="200" t="str">
        <f>'FC03-3'!B$41</f>
        <v>Residencial Estrato 3 (Deterioro) (FC03-3)</v>
      </c>
      <c r="F2885" s="200">
        <f>'FC03-3'!F$41</f>
        <v>0</v>
      </c>
      <c r="I2885" s="60" t="str">
        <f>Índice!$G$23</f>
        <v>2015-01-01</v>
      </c>
      <c r="J2885" s="61" t="str">
        <f>Índice!$G$25</f>
        <v>2015-12-31</v>
      </c>
      <c r="K2885" s="200" t="s">
        <v>932</v>
      </c>
      <c r="L2885" s="200" t="s">
        <v>916</v>
      </c>
    </row>
    <row r="2886" spans="1:12" ht="15.75" customHeight="1">
      <c r="C2886" s="200" t="str">
        <f>'FC03-3'!B$42</f>
        <v>Residencial Estrato 4 (Deterioro) (FC03-3)</v>
      </c>
      <c r="F2886" s="200">
        <f>'FC03-3'!F$42</f>
        <v>0</v>
      </c>
      <c r="I2886" s="60" t="str">
        <f>Índice!$G$23</f>
        <v>2015-01-01</v>
      </c>
      <c r="J2886" s="61" t="str">
        <f>Índice!$G$25</f>
        <v>2015-12-31</v>
      </c>
      <c r="K2886" s="200" t="s">
        <v>932</v>
      </c>
      <c r="L2886" s="200" t="s">
        <v>916</v>
      </c>
    </row>
    <row r="2887" spans="1:12" ht="15.75" customHeight="1">
      <c r="C2887" s="200" t="str">
        <f>'FC03-3'!B$43</f>
        <v>Residencial Estrato 5 (Deterioro) (FC03-3)</v>
      </c>
      <c r="F2887" s="200">
        <f>'FC03-3'!F$43</f>
        <v>0</v>
      </c>
      <c r="I2887" s="60" t="str">
        <f>Índice!$G$23</f>
        <v>2015-01-01</v>
      </c>
      <c r="J2887" s="61" t="str">
        <f>Índice!$G$25</f>
        <v>2015-12-31</v>
      </c>
      <c r="K2887" s="200" t="s">
        <v>932</v>
      </c>
      <c r="L2887" s="200" t="s">
        <v>916</v>
      </c>
    </row>
    <row r="2888" spans="1:12" ht="15.75" customHeight="1">
      <c r="C2888" s="200" t="str">
        <f>'FC03-3'!B$44</f>
        <v>Residencial Estrato 6 (Deterioro) (FC03-3)</v>
      </c>
      <c r="F2888" s="200">
        <f>'FC03-3'!F$44</f>
        <v>0</v>
      </c>
      <c r="I2888" s="60" t="str">
        <f>Índice!$G$23</f>
        <v>2015-01-01</v>
      </c>
      <c r="J2888" s="61" t="str">
        <f>Índice!$G$25</f>
        <v>2015-12-31</v>
      </c>
      <c r="K2888" s="200" t="s">
        <v>932</v>
      </c>
      <c r="L2888" s="200" t="s">
        <v>916</v>
      </c>
    </row>
    <row r="2889" spans="1:12" ht="15.75" customHeight="1">
      <c r="C2889" s="200" t="str">
        <f>'FC03-3'!B$45</f>
        <v>No Residencial Industrial (Deterioro) (FC03-3)</v>
      </c>
      <c r="F2889" s="200">
        <f>'FC03-3'!F$45</f>
        <v>0</v>
      </c>
      <c r="I2889" s="60" t="str">
        <f>Índice!$G$23</f>
        <v>2015-01-01</v>
      </c>
      <c r="J2889" s="61" t="str">
        <f>Índice!$G$25</f>
        <v>2015-12-31</v>
      </c>
      <c r="K2889" s="200" t="s">
        <v>932</v>
      </c>
      <c r="L2889" s="200" t="s">
        <v>916</v>
      </c>
    </row>
    <row r="2890" spans="1:12" ht="15.75" customHeight="1">
      <c r="C2890" s="200" t="str">
        <f>'FC03-3'!B$46</f>
        <v>No Residencial Comercial (Deterioro) (FC03-3)</v>
      </c>
      <c r="F2890" s="200">
        <f>'FC03-3'!F$46</f>
        <v>0</v>
      </c>
      <c r="I2890" s="60" t="str">
        <f>Índice!$G$23</f>
        <v>2015-01-01</v>
      </c>
      <c r="J2890" s="61" t="str">
        <f>Índice!$G$25</f>
        <v>2015-12-31</v>
      </c>
      <c r="K2890" s="200" t="s">
        <v>932</v>
      </c>
      <c r="L2890" s="200" t="s">
        <v>916</v>
      </c>
    </row>
    <row r="2891" spans="1:12" ht="15.75" customHeight="1">
      <c r="C2891" s="200" t="str">
        <f>'FC03-3'!B$47</f>
        <v>No Residencial Oficial (Deterioro) (FC03-3)</v>
      </c>
      <c r="F2891" s="200">
        <f>'FC03-3'!F$47</f>
        <v>0</v>
      </c>
      <c r="I2891" s="60" t="str">
        <f>Índice!$G$23</f>
        <v>2015-01-01</v>
      </c>
      <c r="J2891" s="61" t="str">
        <f>Índice!$G$25</f>
        <v>2015-12-31</v>
      </c>
      <c r="K2891" s="200" t="s">
        <v>932</v>
      </c>
      <c r="L2891" s="200" t="s">
        <v>916</v>
      </c>
    </row>
    <row r="2892" spans="1:12" ht="15.75" customHeight="1">
      <c r="C2892" s="200" t="str">
        <f>'FC03-3'!B$48</f>
        <v>No Residencial Especial (Deterioro) (FC03-3)</v>
      </c>
      <c r="F2892" s="200">
        <f>'FC03-3'!F$48</f>
        <v>0</v>
      </c>
      <c r="I2892" s="60" t="str">
        <f>Índice!$G$23</f>
        <v>2015-01-01</v>
      </c>
      <c r="J2892" s="61" t="str">
        <f>Índice!$G$25</f>
        <v>2015-12-31</v>
      </c>
      <c r="K2892" s="200" t="s">
        <v>932</v>
      </c>
      <c r="L2892" s="200" t="s">
        <v>916</v>
      </c>
    </row>
    <row r="2893" spans="1:12" ht="15.75" customHeight="1">
      <c r="C2893" s="200" t="str">
        <f>'FC03-3'!B$49</f>
        <v>Total Comercialización (Deterioro) (FC03-3)</v>
      </c>
      <c r="F2893" s="200">
        <f>'FC03-3'!F$49</f>
        <v>0</v>
      </c>
      <c r="I2893" s="60" t="str">
        <f>Índice!$G$23</f>
        <v>2015-01-01</v>
      </c>
      <c r="J2893" s="61" t="str">
        <f>Índice!$G$25</f>
        <v>2015-12-31</v>
      </c>
      <c r="K2893" s="200" t="s">
        <v>932</v>
      </c>
      <c r="L2893" s="200" t="s">
        <v>916</v>
      </c>
    </row>
    <row r="2894" spans="1:12" ht="15.75" customHeight="1">
      <c r="C2894" s="200" t="str">
        <f>'FC03-3'!B$50</f>
        <v>Total deterioro cuentas por cobrar (FC03-3)</v>
      </c>
      <c r="F2894" s="200">
        <f>'FC03-3'!F$50</f>
        <v>0</v>
      </c>
      <c r="I2894" s="60" t="str">
        <f>Índice!$G$23</f>
        <v>2015-01-01</v>
      </c>
      <c r="J2894" s="61" t="str">
        <f>Índice!$G$25</f>
        <v>2015-12-31</v>
      </c>
      <c r="K2894" s="200" t="s">
        <v>932</v>
      </c>
      <c r="L2894" s="200" t="s">
        <v>916</v>
      </c>
    </row>
    <row r="2895" spans="1:12" ht="15.75" customHeight="1">
      <c r="A2895" s="202" t="s">
        <v>15</v>
      </c>
      <c r="B2895" s="22"/>
      <c r="C2895" s="93" t="s">
        <v>917</v>
      </c>
      <c r="L2895" s="200"/>
    </row>
    <row r="2896" spans="1:12" ht="15.75" customHeight="1">
      <c r="A2896" s="202" t="s">
        <v>15</v>
      </c>
      <c r="C2896" s="200" t="str">
        <f>'FC03-3'!B$7</f>
        <v>Servicio de aseo (FC03-3)</v>
      </c>
      <c r="L2896" s="200"/>
    </row>
    <row r="2897" spans="1:12" ht="15.75" customHeight="1">
      <c r="C2897" s="200" t="str">
        <f>'FC03-3'!B$8</f>
        <v>Barrido y Limpieza de vias y Areas Publicas (FC03-3)</v>
      </c>
      <c r="F2897" s="200">
        <f>'FC03-3'!G$8</f>
        <v>0</v>
      </c>
      <c r="I2897" s="60" t="str">
        <f>Índice!$G$23</f>
        <v>2015-01-01</v>
      </c>
      <c r="J2897" s="61" t="str">
        <f>Índice!$G$25</f>
        <v>2015-12-31</v>
      </c>
      <c r="K2897" s="200" t="s">
        <v>932</v>
      </c>
      <c r="L2897" s="200" t="s">
        <v>918</v>
      </c>
    </row>
    <row r="2898" spans="1:12" ht="15.75" customHeight="1">
      <c r="C2898" s="200" t="str">
        <f>'FC03-3'!B$9</f>
        <v>Recoleccion y Transporte de Residuos Convencionales (FC03-3)</v>
      </c>
      <c r="F2898" s="200">
        <f>'FC03-3'!G$9</f>
        <v>0</v>
      </c>
      <c r="I2898" s="60" t="str">
        <f>Índice!$G$23</f>
        <v>2015-01-01</v>
      </c>
      <c r="J2898" s="61" t="str">
        <f>Índice!$G$25</f>
        <v>2015-12-31</v>
      </c>
      <c r="K2898" s="200" t="s">
        <v>932</v>
      </c>
      <c r="L2898" s="200" t="s">
        <v>918</v>
      </c>
    </row>
    <row r="2899" spans="1:12" ht="15.75" customHeight="1">
      <c r="C2899" s="200" t="str">
        <f>'FC03-3'!B$10</f>
        <v>Recoleccion de Residuos Peligrosos (FC03-3)</v>
      </c>
      <c r="F2899" s="200">
        <f>'FC03-3'!G$10</f>
        <v>0</v>
      </c>
      <c r="I2899" s="60" t="str">
        <f>Índice!$G$23</f>
        <v>2015-01-01</v>
      </c>
      <c r="J2899" s="61" t="str">
        <f>Índice!$G$25</f>
        <v>2015-12-31</v>
      </c>
      <c r="K2899" s="200" t="s">
        <v>932</v>
      </c>
      <c r="L2899" s="200" t="s">
        <v>918</v>
      </c>
    </row>
    <row r="2900" spans="1:12" ht="15.75" customHeight="1">
      <c r="C2900" s="200" t="str">
        <f>'FC03-3'!B$11</f>
        <v>Recoleccion de Residuos Hospitalarios e infecciosos (FC03-3)</v>
      </c>
      <c r="F2900" s="200">
        <f>'FC03-3'!G$11</f>
        <v>0</v>
      </c>
      <c r="I2900" s="60" t="str">
        <f>Índice!$G$23</f>
        <v>2015-01-01</v>
      </c>
      <c r="J2900" s="61" t="str">
        <f>Índice!$G$25</f>
        <v>2015-12-31</v>
      </c>
      <c r="K2900" s="200" t="s">
        <v>932</v>
      </c>
      <c r="L2900" s="200" t="s">
        <v>918</v>
      </c>
    </row>
    <row r="2901" spans="1:12" ht="15.75" customHeight="1">
      <c r="C2901" s="200" t="str">
        <f>'FC03-3'!B$12</f>
        <v>Recoleccion de Escombros (FC03-3)</v>
      </c>
      <c r="F2901" s="200">
        <f>'FC03-3'!G$12</f>
        <v>0</v>
      </c>
      <c r="I2901" s="60" t="str">
        <f>Índice!$G$23</f>
        <v>2015-01-01</v>
      </c>
      <c r="J2901" s="61" t="str">
        <f>Índice!$G$25</f>
        <v>2015-12-31</v>
      </c>
      <c r="K2901" s="200" t="s">
        <v>932</v>
      </c>
      <c r="L2901" s="200" t="s">
        <v>918</v>
      </c>
    </row>
    <row r="2902" spans="1:12" ht="15.75" customHeight="1">
      <c r="C2902" s="200" t="str">
        <f>'FC03-3'!B$13</f>
        <v>Tratamiento (FC03-3)</v>
      </c>
      <c r="F2902" s="200">
        <f>'FC03-3'!G$13</f>
        <v>0</v>
      </c>
      <c r="I2902" s="60" t="str">
        <f>Índice!$G$23</f>
        <v>2015-01-01</v>
      </c>
      <c r="J2902" s="61" t="str">
        <f>Índice!$G$25</f>
        <v>2015-12-31</v>
      </c>
      <c r="K2902" s="200" t="s">
        <v>932</v>
      </c>
      <c r="L2902" s="200" t="s">
        <v>918</v>
      </c>
    </row>
    <row r="2903" spans="1:12" ht="15.75" customHeight="1">
      <c r="C2903" s="200" t="str">
        <f>'FC03-3'!B$14</f>
        <v>Aprovechamientos (FC03-3)</v>
      </c>
      <c r="F2903" s="200">
        <f>'FC03-3'!G$14</f>
        <v>0</v>
      </c>
      <c r="I2903" s="60" t="str">
        <f>Índice!$G$23</f>
        <v>2015-01-01</v>
      </c>
      <c r="J2903" s="61" t="str">
        <f>Índice!$G$25</f>
        <v>2015-12-31</v>
      </c>
      <c r="K2903" s="200" t="s">
        <v>932</v>
      </c>
      <c r="L2903" s="200" t="s">
        <v>918</v>
      </c>
    </row>
    <row r="2904" spans="1:12" ht="15.75" customHeight="1">
      <c r="C2904" s="200" t="str">
        <f>'FC03-3'!B$15</f>
        <v>Disposicion Final (FC03-3)</v>
      </c>
      <c r="F2904" s="200">
        <f>'FC03-3'!G$15</f>
        <v>0</v>
      </c>
      <c r="I2904" s="60" t="str">
        <f>Índice!$G$23</f>
        <v>2015-01-01</v>
      </c>
      <c r="J2904" s="61" t="str">
        <f>Índice!$G$25</f>
        <v>2015-12-31</v>
      </c>
      <c r="K2904" s="200" t="s">
        <v>932</v>
      </c>
      <c r="L2904" s="200" t="s">
        <v>918</v>
      </c>
    </row>
    <row r="2905" spans="1:12" ht="15.75" customHeight="1">
      <c r="C2905" s="200" t="str">
        <f>'FC03-3'!B$16</f>
        <v>Incineracion (FC03-3)</v>
      </c>
      <c r="F2905" s="200">
        <f>'FC03-3'!G$16</f>
        <v>0</v>
      </c>
      <c r="I2905" s="60" t="str">
        <f>Índice!$G$23</f>
        <v>2015-01-01</v>
      </c>
      <c r="J2905" s="61" t="str">
        <f>Índice!$G$25</f>
        <v>2015-12-31</v>
      </c>
      <c r="K2905" s="200" t="s">
        <v>932</v>
      </c>
      <c r="L2905" s="200" t="s">
        <v>918</v>
      </c>
    </row>
    <row r="2906" spans="1:12" ht="15.75" customHeight="1">
      <c r="A2906" s="202" t="s">
        <v>15</v>
      </c>
      <c r="C2906" s="200" t="str">
        <f>'FC03-3'!B$17</f>
        <v>Comercializacion (FC03-3)</v>
      </c>
      <c r="F2906" s="200"/>
      <c r="L2906" s="200"/>
    </row>
    <row r="2907" spans="1:12" ht="15.75" customHeight="1">
      <c r="C2907" s="200" t="str">
        <f>'FC03-3'!B$18</f>
        <v>Residencial Estrato 3 (FC03-3)</v>
      </c>
      <c r="F2907" s="200">
        <f>'FC03-3'!G$18</f>
        <v>0</v>
      </c>
      <c r="I2907" s="60" t="str">
        <f>Índice!$G$23</f>
        <v>2015-01-01</v>
      </c>
      <c r="J2907" s="61" t="str">
        <f>Índice!$G$25</f>
        <v>2015-12-31</v>
      </c>
      <c r="K2907" s="200" t="s">
        <v>932</v>
      </c>
      <c r="L2907" s="200" t="s">
        <v>918</v>
      </c>
    </row>
    <row r="2908" spans="1:12" ht="15.75" customHeight="1">
      <c r="C2908" s="200" t="str">
        <f>'FC03-3'!B$19</f>
        <v>Residencial Estrato 4 (FC03-3)</v>
      </c>
      <c r="F2908" s="200">
        <f>'FC03-3'!G$19</f>
        <v>0</v>
      </c>
      <c r="I2908" s="60" t="str">
        <f>Índice!$G$23</f>
        <v>2015-01-01</v>
      </c>
      <c r="J2908" s="61" t="str">
        <f>Índice!$G$25</f>
        <v>2015-12-31</v>
      </c>
      <c r="K2908" s="200" t="s">
        <v>932</v>
      </c>
      <c r="L2908" s="200" t="s">
        <v>918</v>
      </c>
    </row>
    <row r="2909" spans="1:12" ht="15.75" customHeight="1">
      <c r="C2909" s="200" t="str">
        <f>'FC03-3'!B$20</f>
        <v>Residencial Estrato 5 (FC03-3)</v>
      </c>
      <c r="F2909" s="200">
        <f>'FC03-3'!G$20</f>
        <v>0</v>
      </c>
      <c r="I2909" s="60" t="str">
        <f>Índice!$G$23</f>
        <v>2015-01-01</v>
      </c>
      <c r="J2909" s="61" t="str">
        <f>Índice!$G$25</f>
        <v>2015-12-31</v>
      </c>
      <c r="K2909" s="200" t="s">
        <v>932</v>
      </c>
      <c r="L2909" s="200" t="s">
        <v>918</v>
      </c>
    </row>
    <row r="2910" spans="1:12" ht="15.75" customHeight="1">
      <c r="C2910" s="200" t="str">
        <f>'FC03-3'!B$21</f>
        <v>Residencial Estrato 6 (FC03-3)</v>
      </c>
      <c r="F2910" s="200">
        <f>'FC03-3'!G$21</f>
        <v>0</v>
      </c>
      <c r="I2910" s="60" t="str">
        <f>Índice!$G$23</f>
        <v>2015-01-01</v>
      </c>
      <c r="J2910" s="61" t="str">
        <f>Índice!$G$25</f>
        <v>2015-12-31</v>
      </c>
      <c r="K2910" s="200" t="s">
        <v>932</v>
      </c>
      <c r="L2910" s="200" t="s">
        <v>918</v>
      </c>
    </row>
    <row r="2911" spans="1:12" ht="15.75" customHeight="1">
      <c r="C2911" s="200" t="str">
        <f>'FC03-3'!B$22</f>
        <v>No residencial industrial (FC03-3)</v>
      </c>
      <c r="F2911" s="200">
        <f>'FC03-3'!G$22</f>
        <v>0</v>
      </c>
      <c r="I2911" s="60" t="str">
        <f>Índice!$G$23</f>
        <v>2015-01-01</v>
      </c>
      <c r="J2911" s="61" t="str">
        <f>Índice!$G$25</f>
        <v>2015-12-31</v>
      </c>
      <c r="K2911" s="200" t="s">
        <v>932</v>
      </c>
      <c r="L2911" s="200" t="s">
        <v>918</v>
      </c>
    </row>
    <row r="2912" spans="1:12" ht="15.75" customHeight="1">
      <c r="C2912" s="200" t="str">
        <f>'FC03-3'!B$23</f>
        <v>No residencial comercial (FC03-3)</v>
      </c>
      <c r="F2912" s="200">
        <f>'FC03-3'!G$23</f>
        <v>0</v>
      </c>
      <c r="I2912" s="60" t="str">
        <f>Índice!$G$23</f>
        <v>2015-01-01</v>
      </c>
      <c r="J2912" s="61" t="str">
        <f>Índice!$G$25</f>
        <v>2015-12-31</v>
      </c>
      <c r="K2912" s="200" t="s">
        <v>932</v>
      </c>
      <c r="L2912" s="200" t="s">
        <v>918</v>
      </c>
    </row>
    <row r="2913" spans="1:12" ht="15.75" customHeight="1">
      <c r="C2913" s="200" t="str">
        <f>'FC03-3'!B$24</f>
        <v>No residencial oficial (FC03-3)</v>
      </c>
      <c r="F2913" s="200">
        <f>'FC03-3'!G$24</f>
        <v>0</v>
      </c>
      <c r="I2913" s="60" t="str">
        <f>Índice!$G$23</f>
        <v>2015-01-01</v>
      </c>
      <c r="J2913" s="61" t="str">
        <f>Índice!$G$25</f>
        <v>2015-12-31</v>
      </c>
      <c r="K2913" s="200" t="s">
        <v>932</v>
      </c>
      <c r="L2913" s="200" t="s">
        <v>918</v>
      </c>
    </row>
    <row r="2914" spans="1:12" ht="15.75" customHeight="1">
      <c r="C2914" s="200" t="str">
        <f>'FC03-3'!B$25</f>
        <v>No residencial especial (FC03-3)</v>
      </c>
      <c r="F2914" s="200">
        <f>'FC03-3'!G$25</f>
        <v>0</v>
      </c>
      <c r="I2914" s="60" t="str">
        <f>Índice!$G$23</f>
        <v>2015-01-01</v>
      </c>
      <c r="J2914" s="61" t="str">
        <f>Índice!$G$25</f>
        <v>2015-12-31</v>
      </c>
      <c r="K2914" s="200" t="s">
        <v>932</v>
      </c>
      <c r="L2914" s="200" t="s">
        <v>918</v>
      </c>
    </row>
    <row r="2915" spans="1:12" ht="15.75" customHeight="1">
      <c r="C2915" s="200" t="str">
        <f>'FC03-3'!B$26</f>
        <v>Total Comercialización (FC03-3)</v>
      </c>
      <c r="F2915" s="200">
        <f>'FC03-3'!G$26</f>
        <v>0</v>
      </c>
      <c r="I2915" s="60" t="str">
        <f>Índice!$G$23</f>
        <v>2015-01-01</v>
      </c>
      <c r="J2915" s="61" t="str">
        <f>Índice!$G$25</f>
        <v>2015-12-31</v>
      </c>
      <c r="K2915" s="200" t="s">
        <v>932</v>
      </c>
      <c r="L2915" s="200" t="s">
        <v>918</v>
      </c>
    </row>
    <row r="2916" spans="1:12" ht="15.75" customHeight="1">
      <c r="C2916" s="200" t="str">
        <f>'FC03-3'!B$27</f>
        <v>Total Servicio de Aseo (FC03-3)</v>
      </c>
      <c r="F2916" s="200">
        <f>'FC03-3'!G$27</f>
        <v>0</v>
      </c>
      <c r="I2916" s="60" t="str">
        <f>Índice!$G$23</f>
        <v>2015-01-01</v>
      </c>
      <c r="J2916" s="61" t="str">
        <f>Índice!$G$25</f>
        <v>2015-12-31</v>
      </c>
      <c r="K2916" s="200" t="s">
        <v>932</v>
      </c>
      <c r="L2916" s="200" t="s">
        <v>918</v>
      </c>
    </row>
    <row r="2917" spans="1:12" ht="15.75" customHeight="1">
      <c r="A2917" s="202" t="s">
        <v>15</v>
      </c>
      <c r="C2917" s="200" t="str">
        <f>'FC03-3'!B$28</f>
        <v>Deterioro de cuentas por cobrar (FC03-3)</v>
      </c>
      <c r="F2917" s="200"/>
      <c r="L2917" s="1"/>
    </row>
    <row r="2918" spans="1:12" ht="15.75" customHeight="1">
      <c r="C2918" s="200" t="str">
        <f>'FC03-3'!B$29</f>
        <v>Barrido y Limpieza de vias y Areas Publicas (Deterioro) (FC03-3)</v>
      </c>
      <c r="F2918" s="200">
        <f>'FC03-3'!G$29</f>
        <v>0</v>
      </c>
      <c r="I2918" s="60" t="str">
        <f>Índice!$G$23</f>
        <v>2015-01-01</v>
      </c>
      <c r="J2918" s="61" t="str">
        <f>Índice!$G$25</f>
        <v>2015-12-31</v>
      </c>
      <c r="K2918" s="200" t="s">
        <v>932</v>
      </c>
      <c r="L2918" s="200" t="s">
        <v>918</v>
      </c>
    </row>
    <row r="2919" spans="1:12" ht="15.75" customHeight="1">
      <c r="C2919" s="200" t="str">
        <f>'FC03-3'!B$30</f>
        <v>Recoleccion y Transporte de Residuos Convencionales (Deterioro) (FC03-3)</v>
      </c>
      <c r="F2919" s="200">
        <f>'FC03-3'!G$30</f>
        <v>0</v>
      </c>
      <c r="I2919" s="60" t="str">
        <f>Índice!$G$23</f>
        <v>2015-01-01</v>
      </c>
      <c r="J2919" s="61" t="str">
        <f>Índice!$G$25</f>
        <v>2015-12-31</v>
      </c>
      <c r="K2919" s="200" t="s">
        <v>932</v>
      </c>
      <c r="L2919" s="200" t="s">
        <v>918</v>
      </c>
    </row>
    <row r="2920" spans="1:12" ht="15.75" customHeight="1">
      <c r="C2920" s="200" t="str">
        <f>'FC03-3'!B$31</f>
        <v>Recoleccion de Residuos Peligrosos (Deterioro) (FC03-3)</v>
      </c>
      <c r="F2920" s="200">
        <f>'FC03-3'!G$31</f>
        <v>0</v>
      </c>
      <c r="I2920" s="60" t="str">
        <f>Índice!$G$23</f>
        <v>2015-01-01</v>
      </c>
      <c r="J2920" s="61" t="str">
        <f>Índice!$G$25</f>
        <v>2015-12-31</v>
      </c>
      <c r="K2920" s="200" t="s">
        <v>932</v>
      </c>
      <c r="L2920" s="200" t="s">
        <v>918</v>
      </c>
    </row>
    <row r="2921" spans="1:12" ht="15.75" customHeight="1">
      <c r="C2921" s="200" t="str">
        <f>'FC03-3'!B$32</f>
        <v>Recoleccion de Residuos Hospitalarios e infecciosos (Deterioro) (FC03-3)</v>
      </c>
      <c r="F2921" s="200">
        <f>'FC03-3'!G$32</f>
        <v>0</v>
      </c>
      <c r="I2921" s="60" t="str">
        <f>Índice!$G$23</f>
        <v>2015-01-01</v>
      </c>
      <c r="J2921" s="61" t="str">
        <f>Índice!$G$25</f>
        <v>2015-12-31</v>
      </c>
      <c r="K2921" s="200" t="s">
        <v>932</v>
      </c>
      <c r="L2921" s="200" t="s">
        <v>918</v>
      </c>
    </row>
    <row r="2922" spans="1:12" ht="15.75" customHeight="1">
      <c r="C2922" s="200" t="str">
        <f>'FC03-3'!B$33</f>
        <v>Recoleccion de Escombros (Deterioro) (FC03-3)</v>
      </c>
      <c r="F2922" s="200">
        <f>'FC03-3'!G$33</f>
        <v>0</v>
      </c>
      <c r="I2922" s="60" t="str">
        <f>Índice!$G$23</f>
        <v>2015-01-01</v>
      </c>
      <c r="J2922" s="61" t="str">
        <f>Índice!$G$25</f>
        <v>2015-12-31</v>
      </c>
      <c r="K2922" s="200" t="s">
        <v>932</v>
      </c>
      <c r="L2922" s="200" t="s">
        <v>918</v>
      </c>
    </row>
    <row r="2923" spans="1:12" ht="15.75" customHeight="1">
      <c r="C2923" s="200" t="str">
        <f>'FC03-3'!B$34</f>
        <v>Tratamiento (Deterioro) (FC03-3)</v>
      </c>
      <c r="F2923" s="200">
        <f>'FC03-3'!G$34</f>
        <v>0</v>
      </c>
      <c r="I2923" s="60" t="str">
        <f>Índice!$G$23</f>
        <v>2015-01-01</v>
      </c>
      <c r="J2923" s="61" t="str">
        <f>Índice!$G$25</f>
        <v>2015-12-31</v>
      </c>
      <c r="K2923" s="200" t="s">
        <v>932</v>
      </c>
      <c r="L2923" s="200" t="s">
        <v>918</v>
      </c>
    </row>
    <row r="2924" spans="1:12" ht="15.75" customHeight="1">
      <c r="C2924" s="200" t="str">
        <f>'FC03-3'!B$35</f>
        <v>Aprovechamientos (Deterioro) (FC03-3)</v>
      </c>
      <c r="F2924" s="200">
        <f>'FC03-3'!G$35</f>
        <v>0</v>
      </c>
      <c r="I2924" s="60" t="str">
        <f>Índice!$G$23</f>
        <v>2015-01-01</v>
      </c>
      <c r="J2924" s="61" t="str">
        <f>Índice!$G$25</f>
        <v>2015-12-31</v>
      </c>
      <c r="K2924" s="200" t="s">
        <v>932</v>
      </c>
      <c r="L2924" s="200" t="s">
        <v>918</v>
      </c>
    </row>
    <row r="2925" spans="1:12" ht="15.75" customHeight="1">
      <c r="C2925" s="200" t="str">
        <f>'FC03-3'!B$36</f>
        <v>Disposicion Final (Deterioro) (FC03-3)</v>
      </c>
      <c r="F2925" s="200">
        <f>'FC03-3'!G$36</f>
        <v>0</v>
      </c>
      <c r="I2925" s="60" t="str">
        <f>Índice!$G$23</f>
        <v>2015-01-01</v>
      </c>
      <c r="J2925" s="61" t="str">
        <f>Índice!$G$25</f>
        <v>2015-12-31</v>
      </c>
      <c r="K2925" s="200" t="s">
        <v>932</v>
      </c>
      <c r="L2925" s="200" t="s">
        <v>918</v>
      </c>
    </row>
    <row r="2926" spans="1:12" ht="15.75" customHeight="1">
      <c r="C2926" s="200" t="str">
        <f>'FC03-3'!B$37</f>
        <v>Incineracion (Deterioro) (FC03-3)</v>
      </c>
      <c r="F2926" s="200">
        <f>'FC03-3'!G$37</f>
        <v>0</v>
      </c>
      <c r="I2926" s="60" t="str">
        <f>Índice!$G$23</f>
        <v>2015-01-01</v>
      </c>
      <c r="J2926" s="61" t="str">
        <f>Índice!$G$25</f>
        <v>2015-12-31</v>
      </c>
      <c r="K2926" s="200" t="s">
        <v>932</v>
      </c>
      <c r="L2926" s="200" t="s">
        <v>918</v>
      </c>
    </row>
    <row r="2927" spans="1:12" ht="15.75" customHeight="1">
      <c r="A2927" s="202" t="s">
        <v>15</v>
      </c>
      <c r="C2927" s="200" t="str">
        <f>'FC03-3'!B$38</f>
        <v>Comercialización (Deterioro) (FC03-3)</v>
      </c>
      <c r="F2927" s="200"/>
      <c r="L2927" s="200"/>
    </row>
    <row r="2928" spans="1:12" ht="15.75" customHeight="1">
      <c r="C2928" s="200" t="str">
        <f>'FC03-3'!B$39</f>
        <v>Residencial Estrato 1 (Deterioro) (FC03-3)</v>
      </c>
      <c r="F2928" s="200">
        <f>'FC03-3'!G$39</f>
        <v>0</v>
      </c>
      <c r="I2928" s="60" t="str">
        <f>Índice!$G$23</f>
        <v>2015-01-01</v>
      </c>
      <c r="J2928" s="61" t="str">
        <f>Índice!$G$25</f>
        <v>2015-12-31</v>
      </c>
      <c r="K2928" s="200" t="s">
        <v>932</v>
      </c>
      <c r="L2928" s="200" t="s">
        <v>918</v>
      </c>
    </row>
    <row r="2929" spans="1:12" ht="15.75" customHeight="1">
      <c r="C2929" s="200" t="str">
        <f>'FC03-3'!B$40</f>
        <v>Residencial Estrato 2 (Deterioro) (FC03-3)</v>
      </c>
      <c r="F2929" s="200">
        <f>'FC03-3'!G$40</f>
        <v>0</v>
      </c>
      <c r="I2929" s="60" t="str">
        <f>Índice!$G$23</f>
        <v>2015-01-01</v>
      </c>
      <c r="J2929" s="61" t="str">
        <f>Índice!$G$25</f>
        <v>2015-12-31</v>
      </c>
      <c r="K2929" s="200" t="s">
        <v>932</v>
      </c>
      <c r="L2929" s="200" t="s">
        <v>918</v>
      </c>
    </row>
    <row r="2930" spans="1:12" ht="15.75" customHeight="1">
      <c r="C2930" s="200" t="str">
        <f>'FC03-3'!B$41</f>
        <v>Residencial Estrato 3 (Deterioro) (FC03-3)</v>
      </c>
      <c r="F2930" s="200">
        <f>'FC03-3'!G$41</f>
        <v>0</v>
      </c>
      <c r="I2930" s="60" t="str">
        <f>Índice!$G$23</f>
        <v>2015-01-01</v>
      </c>
      <c r="J2930" s="61" t="str">
        <f>Índice!$G$25</f>
        <v>2015-12-31</v>
      </c>
      <c r="K2930" s="200" t="s">
        <v>932</v>
      </c>
      <c r="L2930" s="200" t="s">
        <v>918</v>
      </c>
    </row>
    <row r="2931" spans="1:12" ht="15.75" customHeight="1">
      <c r="C2931" s="200" t="str">
        <f>'FC03-3'!B$42</f>
        <v>Residencial Estrato 4 (Deterioro) (FC03-3)</v>
      </c>
      <c r="F2931" s="200">
        <f>'FC03-3'!G$42</f>
        <v>0</v>
      </c>
      <c r="I2931" s="60" t="str">
        <f>Índice!$G$23</f>
        <v>2015-01-01</v>
      </c>
      <c r="J2931" s="61" t="str">
        <f>Índice!$G$25</f>
        <v>2015-12-31</v>
      </c>
      <c r="K2931" s="200" t="s">
        <v>932</v>
      </c>
      <c r="L2931" s="200" t="s">
        <v>918</v>
      </c>
    </row>
    <row r="2932" spans="1:12" ht="15.75" customHeight="1">
      <c r="C2932" s="200" t="str">
        <f>'FC03-3'!B$43</f>
        <v>Residencial Estrato 5 (Deterioro) (FC03-3)</v>
      </c>
      <c r="F2932" s="200">
        <f>'FC03-3'!G$43</f>
        <v>0</v>
      </c>
      <c r="I2932" s="60" t="str">
        <f>Índice!$G$23</f>
        <v>2015-01-01</v>
      </c>
      <c r="J2932" s="61" t="str">
        <f>Índice!$G$25</f>
        <v>2015-12-31</v>
      </c>
      <c r="K2932" s="200" t="s">
        <v>932</v>
      </c>
      <c r="L2932" s="200" t="s">
        <v>918</v>
      </c>
    </row>
    <row r="2933" spans="1:12" ht="15.75" customHeight="1">
      <c r="C2933" s="200" t="str">
        <f>'FC03-3'!B$44</f>
        <v>Residencial Estrato 6 (Deterioro) (FC03-3)</v>
      </c>
      <c r="F2933" s="200">
        <f>'FC03-3'!G$44</f>
        <v>0</v>
      </c>
      <c r="I2933" s="60" t="str">
        <f>Índice!$G$23</f>
        <v>2015-01-01</v>
      </c>
      <c r="J2933" s="61" t="str">
        <f>Índice!$G$25</f>
        <v>2015-12-31</v>
      </c>
      <c r="K2933" s="200" t="s">
        <v>932</v>
      </c>
      <c r="L2933" s="200" t="s">
        <v>918</v>
      </c>
    </row>
    <row r="2934" spans="1:12" ht="15.75" customHeight="1">
      <c r="C2934" s="200" t="str">
        <f>'FC03-3'!B$45</f>
        <v>No Residencial Industrial (Deterioro) (FC03-3)</v>
      </c>
      <c r="F2934" s="200">
        <f>'FC03-3'!G$45</f>
        <v>0</v>
      </c>
      <c r="I2934" s="60" t="str">
        <f>Índice!$G$23</f>
        <v>2015-01-01</v>
      </c>
      <c r="J2934" s="61" t="str">
        <f>Índice!$G$25</f>
        <v>2015-12-31</v>
      </c>
      <c r="K2934" s="200" t="s">
        <v>932</v>
      </c>
      <c r="L2934" s="200" t="s">
        <v>918</v>
      </c>
    </row>
    <row r="2935" spans="1:12" ht="15.75" customHeight="1">
      <c r="C2935" s="200" t="str">
        <f>'FC03-3'!B$46</f>
        <v>No Residencial Comercial (Deterioro) (FC03-3)</v>
      </c>
      <c r="F2935" s="200">
        <f>'FC03-3'!G$46</f>
        <v>0</v>
      </c>
      <c r="I2935" s="60" t="str">
        <f>Índice!$G$23</f>
        <v>2015-01-01</v>
      </c>
      <c r="J2935" s="61" t="str">
        <f>Índice!$G$25</f>
        <v>2015-12-31</v>
      </c>
      <c r="K2935" s="200" t="s">
        <v>932</v>
      </c>
      <c r="L2935" s="200" t="s">
        <v>918</v>
      </c>
    </row>
    <row r="2936" spans="1:12" ht="15.75" customHeight="1">
      <c r="C2936" s="200" t="str">
        <f>'FC03-3'!B$47</f>
        <v>No Residencial Oficial (Deterioro) (FC03-3)</v>
      </c>
      <c r="F2936" s="200">
        <f>'FC03-3'!G$47</f>
        <v>0</v>
      </c>
      <c r="I2936" s="60" t="str">
        <f>Índice!$G$23</f>
        <v>2015-01-01</v>
      </c>
      <c r="J2936" s="61" t="str">
        <f>Índice!$G$25</f>
        <v>2015-12-31</v>
      </c>
      <c r="K2936" s="200" t="s">
        <v>932</v>
      </c>
      <c r="L2936" s="200" t="s">
        <v>918</v>
      </c>
    </row>
    <row r="2937" spans="1:12" ht="15.75" customHeight="1">
      <c r="C2937" s="200" t="str">
        <f>'FC03-3'!B$48</f>
        <v>No Residencial Especial (Deterioro) (FC03-3)</v>
      </c>
      <c r="F2937" s="200">
        <f>'FC03-3'!G$48</f>
        <v>0</v>
      </c>
      <c r="I2937" s="60" t="str">
        <f>Índice!$G$23</f>
        <v>2015-01-01</v>
      </c>
      <c r="J2937" s="61" t="str">
        <f>Índice!$G$25</f>
        <v>2015-12-31</v>
      </c>
      <c r="K2937" s="200" t="s">
        <v>932</v>
      </c>
      <c r="L2937" s="200" t="s">
        <v>918</v>
      </c>
    </row>
    <row r="2938" spans="1:12" ht="15.75" customHeight="1">
      <c r="C2938" s="200" t="str">
        <f>'FC03-3'!B$49</f>
        <v>Total Comercialización (Deterioro) (FC03-3)</v>
      </c>
      <c r="F2938" s="200">
        <f>'FC03-3'!G$49</f>
        <v>0</v>
      </c>
      <c r="I2938" s="60" t="str">
        <f>Índice!$G$23</f>
        <v>2015-01-01</v>
      </c>
      <c r="J2938" s="61" t="str">
        <f>Índice!$G$25</f>
        <v>2015-12-31</v>
      </c>
      <c r="K2938" s="200" t="s">
        <v>932</v>
      </c>
      <c r="L2938" s="200" t="s">
        <v>918</v>
      </c>
    </row>
    <row r="2939" spans="1:12" ht="15.75" customHeight="1">
      <c r="C2939" s="200" t="str">
        <f>'FC03-3'!B$50</f>
        <v>Total deterioro cuentas por cobrar (FC03-3)</v>
      </c>
      <c r="F2939" s="200">
        <f>'FC03-3'!G$50</f>
        <v>0</v>
      </c>
      <c r="I2939" s="60" t="str">
        <f>Índice!$G$23</f>
        <v>2015-01-01</v>
      </c>
      <c r="J2939" s="61" t="str">
        <f>Índice!$G$25</f>
        <v>2015-12-31</v>
      </c>
      <c r="K2939" s="200" t="s">
        <v>932</v>
      </c>
      <c r="L2939" s="200" t="s">
        <v>918</v>
      </c>
    </row>
    <row r="2940" spans="1:12" ht="15.75" customHeight="1">
      <c r="A2940" s="202" t="s">
        <v>15</v>
      </c>
      <c r="B2940" s="22"/>
      <c r="C2940" s="93" t="s">
        <v>919</v>
      </c>
      <c r="L2940" s="200"/>
    </row>
    <row r="2941" spans="1:12" ht="15.75" customHeight="1">
      <c r="A2941" s="202" t="s">
        <v>15</v>
      </c>
      <c r="C2941" s="200" t="str">
        <f>'FC03-3'!B$7</f>
        <v>Servicio de aseo (FC03-3)</v>
      </c>
      <c r="L2941" s="200"/>
    </row>
    <row r="2942" spans="1:12" ht="15.75" customHeight="1">
      <c r="C2942" s="200" t="str">
        <f>'FC03-3'!B$8</f>
        <v>Barrido y Limpieza de vias y Areas Publicas (FC03-3)</v>
      </c>
      <c r="F2942" s="200">
        <f>'FC03-3'!H$8</f>
        <v>0</v>
      </c>
      <c r="I2942" s="60" t="str">
        <f>Índice!$G$23</f>
        <v>2015-01-01</v>
      </c>
      <c r="J2942" s="61" t="str">
        <f>Índice!$G$25</f>
        <v>2015-12-31</v>
      </c>
      <c r="K2942" s="200" t="s">
        <v>932</v>
      </c>
      <c r="L2942" s="200" t="s">
        <v>920</v>
      </c>
    </row>
    <row r="2943" spans="1:12" ht="15.75" customHeight="1">
      <c r="C2943" s="200" t="str">
        <f>'FC03-3'!B$9</f>
        <v>Recoleccion y Transporte de Residuos Convencionales (FC03-3)</v>
      </c>
      <c r="F2943" s="200">
        <f>'FC03-3'!H$9</f>
        <v>0</v>
      </c>
      <c r="I2943" s="60" t="str">
        <f>Índice!$G$23</f>
        <v>2015-01-01</v>
      </c>
      <c r="J2943" s="61" t="str">
        <f>Índice!$G$25</f>
        <v>2015-12-31</v>
      </c>
      <c r="K2943" s="200" t="s">
        <v>932</v>
      </c>
      <c r="L2943" s="200" t="s">
        <v>920</v>
      </c>
    </row>
    <row r="2944" spans="1:12" ht="15.75" customHeight="1">
      <c r="C2944" s="200" t="str">
        <f>'FC03-3'!B$10</f>
        <v>Recoleccion de Residuos Peligrosos (FC03-3)</v>
      </c>
      <c r="F2944" s="200">
        <f>'FC03-3'!H$10</f>
        <v>0</v>
      </c>
      <c r="I2944" s="60" t="str">
        <f>Índice!$G$23</f>
        <v>2015-01-01</v>
      </c>
      <c r="J2944" s="61" t="str">
        <f>Índice!$G$25</f>
        <v>2015-12-31</v>
      </c>
      <c r="K2944" s="200" t="s">
        <v>932</v>
      </c>
      <c r="L2944" s="200" t="s">
        <v>920</v>
      </c>
    </row>
    <row r="2945" spans="1:12" ht="15.75" customHeight="1">
      <c r="C2945" s="200" t="str">
        <f>'FC03-3'!B$11</f>
        <v>Recoleccion de Residuos Hospitalarios e infecciosos (FC03-3)</v>
      </c>
      <c r="F2945" s="200">
        <f>'FC03-3'!H$11</f>
        <v>0</v>
      </c>
      <c r="I2945" s="60" t="str">
        <f>Índice!$G$23</f>
        <v>2015-01-01</v>
      </c>
      <c r="J2945" s="61" t="str">
        <f>Índice!$G$25</f>
        <v>2015-12-31</v>
      </c>
      <c r="K2945" s="200" t="s">
        <v>932</v>
      </c>
      <c r="L2945" s="200" t="s">
        <v>920</v>
      </c>
    </row>
    <row r="2946" spans="1:12" ht="15.75" customHeight="1">
      <c r="C2946" s="200" t="str">
        <f>'FC03-3'!B$12</f>
        <v>Recoleccion de Escombros (FC03-3)</v>
      </c>
      <c r="F2946" s="200">
        <f>'FC03-3'!H$12</f>
        <v>0</v>
      </c>
      <c r="I2946" s="60" t="str">
        <f>Índice!$G$23</f>
        <v>2015-01-01</v>
      </c>
      <c r="J2946" s="61" t="str">
        <f>Índice!$G$25</f>
        <v>2015-12-31</v>
      </c>
      <c r="K2946" s="200" t="s">
        <v>932</v>
      </c>
      <c r="L2946" s="200" t="s">
        <v>920</v>
      </c>
    </row>
    <row r="2947" spans="1:12" ht="15.75" customHeight="1">
      <c r="C2947" s="200" t="str">
        <f>'FC03-3'!B$13</f>
        <v>Tratamiento (FC03-3)</v>
      </c>
      <c r="F2947" s="200">
        <f>'FC03-3'!H$13</f>
        <v>0</v>
      </c>
      <c r="I2947" s="60" t="str">
        <f>Índice!$G$23</f>
        <v>2015-01-01</v>
      </c>
      <c r="J2947" s="61" t="str">
        <f>Índice!$G$25</f>
        <v>2015-12-31</v>
      </c>
      <c r="K2947" s="200" t="s">
        <v>932</v>
      </c>
      <c r="L2947" s="200" t="s">
        <v>920</v>
      </c>
    </row>
    <row r="2948" spans="1:12" ht="15.75" customHeight="1">
      <c r="C2948" s="200" t="str">
        <f>'FC03-3'!B$14</f>
        <v>Aprovechamientos (FC03-3)</v>
      </c>
      <c r="F2948" s="200">
        <f>'FC03-3'!H$14</f>
        <v>0</v>
      </c>
      <c r="I2948" s="60" t="str">
        <f>Índice!$G$23</f>
        <v>2015-01-01</v>
      </c>
      <c r="J2948" s="61" t="str">
        <f>Índice!$G$25</f>
        <v>2015-12-31</v>
      </c>
      <c r="K2948" s="200" t="s">
        <v>932</v>
      </c>
      <c r="L2948" s="200" t="s">
        <v>920</v>
      </c>
    </row>
    <row r="2949" spans="1:12" ht="15.75" customHeight="1">
      <c r="C2949" s="200" t="str">
        <f>'FC03-3'!B$15</f>
        <v>Disposicion Final (FC03-3)</v>
      </c>
      <c r="F2949" s="200">
        <f>'FC03-3'!H$15</f>
        <v>0</v>
      </c>
      <c r="I2949" s="60" t="str">
        <f>Índice!$G$23</f>
        <v>2015-01-01</v>
      </c>
      <c r="J2949" s="61" t="str">
        <f>Índice!$G$25</f>
        <v>2015-12-31</v>
      </c>
      <c r="K2949" s="200" t="s">
        <v>932</v>
      </c>
      <c r="L2949" s="200" t="s">
        <v>920</v>
      </c>
    </row>
    <row r="2950" spans="1:12" ht="15.75" customHeight="1">
      <c r="C2950" s="200" t="str">
        <f>'FC03-3'!B$16</f>
        <v>Incineracion (FC03-3)</v>
      </c>
      <c r="F2950" s="200">
        <f>'FC03-3'!H$16</f>
        <v>0</v>
      </c>
      <c r="I2950" s="60" t="str">
        <f>Índice!$G$23</f>
        <v>2015-01-01</v>
      </c>
      <c r="J2950" s="61" t="str">
        <f>Índice!$G$25</f>
        <v>2015-12-31</v>
      </c>
      <c r="K2950" s="200" t="s">
        <v>932</v>
      </c>
      <c r="L2950" s="200" t="s">
        <v>920</v>
      </c>
    </row>
    <row r="2951" spans="1:12" ht="15.75" customHeight="1">
      <c r="A2951" s="202" t="s">
        <v>15</v>
      </c>
      <c r="C2951" s="200" t="str">
        <f>'FC03-3'!B$17</f>
        <v>Comercializacion (FC03-3)</v>
      </c>
      <c r="F2951" s="200"/>
      <c r="L2951" s="200"/>
    </row>
    <row r="2952" spans="1:12" ht="15.75" customHeight="1">
      <c r="C2952" s="200" t="str">
        <f>'FC03-3'!B$18</f>
        <v>Residencial Estrato 3 (FC03-3)</v>
      </c>
      <c r="F2952" s="200">
        <f>'FC03-3'!H$18</f>
        <v>0</v>
      </c>
      <c r="I2952" s="60" t="str">
        <f>Índice!$G$23</f>
        <v>2015-01-01</v>
      </c>
      <c r="J2952" s="61" t="str">
        <f>Índice!$G$25</f>
        <v>2015-12-31</v>
      </c>
      <c r="K2952" s="200" t="s">
        <v>932</v>
      </c>
      <c r="L2952" s="200" t="s">
        <v>920</v>
      </c>
    </row>
    <row r="2953" spans="1:12" ht="15.75" customHeight="1">
      <c r="C2953" s="200" t="str">
        <f>'FC03-3'!B$19</f>
        <v>Residencial Estrato 4 (FC03-3)</v>
      </c>
      <c r="F2953" s="200">
        <f>'FC03-3'!H$19</f>
        <v>0</v>
      </c>
      <c r="I2953" s="60" t="str">
        <f>Índice!$G$23</f>
        <v>2015-01-01</v>
      </c>
      <c r="J2953" s="61" t="str">
        <f>Índice!$G$25</f>
        <v>2015-12-31</v>
      </c>
      <c r="K2953" s="200" t="s">
        <v>932</v>
      </c>
      <c r="L2953" s="200" t="s">
        <v>920</v>
      </c>
    </row>
    <row r="2954" spans="1:12" ht="15.75" customHeight="1">
      <c r="C2954" s="200" t="str">
        <f>'FC03-3'!B$20</f>
        <v>Residencial Estrato 5 (FC03-3)</v>
      </c>
      <c r="F2954" s="200">
        <f>'FC03-3'!H$20</f>
        <v>0</v>
      </c>
      <c r="I2954" s="60" t="str">
        <f>Índice!$G$23</f>
        <v>2015-01-01</v>
      </c>
      <c r="J2954" s="61" t="str">
        <f>Índice!$G$25</f>
        <v>2015-12-31</v>
      </c>
      <c r="K2954" s="200" t="s">
        <v>932</v>
      </c>
      <c r="L2954" s="200" t="s">
        <v>920</v>
      </c>
    </row>
    <row r="2955" spans="1:12" ht="15.75" customHeight="1">
      <c r="C2955" s="200" t="str">
        <f>'FC03-3'!B$21</f>
        <v>Residencial Estrato 6 (FC03-3)</v>
      </c>
      <c r="F2955" s="200">
        <f>'FC03-3'!H$21</f>
        <v>0</v>
      </c>
      <c r="I2955" s="60" t="str">
        <f>Índice!$G$23</f>
        <v>2015-01-01</v>
      </c>
      <c r="J2955" s="61" t="str">
        <f>Índice!$G$25</f>
        <v>2015-12-31</v>
      </c>
      <c r="K2955" s="200" t="s">
        <v>932</v>
      </c>
      <c r="L2955" s="200" t="s">
        <v>920</v>
      </c>
    </row>
    <row r="2956" spans="1:12" ht="15.75" customHeight="1">
      <c r="C2956" s="200" t="str">
        <f>'FC03-3'!B$22</f>
        <v>No residencial industrial (FC03-3)</v>
      </c>
      <c r="F2956" s="200">
        <f>'FC03-3'!H$22</f>
        <v>0</v>
      </c>
      <c r="I2956" s="60" t="str">
        <f>Índice!$G$23</f>
        <v>2015-01-01</v>
      </c>
      <c r="J2956" s="61" t="str">
        <f>Índice!$G$25</f>
        <v>2015-12-31</v>
      </c>
      <c r="K2956" s="200" t="s">
        <v>932</v>
      </c>
      <c r="L2956" s="200" t="s">
        <v>920</v>
      </c>
    </row>
    <row r="2957" spans="1:12" ht="15.75" customHeight="1">
      <c r="C2957" s="200" t="str">
        <f>'FC03-3'!B$23</f>
        <v>No residencial comercial (FC03-3)</v>
      </c>
      <c r="F2957" s="200">
        <f>'FC03-3'!H$23</f>
        <v>0</v>
      </c>
      <c r="I2957" s="60" t="str">
        <f>Índice!$G$23</f>
        <v>2015-01-01</v>
      </c>
      <c r="J2957" s="61" t="str">
        <f>Índice!$G$25</f>
        <v>2015-12-31</v>
      </c>
      <c r="K2957" s="200" t="s">
        <v>932</v>
      </c>
      <c r="L2957" s="200" t="s">
        <v>920</v>
      </c>
    </row>
    <row r="2958" spans="1:12" ht="15.75" customHeight="1">
      <c r="C2958" s="200" t="str">
        <f>'FC03-3'!B$24</f>
        <v>No residencial oficial (FC03-3)</v>
      </c>
      <c r="F2958" s="200">
        <f>'FC03-3'!H$24</f>
        <v>0</v>
      </c>
      <c r="I2958" s="60" t="str">
        <f>Índice!$G$23</f>
        <v>2015-01-01</v>
      </c>
      <c r="J2958" s="61" t="str">
        <f>Índice!$G$25</f>
        <v>2015-12-31</v>
      </c>
      <c r="K2958" s="200" t="s">
        <v>932</v>
      </c>
      <c r="L2958" s="200" t="s">
        <v>920</v>
      </c>
    </row>
    <row r="2959" spans="1:12" ht="15.75" customHeight="1">
      <c r="C2959" s="200" t="str">
        <f>'FC03-3'!B$25</f>
        <v>No residencial especial (FC03-3)</v>
      </c>
      <c r="F2959" s="200">
        <f>'FC03-3'!H$25</f>
        <v>0</v>
      </c>
      <c r="I2959" s="60" t="str">
        <f>Índice!$G$23</f>
        <v>2015-01-01</v>
      </c>
      <c r="J2959" s="61" t="str">
        <f>Índice!$G$25</f>
        <v>2015-12-31</v>
      </c>
      <c r="K2959" s="200" t="s">
        <v>932</v>
      </c>
      <c r="L2959" s="200" t="s">
        <v>920</v>
      </c>
    </row>
    <row r="2960" spans="1:12" ht="15.75" customHeight="1">
      <c r="C2960" s="200" t="str">
        <f>'FC03-3'!B$26</f>
        <v>Total Comercialización (FC03-3)</v>
      </c>
      <c r="F2960" s="200">
        <f>'FC03-3'!H$26</f>
        <v>0</v>
      </c>
      <c r="I2960" s="60" t="str">
        <f>Índice!$G$23</f>
        <v>2015-01-01</v>
      </c>
      <c r="J2960" s="61" t="str">
        <f>Índice!$G$25</f>
        <v>2015-12-31</v>
      </c>
      <c r="K2960" s="200" t="s">
        <v>932</v>
      </c>
      <c r="L2960" s="200" t="s">
        <v>920</v>
      </c>
    </row>
    <row r="2961" spans="1:12" ht="15.75" customHeight="1">
      <c r="C2961" s="200" t="str">
        <f>'FC03-3'!B$27</f>
        <v>Total Servicio de Aseo (FC03-3)</v>
      </c>
      <c r="F2961" s="200">
        <f>'FC03-3'!H$27</f>
        <v>0</v>
      </c>
      <c r="I2961" s="60" t="str">
        <f>Índice!$G$23</f>
        <v>2015-01-01</v>
      </c>
      <c r="J2961" s="61" t="str">
        <f>Índice!$G$25</f>
        <v>2015-12-31</v>
      </c>
      <c r="K2961" s="200" t="s">
        <v>932</v>
      </c>
      <c r="L2961" s="200" t="s">
        <v>920</v>
      </c>
    </row>
    <row r="2962" spans="1:12" ht="15.75" customHeight="1">
      <c r="A2962" s="202" t="s">
        <v>15</v>
      </c>
      <c r="C2962" s="200" t="str">
        <f>'FC03-3'!B$28</f>
        <v>Deterioro de cuentas por cobrar (FC03-3)</v>
      </c>
      <c r="F2962" s="200"/>
      <c r="L2962" s="200"/>
    </row>
    <row r="2963" spans="1:12" ht="15.75" customHeight="1">
      <c r="C2963" s="200" t="str">
        <f>'FC03-3'!B$29</f>
        <v>Barrido y Limpieza de vias y Areas Publicas (Deterioro) (FC03-3)</v>
      </c>
      <c r="F2963" s="200">
        <f>'FC03-3'!H$29</f>
        <v>0</v>
      </c>
      <c r="I2963" s="60" t="str">
        <f>Índice!$G$23</f>
        <v>2015-01-01</v>
      </c>
      <c r="J2963" s="61" t="str">
        <f>Índice!$G$25</f>
        <v>2015-12-31</v>
      </c>
      <c r="K2963" s="200" t="s">
        <v>932</v>
      </c>
      <c r="L2963" s="200" t="s">
        <v>920</v>
      </c>
    </row>
    <row r="2964" spans="1:12" ht="15.75" customHeight="1">
      <c r="C2964" s="200" t="str">
        <f>'FC03-3'!B$30</f>
        <v>Recoleccion y Transporte de Residuos Convencionales (Deterioro) (FC03-3)</v>
      </c>
      <c r="F2964" s="200">
        <f>'FC03-3'!H$30</f>
        <v>0</v>
      </c>
      <c r="I2964" s="60" t="str">
        <f>Índice!$G$23</f>
        <v>2015-01-01</v>
      </c>
      <c r="J2964" s="61" t="str">
        <f>Índice!$G$25</f>
        <v>2015-12-31</v>
      </c>
      <c r="K2964" s="200" t="s">
        <v>932</v>
      </c>
      <c r="L2964" s="200" t="s">
        <v>920</v>
      </c>
    </row>
    <row r="2965" spans="1:12" ht="15.75" customHeight="1">
      <c r="C2965" s="200" t="str">
        <f>'FC03-3'!B$31</f>
        <v>Recoleccion de Residuos Peligrosos (Deterioro) (FC03-3)</v>
      </c>
      <c r="F2965" s="200">
        <f>'FC03-3'!H$31</f>
        <v>0</v>
      </c>
      <c r="I2965" s="60" t="str">
        <f>Índice!$G$23</f>
        <v>2015-01-01</v>
      </c>
      <c r="J2965" s="61" t="str">
        <f>Índice!$G$25</f>
        <v>2015-12-31</v>
      </c>
      <c r="K2965" s="200" t="s">
        <v>932</v>
      </c>
      <c r="L2965" s="200" t="s">
        <v>920</v>
      </c>
    </row>
    <row r="2966" spans="1:12" ht="15.75" customHeight="1">
      <c r="C2966" s="200" t="str">
        <f>'FC03-3'!B$32</f>
        <v>Recoleccion de Residuos Hospitalarios e infecciosos (Deterioro) (FC03-3)</v>
      </c>
      <c r="F2966" s="200">
        <f>'FC03-3'!H$32</f>
        <v>0</v>
      </c>
      <c r="I2966" s="60" t="str">
        <f>Índice!$G$23</f>
        <v>2015-01-01</v>
      </c>
      <c r="J2966" s="61" t="str">
        <f>Índice!$G$25</f>
        <v>2015-12-31</v>
      </c>
      <c r="K2966" s="200" t="s">
        <v>932</v>
      </c>
      <c r="L2966" s="200" t="s">
        <v>920</v>
      </c>
    </row>
    <row r="2967" spans="1:12" ht="15.75" customHeight="1">
      <c r="C2967" s="200" t="str">
        <f>'FC03-3'!B$33</f>
        <v>Recoleccion de Escombros (Deterioro) (FC03-3)</v>
      </c>
      <c r="F2967" s="200">
        <f>'FC03-3'!H$33</f>
        <v>0</v>
      </c>
      <c r="I2967" s="60" t="str">
        <f>Índice!$G$23</f>
        <v>2015-01-01</v>
      </c>
      <c r="J2967" s="61" t="str">
        <f>Índice!$G$25</f>
        <v>2015-12-31</v>
      </c>
      <c r="K2967" s="200" t="s">
        <v>932</v>
      </c>
      <c r="L2967" s="200" t="s">
        <v>920</v>
      </c>
    </row>
    <row r="2968" spans="1:12" ht="15.75" customHeight="1">
      <c r="C2968" s="200" t="str">
        <f>'FC03-3'!B$34</f>
        <v>Tratamiento (Deterioro) (FC03-3)</v>
      </c>
      <c r="F2968" s="200">
        <f>'FC03-3'!H$34</f>
        <v>0</v>
      </c>
      <c r="I2968" s="60" t="str">
        <f>Índice!$G$23</f>
        <v>2015-01-01</v>
      </c>
      <c r="J2968" s="61" t="str">
        <f>Índice!$G$25</f>
        <v>2015-12-31</v>
      </c>
      <c r="K2968" s="200" t="s">
        <v>932</v>
      </c>
      <c r="L2968" s="200" t="s">
        <v>920</v>
      </c>
    </row>
    <row r="2969" spans="1:12" ht="15.75" customHeight="1">
      <c r="C2969" s="200" t="str">
        <f>'FC03-3'!B$35</f>
        <v>Aprovechamientos (Deterioro) (FC03-3)</v>
      </c>
      <c r="F2969" s="200">
        <f>'FC03-3'!H$35</f>
        <v>0</v>
      </c>
      <c r="I2969" s="60" t="str">
        <f>Índice!$G$23</f>
        <v>2015-01-01</v>
      </c>
      <c r="J2969" s="61" t="str">
        <f>Índice!$G$25</f>
        <v>2015-12-31</v>
      </c>
      <c r="K2969" s="200" t="s">
        <v>932</v>
      </c>
      <c r="L2969" s="200" t="s">
        <v>920</v>
      </c>
    </row>
    <row r="2970" spans="1:12" ht="15.75" customHeight="1">
      <c r="C2970" s="200" t="str">
        <f>'FC03-3'!B$36</f>
        <v>Disposicion Final (Deterioro) (FC03-3)</v>
      </c>
      <c r="F2970" s="200">
        <f>'FC03-3'!H$36</f>
        <v>0</v>
      </c>
      <c r="I2970" s="60" t="str">
        <f>Índice!$G$23</f>
        <v>2015-01-01</v>
      </c>
      <c r="J2970" s="61" t="str">
        <f>Índice!$G$25</f>
        <v>2015-12-31</v>
      </c>
      <c r="K2970" s="200" t="s">
        <v>932</v>
      </c>
      <c r="L2970" s="200" t="s">
        <v>920</v>
      </c>
    </row>
    <row r="2971" spans="1:12" ht="15.75" customHeight="1">
      <c r="C2971" s="200" t="str">
        <f>'FC03-3'!B$37</f>
        <v>Incineracion (Deterioro) (FC03-3)</v>
      </c>
      <c r="F2971" s="200">
        <f>'FC03-3'!H$37</f>
        <v>0</v>
      </c>
      <c r="I2971" s="60" t="str">
        <f>Índice!$G$23</f>
        <v>2015-01-01</v>
      </c>
      <c r="J2971" s="61" t="str">
        <f>Índice!$G$25</f>
        <v>2015-12-31</v>
      </c>
      <c r="K2971" s="200" t="s">
        <v>932</v>
      </c>
      <c r="L2971" s="200" t="s">
        <v>920</v>
      </c>
    </row>
    <row r="2972" spans="1:12" ht="15.75" customHeight="1">
      <c r="A2972" s="202" t="s">
        <v>15</v>
      </c>
      <c r="C2972" s="200" t="str">
        <f>'FC03-3'!B$38</f>
        <v>Comercialización (Deterioro) (FC03-3)</v>
      </c>
      <c r="F2972" s="200"/>
      <c r="L2972" s="200"/>
    </row>
    <row r="2973" spans="1:12" ht="15.75" customHeight="1">
      <c r="C2973" s="200" t="str">
        <f>'FC03-3'!B$39</f>
        <v>Residencial Estrato 1 (Deterioro) (FC03-3)</v>
      </c>
      <c r="F2973" s="200">
        <f>'FC03-3'!H$39</f>
        <v>0</v>
      </c>
      <c r="I2973" s="60" t="str">
        <f>Índice!$G$23</f>
        <v>2015-01-01</v>
      </c>
      <c r="J2973" s="61" t="str">
        <f>Índice!$G$25</f>
        <v>2015-12-31</v>
      </c>
      <c r="K2973" s="200" t="s">
        <v>932</v>
      </c>
      <c r="L2973" s="200" t="s">
        <v>920</v>
      </c>
    </row>
    <row r="2974" spans="1:12" ht="15.75" customHeight="1">
      <c r="C2974" s="200" t="str">
        <f>'FC03-3'!B$40</f>
        <v>Residencial Estrato 2 (Deterioro) (FC03-3)</v>
      </c>
      <c r="F2974" s="200">
        <f>'FC03-3'!H$40</f>
        <v>0</v>
      </c>
      <c r="I2974" s="60" t="str">
        <f>Índice!$G$23</f>
        <v>2015-01-01</v>
      </c>
      <c r="J2974" s="61" t="str">
        <f>Índice!$G$25</f>
        <v>2015-12-31</v>
      </c>
      <c r="K2974" s="200" t="s">
        <v>932</v>
      </c>
      <c r="L2974" s="200" t="s">
        <v>920</v>
      </c>
    </row>
    <row r="2975" spans="1:12" ht="15.75" customHeight="1">
      <c r="C2975" s="200" t="str">
        <f>'FC03-3'!B$41</f>
        <v>Residencial Estrato 3 (Deterioro) (FC03-3)</v>
      </c>
      <c r="F2975" s="200">
        <f>'FC03-3'!H$41</f>
        <v>0</v>
      </c>
      <c r="I2975" s="60" t="str">
        <f>Índice!$G$23</f>
        <v>2015-01-01</v>
      </c>
      <c r="J2975" s="61" t="str">
        <f>Índice!$G$25</f>
        <v>2015-12-31</v>
      </c>
      <c r="K2975" s="200" t="s">
        <v>932</v>
      </c>
      <c r="L2975" s="200" t="s">
        <v>920</v>
      </c>
    </row>
    <row r="2976" spans="1:12" ht="15.75" customHeight="1">
      <c r="C2976" s="200" t="str">
        <f>'FC03-3'!B$42</f>
        <v>Residencial Estrato 4 (Deterioro) (FC03-3)</v>
      </c>
      <c r="F2976" s="200">
        <f>'FC03-3'!H$42</f>
        <v>0</v>
      </c>
      <c r="I2976" s="60" t="str">
        <f>Índice!$G$23</f>
        <v>2015-01-01</v>
      </c>
      <c r="J2976" s="61" t="str">
        <f>Índice!$G$25</f>
        <v>2015-12-31</v>
      </c>
      <c r="K2976" s="200" t="s">
        <v>932</v>
      </c>
      <c r="L2976" s="200" t="s">
        <v>920</v>
      </c>
    </row>
    <row r="2977" spans="1:12" ht="15.75" customHeight="1">
      <c r="C2977" s="200" t="str">
        <f>'FC03-3'!B$43</f>
        <v>Residencial Estrato 5 (Deterioro) (FC03-3)</v>
      </c>
      <c r="F2977" s="200">
        <f>'FC03-3'!H$43</f>
        <v>0</v>
      </c>
      <c r="I2977" s="60" t="str">
        <f>Índice!$G$23</f>
        <v>2015-01-01</v>
      </c>
      <c r="J2977" s="61" t="str">
        <f>Índice!$G$25</f>
        <v>2015-12-31</v>
      </c>
      <c r="K2977" s="200" t="s">
        <v>932</v>
      </c>
      <c r="L2977" s="200" t="s">
        <v>920</v>
      </c>
    </row>
    <row r="2978" spans="1:12" ht="15.75" customHeight="1">
      <c r="C2978" s="200" t="str">
        <f>'FC03-3'!B$44</f>
        <v>Residencial Estrato 6 (Deterioro) (FC03-3)</v>
      </c>
      <c r="F2978" s="200">
        <f>'FC03-3'!H$44</f>
        <v>0</v>
      </c>
      <c r="I2978" s="60" t="str">
        <f>Índice!$G$23</f>
        <v>2015-01-01</v>
      </c>
      <c r="J2978" s="61" t="str">
        <f>Índice!$G$25</f>
        <v>2015-12-31</v>
      </c>
      <c r="K2978" s="200" t="s">
        <v>932</v>
      </c>
      <c r="L2978" s="200" t="s">
        <v>920</v>
      </c>
    </row>
    <row r="2979" spans="1:12" ht="15.75" customHeight="1">
      <c r="C2979" s="200" t="str">
        <f>'FC03-3'!B$45</f>
        <v>No Residencial Industrial (Deterioro) (FC03-3)</v>
      </c>
      <c r="F2979" s="200">
        <f>'FC03-3'!H$45</f>
        <v>0</v>
      </c>
      <c r="I2979" s="60" t="str">
        <f>Índice!$G$23</f>
        <v>2015-01-01</v>
      </c>
      <c r="J2979" s="61" t="str">
        <f>Índice!$G$25</f>
        <v>2015-12-31</v>
      </c>
      <c r="K2979" s="200" t="s">
        <v>932</v>
      </c>
      <c r="L2979" s="200" t="s">
        <v>920</v>
      </c>
    </row>
    <row r="2980" spans="1:12" ht="15.75" customHeight="1">
      <c r="C2980" s="200" t="str">
        <f>'FC03-3'!B$46</f>
        <v>No Residencial Comercial (Deterioro) (FC03-3)</v>
      </c>
      <c r="F2980" s="200">
        <f>'FC03-3'!H$46</f>
        <v>0</v>
      </c>
      <c r="I2980" s="60" t="str">
        <f>Índice!$G$23</f>
        <v>2015-01-01</v>
      </c>
      <c r="J2980" s="61" t="str">
        <f>Índice!$G$25</f>
        <v>2015-12-31</v>
      </c>
      <c r="K2980" s="200" t="s">
        <v>932</v>
      </c>
      <c r="L2980" s="200" t="s">
        <v>920</v>
      </c>
    </row>
    <row r="2981" spans="1:12" ht="15.75" customHeight="1">
      <c r="C2981" s="200" t="str">
        <f>'FC03-3'!B$47</f>
        <v>No Residencial Oficial (Deterioro) (FC03-3)</v>
      </c>
      <c r="F2981" s="200">
        <f>'FC03-3'!H$47</f>
        <v>0</v>
      </c>
      <c r="I2981" s="60" t="str">
        <f>Índice!$G$23</f>
        <v>2015-01-01</v>
      </c>
      <c r="J2981" s="61" t="str">
        <f>Índice!$G$25</f>
        <v>2015-12-31</v>
      </c>
      <c r="K2981" s="200" t="s">
        <v>932</v>
      </c>
      <c r="L2981" s="200" t="s">
        <v>920</v>
      </c>
    </row>
    <row r="2982" spans="1:12" ht="15.75" customHeight="1">
      <c r="C2982" s="200" t="str">
        <f>'FC03-3'!B$48</f>
        <v>No Residencial Especial (Deterioro) (FC03-3)</v>
      </c>
      <c r="F2982" s="200">
        <f>'FC03-3'!H$48</f>
        <v>0</v>
      </c>
      <c r="I2982" s="60" t="str">
        <f>Índice!$G$23</f>
        <v>2015-01-01</v>
      </c>
      <c r="J2982" s="61" t="str">
        <f>Índice!$G$25</f>
        <v>2015-12-31</v>
      </c>
      <c r="K2982" s="200" t="s">
        <v>932</v>
      </c>
      <c r="L2982" s="200" t="s">
        <v>920</v>
      </c>
    </row>
    <row r="2983" spans="1:12" ht="15.75" customHeight="1">
      <c r="C2983" s="200" t="str">
        <f>'FC03-3'!B$49</f>
        <v>Total Comercialización (Deterioro) (FC03-3)</v>
      </c>
      <c r="F2983" s="200">
        <f>'FC03-3'!H$49</f>
        <v>0</v>
      </c>
      <c r="I2983" s="60" t="str">
        <f>Índice!$G$23</f>
        <v>2015-01-01</v>
      </c>
      <c r="J2983" s="61" t="str">
        <f>Índice!$G$25</f>
        <v>2015-12-31</v>
      </c>
      <c r="K2983" s="200" t="s">
        <v>932</v>
      </c>
      <c r="L2983" s="200" t="s">
        <v>920</v>
      </c>
    </row>
    <row r="2984" spans="1:12" ht="15.75" customHeight="1">
      <c r="C2984" s="200" t="str">
        <f>'FC03-3'!B$50</f>
        <v>Total deterioro cuentas por cobrar (FC03-3)</v>
      </c>
      <c r="F2984" s="200">
        <f>'FC03-3'!H$50</f>
        <v>0</v>
      </c>
      <c r="I2984" s="60" t="str">
        <f>Índice!$G$23</f>
        <v>2015-01-01</v>
      </c>
      <c r="J2984" s="61" t="str">
        <f>Índice!$G$25</f>
        <v>2015-12-31</v>
      </c>
      <c r="K2984" s="200" t="s">
        <v>932</v>
      </c>
      <c r="L2984" s="200" t="s">
        <v>920</v>
      </c>
    </row>
    <row r="2985" spans="1:12" ht="15.75" customHeight="1">
      <c r="A2985" s="202" t="s">
        <v>15</v>
      </c>
      <c r="B2985" s="22"/>
      <c r="C2985" s="93" t="s">
        <v>921</v>
      </c>
      <c r="L2985" s="200"/>
    </row>
    <row r="2986" spans="1:12" ht="15.75" customHeight="1">
      <c r="A2986" s="202" t="s">
        <v>15</v>
      </c>
      <c r="C2986" s="200" t="str">
        <f>'FC03-3'!B$7</f>
        <v>Servicio de aseo (FC03-3)</v>
      </c>
      <c r="L2986" s="200"/>
    </row>
    <row r="2987" spans="1:12" ht="15.75" customHeight="1">
      <c r="C2987" s="200" t="str">
        <f>'FC03-3'!B$8</f>
        <v>Barrido y Limpieza de vias y Areas Publicas (FC03-3)</v>
      </c>
      <c r="F2987" s="200">
        <f>'FC03-3'!I$8</f>
        <v>0</v>
      </c>
      <c r="I2987" s="60" t="str">
        <f>Índice!$G$23</f>
        <v>2015-01-01</v>
      </c>
      <c r="J2987" s="61" t="str">
        <f>Índice!$G$25</f>
        <v>2015-12-31</v>
      </c>
      <c r="K2987" s="200" t="s">
        <v>932</v>
      </c>
      <c r="L2987" s="200" t="s">
        <v>922</v>
      </c>
    </row>
    <row r="2988" spans="1:12" ht="15.75" customHeight="1">
      <c r="C2988" s="200" t="str">
        <f>'FC03-3'!B$9</f>
        <v>Recoleccion y Transporte de Residuos Convencionales (FC03-3)</v>
      </c>
      <c r="F2988" s="200">
        <f>'FC03-3'!I$9</f>
        <v>0</v>
      </c>
      <c r="I2988" s="60" t="str">
        <f>Índice!$G$23</f>
        <v>2015-01-01</v>
      </c>
      <c r="J2988" s="61" t="str">
        <f>Índice!$G$25</f>
        <v>2015-12-31</v>
      </c>
      <c r="K2988" s="200" t="s">
        <v>932</v>
      </c>
      <c r="L2988" s="200" t="s">
        <v>922</v>
      </c>
    </row>
    <row r="2989" spans="1:12" ht="15.75" customHeight="1">
      <c r="C2989" s="200" t="str">
        <f>'FC03-3'!B$10</f>
        <v>Recoleccion de Residuos Peligrosos (FC03-3)</v>
      </c>
      <c r="F2989" s="200">
        <f>'FC03-3'!I$10</f>
        <v>0</v>
      </c>
      <c r="I2989" s="60" t="str">
        <f>Índice!$G$23</f>
        <v>2015-01-01</v>
      </c>
      <c r="J2989" s="61" t="str">
        <f>Índice!$G$25</f>
        <v>2015-12-31</v>
      </c>
      <c r="K2989" s="200" t="s">
        <v>932</v>
      </c>
      <c r="L2989" s="200" t="s">
        <v>922</v>
      </c>
    </row>
    <row r="2990" spans="1:12" ht="15.75" customHeight="1">
      <c r="C2990" s="200" t="str">
        <f>'FC03-3'!B$11</f>
        <v>Recoleccion de Residuos Hospitalarios e infecciosos (FC03-3)</v>
      </c>
      <c r="F2990" s="200">
        <f>'FC03-3'!I$11</f>
        <v>0</v>
      </c>
      <c r="I2990" s="60" t="str">
        <f>Índice!$G$23</f>
        <v>2015-01-01</v>
      </c>
      <c r="J2990" s="61" t="str">
        <f>Índice!$G$25</f>
        <v>2015-12-31</v>
      </c>
      <c r="K2990" s="200" t="s">
        <v>932</v>
      </c>
      <c r="L2990" s="200" t="s">
        <v>922</v>
      </c>
    </row>
    <row r="2991" spans="1:12" ht="15.75" customHeight="1">
      <c r="C2991" s="200" t="str">
        <f>'FC03-3'!B$12</f>
        <v>Recoleccion de Escombros (FC03-3)</v>
      </c>
      <c r="F2991" s="200">
        <f>'FC03-3'!I$12</f>
        <v>0</v>
      </c>
      <c r="I2991" s="60" t="str">
        <f>Índice!$G$23</f>
        <v>2015-01-01</v>
      </c>
      <c r="J2991" s="61" t="str">
        <f>Índice!$G$25</f>
        <v>2015-12-31</v>
      </c>
      <c r="K2991" s="200" t="s">
        <v>932</v>
      </c>
      <c r="L2991" s="200" t="s">
        <v>922</v>
      </c>
    </row>
    <row r="2992" spans="1:12" ht="15.75" customHeight="1">
      <c r="C2992" s="200" t="str">
        <f>'FC03-3'!B$13</f>
        <v>Tratamiento (FC03-3)</v>
      </c>
      <c r="F2992" s="200">
        <f>'FC03-3'!I$13</f>
        <v>0</v>
      </c>
      <c r="I2992" s="60" t="str">
        <f>Índice!$G$23</f>
        <v>2015-01-01</v>
      </c>
      <c r="J2992" s="61" t="str">
        <f>Índice!$G$25</f>
        <v>2015-12-31</v>
      </c>
      <c r="K2992" s="200" t="s">
        <v>932</v>
      </c>
      <c r="L2992" s="200" t="s">
        <v>922</v>
      </c>
    </row>
    <row r="2993" spans="1:12" ht="15.75" customHeight="1">
      <c r="C2993" s="200" t="str">
        <f>'FC03-3'!B$14</f>
        <v>Aprovechamientos (FC03-3)</v>
      </c>
      <c r="F2993" s="200">
        <f>'FC03-3'!I$14</f>
        <v>0</v>
      </c>
      <c r="I2993" s="60" t="str">
        <f>Índice!$G$23</f>
        <v>2015-01-01</v>
      </c>
      <c r="J2993" s="61" t="str">
        <f>Índice!$G$25</f>
        <v>2015-12-31</v>
      </c>
      <c r="K2993" s="200" t="s">
        <v>932</v>
      </c>
      <c r="L2993" s="200" t="s">
        <v>922</v>
      </c>
    </row>
    <row r="2994" spans="1:12" ht="15.75" customHeight="1">
      <c r="C2994" s="200" t="str">
        <f>'FC03-3'!B$15</f>
        <v>Disposicion Final (FC03-3)</v>
      </c>
      <c r="F2994" s="200">
        <f>'FC03-3'!I$15</f>
        <v>0</v>
      </c>
      <c r="I2994" s="60" t="str">
        <f>Índice!$G$23</f>
        <v>2015-01-01</v>
      </c>
      <c r="J2994" s="61" t="str">
        <f>Índice!$G$25</f>
        <v>2015-12-31</v>
      </c>
      <c r="K2994" s="200" t="s">
        <v>932</v>
      </c>
      <c r="L2994" s="200" t="s">
        <v>922</v>
      </c>
    </row>
    <row r="2995" spans="1:12" ht="15.75" customHeight="1">
      <c r="C2995" s="200" t="str">
        <f>'FC03-3'!B$16</f>
        <v>Incineracion (FC03-3)</v>
      </c>
      <c r="F2995" s="200">
        <f>'FC03-3'!I$16</f>
        <v>0</v>
      </c>
      <c r="I2995" s="60" t="str">
        <f>Índice!$G$23</f>
        <v>2015-01-01</v>
      </c>
      <c r="J2995" s="61" t="str">
        <f>Índice!$G$25</f>
        <v>2015-12-31</v>
      </c>
      <c r="K2995" s="200" t="s">
        <v>932</v>
      </c>
      <c r="L2995" s="200" t="s">
        <v>922</v>
      </c>
    </row>
    <row r="2996" spans="1:12" ht="15.75" customHeight="1">
      <c r="A2996" s="202" t="s">
        <v>15</v>
      </c>
      <c r="C2996" s="200" t="str">
        <f>'FC03-3'!B$17</f>
        <v>Comercializacion (FC03-3)</v>
      </c>
      <c r="F2996" s="200"/>
      <c r="L2996" s="1"/>
    </row>
    <row r="2997" spans="1:12" ht="15.75" customHeight="1">
      <c r="C2997" s="200" t="str">
        <f>'FC03-3'!B$18</f>
        <v>Residencial Estrato 3 (FC03-3)</v>
      </c>
      <c r="F2997" s="200">
        <f>'FC03-3'!I$18</f>
        <v>0</v>
      </c>
      <c r="I2997" s="60" t="str">
        <f>Índice!$G$23</f>
        <v>2015-01-01</v>
      </c>
      <c r="J2997" s="61" t="str">
        <f>Índice!$G$25</f>
        <v>2015-12-31</v>
      </c>
      <c r="K2997" s="200" t="s">
        <v>932</v>
      </c>
      <c r="L2997" s="200" t="s">
        <v>922</v>
      </c>
    </row>
    <row r="2998" spans="1:12" ht="15.75" customHeight="1">
      <c r="C2998" s="200" t="str">
        <f>'FC03-3'!B$19</f>
        <v>Residencial Estrato 4 (FC03-3)</v>
      </c>
      <c r="F2998" s="200">
        <f>'FC03-3'!I$19</f>
        <v>0</v>
      </c>
      <c r="I2998" s="60" t="str">
        <f>Índice!$G$23</f>
        <v>2015-01-01</v>
      </c>
      <c r="J2998" s="61" t="str">
        <f>Índice!$G$25</f>
        <v>2015-12-31</v>
      </c>
      <c r="K2998" s="200" t="s">
        <v>932</v>
      </c>
      <c r="L2998" s="200" t="s">
        <v>922</v>
      </c>
    </row>
    <row r="2999" spans="1:12" ht="15.75" customHeight="1">
      <c r="C2999" s="200" t="str">
        <f>'FC03-3'!B$20</f>
        <v>Residencial Estrato 5 (FC03-3)</v>
      </c>
      <c r="F2999" s="200">
        <f>'FC03-3'!I$20</f>
        <v>0</v>
      </c>
      <c r="I2999" s="60" t="str">
        <f>Índice!$G$23</f>
        <v>2015-01-01</v>
      </c>
      <c r="J2999" s="61" t="str">
        <f>Índice!$G$25</f>
        <v>2015-12-31</v>
      </c>
      <c r="K2999" s="200" t="s">
        <v>932</v>
      </c>
      <c r="L2999" s="200" t="s">
        <v>922</v>
      </c>
    </row>
    <row r="3000" spans="1:12" ht="15.75" customHeight="1">
      <c r="C3000" s="200" t="str">
        <f>'FC03-3'!B$21</f>
        <v>Residencial Estrato 6 (FC03-3)</v>
      </c>
      <c r="F3000" s="200">
        <f>'FC03-3'!I$21</f>
        <v>0</v>
      </c>
      <c r="I3000" s="60" t="str">
        <f>Índice!$G$23</f>
        <v>2015-01-01</v>
      </c>
      <c r="J3000" s="61" t="str">
        <f>Índice!$G$25</f>
        <v>2015-12-31</v>
      </c>
      <c r="K3000" s="200" t="s">
        <v>932</v>
      </c>
      <c r="L3000" s="200" t="s">
        <v>922</v>
      </c>
    </row>
    <row r="3001" spans="1:12" ht="15.75" customHeight="1">
      <c r="C3001" s="200" t="str">
        <f>'FC03-3'!B$22</f>
        <v>No residencial industrial (FC03-3)</v>
      </c>
      <c r="F3001" s="200">
        <f>'FC03-3'!I$22</f>
        <v>0</v>
      </c>
      <c r="I3001" s="60" t="str">
        <f>Índice!$G$23</f>
        <v>2015-01-01</v>
      </c>
      <c r="J3001" s="61" t="str">
        <f>Índice!$G$25</f>
        <v>2015-12-31</v>
      </c>
      <c r="K3001" s="200" t="s">
        <v>932</v>
      </c>
      <c r="L3001" s="200" t="s">
        <v>922</v>
      </c>
    </row>
    <row r="3002" spans="1:12" ht="15.75" customHeight="1">
      <c r="C3002" s="200" t="str">
        <f>'FC03-3'!B$23</f>
        <v>No residencial comercial (FC03-3)</v>
      </c>
      <c r="F3002" s="200">
        <f>'FC03-3'!I$23</f>
        <v>0</v>
      </c>
      <c r="I3002" s="60" t="str">
        <f>Índice!$G$23</f>
        <v>2015-01-01</v>
      </c>
      <c r="J3002" s="61" t="str">
        <f>Índice!$G$25</f>
        <v>2015-12-31</v>
      </c>
      <c r="K3002" s="200" t="s">
        <v>932</v>
      </c>
      <c r="L3002" s="200" t="s">
        <v>922</v>
      </c>
    </row>
    <row r="3003" spans="1:12" ht="15.75" customHeight="1">
      <c r="C3003" s="200" t="str">
        <f>'FC03-3'!B$24</f>
        <v>No residencial oficial (FC03-3)</v>
      </c>
      <c r="F3003" s="200">
        <f>'FC03-3'!I$24</f>
        <v>0</v>
      </c>
      <c r="I3003" s="60" t="str">
        <f>Índice!$G$23</f>
        <v>2015-01-01</v>
      </c>
      <c r="J3003" s="61" t="str">
        <f>Índice!$G$25</f>
        <v>2015-12-31</v>
      </c>
      <c r="K3003" s="200" t="s">
        <v>932</v>
      </c>
      <c r="L3003" s="200" t="s">
        <v>922</v>
      </c>
    </row>
    <row r="3004" spans="1:12" ht="15.75" customHeight="1">
      <c r="C3004" s="200" t="str">
        <f>'FC03-3'!B$25</f>
        <v>No residencial especial (FC03-3)</v>
      </c>
      <c r="F3004" s="200">
        <f>'FC03-3'!I$25</f>
        <v>0</v>
      </c>
      <c r="I3004" s="60" t="str">
        <f>Índice!$G$23</f>
        <v>2015-01-01</v>
      </c>
      <c r="J3004" s="61" t="str">
        <f>Índice!$G$25</f>
        <v>2015-12-31</v>
      </c>
      <c r="K3004" s="200" t="s">
        <v>932</v>
      </c>
      <c r="L3004" s="200" t="s">
        <v>922</v>
      </c>
    </row>
    <row r="3005" spans="1:12" ht="15.75" customHeight="1">
      <c r="C3005" s="200" t="str">
        <f>'FC03-3'!B$26</f>
        <v>Total Comercialización (FC03-3)</v>
      </c>
      <c r="F3005" s="200">
        <f>'FC03-3'!I$26</f>
        <v>0</v>
      </c>
      <c r="I3005" s="60" t="str">
        <f>Índice!$G$23</f>
        <v>2015-01-01</v>
      </c>
      <c r="J3005" s="61" t="str">
        <f>Índice!$G$25</f>
        <v>2015-12-31</v>
      </c>
      <c r="K3005" s="200" t="s">
        <v>932</v>
      </c>
      <c r="L3005" s="200" t="s">
        <v>922</v>
      </c>
    </row>
    <row r="3006" spans="1:12" ht="15.75" customHeight="1">
      <c r="C3006" s="200" t="str">
        <f>'FC03-3'!B$27</f>
        <v>Total Servicio de Aseo (FC03-3)</v>
      </c>
      <c r="F3006" s="200">
        <f>'FC03-3'!I$27</f>
        <v>0</v>
      </c>
      <c r="I3006" s="60" t="str">
        <f>Índice!$G$23</f>
        <v>2015-01-01</v>
      </c>
      <c r="J3006" s="61" t="str">
        <f>Índice!$G$25</f>
        <v>2015-12-31</v>
      </c>
      <c r="K3006" s="200" t="s">
        <v>932</v>
      </c>
      <c r="L3006" s="200" t="s">
        <v>922</v>
      </c>
    </row>
    <row r="3007" spans="1:12" ht="15.75" customHeight="1">
      <c r="A3007" s="202" t="s">
        <v>15</v>
      </c>
      <c r="C3007" s="200" t="str">
        <f>'FC03-3'!B$28</f>
        <v>Deterioro de cuentas por cobrar (FC03-3)</v>
      </c>
      <c r="F3007" s="200"/>
      <c r="L3007" s="200"/>
    </row>
    <row r="3008" spans="1:12" ht="15.75" customHeight="1">
      <c r="C3008" s="200" t="str">
        <f>'FC03-3'!B$29</f>
        <v>Barrido y Limpieza de vias y Areas Publicas (Deterioro) (FC03-3)</v>
      </c>
      <c r="F3008" s="200">
        <f>'FC03-3'!I$29</f>
        <v>0</v>
      </c>
      <c r="I3008" s="60" t="str">
        <f>Índice!$G$23</f>
        <v>2015-01-01</v>
      </c>
      <c r="J3008" s="61" t="str">
        <f>Índice!$G$25</f>
        <v>2015-12-31</v>
      </c>
      <c r="K3008" s="200" t="s">
        <v>932</v>
      </c>
      <c r="L3008" s="200" t="s">
        <v>922</v>
      </c>
    </row>
    <row r="3009" spans="1:12" ht="15.75" customHeight="1">
      <c r="C3009" s="200" t="str">
        <f>'FC03-3'!B$30</f>
        <v>Recoleccion y Transporte de Residuos Convencionales (Deterioro) (FC03-3)</v>
      </c>
      <c r="F3009" s="200">
        <f>'FC03-3'!I$30</f>
        <v>0</v>
      </c>
      <c r="I3009" s="60" t="str">
        <f>Índice!$G$23</f>
        <v>2015-01-01</v>
      </c>
      <c r="J3009" s="61" t="str">
        <f>Índice!$G$25</f>
        <v>2015-12-31</v>
      </c>
      <c r="K3009" s="200" t="s">
        <v>932</v>
      </c>
      <c r="L3009" s="200" t="s">
        <v>922</v>
      </c>
    </row>
    <row r="3010" spans="1:12" ht="15.75" customHeight="1">
      <c r="C3010" s="200" t="str">
        <f>'FC03-3'!B$31</f>
        <v>Recoleccion de Residuos Peligrosos (Deterioro) (FC03-3)</v>
      </c>
      <c r="F3010" s="200">
        <f>'FC03-3'!I$31</f>
        <v>0</v>
      </c>
      <c r="I3010" s="60" t="str">
        <f>Índice!$G$23</f>
        <v>2015-01-01</v>
      </c>
      <c r="J3010" s="61" t="str">
        <f>Índice!$G$25</f>
        <v>2015-12-31</v>
      </c>
      <c r="K3010" s="200" t="s">
        <v>932</v>
      </c>
      <c r="L3010" s="200" t="s">
        <v>922</v>
      </c>
    </row>
    <row r="3011" spans="1:12" ht="15.75" customHeight="1">
      <c r="C3011" s="200" t="str">
        <f>'FC03-3'!B$32</f>
        <v>Recoleccion de Residuos Hospitalarios e infecciosos (Deterioro) (FC03-3)</v>
      </c>
      <c r="F3011" s="200">
        <f>'FC03-3'!I$32</f>
        <v>0</v>
      </c>
      <c r="I3011" s="60" t="str">
        <f>Índice!$G$23</f>
        <v>2015-01-01</v>
      </c>
      <c r="J3011" s="61" t="str">
        <f>Índice!$G$25</f>
        <v>2015-12-31</v>
      </c>
      <c r="K3011" s="200" t="s">
        <v>932</v>
      </c>
      <c r="L3011" s="200" t="s">
        <v>922</v>
      </c>
    </row>
    <row r="3012" spans="1:12" ht="15.75" customHeight="1">
      <c r="C3012" s="200" t="str">
        <f>'FC03-3'!B$33</f>
        <v>Recoleccion de Escombros (Deterioro) (FC03-3)</v>
      </c>
      <c r="F3012" s="200">
        <f>'FC03-3'!I$33</f>
        <v>0</v>
      </c>
      <c r="I3012" s="60" t="str">
        <f>Índice!$G$23</f>
        <v>2015-01-01</v>
      </c>
      <c r="J3012" s="61" t="str">
        <f>Índice!$G$25</f>
        <v>2015-12-31</v>
      </c>
      <c r="K3012" s="200" t="s">
        <v>932</v>
      </c>
      <c r="L3012" s="200" t="s">
        <v>922</v>
      </c>
    </row>
    <row r="3013" spans="1:12" ht="15.75" customHeight="1">
      <c r="C3013" s="200" t="str">
        <f>'FC03-3'!B$34</f>
        <v>Tratamiento (Deterioro) (FC03-3)</v>
      </c>
      <c r="F3013" s="200">
        <f>'FC03-3'!I$34</f>
        <v>0</v>
      </c>
      <c r="I3013" s="60" t="str">
        <f>Índice!$G$23</f>
        <v>2015-01-01</v>
      </c>
      <c r="J3013" s="61" t="str">
        <f>Índice!$G$25</f>
        <v>2015-12-31</v>
      </c>
      <c r="K3013" s="200" t="s">
        <v>932</v>
      </c>
      <c r="L3013" s="200" t="s">
        <v>922</v>
      </c>
    </row>
    <row r="3014" spans="1:12" ht="15.75" customHeight="1">
      <c r="C3014" s="200" t="str">
        <f>'FC03-3'!B$35</f>
        <v>Aprovechamientos (Deterioro) (FC03-3)</v>
      </c>
      <c r="F3014" s="200">
        <f>'FC03-3'!I$35</f>
        <v>0</v>
      </c>
      <c r="I3014" s="60" t="str">
        <f>Índice!$G$23</f>
        <v>2015-01-01</v>
      </c>
      <c r="J3014" s="61" t="str">
        <f>Índice!$G$25</f>
        <v>2015-12-31</v>
      </c>
      <c r="K3014" s="200" t="s">
        <v>932</v>
      </c>
      <c r="L3014" s="200" t="s">
        <v>922</v>
      </c>
    </row>
    <row r="3015" spans="1:12" ht="15.75" customHeight="1">
      <c r="C3015" s="200" t="str">
        <f>'FC03-3'!B$36</f>
        <v>Disposicion Final (Deterioro) (FC03-3)</v>
      </c>
      <c r="F3015" s="200">
        <f>'FC03-3'!I$36</f>
        <v>0</v>
      </c>
      <c r="I3015" s="60" t="str">
        <f>Índice!$G$23</f>
        <v>2015-01-01</v>
      </c>
      <c r="J3015" s="61" t="str">
        <f>Índice!$G$25</f>
        <v>2015-12-31</v>
      </c>
      <c r="K3015" s="200" t="s">
        <v>932</v>
      </c>
      <c r="L3015" s="200" t="s">
        <v>922</v>
      </c>
    </row>
    <row r="3016" spans="1:12" ht="15.75" customHeight="1">
      <c r="C3016" s="200" t="str">
        <f>'FC03-3'!B$37</f>
        <v>Incineracion (Deterioro) (FC03-3)</v>
      </c>
      <c r="F3016" s="200">
        <f>'FC03-3'!I$37</f>
        <v>0</v>
      </c>
      <c r="I3016" s="60" t="str">
        <f>Índice!$G$23</f>
        <v>2015-01-01</v>
      </c>
      <c r="J3016" s="61" t="str">
        <f>Índice!$G$25</f>
        <v>2015-12-31</v>
      </c>
      <c r="K3016" s="200" t="s">
        <v>932</v>
      </c>
      <c r="L3016" s="200" t="s">
        <v>922</v>
      </c>
    </row>
    <row r="3017" spans="1:12" ht="15.75" customHeight="1">
      <c r="A3017" s="202" t="s">
        <v>15</v>
      </c>
      <c r="C3017" s="200" t="str">
        <f>'FC03-3'!B$38</f>
        <v>Comercialización (Deterioro) (FC03-3)</v>
      </c>
      <c r="F3017" s="200"/>
      <c r="L3017" s="200"/>
    </row>
    <row r="3018" spans="1:12" ht="15.75" customHeight="1">
      <c r="C3018" s="200" t="str">
        <f>'FC03-3'!B$39</f>
        <v>Residencial Estrato 1 (Deterioro) (FC03-3)</v>
      </c>
      <c r="F3018" s="200">
        <f>'FC03-3'!I$39</f>
        <v>0</v>
      </c>
      <c r="I3018" s="60" t="str">
        <f>Índice!$G$23</f>
        <v>2015-01-01</v>
      </c>
      <c r="J3018" s="61" t="str">
        <f>Índice!$G$25</f>
        <v>2015-12-31</v>
      </c>
      <c r="K3018" s="200" t="s">
        <v>932</v>
      </c>
      <c r="L3018" s="200" t="s">
        <v>922</v>
      </c>
    </row>
    <row r="3019" spans="1:12" ht="15.75" customHeight="1">
      <c r="C3019" s="200" t="str">
        <f>'FC03-3'!B$40</f>
        <v>Residencial Estrato 2 (Deterioro) (FC03-3)</v>
      </c>
      <c r="F3019" s="200">
        <f>'FC03-3'!I$40</f>
        <v>0</v>
      </c>
      <c r="I3019" s="60" t="str">
        <f>Índice!$G$23</f>
        <v>2015-01-01</v>
      </c>
      <c r="J3019" s="61" t="str">
        <f>Índice!$G$25</f>
        <v>2015-12-31</v>
      </c>
      <c r="K3019" s="200" t="s">
        <v>932</v>
      </c>
      <c r="L3019" s="200" t="s">
        <v>922</v>
      </c>
    </row>
    <row r="3020" spans="1:12" ht="15.75" customHeight="1">
      <c r="C3020" s="200" t="str">
        <f>'FC03-3'!B$41</f>
        <v>Residencial Estrato 3 (Deterioro) (FC03-3)</v>
      </c>
      <c r="F3020" s="200">
        <f>'FC03-3'!I$41</f>
        <v>0</v>
      </c>
      <c r="I3020" s="60" t="str">
        <f>Índice!$G$23</f>
        <v>2015-01-01</v>
      </c>
      <c r="J3020" s="61" t="str">
        <f>Índice!$G$25</f>
        <v>2015-12-31</v>
      </c>
      <c r="K3020" s="200" t="s">
        <v>932</v>
      </c>
      <c r="L3020" s="200" t="s">
        <v>922</v>
      </c>
    </row>
    <row r="3021" spans="1:12" ht="15.75" customHeight="1">
      <c r="C3021" s="200" t="str">
        <f>'FC03-3'!B$42</f>
        <v>Residencial Estrato 4 (Deterioro) (FC03-3)</v>
      </c>
      <c r="F3021" s="200">
        <f>'FC03-3'!I$42</f>
        <v>0</v>
      </c>
      <c r="I3021" s="60" t="str">
        <f>Índice!$G$23</f>
        <v>2015-01-01</v>
      </c>
      <c r="J3021" s="61" t="str">
        <f>Índice!$G$25</f>
        <v>2015-12-31</v>
      </c>
      <c r="K3021" s="200" t="s">
        <v>932</v>
      </c>
      <c r="L3021" s="200" t="s">
        <v>922</v>
      </c>
    </row>
    <row r="3022" spans="1:12" ht="15.75" customHeight="1">
      <c r="C3022" s="200" t="str">
        <f>'FC03-3'!B$43</f>
        <v>Residencial Estrato 5 (Deterioro) (FC03-3)</v>
      </c>
      <c r="F3022" s="200">
        <f>'FC03-3'!I$43</f>
        <v>0</v>
      </c>
      <c r="I3022" s="60" t="str">
        <f>Índice!$G$23</f>
        <v>2015-01-01</v>
      </c>
      <c r="J3022" s="61" t="str">
        <f>Índice!$G$25</f>
        <v>2015-12-31</v>
      </c>
      <c r="K3022" s="200" t="s">
        <v>932</v>
      </c>
      <c r="L3022" s="200" t="s">
        <v>922</v>
      </c>
    </row>
    <row r="3023" spans="1:12" ht="15.75" customHeight="1">
      <c r="C3023" s="200" t="str">
        <f>'FC03-3'!B$44</f>
        <v>Residencial Estrato 6 (Deterioro) (FC03-3)</v>
      </c>
      <c r="F3023" s="200">
        <f>'FC03-3'!I$44</f>
        <v>0</v>
      </c>
      <c r="I3023" s="60" t="str">
        <f>Índice!$G$23</f>
        <v>2015-01-01</v>
      </c>
      <c r="J3023" s="61" t="str">
        <f>Índice!$G$25</f>
        <v>2015-12-31</v>
      </c>
      <c r="K3023" s="200" t="s">
        <v>932</v>
      </c>
      <c r="L3023" s="200" t="s">
        <v>922</v>
      </c>
    </row>
    <row r="3024" spans="1:12" ht="15.75" customHeight="1">
      <c r="C3024" s="200" t="str">
        <f>'FC03-3'!B$45</f>
        <v>No Residencial Industrial (Deterioro) (FC03-3)</v>
      </c>
      <c r="F3024" s="200">
        <f>'FC03-3'!I$45</f>
        <v>0</v>
      </c>
      <c r="I3024" s="60" t="str">
        <f>Índice!$G$23</f>
        <v>2015-01-01</v>
      </c>
      <c r="J3024" s="61" t="str">
        <f>Índice!$G$25</f>
        <v>2015-12-31</v>
      </c>
      <c r="K3024" s="200" t="s">
        <v>932</v>
      </c>
      <c r="L3024" s="200" t="s">
        <v>922</v>
      </c>
    </row>
    <row r="3025" spans="1:12" ht="15.75" customHeight="1">
      <c r="C3025" s="200" t="str">
        <f>'FC03-3'!B$46</f>
        <v>No Residencial Comercial (Deterioro) (FC03-3)</v>
      </c>
      <c r="F3025" s="200">
        <f>'FC03-3'!I$46</f>
        <v>0</v>
      </c>
      <c r="I3025" s="60" t="str">
        <f>Índice!$G$23</f>
        <v>2015-01-01</v>
      </c>
      <c r="J3025" s="61" t="str">
        <f>Índice!$G$25</f>
        <v>2015-12-31</v>
      </c>
      <c r="K3025" s="200" t="s">
        <v>932</v>
      </c>
      <c r="L3025" s="200" t="s">
        <v>922</v>
      </c>
    </row>
    <row r="3026" spans="1:12" ht="15.75" customHeight="1">
      <c r="C3026" s="200" t="str">
        <f>'FC03-3'!B$47</f>
        <v>No Residencial Oficial (Deterioro) (FC03-3)</v>
      </c>
      <c r="F3026" s="200">
        <f>'FC03-3'!I$47</f>
        <v>0</v>
      </c>
      <c r="I3026" s="60" t="str">
        <f>Índice!$G$23</f>
        <v>2015-01-01</v>
      </c>
      <c r="J3026" s="61" t="str">
        <f>Índice!$G$25</f>
        <v>2015-12-31</v>
      </c>
      <c r="K3026" s="200" t="s">
        <v>932</v>
      </c>
      <c r="L3026" s="200" t="s">
        <v>922</v>
      </c>
    </row>
    <row r="3027" spans="1:12" ht="15.75" customHeight="1">
      <c r="C3027" s="200" t="str">
        <f>'FC03-3'!B$48</f>
        <v>No Residencial Especial (Deterioro) (FC03-3)</v>
      </c>
      <c r="F3027" s="200">
        <f>'FC03-3'!I$48</f>
        <v>0</v>
      </c>
      <c r="I3027" s="60" t="str">
        <f>Índice!$G$23</f>
        <v>2015-01-01</v>
      </c>
      <c r="J3027" s="61" t="str">
        <f>Índice!$G$25</f>
        <v>2015-12-31</v>
      </c>
      <c r="K3027" s="200" t="s">
        <v>932</v>
      </c>
      <c r="L3027" s="200" t="s">
        <v>922</v>
      </c>
    </row>
    <row r="3028" spans="1:12" ht="15.75" customHeight="1">
      <c r="C3028" s="200" t="str">
        <f>'FC03-3'!B$49</f>
        <v>Total Comercialización (Deterioro) (FC03-3)</v>
      </c>
      <c r="F3028" s="200">
        <f>'FC03-3'!I$49</f>
        <v>0</v>
      </c>
      <c r="I3028" s="60" t="str">
        <f>Índice!$G$23</f>
        <v>2015-01-01</v>
      </c>
      <c r="J3028" s="61" t="str">
        <f>Índice!$G$25</f>
        <v>2015-12-31</v>
      </c>
      <c r="K3028" s="200" t="s">
        <v>932</v>
      </c>
      <c r="L3028" s="200" t="s">
        <v>922</v>
      </c>
    </row>
    <row r="3029" spans="1:12" ht="15.75" customHeight="1">
      <c r="C3029" s="200" t="str">
        <f>'FC03-3'!B$50</f>
        <v>Total deterioro cuentas por cobrar (FC03-3)</v>
      </c>
      <c r="F3029" s="200">
        <f>'FC03-3'!I$50</f>
        <v>0</v>
      </c>
      <c r="I3029" s="60" t="str">
        <f>Índice!$G$23</f>
        <v>2015-01-01</v>
      </c>
      <c r="J3029" s="61" t="str">
        <f>Índice!$G$25</f>
        <v>2015-12-31</v>
      </c>
      <c r="K3029" s="200" t="s">
        <v>932</v>
      </c>
      <c r="L3029" s="200" t="s">
        <v>922</v>
      </c>
    </row>
    <row r="3030" spans="1:12" ht="15.75" customHeight="1">
      <c r="A3030" s="202" t="s">
        <v>15</v>
      </c>
      <c r="B3030" s="22"/>
      <c r="C3030" s="93" t="s">
        <v>923</v>
      </c>
      <c r="L3030" s="200"/>
    </row>
    <row r="3031" spans="1:12" ht="15.75" customHeight="1">
      <c r="A3031" s="202" t="s">
        <v>15</v>
      </c>
      <c r="C3031" s="200" t="str">
        <f>'FC03-3'!B$7</f>
        <v>Servicio de aseo (FC03-3)</v>
      </c>
      <c r="L3031" s="200"/>
    </row>
    <row r="3032" spans="1:12" ht="15.75" customHeight="1">
      <c r="C3032" s="200" t="str">
        <f>'FC03-3'!B$8</f>
        <v>Barrido y Limpieza de vias y Areas Publicas (FC03-3)</v>
      </c>
      <c r="F3032" s="200">
        <f>'FC03-3'!J$8</f>
        <v>0</v>
      </c>
      <c r="I3032" s="60" t="str">
        <f>Índice!$G$23</f>
        <v>2015-01-01</v>
      </c>
      <c r="J3032" s="61" t="str">
        <f>Índice!$G$25</f>
        <v>2015-12-31</v>
      </c>
      <c r="K3032" s="200" t="s">
        <v>932</v>
      </c>
      <c r="L3032" s="200" t="s">
        <v>924</v>
      </c>
    </row>
    <row r="3033" spans="1:12" ht="15.75" customHeight="1">
      <c r="C3033" s="200" t="str">
        <f>'FC03-3'!B$9</f>
        <v>Recoleccion y Transporte de Residuos Convencionales (FC03-3)</v>
      </c>
      <c r="F3033" s="200">
        <f>'FC03-3'!J$9</f>
        <v>0</v>
      </c>
      <c r="I3033" s="60" t="str">
        <f>Índice!$G$23</f>
        <v>2015-01-01</v>
      </c>
      <c r="J3033" s="61" t="str">
        <f>Índice!$G$25</f>
        <v>2015-12-31</v>
      </c>
      <c r="K3033" s="200" t="s">
        <v>932</v>
      </c>
      <c r="L3033" s="200" t="s">
        <v>924</v>
      </c>
    </row>
    <row r="3034" spans="1:12" ht="15.75" customHeight="1">
      <c r="C3034" s="200" t="str">
        <f>'FC03-3'!B$10</f>
        <v>Recoleccion de Residuos Peligrosos (FC03-3)</v>
      </c>
      <c r="F3034" s="200">
        <f>'FC03-3'!J$10</f>
        <v>0</v>
      </c>
      <c r="I3034" s="60" t="str">
        <f>Índice!$G$23</f>
        <v>2015-01-01</v>
      </c>
      <c r="J3034" s="61" t="str">
        <f>Índice!$G$25</f>
        <v>2015-12-31</v>
      </c>
      <c r="K3034" s="200" t="s">
        <v>932</v>
      </c>
      <c r="L3034" s="200" t="s">
        <v>924</v>
      </c>
    </row>
    <row r="3035" spans="1:12" ht="15.75" customHeight="1">
      <c r="C3035" s="200" t="str">
        <f>'FC03-3'!B$11</f>
        <v>Recoleccion de Residuos Hospitalarios e infecciosos (FC03-3)</v>
      </c>
      <c r="F3035" s="200">
        <f>'FC03-3'!J$11</f>
        <v>0</v>
      </c>
      <c r="I3035" s="60" t="str">
        <f>Índice!$G$23</f>
        <v>2015-01-01</v>
      </c>
      <c r="J3035" s="61" t="str">
        <f>Índice!$G$25</f>
        <v>2015-12-31</v>
      </c>
      <c r="K3035" s="200" t="s">
        <v>932</v>
      </c>
      <c r="L3035" s="200" t="s">
        <v>924</v>
      </c>
    </row>
    <row r="3036" spans="1:12" ht="15.75" customHeight="1">
      <c r="C3036" s="200" t="str">
        <f>'FC03-3'!B$12</f>
        <v>Recoleccion de Escombros (FC03-3)</v>
      </c>
      <c r="F3036" s="200">
        <f>'FC03-3'!J$12</f>
        <v>0</v>
      </c>
      <c r="I3036" s="60" t="str">
        <f>Índice!$G$23</f>
        <v>2015-01-01</v>
      </c>
      <c r="J3036" s="61" t="str">
        <f>Índice!$G$25</f>
        <v>2015-12-31</v>
      </c>
      <c r="K3036" s="200" t="s">
        <v>932</v>
      </c>
      <c r="L3036" s="200" t="s">
        <v>924</v>
      </c>
    </row>
    <row r="3037" spans="1:12" ht="15.75" customHeight="1">
      <c r="C3037" s="200" t="str">
        <f>'FC03-3'!B$13</f>
        <v>Tratamiento (FC03-3)</v>
      </c>
      <c r="F3037" s="200">
        <f>'FC03-3'!J$13</f>
        <v>0</v>
      </c>
      <c r="I3037" s="60" t="str">
        <f>Índice!$G$23</f>
        <v>2015-01-01</v>
      </c>
      <c r="J3037" s="61" t="str">
        <f>Índice!$G$25</f>
        <v>2015-12-31</v>
      </c>
      <c r="K3037" s="200" t="s">
        <v>932</v>
      </c>
      <c r="L3037" s="200" t="s">
        <v>924</v>
      </c>
    </row>
    <row r="3038" spans="1:12" ht="15.75" customHeight="1">
      <c r="C3038" s="200" t="str">
        <f>'FC03-3'!B$14</f>
        <v>Aprovechamientos (FC03-3)</v>
      </c>
      <c r="F3038" s="200">
        <f>'FC03-3'!J$14</f>
        <v>0</v>
      </c>
      <c r="I3038" s="60" t="str">
        <f>Índice!$G$23</f>
        <v>2015-01-01</v>
      </c>
      <c r="J3038" s="61" t="str">
        <f>Índice!$G$25</f>
        <v>2015-12-31</v>
      </c>
      <c r="K3038" s="200" t="s">
        <v>932</v>
      </c>
      <c r="L3038" s="200" t="s">
        <v>924</v>
      </c>
    </row>
    <row r="3039" spans="1:12" ht="15.75" customHeight="1">
      <c r="C3039" s="200" t="str">
        <f>'FC03-3'!B$15</f>
        <v>Disposicion Final (FC03-3)</v>
      </c>
      <c r="F3039" s="200">
        <f>'FC03-3'!J$15</f>
        <v>0</v>
      </c>
      <c r="I3039" s="60" t="str">
        <f>Índice!$G$23</f>
        <v>2015-01-01</v>
      </c>
      <c r="J3039" s="61" t="str">
        <f>Índice!$G$25</f>
        <v>2015-12-31</v>
      </c>
      <c r="K3039" s="200" t="s">
        <v>932</v>
      </c>
      <c r="L3039" s="200" t="s">
        <v>924</v>
      </c>
    </row>
    <row r="3040" spans="1:12" ht="15.75" customHeight="1">
      <c r="C3040" s="200" t="str">
        <f>'FC03-3'!B$16</f>
        <v>Incineracion (FC03-3)</v>
      </c>
      <c r="F3040" s="200">
        <f>'FC03-3'!J$16</f>
        <v>0</v>
      </c>
      <c r="I3040" s="60" t="str">
        <f>Índice!$G$23</f>
        <v>2015-01-01</v>
      </c>
      <c r="J3040" s="61" t="str">
        <f>Índice!$G$25</f>
        <v>2015-12-31</v>
      </c>
      <c r="K3040" s="200" t="s">
        <v>932</v>
      </c>
      <c r="L3040" s="200" t="s">
        <v>924</v>
      </c>
    </row>
    <row r="3041" spans="1:12" ht="15.75" customHeight="1">
      <c r="A3041" s="202" t="s">
        <v>15</v>
      </c>
      <c r="C3041" s="200" t="str">
        <f>'FC03-3'!B$17</f>
        <v>Comercializacion (FC03-3)</v>
      </c>
      <c r="F3041" s="200"/>
      <c r="L3041" s="200" t="s">
        <v>928</v>
      </c>
    </row>
    <row r="3042" spans="1:12" ht="15.75" customHeight="1">
      <c r="C3042" s="200" t="str">
        <f>'FC03-3'!B$18</f>
        <v>Residencial Estrato 3 (FC03-3)</v>
      </c>
      <c r="F3042" s="200">
        <f>'FC03-3'!J$18</f>
        <v>0</v>
      </c>
      <c r="I3042" s="60" t="str">
        <f>Índice!$G$23</f>
        <v>2015-01-01</v>
      </c>
      <c r="J3042" s="61" t="str">
        <f>Índice!$G$25</f>
        <v>2015-12-31</v>
      </c>
      <c r="K3042" s="200" t="s">
        <v>932</v>
      </c>
      <c r="L3042" s="200" t="s">
        <v>924</v>
      </c>
    </row>
    <row r="3043" spans="1:12" ht="15.75" customHeight="1">
      <c r="C3043" s="200" t="str">
        <f>'FC03-3'!B$19</f>
        <v>Residencial Estrato 4 (FC03-3)</v>
      </c>
      <c r="F3043" s="200">
        <f>'FC03-3'!J$19</f>
        <v>0</v>
      </c>
      <c r="I3043" s="60" t="str">
        <f>Índice!$G$23</f>
        <v>2015-01-01</v>
      </c>
      <c r="J3043" s="61" t="str">
        <f>Índice!$G$25</f>
        <v>2015-12-31</v>
      </c>
      <c r="K3043" s="200" t="s">
        <v>932</v>
      </c>
      <c r="L3043" s="200" t="s">
        <v>924</v>
      </c>
    </row>
    <row r="3044" spans="1:12" ht="15.75" customHeight="1">
      <c r="C3044" s="200" t="str">
        <f>'FC03-3'!B$20</f>
        <v>Residencial Estrato 5 (FC03-3)</v>
      </c>
      <c r="F3044" s="200">
        <f>'FC03-3'!J$20</f>
        <v>0</v>
      </c>
      <c r="I3044" s="60" t="str">
        <f>Índice!$G$23</f>
        <v>2015-01-01</v>
      </c>
      <c r="J3044" s="61" t="str">
        <f>Índice!$G$25</f>
        <v>2015-12-31</v>
      </c>
      <c r="K3044" s="200" t="s">
        <v>932</v>
      </c>
      <c r="L3044" s="200" t="s">
        <v>924</v>
      </c>
    </row>
    <row r="3045" spans="1:12" ht="15.75" customHeight="1">
      <c r="C3045" s="200" t="str">
        <f>'FC03-3'!B$21</f>
        <v>Residencial Estrato 6 (FC03-3)</v>
      </c>
      <c r="F3045" s="200">
        <f>'FC03-3'!J$21</f>
        <v>0</v>
      </c>
      <c r="I3045" s="60" t="str">
        <f>Índice!$G$23</f>
        <v>2015-01-01</v>
      </c>
      <c r="J3045" s="61" t="str">
        <f>Índice!$G$25</f>
        <v>2015-12-31</v>
      </c>
      <c r="K3045" s="200" t="s">
        <v>932</v>
      </c>
      <c r="L3045" s="200" t="s">
        <v>924</v>
      </c>
    </row>
    <row r="3046" spans="1:12" ht="15.75" customHeight="1">
      <c r="C3046" s="200" t="str">
        <f>'FC03-3'!B$22</f>
        <v>No residencial industrial (FC03-3)</v>
      </c>
      <c r="F3046" s="200">
        <f>'FC03-3'!J$22</f>
        <v>0</v>
      </c>
      <c r="I3046" s="60" t="str">
        <f>Índice!$G$23</f>
        <v>2015-01-01</v>
      </c>
      <c r="J3046" s="61" t="str">
        <f>Índice!$G$25</f>
        <v>2015-12-31</v>
      </c>
      <c r="K3046" s="200" t="s">
        <v>932</v>
      </c>
      <c r="L3046" s="200" t="s">
        <v>924</v>
      </c>
    </row>
    <row r="3047" spans="1:12" ht="15.75" customHeight="1">
      <c r="C3047" s="200" t="str">
        <f>'FC03-3'!B$23</f>
        <v>No residencial comercial (FC03-3)</v>
      </c>
      <c r="F3047" s="200">
        <f>'FC03-3'!J$23</f>
        <v>0</v>
      </c>
      <c r="I3047" s="60" t="str">
        <f>Índice!$G$23</f>
        <v>2015-01-01</v>
      </c>
      <c r="J3047" s="61" t="str">
        <f>Índice!$G$25</f>
        <v>2015-12-31</v>
      </c>
      <c r="K3047" s="200" t="s">
        <v>932</v>
      </c>
      <c r="L3047" s="200" t="s">
        <v>924</v>
      </c>
    </row>
    <row r="3048" spans="1:12" ht="15.75" customHeight="1">
      <c r="C3048" s="200" t="str">
        <f>'FC03-3'!B$24</f>
        <v>No residencial oficial (FC03-3)</v>
      </c>
      <c r="F3048" s="200">
        <f>'FC03-3'!J$24</f>
        <v>0</v>
      </c>
      <c r="I3048" s="60" t="str">
        <f>Índice!$G$23</f>
        <v>2015-01-01</v>
      </c>
      <c r="J3048" s="61" t="str">
        <f>Índice!$G$25</f>
        <v>2015-12-31</v>
      </c>
      <c r="K3048" s="200" t="s">
        <v>932</v>
      </c>
      <c r="L3048" s="200" t="s">
        <v>924</v>
      </c>
    </row>
    <row r="3049" spans="1:12" ht="15.75" customHeight="1">
      <c r="C3049" s="200" t="str">
        <f>'FC03-3'!B$25</f>
        <v>No residencial especial (FC03-3)</v>
      </c>
      <c r="F3049" s="200">
        <f>'FC03-3'!J$25</f>
        <v>0</v>
      </c>
      <c r="I3049" s="60" t="str">
        <f>Índice!$G$23</f>
        <v>2015-01-01</v>
      </c>
      <c r="J3049" s="61" t="str">
        <f>Índice!$G$25</f>
        <v>2015-12-31</v>
      </c>
      <c r="K3049" s="200" t="s">
        <v>932</v>
      </c>
      <c r="L3049" s="200" t="s">
        <v>924</v>
      </c>
    </row>
    <row r="3050" spans="1:12" ht="15.75" customHeight="1">
      <c r="C3050" s="200" t="str">
        <f>'FC03-3'!B$26</f>
        <v>Total Comercialización (FC03-3)</v>
      </c>
      <c r="F3050" s="200">
        <f>'FC03-3'!J$26</f>
        <v>0</v>
      </c>
      <c r="I3050" s="60" t="str">
        <f>Índice!$G$23</f>
        <v>2015-01-01</v>
      </c>
      <c r="J3050" s="61" t="str">
        <f>Índice!$G$25</f>
        <v>2015-12-31</v>
      </c>
      <c r="K3050" s="200" t="s">
        <v>932</v>
      </c>
      <c r="L3050" s="200" t="s">
        <v>924</v>
      </c>
    </row>
    <row r="3051" spans="1:12" ht="15.75" customHeight="1">
      <c r="C3051" s="200" t="str">
        <f>'FC03-3'!B$27</f>
        <v>Total Servicio de Aseo (FC03-3)</v>
      </c>
      <c r="F3051" s="200">
        <f>'FC03-3'!J$27</f>
        <v>0</v>
      </c>
      <c r="I3051" s="60" t="str">
        <f>Índice!$G$23</f>
        <v>2015-01-01</v>
      </c>
      <c r="J3051" s="61" t="str">
        <f>Índice!$G$25</f>
        <v>2015-12-31</v>
      </c>
      <c r="K3051" s="200" t="s">
        <v>932</v>
      </c>
      <c r="L3051" s="200" t="s">
        <v>924</v>
      </c>
    </row>
    <row r="3052" spans="1:12" ht="15.75" customHeight="1">
      <c r="A3052" s="202" t="s">
        <v>15</v>
      </c>
      <c r="C3052" s="200" t="str">
        <f>'FC03-3'!B$28</f>
        <v>Deterioro de cuentas por cobrar (FC03-3)</v>
      </c>
      <c r="F3052" s="200"/>
      <c r="L3052" s="1"/>
    </row>
    <row r="3053" spans="1:12" ht="15.75" customHeight="1">
      <c r="C3053" s="200" t="str">
        <f>'FC03-3'!B$29</f>
        <v>Barrido y Limpieza de vias y Areas Publicas (Deterioro) (FC03-3)</v>
      </c>
      <c r="F3053" s="200">
        <f>'FC03-3'!J$29</f>
        <v>0</v>
      </c>
      <c r="I3053" s="60" t="str">
        <f>Índice!$G$23</f>
        <v>2015-01-01</v>
      </c>
      <c r="J3053" s="61" t="str">
        <f>Índice!$G$25</f>
        <v>2015-12-31</v>
      </c>
      <c r="K3053" s="200" t="s">
        <v>932</v>
      </c>
      <c r="L3053" s="200" t="s">
        <v>924</v>
      </c>
    </row>
    <row r="3054" spans="1:12" ht="15.75" customHeight="1">
      <c r="C3054" s="200" t="str">
        <f>'FC03-3'!B$30</f>
        <v>Recoleccion y Transporte de Residuos Convencionales (Deterioro) (FC03-3)</v>
      </c>
      <c r="F3054" s="200">
        <f>'FC03-3'!J$30</f>
        <v>0</v>
      </c>
      <c r="I3054" s="60" t="str">
        <f>Índice!$G$23</f>
        <v>2015-01-01</v>
      </c>
      <c r="J3054" s="61" t="str">
        <f>Índice!$G$25</f>
        <v>2015-12-31</v>
      </c>
      <c r="K3054" s="200" t="s">
        <v>932</v>
      </c>
      <c r="L3054" s="200" t="s">
        <v>924</v>
      </c>
    </row>
    <row r="3055" spans="1:12" ht="15.75" customHeight="1">
      <c r="C3055" s="200" t="str">
        <f>'FC03-3'!B$31</f>
        <v>Recoleccion de Residuos Peligrosos (Deterioro) (FC03-3)</v>
      </c>
      <c r="F3055" s="200">
        <f>'FC03-3'!J$31</f>
        <v>0</v>
      </c>
      <c r="I3055" s="60" t="str">
        <f>Índice!$G$23</f>
        <v>2015-01-01</v>
      </c>
      <c r="J3055" s="61" t="str">
        <f>Índice!$G$25</f>
        <v>2015-12-31</v>
      </c>
      <c r="K3055" s="200" t="s">
        <v>932</v>
      </c>
      <c r="L3055" s="200" t="s">
        <v>924</v>
      </c>
    </row>
    <row r="3056" spans="1:12" ht="15.75" customHeight="1">
      <c r="C3056" s="200" t="str">
        <f>'FC03-3'!B$32</f>
        <v>Recoleccion de Residuos Hospitalarios e infecciosos (Deterioro) (FC03-3)</v>
      </c>
      <c r="F3056" s="200">
        <f>'FC03-3'!J$32</f>
        <v>0</v>
      </c>
      <c r="I3056" s="60" t="str">
        <f>Índice!$G$23</f>
        <v>2015-01-01</v>
      </c>
      <c r="J3056" s="61" t="str">
        <f>Índice!$G$25</f>
        <v>2015-12-31</v>
      </c>
      <c r="K3056" s="200" t="s">
        <v>932</v>
      </c>
      <c r="L3056" s="200" t="s">
        <v>924</v>
      </c>
    </row>
    <row r="3057" spans="1:12" ht="15.75" customHeight="1">
      <c r="C3057" s="200" t="str">
        <f>'FC03-3'!B$33</f>
        <v>Recoleccion de Escombros (Deterioro) (FC03-3)</v>
      </c>
      <c r="F3057" s="200">
        <f>'FC03-3'!J$33</f>
        <v>0</v>
      </c>
      <c r="I3057" s="60" t="str">
        <f>Índice!$G$23</f>
        <v>2015-01-01</v>
      </c>
      <c r="J3057" s="61" t="str">
        <f>Índice!$G$25</f>
        <v>2015-12-31</v>
      </c>
      <c r="K3057" s="200" t="s">
        <v>932</v>
      </c>
      <c r="L3057" s="200" t="s">
        <v>924</v>
      </c>
    </row>
    <row r="3058" spans="1:12" ht="15.75" customHeight="1">
      <c r="C3058" s="200" t="str">
        <f>'FC03-3'!B$34</f>
        <v>Tratamiento (Deterioro) (FC03-3)</v>
      </c>
      <c r="F3058" s="200">
        <f>'FC03-3'!J$34</f>
        <v>0</v>
      </c>
      <c r="I3058" s="60" t="str">
        <f>Índice!$G$23</f>
        <v>2015-01-01</v>
      </c>
      <c r="J3058" s="61" t="str">
        <f>Índice!$G$25</f>
        <v>2015-12-31</v>
      </c>
      <c r="K3058" s="200" t="s">
        <v>932</v>
      </c>
      <c r="L3058" s="200" t="s">
        <v>924</v>
      </c>
    </row>
    <row r="3059" spans="1:12" ht="15.75" customHeight="1">
      <c r="C3059" s="200" t="str">
        <f>'FC03-3'!B$35</f>
        <v>Aprovechamientos (Deterioro) (FC03-3)</v>
      </c>
      <c r="F3059" s="200">
        <f>'FC03-3'!J$35</f>
        <v>0</v>
      </c>
      <c r="I3059" s="60" t="str">
        <f>Índice!$G$23</f>
        <v>2015-01-01</v>
      </c>
      <c r="J3059" s="61" t="str">
        <f>Índice!$G$25</f>
        <v>2015-12-31</v>
      </c>
      <c r="K3059" s="200" t="s">
        <v>932</v>
      </c>
      <c r="L3059" s="200" t="s">
        <v>924</v>
      </c>
    </row>
    <row r="3060" spans="1:12" ht="15.75" customHeight="1">
      <c r="C3060" s="200" t="str">
        <f>'FC03-3'!B$36</f>
        <v>Disposicion Final (Deterioro) (FC03-3)</v>
      </c>
      <c r="F3060" s="200">
        <f>'FC03-3'!J$36</f>
        <v>0</v>
      </c>
      <c r="I3060" s="60" t="str">
        <f>Índice!$G$23</f>
        <v>2015-01-01</v>
      </c>
      <c r="J3060" s="61" t="str">
        <f>Índice!$G$25</f>
        <v>2015-12-31</v>
      </c>
      <c r="K3060" s="200" t="s">
        <v>932</v>
      </c>
      <c r="L3060" s="200" t="s">
        <v>924</v>
      </c>
    </row>
    <row r="3061" spans="1:12" ht="15.75" customHeight="1">
      <c r="C3061" s="200" t="str">
        <f>'FC03-3'!B$37</f>
        <v>Incineracion (Deterioro) (FC03-3)</v>
      </c>
      <c r="F3061" s="200">
        <f>'FC03-3'!J$37</f>
        <v>0</v>
      </c>
      <c r="I3061" s="60" t="str">
        <f>Índice!$G$23</f>
        <v>2015-01-01</v>
      </c>
      <c r="J3061" s="61" t="str">
        <f>Índice!$G$25</f>
        <v>2015-12-31</v>
      </c>
      <c r="K3061" s="200" t="s">
        <v>932</v>
      </c>
      <c r="L3061" s="200" t="s">
        <v>924</v>
      </c>
    </row>
    <row r="3062" spans="1:12" ht="15.75" customHeight="1">
      <c r="A3062" s="202" t="s">
        <v>15</v>
      </c>
      <c r="C3062" s="200" t="str">
        <f>'FC03-3'!B$38</f>
        <v>Comercialización (Deterioro) (FC03-3)</v>
      </c>
      <c r="F3062" s="200"/>
      <c r="L3062" s="1"/>
    </row>
    <row r="3063" spans="1:12" ht="15.75" customHeight="1">
      <c r="C3063" s="200" t="str">
        <f>'FC03-3'!B$39</f>
        <v>Residencial Estrato 1 (Deterioro) (FC03-3)</v>
      </c>
      <c r="F3063" s="200">
        <f>'FC03-3'!J$39</f>
        <v>0</v>
      </c>
      <c r="I3063" s="60" t="str">
        <f>Índice!$G$23</f>
        <v>2015-01-01</v>
      </c>
      <c r="J3063" s="61" t="str">
        <f>Índice!$G$25</f>
        <v>2015-12-31</v>
      </c>
      <c r="K3063" s="200" t="s">
        <v>932</v>
      </c>
      <c r="L3063" s="200" t="s">
        <v>924</v>
      </c>
    </row>
    <row r="3064" spans="1:12" ht="15.75" customHeight="1">
      <c r="C3064" s="200" t="str">
        <f>'FC03-3'!B$40</f>
        <v>Residencial Estrato 2 (Deterioro) (FC03-3)</v>
      </c>
      <c r="F3064" s="200">
        <f>'FC03-3'!J$40</f>
        <v>0</v>
      </c>
      <c r="I3064" s="60" t="str">
        <f>Índice!$G$23</f>
        <v>2015-01-01</v>
      </c>
      <c r="J3064" s="61" t="str">
        <f>Índice!$G$25</f>
        <v>2015-12-31</v>
      </c>
      <c r="K3064" s="200" t="s">
        <v>932</v>
      </c>
      <c r="L3064" s="200" t="s">
        <v>924</v>
      </c>
    </row>
    <row r="3065" spans="1:12" ht="15.75" customHeight="1">
      <c r="C3065" s="200" t="str">
        <f>'FC03-3'!B$41</f>
        <v>Residencial Estrato 3 (Deterioro) (FC03-3)</v>
      </c>
      <c r="F3065" s="200">
        <f>'FC03-3'!J$41</f>
        <v>0</v>
      </c>
      <c r="I3065" s="60" t="str">
        <f>Índice!$G$23</f>
        <v>2015-01-01</v>
      </c>
      <c r="J3065" s="61" t="str">
        <f>Índice!$G$25</f>
        <v>2015-12-31</v>
      </c>
      <c r="K3065" s="200" t="s">
        <v>932</v>
      </c>
      <c r="L3065" s="200" t="s">
        <v>924</v>
      </c>
    </row>
    <row r="3066" spans="1:12" ht="15.75" customHeight="1">
      <c r="C3066" s="200" t="str">
        <f>'FC03-3'!B$42</f>
        <v>Residencial Estrato 4 (Deterioro) (FC03-3)</v>
      </c>
      <c r="F3066" s="200">
        <f>'FC03-3'!J$42</f>
        <v>0</v>
      </c>
      <c r="I3066" s="60" t="str">
        <f>Índice!$G$23</f>
        <v>2015-01-01</v>
      </c>
      <c r="J3066" s="61" t="str">
        <f>Índice!$G$25</f>
        <v>2015-12-31</v>
      </c>
      <c r="K3066" s="200" t="s">
        <v>932</v>
      </c>
      <c r="L3066" s="200" t="s">
        <v>924</v>
      </c>
    </row>
    <row r="3067" spans="1:12" ht="15.75" customHeight="1">
      <c r="C3067" s="200" t="str">
        <f>'FC03-3'!B$43</f>
        <v>Residencial Estrato 5 (Deterioro) (FC03-3)</v>
      </c>
      <c r="F3067" s="200">
        <f>'FC03-3'!J$43</f>
        <v>0</v>
      </c>
      <c r="I3067" s="60" t="str">
        <f>Índice!$G$23</f>
        <v>2015-01-01</v>
      </c>
      <c r="J3067" s="61" t="str">
        <f>Índice!$G$25</f>
        <v>2015-12-31</v>
      </c>
      <c r="K3067" s="200" t="s">
        <v>932</v>
      </c>
      <c r="L3067" s="200" t="s">
        <v>924</v>
      </c>
    </row>
    <row r="3068" spans="1:12" ht="15.75" customHeight="1">
      <c r="C3068" s="200" t="str">
        <f>'FC03-3'!B$44</f>
        <v>Residencial Estrato 6 (Deterioro) (FC03-3)</v>
      </c>
      <c r="F3068" s="200">
        <f>'FC03-3'!J$44</f>
        <v>0</v>
      </c>
      <c r="I3068" s="60" t="str">
        <f>Índice!$G$23</f>
        <v>2015-01-01</v>
      </c>
      <c r="J3068" s="61" t="str">
        <f>Índice!$G$25</f>
        <v>2015-12-31</v>
      </c>
      <c r="K3068" s="200" t="s">
        <v>932</v>
      </c>
      <c r="L3068" s="200" t="s">
        <v>924</v>
      </c>
    </row>
    <row r="3069" spans="1:12" ht="15.75" customHeight="1">
      <c r="C3069" s="200" t="str">
        <f>'FC03-3'!B$45</f>
        <v>No Residencial Industrial (Deterioro) (FC03-3)</v>
      </c>
      <c r="F3069" s="200">
        <f>'FC03-3'!J$45</f>
        <v>0</v>
      </c>
      <c r="I3069" s="60" t="str">
        <f>Índice!$G$23</f>
        <v>2015-01-01</v>
      </c>
      <c r="J3069" s="61" t="str">
        <f>Índice!$G$25</f>
        <v>2015-12-31</v>
      </c>
      <c r="K3069" s="200" t="s">
        <v>932</v>
      </c>
      <c r="L3069" s="200" t="s">
        <v>924</v>
      </c>
    </row>
    <row r="3070" spans="1:12" ht="15.75" customHeight="1">
      <c r="C3070" s="200" t="str">
        <f>'FC03-3'!B$46</f>
        <v>No Residencial Comercial (Deterioro) (FC03-3)</v>
      </c>
      <c r="F3070" s="200">
        <f>'FC03-3'!J$46</f>
        <v>0</v>
      </c>
      <c r="I3070" s="60" t="str">
        <f>Índice!$G$23</f>
        <v>2015-01-01</v>
      </c>
      <c r="J3070" s="61" t="str">
        <f>Índice!$G$25</f>
        <v>2015-12-31</v>
      </c>
      <c r="K3070" s="200" t="s">
        <v>932</v>
      </c>
      <c r="L3070" s="200" t="s">
        <v>924</v>
      </c>
    </row>
    <row r="3071" spans="1:12" ht="15.75" customHeight="1">
      <c r="C3071" s="200" t="str">
        <f>'FC03-3'!B$47</f>
        <v>No Residencial Oficial (Deterioro) (FC03-3)</v>
      </c>
      <c r="F3071" s="200">
        <f>'FC03-3'!J$47</f>
        <v>0</v>
      </c>
      <c r="I3071" s="60" t="str">
        <f>Índice!$G$23</f>
        <v>2015-01-01</v>
      </c>
      <c r="J3071" s="61" t="str">
        <f>Índice!$G$25</f>
        <v>2015-12-31</v>
      </c>
      <c r="K3071" s="200" t="s">
        <v>932</v>
      </c>
      <c r="L3071" s="200" t="s">
        <v>924</v>
      </c>
    </row>
    <row r="3072" spans="1:12" ht="15.75" customHeight="1">
      <c r="C3072" s="200" t="str">
        <f>'FC03-3'!B$48</f>
        <v>No Residencial Especial (Deterioro) (FC03-3)</v>
      </c>
      <c r="F3072" s="200">
        <f>'FC03-3'!J$48</f>
        <v>0</v>
      </c>
      <c r="I3072" s="60" t="str">
        <f>Índice!$G$23</f>
        <v>2015-01-01</v>
      </c>
      <c r="J3072" s="61" t="str">
        <f>Índice!$G$25</f>
        <v>2015-12-31</v>
      </c>
      <c r="K3072" s="200" t="s">
        <v>932</v>
      </c>
      <c r="L3072" s="200" t="s">
        <v>924</v>
      </c>
    </row>
    <row r="3073" spans="1:12" ht="15.75" customHeight="1">
      <c r="C3073" s="200" t="str">
        <f>'FC03-3'!B$49</f>
        <v>Total Comercialización (Deterioro) (FC03-3)</v>
      </c>
      <c r="F3073" s="200">
        <f>'FC03-3'!J$49</f>
        <v>0</v>
      </c>
      <c r="I3073" s="60" t="str">
        <f>Índice!$G$23</f>
        <v>2015-01-01</v>
      </c>
      <c r="J3073" s="61" t="str">
        <f>Índice!$G$25</f>
        <v>2015-12-31</v>
      </c>
      <c r="K3073" s="200" t="s">
        <v>932</v>
      </c>
      <c r="L3073" s="200" t="s">
        <v>924</v>
      </c>
    </row>
    <row r="3074" spans="1:12" ht="15.75" customHeight="1">
      <c r="C3074" s="200" t="str">
        <f>'FC03-3'!B$50</f>
        <v>Total deterioro cuentas por cobrar (FC03-3)</v>
      </c>
      <c r="F3074" s="200">
        <f>'FC03-3'!J$50</f>
        <v>0</v>
      </c>
      <c r="I3074" s="60" t="str">
        <f>Índice!$G$23</f>
        <v>2015-01-01</v>
      </c>
      <c r="J3074" s="61" t="str">
        <f>Índice!$G$25</f>
        <v>2015-12-31</v>
      </c>
      <c r="K3074" s="200" t="s">
        <v>932</v>
      </c>
      <c r="L3074" s="200" t="s">
        <v>924</v>
      </c>
    </row>
    <row r="3075" spans="1:12" ht="15.75" customHeight="1">
      <c r="A3075" s="202" t="s">
        <v>15</v>
      </c>
      <c r="B3075" s="22"/>
      <c r="C3075" s="93" t="s">
        <v>925</v>
      </c>
      <c r="L3075" s="1"/>
    </row>
    <row r="3076" spans="1:12" ht="15.75" customHeight="1">
      <c r="A3076" s="202" t="s">
        <v>15</v>
      </c>
      <c r="C3076" s="200" t="str">
        <f>'FC03-3'!B$7</f>
        <v>Servicio de aseo (FC03-3)</v>
      </c>
      <c r="L3076" s="1"/>
    </row>
    <row r="3077" spans="1:12" ht="15.75" customHeight="1">
      <c r="C3077" s="200" t="str">
        <f>'FC03-3'!B$8</f>
        <v>Barrido y Limpieza de vias y Areas Publicas (FC03-3)</v>
      </c>
      <c r="F3077" s="200">
        <f>'FC03-3'!K$8</f>
        <v>0</v>
      </c>
      <c r="I3077" s="60" t="str">
        <f>Índice!$G$23</f>
        <v>2015-01-01</v>
      </c>
      <c r="J3077" s="61" t="str">
        <f>Índice!$G$25</f>
        <v>2015-12-31</v>
      </c>
      <c r="K3077" s="200" t="s">
        <v>932</v>
      </c>
      <c r="L3077" s="200" t="s">
        <v>926</v>
      </c>
    </row>
    <row r="3078" spans="1:12" ht="15.75" customHeight="1">
      <c r="C3078" s="200" t="str">
        <f>'FC03-3'!B$9</f>
        <v>Recoleccion y Transporte de Residuos Convencionales (FC03-3)</v>
      </c>
      <c r="F3078" s="200">
        <f>'FC03-3'!K$9</f>
        <v>0</v>
      </c>
      <c r="I3078" s="60" t="str">
        <f>Índice!$G$23</f>
        <v>2015-01-01</v>
      </c>
      <c r="J3078" s="61" t="str">
        <f>Índice!$G$25</f>
        <v>2015-12-31</v>
      </c>
      <c r="K3078" s="200" t="s">
        <v>932</v>
      </c>
      <c r="L3078" s="200" t="s">
        <v>926</v>
      </c>
    </row>
    <row r="3079" spans="1:12" ht="15.75" customHeight="1">
      <c r="C3079" s="200" t="str">
        <f>'FC03-3'!B$10</f>
        <v>Recoleccion de Residuos Peligrosos (FC03-3)</v>
      </c>
      <c r="F3079" s="200">
        <f>'FC03-3'!K$10</f>
        <v>0</v>
      </c>
      <c r="I3079" s="60" t="str">
        <f>Índice!$G$23</f>
        <v>2015-01-01</v>
      </c>
      <c r="J3079" s="61" t="str">
        <f>Índice!$G$25</f>
        <v>2015-12-31</v>
      </c>
      <c r="K3079" s="200" t="s">
        <v>932</v>
      </c>
      <c r="L3079" s="200" t="s">
        <v>926</v>
      </c>
    </row>
    <row r="3080" spans="1:12" ht="15.75" customHeight="1">
      <c r="C3080" s="200" t="str">
        <f>'FC03-3'!B$11</f>
        <v>Recoleccion de Residuos Hospitalarios e infecciosos (FC03-3)</v>
      </c>
      <c r="F3080" s="200">
        <f>'FC03-3'!K$11</f>
        <v>0</v>
      </c>
      <c r="I3080" s="60" t="str">
        <f>Índice!$G$23</f>
        <v>2015-01-01</v>
      </c>
      <c r="J3080" s="61" t="str">
        <f>Índice!$G$25</f>
        <v>2015-12-31</v>
      </c>
      <c r="K3080" s="200" t="s">
        <v>932</v>
      </c>
      <c r="L3080" s="200" t="s">
        <v>926</v>
      </c>
    </row>
    <row r="3081" spans="1:12" ht="15.75" customHeight="1">
      <c r="C3081" s="200" t="str">
        <f>'FC03-3'!B$12</f>
        <v>Recoleccion de Escombros (FC03-3)</v>
      </c>
      <c r="F3081" s="200">
        <f>'FC03-3'!K$12</f>
        <v>0</v>
      </c>
      <c r="I3081" s="60" t="str">
        <f>Índice!$G$23</f>
        <v>2015-01-01</v>
      </c>
      <c r="J3081" s="61" t="str">
        <f>Índice!$G$25</f>
        <v>2015-12-31</v>
      </c>
      <c r="K3081" s="200" t="s">
        <v>932</v>
      </c>
      <c r="L3081" s="200" t="s">
        <v>926</v>
      </c>
    </row>
    <row r="3082" spans="1:12" ht="15.75" customHeight="1">
      <c r="C3082" s="200" t="str">
        <f>'FC03-3'!B$13</f>
        <v>Tratamiento (FC03-3)</v>
      </c>
      <c r="F3082" s="200">
        <f>'FC03-3'!K$13</f>
        <v>0</v>
      </c>
      <c r="I3082" s="60" t="str">
        <f>Índice!$G$23</f>
        <v>2015-01-01</v>
      </c>
      <c r="J3082" s="61" t="str">
        <f>Índice!$G$25</f>
        <v>2015-12-31</v>
      </c>
      <c r="K3082" s="200" t="s">
        <v>932</v>
      </c>
      <c r="L3082" s="200" t="s">
        <v>926</v>
      </c>
    </row>
    <row r="3083" spans="1:12" ht="15.75" customHeight="1">
      <c r="C3083" s="200" t="str">
        <f>'FC03-3'!B$14</f>
        <v>Aprovechamientos (FC03-3)</v>
      </c>
      <c r="F3083" s="200">
        <f>'FC03-3'!K$14</f>
        <v>0</v>
      </c>
      <c r="I3083" s="60" t="str">
        <f>Índice!$G$23</f>
        <v>2015-01-01</v>
      </c>
      <c r="J3083" s="61" t="str">
        <f>Índice!$G$25</f>
        <v>2015-12-31</v>
      </c>
      <c r="K3083" s="200" t="s">
        <v>932</v>
      </c>
      <c r="L3083" s="200" t="s">
        <v>926</v>
      </c>
    </row>
    <row r="3084" spans="1:12" ht="15.75" customHeight="1">
      <c r="C3084" s="200" t="str">
        <f>'FC03-3'!B$15</f>
        <v>Disposicion Final (FC03-3)</v>
      </c>
      <c r="F3084" s="200">
        <f>'FC03-3'!K$15</f>
        <v>0</v>
      </c>
      <c r="I3084" s="60" t="str">
        <f>Índice!$G$23</f>
        <v>2015-01-01</v>
      </c>
      <c r="J3084" s="61" t="str">
        <f>Índice!$G$25</f>
        <v>2015-12-31</v>
      </c>
      <c r="K3084" s="200" t="s">
        <v>932</v>
      </c>
      <c r="L3084" s="200" t="s">
        <v>926</v>
      </c>
    </row>
    <row r="3085" spans="1:12" ht="15.75" customHeight="1">
      <c r="C3085" s="200" t="str">
        <f>'FC03-3'!B$16</f>
        <v>Incineracion (FC03-3)</v>
      </c>
      <c r="F3085" s="200">
        <f>'FC03-3'!K$16</f>
        <v>0</v>
      </c>
      <c r="I3085" s="60" t="str">
        <f>Índice!$G$23</f>
        <v>2015-01-01</v>
      </c>
      <c r="J3085" s="61" t="str">
        <f>Índice!$G$25</f>
        <v>2015-12-31</v>
      </c>
      <c r="K3085" s="200" t="s">
        <v>932</v>
      </c>
      <c r="L3085" s="200" t="s">
        <v>926</v>
      </c>
    </row>
    <row r="3086" spans="1:12" ht="15.75" customHeight="1">
      <c r="A3086" s="202" t="s">
        <v>15</v>
      </c>
      <c r="C3086" s="200" t="str">
        <f>'FC03-3'!B$17</f>
        <v>Comercializacion (FC03-3)</v>
      </c>
      <c r="F3086" s="200"/>
      <c r="L3086" s="1"/>
    </row>
    <row r="3087" spans="1:12" ht="15.75" customHeight="1">
      <c r="C3087" s="200" t="str">
        <f>'FC03-3'!B$18</f>
        <v>Residencial Estrato 3 (FC03-3)</v>
      </c>
      <c r="F3087" s="200">
        <f>'FC03-3'!K$18</f>
        <v>0</v>
      </c>
      <c r="I3087" s="60" t="str">
        <f>Índice!$G$23</f>
        <v>2015-01-01</v>
      </c>
      <c r="J3087" s="61" t="str">
        <f>Índice!$G$25</f>
        <v>2015-12-31</v>
      </c>
      <c r="K3087" s="200" t="s">
        <v>932</v>
      </c>
      <c r="L3087" s="200" t="s">
        <v>926</v>
      </c>
    </row>
    <row r="3088" spans="1:12" ht="15.75" customHeight="1">
      <c r="C3088" s="200" t="str">
        <f>'FC03-3'!B$19</f>
        <v>Residencial Estrato 4 (FC03-3)</v>
      </c>
      <c r="F3088" s="200">
        <f>'FC03-3'!K$19</f>
        <v>0</v>
      </c>
      <c r="I3088" s="60" t="str">
        <f>Índice!$G$23</f>
        <v>2015-01-01</v>
      </c>
      <c r="J3088" s="61" t="str">
        <f>Índice!$G$25</f>
        <v>2015-12-31</v>
      </c>
      <c r="K3088" s="200" t="s">
        <v>932</v>
      </c>
      <c r="L3088" s="200" t="s">
        <v>926</v>
      </c>
    </row>
    <row r="3089" spans="1:12" ht="15.75" customHeight="1">
      <c r="C3089" s="200" t="str">
        <f>'FC03-3'!B$20</f>
        <v>Residencial Estrato 5 (FC03-3)</v>
      </c>
      <c r="F3089" s="200">
        <f>'FC03-3'!K$20</f>
        <v>0</v>
      </c>
      <c r="I3089" s="60" t="str">
        <f>Índice!$G$23</f>
        <v>2015-01-01</v>
      </c>
      <c r="J3089" s="61" t="str">
        <f>Índice!$G$25</f>
        <v>2015-12-31</v>
      </c>
      <c r="K3089" s="200" t="s">
        <v>932</v>
      </c>
      <c r="L3089" s="200" t="s">
        <v>926</v>
      </c>
    </row>
    <row r="3090" spans="1:12" ht="15.75" customHeight="1">
      <c r="C3090" s="200" t="str">
        <f>'FC03-3'!B$21</f>
        <v>Residencial Estrato 6 (FC03-3)</v>
      </c>
      <c r="F3090" s="200">
        <f>'FC03-3'!K$21</f>
        <v>0</v>
      </c>
      <c r="I3090" s="60" t="str">
        <f>Índice!$G$23</f>
        <v>2015-01-01</v>
      </c>
      <c r="J3090" s="61" t="str">
        <f>Índice!$G$25</f>
        <v>2015-12-31</v>
      </c>
      <c r="K3090" s="200" t="s">
        <v>932</v>
      </c>
      <c r="L3090" s="200" t="s">
        <v>926</v>
      </c>
    </row>
    <row r="3091" spans="1:12" ht="15.75" customHeight="1">
      <c r="C3091" s="200" t="str">
        <f>'FC03-3'!B$22</f>
        <v>No residencial industrial (FC03-3)</v>
      </c>
      <c r="F3091" s="200">
        <f>'FC03-3'!K$22</f>
        <v>0</v>
      </c>
      <c r="I3091" s="60" t="str">
        <f>Índice!$G$23</f>
        <v>2015-01-01</v>
      </c>
      <c r="J3091" s="61" t="str">
        <f>Índice!$G$25</f>
        <v>2015-12-31</v>
      </c>
      <c r="K3091" s="200" t="s">
        <v>932</v>
      </c>
      <c r="L3091" s="200" t="s">
        <v>926</v>
      </c>
    </row>
    <row r="3092" spans="1:12" ht="15.75" customHeight="1">
      <c r="C3092" s="200" t="str">
        <f>'FC03-3'!B$23</f>
        <v>No residencial comercial (FC03-3)</v>
      </c>
      <c r="F3092" s="200">
        <f>'FC03-3'!K$23</f>
        <v>0</v>
      </c>
      <c r="I3092" s="60" t="str">
        <f>Índice!$G$23</f>
        <v>2015-01-01</v>
      </c>
      <c r="J3092" s="61" t="str">
        <f>Índice!$G$25</f>
        <v>2015-12-31</v>
      </c>
      <c r="K3092" s="200" t="s">
        <v>932</v>
      </c>
      <c r="L3092" s="200" t="s">
        <v>926</v>
      </c>
    </row>
    <row r="3093" spans="1:12" ht="15.75" customHeight="1">
      <c r="C3093" s="200" t="str">
        <f>'FC03-3'!B$24</f>
        <v>No residencial oficial (FC03-3)</v>
      </c>
      <c r="F3093" s="200">
        <f>'FC03-3'!K$24</f>
        <v>0</v>
      </c>
      <c r="I3093" s="60" t="str">
        <f>Índice!$G$23</f>
        <v>2015-01-01</v>
      </c>
      <c r="J3093" s="61" t="str">
        <f>Índice!$G$25</f>
        <v>2015-12-31</v>
      </c>
      <c r="K3093" s="200" t="s">
        <v>932</v>
      </c>
      <c r="L3093" s="200" t="s">
        <v>926</v>
      </c>
    </row>
    <row r="3094" spans="1:12" ht="15.75" customHeight="1">
      <c r="C3094" s="200" t="str">
        <f>'FC03-3'!B$25</f>
        <v>No residencial especial (FC03-3)</v>
      </c>
      <c r="F3094" s="200">
        <f>'FC03-3'!K$25</f>
        <v>0</v>
      </c>
      <c r="I3094" s="60" t="str">
        <f>Índice!$G$23</f>
        <v>2015-01-01</v>
      </c>
      <c r="J3094" s="61" t="str">
        <f>Índice!$G$25</f>
        <v>2015-12-31</v>
      </c>
      <c r="K3094" s="200" t="s">
        <v>932</v>
      </c>
      <c r="L3094" s="200" t="s">
        <v>926</v>
      </c>
    </row>
    <row r="3095" spans="1:12" ht="15.75" customHeight="1">
      <c r="C3095" s="200" t="str">
        <f>'FC03-3'!B$26</f>
        <v>Total Comercialización (FC03-3)</v>
      </c>
      <c r="F3095" s="200">
        <f>'FC03-3'!K$26</f>
        <v>0</v>
      </c>
      <c r="I3095" s="60" t="str">
        <f>Índice!$G$23</f>
        <v>2015-01-01</v>
      </c>
      <c r="J3095" s="61" t="str">
        <f>Índice!$G$25</f>
        <v>2015-12-31</v>
      </c>
      <c r="K3095" s="200" t="s">
        <v>932</v>
      </c>
      <c r="L3095" s="200" t="s">
        <v>926</v>
      </c>
    </row>
    <row r="3096" spans="1:12" ht="15.75" customHeight="1">
      <c r="C3096" s="200" t="str">
        <f>'FC03-3'!B$27</f>
        <v>Total Servicio de Aseo (FC03-3)</v>
      </c>
      <c r="F3096" s="200">
        <f>'FC03-3'!K$27</f>
        <v>0</v>
      </c>
      <c r="I3096" s="60" t="str">
        <f>Índice!$G$23</f>
        <v>2015-01-01</v>
      </c>
      <c r="J3096" s="61" t="str">
        <f>Índice!$G$25</f>
        <v>2015-12-31</v>
      </c>
      <c r="K3096" s="200" t="s">
        <v>932</v>
      </c>
      <c r="L3096" s="200" t="s">
        <v>926</v>
      </c>
    </row>
    <row r="3097" spans="1:12" ht="15.75" customHeight="1">
      <c r="A3097" s="202" t="s">
        <v>15</v>
      </c>
      <c r="C3097" s="200" t="str">
        <f>'FC03-3'!B$28</f>
        <v>Deterioro de cuentas por cobrar (FC03-3)</v>
      </c>
      <c r="F3097" s="200"/>
      <c r="L3097" s="1"/>
    </row>
    <row r="3098" spans="1:12" ht="15.75" customHeight="1">
      <c r="C3098" s="200" t="str">
        <f>'FC03-3'!B$29</f>
        <v>Barrido y Limpieza de vias y Areas Publicas (Deterioro) (FC03-3)</v>
      </c>
      <c r="F3098" s="200">
        <f>'FC03-3'!K$29</f>
        <v>0</v>
      </c>
      <c r="I3098" s="60" t="str">
        <f>Índice!$G$23</f>
        <v>2015-01-01</v>
      </c>
      <c r="J3098" s="61" t="str">
        <f>Índice!$G$25</f>
        <v>2015-12-31</v>
      </c>
      <c r="K3098" s="200" t="s">
        <v>932</v>
      </c>
      <c r="L3098" s="200" t="s">
        <v>926</v>
      </c>
    </row>
    <row r="3099" spans="1:12" ht="15.75" customHeight="1">
      <c r="C3099" s="200" t="str">
        <f>'FC03-3'!B$30</f>
        <v>Recoleccion y Transporte de Residuos Convencionales (Deterioro) (FC03-3)</v>
      </c>
      <c r="F3099" s="200">
        <f>'FC03-3'!K$30</f>
        <v>0</v>
      </c>
      <c r="I3099" s="60" t="str">
        <f>Índice!$G$23</f>
        <v>2015-01-01</v>
      </c>
      <c r="J3099" s="61" t="str">
        <f>Índice!$G$25</f>
        <v>2015-12-31</v>
      </c>
      <c r="K3099" s="200" t="s">
        <v>932</v>
      </c>
      <c r="L3099" s="200" t="s">
        <v>926</v>
      </c>
    </row>
    <row r="3100" spans="1:12" ht="15.75" customHeight="1">
      <c r="C3100" s="200" t="str">
        <f>'FC03-3'!B$31</f>
        <v>Recoleccion de Residuos Peligrosos (Deterioro) (FC03-3)</v>
      </c>
      <c r="F3100" s="200">
        <f>'FC03-3'!K$31</f>
        <v>0</v>
      </c>
      <c r="I3100" s="60" t="str">
        <f>Índice!$G$23</f>
        <v>2015-01-01</v>
      </c>
      <c r="J3100" s="61" t="str">
        <f>Índice!$G$25</f>
        <v>2015-12-31</v>
      </c>
      <c r="K3100" s="200" t="s">
        <v>932</v>
      </c>
      <c r="L3100" s="200" t="s">
        <v>926</v>
      </c>
    </row>
    <row r="3101" spans="1:12" ht="15.75" customHeight="1">
      <c r="C3101" s="200" t="str">
        <f>'FC03-3'!B$32</f>
        <v>Recoleccion de Residuos Hospitalarios e infecciosos (Deterioro) (FC03-3)</v>
      </c>
      <c r="F3101" s="200">
        <f>'FC03-3'!K$32</f>
        <v>0</v>
      </c>
      <c r="I3101" s="60" t="str">
        <f>Índice!$G$23</f>
        <v>2015-01-01</v>
      </c>
      <c r="J3101" s="61" t="str">
        <f>Índice!$G$25</f>
        <v>2015-12-31</v>
      </c>
      <c r="K3101" s="200" t="s">
        <v>932</v>
      </c>
      <c r="L3101" s="200" t="s">
        <v>926</v>
      </c>
    </row>
    <row r="3102" spans="1:12" ht="15.75" customHeight="1">
      <c r="C3102" s="200" t="str">
        <f>'FC03-3'!B$33</f>
        <v>Recoleccion de Escombros (Deterioro) (FC03-3)</v>
      </c>
      <c r="F3102" s="200">
        <f>'FC03-3'!K$33</f>
        <v>0</v>
      </c>
      <c r="I3102" s="60" t="str">
        <f>Índice!$G$23</f>
        <v>2015-01-01</v>
      </c>
      <c r="J3102" s="61" t="str">
        <f>Índice!$G$25</f>
        <v>2015-12-31</v>
      </c>
      <c r="K3102" s="200" t="s">
        <v>932</v>
      </c>
      <c r="L3102" s="200" t="s">
        <v>926</v>
      </c>
    </row>
    <row r="3103" spans="1:12" ht="15.75" customHeight="1">
      <c r="C3103" s="200" t="str">
        <f>'FC03-3'!B$34</f>
        <v>Tratamiento (Deterioro) (FC03-3)</v>
      </c>
      <c r="F3103" s="200">
        <f>'FC03-3'!K$34</f>
        <v>0</v>
      </c>
      <c r="I3103" s="60" t="str">
        <f>Índice!$G$23</f>
        <v>2015-01-01</v>
      </c>
      <c r="J3103" s="61" t="str">
        <f>Índice!$G$25</f>
        <v>2015-12-31</v>
      </c>
      <c r="K3103" s="200" t="s">
        <v>932</v>
      </c>
      <c r="L3103" s="200" t="s">
        <v>926</v>
      </c>
    </row>
    <row r="3104" spans="1:12" ht="15.75" customHeight="1">
      <c r="C3104" s="200" t="str">
        <f>'FC03-3'!B$35</f>
        <v>Aprovechamientos (Deterioro) (FC03-3)</v>
      </c>
      <c r="F3104" s="200">
        <f>'FC03-3'!K$35</f>
        <v>0</v>
      </c>
      <c r="I3104" s="60" t="str">
        <f>Índice!$G$23</f>
        <v>2015-01-01</v>
      </c>
      <c r="J3104" s="61" t="str">
        <f>Índice!$G$25</f>
        <v>2015-12-31</v>
      </c>
      <c r="K3104" s="200" t="s">
        <v>932</v>
      </c>
      <c r="L3104" s="200" t="s">
        <v>926</v>
      </c>
    </row>
    <row r="3105" spans="1:12" ht="15.75" customHeight="1">
      <c r="C3105" s="200" t="str">
        <f>'FC03-3'!B$36</f>
        <v>Disposicion Final (Deterioro) (FC03-3)</v>
      </c>
      <c r="F3105" s="200">
        <f>'FC03-3'!K$36</f>
        <v>0</v>
      </c>
      <c r="I3105" s="60" t="str">
        <f>Índice!$G$23</f>
        <v>2015-01-01</v>
      </c>
      <c r="J3105" s="61" t="str">
        <f>Índice!$G$25</f>
        <v>2015-12-31</v>
      </c>
      <c r="K3105" s="200" t="s">
        <v>932</v>
      </c>
      <c r="L3105" s="200" t="s">
        <v>926</v>
      </c>
    </row>
    <row r="3106" spans="1:12" ht="15.75" customHeight="1">
      <c r="C3106" s="200" t="str">
        <f>'FC03-3'!B$37</f>
        <v>Incineracion (Deterioro) (FC03-3)</v>
      </c>
      <c r="F3106" s="200">
        <f>'FC03-3'!K$37</f>
        <v>0</v>
      </c>
      <c r="I3106" s="60" t="str">
        <f>Índice!$G$23</f>
        <v>2015-01-01</v>
      </c>
      <c r="J3106" s="61" t="str">
        <f>Índice!$G$25</f>
        <v>2015-12-31</v>
      </c>
      <c r="K3106" s="200" t="s">
        <v>932</v>
      </c>
      <c r="L3106" s="200" t="s">
        <v>926</v>
      </c>
    </row>
    <row r="3107" spans="1:12" ht="15.75" customHeight="1">
      <c r="A3107" s="202" t="s">
        <v>15</v>
      </c>
      <c r="C3107" s="200" t="str">
        <f>'FC03-3'!B$38</f>
        <v>Comercialización (Deterioro) (FC03-3)</v>
      </c>
      <c r="F3107" s="200"/>
      <c r="L3107" s="1"/>
    </row>
    <row r="3108" spans="1:12" ht="15.75" customHeight="1">
      <c r="C3108" s="200" t="str">
        <f>'FC03-3'!B$39</f>
        <v>Residencial Estrato 1 (Deterioro) (FC03-3)</v>
      </c>
      <c r="F3108" s="200">
        <f>'FC03-3'!K$39</f>
        <v>0</v>
      </c>
      <c r="I3108" s="60" t="str">
        <f>Índice!$G$23</f>
        <v>2015-01-01</v>
      </c>
      <c r="J3108" s="61" t="str">
        <f>Índice!$G$25</f>
        <v>2015-12-31</v>
      </c>
      <c r="K3108" s="200" t="s">
        <v>932</v>
      </c>
      <c r="L3108" s="200" t="s">
        <v>926</v>
      </c>
    </row>
    <row r="3109" spans="1:12" ht="15.75" customHeight="1">
      <c r="C3109" s="200" t="str">
        <f>'FC03-3'!B$40</f>
        <v>Residencial Estrato 2 (Deterioro) (FC03-3)</v>
      </c>
      <c r="F3109" s="200">
        <f>'FC03-3'!K$40</f>
        <v>0</v>
      </c>
      <c r="I3109" s="60" t="str">
        <f>Índice!$G$23</f>
        <v>2015-01-01</v>
      </c>
      <c r="J3109" s="61" t="str">
        <f>Índice!$G$25</f>
        <v>2015-12-31</v>
      </c>
      <c r="K3109" s="200" t="s">
        <v>932</v>
      </c>
      <c r="L3109" s="200" t="s">
        <v>926</v>
      </c>
    </row>
    <row r="3110" spans="1:12" ht="15.75" customHeight="1">
      <c r="C3110" s="200" t="str">
        <f>'FC03-3'!B$41</f>
        <v>Residencial Estrato 3 (Deterioro) (FC03-3)</v>
      </c>
      <c r="F3110" s="200">
        <f>'FC03-3'!K$41</f>
        <v>0</v>
      </c>
      <c r="I3110" s="60" t="str">
        <f>Índice!$G$23</f>
        <v>2015-01-01</v>
      </c>
      <c r="J3110" s="61" t="str">
        <f>Índice!$G$25</f>
        <v>2015-12-31</v>
      </c>
      <c r="K3110" s="200" t="s">
        <v>932</v>
      </c>
      <c r="L3110" s="200" t="s">
        <v>926</v>
      </c>
    </row>
    <row r="3111" spans="1:12" ht="15.75" customHeight="1">
      <c r="C3111" s="200" t="str">
        <f>'FC03-3'!B$42</f>
        <v>Residencial Estrato 4 (Deterioro) (FC03-3)</v>
      </c>
      <c r="F3111" s="200">
        <f>'FC03-3'!K$42</f>
        <v>0</v>
      </c>
      <c r="I3111" s="60" t="str">
        <f>Índice!$G$23</f>
        <v>2015-01-01</v>
      </c>
      <c r="J3111" s="61" t="str">
        <f>Índice!$G$25</f>
        <v>2015-12-31</v>
      </c>
      <c r="K3111" s="200" t="s">
        <v>932</v>
      </c>
      <c r="L3111" s="200" t="s">
        <v>926</v>
      </c>
    </row>
    <row r="3112" spans="1:12" ht="15.75" customHeight="1">
      <c r="C3112" s="200" t="str">
        <f>'FC03-3'!B$43</f>
        <v>Residencial Estrato 5 (Deterioro) (FC03-3)</v>
      </c>
      <c r="F3112" s="200">
        <f>'FC03-3'!K$43</f>
        <v>0</v>
      </c>
      <c r="I3112" s="60" t="str">
        <f>Índice!$G$23</f>
        <v>2015-01-01</v>
      </c>
      <c r="J3112" s="61" t="str">
        <f>Índice!$G$25</f>
        <v>2015-12-31</v>
      </c>
      <c r="K3112" s="200" t="s">
        <v>932</v>
      </c>
      <c r="L3112" s="200" t="s">
        <v>926</v>
      </c>
    </row>
    <row r="3113" spans="1:12" ht="15.75" customHeight="1">
      <c r="C3113" s="200" t="str">
        <f>'FC03-3'!B$44</f>
        <v>Residencial Estrato 6 (Deterioro) (FC03-3)</v>
      </c>
      <c r="F3113" s="200">
        <f>'FC03-3'!K$44</f>
        <v>0</v>
      </c>
      <c r="I3113" s="60" t="str">
        <f>Índice!$G$23</f>
        <v>2015-01-01</v>
      </c>
      <c r="J3113" s="61" t="str">
        <f>Índice!$G$25</f>
        <v>2015-12-31</v>
      </c>
      <c r="K3113" s="200" t="s">
        <v>932</v>
      </c>
      <c r="L3113" s="200" t="s">
        <v>926</v>
      </c>
    </row>
    <row r="3114" spans="1:12" ht="15.75" customHeight="1">
      <c r="C3114" s="200" t="str">
        <f>'FC03-3'!B$45</f>
        <v>No Residencial Industrial (Deterioro) (FC03-3)</v>
      </c>
      <c r="F3114" s="200">
        <f>'FC03-3'!K$45</f>
        <v>0</v>
      </c>
      <c r="I3114" s="60" t="str">
        <f>Índice!$G$23</f>
        <v>2015-01-01</v>
      </c>
      <c r="J3114" s="61" t="str">
        <f>Índice!$G$25</f>
        <v>2015-12-31</v>
      </c>
      <c r="K3114" s="200" t="s">
        <v>932</v>
      </c>
      <c r="L3114" s="200" t="s">
        <v>926</v>
      </c>
    </row>
    <row r="3115" spans="1:12" ht="15.75" customHeight="1">
      <c r="C3115" s="200" t="str">
        <f>'FC03-3'!B$46</f>
        <v>No Residencial Comercial (Deterioro) (FC03-3)</v>
      </c>
      <c r="F3115" s="200">
        <f>'FC03-3'!K$46</f>
        <v>0</v>
      </c>
      <c r="I3115" s="60" t="str">
        <f>Índice!$G$23</f>
        <v>2015-01-01</v>
      </c>
      <c r="J3115" s="61" t="str">
        <f>Índice!$G$25</f>
        <v>2015-12-31</v>
      </c>
      <c r="K3115" s="200" t="s">
        <v>932</v>
      </c>
      <c r="L3115" s="200" t="s">
        <v>926</v>
      </c>
    </row>
    <row r="3116" spans="1:12" ht="15.75" customHeight="1">
      <c r="C3116" s="200" t="str">
        <f>'FC03-3'!B$47</f>
        <v>No Residencial Oficial (Deterioro) (FC03-3)</v>
      </c>
      <c r="F3116" s="200">
        <f>'FC03-3'!K$47</f>
        <v>0</v>
      </c>
      <c r="I3116" s="60" t="str">
        <f>Índice!$G$23</f>
        <v>2015-01-01</v>
      </c>
      <c r="J3116" s="61" t="str">
        <f>Índice!$G$25</f>
        <v>2015-12-31</v>
      </c>
      <c r="K3116" s="200" t="s">
        <v>932</v>
      </c>
      <c r="L3116" s="200" t="s">
        <v>926</v>
      </c>
    </row>
    <row r="3117" spans="1:12" ht="15.75" customHeight="1">
      <c r="C3117" s="200" t="str">
        <f>'FC03-3'!B$48</f>
        <v>No Residencial Especial (Deterioro) (FC03-3)</v>
      </c>
      <c r="F3117" s="200">
        <f>'FC03-3'!K$48</f>
        <v>0</v>
      </c>
      <c r="I3117" s="60" t="str">
        <f>Índice!$G$23</f>
        <v>2015-01-01</v>
      </c>
      <c r="J3117" s="61" t="str">
        <f>Índice!$G$25</f>
        <v>2015-12-31</v>
      </c>
      <c r="K3117" s="200" t="s">
        <v>932</v>
      </c>
      <c r="L3117" s="200" t="s">
        <v>926</v>
      </c>
    </row>
    <row r="3118" spans="1:12" ht="15.75" customHeight="1">
      <c r="C3118" s="200" t="str">
        <f>'FC03-3'!B$49</f>
        <v>Total Comercialización (Deterioro) (FC03-3)</v>
      </c>
      <c r="F3118" s="200">
        <f>'FC03-3'!K$49</f>
        <v>0</v>
      </c>
      <c r="I3118" s="60" t="str">
        <f>Índice!$G$23</f>
        <v>2015-01-01</v>
      </c>
      <c r="J3118" s="61" t="str">
        <f>Índice!$G$25</f>
        <v>2015-12-31</v>
      </c>
      <c r="K3118" s="200" t="s">
        <v>932</v>
      </c>
      <c r="L3118" s="200" t="s">
        <v>926</v>
      </c>
    </row>
    <row r="3119" spans="1:12" ht="15.75" customHeight="1">
      <c r="C3119" s="200" t="str">
        <f>'FC03-3'!B$50</f>
        <v>Total deterioro cuentas por cobrar (FC03-3)</v>
      </c>
      <c r="F3119" s="200">
        <f>'FC03-3'!K$50</f>
        <v>0</v>
      </c>
      <c r="I3119" s="60" t="str">
        <f>Índice!$G$23</f>
        <v>2015-01-01</v>
      </c>
      <c r="J3119" s="61" t="str">
        <f>Índice!$G$25</f>
        <v>2015-12-31</v>
      </c>
      <c r="K3119" s="200" t="s">
        <v>932</v>
      </c>
      <c r="L3119" s="200" t="s">
        <v>926</v>
      </c>
    </row>
    <row r="3120" spans="1:12" ht="15.75" customHeight="1">
      <c r="A3120" s="202" t="s">
        <v>15</v>
      </c>
      <c r="B3120" s="22"/>
      <c r="C3120" s="93" t="s">
        <v>927</v>
      </c>
      <c r="L3120" s="1"/>
    </row>
    <row r="3121" spans="1:12" ht="15.75" customHeight="1">
      <c r="A3121" s="202" t="s">
        <v>15</v>
      </c>
      <c r="C3121" s="200" t="str">
        <f>'FC03-3'!B$7</f>
        <v>Servicio de aseo (FC03-3)</v>
      </c>
      <c r="L3121" s="1"/>
    </row>
    <row r="3122" spans="1:12" ht="15.75" customHeight="1">
      <c r="C3122" s="200" t="str">
        <f>'FC03-3'!B$8</f>
        <v>Barrido y Limpieza de vias y Areas Publicas (FC03-3)</v>
      </c>
      <c r="F3122" s="200">
        <f>'FC03-3'!L$8</f>
        <v>0</v>
      </c>
      <c r="I3122" s="60" t="str">
        <f>Índice!$G$23</f>
        <v>2015-01-01</v>
      </c>
      <c r="J3122" s="61" t="str">
        <f>Índice!$G$25</f>
        <v>2015-12-31</v>
      </c>
      <c r="K3122" s="200" t="s">
        <v>932</v>
      </c>
      <c r="L3122" s="200" t="s">
        <v>928</v>
      </c>
    </row>
    <row r="3123" spans="1:12" ht="15.75" customHeight="1">
      <c r="C3123" s="200" t="str">
        <f>'FC03-3'!B$9</f>
        <v>Recoleccion y Transporte de Residuos Convencionales (FC03-3)</v>
      </c>
      <c r="F3123" s="200">
        <f>'FC03-3'!L$9</f>
        <v>0</v>
      </c>
      <c r="I3123" s="60" t="str">
        <f>Índice!$G$23</f>
        <v>2015-01-01</v>
      </c>
      <c r="J3123" s="61" t="str">
        <f>Índice!$G$25</f>
        <v>2015-12-31</v>
      </c>
      <c r="K3123" s="200" t="s">
        <v>932</v>
      </c>
      <c r="L3123" s="200" t="s">
        <v>928</v>
      </c>
    </row>
    <row r="3124" spans="1:12" ht="15.75" customHeight="1">
      <c r="C3124" s="200" t="str">
        <f>'FC03-3'!B$10</f>
        <v>Recoleccion de Residuos Peligrosos (FC03-3)</v>
      </c>
      <c r="F3124" s="200">
        <f>'FC03-3'!L$10</f>
        <v>0</v>
      </c>
      <c r="I3124" s="60" t="str">
        <f>Índice!$G$23</f>
        <v>2015-01-01</v>
      </c>
      <c r="J3124" s="61" t="str">
        <f>Índice!$G$25</f>
        <v>2015-12-31</v>
      </c>
      <c r="K3124" s="200" t="s">
        <v>932</v>
      </c>
      <c r="L3124" s="200" t="s">
        <v>928</v>
      </c>
    </row>
    <row r="3125" spans="1:12" ht="15.75" customHeight="1">
      <c r="C3125" s="200" t="str">
        <f>'FC03-3'!B$11</f>
        <v>Recoleccion de Residuos Hospitalarios e infecciosos (FC03-3)</v>
      </c>
      <c r="F3125" s="200">
        <f>'FC03-3'!L$11</f>
        <v>0</v>
      </c>
      <c r="I3125" s="60" t="str">
        <f>Índice!$G$23</f>
        <v>2015-01-01</v>
      </c>
      <c r="J3125" s="61" t="str">
        <f>Índice!$G$25</f>
        <v>2015-12-31</v>
      </c>
      <c r="K3125" s="200" t="s">
        <v>932</v>
      </c>
      <c r="L3125" s="200" t="s">
        <v>928</v>
      </c>
    </row>
    <row r="3126" spans="1:12" ht="15.75" customHeight="1">
      <c r="C3126" s="200" t="str">
        <f>'FC03-3'!B$12</f>
        <v>Recoleccion de Escombros (FC03-3)</v>
      </c>
      <c r="F3126" s="200">
        <f>'FC03-3'!L$12</f>
        <v>0</v>
      </c>
      <c r="I3126" s="60" t="str">
        <f>Índice!$G$23</f>
        <v>2015-01-01</v>
      </c>
      <c r="J3126" s="61" t="str">
        <f>Índice!$G$25</f>
        <v>2015-12-31</v>
      </c>
      <c r="K3126" s="200" t="s">
        <v>932</v>
      </c>
      <c r="L3126" s="200" t="s">
        <v>928</v>
      </c>
    </row>
    <row r="3127" spans="1:12" ht="15.75" customHeight="1">
      <c r="C3127" s="200" t="str">
        <f>'FC03-3'!B$13</f>
        <v>Tratamiento (FC03-3)</v>
      </c>
      <c r="F3127" s="200">
        <f>'FC03-3'!L$13</f>
        <v>0</v>
      </c>
      <c r="I3127" s="60" t="str">
        <f>Índice!$G$23</f>
        <v>2015-01-01</v>
      </c>
      <c r="J3127" s="61" t="str">
        <f>Índice!$G$25</f>
        <v>2015-12-31</v>
      </c>
      <c r="K3127" s="200" t="s">
        <v>932</v>
      </c>
      <c r="L3127" s="200" t="s">
        <v>928</v>
      </c>
    </row>
    <row r="3128" spans="1:12" ht="15.75" customHeight="1">
      <c r="C3128" s="200" t="str">
        <f>'FC03-3'!B$14</f>
        <v>Aprovechamientos (FC03-3)</v>
      </c>
      <c r="F3128" s="200">
        <f>'FC03-3'!L$14</f>
        <v>0</v>
      </c>
      <c r="I3128" s="60" t="str">
        <f>Índice!$G$23</f>
        <v>2015-01-01</v>
      </c>
      <c r="J3128" s="61" t="str">
        <f>Índice!$G$25</f>
        <v>2015-12-31</v>
      </c>
      <c r="K3128" s="200" t="s">
        <v>932</v>
      </c>
      <c r="L3128" s="200" t="s">
        <v>928</v>
      </c>
    </row>
    <row r="3129" spans="1:12" ht="15.75" customHeight="1">
      <c r="C3129" s="200" t="str">
        <f>'FC03-3'!B$15</f>
        <v>Disposicion Final (FC03-3)</v>
      </c>
      <c r="F3129" s="200">
        <f>'FC03-3'!L$15</f>
        <v>0</v>
      </c>
      <c r="I3129" s="60" t="str">
        <f>Índice!$G$23</f>
        <v>2015-01-01</v>
      </c>
      <c r="J3129" s="61" t="str">
        <f>Índice!$G$25</f>
        <v>2015-12-31</v>
      </c>
      <c r="K3129" s="200" t="s">
        <v>932</v>
      </c>
      <c r="L3129" s="200" t="s">
        <v>928</v>
      </c>
    </row>
    <row r="3130" spans="1:12" ht="15.75" customHeight="1">
      <c r="C3130" s="200" t="str">
        <f>'FC03-3'!B$16</f>
        <v>Incineracion (FC03-3)</v>
      </c>
      <c r="F3130" s="200">
        <f>'FC03-3'!L$16</f>
        <v>0</v>
      </c>
      <c r="I3130" s="60" t="str">
        <f>Índice!$G$23</f>
        <v>2015-01-01</v>
      </c>
      <c r="J3130" s="61" t="str">
        <f>Índice!$G$25</f>
        <v>2015-12-31</v>
      </c>
      <c r="K3130" s="200" t="s">
        <v>932</v>
      </c>
      <c r="L3130" s="200" t="s">
        <v>928</v>
      </c>
    </row>
    <row r="3131" spans="1:12" ht="15.75" customHeight="1">
      <c r="A3131" s="202" t="s">
        <v>15</v>
      </c>
      <c r="C3131" s="200" t="str">
        <f>'FC03-3'!B$17</f>
        <v>Comercializacion (FC03-3)</v>
      </c>
      <c r="F3131" s="200"/>
      <c r="L3131" s="1"/>
    </row>
    <row r="3132" spans="1:12" ht="15.75" customHeight="1">
      <c r="C3132" s="200" t="str">
        <f>'FC03-3'!B$18</f>
        <v>Residencial Estrato 3 (FC03-3)</v>
      </c>
      <c r="F3132" s="200">
        <f>'FC03-3'!L$18</f>
        <v>0</v>
      </c>
      <c r="I3132" s="60" t="str">
        <f>Índice!$G$23</f>
        <v>2015-01-01</v>
      </c>
      <c r="J3132" s="61" t="str">
        <f>Índice!$G$25</f>
        <v>2015-12-31</v>
      </c>
      <c r="K3132" s="200" t="s">
        <v>932</v>
      </c>
      <c r="L3132" s="200" t="s">
        <v>928</v>
      </c>
    </row>
    <row r="3133" spans="1:12" ht="15.75" customHeight="1">
      <c r="C3133" s="200" t="str">
        <f>'FC03-3'!B$19</f>
        <v>Residencial Estrato 4 (FC03-3)</v>
      </c>
      <c r="F3133" s="200">
        <f>'FC03-3'!L$19</f>
        <v>0</v>
      </c>
      <c r="I3133" s="60" t="str">
        <f>Índice!$G$23</f>
        <v>2015-01-01</v>
      </c>
      <c r="J3133" s="61" t="str">
        <f>Índice!$G$25</f>
        <v>2015-12-31</v>
      </c>
      <c r="K3133" s="200" t="s">
        <v>932</v>
      </c>
      <c r="L3133" s="200" t="s">
        <v>928</v>
      </c>
    </row>
    <row r="3134" spans="1:12" ht="15.75" customHeight="1">
      <c r="C3134" s="200" t="str">
        <f>'FC03-3'!B$20</f>
        <v>Residencial Estrato 5 (FC03-3)</v>
      </c>
      <c r="F3134" s="200">
        <f>'FC03-3'!L$20</f>
        <v>0</v>
      </c>
      <c r="I3134" s="60" t="str">
        <f>Índice!$G$23</f>
        <v>2015-01-01</v>
      </c>
      <c r="J3134" s="61" t="str">
        <f>Índice!$G$25</f>
        <v>2015-12-31</v>
      </c>
      <c r="K3134" s="200" t="s">
        <v>932</v>
      </c>
      <c r="L3134" s="200" t="s">
        <v>928</v>
      </c>
    </row>
    <row r="3135" spans="1:12" ht="15.75" customHeight="1">
      <c r="C3135" s="200" t="str">
        <f>'FC03-3'!B$21</f>
        <v>Residencial Estrato 6 (FC03-3)</v>
      </c>
      <c r="F3135" s="200">
        <f>'FC03-3'!L$21</f>
        <v>0</v>
      </c>
      <c r="I3135" s="60" t="str">
        <f>Índice!$G$23</f>
        <v>2015-01-01</v>
      </c>
      <c r="J3135" s="61" t="str">
        <f>Índice!$G$25</f>
        <v>2015-12-31</v>
      </c>
      <c r="K3135" s="200" t="s">
        <v>932</v>
      </c>
      <c r="L3135" s="200" t="s">
        <v>928</v>
      </c>
    </row>
    <row r="3136" spans="1:12" ht="15.75" customHeight="1">
      <c r="C3136" s="200" t="str">
        <f>'FC03-3'!B$22</f>
        <v>No residencial industrial (FC03-3)</v>
      </c>
      <c r="F3136" s="200">
        <f>'FC03-3'!L$22</f>
        <v>0</v>
      </c>
      <c r="I3136" s="60" t="str">
        <f>Índice!$G$23</f>
        <v>2015-01-01</v>
      </c>
      <c r="J3136" s="61" t="str">
        <f>Índice!$G$25</f>
        <v>2015-12-31</v>
      </c>
      <c r="K3136" s="200" t="s">
        <v>932</v>
      </c>
      <c r="L3136" s="200" t="s">
        <v>928</v>
      </c>
    </row>
    <row r="3137" spans="1:12" ht="15.75" customHeight="1">
      <c r="C3137" s="200" t="str">
        <f>'FC03-3'!B$23</f>
        <v>No residencial comercial (FC03-3)</v>
      </c>
      <c r="F3137" s="200">
        <f>'FC03-3'!L$23</f>
        <v>0</v>
      </c>
      <c r="I3137" s="60" t="str">
        <f>Índice!$G$23</f>
        <v>2015-01-01</v>
      </c>
      <c r="J3137" s="61" t="str">
        <f>Índice!$G$25</f>
        <v>2015-12-31</v>
      </c>
      <c r="K3137" s="200" t="s">
        <v>932</v>
      </c>
      <c r="L3137" s="200" t="s">
        <v>928</v>
      </c>
    </row>
    <row r="3138" spans="1:12" ht="15.75" customHeight="1">
      <c r="C3138" s="200" t="str">
        <f>'FC03-3'!B$24</f>
        <v>No residencial oficial (FC03-3)</v>
      </c>
      <c r="F3138" s="200">
        <f>'FC03-3'!L$24</f>
        <v>0</v>
      </c>
      <c r="I3138" s="60" t="str">
        <f>Índice!$G$23</f>
        <v>2015-01-01</v>
      </c>
      <c r="J3138" s="61" t="str">
        <f>Índice!$G$25</f>
        <v>2015-12-31</v>
      </c>
      <c r="K3138" s="200" t="s">
        <v>932</v>
      </c>
      <c r="L3138" s="200" t="s">
        <v>928</v>
      </c>
    </row>
    <row r="3139" spans="1:12" ht="15.75" customHeight="1">
      <c r="C3139" s="200" t="str">
        <f>'FC03-3'!B$25</f>
        <v>No residencial especial (FC03-3)</v>
      </c>
      <c r="F3139" s="200">
        <f>'FC03-3'!L$25</f>
        <v>0</v>
      </c>
      <c r="I3139" s="60" t="str">
        <f>Índice!$G$23</f>
        <v>2015-01-01</v>
      </c>
      <c r="J3139" s="61" t="str">
        <f>Índice!$G$25</f>
        <v>2015-12-31</v>
      </c>
      <c r="K3139" s="200" t="s">
        <v>932</v>
      </c>
      <c r="L3139" s="200" t="s">
        <v>928</v>
      </c>
    </row>
    <row r="3140" spans="1:12" ht="15.75" customHeight="1">
      <c r="C3140" s="200" t="str">
        <f>'FC03-3'!B$26</f>
        <v>Total Comercialización (FC03-3)</v>
      </c>
      <c r="F3140" s="200">
        <f>'FC03-3'!L$26</f>
        <v>0</v>
      </c>
      <c r="I3140" s="60" t="str">
        <f>Índice!$G$23</f>
        <v>2015-01-01</v>
      </c>
      <c r="J3140" s="61" t="str">
        <f>Índice!$G$25</f>
        <v>2015-12-31</v>
      </c>
      <c r="K3140" s="200" t="s">
        <v>932</v>
      </c>
      <c r="L3140" s="200" t="s">
        <v>928</v>
      </c>
    </row>
    <row r="3141" spans="1:12" ht="15.75" customHeight="1">
      <c r="C3141" s="200" t="str">
        <f>'FC03-3'!B$27</f>
        <v>Total Servicio de Aseo (FC03-3)</v>
      </c>
      <c r="F3141" s="200">
        <f>'FC03-3'!L$27</f>
        <v>0</v>
      </c>
      <c r="I3141" s="60" t="str">
        <f>Índice!$G$23</f>
        <v>2015-01-01</v>
      </c>
      <c r="J3141" s="61" t="str">
        <f>Índice!$G$25</f>
        <v>2015-12-31</v>
      </c>
      <c r="K3141" s="200" t="s">
        <v>932</v>
      </c>
      <c r="L3141" s="200" t="s">
        <v>928</v>
      </c>
    </row>
    <row r="3142" spans="1:12" ht="15.75" customHeight="1">
      <c r="A3142" s="202" t="s">
        <v>15</v>
      </c>
      <c r="C3142" s="200" t="str">
        <f>'FC03-3'!B$28</f>
        <v>Deterioro de cuentas por cobrar (FC03-3)</v>
      </c>
      <c r="F3142" s="200"/>
      <c r="L3142" s="1"/>
    </row>
    <row r="3143" spans="1:12" ht="15.75" customHeight="1">
      <c r="C3143" s="200" t="str">
        <f>'FC03-3'!B$29</f>
        <v>Barrido y Limpieza de vias y Areas Publicas (Deterioro) (FC03-3)</v>
      </c>
      <c r="F3143" s="200">
        <f>'FC03-3'!L$29</f>
        <v>0</v>
      </c>
      <c r="I3143" s="60" t="str">
        <f>Índice!$G$23</f>
        <v>2015-01-01</v>
      </c>
      <c r="J3143" s="61" t="str">
        <f>Índice!$G$25</f>
        <v>2015-12-31</v>
      </c>
      <c r="K3143" s="200" t="s">
        <v>932</v>
      </c>
      <c r="L3143" s="200" t="s">
        <v>928</v>
      </c>
    </row>
    <row r="3144" spans="1:12" ht="15.75" customHeight="1">
      <c r="C3144" s="200" t="str">
        <f>'FC03-3'!B$30</f>
        <v>Recoleccion y Transporte de Residuos Convencionales (Deterioro) (FC03-3)</v>
      </c>
      <c r="F3144" s="200">
        <f>'FC03-3'!L$30</f>
        <v>0</v>
      </c>
      <c r="I3144" s="60" t="str">
        <f>Índice!$G$23</f>
        <v>2015-01-01</v>
      </c>
      <c r="J3144" s="61" t="str">
        <f>Índice!$G$25</f>
        <v>2015-12-31</v>
      </c>
      <c r="K3144" s="200" t="s">
        <v>932</v>
      </c>
      <c r="L3144" s="200" t="s">
        <v>928</v>
      </c>
    </row>
    <row r="3145" spans="1:12" ht="15.75" customHeight="1">
      <c r="C3145" s="200" t="str">
        <f>'FC03-3'!B$31</f>
        <v>Recoleccion de Residuos Peligrosos (Deterioro) (FC03-3)</v>
      </c>
      <c r="F3145" s="200">
        <f>'FC03-3'!L$31</f>
        <v>0</v>
      </c>
      <c r="I3145" s="60" t="str">
        <f>Índice!$G$23</f>
        <v>2015-01-01</v>
      </c>
      <c r="J3145" s="61" t="str">
        <f>Índice!$G$25</f>
        <v>2015-12-31</v>
      </c>
      <c r="K3145" s="200" t="s">
        <v>932</v>
      </c>
      <c r="L3145" s="200" t="s">
        <v>928</v>
      </c>
    </row>
    <row r="3146" spans="1:12" ht="15.75" customHeight="1">
      <c r="C3146" s="200" t="str">
        <f>'FC03-3'!B$32</f>
        <v>Recoleccion de Residuos Hospitalarios e infecciosos (Deterioro) (FC03-3)</v>
      </c>
      <c r="F3146" s="200">
        <f>'FC03-3'!L$32</f>
        <v>0</v>
      </c>
      <c r="I3146" s="60" t="str">
        <f>Índice!$G$23</f>
        <v>2015-01-01</v>
      </c>
      <c r="J3146" s="61" t="str">
        <f>Índice!$G$25</f>
        <v>2015-12-31</v>
      </c>
      <c r="K3146" s="200" t="s">
        <v>932</v>
      </c>
      <c r="L3146" s="200" t="s">
        <v>928</v>
      </c>
    </row>
    <row r="3147" spans="1:12" ht="15.75" customHeight="1">
      <c r="C3147" s="200" t="str">
        <f>'FC03-3'!B$33</f>
        <v>Recoleccion de Escombros (Deterioro) (FC03-3)</v>
      </c>
      <c r="F3147" s="200">
        <f>'FC03-3'!L$33</f>
        <v>0</v>
      </c>
      <c r="I3147" s="60" t="str">
        <f>Índice!$G$23</f>
        <v>2015-01-01</v>
      </c>
      <c r="J3147" s="61" t="str">
        <f>Índice!$G$25</f>
        <v>2015-12-31</v>
      </c>
      <c r="K3147" s="200" t="s">
        <v>932</v>
      </c>
      <c r="L3147" s="200" t="s">
        <v>928</v>
      </c>
    </row>
    <row r="3148" spans="1:12" ht="15.75" customHeight="1">
      <c r="C3148" s="200" t="str">
        <f>'FC03-3'!B$34</f>
        <v>Tratamiento (Deterioro) (FC03-3)</v>
      </c>
      <c r="F3148" s="200">
        <f>'FC03-3'!L$34</f>
        <v>0</v>
      </c>
      <c r="I3148" s="60" t="str">
        <f>Índice!$G$23</f>
        <v>2015-01-01</v>
      </c>
      <c r="J3148" s="61" t="str">
        <f>Índice!$G$25</f>
        <v>2015-12-31</v>
      </c>
      <c r="K3148" s="200" t="s">
        <v>932</v>
      </c>
      <c r="L3148" s="200" t="s">
        <v>928</v>
      </c>
    </row>
    <row r="3149" spans="1:12" ht="15.75" customHeight="1">
      <c r="C3149" s="200" t="str">
        <f>'FC03-3'!B$35</f>
        <v>Aprovechamientos (Deterioro) (FC03-3)</v>
      </c>
      <c r="F3149" s="200">
        <f>'FC03-3'!L$35</f>
        <v>0</v>
      </c>
      <c r="I3149" s="60" t="str">
        <f>Índice!$G$23</f>
        <v>2015-01-01</v>
      </c>
      <c r="J3149" s="61" t="str">
        <f>Índice!$G$25</f>
        <v>2015-12-31</v>
      </c>
      <c r="K3149" s="200" t="s">
        <v>932</v>
      </c>
      <c r="L3149" s="200" t="s">
        <v>928</v>
      </c>
    </row>
    <row r="3150" spans="1:12" ht="15.75" customHeight="1">
      <c r="C3150" s="200" t="str">
        <f>'FC03-3'!B$36</f>
        <v>Disposicion Final (Deterioro) (FC03-3)</v>
      </c>
      <c r="F3150" s="200">
        <f>'FC03-3'!L$36</f>
        <v>0</v>
      </c>
      <c r="I3150" s="60" t="str">
        <f>Índice!$G$23</f>
        <v>2015-01-01</v>
      </c>
      <c r="J3150" s="61" t="str">
        <f>Índice!$G$25</f>
        <v>2015-12-31</v>
      </c>
      <c r="K3150" s="200" t="s">
        <v>932</v>
      </c>
      <c r="L3150" s="200" t="s">
        <v>928</v>
      </c>
    </row>
    <row r="3151" spans="1:12" ht="15.75" customHeight="1">
      <c r="C3151" s="200" t="str">
        <f>'FC03-3'!B$37</f>
        <v>Incineracion (Deterioro) (FC03-3)</v>
      </c>
      <c r="F3151" s="200">
        <f>'FC03-3'!L$37</f>
        <v>0</v>
      </c>
      <c r="I3151" s="60" t="str">
        <f>Índice!$G$23</f>
        <v>2015-01-01</v>
      </c>
      <c r="J3151" s="61" t="str">
        <f>Índice!$G$25</f>
        <v>2015-12-31</v>
      </c>
      <c r="K3151" s="200" t="s">
        <v>932</v>
      </c>
      <c r="L3151" s="200" t="s">
        <v>928</v>
      </c>
    </row>
    <row r="3152" spans="1:12" ht="15.75" customHeight="1">
      <c r="A3152" s="202" t="s">
        <v>15</v>
      </c>
      <c r="C3152" s="200" t="str">
        <f>'FC03-3'!B$38</f>
        <v>Comercialización (Deterioro) (FC03-3)</v>
      </c>
      <c r="F3152" s="200"/>
      <c r="L3152" s="1"/>
    </row>
    <row r="3153" spans="1:18" ht="15.75" customHeight="1">
      <c r="C3153" s="200" t="str">
        <f>'FC03-3'!B$39</f>
        <v>Residencial Estrato 1 (Deterioro) (FC03-3)</v>
      </c>
      <c r="F3153" s="200">
        <f>'FC03-3'!L$39</f>
        <v>0</v>
      </c>
      <c r="I3153" s="60" t="str">
        <f>Índice!$G$23</f>
        <v>2015-01-01</v>
      </c>
      <c r="J3153" s="61" t="str">
        <f>Índice!$G$25</f>
        <v>2015-12-31</v>
      </c>
      <c r="K3153" s="200" t="s">
        <v>932</v>
      </c>
      <c r="L3153" s="200" t="s">
        <v>928</v>
      </c>
    </row>
    <row r="3154" spans="1:18" ht="15.75" customHeight="1">
      <c r="C3154" s="200" t="str">
        <f>'FC03-3'!B$40</f>
        <v>Residencial Estrato 2 (Deterioro) (FC03-3)</v>
      </c>
      <c r="F3154" s="200">
        <f>'FC03-3'!L$40</f>
        <v>0</v>
      </c>
      <c r="I3154" s="60" t="str">
        <f>Índice!$G$23</f>
        <v>2015-01-01</v>
      </c>
      <c r="J3154" s="61" t="str">
        <f>Índice!$G$25</f>
        <v>2015-12-31</v>
      </c>
      <c r="K3154" s="200" t="s">
        <v>932</v>
      </c>
      <c r="L3154" s="200" t="s">
        <v>928</v>
      </c>
    </row>
    <row r="3155" spans="1:18" ht="15.75" customHeight="1">
      <c r="C3155" s="200" t="str">
        <f>'FC03-3'!B$41</f>
        <v>Residencial Estrato 3 (Deterioro) (FC03-3)</v>
      </c>
      <c r="F3155" s="200">
        <f>'FC03-3'!L$41</f>
        <v>0</v>
      </c>
      <c r="I3155" s="60" t="str">
        <f>Índice!$G$23</f>
        <v>2015-01-01</v>
      </c>
      <c r="J3155" s="61" t="str">
        <f>Índice!$G$25</f>
        <v>2015-12-31</v>
      </c>
      <c r="K3155" s="200" t="s">
        <v>932</v>
      </c>
      <c r="L3155" s="200" t="s">
        <v>928</v>
      </c>
    </row>
    <row r="3156" spans="1:18" ht="15.75" customHeight="1">
      <c r="C3156" s="200" t="str">
        <f>'FC03-3'!B$42</f>
        <v>Residencial Estrato 4 (Deterioro) (FC03-3)</v>
      </c>
      <c r="F3156" s="200">
        <f>'FC03-3'!L$42</f>
        <v>0</v>
      </c>
      <c r="I3156" s="60" t="str">
        <f>Índice!$G$23</f>
        <v>2015-01-01</v>
      </c>
      <c r="J3156" s="61" t="str">
        <f>Índice!$G$25</f>
        <v>2015-12-31</v>
      </c>
      <c r="K3156" s="200" t="s">
        <v>932</v>
      </c>
      <c r="L3156" s="200" t="s">
        <v>928</v>
      </c>
    </row>
    <row r="3157" spans="1:18" ht="15.75" customHeight="1">
      <c r="C3157" s="200" t="str">
        <f>'FC03-3'!B$43</f>
        <v>Residencial Estrato 5 (Deterioro) (FC03-3)</v>
      </c>
      <c r="F3157" s="200">
        <f>'FC03-3'!L$43</f>
        <v>0</v>
      </c>
      <c r="I3157" s="60" t="str">
        <f>Índice!$G$23</f>
        <v>2015-01-01</v>
      </c>
      <c r="J3157" s="61" t="str">
        <f>Índice!$G$25</f>
        <v>2015-12-31</v>
      </c>
      <c r="K3157" s="200" t="s">
        <v>932</v>
      </c>
      <c r="L3157" s="200" t="s">
        <v>928</v>
      </c>
    </row>
    <row r="3158" spans="1:18" ht="15.75" customHeight="1">
      <c r="C3158" s="200" t="str">
        <f>'FC03-3'!B$44</f>
        <v>Residencial Estrato 6 (Deterioro) (FC03-3)</v>
      </c>
      <c r="F3158" s="200">
        <f>'FC03-3'!L$44</f>
        <v>0</v>
      </c>
      <c r="I3158" s="60" t="str">
        <f>Índice!$G$23</f>
        <v>2015-01-01</v>
      </c>
      <c r="J3158" s="61" t="str">
        <f>Índice!$G$25</f>
        <v>2015-12-31</v>
      </c>
      <c r="K3158" s="200" t="s">
        <v>932</v>
      </c>
      <c r="L3158" s="200" t="s">
        <v>928</v>
      </c>
    </row>
    <row r="3159" spans="1:18" ht="15.75" customHeight="1">
      <c r="C3159" s="200" t="str">
        <f>'FC03-3'!B$45</f>
        <v>No Residencial Industrial (Deterioro) (FC03-3)</v>
      </c>
      <c r="F3159" s="200">
        <f>'FC03-3'!L$45</f>
        <v>0</v>
      </c>
      <c r="I3159" s="60" t="str">
        <f>Índice!$G$23</f>
        <v>2015-01-01</v>
      </c>
      <c r="J3159" s="61" t="str">
        <f>Índice!$G$25</f>
        <v>2015-12-31</v>
      </c>
      <c r="K3159" s="200" t="s">
        <v>932</v>
      </c>
      <c r="L3159" s="200" t="s">
        <v>928</v>
      </c>
    </row>
    <row r="3160" spans="1:18" ht="15.75" customHeight="1">
      <c r="C3160" s="200" t="str">
        <f>'FC03-3'!B$46</f>
        <v>No Residencial Comercial (Deterioro) (FC03-3)</v>
      </c>
      <c r="F3160" s="200">
        <f>'FC03-3'!L$46</f>
        <v>0</v>
      </c>
      <c r="I3160" s="60" t="str">
        <f>Índice!$G$23</f>
        <v>2015-01-01</v>
      </c>
      <c r="J3160" s="61" t="str">
        <f>Índice!$G$25</f>
        <v>2015-12-31</v>
      </c>
      <c r="K3160" s="200" t="s">
        <v>932</v>
      </c>
      <c r="L3160" s="200" t="s">
        <v>928</v>
      </c>
    </row>
    <row r="3161" spans="1:18" ht="15.75" customHeight="1">
      <c r="C3161" s="200" t="str">
        <f>'FC03-3'!B$47</f>
        <v>No Residencial Oficial (Deterioro) (FC03-3)</v>
      </c>
      <c r="F3161" s="200">
        <f>'FC03-3'!L$47</f>
        <v>0</v>
      </c>
      <c r="I3161" s="60" t="str">
        <f>Índice!$G$23</f>
        <v>2015-01-01</v>
      </c>
      <c r="J3161" s="61" t="str">
        <f>Índice!$G$25</f>
        <v>2015-12-31</v>
      </c>
      <c r="K3161" s="200" t="s">
        <v>932</v>
      </c>
      <c r="L3161" s="200" t="s">
        <v>928</v>
      </c>
    </row>
    <row r="3162" spans="1:18" ht="15.75" customHeight="1">
      <c r="C3162" s="200" t="str">
        <f>'FC03-3'!B$48</f>
        <v>No Residencial Especial (Deterioro) (FC03-3)</v>
      </c>
      <c r="F3162" s="200">
        <f>'FC03-3'!L$48</f>
        <v>0</v>
      </c>
      <c r="I3162" s="60" t="str">
        <f>Índice!$G$23</f>
        <v>2015-01-01</v>
      </c>
      <c r="J3162" s="61" t="str">
        <f>Índice!$G$25</f>
        <v>2015-12-31</v>
      </c>
      <c r="K3162" s="200" t="s">
        <v>932</v>
      </c>
      <c r="L3162" s="200" t="s">
        <v>928</v>
      </c>
    </row>
    <row r="3163" spans="1:18" ht="15.75" customHeight="1">
      <c r="C3163" s="200" t="str">
        <f>'FC03-3'!B$49</f>
        <v>Total Comercialización (Deterioro) (FC03-3)</v>
      </c>
      <c r="F3163" s="200">
        <f>'FC03-3'!L$49</f>
        <v>0</v>
      </c>
      <c r="I3163" s="60" t="str">
        <f>Índice!$G$23</f>
        <v>2015-01-01</v>
      </c>
      <c r="J3163" s="61" t="str">
        <f>Índice!$G$25</f>
        <v>2015-12-31</v>
      </c>
      <c r="K3163" s="200" t="s">
        <v>932</v>
      </c>
      <c r="L3163" s="200" t="s">
        <v>928</v>
      </c>
    </row>
    <row r="3164" spans="1:18" ht="15.75" customHeight="1">
      <c r="C3164" s="200" t="str">
        <f>'FC03-3'!B$50</f>
        <v>Total deterioro cuentas por cobrar (FC03-3)</v>
      </c>
      <c r="F3164" s="200">
        <f>'FC03-3'!L$50</f>
        <v>0</v>
      </c>
      <c r="I3164" s="60" t="str">
        <f>Índice!$G$23</f>
        <v>2015-01-01</v>
      </c>
      <c r="J3164" s="61" t="str">
        <f>Índice!$G$25</f>
        <v>2015-12-31</v>
      </c>
      <c r="K3164" s="200" t="s">
        <v>932</v>
      </c>
      <c r="L3164" s="200" t="s">
        <v>928</v>
      </c>
    </row>
    <row r="3165" spans="1:18" ht="15.75" customHeight="1">
      <c r="A3165" s="83" t="s">
        <v>15</v>
      </c>
      <c r="B3165" s="84"/>
      <c r="C3165" s="85" t="s">
        <v>933</v>
      </c>
      <c r="D3165" s="84"/>
      <c r="E3165" s="84"/>
      <c r="F3165" s="86"/>
      <c r="G3165" s="84"/>
      <c r="H3165" s="84"/>
      <c r="I3165" s="87"/>
      <c r="J3165" s="87"/>
      <c r="K3165" s="88"/>
      <c r="L3165" s="88"/>
      <c r="M3165" s="84"/>
      <c r="N3165" s="84"/>
      <c r="O3165" s="84"/>
      <c r="P3165" s="84"/>
      <c r="Q3165" s="84"/>
      <c r="R3165" s="84"/>
    </row>
    <row r="3166" spans="1:18" ht="15.75" customHeight="1">
      <c r="A3166" s="202" t="s">
        <v>15</v>
      </c>
      <c r="B3166" s="22"/>
      <c r="C3166" s="93" t="s">
        <v>908</v>
      </c>
      <c r="L3166" s="1"/>
    </row>
    <row r="3167" spans="1:18" ht="15.75" customHeight="1">
      <c r="A3167" s="202" t="s">
        <v>15</v>
      </c>
      <c r="C3167" s="200" t="str">
        <f>'FC03-4'!B$7</f>
        <v>Servicio de Energía Eléctrica (FC03-4)</v>
      </c>
      <c r="L3167" s="1"/>
    </row>
    <row r="3168" spans="1:18" ht="15.75" customHeight="1">
      <c r="A3168" s="202" t="s">
        <v>15</v>
      </c>
      <c r="C3168" s="200" t="str">
        <f>'FC03-4'!B$8</f>
        <v>Generación (FC03-4)</v>
      </c>
      <c r="L3168" s="200"/>
    </row>
    <row r="3169" spans="1:12" ht="15.75" customHeight="1">
      <c r="C3169" s="200" t="str">
        <f>'FC03-4'!B$9</f>
        <v>Contratos bilaterales empresas del sector (FC03-4)</v>
      </c>
      <c r="F3169" s="200">
        <f>'FC03-4'!C$9</f>
        <v>0</v>
      </c>
      <c r="I3169" s="60" t="str">
        <f>Índice!$G$23</f>
        <v>2015-01-01</v>
      </c>
      <c r="J3169" s="61" t="str">
        <f>Índice!$G$25</f>
        <v>2015-12-31</v>
      </c>
      <c r="K3169" s="200" t="s">
        <v>934</v>
      </c>
      <c r="L3169" s="200" t="s">
        <v>910</v>
      </c>
    </row>
    <row r="3170" spans="1:12" ht="15.75" customHeight="1">
      <c r="C3170" s="200" t="str">
        <f>'FC03-4'!B$10</f>
        <v>Contratos bilaterales usuarios no regulados (FC03-4)</v>
      </c>
      <c r="F3170" s="200">
        <f>'FC03-4'!C$10</f>
        <v>0</v>
      </c>
      <c r="I3170" s="60" t="str">
        <f>Índice!$G$23</f>
        <v>2015-01-01</v>
      </c>
      <c r="J3170" s="61" t="str">
        <f>Índice!$G$25</f>
        <v>2015-12-31</v>
      </c>
      <c r="K3170" s="200" t="s">
        <v>934</v>
      </c>
      <c r="L3170" s="200" t="s">
        <v>910</v>
      </c>
    </row>
    <row r="3171" spans="1:12" ht="15.75" customHeight="1">
      <c r="C3171" s="200" t="str">
        <f>'FC03-4'!B$11</f>
        <v>Bolsa de energía (FC03-4)</v>
      </c>
      <c r="F3171" s="200">
        <f>'FC03-4'!C$11</f>
        <v>0</v>
      </c>
      <c r="I3171" s="60" t="str">
        <f>Índice!$G$23</f>
        <v>2015-01-01</v>
      </c>
      <c r="J3171" s="61" t="str">
        <f>Índice!$G$25</f>
        <v>2015-12-31</v>
      </c>
      <c r="K3171" s="200" t="s">
        <v>934</v>
      </c>
      <c r="L3171" s="200" t="s">
        <v>910</v>
      </c>
    </row>
    <row r="3172" spans="1:12" ht="15.75" customHeight="1">
      <c r="C3172" s="200" t="str">
        <f>'FC03-4'!B$12</f>
        <v>Otros (FC03-4)</v>
      </c>
      <c r="F3172" s="200">
        <f>'FC03-4'!C$12</f>
        <v>0</v>
      </c>
      <c r="I3172" s="60" t="str">
        <f>Índice!$G$23</f>
        <v>2015-01-01</v>
      </c>
      <c r="J3172" s="61" t="str">
        <f>Índice!$G$25</f>
        <v>2015-12-31</v>
      </c>
      <c r="K3172" s="200" t="s">
        <v>934</v>
      </c>
      <c r="L3172" s="200" t="s">
        <v>910</v>
      </c>
    </row>
    <row r="3173" spans="1:12" ht="15.75" customHeight="1">
      <c r="C3173" s="200" t="str">
        <f>'FC03-4'!B$13</f>
        <v>Total Generación (FC03-4)</v>
      </c>
      <c r="F3173" s="200">
        <f>'FC03-4'!C$13</f>
        <v>0</v>
      </c>
      <c r="I3173" s="60" t="str">
        <f>Índice!$G$23</f>
        <v>2015-01-01</v>
      </c>
      <c r="J3173" s="61" t="str">
        <f>Índice!$G$25</f>
        <v>2015-12-31</v>
      </c>
      <c r="K3173" s="200" t="s">
        <v>934</v>
      </c>
      <c r="L3173" s="200" t="s">
        <v>910</v>
      </c>
    </row>
    <row r="3174" spans="1:12" ht="15.75" customHeight="1">
      <c r="A3174" s="202" t="s">
        <v>15</v>
      </c>
      <c r="C3174" s="200" t="str">
        <f>'FC03-4'!B$14</f>
        <v>Transmisión (FC03-4)</v>
      </c>
      <c r="F3174" s="200"/>
      <c r="L3174" s="200"/>
    </row>
    <row r="3175" spans="1:12" ht="15.75" customHeight="1">
      <c r="C3175" s="200" t="str">
        <f>'FC03-4'!B$15</f>
        <v>Ingreso regulado (FC03-4)</v>
      </c>
      <c r="F3175" s="200">
        <f>'FC03-4'!C$15</f>
        <v>0</v>
      </c>
      <c r="I3175" s="60" t="str">
        <f>Índice!$G$23</f>
        <v>2015-01-01</v>
      </c>
      <c r="J3175" s="61" t="str">
        <f>Índice!$G$25</f>
        <v>2015-12-31</v>
      </c>
      <c r="K3175" s="200" t="s">
        <v>934</v>
      </c>
      <c r="L3175" s="200" t="s">
        <v>910</v>
      </c>
    </row>
    <row r="3176" spans="1:12" ht="15.75" customHeight="1">
      <c r="C3176" s="200" t="str">
        <f>'FC03-4'!B$16</f>
        <v>Cargos por conexión (FC03-4)</v>
      </c>
      <c r="F3176" s="200">
        <f>'FC03-4'!C$16</f>
        <v>0</v>
      </c>
      <c r="I3176" s="60" t="str">
        <f>Índice!$G$23</f>
        <v>2015-01-01</v>
      </c>
      <c r="J3176" s="61" t="str">
        <f>Índice!$G$25</f>
        <v>2015-12-31</v>
      </c>
      <c r="K3176" s="200" t="s">
        <v>934</v>
      </c>
      <c r="L3176" s="200" t="s">
        <v>910</v>
      </c>
    </row>
    <row r="3177" spans="1:12" ht="15.75" customHeight="1">
      <c r="C3177" s="200" t="str">
        <f>'FC03-4'!B$17</f>
        <v>Otros (Transmisión) (FC03-4)</v>
      </c>
      <c r="F3177" s="200">
        <f>'FC03-4'!C$17</f>
        <v>0</v>
      </c>
      <c r="I3177" s="60" t="str">
        <f>Índice!$G$23</f>
        <v>2015-01-01</v>
      </c>
      <c r="J3177" s="61" t="str">
        <f>Índice!$G$25</f>
        <v>2015-12-31</v>
      </c>
      <c r="K3177" s="200" t="s">
        <v>934</v>
      </c>
      <c r="L3177" s="200" t="s">
        <v>910</v>
      </c>
    </row>
    <row r="3178" spans="1:12" ht="15.75" customHeight="1">
      <c r="C3178" s="200" t="str">
        <f>'FC03-4'!B$18</f>
        <v>Total Transmisión (FC03-4)</v>
      </c>
      <c r="F3178" s="200">
        <f>'FC03-4'!C$18</f>
        <v>0</v>
      </c>
      <c r="I3178" s="60" t="str">
        <f>Índice!$G$23</f>
        <v>2015-01-01</v>
      </c>
      <c r="J3178" s="61" t="str">
        <f>Índice!$G$25</f>
        <v>2015-12-31</v>
      </c>
      <c r="K3178" s="200" t="s">
        <v>934</v>
      </c>
      <c r="L3178" s="200" t="s">
        <v>910</v>
      </c>
    </row>
    <row r="3179" spans="1:12" ht="15.75" customHeight="1">
      <c r="A3179" s="202" t="s">
        <v>15</v>
      </c>
      <c r="C3179" s="200" t="str">
        <f>'FC03-4'!B$19</f>
        <v>Operador de red (FC03-4)</v>
      </c>
      <c r="F3179" s="200"/>
      <c r="L3179" s="200"/>
    </row>
    <row r="3180" spans="1:12" ht="15.75" customHeight="1">
      <c r="C3180" s="200" t="str">
        <f>'FC03-4'!B$20</f>
        <v>Cargos por uso de usuarios regulados (FC03-4)</v>
      </c>
      <c r="F3180" s="200">
        <f>'FC03-4'!C$20</f>
        <v>0</v>
      </c>
      <c r="I3180" s="60" t="str">
        <f>Índice!$G$23</f>
        <v>2015-01-01</v>
      </c>
      <c r="J3180" s="61" t="str">
        <f>Índice!$G$25</f>
        <v>2015-12-31</v>
      </c>
      <c r="K3180" s="200" t="s">
        <v>934</v>
      </c>
      <c r="L3180" s="200" t="s">
        <v>910</v>
      </c>
    </row>
    <row r="3181" spans="1:12" ht="15.75" customHeight="1">
      <c r="C3181" s="200" t="str">
        <f>'FC03-4'!B$21</f>
        <v>Cargos por uso de usuarios no regulados (FC03-4)</v>
      </c>
      <c r="F3181" s="200">
        <f>'FC03-4'!C$21</f>
        <v>0</v>
      </c>
      <c r="I3181" s="60" t="str">
        <f>Índice!$G$23</f>
        <v>2015-01-01</v>
      </c>
      <c r="J3181" s="61" t="str">
        <f>Índice!$G$25</f>
        <v>2015-12-31</v>
      </c>
      <c r="K3181" s="200" t="s">
        <v>934</v>
      </c>
      <c r="L3181" s="200" t="s">
        <v>910</v>
      </c>
    </row>
    <row r="3182" spans="1:12" ht="15.75" customHeight="1">
      <c r="C3182" s="200" t="str">
        <f>'FC03-4'!B$22</f>
        <v>Ingreso regulado (Operador) (FC03-4)</v>
      </c>
      <c r="F3182" s="200">
        <f>'FC03-4'!C$22</f>
        <v>0</v>
      </c>
      <c r="I3182" s="60" t="str">
        <f>Índice!$G$23</f>
        <v>2015-01-01</v>
      </c>
      <c r="J3182" s="61" t="str">
        <f>Índice!$G$25</f>
        <v>2015-12-31</v>
      </c>
      <c r="K3182" s="200" t="s">
        <v>934</v>
      </c>
      <c r="L3182" s="200" t="s">
        <v>910</v>
      </c>
    </row>
    <row r="3183" spans="1:12" ht="15.75" customHeight="1">
      <c r="C3183" s="200" t="str">
        <f>'FC03-4'!B$23</f>
        <v>Otros (Operador) (FC03-4)</v>
      </c>
      <c r="F3183" s="200">
        <f>'FC03-4'!C$23</f>
        <v>0</v>
      </c>
      <c r="I3183" s="60" t="str">
        <f>Índice!$G$23</f>
        <v>2015-01-01</v>
      </c>
      <c r="J3183" s="61" t="str">
        <f>Índice!$G$25</f>
        <v>2015-12-31</v>
      </c>
      <c r="K3183" s="200" t="s">
        <v>934</v>
      </c>
      <c r="L3183" s="200" t="s">
        <v>910</v>
      </c>
    </row>
    <row r="3184" spans="1:12" ht="15.75" customHeight="1">
      <c r="C3184" s="200" t="str">
        <f>'FC03-4'!B$24</f>
        <v>Total Operador de red (FC03-4)</v>
      </c>
      <c r="F3184" s="200">
        <f>'FC03-4'!C$24</f>
        <v>0</v>
      </c>
      <c r="I3184" s="60" t="str">
        <f>Índice!$G$23</f>
        <v>2015-01-01</v>
      </c>
      <c r="J3184" s="61" t="str">
        <f>Índice!$G$25</f>
        <v>2015-12-31</v>
      </c>
      <c r="K3184" s="200" t="s">
        <v>934</v>
      </c>
      <c r="L3184" s="200" t="s">
        <v>910</v>
      </c>
    </row>
    <row r="3185" spans="1:12" ht="15.75" customHeight="1">
      <c r="A3185" s="202" t="s">
        <v>15</v>
      </c>
      <c r="C3185" s="200" t="str">
        <f>'FC03-4'!B$25</f>
        <v>Comercialización (FC03-4)</v>
      </c>
      <c r="F3185" s="200"/>
      <c r="L3185" s="200"/>
    </row>
    <row r="3186" spans="1:12" ht="15.75" customHeight="1">
      <c r="C3186" s="200" t="str">
        <f>'FC03-4'!B$26</f>
        <v>Residencial Estrato 1 (FC03-4)</v>
      </c>
      <c r="F3186" s="200">
        <f>'FC03-4'!C$26</f>
        <v>0</v>
      </c>
      <c r="I3186" s="60" t="str">
        <f>Índice!$G$23</f>
        <v>2015-01-01</v>
      </c>
      <c r="J3186" s="61" t="str">
        <f>Índice!$G$25</f>
        <v>2015-12-31</v>
      </c>
      <c r="K3186" s="200" t="s">
        <v>934</v>
      </c>
      <c r="L3186" s="200" t="s">
        <v>910</v>
      </c>
    </row>
    <row r="3187" spans="1:12" ht="15.75" customHeight="1">
      <c r="C3187" s="200" t="str">
        <f>'FC03-4'!B$27</f>
        <v>Residencial Estrato 2 (FC03-4)</v>
      </c>
      <c r="F3187" s="200">
        <f>'FC03-4'!C$27</f>
        <v>0</v>
      </c>
      <c r="I3187" s="60" t="str">
        <f>Índice!$G$23</f>
        <v>2015-01-01</v>
      </c>
      <c r="J3187" s="61" t="str">
        <f>Índice!$G$25</f>
        <v>2015-12-31</v>
      </c>
      <c r="K3187" s="200" t="s">
        <v>934</v>
      </c>
      <c r="L3187" s="200" t="s">
        <v>910</v>
      </c>
    </row>
    <row r="3188" spans="1:12" ht="15.75" customHeight="1">
      <c r="C3188" s="200" t="str">
        <f>'FC03-4'!B$28</f>
        <v>Residencial Estrato 3 (FC03-4)</v>
      </c>
      <c r="F3188" s="200">
        <f>'FC03-4'!C$28</f>
        <v>0</v>
      </c>
      <c r="I3188" s="60" t="str">
        <f>Índice!$G$23</f>
        <v>2015-01-01</v>
      </c>
      <c r="J3188" s="61" t="str">
        <f>Índice!$G$25</f>
        <v>2015-12-31</v>
      </c>
      <c r="K3188" s="200" t="s">
        <v>934</v>
      </c>
      <c r="L3188" s="200" t="s">
        <v>910</v>
      </c>
    </row>
    <row r="3189" spans="1:12" ht="15.75" customHeight="1">
      <c r="C3189" s="200" t="str">
        <f>'FC03-4'!B$29</f>
        <v>Residencial Estrato 4 (FC03-4)</v>
      </c>
      <c r="F3189" s="200">
        <f>'FC03-4'!C$29</f>
        <v>0</v>
      </c>
      <c r="I3189" s="60" t="str">
        <f>Índice!$G$23</f>
        <v>2015-01-01</v>
      </c>
      <c r="J3189" s="61" t="str">
        <f>Índice!$G$25</f>
        <v>2015-12-31</v>
      </c>
      <c r="K3189" s="200" t="s">
        <v>934</v>
      </c>
      <c r="L3189" s="200" t="s">
        <v>910</v>
      </c>
    </row>
    <row r="3190" spans="1:12" ht="15.75" customHeight="1">
      <c r="C3190" s="200" t="str">
        <f>'FC03-4'!B$30</f>
        <v>Residencial Estrato 5 (FC03-4)</v>
      </c>
      <c r="F3190" s="200">
        <f>'FC03-4'!C$30</f>
        <v>0</v>
      </c>
      <c r="I3190" s="60" t="str">
        <f>Índice!$G$23</f>
        <v>2015-01-01</v>
      </c>
      <c r="J3190" s="61" t="str">
        <f>Índice!$G$25</f>
        <v>2015-12-31</v>
      </c>
      <c r="K3190" s="200" t="s">
        <v>934</v>
      </c>
      <c r="L3190" s="200" t="s">
        <v>910</v>
      </c>
    </row>
    <row r="3191" spans="1:12" ht="15.75" customHeight="1">
      <c r="C3191" s="200" t="str">
        <f>'FC03-4'!B$31</f>
        <v>Residencial Estrato 6 (FC03-4)</v>
      </c>
      <c r="F3191" s="200">
        <f>'FC03-4'!C$31</f>
        <v>0</v>
      </c>
      <c r="I3191" s="60" t="str">
        <f>Índice!$G$23</f>
        <v>2015-01-01</v>
      </c>
      <c r="J3191" s="61" t="str">
        <f>Índice!$G$25</f>
        <v>2015-12-31</v>
      </c>
      <c r="K3191" s="200" t="s">
        <v>934</v>
      </c>
      <c r="L3191" s="200" t="s">
        <v>910</v>
      </c>
    </row>
    <row r="3192" spans="1:12" ht="15.75" customHeight="1">
      <c r="C3192" s="200" t="str">
        <f>'FC03-4'!B$32</f>
        <v>Comercial (FC03-4)</v>
      </c>
      <c r="F3192" s="200">
        <f>'FC03-4'!C$32</f>
        <v>0</v>
      </c>
      <c r="I3192" s="60" t="str">
        <f>Índice!$G$23</f>
        <v>2015-01-01</v>
      </c>
      <c r="J3192" s="61" t="str">
        <f>Índice!$G$25</f>
        <v>2015-12-31</v>
      </c>
      <c r="K3192" s="200" t="s">
        <v>934</v>
      </c>
      <c r="L3192" s="200" t="s">
        <v>910</v>
      </c>
    </row>
    <row r="3193" spans="1:12" ht="15.75" customHeight="1">
      <c r="C3193" s="200" t="str">
        <f>'FC03-4'!B$33</f>
        <v>Industrial (FC03-4)</v>
      </c>
      <c r="F3193" s="200">
        <f>'FC03-4'!C$33</f>
        <v>0</v>
      </c>
      <c r="I3193" s="60" t="str">
        <f>Índice!$G$23</f>
        <v>2015-01-01</v>
      </c>
      <c r="J3193" s="61" t="str">
        <f>Índice!$G$25</f>
        <v>2015-12-31</v>
      </c>
      <c r="K3193" s="200" t="s">
        <v>934</v>
      </c>
      <c r="L3193" s="200" t="s">
        <v>910</v>
      </c>
    </row>
    <row r="3194" spans="1:12" ht="15.75" customHeight="1">
      <c r="C3194" s="200" t="str">
        <f>'FC03-4'!B$34</f>
        <v>Oficial (FC03-4)</v>
      </c>
      <c r="F3194" s="200">
        <f>'FC03-4'!C$34</f>
        <v>0</v>
      </c>
      <c r="I3194" s="60" t="str">
        <f>Índice!$G$23</f>
        <v>2015-01-01</v>
      </c>
      <c r="J3194" s="61" t="str">
        <f>Índice!$G$25</f>
        <v>2015-12-31</v>
      </c>
      <c r="K3194" s="200" t="s">
        <v>934</v>
      </c>
      <c r="L3194" s="200" t="s">
        <v>910</v>
      </c>
    </row>
    <row r="3195" spans="1:12" ht="15.75" customHeight="1">
      <c r="C3195" s="200" t="str">
        <f>'FC03-4'!B$35</f>
        <v>Alumbrado público (FC03-4)</v>
      </c>
      <c r="F3195" s="200">
        <f>'FC03-4'!C$35</f>
        <v>0</v>
      </c>
      <c r="I3195" s="60" t="str">
        <f>Índice!$G$23</f>
        <v>2015-01-01</v>
      </c>
      <c r="J3195" s="61" t="str">
        <f>Índice!$G$25</f>
        <v>2015-12-31</v>
      </c>
      <c r="K3195" s="200" t="s">
        <v>934</v>
      </c>
      <c r="L3195" s="200" t="s">
        <v>910</v>
      </c>
    </row>
    <row r="3196" spans="1:12" ht="15.75" customHeight="1">
      <c r="C3196" s="200" t="str">
        <f>'FC03-4'!B$36</f>
        <v>Empresas del sector (FC03-4)</v>
      </c>
      <c r="F3196" s="200">
        <f>'FC03-4'!C$36</f>
        <v>0</v>
      </c>
      <c r="I3196" s="60" t="str">
        <f>Índice!$G$23</f>
        <v>2015-01-01</v>
      </c>
      <c r="J3196" s="61" t="str">
        <f>Índice!$G$25</f>
        <v>2015-12-31</v>
      </c>
      <c r="K3196" s="200" t="s">
        <v>934</v>
      </c>
      <c r="L3196" s="200" t="s">
        <v>910</v>
      </c>
    </row>
    <row r="3197" spans="1:12" ht="15.75" customHeight="1">
      <c r="C3197" s="200" t="str">
        <f>'FC03-4'!B$37</f>
        <v>Usuarios no regulados (FC03-4)</v>
      </c>
      <c r="F3197" s="200">
        <f>'FC03-4'!C$37</f>
        <v>0</v>
      </c>
      <c r="I3197" s="60" t="str">
        <f>Índice!$G$23</f>
        <v>2015-01-01</v>
      </c>
      <c r="J3197" s="61" t="str">
        <f>Índice!$G$25</f>
        <v>2015-12-31</v>
      </c>
      <c r="K3197" s="200" t="s">
        <v>934</v>
      </c>
      <c r="L3197" s="200" t="s">
        <v>910</v>
      </c>
    </row>
    <row r="3198" spans="1:12" ht="15.75" customHeight="1">
      <c r="C3198" s="200" t="str">
        <f>'FC03-4'!B$38</f>
        <v>Otros (Comercialización) (FC03-4)</v>
      </c>
      <c r="F3198" s="200">
        <f>'FC03-4'!C$38</f>
        <v>0</v>
      </c>
      <c r="I3198" s="60" t="str">
        <f>Índice!$G$23</f>
        <v>2015-01-01</v>
      </c>
      <c r="J3198" s="61" t="str">
        <f>Índice!$G$25</f>
        <v>2015-12-31</v>
      </c>
      <c r="K3198" s="200" t="s">
        <v>934</v>
      </c>
      <c r="L3198" s="200" t="s">
        <v>910</v>
      </c>
    </row>
    <row r="3199" spans="1:12" ht="15.75" customHeight="1">
      <c r="C3199" s="200" t="str">
        <f>'FC03-4'!B$39</f>
        <v>Total Comercialización (FC03-4)</v>
      </c>
      <c r="F3199" s="200">
        <f>'FC03-4'!C$39</f>
        <v>0</v>
      </c>
      <c r="I3199" s="60" t="str">
        <f>Índice!$G$23</f>
        <v>2015-01-01</v>
      </c>
      <c r="J3199" s="61" t="str">
        <f>Índice!$G$25</f>
        <v>2015-12-31</v>
      </c>
      <c r="K3199" s="200" t="s">
        <v>934</v>
      </c>
      <c r="L3199" s="200" t="s">
        <v>910</v>
      </c>
    </row>
    <row r="3200" spans="1:12" ht="15.75" customHeight="1">
      <c r="C3200" s="200" t="str">
        <f>'FC03-4'!B$40</f>
        <v>Total Servicio de Energía (FC03-4)</v>
      </c>
      <c r="F3200" s="200">
        <f>'FC03-4'!C$40</f>
        <v>0</v>
      </c>
      <c r="I3200" s="60" t="str">
        <f>Índice!$G$23</f>
        <v>2015-01-01</v>
      </c>
      <c r="J3200" s="61" t="str">
        <f>Índice!$G$25</f>
        <v>2015-12-31</v>
      </c>
      <c r="K3200" s="200" t="s">
        <v>934</v>
      </c>
      <c r="L3200" s="200" t="s">
        <v>910</v>
      </c>
    </row>
    <row r="3201" spans="1:12" ht="15.75" customHeight="1">
      <c r="A3201" s="202" t="s">
        <v>15</v>
      </c>
      <c r="C3201" s="200" t="str">
        <f>'FC03-4'!B$41</f>
        <v>Deterioro de cuentas por cobrar (FC03-4)</v>
      </c>
      <c r="F3201" s="200"/>
      <c r="L3201" s="200"/>
    </row>
    <row r="3202" spans="1:12" ht="15.75" customHeight="1">
      <c r="A3202" s="202" t="s">
        <v>15</v>
      </c>
      <c r="C3202" s="200" t="str">
        <f>'FC03-4'!B$42</f>
        <v>Generación (Deterioro) (FC03-4)</v>
      </c>
      <c r="F3202" s="200"/>
      <c r="L3202" s="200"/>
    </row>
    <row r="3203" spans="1:12" ht="15.75" customHeight="1">
      <c r="C3203" s="200" t="str">
        <f>'FC03-4'!B$43</f>
        <v>Contratos bilaterales empresas del sector (Deterioro) (FC03-4)</v>
      </c>
      <c r="F3203" s="200">
        <f>'FC03-4'!C$43</f>
        <v>0</v>
      </c>
      <c r="I3203" s="60" t="str">
        <f>Índice!$G$23</f>
        <v>2015-01-01</v>
      </c>
      <c r="J3203" s="61" t="str">
        <f>Índice!$G$25</f>
        <v>2015-12-31</v>
      </c>
      <c r="K3203" s="200" t="s">
        <v>934</v>
      </c>
      <c r="L3203" s="200" t="s">
        <v>910</v>
      </c>
    </row>
    <row r="3204" spans="1:12" ht="15.75" customHeight="1">
      <c r="C3204" s="200" t="str">
        <f>'FC03-4'!B$44</f>
        <v>Contratos bilaterales usuarios no regulados (Deterioro) (FC03-4)</v>
      </c>
      <c r="F3204" s="200">
        <f>'FC03-4'!C$44</f>
        <v>0</v>
      </c>
      <c r="I3204" s="60" t="str">
        <f>Índice!$G$23</f>
        <v>2015-01-01</v>
      </c>
      <c r="J3204" s="61" t="str">
        <f>Índice!$G$25</f>
        <v>2015-12-31</v>
      </c>
      <c r="K3204" s="200" t="s">
        <v>934</v>
      </c>
      <c r="L3204" s="200" t="s">
        <v>910</v>
      </c>
    </row>
    <row r="3205" spans="1:12" ht="15.75" customHeight="1">
      <c r="C3205" s="200" t="str">
        <f>'FC03-4'!B$45</f>
        <v>Bolsa de energía (Deterioro) (FC03-4)</v>
      </c>
      <c r="F3205" s="200">
        <f>'FC03-4'!C$45</f>
        <v>0</v>
      </c>
      <c r="I3205" s="60" t="str">
        <f>Índice!$G$23</f>
        <v>2015-01-01</v>
      </c>
      <c r="J3205" s="61" t="str">
        <f>Índice!$G$25</f>
        <v>2015-12-31</v>
      </c>
      <c r="K3205" s="200" t="s">
        <v>934</v>
      </c>
      <c r="L3205" s="200" t="s">
        <v>910</v>
      </c>
    </row>
    <row r="3206" spans="1:12" ht="15.75" customHeight="1">
      <c r="C3206" s="200" t="str">
        <f>'FC03-4'!B$46</f>
        <v>Otros (Deterioro) (FC03-4)</v>
      </c>
      <c r="F3206" s="200">
        <f>'FC03-4'!C$46</f>
        <v>0</v>
      </c>
      <c r="I3206" s="60" t="str">
        <f>Índice!$G$23</f>
        <v>2015-01-01</v>
      </c>
      <c r="J3206" s="61" t="str">
        <f>Índice!$G$25</f>
        <v>2015-12-31</v>
      </c>
      <c r="K3206" s="200" t="s">
        <v>934</v>
      </c>
      <c r="L3206" s="200" t="s">
        <v>910</v>
      </c>
    </row>
    <row r="3207" spans="1:12" ht="15.75" customHeight="1">
      <c r="C3207" s="200" t="str">
        <f>'FC03-4'!B$47</f>
        <v>Total Generación (Deterioro) (FC03-4)</v>
      </c>
      <c r="F3207" s="200">
        <f>'FC03-4'!C$47</f>
        <v>0</v>
      </c>
      <c r="I3207" s="60" t="str">
        <f>Índice!$G$23</f>
        <v>2015-01-01</v>
      </c>
      <c r="J3207" s="61" t="str">
        <f>Índice!$G$25</f>
        <v>2015-12-31</v>
      </c>
      <c r="K3207" s="200" t="s">
        <v>934</v>
      </c>
      <c r="L3207" s="200" t="s">
        <v>910</v>
      </c>
    </row>
    <row r="3208" spans="1:12" ht="15.75" customHeight="1">
      <c r="A3208" s="202" t="s">
        <v>15</v>
      </c>
      <c r="C3208" s="200" t="str">
        <f>'FC03-4'!B$48</f>
        <v>Transmisión (Deterioro) (FC03-4)</v>
      </c>
      <c r="F3208" s="200"/>
      <c r="L3208" s="200"/>
    </row>
    <row r="3209" spans="1:12" ht="15.75" customHeight="1">
      <c r="C3209" s="200" t="str">
        <f>'FC03-4'!B$49</f>
        <v>Ingreso regulado (Deterioro) (FC03-4)</v>
      </c>
      <c r="F3209" s="200">
        <f>'FC03-4'!C$49</f>
        <v>0</v>
      </c>
      <c r="I3209" s="60" t="str">
        <f>Índice!$G$23</f>
        <v>2015-01-01</v>
      </c>
      <c r="J3209" s="61" t="str">
        <f>Índice!$G$25</f>
        <v>2015-12-31</v>
      </c>
      <c r="K3209" s="200" t="s">
        <v>934</v>
      </c>
      <c r="L3209" s="200" t="s">
        <v>910</v>
      </c>
    </row>
    <row r="3210" spans="1:12" ht="15.75" customHeight="1">
      <c r="C3210" s="200" t="str">
        <f>'FC03-4'!B$50</f>
        <v>Cargos por conexión (Deterioro) (FC03-4)</v>
      </c>
      <c r="F3210" s="200">
        <f>'FC03-4'!C$50</f>
        <v>0</v>
      </c>
      <c r="I3210" s="60" t="str">
        <f>Índice!$G$23</f>
        <v>2015-01-01</v>
      </c>
      <c r="J3210" s="61" t="str">
        <f>Índice!$G$25</f>
        <v>2015-12-31</v>
      </c>
      <c r="K3210" s="200" t="s">
        <v>934</v>
      </c>
      <c r="L3210" s="200" t="s">
        <v>910</v>
      </c>
    </row>
    <row r="3211" spans="1:12" ht="15.75" customHeight="1">
      <c r="C3211" s="200" t="str">
        <f>'FC03-4'!B$51</f>
        <v>Otros (Transmisión) (Deterioro) (FC03-4)</v>
      </c>
      <c r="F3211" s="200">
        <f>'FC03-4'!C$51</f>
        <v>0</v>
      </c>
      <c r="I3211" s="60" t="str">
        <f>Índice!$G$23</f>
        <v>2015-01-01</v>
      </c>
      <c r="J3211" s="61" t="str">
        <f>Índice!$G$25</f>
        <v>2015-12-31</v>
      </c>
      <c r="K3211" s="200" t="s">
        <v>934</v>
      </c>
      <c r="L3211" s="200" t="s">
        <v>910</v>
      </c>
    </row>
    <row r="3212" spans="1:12" ht="15.75" customHeight="1">
      <c r="C3212" s="200" t="str">
        <f>'FC03-4'!B$52</f>
        <v>Total Transmisión (Deterioro) (FC03-4)</v>
      </c>
      <c r="F3212" s="200">
        <f>'FC03-4'!C$52</f>
        <v>0</v>
      </c>
      <c r="I3212" s="60" t="str">
        <f>Índice!$G$23</f>
        <v>2015-01-01</v>
      </c>
      <c r="J3212" s="61" t="str">
        <f>Índice!$G$25</f>
        <v>2015-12-31</v>
      </c>
      <c r="K3212" s="200" t="s">
        <v>934</v>
      </c>
      <c r="L3212" s="200" t="s">
        <v>910</v>
      </c>
    </row>
    <row r="3213" spans="1:12" ht="15.75" customHeight="1">
      <c r="A3213" s="202" t="s">
        <v>15</v>
      </c>
      <c r="C3213" s="200" t="str">
        <f>'FC03-4'!B$53</f>
        <v>Operador de red (Deterioro) (FC03-4)</v>
      </c>
      <c r="F3213" s="200"/>
      <c r="L3213" s="200"/>
    </row>
    <row r="3214" spans="1:12" ht="15.75" customHeight="1">
      <c r="C3214" s="200" t="str">
        <f>'FC03-4'!B$54</f>
        <v>Cargos por uso de usuarios regulados (Deterioro) (FC03-4)</v>
      </c>
      <c r="F3214" s="200">
        <f>'FC03-4'!C$54</f>
        <v>0</v>
      </c>
      <c r="I3214" s="60" t="str">
        <f>Índice!$G$23</f>
        <v>2015-01-01</v>
      </c>
      <c r="J3214" s="61" t="str">
        <f>Índice!$G$25</f>
        <v>2015-12-31</v>
      </c>
      <c r="K3214" s="200" t="s">
        <v>934</v>
      </c>
      <c r="L3214" s="200" t="s">
        <v>910</v>
      </c>
    </row>
    <row r="3215" spans="1:12" ht="15.75" customHeight="1">
      <c r="C3215" s="200" t="str">
        <f>'FC03-4'!B$55</f>
        <v>Cargos por uso de usuarios no regulados (Deterioro) (FC03-4)</v>
      </c>
      <c r="F3215" s="200">
        <f>'FC03-4'!C$55</f>
        <v>0</v>
      </c>
      <c r="I3215" s="60" t="str">
        <f>Índice!$G$23</f>
        <v>2015-01-01</v>
      </c>
      <c r="J3215" s="61" t="str">
        <f>Índice!$G$25</f>
        <v>2015-12-31</v>
      </c>
      <c r="K3215" s="200" t="s">
        <v>934</v>
      </c>
      <c r="L3215" s="200" t="s">
        <v>910</v>
      </c>
    </row>
    <row r="3216" spans="1:12" ht="15.75" customHeight="1">
      <c r="C3216" s="200" t="str">
        <f>'FC03-4'!B$56</f>
        <v>Ingreso regulado (Operador) (Deterioro) (FC03-4)</v>
      </c>
      <c r="F3216" s="200">
        <f>'FC03-4'!C$56</f>
        <v>0</v>
      </c>
      <c r="I3216" s="60" t="str">
        <f>Índice!$G$23</f>
        <v>2015-01-01</v>
      </c>
      <c r="J3216" s="61" t="str">
        <f>Índice!$G$25</f>
        <v>2015-12-31</v>
      </c>
      <c r="K3216" s="200" t="s">
        <v>934</v>
      </c>
      <c r="L3216" s="200" t="s">
        <v>910</v>
      </c>
    </row>
    <row r="3217" spans="1:12" ht="15.75" customHeight="1">
      <c r="C3217" s="200" t="str">
        <f>'FC03-4'!B$57</f>
        <v>Otros (Operador) (Deterioro) (FC03-4)</v>
      </c>
      <c r="F3217" s="200">
        <f>'FC03-4'!C$57</f>
        <v>0</v>
      </c>
      <c r="I3217" s="60" t="str">
        <f>Índice!$G$23</f>
        <v>2015-01-01</v>
      </c>
      <c r="J3217" s="61" t="str">
        <f>Índice!$G$25</f>
        <v>2015-12-31</v>
      </c>
      <c r="K3217" s="200" t="s">
        <v>934</v>
      </c>
      <c r="L3217" s="200" t="s">
        <v>910</v>
      </c>
    </row>
    <row r="3218" spans="1:12" ht="15.75" customHeight="1">
      <c r="C3218" s="200" t="str">
        <f>'FC03-4'!B$58</f>
        <v>Total Operador de red (Deterioro) (FC03-4)</v>
      </c>
      <c r="F3218" s="200">
        <f>'FC03-4'!C$58</f>
        <v>0</v>
      </c>
      <c r="I3218" s="60" t="str">
        <f>Índice!$G$23</f>
        <v>2015-01-01</v>
      </c>
      <c r="J3218" s="61" t="str">
        <f>Índice!$G$25</f>
        <v>2015-12-31</v>
      </c>
      <c r="K3218" s="200" t="s">
        <v>934</v>
      </c>
      <c r="L3218" s="200" t="s">
        <v>910</v>
      </c>
    </row>
    <row r="3219" spans="1:12" ht="15.75" customHeight="1">
      <c r="A3219" s="202" t="s">
        <v>15</v>
      </c>
      <c r="C3219" s="200" t="str">
        <f>'FC03-4'!B$59</f>
        <v>Comercialización (Deterioro) (FC03-4)</v>
      </c>
      <c r="F3219" s="200"/>
      <c r="L3219" s="200"/>
    </row>
    <row r="3220" spans="1:12" ht="15.75" customHeight="1">
      <c r="C3220" s="200" t="str">
        <f>'FC03-4'!B$60</f>
        <v>Residencial Estrato 1 (Deterioro) (FC03-4)</v>
      </c>
      <c r="F3220" s="200">
        <f>'FC03-4'!C$60</f>
        <v>0</v>
      </c>
      <c r="I3220" s="60" t="str">
        <f>Índice!$G$23</f>
        <v>2015-01-01</v>
      </c>
      <c r="J3220" s="61" t="str">
        <f>Índice!$G$25</f>
        <v>2015-12-31</v>
      </c>
      <c r="K3220" s="200" t="s">
        <v>934</v>
      </c>
      <c r="L3220" s="200" t="s">
        <v>910</v>
      </c>
    </row>
    <row r="3221" spans="1:12" ht="15.75" customHeight="1">
      <c r="C3221" s="200" t="str">
        <f>'FC03-4'!B$61</f>
        <v>Residencial Estrato 2 (Deterioro) (FC03-4)</v>
      </c>
      <c r="F3221" s="200">
        <f>'FC03-4'!C$61</f>
        <v>0</v>
      </c>
      <c r="I3221" s="60" t="str">
        <f>Índice!$G$23</f>
        <v>2015-01-01</v>
      </c>
      <c r="J3221" s="61" t="str">
        <f>Índice!$G$25</f>
        <v>2015-12-31</v>
      </c>
      <c r="K3221" s="200" t="s">
        <v>934</v>
      </c>
      <c r="L3221" s="200" t="s">
        <v>910</v>
      </c>
    </row>
    <row r="3222" spans="1:12" ht="15.75" customHeight="1">
      <c r="C3222" s="200" t="str">
        <f>'FC03-4'!B$62</f>
        <v>Residencial Estrato 3 (Deterioro) (FC03-4)</v>
      </c>
      <c r="F3222" s="200">
        <f>'FC03-4'!C$62</f>
        <v>0</v>
      </c>
      <c r="I3222" s="60" t="str">
        <f>Índice!$G$23</f>
        <v>2015-01-01</v>
      </c>
      <c r="J3222" s="61" t="str">
        <f>Índice!$G$25</f>
        <v>2015-12-31</v>
      </c>
      <c r="K3222" s="200" t="s">
        <v>934</v>
      </c>
      <c r="L3222" s="200" t="s">
        <v>910</v>
      </c>
    </row>
    <row r="3223" spans="1:12" ht="15.75" customHeight="1">
      <c r="C3223" s="200" t="str">
        <f>'FC03-4'!B$63</f>
        <v>Residencial Estrato 4 (Deterioro) (FC03-4)</v>
      </c>
      <c r="F3223" s="200">
        <f>'FC03-4'!C$63</f>
        <v>0</v>
      </c>
      <c r="I3223" s="60" t="str">
        <f>Índice!$G$23</f>
        <v>2015-01-01</v>
      </c>
      <c r="J3223" s="61" t="str">
        <f>Índice!$G$25</f>
        <v>2015-12-31</v>
      </c>
      <c r="K3223" s="200" t="s">
        <v>934</v>
      </c>
      <c r="L3223" s="200" t="s">
        <v>910</v>
      </c>
    </row>
    <row r="3224" spans="1:12" ht="15.75" customHeight="1">
      <c r="C3224" s="200" t="str">
        <f>'FC03-4'!B$64</f>
        <v>Residencial Estrato 5 (Deterioro) (FC03-4)</v>
      </c>
      <c r="F3224" s="200">
        <f>'FC03-4'!C$64</f>
        <v>0</v>
      </c>
      <c r="I3224" s="60" t="str">
        <f>Índice!$G$23</f>
        <v>2015-01-01</v>
      </c>
      <c r="J3224" s="61" t="str">
        <f>Índice!$G$25</f>
        <v>2015-12-31</v>
      </c>
      <c r="K3224" s="200" t="s">
        <v>934</v>
      </c>
      <c r="L3224" s="200" t="s">
        <v>910</v>
      </c>
    </row>
    <row r="3225" spans="1:12" ht="15.75" customHeight="1">
      <c r="C3225" s="200" t="str">
        <f>'FC03-4'!B$65</f>
        <v>Residencial Estrato 6 (Deterioro) (FC03-4)</v>
      </c>
      <c r="F3225" s="200">
        <f>'FC03-4'!C$65</f>
        <v>0</v>
      </c>
      <c r="I3225" s="60" t="str">
        <f>Índice!$G$23</f>
        <v>2015-01-01</v>
      </c>
      <c r="J3225" s="61" t="str">
        <f>Índice!$G$25</f>
        <v>2015-12-31</v>
      </c>
      <c r="K3225" s="200" t="s">
        <v>934</v>
      </c>
      <c r="L3225" s="200" t="s">
        <v>910</v>
      </c>
    </row>
    <row r="3226" spans="1:12" ht="15.75" customHeight="1">
      <c r="C3226" s="200" t="str">
        <f>'FC03-4'!B$66</f>
        <v>Comercial (Deterioro) (FC03-4)</v>
      </c>
      <c r="F3226" s="200">
        <f>'FC03-4'!C$66</f>
        <v>0</v>
      </c>
      <c r="I3226" s="60" t="str">
        <f>Índice!$G$23</f>
        <v>2015-01-01</v>
      </c>
      <c r="J3226" s="61" t="str">
        <f>Índice!$G$25</f>
        <v>2015-12-31</v>
      </c>
      <c r="K3226" s="200" t="s">
        <v>934</v>
      </c>
      <c r="L3226" s="200" t="s">
        <v>910</v>
      </c>
    </row>
    <row r="3227" spans="1:12" ht="15.75" customHeight="1">
      <c r="C3227" s="200" t="str">
        <f>'FC03-4'!B$67</f>
        <v>Industrial (Deterioro) (FC03-4)</v>
      </c>
      <c r="F3227" s="200">
        <f>'FC03-4'!C$67</f>
        <v>0</v>
      </c>
      <c r="I3227" s="60" t="str">
        <f>Índice!$G$23</f>
        <v>2015-01-01</v>
      </c>
      <c r="J3227" s="61" t="str">
        <f>Índice!$G$25</f>
        <v>2015-12-31</v>
      </c>
      <c r="K3227" s="200" t="s">
        <v>934</v>
      </c>
      <c r="L3227" s="200" t="s">
        <v>910</v>
      </c>
    </row>
    <row r="3228" spans="1:12" ht="15.75" customHeight="1">
      <c r="C3228" s="200" t="str">
        <f>'FC03-4'!B$68</f>
        <v>Oficial (Deterioro) (FC03-4)</v>
      </c>
      <c r="F3228" s="200">
        <f>'FC03-4'!C$68</f>
        <v>0</v>
      </c>
      <c r="I3228" s="60" t="str">
        <f>Índice!$G$23</f>
        <v>2015-01-01</v>
      </c>
      <c r="J3228" s="61" t="str">
        <f>Índice!$G$25</f>
        <v>2015-12-31</v>
      </c>
      <c r="K3228" s="200" t="s">
        <v>934</v>
      </c>
      <c r="L3228" s="200" t="s">
        <v>910</v>
      </c>
    </row>
    <row r="3229" spans="1:12" ht="15.75" customHeight="1">
      <c r="C3229" s="200" t="str">
        <f>'FC03-4'!B$69</f>
        <v>Alumbrado público (Deterioro) (FC03-4)</v>
      </c>
      <c r="F3229" s="200">
        <f>'FC03-4'!C$69</f>
        <v>0</v>
      </c>
      <c r="I3229" s="60" t="str">
        <f>Índice!$G$23</f>
        <v>2015-01-01</v>
      </c>
      <c r="J3229" s="61" t="str">
        <f>Índice!$G$25</f>
        <v>2015-12-31</v>
      </c>
      <c r="K3229" s="200" t="s">
        <v>934</v>
      </c>
      <c r="L3229" s="200" t="s">
        <v>910</v>
      </c>
    </row>
    <row r="3230" spans="1:12" ht="15.75" customHeight="1">
      <c r="C3230" s="200" t="str">
        <f>'FC03-4'!B$70</f>
        <v>Empresas del sector (Deterioro) (FC03-4)</v>
      </c>
      <c r="F3230" s="200">
        <f>'FC03-4'!C$70</f>
        <v>0</v>
      </c>
      <c r="I3230" s="60" t="str">
        <f>Índice!$G$23</f>
        <v>2015-01-01</v>
      </c>
      <c r="J3230" s="61" t="str">
        <f>Índice!$G$25</f>
        <v>2015-12-31</v>
      </c>
      <c r="K3230" s="200" t="s">
        <v>934</v>
      </c>
      <c r="L3230" s="200" t="s">
        <v>910</v>
      </c>
    </row>
    <row r="3231" spans="1:12" ht="15.75" customHeight="1">
      <c r="C3231" s="200" t="str">
        <f>'FC03-4'!B$71</f>
        <v>Usuarios no regulados (Deterioro) (FC03-4)</v>
      </c>
      <c r="F3231" s="200">
        <f>'FC03-4'!C$71</f>
        <v>0</v>
      </c>
      <c r="I3231" s="60" t="str">
        <f>Índice!$G$23</f>
        <v>2015-01-01</v>
      </c>
      <c r="J3231" s="61" t="str">
        <f>Índice!$G$25</f>
        <v>2015-12-31</v>
      </c>
      <c r="K3231" s="200" t="s">
        <v>934</v>
      </c>
      <c r="L3231" s="200" t="s">
        <v>910</v>
      </c>
    </row>
    <row r="3232" spans="1:12" ht="15.75" customHeight="1">
      <c r="C3232" s="200" t="str">
        <f>'FC03-4'!B$72</f>
        <v>Otros (Comercialización) (Deterioro) (FC03-4)</v>
      </c>
      <c r="F3232" s="200">
        <f>'FC03-4'!C$72</f>
        <v>0</v>
      </c>
      <c r="I3232" s="60" t="str">
        <f>Índice!$G$23</f>
        <v>2015-01-01</v>
      </c>
      <c r="J3232" s="61" t="str">
        <f>Índice!$G$25</f>
        <v>2015-12-31</v>
      </c>
      <c r="K3232" s="200" t="s">
        <v>934</v>
      </c>
      <c r="L3232" s="200" t="s">
        <v>910</v>
      </c>
    </row>
    <row r="3233" spans="1:12" ht="15.75" customHeight="1">
      <c r="C3233" s="200" t="str">
        <f>'FC03-4'!B$73</f>
        <v>Total Comercialización (Deterioro) (FC03-4)</v>
      </c>
      <c r="F3233" s="200">
        <f>'FC03-4'!C$73</f>
        <v>0</v>
      </c>
      <c r="I3233" s="60" t="str">
        <f>Índice!$G$23</f>
        <v>2015-01-01</v>
      </c>
      <c r="J3233" s="61" t="str">
        <f>Índice!$G$25</f>
        <v>2015-12-31</v>
      </c>
      <c r="K3233" s="200" t="s">
        <v>934</v>
      </c>
      <c r="L3233" s="200" t="s">
        <v>910</v>
      </c>
    </row>
    <row r="3234" spans="1:12" ht="15.75" customHeight="1">
      <c r="C3234" s="200" t="str">
        <f>'FC03-4'!B$74</f>
        <v>Total Deterioro Cuentas por Cobrar (FC03-4)</v>
      </c>
      <c r="F3234" s="200">
        <f>'FC03-4'!C$74</f>
        <v>0</v>
      </c>
      <c r="I3234" s="60" t="str">
        <f>Índice!$G$23</f>
        <v>2015-01-01</v>
      </c>
      <c r="J3234" s="61" t="str">
        <f>Índice!$G$25</f>
        <v>2015-12-31</v>
      </c>
      <c r="K3234" s="200" t="s">
        <v>934</v>
      </c>
      <c r="L3234" s="200" t="s">
        <v>910</v>
      </c>
    </row>
    <row r="3235" spans="1:12" ht="15.75" customHeight="1">
      <c r="A3235" s="202" t="s">
        <v>15</v>
      </c>
      <c r="B3235" s="22"/>
      <c r="C3235" s="93" t="s">
        <v>911</v>
      </c>
      <c r="L3235" s="200"/>
    </row>
    <row r="3236" spans="1:12" ht="15.75" customHeight="1">
      <c r="A3236" s="202" t="s">
        <v>15</v>
      </c>
      <c r="C3236" s="200" t="str">
        <f>'FC03-4'!B$7</f>
        <v>Servicio de Energía Eléctrica (FC03-4)</v>
      </c>
      <c r="L3236" s="200"/>
    </row>
    <row r="3237" spans="1:12" ht="15.75" customHeight="1">
      <c r="A3237" s="202" t="s">
        <v>15</v>
      </c>
      <c r="C3237" s="200" t="str">
        <f>'FC03-4'!B$8</f>
        <v>Generación (FC03-4)</v>
      </c>
      <c r="L3237" s="200"/>
    </row>
    <row r="3238" spans="1:12" ht="15.75" customHeight="1">
      <c r="C3238" s="200" t="str">
        <f>'FC03-4'!B$9</f>
        <v>Contratos bilaterales empresas del sector (FC03-4)</v>
      </c>
      <c r="F3238" s="200">
        <f>'FC03-4'!D$9</f>
        <v>0</v>
      </c>
      <c r="I3238" s="60" t="str">
        <f>Índice!$G$23</f>
        <v>2015-01-01</v>
      </c>
      <c r="J3238" s="61" t="str">
        <f>Índice!$G$25</f>
        <v>2015-12-31</v>
      </c>
      <c r="K3238" s="200" t="s">
        <v>934</v>
      </c>
      <c r="L3238" s="200" t="s">
        <v>912</v>
      </c>
    </row>
    <row r="3239" spans="1:12" ht="15.75" customHeight="1">
      <c r="C3239" s="200" t="str">
        <f>'FC03-4'!B$10</f>
        <v>Contratos bilaterales usuarios no regulados (FC03-4)</v>
      </c>
      <c r="F3239" s="200">
        <f>'FC03-4'!D$10</f>
        <v>0</v>
      </c>
      <c r="I3239" s="60" t="str">
        <f>Índice!$G$23</f>
        <v>2015-01-01</v>
      </c>
      <c r="J3239" s="61" t="str">
        <f>Índice!$G$25</f>
        <v>2015-12-31</v>
      </c>
      <c r="K3239" s="200" t="s">
        <v>934</v>
      </c>
      <c r="L3239" s="200" t="s">
        <v>912</v>
      </c>
    </row>
    <row r="3240" spans="1:12" ht="15.75" customHeight="1">
      <c r="C3240" s="200" t="str">
        <f>'FC03-4'!B$11</f>
        <v>Bolsa de energía (FC03-4)</v>
      </c>
      <c r="F3240" s="200">
        <f>'FC03-4'!D$11</f>
        <v>0</v>
      </c>
      <c r="I3240" s="60" t="str">
        <f>Índice!$G$23</f>
        <v>2015-01-01</v>
      </c>
      <c r="J3240" s="61" t="str">
        <f>Índice!$G$25</f>
        <v>2015-12-31</v>
      </c>
      <c r="K3240" s="200" t="s">
        <v>934</v>
      </c>
      <c r="L3240" s="200" t="s">
        <v>912</v>
      </c>
    </row>
    <row r="3241" spans="1:12" ht="15.75" customHeight="1">
      <c r="C3241" s="200" t="str">
        <f>'FC03-4'!B$12</f>
        <v>Otros (FC03-4)</v>
      </c>
      <c r="F3241" s="200">
        <f>'FC03-4'!D$12</f>
        <v>0</v>
      </c>
      <c r="I3241" s="60" t="str">
        <f>Índice!$G$23</f>
        <v>2015-01-01</v>
      </c>
      <c r="J3241" s="61" t="str">
        <f>Índice!$G$25</f>
        <v>2015-12-31</v>
      </c>
      <c r="K3241" s="200" t="s">
        <v>934</v>
      </c>
      <c r="L3241" s="200" t="s">
        <v>912</v>
      </c>
    </row>
    <row r="3242" spans="1:12" ht="15.75" customHeight="1">
      <c r="C3242" s="200" t="str">
        <f>'FC03-4'!B$13</f>
        <v>Total Generación (FC03-4)</v>
      </c>
      <c r="F3242" s="200">
        <f>'FC03-4'!D$13</f>
        <v>0</v>
      </c>
      <c r="I3242" s="60" t="str">
        <f>Índice!$G$23</f>
        <v>2015-01-01</v>
      </c>
      <c r="J3242" s="61" t="str">
        <f>Índice!$G$25</f>
        <v>2015-12-31</v>
      </c>
      <c r="K3242" s="200" t="s">
        <v>934</v>
      </c>
      <c r="L3242" s="200" t="s">
        <v>912</v>
      </c>
    </row>
    <row r="3243" spans="1:12" ht="15.75" customHeight="1">
      <c r="A3243" s="202" t="s">
        <v>15</v>
      </c>
      <c r="C3243" s="200" t="str">
        <f>'FC03-4'!B$14</f>
        <v>Transmisión (FC03-4)</v>
      </c>
      <c r="F3243" s="200"/>
      <c r="L3243" s="200"/>
    </row>
    <row r="3244" spans="1:12" ht="15.75" customHeight="1">
      <c r="C3244" s="200" t="str">
        <f>'FC03-4'!B$15</f>
        <v>Ingreso regulado (FC03-4)</v>
      </c>
      <c r="F3244" s="200">
        <f>'FC03-4'!D$15</f>
        <v>0</v>
      </c>
      <c r="I3244" s="60" t="str">
        <f>Índice!$G$23</f>
        <v>2015-01-01</v>
      </c>
      <c r="J3244" s="61" t="str">
        <f>Índice!$G$25</f>
        <v>2015-12-31</v>
      </c>
      <c r="K3244" s="200" t="s">
        <v>934</v>
      </c>
      <c r="L3244" s="200" t="s">
        <v>912</v>
      </c>
    </row>
    <row r="3245" spans="1:12" ht="15.75" customHeight="1">
      <c r="C3245" s="200" t="str">
        <f>'FC03-4'!B$16</f>
        <v>Cargos por conexión (FC03-4)</v>
      </c>
      <c r="F3245" s="200">
        <f>'FC03-4'!D$16</f>
        <v>0</v>
      </c>
      <c r="I3245" s="60" t="str">
        <f>Índice!$G$23</f>
        <v>2015-01-01</v>
      </c>
      <c r="J3245" s="61" t="str">
        <f>Índice!$G$25</f>
        <v>2015-12-31</v>
      </c>
      <c r="K3245" s="200" t="s">
        <v>934</v>
      </c>
      <c r="L3245" s="200" t="s">
        <v>912</v>
      </c>
    </row>
    <row r="3246" spans="1:12" ht="15.75" customHeight="1">
      <c r="C3246" s="200" t="str">
        <f>'FC03-4'!B$17</f>
        <v>Otros (Transmisión) (FC03-4)</v>
      </c>
      <c r="F3246" s="200">
        <f>'FC03-4'!D$17</f>
        <v>0</v>
      </c>
      <c r="I3246" s="60" t="str">
        <f>Índice!$G$23</f>
        <v>2015-01-01</v>
      </c>
      <c r="J3246" s="61" t="str">
        <f>Índice!$G$25</f>
        <v>2015-12-31</v>
      </c>
      <c r="K3246" s="200" t="s">
        <v>934</v>
      </c>
      <c r="L3246" s="200" t="s">
        <v>912</v>
      </c>
    </row>
    <row r="3247" spans="1:12" ht="15.75" customHeight="1">
      <c r="C3247" s="200" t="str">
        <f>'FC03-4'!B$18</f>
        <v>Total Transmisión (FC03-4)</v>
      </c>
      <c r="F3247" s="200">
        <f>'FC03-4'!D$18</f>
        <v>0</v>
      </c>
      <c r="I3247" s="60" t="str">
        <f>Índice!$G$23</f>
        <v>2015-01-01</v>
      </c>
      <c r="J3247" s="61" t="str">
        <f>Índice!$G$25</f>
        <v>2015-12-31</v>
      </c>
      <c r="K3247" s="200" t="s">
        <v>934</v>
      </c>
      <c r="L3247" s="200" t="s">
        <v>912</v>
      </c>
    </row>
    <row r="3248" spans="1:12" ht="15.75" customHeight="1">
      <c r="A3248" s="202" t="s">
        <v>15</v>
      </c>
      <c r="C3248" s="200" t="str">
        <f>'FC03-4'!B$19</f>
        <v>Operador de red (FC03-4)</v>
      </c>
      <c r="F3248" s="200"/>
      <c r="L3248" s="200"/>
    </row>
    <row r="3249" spans="1:12" ht="15.75" customHeight="1">
      <c r="C3249" s="200" t="str">
        <f>'FC03-4'!B$20</f>
        <v>Cargos por uso de usuarios regulados (FC03-4)</v>
      </c>
      <c r="F3249" s="200">
        <f>'FC03-4'!D$20</f>
        <v>0</v>
      </c>
      <c r="I3249" s="60" t="str">
        <f>Índice!$G$23</f>
        <v>2015-01-01</v>
      </c>
      <c r="J3249" s="61" t="str">
        <f>Índice!$G$25</f>
        <v>2015-12-31</v>
      </c>
      <c r="K3249" s="200" t="s">
        <v>934</v>
      </c>
      <c r="L3249" s="200" t="s">
        <v>912</v>
      </c>
    </row>
    <row r="3250" spans="1:12" ht="15.75" customHeight="1">
      <c r="C3250" s="200" t="str">
        <f>'FC03-4'!B$21</f>
        <v>Cargos por uso de usuarios no regulados (FC03-4)</v>
      </c>
      <c r="F3250" s="200">
        <f>'FC03-4'!D$21</f>
        <v>0</v>
      </c>
      <c r="I3250" s="60" t="str">
        <f>Índice!$G$23</f>
        <v>2015-01-01</v>
      </c>
      <c r="J3250" s="61" t="str">
        <f>Índice!$G$25</f>
        <v>2015-12-31</v>
      </c>
      <c r="K3250" s="200" t="s">
        <v>934</v>
      </c>
      <c r="L3250" s="200" t="s">
        <v>912</v>
      </c>
    </row>
    <row r="3251" spans="1:12" ht="15.75" customHeight="1">
      <c r="C3251" s="200" t="str">
        <f>'FC03-4'!B$22</f>
        <v>Ingreso regulado (Operador) (FC03-4)</v>
      </c>
      <c r="F3251" s="200">
        <f>'FC03-4'!D$22</f>
        <v>0</v>
      </c>
      <c r="I3251" s="60" t="str">
        <f>Índice!$G$23</f>
        <v>2015-01-01</v>
      </c>
      <c r="J3251" s="61" t="str">
        <f>Índice!$G$25</f>
        <v>2015-12-31</v>
      </c>
      <c r="K3251" s="200" t="s">
        <v>934</v>
      </c>
      <c r="L3251" s="200" t="s">
        <v>912</v>
      </c>
    </row>
    <row r="3252" spans="1:12" ht="15.75" customHeight="1">
      <c r="C3252" s="200" t="str">
        <f>'FC03-4'!B$23</f>
        <v>Otros (Operador) (FC03-4)</v>
      </c>
      <c r="F3252" s="200">
        <f>'FC03-4'!D$23</f>
        <v>0</v>
      </c>
      <c r="I3252" s="60" t="str">
        <f>Índice!$G$23</f>
        <v>2015-01-01</v>
      </c>
      <c r="J3252" s="61" t="str">
        <f>Índice!$G$25</f>
        <v>2015-12-31</v>
      </c>
      <c r="K3252" s="200" t="s">
        <v>934</v>
      </c>
      <c r="L3252" s="200" t="s">
        <v>912</v>
      </c>
    </row>
    <row r="3253" spans="1:12" ht="15.75" customHeight="1">
      <c r="C3253" s="200" t="str">
        <f>'FC03-4'!B$24</f>
        <v>Total Operador de red (FC03-4)</v>
      </c>
      <c r="F3253" s="200">
        <f>'FC03-4'!D$24</f>
        <v>0</v>
      </c>
      <c r="I3253" s="60" t="str">
        <f>Índice!$G$23</f>
        <v>2015-01-01</v>
      </c>
      <c r="J3253" s="61" t="str">
        <f>Índice!$G$25</f>
        <v>2015-12-31</v>
      </c>
      <c r="K3253" s="200" t="s">
        <v>934</v>
      </c>
      <c r="L3253" s="200" t="s">
        <v>912</v>
      </c>
    </row>
    <row r="3254" spans="1:12" ht="15.75" customHeight="1">
      <c r="A3254" s="202" t="s">
        <v>15</v>
      </c>
      <c r="C3254" s="200" t="str">
        <f>'FC03-4'!B$25</f>
        <v>Comercialización (FC03-4)</v>
      </c>
      <c r="F3254" s="200"/>
      <c r="L3254" s="200"/>
    </row>
    <row r="3255" spans="1:12" ht="15.75" customHeight="1">
      <c r="C3255" s="200" t="str">
        <f>'FC03-4'!B$26</f>
        <v>Residencial Estrato 1 (FC03-4)</v>
      </c>
      <c r="F3255" s="200">
        <f>'FC03-4'!D$26</f>
        <v>0</v>
      </c>
      <c r="I3255" s="60" t="str">
        <f>Índice!$G$23</f>
        <v>2015-01-01</v>
      </c>
      <c r="J3255" s="61" t="str">
        <f>Índice!$G$25</f>
        <v>2015-12-31</v>
      </c>
      <c r="K3255" s="200" t="s">
        <v>934</v>
      </c>
      <c r="L3255" s="200" t="s">
        <v>912</v>
      </c>
    </row>
    <row r="3256" spans="1:12" ht="15.75" customHeight="1">
      <c r="C3256" s="200" t="str">
        <f>'FC03-4'!B$27</f>
        <v>Residencial Estrato 2 (FC03-4)</v>
      </c>
      <c r="F3256" s="200">
        <f>'FC03-4'!D$27</f>
        <v>0</v>
      </c>
      <c r="I3256" s="60" t="str">
        <f>Índice!$G$23</f>
        <v>2015-01-01</v>
      </c>
      <c r="J3256" s="61" t="str">
        <f>Índice!$G$25</f>
        <v>2015-12-31</v>
      </c>
      <c r="K3256" s="200" t="s">
        <v>934</v>
      </c>
      <c r="L3256" s="200" t="s">
        <v>912</v>
      </c>
    </row>
    <row r="3257" spans="1:12" ht="15.75" customHeight="1">
      <c r="C3257" s="200" t="str">
        <f>'FC03-4'!B$28</f>
        <v>Residencial Estrato 3 (FC03-4)</v>
      </c>
      <c r="F3257" s="200">
        <f>'FC03-4'!D$28</f>
        <v>0</v>
      </c>
      <c r="I3257" s="60" t="str">
        <f>Índice!$G$23</f>
        <v>2015-01-01</v>
      </c>
      <c r="J3257" s="61" t="str">
        <f>Índice!$G$25</f>
        <v>2015-12-31</v>
      </c>
      <c r="K3257" s="200" t="s">
        <v>934</v>
      </c>
      <c r="L3257" s="200" t="s">
        <v>912</v>
      </c>
    </row>
    <row r="3258" spans="1:12" ht="15.75" customHeight="1">
      <c r="C3258" s="200" t="str">
        <f>'FC03-4'!B$29</f>
        <v>Residencial Estrato 4 (FC03-4)</v>
      </c>
      <c r="F3258" s="200">
        <f>'FC03-4'!D$29</f>
        <v>0</v>
      </c>
      <c r="I3258" s="60" t="str">
        <f>Índice!$G$23</f>
        <v>2015-01-01</v>
      </c>
      <c r="J3258" s="61" t="str">
        <f>Índice!$G$25</f>
        <v>2015-12-31</v>
      </c>
      <c r="K3258" s="200" t="s">
        <v>934</v>
      </c>
      <c r="L3258" s="200" t="s">
        <v>912</v>
      </c>
    </row>
    <row r="3259" spans="1:12" ht="15.75" customHeight="1">
      <c r="C3259" s="200" t="str">
        <f>'FC03-4'!B$30</f>
        <v>Residencial Estrato 5 (FC03-4)</v>
      </c>
      <c r="F3259" s="200">
        <f>'FC03-4'!D$30</f>
        <v>0</v>
      </c>
      <c r="I3259" s="60" t="str">
        <f>Índice!$G$23</f>
        <v>2015-01-01</v>
      </c>
      <c r="J3259" s="61" t="str">
        <f>Índice!$G$25</f>
        <v>2015-12-31</v>
      </c>
      <c r="K3259" s="200" t="s">
        <v>934</v>
      </c>
      <c r="L3259" s="200" t="s">
        <v>912</v>
      </c>
    </row>
    <row r="3260" spans="1:12" ht="15.75" customHeight="1">
      <c r="C3260" s="200" t="str">
        <f>'FC03-4'!B$31</f>
        <v>Residencial Estrato 6 (FC03-4)</v>
      </c>
      <c r="F3260" s="200">
        <f>'FC03-4'!D$31</f>
        <v>0</v>
      </c>
      <c r="I3260" s="60" t="str">
        <f>Índice!$G$23</f>
        <v>2015-01-01</v>
      </c>
      <c r="J3260" s="61" t="str">
        <f>Índice!$G$25</f>
        <v>2015-12-31</v>
      </c>
      <c r="K3260" s="200" t="s">
        <v>934</v>
      </c>
      <c r="L3260" s="200" t="s">
        <v>912</v>
      </c>
    </row>
    <row r="3261" spans="1:12" ht="15.75" customHeight="1">
      <c r="C3261" s="200" t="str">
        <f>'FC03-4'!B$32</f>
        <v>Comercial (FC03-4)</v>
      </c>
      <c r="F3261" s="200">
        <f>'FC03-4'!D$32</f>
        <v>0</v>
      </c>
      <c r="I3261" s="60" t="str">
        <f>Índice!$G$23</f>
        <v>2015-01-01</v>
      </c>
      <c r="J3261" s="61" t="str">
        <f>Índice!$G$25</f>
        <v>2015-12-31</v>
      </c>
      <c r="K3261" s="200" t="s">
        <v>934</v>
      </c>
      <c r="L3261" s="200" t="s">
        <v>912</v>
      </c>
    </row>
    <row r="3262" spans="1:12" ht="15.75" customHeight="1">
      <c r="C3262" s="200" t="str">
        <f>'FC03-4'!B$33</f>
        <v>Industrial (FC03-4)</v>
      </c>
      <c r="F3262" s="200">
        <f>'FC03-4'!D$33</f>
        <v>0</v>
      </c>
      <c r="I3262" s="60" t="str">
        <f>Índice!$G$23</f>
        <v>2015-01-01</v>
      </c>
      <c r="J3262" s="61" t="str">
        <f>Índice!$G$25</f>
        <v>2015-12-31</v>
      </c>
      <c r="K3262" s="200" t="s">
        <v>934</v>
      </c>
      <c r="L3262" s="200" t="s">
        <v>912</v>
      </c>
    </row>
    <row r="3263" spans="1:12" ht="15.75" customHeight="1">
      <c r="C3263" s="200" t="str">
        <f>'FC03-4'!B$34</f>
        <v>Oficial (FC03-4)</v>
      </c>
      <c r="F3263" s="200">
        <f>'FC03-4'!D$34</f>
        <v>0</v>
      </c>
      <c r="I3263" s="60" t="str">
        <f>Índice!$G$23</f>
        <v>2015-01-01</v>
      </c>
      <c r="J3263" s="61" t="str">
        <f>Índice!$G$25</f>
        <v>2015-12-31</v>
      </c>
      <c r="K3263" s="200" t="s">
        <v>934</v>
      </c>
      <c r="L3263" s="200" t="s">
        <v>912</v>
      </c>
    </row>
    <row r="3264" spans="1:12" ht="15.75" customHeight="1">
      <c r="C3264" s="200" t="str">
        <f>'FC03-4'!B$35</f>
        <v>Alumbrado público (FC03-4)</v>
      </c>
      <c r="F3264" s="200">
        <f>'FC03-4'!D$35</f>
        <v>0</v>
      </c>
      <c r="I3264" s="60" t="str">
        <f>Índice!$G$23</f>
        <v>2015-01-01</v>
      </c>
      <c r="J3264" s="61" t="str">
        <f>Índice!$G$25</f>
        <v>2015-12-31</v>
      </c>
      <c r="K3264" s="200" t="s">
        <v>934</v>
      </c>
      <c r="L3264" s="200" t="s">
        <v>912</v>
      </c>
    </row>
    <row r="3265" spans="1:12" ht="15.75" customHeight="1">
      <c r="C3265" s="200" t="str">
        <f>'FC03-4'!B$36</f>
        <v>Empresas del sector (FC03-4)</v>
      </c>
      <c r="F3265" s="200">
        <f>'FC03-4'!D$36</f>
        <v>0</v>
      </c>
      <c r="I3265" s="60" t="str">
        <f>Índice!$G$23</f>
        <v>2015-01-01</v>
      </c>
      <c r="J3265" s="61" t="str">
        <f>Índice!$G$25</f>
        <v>2015-12-31</v>
      </c>
      <c r="K3265" s="200" t="s">
        <v>934</v>
      </c>
      <c r="L3265" s="200" t="s">
        <v>912</v>
      </c>
    </row>
    <row r="3266" spans="1:12" ht="15.75" customHeight="1">
      <c r="C3266" s="200" t="str">
        <f>'FC03-4'!B$37</f>
        <v>Usuarios no regulados (FC03-4)</v>
      </c>
      <c r="F3266" s="200">
        <f>'FC03-4'!D$37</f>
        <v>0</v>
      </c>
      <c r="I3266" s="60" t="str">
        <f>Índice!$G$23</f>
        <v>2015-01-01</v>
      </c>
      <c r="J3266" s="61" t="str">
        <f>Índice!$G$25</f>
        <v>2015-12-31</v>
      </c>
      <c r="K3266" s="200" t="s">
        <v>934</v>
      </c>
      <c r="L3266" s="200" t="s">
        <v>912</v>
      </c>
    </row>
    <row r="3267" spans="1:12" ht="15.75" customHeight="1">
      <c r="C3267" s="200" t="str">
        <f>'FC03-4'!B$38</f>
        <v>Otros (Comercialización) (FC03-4)</v>
      </c>
      <c r="F3267" s="200">
        <f>'FC03-4'!D$38</f>
        <v>0</v>
      </c>
      <c r="I3267" s="60" t="str">
        <f>Índice!$G$23</f>
        <v>2015-01-01</v>
      </c>
      <c r="J3267" s="61" t="str">
        <f>Índice!$G$25</f>
        <v>2015-12-31</v>
      </c>
      <c r="K3267" s="200" t="s">
        <v>934</v>
      </c>
      <c r="L3267" s="200" t="s">
        <v>912</v>
      </c>
    </row>
    <row r="3268" spans="1:12" ht="15.75" customHeight="1">
      <c r="C3268" s="200" t="str">
        <f>'FC03-4'!B$39</f>
        <v>Total Comercialización (FC03-4)</v>
      </c>
      <c r="F3268" s="200">
        <f>'FC03-4'!D$39</f>
        <v>0</v>
      </c>
      <c r="I3268" s="60" t="str">
        <f>Índice!$G$23</f>
        <v>2015-01-01</v>
      </c>
      <c r="J3268" s="61" t="str">
        <f>Índice!$G$25</f>
        <v>2015-12-31</v>
      </c>
      <c r="K3268" s="200" t="s">
        <v>934</v>
      </c>
      <c r="L3268" s="200" t="s">
        <v>912</v>
      </c>
    </row>
    <row r="3269" spans="1:12" ht="15.75" customHeight="1">
      <c r="C3269" s="200" t="str">
        <f>'FC03-4'!B$40</f>
        <v>Total Servicio de Energía (FC03-4)</v>
      </c>
      <c r="F3269" s="200">
        <f>'FC03-4'!D$40</f>
        <v>0</v>
      </c>
      <c r="I3269" s="60" t="str">
        <f>Índice!$G$23</f>
        <v>2015-01-01</v>
      </c>
      <c r="J3269" s="61" t="str">
        <f>Índice!$G$25</f>
        <v>2015-12-31</v>
      </c>
      <c r="K3269" s="200" t="s">
        <v>934</v>
      </c>
      <c r="L3269" s="200" t="s">
        <v>912</v>
      </c>
    </row>
    <row r="3270" spans="1:12" ht="15.75" customHeight="1">
      <c r="A3270" s="202" t="s">
        <v>15</v>
      </c>
      <c r="C3270" s="200" t="str">
        <f>'FC03-4'!B$41</f>
        <v>Deterioro de cuentas por cobrar (FC03-4)</v>
      </c>
      <c r="F3270" s="200"/>
      <c r="L3270" s="200"/>
    </row>
    <row r="3271" spans="1:12" ht="15.75" customHeight="1">
      <c r="A3271" s="202" t="s">
        <v>15</v>
      </c>
      <c r="C3271" s="200" t="str">
        <f>'FC03-4'!B$42</f>
        <v>Generación (Deterioro) (FC03-4)</v>
      </c>
      <c r="F3271" s="200"/>
      <c r="L3271" s="200"/>
    </row>
    <row r="3272" spans="1:12" ht="15.75" customHeight="1">
      <c r="C3272" s="200" t="str">
        <f>'FC03-4'!B$43</f>
        <v>Contratos bilaterales empresas del sector (Deterioro) (FC03-4)</v>
      </c>
      <c r="F3272" s="200">
        <f>'FC03-4'!D$43</f>
        <v>0</v>
      </c>
      <c r="I3272" s="60" t="str">
        <f>Índice!$G$23</f>
        <v>2015-01-01</v>
      </c>
      <c r="J3272" s="61" t="str">
        <f>Índice!$G$25</f>
        <v>2015-12-31</v>
      </c>
      <c r="K3272" s="200" t="s">
        <v>934</v>
      </c>
      <c r="L3272" s="200" t="s">
        <v>912</v>
      </c>
    </row>
    <row r="3273" spans="1:12" ht="15.75" customHeight="1">
      <c r="C3273" s="200" t="str">
        <f>'FC03-4'!B$44</f>
        <v>Contratos bilaterales usuarios no regulados (Deterioro) (FC03-4)</v>
      </c>
      <c r="F3273" s="200">
        <f>'FC03-4'!D$44</f>
        <v>0</v>
      </c>
      <c r="I3273" s="60" t="str">
        <f>Índice!$G$23</f>
        <v>2015-01-01</v>
      </c>
      <c r="J3273" s="61" t="str">
        <f>Índice!$G$25</f>
        <v>2015-12-31</v>
      </c>
      <c r="K3273" s="200" t="s">
        <v>934</v>
      </c>
      <c r="L3273" s="200" t="s">
        <v>912</v>
      </c>
    </row>
    <row r="3274" spans="1:12" ht="15.75" customHeight="1">
      <c r="C3274" s="200" t="str">
        <f>'FC03-4'!B$45</f>
        <v>Bolsa de energía (Deterioro) (FC03-4)</v>
      </c>
      <c r="F3274" s="200">
        <f>'FC03-4'!D$45</f>
        <v>0</v>
      </c>
      <c r="I3274" s="60" t="str">
        <f>Índice!$G$23</f>
        <v>2015-01-01</v>
      </c>
      <c r="J3274" s="61" t="str">
        <f>Índice!$G$25</f>
        <v>2015-12-31</v>
      </c>
      <c r="K3274" s="200" t="s">
        <v>934</v>
      </c>
      <c r="L3274" s="200" t="s">
        <v>912</v>
      </c>
    </row>
    <row r="3275" spans="1:12" ht="15.75" customHeight="1">
      <c r="C3275" s="200" t="str">
        <f>'FC03-4'!B$46</f>
        <v>Otros (Deterioro) (FC03-4)</v>
      </c>
      <c r="F3275" s="200">
        <f>'FC03-4'!D$46</f>
        <v>0</v>
      </c>
      <c r="I3275" s="60" t="str">
        <f>Índice!$G$23</f>
        <v>2015-01-01</v>
      </c>
      <c r="J3275" s="61" t="str">
        <f>Índice!$G$25</f>
        <v>2015-12-31</v>
      </c>
      <c r="K3275" s="200" t="s">
        <v>934</v>
      </c>
      <c r="L3275" s="200" t="s">
        <v>912</v>
      </c>
    </row>
    <row r="3276" spans="1:12" ht="15.75" customHeight="1">
      <c r="C3276" s="200" t="str">
        <f>'FC03-4'!B$47</f>
        <v>Total Generación (Deterioro) (FC03-4)</v>
      </c>
      <c r="F3276" s="200">
        <f>'FC03-4'!D$47</f>
        <v>0</v>
      </c>
      <c r="I3276" s="60" t="str">
        <f>Índice!$G$23</f>
        <v>2015-01-01</v>
      </c>
      <c r="J3276" s="61" t="str">
        <f>Índice!$G$25</f>
        <v>2015-12-31</v>
      </c>
      <c r="K3276" s="200" t="s">
        <v>934</v>
      </c>
      <c r="L3276" s="200" t="s">
        <v>912</v>
      </c>
    </row>
    <row r="3277" spans="1:12" ht="15.75" customHeight="1">
      <c r="A3277" s="202" t="s">
        <v>15</v>
      </c>
      <c r="C3277" s="200" t="str">
        <f>'FC03-4'!B$48</f>
        <v>Transmisión (Deterioro) (FC03-4)</v>
      </c>
      <c r="F3277" s="200"/>
      <c r="L3277" s="200"/>
    </row>
    <row r="3278" spans="1:12" ht="15.75" customHeight="1">
      <c r="C3278" s="200" t="str">
        <f>'FC03-4'!B$49</f>
        <v>Ingreso regulado (Deterioro) (FC03-4)</v>
      </c>
      <c r="F3278" s="200">
        <f>'FC03-4'!D$49</f>
        <v>0</v>
      </c>
      <c r="I3278" s="60" t="str">
        <f>Índice!$G$23</f>
        <v>2015-01-01</v>
      </c>
      <c r="J3278" s="61" t="str">
        <f>Índice!$G$25</f>
        <v>2015-12-31</v>
      </c>
      <c r="K3278" s="200" t="s">
        <v>934</v>
      </c>
      <c r="L3278" s="200" t="s">
        <v>912</v>
      </c>
    </row>
    <row r="3279" spans="1:12" ht="15.75" customHeight="1">
      <c r="C3279" s="200" t="str">
        <f>'FC03-4'!B$50</f>
        <v>Cargos por conexión (Deterioro) (FC03-4)</v>
      </c>
      <c r="F3279" s="200">
        <f>'FC03-4'!D$50</f>
        <v>0</v>
      </c>
      <c r="I3279" s="60" t="str">
        <f>Índice!$G$23</f>
        <v>2015-01-01</v>
      </c>
      <c r="J3279" s="61" t="str">
        <f>Índice!$G$25</f>
        <v>2015-12-31</v>
      </c>
      <c r="K3279" s="200" t="s">
        <v>934</v>
      </c>
      <c r="L3279" s="200" t="s">
        <v>912</v>
      </c>
    </row>
    <row r="3280" spans="1:12" ht="15.75" customHeight="1">
      <c r="C3280" s="200" t="str">
        <f>'FC03-4'!B$51</f>
        <v>Otros (Transmisión) (Deterioro) (FC03-4)</v>
      </c>
      <c r="F3280" s="200">
        <f>'FC03-4'!D$51</f>
        <v>0</v>
      </c>
      <c r="I3280" s="60" t="str">
        <f>Índice!$G$23</f>
        <v>2015-01-01</v>
      </c>
      <c r="J3280" s="61" t="str">
        <f>Índice!$G$25</f>
        <v>2015-12-31</v>
      </c>
      <c r="K3280" s="200" t="s">
        <v>934</v>
      </c>
      <c r="L3280" s="200" t="s">
        <v>912</v>
      </c>
    </row>
    <row r="3281" spans="1:12" ht="15.75" customHeight="1">
      <c r="C3281" s="200" t="str">
        <f>'FC03-4'!B$52</f>
        <v>Total Transmisión (Deterioro) (FC03-4)</v>
      </c>
      <c r="F3281" s="200">
        <f>'FC03-4'!D$52</f>
        <v>0</v>
      </c>
      <c r="I3281" s="60" t="str">
        <f>Índice!$G$23</f>
        <v>2015-01-01</v>
      </c>
      <c r="J3281" s="61" t="str">
        <f>Índice!$G$25</f>
        <v>2015-12-31</v>
      </c>
      <c r="K3281" s="200" t="s">
        <v>934</v>
      </c>
      <c r="L3281" s="200" t="s">
        <v>912</v>
      </c>
    </row>
    <row r="3282" spans="1:12" ht="15.75" customHeight="1">
      <c r="A3282" s="202" t="s">
        <v>15</v>
      </c>
      <c r="C3282" s="200" t="str">
        <f>'FC03-4'!B$53</f>
        <v>Operador de red (Deterioro) (FC03-4)</v>
      </c>
      <c r="F3282" s="200"/>
      <c r="L3282" s="200"/>
    </row>
    <row r="3283" spans="1:12" ht="15.75" customHeight="1">
      <c r="C3283" s="200" t="str">
        <f>'FC03-4'!B$54</f>
        <v>Cargos por uso de usuarios regulados (Deterioro) (FC03-4)</v>
      </c>
      <c r="F3283" s="200">
        <f>'FC03-4'!D$54</f>
        <v>0</v>
      </c>
      <c r="I3283" s="60" t="str">
        <f>Índice!$G$23</f>
        <v>2015-01-01</v>
      </c>
      <c r="J3283" s="61" t="str">
        <f>Índice!$G$25</f>
        <v>2015-12-31</v>
      </c>
      <c r="K3283" s="200" t="s">
        <v>934</v>
      </c>
      <c r="L3283" s="200" t="s">
        <v>912</v>
      </c>
    </row>
    <row r="3284" spans="1:12" ht="15.75" customHeight="1">
      <c r="C3284" s="200" t="str">
        <f>'FC03-4'!B$55</f>
        <v>Cargos por uso de usuarios no regulados (Deterioro) (FC03-4)</v>
      </c>
      <c r="F3284" s="200">
        <f>'FC03-4'!D$55</f>
        <v>0</v>
      </c>
      <c r="I3284" s="60" t="str">
        <f>Índice!$G$23</f>
        <v>2015-01-01</v>
      </c>
      <c r="J3284" s="61" t="str">
        <f>Índice!$G$25</f>
        <v>2015-12-31</v>
      </c>
      <c r="K3284" s="200" t="s">
        <v>934</v>
      </c>
      <c r="L3284" s="200" t="s">
        <v>912</v>
      </c>
    </row>
    <row r="3285" spans="1:12" ht="15.75" customHeight="1">
      <c r="C3285" s="200" t="str">
        <f>'FC03-4'!B$56</f>
        <v>Ingreso regulado (Operador) (Deterioro) (FC03-4)</v>
      </c>
      <c r="F3285" s="200">
        <f>'FC03-4'!D$56</f>
        <v>0</v>
      </c>
      <c r="I3285" s="60" t="str">
        <f>Índice!$G$23</f>
        <v>2015-01-01</v>
      </c>
      <c r="J3285" s="61" t="str">
        <f>Índice!$G$25</f>
        <v>2015-12-31</v>
      </c>
      <c r="K3285" s="200" t="s">
        <v>934</v>
      </c>
      <c r="L3285" s="200" t="s">
        <v>912</v>
      </c>
    </row>
    <row r="3286" spans="1:12" ht="15.75" customHeight="1">
      <c r="C3286" s="200" t="str">
        <f>'FC03-4'!B$57</f>
        <v>Otros (Operador) (Deterioro) (FC03-4)</v>
      </c>
      <c r="F3286" s="200">
        <f>'FC03-4'!D$57</f>
        <v>0</v>
      </c>
      <c r="I3286" s="60" t="str">
        <f>Índice!$G$23</f>
        <v>2015-01-01</v>
      </c>
      <c r="J3286" s="61" t="str">
        <f>Índice!$G$25</f>
        <v>2015-12-31</v>
      </c>
      <c r="K3286" s="200" t="s">
        <v>934</v>
      </c>
      <c r="L3286" s="200" t="s">
        <v>912</v>
      </c>
    </row>
    <row r="3287" spans="1:12" ht="15.75" customHeight="1">
      <c r="C3287" s="200" t="str">
        <f>'FC03-4'!B$58</f>
        <v>Total Operador de red (Deterioro) (FC03-4)</v>
      </c>
      <c r="F3287" s="200">
        <f>'FC03-4'!D$58</f>
        <v>0</v>
      </c>
      <c r="I3287" s="60" t="str">
        <f>Índice!$G$23</f>
        <v>2015-01-01</v>
      </c>
      <c r="J3287" s="61" t="str">
        <f>Índice!$G$25</f>
        <v>2015-12-31</v>
      </c>
      <c r="K3287" s="200" t="s">
        <v>934</v>
      </c>
      <c r="L3287" s="200" t="s">
        <v>912</v>
      </c>
    </row>
    <row r="3288" spans="1:12" ht="15.75" customHeight="1">
      <c r="A3288" s="202" t="s">
        <v>15</v>
      </c>
      <c r="C3288" s="200" t="str">
        <f>'FC03-4'!B$59</f>
        <v>Comercialización (Deterioro) (FC03-4)</v>
      </c>
      <c r="F3288" s="200"/>
      <c r="L3288" s="200"/>
    </row>
    <row r="3289" spans="1:12" ht="15.75" customHeight="1">
      <c r="C3289" s="200" t="str">
        <f>'FC03-4'!B$60</f>
        <v>Residencial Estrato 1 (Deterioro) (FC03-4)</v>
      </c>
      <c r="F3289" s="200">
        <f>'FC03-4'!D$60</f>
        <v>0</v>
      </c>
      <c r="I3289" s="60" t="str">
        <f>Índice!$G$23</f>
        <v>2015-01-01</v>
      </c>
      <c r="J3289" s="61" t="str">
        <f>Índice!$G$25</f>
        <v>2015-12-31</v>
      </c>
      <c r="K3289" s="200" t="s">
        <v>934</v>
      </c>
      <c r="L3289" s="200" t="s">
        <v>912</v>
      </c>
    </row>
    <row r="3290" spans="1:12" ht="15.75" customHeight="1">
      <c r="C3290" s="200" t="str">
        <f>'FC03-4'!B$61</f>
        <v>Residencial Estrato 2 (Deterioro) (FC03-4)</v>
      </c>
      <c r="F3290" s="200">
        <f>'FC03-4'!D$61</f>
        <v>0</v>
      </c>
      <c r="I3290" s="60" t="str">
        <f>Índice!$G$23</f>
        <v>2015-01-01</v>
      </c>
      <c r="J3290" s="61" t="str">
        <f>Índice!$G$25</f>
        <v>2015-12-31</v>
      </c>
      <c r="K3290" s="200" t="s">
        <v>934</v>
      </c>
      <c r="L3290" s="200" t="s">
        <v>912</v>
      </c>
    </row>
    <row r="3291" spans="1:12" ht="15.75" customHeight="1">
      <c r="C3291" s="200" t="str">
        <f>'FC03-4'!B$62</f>
        <v>Residencial Estrato 3 (Deterioro) (FC03-4)</v>
      </c>
      <c r="F3291" s="200">
        <f>'FC03-4'!D$62</f>
        <v>0</v>
      </c>
      <c r="I3291" s="60" t="str">
        <f>Índice!$G$23</f>
        <v>2015-01-01</v>
      </c>
      <c r="J3291" s="61" t="str">
        <f>Índice!$G$25</f>
        <v>2015-12-31</v>
      </c>
      <c r="K3291" s="200" t="s">
        <v>934</v>
      </c>
      <c r="L3291" s="200" t="s">
        <v>912</v>
      </c>
    </row>
    <row r="3292" spans="1:12" ht="15.75" customHeight="1">
      <c r="C3292" s="200" t="str">
        <f>'FC03-4'!B$63</f>
        <v>Residencial Estrato 4 (Deterioro) (FC03-4)</v>
      </c>
      <c r="F3292" s="200">
        <f>'FC03-4'!D$63</f>
        <v>0</v>
      </c>
      <c r="I3292" s="60" t="str">
        <f>Índice!$G$23</f>
        <v>2015-01-01</v>
      </c>
      <c r="J3292" s="61" t="str">
        <f>Índice!$G$25</f>
        <v>2015-12-31</v>
      </c>
      <c r="K3292" s="200" t="s">
        <v>934</v>
      </c>
      <c r="L3292" s="200" t="s">
        <v>912</v>
      </c>
    </row>
    <row r="3293" spans="1:12" ht="15.75" customHeight="1">
      <c r="C3293" s="200" t="str">
        <f>'FC03-4'!B$64</f>
        <v>Residencial Estrato 5 (Deterioro) (FC03-4)</v>
      </c>
      <c r="F3293" s="200">
        <f>'FC03-4'!D$64</f>
        <v>0</v>
      </c>
      <c r="I3293" s="60" t="str">
        <f>Índice!$G$23</f>
        <v>2015-01-01</v>
      </c>
      <c r="J3293" s="61" t="str">
        <f>Índice!$G$25</f>
        <v>2015-12-31</v>
      </c>
      <c r="K3293" s="200" t="s">
        <v>934</v>
      </c>
      <c r="L3293" s="200" t="s">
        <v>912</v>
      </c>
    </row>
    <row r="3294" spans="1:12" ht="15.75" customHeight="1">
      <c r="C3294" s="200" t="str">
        <f>'FC03-4'!B$65</f>
        <v>Residencial Estrato 6 (Deterioro) (FC03-4)</v>
      </c>
      <c r="F3294" s="200">
        <f>'FC03-4'!D$65</f>
        <v>0</v>
      </c>
      <c r="I3294" s="60" t="str">
        <f>Índice!$G$23</f>
        <v>2015-01-01</v>
      </c>
      <c r="J3294" s="61" t="str">
        <f>Índice!$G$25</f>
        <v>2015-12-31</v>
      </c>
      <c r="K3294" s="200" t="s">
        <v>934</v>
      </c>
      <c r="L3294" s="200" t="s">
        <v>912</v>
      </c>
    </row>
    <row r="3295" spans="1:12" ht="15.75" customHeight="1">
      <c r="C3295" s="200" t="str">
        <f>'FC03-4'!B$66</f>
        <v>Comercial (Deterioro) (FC03-4)</v>
      </c>
      <c r="F3295" s="200">
        <f>'FC03-4'!D$66</f>
        <v>0</v>
      </c>
      <c r="I3295" s="60" t="str">
        <f>Índice!$G$23</f>
        <v>2015-01-01</v>
      </c>
      <c r="J3295" s="61" t="str">
        <f>Índice!$G$25</f>
        <v>2015-12-31</v>
      </c>
      <c r="K3295" s="200" t="s">
        <v>934</v>
      </c>
      <c r="L3295" s="200" t="s">
        <v>912</v>
      </c>
    </row>
    <row r="3296" spans="1:12" ht="15.75" customHeight="1">
      <c r="C3296" s="200" t="str">
        <f>'FC03-4'!B$67</f>
        <v>Industrial (Deterioro) (FC03-4)</v>
      </c>
      <c r="F3296" s="200">
        <f>'FC03-4'!D$67</f>
        <v>0</v>
      </c>
      <c r="I3296" s="60" t="str">
        <f>Índice!$G$23</f>
        <v>2015-01-01</v>
      </c>
      <c r="J3296" s="61" t="str">
        <f>Índice!$G$25</f>
        <v>2015-12-31</v>
      </c>
      <c r="K3296" s="200" t="s">
        <v>934</v>
      </c>
      <c r="L3296" s="200" t="s">
        <v>912</v>
      </c>
    </row>
    <row r="3297" spans="1:12" ht="15.75" customHeight="1">
      <c r="C3297" s="200" t="str">
        <f>'FC03-4'!B$68</f>
        <v>Oficial (Deterioro) (FC03-4)</v>
      </c>
      <c r="F3297" s="200">
        <f>'FC03-4'!D$68</f>
        <v>0</v>
      </c>
      <c r="I3297" s="60" t="str">
        <f>Índice!$G$23</f>
        <v>2015-01-01</v>
      </c>
      <c r="J3297" s="61" t="str">
        <f>Índice!$G$25</f>
        <v>2015-12-31</v>
      </c>
      <c r="K3297" s="200" t="s">
        <v>934</v>
      </c>
      <c r="L3297" s="200" t="s">
        <v>912</v>
      </c>
    </row>
    <row r="3298" spans="1:12" ht="15.75" customHeight="1">
      <c r="C3298" s="200" t="str">
        <f>'FC03-4'!B$69</f>
        <v>Alumbrado público (Deterioro) (FC03-4)</v>
      </c>
      <c r="F3298" s="200">
        <f>'FC03-4'!D$69</f>
        <v>0</v>
      </c>
      <c r="I3298" s="60" t="str">
        <f>Índice!$G$23</f>
        <v>2015-01-01</v>
      </c>
      <c r="J3298" s="61" t="str">
        <f>Índice!$G$25</f>
        <v>2015-12-31</v>
      </c>
      <c r="K3298" s="200" t="s">
        <v>934</v>
      </c>
      <c r="L3298" s="200" t="s">
        <v>912</v>
      </c>
    </row>
    <row r="3299" spans="1:12" ht="15.75" customHeight="1">
      <c r="C3299" s="200" t="str">
        <f>'FC03-4'!B$70</f>
        <v>Empresas del sector (Deterioro) (FC03-4)</v>
      </c>
      <c r="F3299" s="200">
        <f>'FC03-4'!D$70</f>
        <v>0</v>
      </c>
      <c r="I3299" s="60" t="str">
        <f>Índice!$G$23</f>
        <v>2015-01-01</v>
      </c>
      <c r="J3299" s="61" t="str">
        <f>Índice!$G$25</f>
        <v>2015-12-31</v>
      </c>
      <c r="K3299" s="200" t="s">
        <v>934</v>
      </c>
      <c r="L3299" s="200" t="s">
        <v>912</v>
      </c>
    </row>
    <row r="3300" spans="1:12" ht="15.75" customHeight="1">
      <c r="C3300" s="200" t="str">
        <f>'FC03-4'!B$71</f>
        <v>Usuarios no regulados (Deterioro) (FC03-4)</v>
      </c>
      <c r="F3300" s="200">
        <f>'FC03-4'!D$71</f>
        <v>0</v>
      </c>
      <c r="I3300" s="60" t="str">
        <f>Índice!$G$23</f>
        <v>2015-01-01</v>
      </c>
      <c r="J3300" s="61" t="str">
        <f>Índice!$G$25</f>
        <v>2015-12-31</v>
      </c>
      <c r="K3300" s="200" t="s">
        <v>934</v>
      </c>
      <c r="L3300" s="200" t="s">
        <v>912</v>
      </c>
    </row>
    <row r="3301" spans="1:12" ht="15.75" customHeight="1">
      <c r="C3301" s="200" t="str">
        <f>'FC03-4'!B$72</f>
        <v>Otros (Comercialización) (Deterioro) (FC03-4)</v>
      </c>
      <c r="F3301" s="200">
        <f>'FC03-4'!D$72</f>
        <v>0</v>
      </c>
      <c r="I3301" s="60" t="str">
        <f>Índice!$G$23</f>
        <v>2015-01-01</v>
      </c>
      <c r="J3301" s="61" t="str">
        <f>Índice!$G$25</f>
        <v>2015-12-31</v>
      </c>
      <c r="K3301" s="200" t="s">
        <v>934</v>
      </c>
      <c r="L3301" s="200" t="s">
        <v>912</v>
      </c>
    </row>
    <row r="3302" spans="1:12" ht="15.75" customHeight="1">
      <c r="C3302" s="200" t="str">
        <f>'FC03-4'!B$73</f>
        <v>Total Comercialización (Deterioro) (FC03-4)</v>
      </c>
      <c r="F3302" s="200">
        <f>'FC03-4'!D$73</f>
        <v>0</v>
      </c>
      <c r="I3302" s="60" t="str">
        <f>Índice!$G$23</f>
        <v>2015-01-01</v>
      </c>
      <c r="J3302" s="61" t="str">
        <f>Índice!$G$25</f>
        <v>2015-12-31</v>
      </c>
      <c r="K3302" s="200" t="s">
        <v>934</v>
      </c>
      <c r="L3302" s="200" t="s">
        <v>912</v>
      </c>
    </row>
    <row r="3303" spans="1:12" ht="15.75" customHeight="1">
      <c r="C3303" s="200" t="str">
        <f>'FC03-4'!B$74</f>
        <v>Total Deterioro Cuentas por Cobrar (FC03-4)</v>
      </c>
      <c r="F3303" s="200">
        <f>'FC03-4'!D$74</f>
        <v>0</v>
      </c>
      <c r="I3303" s="60" t="str">
        <f>Índice!$G$23</f>
        <v>2015-01-01</v>
      </c>
      <c r="J3303" s="61" t="str">
        <f>Índice!$G$25</f>
        <v>2015-12-31</v>
      </c>
      <c r="K3303" s="200" t="s">
        <v>934</v>
      </c>
      <c r="L3303" s="200" t="s">
        <v>912</v>
      </c>
    </row>
    <row r="3304" spans="1:12" ht="15.75" customHeight="1">
      <c r="A3304" s="202" t="s">
        <v>15</v>
      </c>
      <c r="B3304" s="22"/>
      <c r="C3304" s="93" t="s">
        <v>913</v>
      </c>
      <c r="L3304" s="200"/>
    </row>
    <row r="3305" spans="1:12" ht="15.75" customHeight="1">
      <c r="A3305" s="202" t="s">
        <v>15</v>
      </c>
      <c r="C3305" s="200" t="str">
        <f>'FC03-4'!B$7</f>
        <v>Servicio de Energía Eléctrica (FC03-4)</v>
      </c>
      <c r="L3305" s="200"/>
    </row>
    <row r="3306" spans="1:12" ht="15.75" customHeight="1">
      <c r="A3306" s="202" t="s">
        <v>15</v>
      </c>
      <c r="C3306" s="200" t="str">
        <f>'FC03-4'!B$8</f>
        <v>Generación (FC03-4)</v>
      </c>
      <c r="L3306" s="200"/>
    </row>
    <row r="3307" spans="1:12" ht="15.75" customHeight="1">
      <c r="C3307" s="200" t="str">
        <f>'FC03-4'!B$9</f>
        <v>Contratos bilaterales empresas del sector (FC03-4)</v>
      </c>
      <c r="F3307" s="200">
        <f>'FC03-4'!E$9</f>
        <v>0</v>
      </c>
      <c r="I3307" s="60" t="str">
        <f>Índice!$G$23</f>
        <v>2015-01-01</v>
      </c>
      <c r="J3307" s="61" t="str">
        <f>Índice!$G$25</f>
        <v>2015-12-31</v>
      </c>
      <c r="K3307" s="200" t="s">
        <v>934</v>
      </c>
      <c r="L3307" s="200" t="s">
        <v>914</v>
      </c>
    </row>
    <row r="3308" spans="1:12" ht="15.75" customHeight="1">
      <c r="C3308" s="200" t="str">
        <f>'FC03-4'!B$10</f>
        <v>Contratos bilaterales usuarios no regulados (FC03-4)</v>
      </c>
      <c r="F3308" s="200">
        <f>'FC03-4'!E$10</f>
        <v>0</v>
      </c>
      <c r="I3308" s="60" t="str">
        <f>Índice!$G$23</f>
        <v>2015-01-01</v>
      </c>
      <c r="J3308" s="61" t="str">
        <f>Índice!$G$25</f>
        <v>2015-12-31</v>
      </c>
      <c r="K3308" s="200" t="s">
        <v>934</v>
      </c>
      <c r="L3308" s="200" t="s">
        <v>914</v>
      </c>
    </row>
    <row r="3309" spans="1:12" ht="15.75" customHeight="1">
      <c r="C3309" s="200" t="str">
        <f>'FC03-4'!B$11</f>
        <v>Bolsa de energía (FC03-4)</v>
      </c>
      <c r="F3309" s="200">
        <f>'FC03-4'!E$11</f>
        <v>0</v>
      </c>
      <c r="I3309" s="60" t="str">
        <f>Índice!$G$23</f>
        <v>2015-01-01</v>
      </c>
      <c r="J3309" s="61" t="str">
        <f>Índice!$G$25</f>
        <v>2015-12-31</v>
      </c>
      <c r="K3309" s="200" t="s">
        <v>934</v>
      </c>
      <c r="L3309" s="200" t="s">
        <v>914</v>
      </c>
    </row>
    <row r="3310" spans="1:12" ht="15.75" customHeight="1">
      <c r="C3310" s="200" t="str">
        <f>'FC03-4'!B$12</f>
        <v>Otros (FC03-4)</v>
      </c>
      <c r="F3310" s="200">
        <f>'FC03-4'!E$12</f>
        <v>0</v>
      </c>
      <c r="I3310" s="60" t="str">
        <f>Índice!$G$23</f>
        <v>2015-01-01</v>
      </c>
      <c r="J3310" s="61" t="str">
        <f>Índice!$G$25</f>
        <v>2015-12-31</v>
      </c>
      <c r="K3310" s="200" t="s">
        <v>934</v>
      </c>
      <c r="L3310" s="200" t="s">
        <v>914</v>
      </c>
    </row>
    <row r="3311" spans="1:12" ht="15.75" customHeight="1">
      <c r="C3311" s="200" t="str">
        <f>'FC03-4'!B$13</f>
        <v>Total Generación (FC03-4)</v>
      </c>
      <c r="F3311" s="200">
        <f>'FC03-4'!E$13</f>
        <v>0</v>
      </c>
      <c r="I3311" s="60" t="str">
        <f>Índice!$G$23</f>
        <v>2015-01-01</v>
      </c>
      <c r="J3311" s="61" t="str">
        <f>Índice!$G$25</f>
        <v>2015-12-31</v>
      </c>
      <c r="K3311" s="200" t="s">
        <v>934</v>
      </c>
      <c r="L3311" s="200" t="s">
        <v>914</v>
      </c>
    </row>
    <row r="3312" spans="1:12" ht="15.75" customHeight="1">
      <c r="A3312" s="202" t="s">
        <v>15</v>
      </c>
      <c r="C3312" s="200" t="str">
        <f>'FC03-4'!B$14</f>
        <v>Transmisión (FC03-4)</v>
      </c>
      <c r="F3312" s="200"/>
      <c r="L3312" s="200"/>
    </row>
    <row r="3313" spans="1:12" ht="15.75" customHeight="1">
      <c r="C3313" s="200" t="str">
        <f>'FC03-4'!B$15</f>
        <v>Ingreso regulado (FC03-4)</v>
      </c>
      <c r="F3313" s="200">
        <f>'FC03-4'!E$15</f>
        <v>0</v>
      </c>
      <c r="I3313" s="60" t="str">
        <f>Índice!$G$23</f>
        <v>2015-01-01</v>
      </c>
      <c r="J3313" s="61" t="str">
        <f>Índice!$G$25</f>
        <v>2015-12-31</v>
      </c>
      <c r="K3313" s="200" t="s">
        <v>934</v>
      </c>
      <c r="L3313" s="200" t="s">
        <v>914</v>
      </c>
    </row>
    <row r="3314" spans="1:12" ht="15.75" customHeight="1">
      <c r="C3314" s="200" t="str">
        <f>'FC03-4'!B$16</f>
        <v>Cargos por conexión (FC03-4)</v>
      </c>
      <c r="F3314" s="200">
        <f>'FC03-4'!E$16</f>
        <v>0</v>
      </c>
      <c r="I3314" s="60" t="str">
        <f>Índice!$G$23</f>
        <v>2015-01-01</v>
      </c>
      <c r="J3314" s="61" t="str">
        <f>Índice!$G$25</f>
        <v>2015-12-31</v>
      </c>
      <c r="K3314" s="200" t="s">
        <v>934</v>
      </c>
      <c r="L3314" s="200" t="s">
        <v>914</v>
      </c>
    </row>
    <row r="3315" spans="1:12" ht="15.75" customHeight="1">
      <c r="C3315" s="200" t="str">
        <f>'FC03-4'!B$17</f>
        <v>Otros (Transmisión) (FC03-4)</v>
      </c>
      <c r="F3315" s="200">
        <f>'FC03-4'!E$17</f>
        <v>0</v>
      </c>
      <c r="I3315" s="60" t="str">
        <f>Índice!$G$23</f>
        <v>2015-01-01</v>
      </c>
      <c r="J3315" s="61" t="str">
        <f>Índice!$G$25</f>
        <v>2015-12-31</v>
      </c>
      <c r="K3315" s="200" t="s">
        <v>934</v>
      </c>
      <c r="L3315" s="200" t="s">
        <v>914</v>
      </c>
    </row>
    <row r="3316" spans="1:12" ht="15.75" customHeight="1">
      <c r="C3316" s="200" t="str">
        <f>'FC03-4'!B$18</f>
        <v>Total Transmisión (FC03-4)</v>
      </c>
      <c r="F3316" s="200">
        <f>'FC03-4'!E$18</f>
        <v>0</v>
      </c>
      <c r="I3316" s="60" t="str">
        <f>Índice!$G$23</f>
        <v>2015-01-01</v>
      </c>
      <c r="J3316" s="61" t="str">
        <f>Índice!$G$25</f>
        <v>2015-12-31</v>
      </c>
      <c r="K3316" s="200" t="s">
        <v>934</v>
      </c>
      <c r="L3316" s="200" t="s">
        <v>914</v>
      </c>
    </row>
    <row r="3317" spans="1:12" ht="15.75" customHeight="1">
      <c r="A3317" s="202" t="s">
        <v>15</v>
      </c>
      <c r="C3317" s="200" t="str">
        <f>'FC03-4'!B$19</f>
        <v>Operador de red (FC03-4)</v>
      </c>
      <c r="F3317" s="200"/>
      <c r="L3317" s="200"/>
    </row>
    <row r="3318" spans="1:12" ht="15.75" customHeight="1">
      <c r="C3318" s="200" t="str">
        <f>'FC03-4'!B$20</f>
        <v>Cargos por uso de usuarios regulados (FC03-4)</v>
      </c>
      <c r="F3318" s="200">
        <f>'FC03-4'!E$20</f>
        <v>0</v>
      </c>
      <c r="I3318" s="60" t="str">
        <f>Índice!$G$23</f>
        <v>2015-01-01</v>
      </c>
      <c r="J3318" s="61" t="str">
        <f>Índice!$G$25</f>
        <v>2015-12-31</v>
      </c>
      <c r="K3318" s="200" t="s">
        <v>934</v>
      </c>
      <c r="L3318" s="200" t="s">
        <v>914</v>
      </c>
    </row>
    <row r="3319" spans="1:12" ht="15.75" customHeight="1">
      <c r="C3319" s="200" t="str">
        <f>'FC03-4'!B$21</f>
        <v>Cargos por uso de usuarios no regulados (FC03-4)</v>
      </c>
      <c r="F3319" s="200">
        <f>'FC03-4'!E$21</f>
        <v>0</v>
      </c>
      <c r="I3319" s="60" t="str">
        <f>Índice!$G$23</f>
        <v>2015-01-01</v>
      </c>
      <c r="J3319" s="61" t="str">
        <f>Índice!$G$25</f>
        <v>2015-12-31</v>
      </c>
      <c r="K3319" s="200" t="s">
        <v>934</v>
      </c>
      <c r="L3319" s="200" t="s">
        <v>914</v>
      </c>
    </row>
    <row r="3320" spans="1:12" ht="15.75" customHeight="1">
      <c r="C3320" s="200" t="str">
        <f>'FC03-4'!B$22</f>
        <v>Ingreso regulado (Operador) (FC03-4)</v>
      </c>
      <c r="F3320" s="200">
        <f>'FC03-4'!E$22</f>
        <v>0</v>
      </c>
      <c r="I3320" s="60" t="str">
        <f>Índice!$G$23</f>
        <v>2015-01-01</v>
      </c>
      <c r="J3320" s="61" t="str">
        <f>Índice!$G$25</f>
        <v>2015-12-31</v>
      </c>
      <c r="K3320" s="200" t="s">
        <v>934</v>
      </c>
      <c r="L3320" s="200" t="s">
        <v>914</v>
      </c>
    </row>
    <row r="3321" spans="1:12" ht="15.75" customHeight="1">
      <c r="C3321" s="200" t="str">
        <f>'FC03-4'!B$23</f>
        <v>Otros (Operador) (FC03-4)</v>
      </c>
      <c r="F3321" s="200">
        <f>'FC03-4'!E$23</f>
        <v>0</v>
      </c>
      <c r="I3321" s="60" t="str">
        <f>Índice!$G$23</f>
        <v>2015-01-01</v>
      </c>
      <c r="J3321" s="61" t="str">
        <f>Índice!$G$25</f>
        <v>2015-12-31</v>
      </c>
      <c r="K3321" s="200" t="s">
        <v>934</v>
      </c>
      <c r="L3321" s="200" t="s">
        <v>914</v>
      </c>
    </row>
    <row r="3322" spans="1:12" ht="15.75" customHeight="1">
      <c r="C3322" s="200" t="str">
        <f>'FC03-4'!B$24</f>
        <v>Total Operador de red (FC03-4)</v>
      </c>
      <c r="F3322" s="200">
        <f>'FC03-4'!E$24</f>
        <v>0</v>
      </c>
      <c r="I3322" s="60" t="str">
        <f>Índice!$G$23</f>
        <v>2015-01-01</v>
      </c>
      <c r="J3322" s="61" t="str">
        <f>Índice!$G$25</f>
        <v>2015-12-31</v>
      </c>
      <c r="K3322" s="200" t="s">
        <v>934</v>
      </c>
      <c r="L3322" s="200" t="s">
        <v>914</v>
      </c>
    </row>
    <row r="3323" spans="1:12" ht="15.75" customHeight="1">
      <c r="A3323" s="202" t="s">
        <v>15</v>
      </c>
      <c r="C3323" s="200" t="str">
        <f>'FC03-4'!B$25</f>
        <v>Comercialización (FC03-4)</v>
      </c>
      <c r="F3323" s="200"/>
      <c r="L3323" s="200"/>
    </row>
    <row r="3324" spans="1:12" ht="15.75" customHeight="1">
      <c r="C3324" s="200" t="str">
        <f>'FC03-4'!B$26</f>
        <v>Residencial Estrato 1 (FC03-4)</v>
      </c>
      <c r="F3324" s="200">
        <f>'FC03-4'!E$26</f>
        <v>0</v>
      </c>
      <c r="I3324" s="60" t="str">
        <f>Índice!$G$23</f>
        <v>2015-01-01</v>
      </c>
      <c r="J3324" s="61" t="str">
        <f>Índice!$G$25</f>
        <v>2015-12-31</v>
      </c>
      <c r="K3324" s="200" t="s">
        <v>934</v>
      </c>
      <c r="L3324" s="200" t="s">
        <v>914</v>
      </c>
    </row>
    <row r="3325" spans="1:12" ht="15.75" customHeight="1">
      <c r="C3325" s="200" t="str">
        <f>'FC03-4'!B$27</f>
        <v>Residencial Estrato 2 (FC03-4)</v>
      </c>
      <c r="F3325" s="200">
        <f>'FC03-4'!E$27</f>
        <v>0</v>
      </c>
      <c r="I3325" s="60" t="str">
        <f>Índice!$G$23</f>
        <v>2015-01-01</v>
      </c>
      <c r="J3325" s="61" t="str">
        <f>Índice!$G$25</f>
        <v>2015-12-31</v>
      </c>
      <c r="K3325" s="200" t="s">
        <v>934</v>
      </c>
      <c r="L3325" s="200" t="s">
        <v>914</v>
      </c>
    </row>
    <row r="3326" spans="1:12" ht="15.75" customHeight="1">
      <c r="C3326" s="200" t="str">
        <f>'FC03-4'!B$28</f>
        <v>Residencial Estrato 3 (FC03-4)</v>
      </c>
      <c r="F3326" s="200">
        <f>'FC03-4'!E$28</f>
        <v>0</v>
      </c>
      <c r="I3326" s="60" t="str">
        <f>Índice!$G$23</f>
        <v>2015-01-01</v>
      </c>
      <c r="J3326" s="61" t="str">
        <f>Índice!$G$25</f>
        <v>2015-12-31</v>
      </c>
      <c r="K3326" s="200" t="s">
        <v>934</v>
      </c>
      <c r="L3326" s="200" t="s">
        <v>914</v>
      </c>
    </row>
    <row r="3327" spans="1:12" ht="15.75" customHeight="1">
      <c r="C3327" s="200" t="str">
        <f>'FC03-4'!B$29</f>
        <v>Residencial Estrato 4 (FC03-4)</v>
      </c>
      <c r="F3327" s="200">
        <f>'FC03-4'!E$29</f>
        <v>0</v>
      </c>
      <c r="I3327" s="60" t="str">
        <f>Índice!$G$23</f>
        <v>2015-01-01</v>
      </c>
      <c r="J3327" s="61" t="str">
        <f>Índice!$G$25</f>
        <v>2015-12-31</v>
      </c>
      <c r="K3327" s="200" t="s">
        <v>934</v>
      </c>
      <c r="L3327" s="200" t="s">
        <v>914</v>
      </c>
    </row>
    <row r="3328" spans="1:12" ht="15.75" customHeight="1">
      <c r="C3328" s="200" t="str">
        <f>'FC03-4'!B$30</f>
        <v>Residencial Estrato 5 (FC03-4)</v>
      </c>
      <c r="F3328" s="200">
        <f>'FC03-4'!E$30</f>
        <v>0</v>
      </c>
      <c r="I3328" s="60" t="str">
        <f>Índice!$G$23</f>
        <v>2015-01-01</v>
      </c>
      <c r="J3328" s="61" t="str">
        <f>Índice!$G$25</f>
        <v>2015-12-31</v>
      </c>
      <c r="K3328" s="200" t="s">
        <v>934</v>
      </c>
      <c r="L3328" s="200" t="s">
        <v>914</v>
      </c>
    </row>
    <row r="3329" spans="1:12" ht="15.75" customHeight="1">
      <c r="C3329" s="200" t="str">
        <f>'FC03-4'!B$31</f>
        <v>Residencial Estrato 6 (FC03-4)</v>
      </c>
      <c r="F3329" s="200">
        <f>'FC03-4'!E$31</f>
        <v>0</v>
      </c>
      <c r="I3329" s="60" t="str">
        <f>Índice!$G$23</f>
        <v>2015-01-01</v>
      </c>
      <c r="J3329" s="61" t="str">
        <f>Índice!$G$25</f>
        <v>2015-12-31</v>
      </c>
      <c r="K3329" s="200" t="s">
        <v>934</v>
      </c>
      <c r="L3329" s="200" t="s">
        <v>914</v>
      </c>
    </row>
    <row r="3330" spans="1:12" ht="15.75" customHeight="1">
      <c r="C3330" s="200" t="str">
        <f>'FC03-4'!B$32</f>
        <v>Comercial (FC03-4)</v>
      </c>
      <c r="F3330" s="200">
        <f>'FC03-4'!E$32</f>
        <v>0</v>
      </c>
      <c r="I3330" s="60" t="str">
        <f>Índice!$G$23</f>
        <v>2015-01-01</v>
      </c>
      <c r="J3330" s="61" t="str">
        <f>Índice!$G$25</f>
        <v>2015-12-31</v>
      </c>
      <c r="K3330" s="200" t="s">
        <v>934</v>
      </c>
      <c r="L3330" s="200" t="s">
        <v>914</v>
      </c>
    </row>
    <row r="3331" spans="1:12" ht="15.75" customHeight="1">
      <c r="C3331" s="200" t="str">
        <f>'FC03-4'!B$33</f>
        <v>Industrial (FC03-4)</v>
      </c>
      <c r="F3331" s="200">
        <f>'FC03-4'!E$33</f>
        <v>0</v>
      </c>
      <c r="I3331" s="60" t="str">
        <f>Índice!$G$23</f>
        <v>2015-01-01</v>
      </c>
      <c r="J3331" s="61" t="str">
        <f>Índice!$G$25</f>
        <v>2015-12-31</v>
      </c>
      <c r="K3331" s="200" t="s">
        <v>934</v>
      </c>
      <c r="L3331" s="200" t="s">
        <v>914</v>
      </c>
    </row>
    <row r="3332" spans="1:12" ht="15.75" customHeight="1">
      <c r="C3332" s="200" t="str">
        <f>'FC03-4'!B$34</f>
        <v>Oficial (FC03-4)</v>
      </c>
      <c r="F3332" s="200">
        <f>'FC03-4'!E$34</f>
        <v>0</v>
      </c>
      <c r="I3332" s="60" t="str">
        <f>Índice!$G$23</f>
        <v>2015-01-01</v>
      </c>
      <c r="J3332" s="61" t="str">
        <f>Índice!$G$25</f>
        <v>2015-12-31</v>
      </c>
      <c r="K3332" s="200" t="s">
        <v>934</v>
      </c>
      <c r="L3332" s="200" t="s">
        <v>914</v>
      </c>
    </row>
    <row r="3333" spans="1:12" ht="15.75" customHeight="1">
      <c r="C3333" s="200" t="str">
        <f>'FC03-4'!B$35</f>
        <v>Alumbrado público (FC03-4)</v>
      </c>
      <c r="F3333" s="200">
        <f>'FC03-4'!E$35</f>
        <v>0</v>
      </c>
      <c r="I3333" s="60" t="str">
        <f>Índice!$G$23</f>
        <v>2015-01-01</v>
      </c>
      <c r="J3333" s="61" t="str">
        <f>Índice!$G$25</f>
        <v>2015-12-31</v>
      </c>
      <c r="K3333" s="200" t="s">
        <v>934</v>
      </c>
      <c r="L3333" s="200" t="s">
        <v>914</v>
      </c>
    </row>
    <row r="3334" spans="1:12" ht="15.75" customHeight="1">
      <c r="C3334" s="200" t="str">
        <f>'FC03-4'!B$36</f>
        <v>Empresas del sector (FC03-4)</v>
      </c>
      <c r="F3334" s="200">
        <f>'FC03-4'!E$36</f>
        <v>0</v>
      </c>
      <c r="I3334" s="60" t="str">
        <f>Índice!$G$23</f>
        <v>2015-01-01</v>
      </c>
      <c r="J3334" s="61" t="str">
        <f>Índice!$G$25</f>
        <v>2015-12-31</v>
      </c>
      <c r="K3334" s="200" t="s">
        <v>934</v>
      </c>
      <c r="L3334" s="200" t="s">
        <v>914</v>
      </c>
    </row>
    <row r="3335" spans="1:12" ht="15.75" customHeight="1">
      <c r="C3335" s="200" t="str">
        <f>'FC03-4'!B$37</f>
        <v>Usuarios no regulados (FC03-4)</v>
      </c>
      <c r="F3335" s="200">
        <f>'FC03-4'!E$37</f>
        <v>0</v>
      </c>
      <c r="I3335" s="60" t="str">
        <f>Índice!$G$23</f>
        <v>2015-01-01</v>
      </c>
      <c r="J3335" s="61" t="str">
        <f>Índice!$G$25</f>
        <v>2015-12-31</v>
      </c>
      <c r="K3335" s="200" t="s">
        <v>934</v>
      </c>
      <c r="L3335" s="200" t="s">
        <v>914</v>
      </c>
    </row>
    <row r="3336" spans="1:12" ht="15.75" customHeight="1">
      <c r="C3336" s="200" t="str">
        <f>'FC03-4'!B$38</f>
        <v>Otros (Comercialización) (FC03-4)</v>
      </c>
      <c r="F3336" s="200">
        <f>'FC03-4'!E$38</f>
        <v>0</v>
      </c>
      <c r="I3336" s="60" t="str">
        <f>Índice!$G$23</f>
        <v>2015-01-01</v>
      </c>
      <c r="J3336" s="61" t="str">
        <f>Índice!$G$25</f>
        <v>2015-12-31</v>
      </c>
      <c r="K3336" s="200" t="s">
        <v>934</v>
      </c>
      <c r="L3336" s="200" t="s">
        <v>914</v>
      </c>
    </row>
    <row r="3337" spans="1:12" ht="15.75" customHeight="1">
      <c r="C3337" s="200" t="str">
        <f>'FC03-4'!B$39</f>
        <v>Total Comercialización (FC03-4)</v>
      </c>
      <c r="F3337" s="200">
        <f>'FC03-4'!E$39</f>
        <v>0</v>
      </c>
      <c r="I3337" s="60" t="str">
        <f>Índice!$G$23</f>
        <v>2015-01-01</v>
      </c>
      <c r="J3337" s="61" t="str">
        <f>Índice!$G$25</f>
        <v>2015-12-31</v>
      </c>
      <c r="K3337" s="200" t="s">
        <v>934</v>
      </c>
      <c r="L3337" s="200" t="s">
        <v>914</v>
      </c>
    </row>
    <row r="3338" spans="1:12" ht="15.75" customHeight="1">
      <c r="C3338" s="200" t="str">
        <f>'FC03-4'!B$40</f>
        <v>Total Servicio de Energía (FC03-4)</v>
      </c>
      <c r="F3338" s="200">
        <f>'FC03-4'!E$40</f>
        <v>0</v>
      </c>
      <c r="I3338" s="60" t="str">
        <f>Índice!$G$23</f>
        <v>2015-01-01</v>
      </c>
      <c r="J3338" s="61" t="str">
        <f>Índice!$G$25</f>
        <v>2015-12-31</v>
      </c>
      <c r="K3338" s="200" t="s">
        <v>934</v>
      </c>
      <c r="L3338" s="200" t="s">
        <v>914</v>
      </c>
    </row>
    <row r="3339" spans="1:12" ht="15.75" customHeight="1">
      <c r="A3339" s="202" t="s">
        <v>15</v>
      </c>
      <c r="C3339" s="200" t="str">
        <f>'FC03-4'!B$41</f>
        <v>Deterioro de cuentas por cobrar (FC03-4)</v>
      </c>
      <c r="F3339" s="200"/>
      <c r="L3339" s="200"/>
    </row>
    <row r="3340" spans="1:12" ht="15.75" customHeight="1">
      <c r="A3340" s="202" t="s">
        <v>15</v>
      </c>
      <c r="C3340" s="200" t="str">
        <f>'FC03-4'!B$42</f>
        <v>Generación (Deterioro) (FC03-4)</v>
      </c>
      <c r="F3340" s="200"/>
      <c r="L3340" s="200"/>
    </row>
    <row r="3341" spans="1:12" ht="15.75" customHeight="1">
      <c r="C3341" s="200" t="str">
        <f>'FC03-4'!B$43</f>
        <v>Contratos bilaterales empresas del sector (Deterioro) (FC03-4)</v>
      </c>
      <c r="F3341" s="200">
        <f>'FC03-4'!E$43</f>
        <v>0</v>
      </c>
      <c r="I3341" s="60" t="str">
        <f>Índice!$G$23</f>
        <v>2015-01-01</v>
      </c>
      <c r="J3341" s="61" t="str">
        <f>Índice!$G$25</f>
        <v>2015-12-31</v>
      </c>
      <c r="K3341" s="200" t="s">
        <v>934</v>
      </c>
      <c r="L3341" s="200" t="s">
        <v>914</v>
      </c>
    </row>
    <row r="3342" spans="1:12" ht="15.75" customHeight="1">
      <c r="C3342" s="200" t="str">
        <f>'FC03-4'!B$44</f>
        <v>Contratos bilaterales usuarios no regulados (Deterioro) (FC03-4)</v>
      </c>
      <c r="F3342" s="200">
        <f>'FC03-4'!E$44</f>
        <v>0</v>
      </c>
      <c r="I3342" s="60" t="str">
        <f>Índice!$G$23</f>
        <v>2015-01-01</v>
      </c>
      <c r="J3342" s="61" t="str">
        <f>Índice!$G$25</f>
        <v>2015-12-31</v>
      </c>
      <c r="K3342" s="200" t="s">
        <v>934</v>
      </c>
      <c r="L3342" s="200" t="s">
        <v>914</v>
      </c>
    </row>
    <row r="3343" spans="1:12" ht="15.75" customHeight="1">
      <c r="C3343" s="200" t="str">
        <f>'FC03-4'!B$45</f>
        <v>Bolsa de energía (Deterioro) (FC03-4)</v>
      </c>
      <c r="F3343" s="200">
        <f>'FC03-4'!E$45</f>
        <v>0</v>
      </c>
      <c r="I3343" s="60" t="str">
        <f>Índice!$G$23</f>
        <v>2015-01-01</v>
      </c>
      <c r="J3343" s="61" t="str">
        <f>Índice!$G$25</f>
        <v>2015-12-31</v>
      </c>
      <c r="K3343" s="200" t="s">
        <v>934</v>
      </c>
      <c r="L3343" s="200" t="s">
        <v>914</v>
      </c>
    </row>
    <row r="3344" spans="1:12" ht="15.75" customHeight="1">
      <c r="C3344" s="200" t="str">
        <f>'FC03-4'!B$46</f>
        <v>Otros (Deterioro) (FC03-4)</v>
      </c>
      <c r="F3344" s="200">
        <f>'FC03-4'!E$46</f>
        <v>0</v>
      </c>
      <c r="I3344" s="60" t="str">
        <f>Índice!$G$23</f>
        <v>2015-01-01</v>
      </c>
      <c r="J3344" s="61" t="str">
        <f>Índice!$G$25</f>
        <v>2015-12-31</v>
      </c>
      <c r="K3344" s="200" t="s">
        <v>934</v>
      </c>
      <c r="L3344" s="200" t="s">
        <v>914</v>
      </c>
    </row>
    <row r="3345" spans="1:12" ht="15.75" customHeight="1">
      <c r="C3345" s="200" t="str">
        <f>'FC03-4'!B$47</f>
        <v>Total Generación (Deterioro) (FC03-4)</v>
      </c>
      <c r="F3345" s="200">
        <f>'FC03-4'!E$47</f>
        <v>0</v>
      </c>
      <c r="I3345" s="60" t="str">
        <f>Índice!$G$23</f>
        <v>2015-01-01</v>
      </c>
      <c r="J3345" s="61" t="str">
        <f>Índice!$G$25</f>
        <v>2015-12-31</v>
      </c>
      <c r="K3345" s="200" t="s">
        <v>934</v>
      </c>
      <c r="L3345" s="200" t="s">
        <v>914</v>
      </c>
    </row>
    <row r="3346" spans="1:12" ht="15.75" customHeight="1">
      <c r="A3346" s="202" t="s">
        <v>15</v>
      </c>
      <c r="C3346" s="200" t="str">
        <f>'FC03-4'!B$48</f>
        <v>Transmisión (Deterioro) (FC03-4)</v>
      </c>
      <c r="F3346" s="200"/>
      <c r="L3346" s="200"/>
    </row>
    <row r="3347" spans="1:12" ht="15.75" customHeight="1">
      <c r="C3347" s="200" t="str">
        <f>'FC03-4'!B$49</f>
        <v>Ingreso regulado (Deterioro) (FC03-4)</v>
      </c>
      <c r="F3347" s="200">
        <f>'FC03-4'!E$49</f>
        <v>0</v>
      </c>
      <c r="I3347" s="60" t="str">
        <f>Índice!$G$23</f>
        <v>2015-01-01</v>
      </c>
      <c r="J3347" s="61" t="str">
        <f>Índice!$G$25</f>
        <v>2015-12-31</v>
      </c>
      <c r="K3347" s="200" t="s">
        <v>934</v>
      </c>
      <c r="L3347" s="200" t="s">
        <v>914</v>
      </c>
    </row>
    <row r="3348" spans="1:12" ht="15.75" customHeight="1">
      <c r="C3348" s="200" t="str">
        <f>'FC03-4'!B$50</f>
        <v>Cargos por conexión (Deterioro) (FC03-4)</v>
      </c>
      <c r="F3348" s="200">
        <f>'FC03-4'!E$50</f>
        <v>0</v>
      </c>
      <c r="I3348" s="60" t="str">
        <f>Índice!$G$23</f>
        <v>2015-01-01</v>
      </c>
      <c r="J3348" s="61" t="str">
        <f>Índice!$G$25</f>
        <v>2015-12-31</v>
      </c>
      <c r="K3348" s="200" t="s">
        <v>934</v>
      </c>
      <c r="L3348" s="200" t="s">
        <v>914</v>
      </c>
    </row>
    <row r="3349" spans="1:12" ht="15.75" customHeight="1">
      <c r="C3349" s="200" t="str">
        <f>'FC03-4'!B$51</f>
        <v>Otros (Transmisión) (Deterioro) (FC03-4)</v>
      </c>
      <c r="F3349" s="200">
        <f>'FC03-4'!E$51</f>
        <v>0</v>
      </c>
      <c r="I3349" s="60" t="str">
        <f>Índice!$G$23</f>
        <v>2015-01-01</v>
      </c>
      <c r="J3349" s="61" t="str">
        <f>Índice!$G$25</f>
        <v>2015-12-31</v>
      </c>
      <c r="K3349" s="200" t="s">
        <v>934</v>
      </c>
      <c r="L3349" s="200" t="s">
        <v>914</v>
      </c>
    </row>
    <row r="3350" spans="1:12" ht="15.75" customHeight="1">
      <c r="C3350" s="200" t="str">
        <f>'FC03-4'!B$52</f>
        <v>Total Transmisión (Deterioro) (FC03-4)</v>
      </c>
      <c r="F3350" s="200">
        <f>'FC03-4'!E$52</f>
        <v>0</v>
      </c>
      <c r="I3350" s="60" t="str">
        <f>Índice!$G$23</f>
        <v>2015-01-01</v>
      </c>
      <c r="J3350" s="61" t="str">
        <f>Índice!$G$25</f>
        <v>2015-12-31</v>
      </c>
      <c r="K3350" s="200" t="s">
        <v>934</v>
      </c>
      <c r="L3350" s="200" t="s">
        <v>914</v>
      </c>
    </row>
    <row r="3351" spans="1:12" ht="15.75" customHeight="1">
      <c r="A3351" s="202" t="s">
        <v>15</v>
      </c>
      <c r="C3351" s="200" t="str">
        <f>'FC03-4'!B$53</f>
        <v>Operador de red (Deterioro) (FC03-4)</v>
      </c>
      <c r="F3351" s="200"/>
      <c r="L3351" s="200"/>
    </row>
    <row r="3352" spans="1:12" ht="15.75" customHeight="1">
      <c r="C3352" s="200" t="str">
        <f>'FC03-4'!B$54</f>
        <v>Cargos por uso de usuarios regulados (Deterioro) (FC03-4)</v>
      </c>
      <c r="F3352" s="200">
        <f>'FC03-4'!E$54</f>
        <v>0</v>
      </c>
      <c r="I3352" s="60" t="str">
        <f>Índice!$G$23</f>
        <v>2015-01-01</v>
      </c>
      <c r="J3352" s="61" t="str">
        <f>Índice!$G$25</f>
        <v>2015-12-31</v>
      </c>
      <c r="K3352" s="200" t="s">
        <v>934</v>
      </c>
      <c r="L3352" s="200" t="s">
        <v>914</v>
      </c>
    </row>
    <row r="3353" spans="1:12" ht="15.75" customHeight="1">
      <c r="C3353" s="200" t="str">
        <f>'FC03-4'!B$55</f>
        <v>Cargos por uso de usuarios no regulados (Deterioro) (FC03-4)</v>
      </c>
      <c r="F3353" s="200">
        <f>'FC03-4'!E$55</f>
        <v>0</v>
      </c>
      <c r="I3353" s="60" t="str">
        <f>Índice!$G$23</f>
        <v>2015-01-01</v>
      </c>
      <c r="J3353" s="61" t="str">
        <f>Índice!$G$25</f>
        <v>2015-12-31</v>
      </c>
      <c r="K3353" s="200" t="s">
        <v>934</v>
      </c>
      <c r="L3353" s="200" t="s">
        <v>914</v>
      </c>
    </row>
    <row r="3354" spans="1:12" ht="15.75" customHeight="1">
      <c r="C3354" s="200" t="str">
        <f>'FC03-4'!B$56</f>
        <v>Ingreso regulado (Operador) (Deterioro) (FC03-4)</v>
      </c>
      <c r="F3354" s="200">
        <f>'FC03-4'!E$56</f>
        <v>0</v>
      </c>
      <c r="I3354" s="60" t="str">
        <f>Índice!$G$23</f>
        <v>2015-01-01</v>
      </c>
      <c r="J3354" s="61" t="str">
        <f>Índice!$G$25</f>
        <v>2015-12-31</v>
      </c>
      <c r="K3354" s="200" t="s">
        <v>934</v>
      </c>
      <c r="L3354" s="200" t="s">
        <v>914</v>
      </c>
    </row>
    <row r="3355" spans="1:12" ht="15.75" customHeight="1">
      <c r="C3355" s="200" t="str">
        <f>'FC03-4'!B$57</f>
        <v>Otros (Operador) (Deterioro) (FC03-4)</v>
      </c>
      <c r="F3355" s="200">
        <f>'FC03-4'!E$57</f>
        <v>0</v>
      </c>
      <c r="I3355" s="60" t="str">
        <f>Índice!$G$23</f>
        <v>2015-01-01</v>
      </c>
      <c r="J3355" s="61" t="str">
        <f>Índice!$G$25</f>
        <v>2015-12-31</v>
      </c>
      <c r="K3355" s="200" t="s">
        <v>934</v>
      </c>
      <c r="L3355" s="200" t="s">
        <v>914</v>
      </c>
    </row>
    <row r="3356" spans="1:12" ht="15.75" customHeight="1">
      <c r="C3356" s="200" t="str">
        <f>'FC03-4'!B$58</f>
        <v>Total Operador de red (Deterioro) (FC03-4)</v>
      </c>
      <c r="F3356" s="200">
        <f>'FC03-4'!E$58</f>
        <v>0</v>
      </c>
      <c r="I3356" s="60" t="str">
        <f>Índice!$G$23</f>
        <v>2015-01-01</v>
      </c>
      <c r="J3356" s="61" t="str">
        <f>Índice!$G$25</f>
        <v>2015-12-31</v>
      </c>
      <c r="K3356" s="200" t="s">
        <v>934</v>
      </c>
      <c r="L3356" s="200" t="s">
        <v>914</v>
      </c>
    </row>
    <row r="3357" spans="1:12" ht="15.75" customHeight="1">
      <c r="A3357" s="202" t="s">
        <v>15</v>
      </c>
      <c r="C3357" s="200" t="str">
        <f>'FC03-4'!B$59</f>
        <v>Comercialización (Deterioro) (FC03-4)</v>
      </c>
      <c r="F3357" s="200"/>
      <c r="L3357" s="200"/>
    </row>
    <row r="3358" spans="1:12" ht="15.75" customHeight="1">
      <c r="C3358" s="200" t="str">
        <f>'FC03-4'!B$60</f>
        <v>Residencial Estrato 1 (Deterioro) (FC03-4)</v>
      </c>
      <c r="F3358" s="200">
        <f>'FC03-4'!E$60</f>
        <v>0</v>
      </c>
      <c r="I3358" s="60" t="str">
        <f>Índice!$G$23</f>
        <v>2015-01-01</v>
      </c>
      <c r="J3358" s="61" t="str">
        <f>Índice!$G$25</f>
        <v>2015-12-31</v>
      </c>
      <c r="K3358" s="200" t="s">
        <v>934</v>
      </c>
      <c r="L3358" s="200" t="s">
        <v>914</v>
      </c>
    </row>
    <row r="3359" spans="1:12" ht="15.75" customHeight="1">
      <c r="C3359" s="200" t="str">
        <f>'FC03-4'!B$61</f>
        <v>Residencial Estrato 2 (Deterioro) (FC03-4)</v>
      </c>
      <c r="F3359" s="200">
        <f>'FC03-4'!E$61</f>
        <v>0</v>
      </c>
      <c r="I3359" s="60" t="str">
        <f>Índice!$G$23</f>
        <v>2015-01-01</v>
      </c>
      <c r="J3359" s="61" t="str">
        <f>Índice!$G$25</f>
        <v>2015-12-31</v>
      </c>
      <c r="K3359" s="200" t="s">
        <v>934</v>
      </c>
      <c r="L3359" s="200" t="s">
        <v>914</v>
      </c>
    </row>
    <row r="3360" spans="1:12" ht="15.75" customHeight="1">
      <c r="C3360" s="200" t="str">
        <f>'FC03-4'!B$62</f>
        <v>Residencial Estrato 3 (Deterioro) (FC03-4)</v>
      </c>
      <c r="F3360" s="200">
        <f>'FC03-4'!E$62</f>
        <v>0</v>
      </c>
      <c r="I3360" s="60" t="str">
        <f>Índice!$G$23</f>
        <v>2015-01-01</v>
      </c>
      <c r="J3360" s="61" t="str">
        <f>Índice!$G$25</f>
        <v>2015-12-31</v>
      </c>
      <c r="K3360" s="200" t="s">
        <v>934</v>
      </c>
      <c r="L3360" s="200" t="s">
        <v>914</v>
      </c>
    </row>
    <row r="3361" spans="1:12" ht="15.75" customHeight="1">
      <c r="C3361" s="200" t="str">
        <f>'FC03-4'!B$63</f>
        <v>Residencial Estrato 4 (Deterioro) (FC03-4)</v>
      </c>
      <c r="F3361" s="200">
        <f>'FC03-4'!E$63</f>
        <v>0</v>
      </c>
      <c r="I3361" s="60" t="str">
        <f>Índice!$G$23</f>
        <v>2015-01-01</v>
      </c>
      <c r="J3361" s="61" t="str">
        <f>Índice!$G$25</f>
        <v>2015-12-31</v>
      </c>
      <c r="K3361" s="200" t="s">
        <v>934</v>
      </c>
      <c r="L3361" s="200" t="s">
        <v>914</v>
      </c>
    </row>
    <row r="3362" spans="1:12" ht="15.75" customHeight="1">
      <c r="C3362" s="200" t="str">
        <f>'FC03-4'!B$64</f>
        <v>Residencial Estrato 5 (Deterioro) (FC03-4)</v>
      </c>
      <c r="F3362" s="200">
        <f>'FC03-4'!E$64</f>
        <v>0</v>
      </c>
      <c r="I3362" s="60" t="str">
        <f>Índice!$G$23</f>
        <v>2015-01-01</v>
      </c>
      <c r="J3362" s="61" t="str">
        <f>Índice!$G$25</f>
        <v>2015-12-31</v>
      </c>
      <c r="K3362" s="200" t="s">
        <v>934</v>
      </c>
      <c r="L3362" s="200" t="s">
        <v>914</v>
      </c>
    </row>
    <row r="3363" spans="1:12" ht="15.75" customHeight="1">
      <c r="C3363" s="200" t="str">
        <f>'FC03-4'!B$65</f>
        <v>Residencial Estrato 6 (Deterioro) (FC03-4)</v>
      </c>
      <c r="F3363" s="200">
        <f>'FC03-4'!E$65</f>
        <v>0</v>
      </c>
      <c r="I3363" s="60" t="str">
        <f>Índice!$G$23</f>
        <v>2015-01-01</v>
      </c>
      <c r="J3363" s="61" t="str">
        <f>Índice!$G$25</f>
        <v>2015-12-31</v>
      </c>
      <c r="K3363" s="200" t="s">
        <v>934</v>
      </c>
      <c r="L3363" s="200" t="s">
        <v>914</v>
      </c>
    </row>
    <row r="3364" spans="1:12" ht="15.75" customHeight="1">
      <c r="C3364" s="200" t="str">
        <f>'FC03-4'!B$66</f>
        <v>Comercial (Deterioro) (FC03-4)</v>
      </c>
      <c r="F3364" s="200">
        <f>'FC03-4'!E$66</f>
        <v>0</v>
      </c>
      <c r="I3364" s="60" t="str">
        <f>Índice!$G$23</f>
        <v>2015-01-01</v>
      </c>
      <c r="J3364" s="61" t="str">
        <f>Índice!$G$25</f>
        <v>2015-12-31</v>
      </c>
      <c r="K3364" s="200" t="s">
        <v>934</v>
      </c>
      <c r="L3364" s="200" t="s">
        <v>914</v>
      </c>
    </row>
    <row r="3365" spans="1:12" ht="15.75" customHeight="1">
      <c r="C3365" s="200" t="str">
        <f>'FC03-4'!B$67</f>
        <v>Industrial (Deterioro) (FC03-4)</v>
      </c>
      <c r="F3365" s="200">
        <f>'FC03-4'!E$67</f>
        <v>0</v>
      </c>
      <c r="I3365" s="60" t="str">
        <f>Índice!$G$23</f>
        <v>2015-01-01</v>
      </c>
      <c r="J3365" s="61" t="str">
        <f>Índice!$G$25</f>
        <v>2015-12-31</v>
      </c>
      <c r="K3365" s="200" t="s">
        <v>934</v>
      </c>
      <c r="L3365" s="200" t="s">
        <v>914</v>
      </c>
    </row>
    <row r="3366" spans="1:12" ht="15.75" customHeight="1">
      <c r="C3366" s="200" t="str">
        <f>'FC03-4'!B$68</f>
        <v>Oficial (Deterioro) (FC03-4)</v>
      </c>
      <c r="F3366" s="200">
        <f>'FC03-4'!E$68</f>
        <v>0</v>
      </c>
      <c r="I3366" s="60" t="str">
        <f>Índice!$G$23</f>
        <v>2015-01-01</v>
      </c>
      <c r="J3366" s="61" t="str">
        <f>Índice!$G$25</f>
        <v>2015-12-31</v>
      </c>
      <c r="K3366" s="200" t="s">
        <v>934</v>
      </c>
      <c r="L3366" s="200" t="s">
        <v>914</v>
      </c>
    </row>
    <row r="3367" spans="1:12" ht="15.75" customHeight="1">
      <c r="C3367" s="200" t="str">
        <f>'FC03-4'!B$69</f>
        <v>Alumbrado público (Deterioro) (FC03-4)</v>
      </c>
      <c r="F3367" s="200">
        <f>'FC03-4'!E$69</f>
        <v>0</v>
      </c>
      <c r="I3367" s="60" t="str">
        <f>Índice!$G$23</f>
        <v>2015-01-01</v>
      </c>
      <c r="J3367" s="61" t="str">
        <f>Índice!$G$25</f>
        <v>2015-12-31</v>
      </c>
      <c r="K3367" s="200" t="s">
        <v>934</v>
      </c>
      <c r="L3367" s="200" t="s">
        <v>914</v>
      </c>
    </row>
    <row r="3368" spans="1:12" ht="15.75" customHeight="1">
      <c r="C3368" s="200" t="str">
        <f>'FC03-4'!B$70</f>
        <v>Empresas del sector (Deterioro) (FC03-4)</v>
      </c>
      <c r="F3368" s="200">
        <f>'FC03-4'!E$70</f>
        <v>0</v>
      </c>
      <c r="I3368" s="60" t="str">
        <f>Índice!$G$23</f>
        <v>2015-01-01</v>
      </c>
      <c r="J3368" s="61" t="str">
        <f>Índice!$G$25</f>
        <v>2015-12-31</v>
      </c>
      <c r="K3368" s="200" t="s">
        <v>934</v>
      </c>
      <c r="L3368" s="200" t="s">
        <v>914</v>
      </c>
    </row>
    <row r="3369" spans="1:12" ht="15.75" customHeight="1">
      <c r="C3369" s="200" t="str">
        <f>'FC03-4'!B$71</f>
        <v>Usuarios no regulados (Deterioro) (FC03-4)</v>
      </c>
      <c r="F3369" s="200">
        <f>'FC03-4'!E$71</f>
        <v>0</v>
      </c>
      <c r="I3369" s="60" t="str">
        <f>Índice!$G$23</f>
        <v>2015-01-01</v>
      </c>
      <c r="J3369" s="61" t="str">
        <f>Índice!$G$25</f>
        <v>2015-12-31</v>
      </c>
      <c r="K3369" s="200" t="s">
        <v>934</v>
      </c>
      <c r="L3369" s="200" t="s">
        <v>914</v>
      </c>
    </row>
    <row r="3370" spans="1:12" ht="15.75" customHeight="1">
      <c r="C3370" s="200" t="str">
        <f>'FC03-4'!B$72</f>
        <v>Otros (Comercialización) (Deterioro) (FC03-4)</v>
      </c>
      <c r="F3370" s="200">
        <f>'FC03-4'!E$72</f>
        <v>0</v>
      </c>
      <c r="I3370" s="60" t="str">
        <f>Índice!$G$23</f>
        <v>2015-01-01</v>
      </c>
      <c r="J3370" s="61" t="str">
        <f>Índice!$G$25</f>
        <v>2015-12-31</v>
      </c>
      <c r="K3370" s="200" t="s">
        <v>934</v>
      </c>
      <c r="L3370" s="200" t="s">
        <v>914</v>
      </c>
    </row>
    <row r="3371" spans="1:12" ht="15.75" customHeight="1">
      <c r="C3371" s="200" t="str">
        <f>'FC03-4'!B$73</f>
        <v>Total Comercialización (Deterioro) (FC03-4)</v>
      </c>
      <c r="F3371" s="200">
        <f>'FC03-4'!E$73</f>
        <v>0</v>
      </c>
      <c r="I3371" s="60" t="str">
        <f>Índice!$G$23</f>
        <v>2015-01-01</v>
      </c>
      <c r="J3371" s="61" t="str">
        <f>Índice!$G$25</f>
        <v>2015-12-31</v>
      </c>
      <c r="K3371" s="200" t="s">
        <v>934</v>
      </c>
      <c r="L3371" s="200" t="s">
        <v>914</v>
      </c>
    </row>
    <row r="3372" spans="1:12" ht="15.75" customHeight="1">
      <c r="C3372" s="200" t="str">
        <f>'FC03-4'!B$74</f>
        <v>Total Deterioro Cuentas por Cobrar (FC03-4)</v>
      </c>
      <c r="F3372" s="200">
        <f>'FC03-4'!E$74</f>
        <v>0</v>
      </c>
      <c r="I3372" s="60" t="str">
        <f>Índice!$G$23</f>
        <v>2015-01-01</v>
      </c>
      <c r="J3372" s="61" t="str">
        <f>Índice!$G$25</f>
        <v>2015-12-31</v>
      </c>
      <c r="K3372" s="200" t="s">
        <v>934</v>
      </c>
      <c r="L3372" s="200" t="s">
        <v>914</v>
      </c>
    </row>
    <row r="3373" spans="1:12" ht="15.75" customHeight="1">
      <c r="A3373" s="202" t="s">
        <v>15</v>
      </c>
      <c r="B3373" s="22"/>
      <c r="C3373" s="93" t="s">
        <v>915</v>
      </c>
      <c r="L3373" s="200"/>
    </row>
    <row r="3374" spans="1:12" ht="15.75" customHeight="1">
      <c r="A3374" s="202" t="s">
        <v>15</v>
      </c>
      <c r="C3374" s="200" t="str">
        <f>'FC03-4'!B$7</f>
        <v>Servicio de Energía Eléctrica (FC03-4)</v>
      </c>
      <c r="L3374" s="200"/>
    </row>
    <row r="3375" spans="1:12" ht="15.75" customHeight="1">
      <c r="A3375" s="202" t="s">
        <v>15</v>
      </c>
      <c r="C3375" s="200" t="str">
        <f>'FC03-4'!B$8</f>
        <v>Generación (FC03-4)</v>
      </c>
      <c r="L3375" s="200"/>
    </row>
    <row r="3376" spans="1:12" ht="15.75" customHeight="1">
      <c r="C3376" s="200" t="str">
        <f>'FC03-4'!B$9</f>
        <v>Contratos bilaterales empresas del sector (FC03-4)</v>
      </c>
      <c r="F3376" s="200">
        <f>'FC03-4'!F$9</f>
        <v>0</v>
      </c>
      <c r="I3376" s="60" t="str">
        <f>Índice!$G$23</f>
        <v>2015-01-01</v>
      </c>
      <c r="J3376" s="61" t="str">
        <f>Índice!$G$25</f>
        <v>2015-12-31</v>
      </c>
      <c r="K3376" s="200" t="s">
        <v>934</v>
      </c>
      <c r="L3376" s="200" t="s">
        <v>916</v>
      </c>
    </row>
    <row r="3377" spans="1:12" ht="15.75" customHeight="1">
      <c r="C3377" s="200" t="str">
        <f>'FC03-4'!B$10</f>
        <v>Contratos bilaterales usuarios no regulados (FC03-4)</v>
      </c>
      <c r="F3377" s="200">
        <f>'FC03-4'!F$10</f>
        <v>0</v>
      </c>
      <c r="I3377" s="60" t="str">
        <f>Índice!$G$23</f>
        <v>2015-01-01</v>
      </c>
      <c r="J3377" s="61" t="str">
        <f>Índice!$G$25</f>
        <v>2015-12-31</v>
      </c>
      <c r="K3377" s="200" t="s">
        <v>934</v>
      </c>
      <c r="L3377" s="200" t="s">
        <v>916</v>
      </c>
    </row>
    <row r="3378" spans="1:12" ht="15.75" customHeight="1">
      <c r="C3378" s="200" t="str">
        <f>'FC03-4'!B$11</f>
        <v>Bolsa de energía (FC03-4)</v>
      </c>
      <c r="F3378" s="200">
        <f>'FC03-4'!F$11</f>
        <v>0</v>
      </c>
      <c r="I3378" s="60" t="str">
        <f>Índice!$G$23</f>
        <v>2015-01-01</v>
      </c>
      <c r="J3378" s="61" t="str">
        <f>Índice!$G$25</f>
        <v>2015-12-31</v>
      </c>
      <c r="K3378" s="200" t="s">
        <v>934</v>
      </c>
      <c r="L3378" s="200" t="s">
        <v>916</v>
      </c>
    </row>
    <row r="3379" spans="1:12" ht="15.75" customHeight="1">
      <c r="C3379" s="200" t="str">
        <f>'FC03-4'!B$12</f>
        <v>Otros (FC03-4)</v>
      </c>
      <c r="F3379" s="200">
        <f>'FC03-4'!F$12</f>
        <v>0</v>
      </c>
      <c r="I3379" s="60" t="str">
        <f>Índice!$G$23</f>
        <v>2015-01-01</v>
      </c>
      <c r="J3379" s="61" t="str">
        <f>Índice!$G$25</f>
        <v>2015-12-31</v>
      </c>
      <c r="K3379" s="200" t="s">
        <v>934</v>
      </c>
      <c r="L3379" s="200" t="s">
        <v>916</v>
      </c>
    </row>
    <row r="3380" spans="1:12" ht="15.75" customHeight="1">
      <c r="C3380" s="200" t="str">
        <f>'FC03-4'!B$13</f>
        <v>Total Generación (FC03-4)</v>
      </c>
      <c r="F3380" s="200">
        <f>'FC03-4'!F$13</f>
        <v>0</v>
      </c>
      <c r="I3380" s="60" t="str">
        <f>Índice!$G$23</f>
        <v>2015-01-01</v>
      </c>
      <c r="J3380" s="61" t="str">
        <f>Índice!$G$25</f>
        <v>2015-12-31</v>
      </c>
      <c r="K3380" s="200" t="s">
        <v>934</v>
      </c>
      <c r="L3380" s="200" t="s">
        <v>916</v>
      </c>
    </row>
    <row r="3381" spans="1:12" ht="15.75" customHeight="1">
      <c r="A3381" s="202" t="s">
        <v>15</v>
      </c>
      <c r="C3381" s="200" t="str">
        <f>'FC03-4'!B$14</f>
        <v>Transmisión (FC03-4)</v>
      </c>
      <c r="F3381" s="200"/>
      <c r="L3381" s="200"/>
    </row>
    <row r="3382" spans="1:12" ht="15.75" customHeight="1">
      <c r="C3382" s="200" t="str">
        <f>'FC03-4'!B$15</f>
        <v>Ingreso regulado (FC03-4)</v>
      </c>
      <c r="F3382" s="200">
        <f>'FC03-4'!F$15</f>
        <v>0</v>
      </c>
      <c r="I3382" s="60" t="str">
        <f>Índice!$G$23</f>
        <v>2015-01-01</v>
      </c>
      <c r="J3382" s="61" t="str">
        <f>Índice!$G$25</f>
        <v>2015-12-31</v>
      </c>
      <c r="K3382" s="200" t="s">
        <v>934</v>
      </c>
      <c r="L3382" s="200" t="s">
        <v>916</v>
      </c>
    </row>
    <row r="3383" spans="1:12" ht="15.75" customHeight="1">
      <c r="C3383" s="200" t="str">
        <f>'FC03-4'!B$16</f>
        <v>Cargos por conexión (FC03-4)</v>
      </c>
      <c r="F3383" s="200">
        <f>'FC03-4'!F$16</f>
        <v>0</v>
      </c>
      <c r="I3383" s="60" t="str">
        <f>Índice!$G$23</f>
        <v>2015-01-01</v>
      </c>
      <c r="J3383" s="61" t="str">
        <f>Índice!$G$25</f>
        <v>2015-12-31</v>
      </c>
      <c r="K3383" s="200" t="s">
        <v>934</v>
      </c>
      <c r="L3383" s="200" t="s">
        <v>916</v>
      </c>
    </row>
    <row r="3384" spans="1:12" ht="15.75" customHeight="1">
      <c r="C3384" s="200" t="str">
        <f>'FC03-4'!B$17</f>
        <v>Otros (Transmisión) (FC03-4)</v>
      </c>
      <c r="F3384" s="200">
        <f>'FC03-4'!F$17</f>
        <v>0</v>
      </c>
      <c r="I3384" s="60" t="str">
        <f>Índice!$G$23</f>
        <v>2015-01-01</v>
      </c>
      <c r="J3384" s="61" t="str">
        <f>Índice!$G$25</f>
        <v>2015-12-31</v>
      </c>
      <c r="K3384" s="200" t="s">
        <v>934</v>
      </c>
      <c r="L3384" s="200" t="s">
        <v>916</v>
      </c>
    </row>
    <row r="3385" spans="1:12" ht="15.75" customHeight="1">
      <c r="C3385" s="200" t="str">
        <f>'FC03-4'!B$18</f>
        <v>Total Transmisión (FC03-4)</v>
      </c>
      <c r="F3385" s="200">
        <f>'FC03-4'!F$18</f>
        <v>0</v>
      </c>
      <c r="I3385" s="60" t="str">
        <f>Índice!$G$23</f>
        <v>2015-01-01</v>
      </c>
      <c r="J3385" s="61" t="str">
        <f>Índice!$G$25</f>
        <v>2015-12-31</v>
      </c>
      <c r="K3385" s="200" t="s">
        <v>934</v>
      </c>
      <c r="L3385" s="200" t="s">
        <v>916</v>
      </c>
    </row>
    <row r="3386" spans="1:12" ht="15.75" customHeight="1">
      <c r="A3386" s="202" t="s">
        <v>15</v>
      </c>
      <c r="C3386" s="200" t="str">
        <f>'FC03-4'!B$19</f>
        <v>Operador de red (FC03-4)</v>
      </c>
      <c r="F3386" s="200"/>
      <c r="L3386" s="200"/>
    </row>
    <row r="3387" spans="1:12" ht="15.75" customHeight="1">
      <c r="C3387" s="200" t="str">
        <f>'FC03-4'!B$20</f>
        <v>Cargos por uso de usuarios regulados (FC03-4)</v>
      </c>
      <c r="F3387" s="200">
        <f>'FC03-4'!F$20</f>
        <v>0</v>
      </c>
      <c r="I3387" s="60" t="str">
        <f>Índice!$G$23</f>
        <v>2015-01-01</v>
      </c>
      <c r="J3387" s="61" t="str">
        <f>Índice!$G$25</f>
        <v>2015-12-31</v>
      </c>
      <c r="K3387" s="200" t="s">
        <v>934</v>
      </c>
      <c r="L3387" s="200" t="s">
        <v>916</v>
      </c>
    </row>
    <row r="3388" spans="1:12" ht="15.75" customHeight="1">
      <c r="C3388" s="200" t="str">
        <f>'FC03-4'!B$21</f>
        <v>Cargos por uso de usuarios no regulados (FC03-4)</v>
      </c>
      <c r="F3388" s="200">
        <f>'FC03-4'!F$21</f>
        <v>0</v>
      </c>
      <c r="I3388" s="60" t="str">
        <f>Índice!$G$23</f>
        <v>2015-01-01</v>
      </c>
      <c r="J3388" s="61" t="str">
        <f>Índice!$G$25</f>
        <v>2015-12-31</v>
      </c>
      <c r="K3388" s="200" t="s">
        <v>934</v>
      </c>
      <c r="L3388" s="200" t="s">
        <v>916</v>
      </c>
    </row>
    <row r="3389" spans="1:12" ht="15.75" customHeight="1">
      <c r="C3389" s="200" t="str">
        <f>'FC03-4'!B$22</f>
        <v>Ingreso regulado (Operador) (FC03-4)</v>
      </c>
      <c r="F3389" s="200">
        <f>'FC03-4'!F$22</f>
        <v>0</v>
      </c>
      <c r="I3389" s="60" t="str">
        <f>Índice!$G$23</f>
        <v>2015-01-01</v>
      </c>
      <c r="J3389" s="61" t="str">
        <f>Índice!$G$25</f>
        <v>2015-12-31</v>
      </c>
      <c r="K3389" s="200" t="s">
        <v>934</v>
      </c>
      <c r="L3389" s="200" t="s">
        <v>916</v>
      </c>
    </row>
    <row r="3390" spans="1:12" ht="15.75" customHeight="1">
      <c r="C3390" s="200" t="str">
        <f>'FC03-4'!B$23</f>
        <v>Otros (Operador) (FC03-4)</v>
      </c>
      <c r="F3390" s="200">
        <f>'FC03-4'!F$23</f>
        <v>0</v>
      </c>
      <c r="I3390" s="60" t="str">
        <f>Índice!$G$23</f>
        <v>2015-01-01</v>
      </c>
      <c r="J3390" s="61" t="str">
        <f>Índice!$G$25</f>
        <v>2015-12-31</v>
      </c>
      <c r="K3390" s="200" t="s">
        <v>934</v>
      </c>
      <c r="L3390" s="200" t="s">
        <v>916</v>
      </c>
    </row>
    <row r="3391" spans="1:12" ht="15.75" customHeight="1">
      <c r="C3391" s="200" t="str">
        <f>'FC03-4'!B$24</f>
        <v>Total Operador de red (FC03-4)</v>
      </c>
      <c r="F3391" s="200">
        <f>'FC03-4'!F$24</f>
        <v>0</v>
      </c>
      <c r="I3391" s="60" t="str">
        <f>Índice!$G$23</f>
        <v>2015-01-01</v>
      </c>
      <c r="J3391" s="61" t="str">
        <f>Índice!$G$25</f>
        <v>2015-12-31</v>
      </c>
      <c r="K3391" s="200" t="s">
        <v>934</v>
      </c>
      <c r="L3391" s="200" t="s">
        <v>916</v>
      </c>
    </row>
    <row r="3392" spans="1:12" ht="15.75" customHeight="1">
      <c r="A3392" s="202" t="s">
        <v>15</v>
      </c>
      <c r="C3392" s="200" t="str">
        <f>'FC03-4'!B$25</f>
        <v>Comercialización (FC03-4)</v>
      </c>
      <c r="F3392" s="200"/>
      <c r="L3392" s="200"/>
    </row>
    <row r="3393" spans="1:12" ht="15.75" customHeight="1">
      <c r="C3393" s="200" t="str">
        <f>'FC03-4'!B$26</f>
        <v>Residencial Estrato 1 (FC03-4)</v>
      </c>
      <c r="F3393" s="200">
        <f>'FC03-4'!F$26</f>
        <v>0</v>
      </c>
      <c r="I3393" s="60" t="str">
        <f>Índice!$G$23</f>
        <v>2015-01-01</v>
      </c>
      <c r="J3393" s="61" t="str">
        <f>Índice!$G$25</f>
        <v>2015-12-31</v>
      </c>
      <c r="K3393" s="200" t="s">
        <v>934</v>
      </c>
      <c r="L3393" s="200" t="s">
        <v>916</v>
      </c>
    </row>
    <row r="3394" spans="1:12" ht="15.75" customHeight="1">
      <c r="C3394" s="200" t="str">
        <f>'FC03-4'!B$27</f>
        <v>Residencial Estrato 2 (FC03-4)</v>
      </c>
      <c r="F3394" s="200">
        <f>'FC03-4'!F$27</f>
        <v>0</v>
      </c>
      <c r="I3394" s="60" t="str">
        <f>Índice!$G$23</f>
        <v>2015-01-01</v>
      </c>
      <c r="J3394" s="61" t="str">
        <f>Índice!$G$25</f>
        <v>2015-12-31</v>
      </c>
      <c r="K3394" s="200" t="s">
        <v>934</v>
      </c>
      <c r="L3394" s="200" t="s">
        <v>916</v>
      </c>
    </row>
    <row r="3395" spans="1:12" ht="15.75" customHeight="1">
      <c r="C3395" s="200" t="str">
        <f>'FC03-4'!B$28</f>
        <v>Residencial Estrato 3 (FC03-4)</v>
      </c>
      <c r="F3395" s="200">
        <f>'FC03-4'!F$28</f>
        <v>0</v>
      </c>
      <c r="I3395" s="60" t="str">
        <f>Índice!$G$23</f>
        <v>2015-01-01</v>
      </c>
      <c r="J3395" s="61" t="str">
        <f>Índice!$G$25</f>
        <v>2015-12-31</v>
      </c>
      <c r="K3395" s="200" t="s">
        <v>934</v>
      </c>
      <c r="L3395" s="200" t="s">
        <v>916</v>
      </c>
    </row>
    <row r="3396" spans="1:12" ht="15.75" customHeight="1">
      <c r="C3396" s="200" t="str">
        <f>'FC03-4'!B$29</f>
        <v>Residencial Estrato 4 (FC03-4)</v>
      </c>
      <c r="F3396" s="200">
        <f>'FC03-4'!F$29</f>
        <v>0</v>
      </c>
      <c r="I3396" s="60" t="str">
        <f>Índice!$G$23</f>
        <v>2015-01-01</v>
      </c>
      <c r="J3396" s="61" t="str">
        <f>Índice!$G$25</f>
        <v>2015-12-31</v>
      </c>
      <c r="K3396" s="200" t="s">
        <v>934</v>
      </c>
      <c r="L3396" s="200" t="s">
        <v>916</v>
      </c>
    </row>
    <row r="3397" spans="1:12" ht="15.75" customHeight="1">
      <c r="C3397" s="200" t="str">
        <f>'FC03-4'!B$30</f>
        <v>Residencial Estrato 5 (FC03-4)</v>
      </c>
      <c r="F3397" s="200">
        <f>'FC03-4'!F$30</f>
        <v>0</v>
      </c>
      <c r="I3397" s="60" t="str">
        <f>Índice!$G$23</f>
        <v>2015-01-01</v>
      </c>
      <c r="J3397" s="61" t="str">
        <f>Índice!$G$25</f>
        <v>2015-12-31</v>
      </c>
      <c r="K3397" s="200" t="s">
        <v>934</v>
      </c>
      <c r="L3397" s="200" t="s">
        <v>916</v>
      </c>
    </row>
    <row r="3398" spans="1:12" ht="15.75" customHeight="1">
      <c r="C3398" s="200" t="str">
        <f>'FC03-4'!B$31</f>
        <v>Residencial Estrato 6 (FC03-4)</v>
      </c>
      <c r="F3398" s="200">
        <f>'FC03-4'!F$31</f>
        <v>0</v>
      </c>
      <c r="I3398" s="60" t="str">
        <f>Índice!$G$23</f>
        <v>2015-01-01</v>
      </c>
      <c r="J3398" s="61" t="str">
        <f>Índice!$G$25</f>
        <v>2015-12-31</v>
      </c>
      <c r="K3398" s="200" t="s">
        <v>934</v>
      </c>
      <c r="L3398" s="200" t="s">
        <v>916</v>
      </c>
    </row>
    <row r="3399" spans="1:12" ht="15.75" customHeight="1">
      <c r="C3399" s="200" t="str">
        <f>'FC03-4'!B$32</f>
        <v>Comercial (FC03-4)</v>
      </c>
      <c r="F3399" s="200">
        <f>'FC03-4'!F$32</f>
        <v>0</v>
      </c>
      <c r="I3399" s="60" t="str">
        <f>Índice!$G$23</f>
        <v>2015-01-01</v>
      </c>
      <c r="J3399" s="61" t="str">
        <f>Índice!$G$25</f>
        <v>2015-12-31</v>
      </c>
      <c r="K3399" s="200" t="s">
        <v>934</v>
      </c>
      <c r="L3399" s="200" t="s">
        <v>916</v>
      </c>
    </row>
    <row r="3400" spans="1:12" ht="15.75" customHeight="1">
      <c r="C3400" s="200" t="str">
        <f>'FC03-4'!B$33</f>
        <v>Industrial (FC03-4)</v>
      </c>
      <c r="F3400" s="200">
        <f>'FC03-4'!F$33</f>
        <v>0</v>
      </c>
      <c r="I3400" s="60" t="str">
        <f>Índice!$G$23</f>
        <v>2015-01-01</v>
      </c>
      <c r="J3400" s="61" t="str">
        <f>Índice!$G$25</f>
        <v>2015-12-31</v>
      </c>
      <c r="K3400" s="200" t="s">
        <v>934</v>
      </c>
      <c r="L3400" s="200" t="s">
        <v>916</v>
      </c>
    </row>
    <row r="3401" spans="1:12" ht="15.75" customHeight="1">
      <c r="C3401" s="200" t="str">
        <f>'FC03-4'!B$34</f>
        <v>Oficial (FC03-4)</v>
      </c>
      <c r="F3401" s="200">
        <f>'FC03-4'!F$34</f>
        <v>0</v>
      </c>
      <c r="I3401" s="60" t="str">
        <f>Índice!$G$23</f>
        <v>2015-01-01</v>
      </c>
      <c r="J3401" s="61" t="str">
        <f>Índice!$G$25</f>
        <v>2015-12-31</v>
      </c>
      <c r="K3401" s="200" t="s">
        <v>934</v>
      </c>
      <c r="L3401" s="200" t="s">
        <v>916</v>
      </c>
    </row>
    <row r="3402" spans="1:12" ht="15.75" customHeight="1">
      <c r="C3402" s="200" t="str">
        <f>'FC03-4'!B$35</f>
        <v>Alumbrado público (FC03-4)</v>
      </c>
      <c r="F3402" s="200">
        <f>'FC03-4'!F$35</f>
        <v>0</v>
      </c>
      <c r="I3402" s="60" t="str">
        <f>Índice!$G$23</f>
        <v>2015-01-01</v>
      </c>
      <c r="J3402" s="61" t="str">
        <f>Índice!$G$25</f>
        <v>2015-12-31</v>
      </c>
      <c r="K3402" s="200" t="s">
        <v>934</v>
      </c>
      <c r="L3402" s="200" t="s">
        <v>916</v>
      </c>
    </row>
    <row r="3403" spans="1:12" ht="15.75" customHeight="1">
      <c r="C3403" s="200" t="str">
        <f>'FC03-4'!B$36</f>
        <v>Empresas del sector (FC03-4)</v>
      </c>
      <c r="F3403" s="200">
        <f>'FC03-4'!F$36</f>
        <v>0</v>
      </c>
      <c r="I3403" s="60" t="str">
        <f>Índice!$G$23</f>
        <v>2015-01-01</v>
      </c>
      <c r="J3403" s="61" t="str">
        <f>Índice!$G$25</f>
        <v>2015-12-31</v>
      </c>
      <c r="K3403" s="200" t="s">
        <v>934</v>
      </c>
      <c r="L3403" s="200" t="s">
        <v>916</v>
      </c>
    </row>
    <row r="3404" spans="1:12" ht="15.75" customHeight="1">
      <c r="C3404" s="200" t="str">
        <f>'FC03-4'!B$37</f>
        <v>Usuarios no regulados (FC03-4)</v>
      </c>
      <c r="F3404" s="200">
        <f>'FC03-4'!F$37</f>
        <v>0</v>
      </c>
      <c r="I3404" s="60" t="str">
        <f>Índice!$G$23</f>
        <v>2015-01-01</v>
      </c>
      <c r="J3404" s="61" t="str">
        <f>Índice!$G$25</f>
        <v>2015-12-31</v>
      </c>
      <c r="K3404" s="200" t="s">
        <v>934</v>
      </c>
      <c r="L3404" s="200" t="s">
        <v>916</v>
      </c>
    </row>
    <row r="3405" spans="1:12" ht="15.75" customHeight="1">
      <c r="C3405" s="200" t="str">
        <f>'FC03-4'!B$38</f>
        <v>Otros (Comercialización) (FC03-4)</v>
      </c>
      <c r="F3405" s="200">
        <f>'FC03-4'!F$38</f>
        <v>0</v>
      </c>
      <c r="I3405" s="60" t="str">
        <f>Índice!$G$23</f>
        <v>2015-01-01</v>
      </c>
      <c r="J3405" s="61" t="str">
        <f>Índice!$G$25</f>
        <v>2015-12-31</v>
      </c>
      <c r="K3405" s="200" t="s">
        <v>934</v>
      </c>
      <c r="L3405" s="200" t="s">
        <v>916</v>
      </c>
    </row>
    <row r="3406" spans="1:12" ht="15.75" customHeight="1">
      <c r="C3406" s="200" t="str">
        <f>'FC03-4'!B$39</f>
        <v>Total Comercialización (FC03-4)</v>
      </c>
      <c r="F3406" s="200">
        <f>'FC03-4'!F$39</f>
        <v>0</v>
      </c>
      <c r="I3406" s="60" t="str">
        <f>Índice!$G$23</f>
        <v>2015-01-01</v>
      </c>
      <c r="J3406" s="61" t="str">
        <f>Índice!$G$25</f>
        <v>2015-12-31</v>
      </c>
      <c r="K3406" s="200" t="s">
        <v>934</v>
      </c>
      <c r="L3406" s="200" t="s">
        <v>916</v>
      </c>
    </row>
    <row r="3407" spans="1:12" ht="15.75" customHeight="1">
      <c r="C3407" s="200" t="str">
        <f>'FC03-4'!B$40</f>
        <v>Total Servicio de Energía (FC03-4)</v>
      </c>
      <c r="F3407" s="200">
        <f>'FC03-4'!F$40</f>
        <v>0</v>
      </c>
      <c r="I3407" s="60" t="str">
        <f>Índice!$G$23</f>
        <v>2015-01-01</v>
      </c>
      <c r="J3407" s="61" t="str">
        <f>Índice!$G$25</f>
        <v>2015-12-31</v>
      </c>
      <c r="K3407" s="200" t="s">
        <v>934</v>
      </c>
      <c r="L3407" s="200" t="s">
        <v>916</v>
      </c>
    </row>
    <row r="3408" spans="1:12" ht="15.75" customHeight="1">
      <c r="A3408" s="202" t="s">
        <v>15</v>
      </c>
      <c r="C3408" s="200" t="str">
        <f>'FC03-4'!B$41</f>
        <v>Deterioro de cuentas por cobrar (FC03-4)</v>
      </c>
      <c r="F3408" s="200"/>
      <c r="L3408" s="200"/>
    </row>
    <row r="3409" spans="1:12" ht="15.75" customHeight="1">
      <c r="A3409" s="202" t="s">
        <v>15</v>
      </c>
      <c r="C3409" s="200" t="str">
        <f>'FC03-4'!B$42</f>
        <v>Generación (Deterioro) (FC03-4)</v>
      </c>
      <c r="F3409" s="200"/>
      <c r="L3409" s="200"/>
    </row>
    <row r="3410" spans="1:12" ht="15.75" customHeight="1">
      <c r="C3410" s="200" t="str">
        <f>'FC03-4'!B$43</f>
        <v>Contratos bilaterales empresas del sector (Deterioro) (FC03-4)</v>
      </c>
      <c r="F3410" s="200">
        <f>'FC03-4'!F$43</f>
        <v>0</v>
      </c>
      <c r="I3410" s="60" t="str">
        <f>Índice!$G$23</f>
        <v>2015-01-01</v>
      </c>
      <c r="J3410" s="61" t="str">
        <f>Índice!$G$25</f>
        <v>2015-12-31</v>
      </c>
      <c r="K3410" s="200" t="s">
        <v>934</v>
      </c>
      <c r="L3410" s="200" t="s">
        <v>916</v>
      </c>
    </row>
    <row r="3411" spans="1:12" ht="15.75" customHeight="1">
      <c r="C3411" s="200" t="str">
        <f>'FC03-4'!B$44</f>
        <v>Contratos bilaterales usuarios no regulados (Deterioro) (FC03-4)</v>
      </c>
      <c r="F3411" s="200">
        <f>'FC03-4'!F$44</f>
        <v>0</v>
      </c>
      <c r="I3411" s="60" t="str">
        <f>Índice!$G$23</f>
        <v>2015-01-01</v>
      </c>
      <c r="J3411" s="61" t="str">
        <f>Índice!$G$25</f>
        <v>2015-12-31</v>
      </c>
      <c r="K3411" s="200" t="s">
        <v>934</v>
      </c>
      <c r="L3411" s="200" t="s">
        <v>916</v>
      </c>
    </row>
    <row r="3412" spans="1:12" ht="15.75" customHeight="1">
      <c r="C3412" s="200" t="str">
        <f>'FC03-4'!B$45</f>
        <v>Bolsa de energía (Deterioro) (FC03-4)</v>
      </c>
      <c r="F3412" s="200">
        <f>'FC03-4'!F$45</f>
        <v>0</v>
      </c>
      <c r="I3412" s="60" t="str">
        <f>Índice!$G$23</f>
        <v>2015-01-01</v>
      </c>
      <c r="J3412" s="61" t="str">
        <f>Índice!$G$25</f>
        <v>2015-12-31</v>
      </c>
      <c r="K3412" s="200" t="s">
        <v>934</v>
      </c>
      <c r="L3412" s="200" t="s">
        <v>916</v>
      </c>
    </row>
    <row r="3413" spans="1:12" ht="15.75" customHeight="1">
      <c r="C3413" s="200" t="str">
        <f>'FC03-4'!B$46</f>
        <v>Otros (Deterioro) (FC03-4)</v>
      </c>
      <c r="F3413" s="200">
        <f>'FC03-4'!F$46</f>
        <v>0</v>
      </c>
      <c r="I3413" s="60" t="str">
        <f>Índice!$G$23</f>
        <v>2015-01-01</v>
      </c>
      <c r="J3413" s="61" t="str">
        <f>Índice!$G$25</f>
        <v>2015-12-31</v>
      </c>
      <c r="K3413" s="200" t="s">
        <v>934</v>
      </c>
      <c r="L3413" s="200" t="s">
        <v>916</v>
      </c>
    </row>
    <row r="3414" spans="1:12" ht="15.75" customHeight="1">
      <c r="C3414" s="200" t="str">
        <f>'FC03-4'!B$47</f>
        <v>Total Generación (Deterioro) (FC03-4)</v>
      </c>
      <c r="F3414" s="200">
        <f>'FC03-4'!F$47</f>
        <v>0</v>
      </c>
      <c r="I3414" s="60" t="str">
        <f>Índice!$G$23</f>
        <v>2015-01-01</v>
      </c>
      <c r="J3414" s="61" t="str">
        <f>Índice!$G$25</f>
        <v>2015-12-31</v>
      </c>
      <c r="K3414" s="200" t="s">
        <v>934</v>
      </c>
      <c r="L3414" s="200" t="s">
        <v>916</v>
      </c>
    </row>
    <row r="3415" spans="1:12" ht="15.75" customHeight="1">
      <c r="A3415" s="202" t="s">
        <v>15</v>
      </c>
      <c r="C3415" s="200" t="str">
        <f>'FC03-4'!B$48</f>
        <v>Transmisión (Deterioro) (FC03-4)</v>
      </c>
      <c r="F3415" s="200"/>
      <c r="L3415" s="200"/>
    </row>
    <row r="3416" spans="1:12" ht="15.75" customHeight="1">
      <c r="C3416" s="200" t="str">
        <f>'FC03-4'!B$49</f>
        <v>Ingreso regulado (Deterioro) (FC03-4)</v>
      </c>
      <c r="F3416" s="200">
        <f>'FC03-4'!F$49</f>
        <v>0</v>
      </c>
      <c r="I3416" s="60" t="str">
        <f>Índice!$G$23</f>
        <v>2015-01-01</v>
      </c>
      <c r="J3416" s="61" t="str">
        <f>Índice!$G$25</f>
        <v>2015-12-31</v>
      </c>
      <c r="K3416" s="200" t="s">
        <v>934</v>
      </c>
      <c r="L3416" s="200" t="s">
        <v>916</v>
      </c>
    </row>
    <row r="3417" spans="1:12" ht="15.75" customHeight="1">
      <c r="C3417" s="200" t="str">
        <f>'FC03-4'!B$50</f>
        <v>Cargos por conexión (Deterioro) (FC03-4)</v>
      </c>
      <c r="F3417" s="200">
        <f>'FC03-4'!F$50</f>
        <v>0</v>
      </c>
      <c r="I3417" s="60" t="str">
        <f>Índice!$G$23</f>
        <v>2015-01-01</v>
      </c>
      <c r="J3417" s="61" t="str">
        <f>Índice!$G$25</f>
        <v>2015-12-31</v>
      </c>
      <c r="K3417" s="200" t="s">
        <v>934</v>
      </c>
      <c r="L3417" s="200" t="s">
        <v>916</v>
      </c>
    </row>
    <row r="3418" spans="1:12" ht="15.75" customHeight="1">
      <c r="C3418" s="200" t="str">
        <f>'FC03-4'!B$51</f>
        <v>Otros (Transmisión) (Deterioro) (FC03-4)</v>
      </c>
      <c r="F3418" s="200">
        <f>'FC03-4'!F$51</f>
        <v>0</v>
      </c>
      <c r="I3418" s="60" t="str">
        <f>Índice!$G$23</f>
        <v>2015-01-01</v>
      </c>
      <c r="J3418" s="61" t="str">
        <f>Índice!$G$25</f>
        <v>2015-12-31</v>
      </c>
      <c r="K3418" s="200" t="s">
        <v>934</v>
      </c>
      <c r="L3418" s="200" t="s">
        <v>916</v>
      </c>
    </row>
    <row r="3419" spans="1:12" ht="15.75" customHeight="1">
      <c r="C3419" s="200" t="str">
        <f>'FC03-4'!B$52</f>
        <v>Total Transmisión (Deterioro) (FC03-4)</v>
      </c>
      <c r="F3419" s="200">
        <f>'FC03-4'!F$52</f>
        <v>0</v>
      </c>
      <c r="I3419" s="60" t="str">
        <f>Índice!$G$23</f>
        <v>2015-01-01</v>
      </c>
      <c r="J3419" s="61" t="str">
        <f>Índice!$G$25</f>
        <v>2015-12-31</v>
      </c>
      <c r="K3419" s="200" t="s">
        <v>934</v>
      </c>
      <c r="L3419" s="200" t="s">
        <v>916</v>
      </c>
    </row>
    <row r="3420" spans="1:12" ht="15.75" customHeight="1">
      <c r="A3420" s="202" t="s">
        <v>15</v>
      </c>
      <c r="C3420" s="200" t="str">
        <f>'FC03-4'!B$53</f>
        <v>Operador de red (Deterioro) (FC03-4)</v>
      </c>
      <c r="F3420" s="200"/>
      <c r="L3420" s="200"/>
    </row>
    <row r="3421" spans="1:12" ht="15.75" customHeight="1">
      <c r="C3421" s="200" t="str">
        <f>'FC03-4'!B$54</f>
        <v>Cargos por uso de usuarios regulados (Deterioro) (FC03-4)</v>
      </c>
      <c r="F3421" s="200">
        <f>'FC03-4'!F$54</f>
        <v>0</v>
      </c>
      <c r="I3421" s="60" t="str">
        <f>Índice!$G$23</f>
        <v>2015-01-01</v>
      </c>
      <c r="J3421" s="61" t="str">
        <f>Índice!$G$25</f>
        <v>2015-12-31</v>
      </c>
      <c r="K3421" s="200" t="s">
        <v>934</v>
      </c>
      <c r="L3421" s="200" t="s">
        <v>916</v>
      </c>
    </row>
    <row r="3422" spans="1:12" ht="15.75" customHeight="1">
      <c r="C3422" s="200" t="str">
        <f>'FC03-4'!B$55</f>
        <v>Cargos por uso de usuarios no regulados (Deterioro) (FC03-4)</v>
      </c>
      <c r="F3422" s="200">
        <f>'FC03-4'!F$55</f>
        <v>0</v>
      </c>
      <c r="I3422" s="60" t="str">
        <f>Índice!$G$23</f>
        <v>2015-01-01</v>
      </c>
      <c r="J3422" s="61" t="str">
        <f>Índice!$G$25</f>
        <v>2015-12-31</v>
      </c>
      <c r="K3422" s="200" t="s">
        <v>934</v>
      </c>
      <c r="L3422" s="200" t="s">
        <v>916</v>
      </c>
    </row>
    <row r="3423" spans="1:12" ht="15.75" customHeight="1">
      <c r="C3423" s="200" t="str">
        <f>'FC03-4'!B$56</f>
        <v>Ingreso regulado (Operador) (Deterioro) (FC03-4)</v>
      </c>
      <c r="F3423" s="200">
        <f>'FC03-4'!F$56</f>
        <v>0</v>
      </c>
      <c r="I3423" s="60" t="str">
        <f>Índice!$G$23</f>
        <v>2015-01-01</v>
      </c>
      <c r="J3423" s="61" t="str">
        <f>Índice!$G$25</f>
        <v>2015-12-31</v>
      </c>
      <c r="K3423" s="200" t="s">
        <v>934</v>
      </c>
      <c r="L3423" s="200" t="s">
        <v>916</v>
      </c>
    </row>
    <row r="3424" spans="1:12" ht="15.75" customHeight="1">
      <c r="C3424" s="200" t="str">
        <f>'FC03-4'!B$57</f>
        <v>Otros (Operador) (Deterioro) (FC03-4)</v>
      </c>
      <c r="F3424" s="200">
        <f>'FC03-4'!F$57</f>
        <v>0</v>
      </c>
      <c r="I3424" s="60" t="str">
        <f>Índice!$G$23</f>
        <v>2015-01-01</v>
      </c>
      <c r="J3424" s="61" t="str">
        <f>Índice!$G$25</f>
        <v>2015-12-31</v>
      </c>
      <c r="K3424" s="200" t="s">
        <v>934</v>
      </c>
      <c r="L3424" s="200" t="s">
        <v>916</v>
      </c>
    </row>
    <row r="3425" spans="1:12" ht="15.75" customHeight="1">
      <c r="C3425" s="200" t="str">
        <f>'FC03-4'!B$58</f>
        <v>Total Operador de red (Deterioro) (FC03-4)</v>
      </c>
      <c r="F3425" s="200">
        <f>'FC03-4'!F$58</f>
        <v>0</v>
      </c>
      <c r="I3425" s="60" t="str">
        <f>Índice!$G$23</f>
        <v>2015-01-01</v>
      </c>
      <c r="J3425" s="61" t="str">
        <f>Índice!$G$25</f>
        <v>2015-12-31</v>
      </c>
      <c r="K3425" s="200" t="s">
        <v>934</v>
      </c>
      <c r="L3425" s="200" t="s">
        <v>916</v>
      </c>
    </row>
    <row r="3426" spans="1:12" ht="15.75" customHeight="1">
      <c r="A3426" s="202" t="s">
        <v>15</v>
      </c>
      <c r="C3426" s="200" t="str">
        <f>'FC03-4'!B$59</f>
        <v>Comercialización (Deterioro) (FC03-4)</v>
      </c>
      <c r="F3426" s="200"/>
      <c r="L3426" s="200"/>
    </row>
    <row r="3427" spans="1:12" ht="15.75" customHeight="1">
      <c r="C3427" s="200" t="str">
        <f>'FC03-4'!B$60</f>
        <v>Residencial Estrato 1 (Deterioro) (FC03-4)</v>
      </c>
      <c r="F3427" s="200">
        <f>'FC03-4'!F$60</f>
        <v>0</v>
      </c>
      <c r="I3427" s="60" t="str">
        <f>Índice!$G$23</f>
        <v>2015-01-01</v>
      </c>
      <c r="J3427" s="61" t="str">
        <f>Índice!$G$25</f>
        <v>2015-12-31</v>
      </c>
      <c r="K3427" s="200" t="s">
        <v>934</v>
      </c>
      <c r="L3427" s="200" t="s">
        <v>916</v>
      </c>
    </row>
    <row r="3428" spans="1:12" ht="15.75" customHeight="1">
      <c r="C3428" s="200" t="str">
        <f>'FC03-4'!B$61</f>
        <v>Residencial Estrato 2 (Deterioro) (FC03-4)</v>
      </c>
      <c r="F3428" s="200">
        <f>'FC03-4'!F$61</f>
        <v>0</v>
      </c>
      <c r="I3428" s="60" t="str">
        <f>Índice!$G$23</f>
        <v>2015-01-01</v>
      </c>
      <c r="J3428" s="61" t="str">
        <f>Índice!$G$25</f>
        <v>2015-12-31</v>
      </c>
      <c r="K3428" s="200" t="s">
        <v>934</v>
      </c>
      <c r="L3428" s="200" t="s">
        <v>916</v>
      </c>
    </row>
    <row r="3429" spans="1:12" ht="15.75" customHeight="1">
      <c r="C3429" s="200" t="str">
        <f>'FC03-4'!B$62</f>
        <v>Residencial Estrato 3 (Deterioro) (FC03-4)</v>
      </c>
      <c r="F3429" s="200">
        <f>'FC03-4'!F$62</f>
        <v>0</v>
      </c>
      <c r="I3429" s="60" t="str">
        <f>Índice!$G$23</f>
        <v>2015-01-01</v>
      </c>
      <c r="J3429" s="61" t="str">
        <f>Índice!$G$25</f>
        <v>2015-12-31</v>
      </c>
      <c r="K3429" s="200" t="s">
        <v>934</v>
      </c>
      <c r="L3429" s="200" t="s">
        <v>916</v>
      </c>
    </row>
    <row r="3430" spans="1:12" ht="15.75" customHeight="1">
      <c r="C3430" s="200" t="str">
        <f>'FC03-4'!B$63</f>
        <v>Residencial Estrato 4 (Deterioro) (FC03-4)</v>
      </c>
      <c r="F3430" s="200">
        <f>'FC03-4'!F$63</f>
        <v>0</v>
      </c>
      <c r="I3430" s="60" t="str">
        <f>Índice!$G$23</f>
        <v>2015-01-01</v>
      </c>
      <c r="J3430" s="61" t="str">
        <f>Índice!$G$25</f>
        <v>2015-12-31</v>
      </c>
      <c r="K3430" s="200" t="s">
        <v>934</v>
      </c>
      <c r="L3430" s="200" t="s">
        <v>916</v>
      </c>
    </row>
    <row r="3431" spans="1:12" ht="15.75" customHeight="1">
      <c r="C3431" s="200" t="str">
        <f>'FC03-4'!B$64</f>
        <v>Residencial Estrato 5 (Deterioro) (FC03-4)</v>
      </c>
      <c r="F3431" s="200">
        <f>'FC03-4'!F$64</f>
        <v>0</v>
      </c>
      <c r="I3431" s="60" t="str">
        <f>Índice!$G$23</f>
        <v>2015-01-01</v>
      </c>
      <c r="J3431" s="61" t="str">
        <f>Índice!$G$25</f>
        <v>2015-12-31</v>
      </c>
      <c r="K3431" s="200" t="s">
        <v>934</v>
      </c>
      <c r="L3431" s="200" t="s">
        <v>916</v>
      </c>
    </row>
    <row r="3432" spans="1:12" ht="15.75" customHeight="1">
      <c r="C3432" s="200" t="str">
        <f>'FC03-4'!B$65</f>
        <v>Residencial Estrato 6 (Deterioro) (FC03-4)</v>
      </c>
      <c r="F3432" s="200">
        <f>'FC03-4'!F$65</f>
        <v>0</v>
      </c>
      <c r="I3432" s="60" t="str">
        <f>Índice!$G$23</f>
        <v>2015-01-01</v>
      </c>
      <c r="J3432" s="61" t="str">
        <f>Índice!$G$25</f>
        <v>2015-12-31</v>
      </c>
      <c r="K3432" s="200" t="s">
        <v>934</v>
      </c>
      <c r="L3432" s="200" t="s">
        <v>916</v>
      </c>
    </row>
    <row r="3433" spans="1:12" ht="15.75" customHeight="1">
      <c r="C3433" s="200" t="str">
        <f>'FC03-4'!B$66</f>
        <v>Comercial (Deterioro) (FC03-4)</v>
      </c>
      <c r="F3433" s="200">
        <f>'FC03-4'!F$66</f>
        <v>0</v>
      </c>
      <c r="I3433" s="60" t="str">
        <f>Índice!$G$23</f>
        <v>2015-01-01</v>
      </c>
      <c r="J3433" s="61" t="str">
        <f>Índice!$G$25</f>
        <v>2015-12-31</v>
      </c>
      <c r="K3433" s="200" t="s">
        <v>934</v>
      </c>
      <c r="L3433" s="200" t="s">
        <v>916</v>
      </c>
    </row>
    <row r="3434" spans="1:12" ht="15.75" customHeight="1">
      <c r="C3434" s="200" t="str">
        <f>'FC03-4'!B$67</f>
        <v>Industrial (Deterioro) (FC03-4)</v>
      </c>
      <c r="F3434" s="200">
        <f>'FC03-4'!F$67</f>
        <v>0</v>
      </c>
      <c r="I3434" s="60" t="str">
        <f>Índice!$G$23</f>
        <v>2015-01-01</v>
      </c>
      <c r="J3434" s="61" t="str">
        <f>Índice!$G$25</f>
        <v>2015-12-31</v>
      </c>
      <c r="K3434" s="200" t="s">
        <v>934</v>
      </c>
      <c r="L3434" s="200" t="s">
        <v>916</v>
      </c>
    </row>
    <row r="3435" spans="1:12" ht="15.75" customHeight="1">
      <c r="C3435" s="200" t="str">
        <f>'FC03-4'!B$68</f>
        <v>Oficial (Deterioro) (FC03-4)</v>
      </c>
      <c r="F3435" s="200">
        <f>'FC03-4'!F$68</f>
        <v>0</v>
      </c>
      <c r="I3435" s="60" t="str">
        <f>Índice!$G$23</f>
        <v>2015-01-01</v>
      </c>
      <c r="J3435" s="61" t="str">
        <f>Índice!$G$25</f>
        <v>2015-12-31</v>
      </c>
      <c r="K3435" s="200" t="s">
        <v>934</v>
      </c>
      <c r="L3435" s="200" t="s">
        <v>916</v>
      </c>
    </row>
    <row r="3436" spans="1:12" ht="15.75" customHeight="1">
      <c r="C3436" s="200" t="str">
        <f>'FC03-4'!B$69</f>
        <v>Alumbrado público (Deterioro) (FC03-4)</v>
      </c>
      <c r="F3436" s="200">
        <f>'FC03-4'!F$69</f>
        <v>0</v>
      </c>
      <c r="I3436" s="60" t="str">
        <f>Índice!$G$23</f>
        <v>2015-01-01</v>
      </c>
      <c r="J3436" s="61" t="str">
        <f>Índice!$G$25</f>
        <v>2015-12-31</v>
      </c>
      <c r="K3436" s="200" t="s">
        <v>934</v>
      </c>
      <c r="L3436" s="200" t="s">
        <v>916</v>
      </c>
    </row>
    <row r="3437" spans="1:12" ht="15.75" customHeight="1">
      <c r="C3437" s="200" t="str">
        <f>'FC03-4'!B$70</f>
        <v>Empresas del sector (Deterioro) (FC03-4)</v>
      </c>
      <c r="F3437" s="200">
        <f>'FC03-4'!F$70</f>
        <v>0</v>
      </c>
      <c r="I3437" s="60" t="str">
        <f>Índice!$G$23</f>
        <v>2015-01-01</v>
      </c>
      <c r="J3437" s="61" t="str">
        <f>Índice!$G$25</f>
        <v>2015-12-31</v>
      </c>
      <c r="K3437" s="200" t="s">
        <v>934</v>
      </c>
      <c r="L3437" s="200" t="s">
        <v>916</v>
      </c>
    </row>
    <row r="3438" spans="1:12" ht="15.75" customHeight="1">
      <c r="C3438" s="200" t="str">
        <f>'FC03-4'!B$71</f>
        <v>Usuarios no regulados (Deterioro) (FC03-4)</v>
      </c>
      <c r="F3438" s="200">
        <f>'FC03-4'!F$71</f>
        <v>0</v>
      </c>
      <c r="I3438" s="60" t="str">
        <f>Índice!$G$23</f>
        <v>2015-01-01</v>
      </c>
      <c r="J3438" s="61" t="str">
        <f>Índice!$G$25</f>
        <v>2015-12-31</v>
      </c>
      <c r="K3438" s="200" t="s">
        <v>934</v>
      </c>
      <c r="L3438" s="200" t="s">
        <v>916</v>
      </c>
    </row>
    <row r="3439" spans="1:12" ht="15.75" customHeight="1">
      <c r="C3439" s="200" t="str">
        <f>'FC03-4'!B$72</f>
        <v>Otros (Comercialización) (Deterioro) (FC03-4)</v>
      </c>
      <c r="F3439" s="200">
        <f>'FC03-4'!F$72</f>
        <v>0</v>
      </c>
      <c r="I3439" s="60" t="str">
        <f>Índice!$G$23</f>
        <v>2015-01-01</v>
      </c>
      <c r="J3439" s="61" t="str">
        <f>Índice!$G$25</f>
        <v>2015-12-31</v>
      </c>
      <c r="K3439" s="200" t="s">
        <v>934</v>
      </c>
      <c r="L3439" s="200" t="s">
        <v>916</v>
      </c>
    </row>
    <row r="3440" spans="1:12" ht="15.75" customHeight="1">
      <c r="C3440" s="200" t="str">
        <f>'FC03-4'!B$73</f>
        <v>Total Comercialización (Deterioro) (FC03-4)</v>
      </c>
      <c r="F3440" s="200">
        <f>'FC03-4'!F$73</f>
        <v>0</v>
      </c>
      <c r="I3440" s="60" t="str">
        <f>Índice!$G$23</f>
        <v>2015-01-01</v>
      </c>
      <c r="J3440" s="61" t="str">
        <f>Índice!$G$25</f>
        <v>2015-12-31</v>
      </c>
      <c r="K3440" s="200" t="s">
        <v>934</v>
      </c>
      <c r="L3440" s="200" t="s">
        <v>916</v>
      </c>
    </row>
    <row r="3441" spans="1:12" ht="15.75" customHeight="1">
      <c r="C3441" s="200" t="str">
        <f>'FC03-4'!B$74</f>
        <v>Total Deterioro Cuentas por Cobrar (FC03-4)</v>
      </c>
      <c r="F3441" s="200">
        <f>'FC03-4'!F$74</f>
        <v>0</v>
      </c>
      <c r="I3441" s="60" t="str">
        <f>Índice!$G$23</f>
        <v>2015-01-01</v>
      </c>
      <c r="J3441" s="61" t="str">
        <f>Índice!$G$25</f>
        <v>2015-12-31</v>
      </c>
      <c r="K3441" s="200" t="s">
        <v>934</v>
      </c>
      <c r="L3441" s="200" t="s">
        <v>916</v>
      </c>
    </row>
    <row r="3442" spans="1:12" ht="15.75" customHeight="1">
      <c r="A3442" s="202" t="s">
        <v>15</v>
      </c>
      <c r="B3442" s="22"/>
      <c r="C3442" s="93" t="s">
        <v>917</v>
      </c>
      <c r="L3442" s="200"/>
    </row>
    <row r="3443" spans="1:12" ht="15.75" customHeight="1">
      <c r="A3443" s="202" t="s">
        <v>15</v>
      </c>
      <c r="C3443" s="200" t="str">
        <f>'FC03-4'!B$7</f>
        <v>Servicio de Energía Eléctrica (FC03-4)</v>
      </c>
      <c r="L3443" s="200"/>
    </row>
    <row r="3444" spans="1:12" ht="15.75" customHeight="1">
      <c r="A3444" s="202" t="s">
        <v>15</v>
      </c>
      <c r="C3444" s="200" t="str">
        <f>'FC03-4'!B$8</f>
        <v>Generación (FC03-4)</v>
      </c>
      <c r="L3444" s="200"/>
    </row>
    <row r="3445" spans="1:12" ht="15.75" customHeight="1">
      <c r="C3445" s="200" t="str">
        <f>'FC03-4'!B$9</f>
        <v>Contratos bilaterales empresas del sector (FC03-4)</v>
      </c>
      <c r="F3445" s="200">
        <f>'FC03-4'!G$9</f>
        <v>0</v>
      </c>
      <c r="I3445" s="60" t="str">
        <f>Índice!$G$23</f>
        <v>2015-01-01</v>
      </c>
      <c r="J3445" s="61" t="str">
        <f>Índice!$G$25</f>
        <v>2015-12-31</v>
      </c>
      <c r="K3445" s="200" t="s">
        <v>934</v>
      </c>
      <c r="L3445" s="200" t="s">
        <v>918</v>
      </c>
    </row>
    <row r="3446" spans="1:12" ht="15.75" customHeight="1">
      <c r="C3446" s="200" t="str">
        <f>'FC03-4'!B$10</f>
        <v>Contratos bilaterales usuarios no regulados (FC03-4)</v>
      </c>
      <c r="F3446" s="200">
        <f>'FC03-4'!G$10</f>
        <v>0</v>
      </c>
      <c r="I3446" s="60" t="str">
        <f>Índice!$G$23</f>
        <v>2015-01-01</v>
      </c>
      <c r="J3446" s="61" t="str">
        <f>Índice!$G$25</f>
        <v>2015-12-31</v>
      </c>
      <c r="K3446" s="200" t="s">
        <v>934</v>
      </c>
      <c r="L3446" s="200" t="s">
        <v>918</v>
      </c>
    </row>
    <row r="3447" spans="1:12" ht="15.75" customHeight="1">
      <c r="C3447" s="200" t="str">
        <f>'FC03-4'!B$11</f>
        <v>Bolsa de energía (FC03-4)</v>
      </c>
      <c r="F3447" s="200">
        <f>'FC03-4'!G$11</f>
        <v>0</v>
      </c>
      <c r="I3447" s="60" t="str">
        <f>Índice!$G$23</f>
        <v>2015-01-01</v>
      </c>
      <c r="J3447" s="61" t="str">
        <f>Índice!$G$25</f>
        <v>2015-12-31</v>
      </c>
      <c r="K3447" s="200" t="s">
        <v>934</v>
      </c>
      <c r="L3447" s="200" t="s">
        <v>918</v>
      </c>
    </row>
    <row r="3448" spans="1:12" ht="15.75" customHeight="1">
      <c r="C3448" s="200" t="str">
        <f>'FC03-4'!B$12</f>
        <v>Otros (FC03-4)</v>
      </c>
      <c r="F3448" s="200">
        <f>'FC03-4'!G$12</f>
        <v>0</v>
      </c>
      <c r="I3448" s="60" t="str">
        <f>Índice!$G$23</f>
        <v>2015-01-01</v>
      </c>
      <c r="J3448" s="61" t="str">
        <f>Índice!$G$25</f>
        <v>2015-12-31</v>
      </c>
      <c r="K3448" s="200" t="s">
        <v>934</v>
      </c>
      <c r="L3448" s="200" t="s">
        <v>918</v>
      </c>
    </row>
    <row r="3449" spans="1:12" ht="15.75" customHeight="1">
      <c r="C3449" s="200" t="str">
        <f>'FC03-4'!B$13</f>
        <v>Total Generación (FC03-4)</v>
      </c>
      <c r="F3449" s="200">
        <f>'FC03-4'!G$13</f>
        <v>0</v>
      </c>
      <c r="I3449" s="60" t="str">
        <f>Índice!$G$23</f>
        <v>2015-01-01</v>
      </c>
      <c r="J3449" s="61" t="str">
        <f>Índice!$G$25</f>
        <v>2015-12-31</v>
      </c>
      <c r="K3449" s="200" t="s">
        <v>934</v>
      </c>
      <c r="L3449" s="200" t="s">
        <v>918</v>
      </c>
    </row>
    <row r="3450" spans="1:12" ht="15.75" customHeight="1">
      <c r="A3450" s="202" t="s">
        <v>15</v>
      </c>
      <c r="C3450" s="200" t="str">
        <f>'FC03-4'!B$14</f>
        <v>Transmisión (FC03-4)</v>
      </c>
      <c r="F3450" s="200"/>
      <c r="L3450" s="200"/>
    </row>
    <row r="3451" spans="1:12" ht="15.75" customHeight="1">
      <c r="C3451" s="200" t="str">
        <f>'FC03-4'!B$15</f>
        <v>Ingreso regulado (FC03-4)</v>
      </c>
      <c r="F3451" s="200">
        <f>'FC03-4'!G$15</f>
        <v>0</v>
      </c>
      <c r="I3451" s="60" t="str">
        <f>Índice!$G$23</f>
        <v>2015-01-01</v>
      </c>
      <c r="J3451" s="61" t="str">
        <f>Índice!$G$25</f>
        <v>2015-12-31</v>
      </c>
      <c r="K3451" s="200" t="s">
        <v>934</v>
      </c>
      <c r="L3451" s="200" t="s">
        <v>918</v>
      </c>
    </row>
    <row r="3452" spans="1:12" ht="15.75" customHeight="1">
      <c r="C3452" s="200" t="str">
        <f>'FC03-4'!B$16</f>
        <v>Cargos por conexión (FC03-4)</v>
      </c>
      <c r="F3452" s="200">
        <f>'FC03-4'!G$16</f>
        <v>0</v>
      </c>
      <c r="I3452" s="60" t="str">
        <f>Índice!$G$23</f>
        <v>2015-01-01</v>
      </c>
      <c r="J3452" s="61" t="str">
        <f>Índice!$G$25</f>
        <v>2015-12-31</v>
      </c>
      <c r="K3452" s="200" t="s">
        <v>934</v>
      </c>
      <c r="L3452" s="200" t="s">
        <v>918</v>
      </c>
    </row>
    <row r="3453" spans="1:12" ht="15.75" customHeight="1">
      <c r="C3453" s="200" t="str">
        <f>'FC03-4'!B$17</f>
        <v>Otros (Transmisión) (FC03-4)</v>
      </c>
      <c r="F3453" s="200">
        <f>'FC03-4'!G$17</f>
        <v>0</v>
      </c>
      <c r="I3453" s="60" t="str">
        <f>Índice!$G$23</f>
        <v>2015-01-01</v>
      </c>
      <c r="J3453" s="61" t="str">
        <f>Índice!$G$25</f>
        <v>2015-12-31</v>
      </c>
      <c r="K3453" s="200" t="s">
        <v>934</v>
      </c>
      <c r="L3453" s="200" t="s">
        <v>918</v>
      </c>
    </row>
    <row r="3454" spans="1:12" ht="15.75" customHeight="1">
      <c r="C3454" s="200" t="str">
        <f>'FC03-4'!B$18</f>
        <v>Total Transmisión (FC03-4)</v>
      </c>
      <c r="F3454" s="200">
        <f>'FC03-4'!G$18</f>
        <v>0</v>
      </c>
      <c r="I3454" s="60" t="str">
        <f>Índice!$G$23</f>
        <v>2015-01-01</v>
      </c>
      <c r="J3454" s="61" t="str">
        <f>Índice!$G$25</f>
        <v>2015-12-31</v>
      </c>
      <c r="K3454" s="200" t="s">
        <v>934</v>
      </c>
      <c r="L3454" s="200" t="s">
        <v>918</v>
      </c>
    </row>
    <row r="3455" spans="1:12" ht="15.75" customHeight="1">
      <c r="A3455" s="202" t="s">
        <v>15</v>
      </c>
      <c r="C3455" s="200" t="str">
        <f>'FC03-4'!B$19</f>
        <v>Operador de red (FC03-4)</v>
      </c>
      <c r="F3455" s="200"/>
      <c r="L3455" s="200"/>
    </row>
    <row r="3456" spans="1:12" ht="15.75" customHeight="1">
      <c r="C3456" s="200" t="str">
        <f>'FC03-4'!B$20</f>
        <v>Cargos por uso de usuarios regulados (FC03-4)</v>
      </c>
      <c r="F3456" s="200">
        <f>'FC03-4'!G$20</f>
        <v>0</v>
      </c>
      <c r="I3456" s="60" t="str">
        <f>Índice!$G$23</f>
        <v>2015-01-01</v>
      </c>
      <c r="J3456" s="61" t="str">
        <f>Índice!$G$25</f>
        <v>2015-12-31</v>
      </c>
      <c r="K3456" s="200" t="s">
        <v>934</v>
      </c>
      <c r="L3456" s="200" t="s">
        <v>918</v>
      </c>
    </row>
    <row r="3457" spans="1:12" ht="15.75" customHeight="1">
      <c r="C3457" s="200" t="str">
        <f>'FC03-4'!B$21</f>
        <v>Cargos por uso de usuarios no regulados (FC03-4)</v>
      </c>
      <c r="F3457" s="200">
        <f>'FC03-4'!G$21</f>
        <v>0</v>
      </c>
      <c r="I3457" s="60" t="str">
        <f>Índice!$G$23</f>
        <v>2015-01-01</v>
      </c>
      <c r="J3457" s="61" t="str">
        <f>Índice!$G$25</f>
        <v>2015-12-31</v>
      </c>
      <c r="K3457" s="200" t="s">
        <v>934</v>
      </c>
      <c r="L3457" s="200" t="s">
        <v>918</v>
      </c>
    </row>
    <row r="3458" spans="1:12" ht="15.75" customHeight="1">
      <c r="C3458" s="200" t="str">
        <f>'FC03-4'!B$22</f>
        <v>Ingreso regulado (Operador) (FC03-4)</v>
      </c>
      <c r="F3458" s="200">
        <f>'FC03-4'!G$22</f>
        <v>0</v>
      </c>
      <c r="I3458" s="60" t="str">
        <f>Índice!$G$23</f>
        <v>2015-01-01</v>
      </c>
      <c r="J3458" s="61" t="str">
        <f>Índice!$G$25</f>
        <v>2015-12-31</v>
      </c>
      <c r="K3458" s="200" t="s">
        <v>934</v>
      </c>
      <c r="L3458" s="200" t="s">
        <v>918</v>
      </c>
    </row>
    <row r="3459" spans="1:12" ht="15.75" customHeight="1">
      <c r="C3459" s="200" t="str">
        <f>'FC03-4'!B$23</f>
        <v>Otros (Operador) (FC03-4)</v>
      </c>
      <c r="F3459" s="200">
        <f>'FC03-4'!G$23</f>
        <v>0</v>
      </c>
      <c r="I3459" s="60" t="str">
        <f>Índice!$G$23</f>
        <v>2015-01-01</v>
      </c>
      <c r="J3459" s="61" t="str">
        <f>Índice!$G$25</f>
        <v>2015-12-31</v>
      </c>
      <c r="K3459" s="200" t="s">
        <v>934</v>
      </c>
      <c r="L3459" s="200" t="s">
        <v>918</v>
      </c>
    </row>
    <row r="3460" spans="1:12" ht="15.75" customHeight="1">
      <c r="C3460" s="200" t="str">
        <f>'FC03-4'!B$24</f>
        <v>Total Operador de red (FC03-4)</v>
      </c>
      <c r="F3460" s="200">
        <f>'FC03-4'!G$24</f>
        <v>0</v>
      </c>
      <c r="I3460" s="60" t="str">
        <f>Índice!$G$23</f>
        <v>2015-01-01</v>
      </c>
      <c r="J3460" s="61" t="str">
        <f>Índice!$G$25</f>
        <v>2015-12-31</v>
      </c>
      <c r="K3460" s="200" t="s">
        <v>934</v>
      </c>
      <c r="L3460" s="200" t="s">
        <v>918</v>
      </c>
    </row>
    <row r="3461" spans="1:12" ht="15.75" customHeight="1">
      <c r="A3461" s="202" t="s">
        <v>15</v>
      </c>
      <c r="C3461" s="200" t="str">
        <f>'FC03-4'!B$25</f>
        <v>Comercialización (FC03-4)</v>
      </c>
      <c r="F3461" s="200"/>
      <c r="L3461" s="200"/>
    </row>
    <row r="3462" spans="1:12" ht="15.75" customHeight="1">
      <c r="C3462" s="200" t="str">
        <f>'FC03-4'!B$26</f>
        <v>Residencial Estrato 1 (FC03-4)</v>
      </c>
      <c r="F3462" s="200">
        <f>'FC03-4'!G$26</f>
        <v>0</v>
      </c>
      <c r="I3462" s="60" t="str">
        <f>Índice!$G$23</f>
        <v>2015-01-01</v>
      </c>
      <c r="J3462" s="61" t="str">
        <f>Índice!$G$25</f>
        <v>2015-12-31</v>
      </c>
      <c r="K3462" s="200" t="s">
        <v>934</v>
      </c>
      <c r="L3462" s="200" t="s">
        <v>918</v>
      </c>
    </row>
    <row r="3463" spans="1:12" ht="15.75" customHeight="1">
      <c r="C3463" s="200" t="str">
        <f>'FC03-4'!B$27</f>
        <v>Residencial Estrato 2 (FC03-4)</v>
      </c>
      <c r="F3463" s="200">
        <f>'FC03-4'!G$27</f>
        <v>0</v>
      </c>
      <c r="I3463" s="60" t="str">
        <f>Índice!$G$23</f>
        <v>2015-01-01</v>
      </c>
      <c r="J3463" s="61" t="str">
        <f>Índice!$G$25</f>
        <v>2015-12-31</v>
      </c>
      <c r="K3463" s="200" t="s">
        <v>934</v>
      </c>
      <c r="L3463" s="200" t="s">
        <v>918</v>
      </c>
    </row>
    <row r="3464" spans="1:12" ht="15.75" customHeight="1">
      <c r="C3464" s="200" t="str">
        <f>'FC03-4'!B$28</f>
        <v>Residencial Estrato 3 (FC03-4)</v>
      </c>
      <c r="F3464" s="200">
        <f>'FC03-4'!G$28</f>
        <v>0</v>
      </c>
      <c r="I3464" s="60" t="str">
        <f>Índice!$G$23</f>
        <v>2015-01-01</v>
      </c>
      <c r="J3464" s="61" t="str">
        <f>Índice!$G$25</f>
        <v>2015-12-31</v>
      </c>
      <c r="K3464" s="200" t="s">
        <v>934</v>
      </c>
      <c r="L3464" s="200" t="s">
        <v>918</v>
      </c>
    </row>
    <row r="3465" spans="1:12" ht="15.75" customHeight="1">
      <c r="C3465" s="200" t="str">
        <f>'FC03-4'!B$29</f>
        <v>Residencial Estrato 4 (FC03-4)</v>
      </c>
      <c r="F3465" s="200">
        <f>'FC03-4'!G$29</f>
        <v>0</v>
      </c>
      <c r="I3465" s="60" t="str">
        <f>Índice!$G$23</f>
        <v>2015-01-01</v>
      </c>
      <c r="J3465" s="61" t="str">
        <f>Índice!$G$25</f>
        <v>2015-12-31</v>
      </c>
      <c r="K3465" s="200" t="s">
        <v>934</v>
      </c>
      <c r="L3465" s="200" t="s">
        <v>918</v>
      </c>
    </row>
    <row r="3466" spans="1:12" ht="15.75" customHeight="1">
      <c r="C3466" s="200" t="str">
        <f>'FC03-4'!B$30</f>
        <v>Residencial Estrato 5 (FC03-4)</v>
      </c>
      <c r="F3466" s="200">
        <f>'FC03-4'!G$30</f>
        <v>0</v>
      </c>
      <c r="I3466" s="60" t="str">
        <f>Índice!$G$23</f>
        <v>2015-01-01</v>
      </c>
      <c r="J3466" s="61" t="str">
        <f>Índice!$G$25</f>
        <v>2015-12-31</v>
      </c>
      <c r="K3466" s="200" t="s">
        <v>934</v>
      </c>
      <c r="L3466" s="200" t="s">
        <v>918</v>
      </c>
    </row>
    <row r="3467" spans="1:12" ht="15.75" customHeight="1">
      <c r="C3467" s="200" t="str">
        <f>'FC03-4'!B$31</f>
        <v>Residencial Estrato 6 (FC03-4)</v>
      </c>
      <c r="F3467" s="200">
        <f>'FC03-4'!G$31</f>
        <v>0</v>
      </c>
      <c r="I3467" s="60" t="str">
        <f>Índice!$G$23</f>
        <v>2015-01-01</v>
      </c>
      <c r="J3467" s="61" t="str">
        <f>Índice!$G$25</f>
        <v>2015-12-31</v>
      </c>
      <c r="K3467" s="200" t="s">
        <v>934</v>
      </c>
      <c r="L3467" s="200" t="s">
        <v>918</v>
      </c>
    </row>
    <row r="3468" spans="1:12" ht="15.75" customHeight="1">
      <c r="C3468" s="200" t="str">
        <f>'FC03-4'!B$32</f>
        <v>Comercial (FC03-4)</v>
      </c>
      <c r="F3468" s="200">
        <f>'FC03-4'!G$32</f>
        <v>0</v>
      </c>
      <c r="I3468" s="60" t="str">
        <f>Índice!$G$23</f>
        <v>2015-01-01</v>
      </c>
      <c r="J3468" s="61" t="str">
        <f>Índice!$G$25</f>
        <v>2015-12-31</v>
      </c>
      <c r="K3468" s="200" t="s">
        <v>934</v>
      </c>
      <c r="L3468" s="200" t="s">
        <v>918</v>
      </c>
    </row>
    <row r="3469" spans="1:12" ht="15.75" customHeight="1">
      <c r="C3469" s="200" t="str">
        <f>'FC03-4'!B$33</f>
        <v>Industrial (FC03-4)</v>
      </c>
      <c r="F3469" s="200">
        <f>'FC03-4'!G$33</f>
        <v>0</v>
      </c>
      <c r="I3469" s="60" t="str">
        <f>Índice!$G$23</f>
        <v>2015-01-01</v>
      </c>
      <c r="J3469" s="61" t="str">
        <f>Índice!$G$25</f>
        <v>2015-12-31</v>
      </c>
      <c r="K3469" s="200" t="s">
        <v>934</v>
      </c>
      <c r="L3469" s="200" t="s">
        <v>918</v>
      </c>
    </row>
    <row r="3470" spans="1:12" ht="15.75" customHeight="1">
      <c r="C3470" s="200" t="str">
        <f>'FC03-4'!B$34</f>
        <v>Oficial (FC03-4)</v>
      </c>
      <c r="F3470" s="200">
        <f>'FC03-4'!G$34</f>
        <v>0</v>
      </c>
      <c r="I3470" s="60" t="str">
        <f>Índice!$G$23</f>
        <v>2015-01-01</v>
      </c>
      <c r="J3470" s="61" t="str">
        <f>Índice!$G$25</f>
        <v>2015-12-31</v>
      </c>
      <c r="K3470" s="200" t="s">
        <v>934</v>
      </c>
      <c r="L3470" s="200" t="s">
        <v>918</v>
      </c>
    </row>
    <row r="3471" spans="1:12" ht="15.75" customHeight="1">
      <c r="C3471" s="200" t="str">
        <f>'FC03-4'!B$35</f>
        <v>Alumbrado público (FC03-4)</v>
      </c>
      <c r="F3471" s="200">
        <f>'FC03-4'!G$35</f>
        <v>0</v>
      </c>
      <c r="I3471" s="60" t="str">
        <f>Índice!$G$23</f>
        <v>2015-01-01</v>
      </c>
      <c r="J3471" s="61" t="str">
        <f>Índice!$G$25</f>
        <v>2015-12-31</v>
      </c>
      <c r="K3471" s="200" t="s">
        <v>934</v>
      </c>
      <c r="L3471" s="200" t="s">
        <v>918</v>
      </c>
    </row>
    <row r="3472" spans="1:12" ht="15.75" customHeight="1">
      <c r="C3472" s="200" t="str">
        <f>'FC03-4'!B$36</f>
        <v>Empresas del sector (FC03-4)</v>
      </c>
      <c r="F3472" s="200">
        <f>'FC03-4'!G$36</f>
        <v>0</v>
      </c>
      <c r="I3472" s="60" t="str">
        <f>Índice!$G$23</f>
        <v>2015-01-01</v>
      </c>
      <c r="J3472" s="61" t="str">
        <f>Índice!$G$25</f>
        <v>2015-12-31</v>
      </c>
      <c r="K3472" s="200" t="s">
        <v>934</v>
      </c>
      <c r="L3472" s="200" t="s">
        <v>918</v>
      </c>
    </row>
    <row r="3473" spans="1:12" ht="15.75" customHeight="1">
      <c r="C3473" s="200" t="str">
        <f>'FC03-4'!B$37</f>
        <v>Usuarios no regulados (FC03-4)</v>
      </c>
      <c r="F3473" s="200">
        <f>'FC03-4'!G$37</f>
        <v>0</v>
      </c>
      <c r="I3473" s="60" t="str">
        <f>Índice!$G$23</f>
        <v>2015-01-01</v>
      </c>
      <c r="J3473" s="61" t="str">
        <f>Índice!$G$25</f>
        <v>2015-12-31</v>
      </c>
      <c r="K3473" s="200" t="s">
        <v>934</v>
      </c>
      <c r="L3473" s="200" t="s">
        <v>918</v>
      </c>
    </row>
    <row r="3474" spans="1:12" ht="15.75" customHeight="1">
      <c r="C3474" s="200" t="str">
        <f>'FC03-4'!B$38</f>
        <v>Otros (Comercialización) (FC03-4)</v>
      </c>
      <c r="F3474" s="200">
        <f>'FC03-4'!G$38</f>
        <v>0</v>
      </c>
      <c r="I3474" s="60" t="str">
        <f>Índice!$G$23</f>
        <v>2015-01-01</v>
      </c>
      <c r="J3474" s="61" t="str">
        <f>Índice!$G$25</f>
        <v>2015-12-31</v>
      </c>
      <c r="K3474" s="200" t="s">
        <v>934</v>
      </c>
      <c r="L3474" s="200" t="s">
        <v>918</v>
      </c>
    </row>
    <row r="3475" spans="1:12" ht="15.75" customHeight="1">
      <c r="C3475" s="200" t="str">
        <f>'FC03-4'!B$39</f>
        <v>Total Comercialización (FC03-4)</v>
      </c>
      <c r="F3475" s="200">
        <f>'FC03-4'!G$39</f>
        <v>0</v>
      </c>
      <c r="I3475" s="60" t="str">
        <f>Índice!$G$23</f>
        <v>2015-01-01</v>
      </c>
      <c r="J3475" s="61" t="str">
        <f>Índice!$G$25</f>
        <v>2015-12-31</v>
      </c>
      <c r="K3475" s="200" t="s">
        <v>934</v>
      </c>
      <c r="L3475" s="200" t="s">
        <v>918</v>
      </c>
    </row>
    <row r="3476" spans="1:12" ht="15.75" customHeight="1">
      <c r="C3476" s="200" t="str">
        <f>'FC03-4'!B$40</f>
        <v>Total Servicio de Energía (FC03-4)</v>
      </c>
      <c r="F3476" s="200">
        <f>'FC03-4'!G$40</f>
        <v>0</v>
      </c>
      <c r="I3476" s="60" t="str">
        <f>Índice!$G$23</f>
        <v>2015-01-01</v>
      </c>
      <c r="J3476" s="61" t="str">
        <f>Índice!$G$25</f>
        <v>2015-12-31</v>
      </c>
      <c r="K3476" s="200" t="s">
        <v>934</v>
      </c>
      <c r="L3476" s="200" t="s">
        <v>918</v>
      </c>
    </row>
    <row r="3477" spans="1:12" ht="15.75" customHeight="1">
      <c r="A3477" s="202" t="s">
        <v>15</v>
      </c>
      <c r="C3477" s="200" t="str">
        <f>'FC03-4'!B$41</f>
        <v>Deterioro de cuentas por cobrar (FC03-4)</v>
      </c>
      <c r="F3477" s="200"/>
      <c r="L3477" s="200"/>
    </row>
    <row r="3478" spans="1:12" ht="15.75" customHeight="1">
      <c r="A3478" s="202" t="s">
        <v>15</v>
      </c>
      <c r="C3478" s="200" t="str">
        <f>'FC03-4'!B$42</f>
        <v>Generación (Deterioro) (FC03-4)</v>
      </c>
      <c r="F3478" s="200"/>
      <c r="L3478" s="200"/>
    </row>
    <row r="3479" spans="1:12" ht="15.75" customHeight="1">
      <c r="C3479" s="200" t="str">
        <f>'FC03-4'!B$43</f>
        <v>Contratos bilaterales empresas del sector (Deterioro) (FC03-4)</v>
      </c>
      <c r="F3479" s="200">
        <f>'FC03-4'!G$43</f>
        <v>0</v>
      </c>
      <c r="I3479" s="60" t="str">
        <f>Índice!$G$23</f>
        <v>2015-01-01</v>
      </c>
      <c r="J3479" s="61" t="str">
        <f>Índice!$G$25</f>
        <v>2015-12-31</v>
      </c>
      <c r="K3479" s="200" t="s">
        <v>934</v>
      </c>
      <c r="L3479" s="200" t="s">
        <v>918</v>
      </c>
    </row>
    <row r="3480" spans="1:12" ht="15.75" customHeight="1">
      <c r="C3480" s="200" t="str">
        <f>'FC03-4'!B$44</f>
        <v>Contratos bilaterales usuarios no regulados (Deterioro) (FC03-4)</v>
      </c>
      <c r="F3480" s="200">
        <f>'FC03-4'!G$44</f>
        <v>0</v>
      </c>
      <c r="I3480" s="60" t="str">
        <f>Índice!$G$23</f>
        <v>2015-01-01</v>
      </c>
      <c r="J3480" s="61" t="str">
        <f>Índice!$G$25</f>
        <v>2015-12-31</v>
      </c>
      <c r="K3480" s="200" t="s">
        <v>934</v>
      </c>
      <c r="L3480" s="200" t="s">
        <v>918</v>
      </c>
    </row>
    <row r="3481" spans="1:12" ht="15.75" customHeight="1">
      <c r="C3481" s="200" t="str">
        <f>'FC03-4'!B$45</f>
        <v>Bolsa de energía (Deterioro) (FC03-4)</v>
      </c>
      <c r="F3481" s="200">
        <f>'FC03-4'!G$45</f>
        <v>0</v>
      </c>
      <c r="I3481" s="60" t="str">
        <f>Índice!$G$23</f>
        <v>2015-01-01</v>
      </c>
      <c r="J3481" s="61" t="str">
        <f>Índice!$G$25</f>
        <v>2015-12-31</v>
      </c>
      <c r="K3481" s="200" t="s">
        <v>934</v>
      </c>
      <c r="L3481" s="200" t="s">
        <v>918</v>
      </c>
    </row>
    <row r="3482" spans="1:12" ht="15.75" customHeight="1">
      <c r="C3482" s="200" t="str">
        <f>'FC03-4'!B$46</f>
        <v>Otros (Deterioro) (FC03-4)</v>
      </c>
      <c r="F3482" s="200">
        <f>'FC03-4'!G$46</f>
        <v>0</v>
      </c>
      <c r="I3482" s="60" t="str">
        <f>Índice!$G$23</f>
        <v>2015-01-01</v>
      </c>
      <c r="J3482" s="61" t="str">
        <f>Índice!$G$25</f>
        <v>2015-12-31</v>
      </c>
      <c r="K3482" s="200" t="s">
        <v>934</v>
      </c>
      <c r="L3482" s="200" t="s">
        <v>918</v>
      </c>
    </row>
    <row r="3483" spans="1:12" ht="15.75" customHeight="1">
      <c r="C3483" s="200" t="str">
        <f>'FC03-4'!B$47</f>
        <v>Total Generación (Deterioro) (FC03-4)</v>
      </c>
      <c r="F3483" s="200">
        <f>'FC03-4'!G$47</f>
        <v>0</v>
      </c>
      <c r="I3483" s="60" t="str">
        <f>Índice!$G$23</f>
        <v>2015-01-01</v>
      </c>
      <c r="J3483" s="61" t="str">
        <f>Índice!$G$25</f>
        <v>2015-12-31</v>
      </c>
      <c r="K3483" s="200" t="s">
        <v>934</v>
      </c>
      <c r="L3483" s="200" t="s">
        <v>918</v>
      </c>
    </row>
    <row r="3484" spans="1:12" ht="15.75" customHeight="1">
      <c r="A3484" s="202" t="s">
        <v>15</v>
      </c>
      <c r="C3484" s="200" t="str">
        <f>'FC03-4'!B$48</f>
        <v>Transmisión (Deterioro) (FC03-4)</v>
      </c>
      <c r="F3484" s="200"/>
      <c r="L3484" s="200"/>
    </row>
    <row r="3485" spans="1:12" ht="15.75" customHeight="1">
      <c r="C3485" s="200" t="str">
        <f>'FC03-4'!B$49</f>
        <v>Ingreso regulado (Deterioro) (FC03-4)</v>
      </c>
      <c r="F3485" s="200">
        <f>'FC03-4'!G$49</f>
        <v>0</v>
      </c>
      <c r="I3485" s="60" t="str">
        <f>Índice!$G$23</f>
        <v>2015-01-01</v>
      </c>
      <c r="J3485" s="61" t="str">
        <f>Índice!$G$25</f>
        <v>2015-12-31</v>
      </c>
      <c r="K3485" s="200" t="s">
        <v>934</v>
      </c>
      <c r="L3485" s="200" t="s">
        <v>918</v>
      </c>
    </row>
    <row r="3486" spans="1:12" ht="15.75" customHeight="1">
      <c r="C3486" s="200" t="str">
        <f>'FC03-4'!B$50</f>
        <v>Cargos por conexión (Deterioro) (FC03-4)</v>
      </c>
      <c r="F3486" s="200">
        <f>'FC03-4'!G$50</f>
        <v>0</v>
      </c>
      <c r="I3486" s="60" t="str">
        <f>Índice!$G$23</f>
        <v>2015-01-01</v>
      </c>
      <c r="J3486" s="61" t="str">
        <f>Índice!$G$25</f>
        <v>2015-12-31</v>
      </c>
      <c r="K3486" s="200" t="s">
        <v>934</v>
      </c>
      <c r="L3486" s="200" t="s">
        <v>918</v>
      </c>
    </row>
    <row r="3487" spans="1:12" ht="15.75" customHeight="1">
      <c r="C3487" s="200" t="str">
        <f>'FC03-4'!B$51</f>
        <v>Otros (Transmisión) (Deterioro) (FC03-4)</v>
      </c>
      <c r="F3487" s="200">
        <f>'FC03-4'!G$51</f>
        <v>0</v>
      </c>
      <c r="I3487" s="60" t="str">
        <f>Índice!$G$23</f>
        <v>2015-01-01</v>
      </c>
      <c r="J3487" s="61" t="str">
        <f>Índice!$G$25</f>
        <v>2015-12-31</v>
      </c>
      <c r="K3487" s="200" t="s">
        <v>934</v>
      </c>
      <c r="L3487" s="200" t="s">
        <v>918</v>
      </c>
    </row>
    <row r="3488" spans="1:12" ht="15.75" customHeight="1">
      <c r="C3488" s="200" t="str">
        <f>'FC03-4'!B$52</f>
        <v>Total Transmisión (Deterioro) (FC03-4)</v>
      </c>
      <c r="F3488" s="200">
        <f>'FC03-4'!G$52</f>
        <v>0</v>
      </c>
      <c r="I3488" s="60" t="str">
        <f>Índice!$G$23</f>
        <v>2015-01-01</v>
      </c>
      <c r="J3488" s="61" t="str">
        <f>Índice!$G$25</f>
        <v>2015-12-31</v>
      </c>
      <c r="K3488" s="200" t="s">
        <v>934</v>
      </c>
      <c r="L3488" s="200" t="s">
        <v>918</v>
      </c>
    </row>
    <row r="3489" spans="1:12" ht="15.75" customHeight="1">
      <c r="A3489" s="202" t="s">
        <v>15</v>
      </c>
      <c r="C3489" s="200" t="str">
        <f>'FC03-4'!B$53</f>
        <v>Operador de red (Deterioro) (FC03-4)</v>
      </c>
      <c r="F3489" s="200"/>
      <c r="L3489" s="200"/>
    </row>
    <row r="3490" spans="1:12" ht="15.75" customHeight="1">
      <c r="C3490" s="200" t="str">
        <f>'FC03-4'!B$54</f>
        <v>Cargos por uso de usuarios regulados (Deterioro) (FC03-4)</v>
      </c>
      <c r="F3490" s="200">
        <f>'FC03-4'!G$54</f>
        <v>0</v>
      </c>
      <c r="I3490" s="60" t="str">
        <f>Índice!$G$23</f>
        <v>2015-01-01</v>
      </c>
      <c r="J3490" s="61" t="str">
        <f>Índice!$G$25</f>
        <v>2015-12-31</v>
      </c>
      <c r="K3490" s="200" t="s">
        <v>934</v>
      </c>
      <c r="L3490" s="200" t="s">
        <v>918</v>
      </c>
    </row>
    <row r="3491" spans="1:12" ht="15.75" customHeight="1">
      <c r="C3491" s="200" t="str">
        <f>'FC03-4'!B$55</f>
        <v>Cargos por uso de usuarios no regulados (Deterioro) (FC03-4)</v>
      </c>
      <c r="F3491" s="200">
        <f>'FC03-4'!G$55</f>
        <v>0</v>
      </c>
      <c r="I3491" s="60" t="str">
        <f>Índice!$G$23</f>
        <v>2015-01-01</v>
      </c>
      <c r="J3491" s="61" t="str">
        <f>Índice!$G$25</f>
        <v>2015-12-31</v>
      </c>
      <c r="K3491" s="200" t="s">
        <v>934</v>
      </c>
      <c r="L3491" s="200" t="s">
        <v>918</v>
      </c>
    </row>
    <row r="3492" spans="1:12" ht="15.75" customHeight="1">
      <c r="C3492" s="200" t="str">
        <f>'FC03-4'!B$56</f>
        <v>Ingreso regulado (Operador) (Deterioro) (FC03-4)</v>
      </c>
      <c r="F3492" s="200">
        <f>'FC03-4'!G$56</f>
        <v>0</v>
      </c>
      <c r="I3492" s="60" t="str">
        <f>Índice!$G$23</f>
        <v>2015-01-01</v>
      </c>
      <c r="J3492" s="61" t="str">
        <f>Índice!$G$25</f>
        <v>2015-12-31</v>
      </c>
      <c r="K3492" s="200" t="s">
        <v>934</v>
      </c>
      <c r="L3492" s="200" t="s">
        <v>918</v>
      </c>
    </row>
    <row r="3493" spans="1:12" ht="15.75" customHeight="1">
      <c r="C3493" s="200" t="str">
        <f>'FC03-4'!B$57</f>
        <v>Otros (Operador) (Deterioro) (FC03-4)</v>
      </c>
      <c r="F3493" s="200">
        <f>'FC03-4'!G$57</f>
        <v>0</v>
      </c>
      <c r="I3493" s="60" t="str">
        <f>Índice!$G$23</f>
        <v>2015-01-01</v>
      </c>
      <c r="J3493" s="61" t="str">
        <f>Índice!$G$25</f>
        <v>2015-12-31</v>
      </c>
      <c r="K3493" s="200" t="s">
        <v>934</v>
      </c>
      <c r="L3493" s="200" t="s">
        <v>918</v>
      </c>
    </row>
    <row r="3494" spans="1:12" ht="15.75" customHeight="1">
      <c r="C3494" s="200" t="str">
        <f>'FC03-4'!B$58</f>
        <v>Total Operador de red (Deterioro) (FC03-4)</v>
      </c>
      <c r="F3494" s="200">
        <f>'FC03-4'!G$58</f>
        <v>0</v>
      </c>
      <c r="I3494" s="60" t="str">
        <f>Índice!$G$23</f>
        <v>2015-01-01</v>
      </c>
      <c r="J3494" s="61" t="str">
        <f>Índice!$G$25</f>
        <v>2015-12-31</v>
      </c>
      <c r="K3494" s="200" t="s">
        <v>934</v>
      </c>
      <c r="L3494" s="200" t="s">
        <v>918</v>
      </c>
    </row>
    <row r="3495" spans="1:12" ht="15.75" customHeight="1">
      <c r="A3495" s="202" t="s">
        <v>15</v>
      </c>
      <c r="C3495" s="200" t="str">
        <f>'FC03-4'!B$59</f>
        <v>Comercialización (Deterioro) (FC03-4)</v>
      </c>
      <c r="F3495" s="200"/>
      <c r="L3495" s="200"/>
    </row>
    <row r="3496" spans="1:12" ht="15.75" customHeight="1">
      <c r="C3496" s="200" t="str">
        <f>'FC03-4'!B$60</f>
        <v>Residencial Estrato 1 (Deterioro) (FC03-4)</v>
      </c>
      <c r="F3496" s="200">
        <f>'FC03-4'!G$60</f>
        <v>0</v>
      </c>
      <c r="I3496" s="60" t="str">
        <f>Índice!$G$23</f>
        <v>2015-01-01</v>
      </c>
      <c r="J3496" s="61" t="str">
        <f>Índice!$G$25</f>
        <v>2015-12-31</v>
      </c>
      <c r="K3496" s="200" t="s">
        <v>934</v>
      </c>
      <c r="L3496" s="200" t="s">
        <v>918</v>
      </c>
    </row>
    <row r="3497" spans="1:12" ht="15.75" customHeight="1">
      <c r="C3497" s="200" t="str">
        <f>'FC03-4'!B$61</f>
        <v>Residencial Estrato 2 (Deterioro) (FC03-4)</v>
      </c>
      <c r="F3497" s="200">
        <f>'FC03-4'!G$61</f>
        <v>0</v>
      </c>
      <c r="I3497" s="60" t="str">
        <f>Índice!$G$23</f>
        <v>2015-01-01</v>
      </c>
      <c r="J3497" s="61" t="str">
        <f>Índice!$G$25</f>
        <v>2015-12-31</v>
      </c>
      <c r="K3497" s="200" t="s">
        <v>934</v>
      </c>
      <c r="L3497" s="200" t="s">
        <v>918</v>
      </c>
    </row>
    <row r="3498" spans="1:12" ht="15.75" customHeight="1">
      <c r="C3498" s="200" t="str">
        <f>'FC03-4'!B$62</f>
        <v>Residencial Estrato 3 (Deterioro) (FC03-4)</v>
      </c>
      <c r="F3498" s="200">
        <f>'FC03-4'!G$62</f>
        <v>0</v>
      </c>
      <c r="I3498" s="60" t="str">
        <f>Índice!$G$23</f>
        <v>2015-01-01</v>
      </c>
      <c r="J3498" s="61" t="str">
        <f>Índice!$G$25</f>
        <v>2015-12-31</v>
      </c>
      <c r="K3498" s="200" t="s">
        <v>934</v>
      </c>
      <c r="L3498" s="200" t="s">
        <v>918</v>
      </c>
    </row>
    <row r="3499" spans="1:12" ht="15.75" customHeight="1">
      <c r="C3499" s="200" t="str">
        <f>'FC03-4'!B$63</f>
        <v>Residencial Estrato 4 (Deterioro) (FC03-4)</v>
      </c>
      <c r="F3499" s="200">
        <f>'FC03-4'!G$63</f>
        <v>0</v>
      </c>
      <c r="I3499" s="60" t="str">
        <f>Índice!$G$23</f>
        <v>2015-01-01</v>
      </c>
      <c r="J3499" s="61" t="str">
        <f>Índice!$G$25</f>
        <v>2015-12-31</v>
      </c>
      <c r="K3499" s="200" t="s">
        <v>934</v>
      </c>
      <c r="L3499" s="200" t="s">
        <v>918</v>
      </c>
    </row>
    <row r="3500" spans="1:12" ht="15.75" customHeight="1">
      <c r="C3500" s="200" t="str">
        <f>'FC03-4'!B$64</f>
        <v>Residencial Estrato 5 (Deterioro) (FC03-4)</v>
      </c>
      <c r="F3500" s="200">
        <f>'FC03-4'!G$64</f>
        <v>0</v>
      </c>
      <c r="I3500" s="60" t="str">
        <f>Índice!$G$23</f>
        <v>2015-01-01</v>
      </c>
      <c r="J3500" s="61" t="str">
        <f>Índice!$G$25</f>
        <v>2015-12-31</v>
      </c>
      <c r="K3500" s="200" t="s">
        <v>934</v>
      </c>
      <c r="L3500" s="200" t="s">
        <v>918</v>
      </c>
    </row>
    <row r="3501" spans="1:12" ht="15.75" customHeight="1">
      <c r="C3501" s="200" t="str">
        <f>'FC03-4'!B$65</f>
        <v>Residencial Estrato 6 (Deterioro) (FC03-4)</v>
      </c>
      <c r="F3501" s="200">
        <f>'FC03-4'!G$65</f>
        <v>0</v>
      </c>
      <c r="I3501" s="60" t="str">
        <f>Índice!$G$23</f>
        <v>2015-01-01</v>
      </c>
      <c r="J3501" s="61" t="str">
        <f>Índice!$G$25</f>
        <v>2015-12-31</v>
      </c>
      <c r="K3501" s="200" t="s">
        <v>934</v>
      </c>
      <c r="L3501" s="200" t="s">
        <v>918</v>
      </c>
    </row>
    <row r="3502" spans="1:12" ht="15.75" customHeight="1">
      <c r="C3502" s="200" t="str">
        <f>'FC03-4'!B$66</f>
        <v>Comercial (Deterioro) (FC03-4)</v>
      </c>
      <c r="F3502" s="200">
        <f>'FC03-4'!G$66</f>
        <v>0</v>
      </c>
      <c r="I3502" s="60" t="str">
        <f>Índice!$G$23</f>
        <v>2015-01-01</v>
      </c>
      <c r="J3502" s="61" t="str">
        <f>Índice!$G$25</f>
        <v>2015-12-31</v>
      </c>
      <c r="K3502" s="200" t="s">
        <v>934</v>
      </c>
      <c r="L3502" s="200" t="s">
        <v>918</v>
      </c>
    </row>
    <row r="3503" spans="1:12" ht="15.75" customHeight="1">
      <c r="C3503" s="200" t="str">
        <f>'FC03-4'!B$67</f>
        <v>Industrial (Deterioro) (FC03-4)</v>
      </c>
      <c r="F3503" s="200">
        <f>'FC03-4'!G$67</f>
        <v>0</v>
      </c>
      <c r="I3503" s="60" t="str">
        <f>Índice!$G$23</f>
        <v>2015-01-01</v>
      </c>
      <c r="J3503" s="61" t="str">
        <f>Índice!$G$25</f>
        <v>2015-12-31</v>
      </c>
      <c r="K3503" s="200" t="s">
        <v>934</v>
      </c>
      <c r="L3503" s="200" t="s">
        <v>918</v>
      </c>
    </row>
    <row r="3504" spans="1:12" ht="15.75" customHeight="1">
      <c r="C3504" s="200" t="str">
        <f>'FC03-4'!B$68</f>
        <v>Oficial (Deterioro) (FC03-4)</v>
      </c>
      <c r="F3504" s="200">
        <f>'FC03-4'!G$68</f>
        <v>0</v>
      </c>
      <c r="I3504" s="60" t="str">
        <f>Índice!$G$23</f>
        <v>2015-01-01</v>
      </c>
      <c r="J3504" s="61" t="str">
        <f>Índice!$G$25</f>
        <v>2015-12-31</v>
      </c>
      <c r="K3504" s="200" t="s">
        <v>934</v>
      </c>
      <c r="L3504" s="200" t="s">
        <v>918</v>
      </c>
    </row>
    <row r="3505" spans="1:12" ht="15.75" customHeight="1">
      <c r="C3505" s="200" t="str">
        <f>'FC03-4'!B$69</f>
        <v>Alumbrado público (Deterioro) (FC03-4)</v>
      </c>
      <c r="F3505" s="200">
        <f>'FC03-4'!G$69</f>
        <v>0</v>
      </c>
      <c r="I3505" s="60" t="str">
        <f>Índice!$G$23</f>
        <v>2015-01-01</v>
      </c>
      <c r="J3505" s="61" t="str">
        <f>Índice!$G$25</f>
        <v>2015-12-31</v>
      </c>
      <c r="K3505" s="200" t="s">
        <v>934</v>
      </c>
      <c r="L3505" s="200" t="s">
        <v>918</v>
      </c>
    </row>
    <row r="3506" spans="1:12" ht="15.75" customHeight="1">
      <c r="C3506" s="200" t="str">
        <f>'FC03-4'!B$70</f>
        <v>Empresas del sector (Deterioro) (FC03-4)</v>
      </c>
      <c r="F3506" s="200">
        <f>'FC03-4'!G$70</f>
        <v>0</v>
      </c>
      <c r="I3506" s="60" t="str">
        <f>Índice!$G$23</f>
        <v>2015-01-01</v>
      </c>
      <c r="J3506" s="61" t="str">
        <f>Índice!$G$25</f>
        <v>2015-12-31</v>
      </c>
      <c r="K3506" s="200" t="s">
        <v>934</v>
      </c>
      <c r="L3506" s="200" t="s">
        <v>918</v>
      </c>
    </row>
    <row r="3507" spans="1:12" ht="15.75" customHeight="1">
      <c r="C3507" s="200" t="str">
        <f>'FC03-4'!B$71</f>
        <v>Usuarios no regulados (Deterioro) (FC03-4)</v>
      </c>
      <c r="F3507" s="200">
        <f>'FC03-4'!G$71</f>
        <v>0</v>
      </c>
      <c r="I3507" s="60" t="str">
        <f>Índice!$G$23</f>
        <v>2015-01-01</v>
      </c>
      <c r="J3507" s="61" t="str">
        <f>Índice!$G$25</f>
        <v>2015-12-31</v>
      </c>
      <c r="K3507" s="200" t="s">
        <v>934</v>
      </c>
      <c r="L3507" s="200" t="s">
        <v>918</v>
      </c>
    </row>
    <row r="3508" spans="1:12" ht="15.75" customHeight="1">
      <c r="C3508" s="200" t="str">
        <f>'FC03-4'!B$72</f>
        <v>Otros (Comercialización) (Deterioro) (FC03-4)</v>
      </c>
      <c r="F3508" s="200">
        <f>'FC03-4'!G$72</f>
        <v>0</v>
      </c>
      <c r="I3508" s="60" t="str">
        <f>Índice!$G$23</f>
        <v>2015-01-01</v>
      </c>
      <c r="J3508" s="61" t="str">
        <f>Índice!$G$25</f>
        <v>2015-12-31</v>
      </c>
      <c r="K3508" s="200" t="s">
        <v>934</v>
      </c>
      <c r="L3508" s="200" t="s">
        <v>918</v>
      </c>
    </row>
    <row r="3509" spans="1:12" ht="15.75" customHeight="1">
      <c r="C3509" s="200" t="str">
        <f>'FC03-4'!B$73</f>
        <v>Total Comercialización (Deterioro) (FC03-4)</v>
      </c>
      <c r="F3509" s="200">
        <f>'FC03-4'!G$73</f>
        <v>0</v>
      </c>
      <c r="I3509" s="60" t="str">
        <f>Índice!$G$23</f>
        <v>2015-01-01</v>
      </c>
      <c r="J3509" s="61" t="str">
        <f>Índice!$G$25</f>
        <v>2015-12-31</v>
      </c>
      <c r="K3509" s="200" t="s">
        <v>934</v>
      </c>
      <c r="L3509" s="200" t="s">
        <v>918</v>
      </c>
    </row>
    <row r="3510" spans="1:12" ht="15.75" customHeight="1">
      <c r="C3510" s="200" t="str">
        <f>'FC03-4'!B$74</f>
        <v>Total Deterioro Cuentas por Cobrar (FC03-4)</v>
      </c>
      <c r="F3510" s="200">
        <f>'FC03-4'!G$74</f>
        <v>0</v>
      </c>
      <c r="I3510" s="60" t="str">
        <f>Índice!$G$23</f>
        <v>2015-01-01</v>
      </c>
      <c r="J3510" s="61" t="str">
        <f>Índice!$G$25</f>
        <v>2015-12-31</v>
      </c>
      <c r="K3510" s="200" t="s">
        <v>934</v>
      </c>
      <c r="L3510" s="200" t="s">
        <v>918</v>
      </c>
    </row>
    <row r="3511" spans="1:12" ht="15.75" customHeight="1">
      <c r="A3511" s="202" t="s">
        <v>15</v>
      </c>
      <c r="B3511" s="22"/>
      <c r="C3511" s="93" t="s">
        <v>919</v>
      </c>
      <c r="L3511" s="200"/>
    </row>
    <row r="3512" spans="1:12" ht="15.75" customHeight="1">
      <c r="A3512" s="202" t="s">
        <v>15</v>
      </c>
      <c r="C3512" s="200" t="str">
        <f>'FC03-4'!B$7</f>
        <v>Servicio de Energía Eléctrica (FC03-4)</v>
      </c>
      <c r="L3512" s="200"/>
    </row>
    <row r="3513" spans="1:12" ht="15.75" customHeight="1">
      <c r="A3513" s="202" t="s">
        <v>15</v>
      </c>
      <c r="C3513" s="200" t="str">
        <f>'FC03-4'!B$8</f>
        <v>Generación (FC03-4)</v>
      </c>
      <c r="L3513" s="1"/>
    </row>
    <row r="3514" spans="1:12" ht="15.75" customHeight="1">
      <c r="C3514" s="200" t="str">
        <f>'FC03-4'!B$9</f>
        <v>Contratos bilaterales empresas del sector (FC03-4)</v>
      </c>
      <c r="F3514" s="200">
        <f>'FC03-4'!H$9</f>
        <v>0</v>
      </c>
      <c r="I3514" s="60" t="str">
        <f>Índice!$G$23</f>
        <v>2015-01-01</v>
      </c>
      <c r="J3514" s="61" t="str">
        <f>Índice!$G$25</f>
        <v>2015-12-31</v>
      </c>
      <c r="K3514" s="200" t="s">
        <v>934</v>
      </c>
      <c r="L3514" s="200" t="s">
        <v>920</v>
      </c>
    </row>
    <row r="3515" spans="1:12" ht="15.75" customHeight="1">
      <c r="C3515" s="200" t="str">
        <f>'FC03-4'!B$10</f>
        <v>Contratos bilaterales usuarios no regulados (FC03-4)</v>
      </c>
      <c r="F3515" s="200">
        <f>'FC03-4'!H$10</f>
        <v>0</v>
      </c>
      <c r="I3515" s="60" t="str">
        <f>Índice!$G$23</f>
        <v>2015-01-01</v>
      </c>
      <c r="J3515" s="61" t="str">
        <f>Índice!$G$25</f>
        <v>2015-12-31</v>
      </c>
      <c r="K3515" s="200" t="s">
        <v>934</v>
      </c>
      <c r="L3515" s="200" t="s">
        <v>920</v>
      </c>
    </row>
    <row r="3516" spans="1:12" ht="15.75" customHeight="1">
      <c r="C3516" s="200" t="str">
        <f>'FC03-4'!B$11</f>
        <v>Bolsa de energía (FC03-4)</v>
      </c>
      <c r="F3516" s="200">
        <f>'FC03-4'!H$11</f>
        <v>0</v>
      </c>
      <c r="I3516" s="60" t="str">
        <f>Índice!$G$23</f>
        <v>2015-01-01</v>
      </c>
      <c r="J3516" s="61" t="str">
        <f>Índice!$G$25</f>
        <v>2015-12-31</v>
      </c>
      <c r="K3516" s="200" t="s">
        <v>934</v>
      </c>
      <c r="L3516" s="200" t="s">
        <v>920</v>
      </c>
    </row>
    <row r="3517" spans="1:12" ht="15.75" customHeight="1">
      <c r="C3517" s="200" t="str">
        <f>'FC03-4'!B$12</f>
        <v>Otros (FC03-4)</v>
      </c>
      <c r="F3517" s="200">
        <f>'FC03-4'!H$12</f>
        <v>0</v>
      </c>
      <c r="I3517" s="60" t="str">
        <f>Índice!$G$23</f>
        <v>2015-01-01</v>
      </c>
      <c r="J3517" s="61" t="str">
        <f>Índice!$G$25</f>
        <v>2015-12-31</v>
      </c>
      <c r="K3517" s="200" t="s">
        <v>934</v>
      </c>
      <c r="L3517" s="200" t="s">
        <v>920</v>
      </c>
    </row>
    <row r="3518" spans="1:12" ht="15.75" customHeight="1">
      <c r="C3518" s="200" t="str">
        <f>'FC03-4'!B$13</f>
        <v>Total Generación (FC03-4)</v>
      </c>
      <c r="F3518" s="200">
        <f>'FC03-4'!H$13</f>
        <v>0</v>
      </c>
      <c r="I3518" s="60" t="str">
        <f>Índice!$G$23</f>
        <v>2015-01-01</v>
      </c>
      <c r="J3518" s="61" t="str">
        <f>Índice!$G$25</f>
        <v>2015-12-31</v>
      </c>
      <c r="K3518" s="200" t="s">
        <v>934</v>
      </c>
      <c r="L3518" s="200" t="s">
        <v>920</v>
      </c>
    </row>
    <row r="3519" spans="1:12" ht="15.75" customHeight="1">
      <c r="A3519" s="202" t="s">
        <v>15</v>
      </c>
      <c r="C3519" s="200" t="str">
        <f>'FC03-4'!B$14</f>
        <v>Transmisión (FC03-4)</v>
      </c>
      <c r="F3519" s="200"/>
      <c r="L3519" s="200"/>
    </row>
    <row r="3520" spans="1:12" ht="15.75" customHeight="1">
      <c r="C3520" s="200" t="str">
        <f>'FC03-4'!B$15</f>
        <v>Ingreso regulado (FC03-4)</v>
      </c>
      <c r="F3520" s="200">
        <f>'FC03-4'!H$15</f>
        <v>0</v>
      </c>
      <c r="I3520" s="60" t="str">
        <f>Índice!$G$23</f>
        <v>2015-01-01</v>
      </c>
      <c r="J3520" s="61" t="str">
        <f>Índice!$G$25</f>
        <v>2015-12-31</v>
      </c>
      <c r="K3520" s="200" t="s">
        <v>934</v>
      </c>
      <c r="L3520" s="200" t="s">
        <v>920</v>
      </c>
    </row>
    <row r="3521" spans="1:12" ht="15.75" customHeight="1">
      <c r="C3521" s="200" t="str">
        <f>'FC03-4'!B$16</f>
        <v>Cargos por conexión (FC03-4)</v>
      </c>
      <c r="F3521" s="200">
        <f>'FC03-4'!H$16</f>
        <v>0</v>
      </c>
      <c r="I3521" s="60" t="str">
        <f>Índice!$G$23</f>
        <v>2015-01-01</v>
      </c>
      <c r="J3521" s="61" t="str">
        <f>Índice!$G$25</f>
        <v>2015-12-31</v>
      </c>
      <c r="K3521" s="200" t="s">
        <v>934</v>
      </c>
      <c r="L3521" s="200" t="s">
        <v>920</v>
      </c>
    </row>
    <row r="3522" spans="1:12" ht="15.75" customHeight="1">
      <c r="C3522" s="200" t="str">
        <f>'FC03-4'!B$17</f>
        <v>Otros (Transmisión) (FC03-4)</v>
      </c>
      <c r="F3522" s="200">
        <f>'FC03-4'!H$17</f>
        <v>0</v>
      </c>
      <c r="I3522" s="60" t="str">
        <f>Índice!$G$23</f>
        <v>2015-01-01</v>
      </c>
      <c r="J3522" s="61" t="str">
        <f>Índice!$G$25</f>
        <v>2015-12-31</v>
      </c>
      <c r="K3522" s="200" t="s">
        <v>934</v>
      </c>
      <c r="L3522" s="200" t="s">
        <v>920</v>
      </c>
    </row>
    <row r="3523" spans="1:12" ht="15.75" customHeight="1">
      <c r="C3523" s="200" t="str">
        <f>'FC03-4'!B$18</f>
        <v>Total Transmisión (FC03-4)</v>
      </c>
      <c r="F3523" s="200">
        <f>'FC03-4'!H$18</f>
        <v>0</v>
      </c>
      <c r="I3523" s="60" t="str">
        <f>Índice!$G$23</f>
        <v>2015-01-01</v>
      </c>
      <c r="J3523" s="61" t="str">
        <f>Índice!$G$25</f>
        <v>2015-12-31</v>
      </c>
      <c r="K3523" s="200" t="s">
        <v>934</v>
      </c>
      <c r="L3523" s="200" t="s">
        <v>920</v>
      </c>
    </row>
    <row r="3524" spans="1:12" ht="15.75" customHeight="1">
      <c r="A3524" s="202" t="s">
        <v>15</v>
      </c>
      <c r="C3524" s="200" t="str">
        <f>'FC03-4'!B$19</f>
        <v>Operador de red (FC03-4)</v>
      </c>
      <c r="F3524" s="200"/>
      <c r="L3524" s="200"/>
    </row>
    <row r="3525" spans="1:12" ht="15.75" customHeight="1">
      <c r="C3525" s="200" t="str">
        <f>'FC03-4'!B$20</f>
        <v>Cargos por uso de usuarios regulados (FC03-4)</v>
      </c>
      <c r="F3525" s="200">
        <f>'FC03-4'!H$20</f>
        <v>0</v>
      </c>
      <c r="I3525" s="60" t="str">
        <f>Índice!$G$23</f>
        <v>2015-01-01</v>
      </c>
      <c r="J3525" s="61" t="str">
        <f>Índice!$G$25</f>
        <v>2015-12-31</v>
      </c>
      <c r="K3525" s="200" t="s">
        <v>934</v>
      </c>
      <c r="L3525" s="200" t="s">
        <v>920</v>
      </c>
    </row>
    <row r="3526" spans="1:12" ht="15.75" customHeight="1">
      <c r="C3526" s="200" t="str">
        <f>'FC03-4'!B$21</f>
        <v>Cargos por uso de usuarios no regulados (FC03-4)</v>
      </c>
      <c r="F3526" s="200">
        <f>'FC03-4'!H$21</f>
        <v>0</v>
      </c>
      <c r="I3526" s="60" t="str">
        <f>Índice!$G$23</f>
        <v>2015-01-01</v>
      </c>
      <c r="J3526" s="61" t="str">
        <f>Índice!$G$25</f>
        <v>2015-12-31</v>
      </c>
      <c r="K3526" s="200" t="s">
        <v>934</v>
      </c>
      <c r="L3526" s="200" t="s">
        <v>920</v>
      </c>
    </row>
    <row r="3527" spans="1:12" ht="15.75" customHeight="1">
      <c r="C3527" s="200" t="str">
        <f>'FC03-4'!B$22</f>
        <v>Ingreso regulado (Operador) (FC03-4)</v>
      </c>
      <c r="F3527" s="200">
        <f>'FC03-4'!H$22</f>
        <v>0</v>
      </c>
      <c r="I3527" s="60" t="str">
        <f>Índice!$G$23</f>
        <v>2015-01-01</v>
      </c>
      <c r="J3527" s="61" t="str">
        <f>Índice!$G$25</f>
        <v>2015-12-31</v>
      </c>
      <c r="K3527" s="200" t="s">
        <v>934</v>
      </c>
      <c r="L3527" s="200" t="s">
        <v>920</v>
      </c>
    </row>
    <row r="3528" spans="1:12" ht="15.75" customHeight="1">
      <c r="C3528" s="200" t="str">
        <f>'FC03-4'!B$23</f>
        <v>Otros (Operador) (FC03-4)</v>
      </c>
      <c r="F3528" s="200">
        <f>'FC03-4'!H$23</f>
        <v>0</v>
      </c>
      <c r="I3528" s="60" t="str">
        <f>Índice!$G$23</f>
        <v>2015-01-01</v>
      </c>
      <c r="J3528" s="61" t="str">
        <f>Índice!$G$25</f>
        <v>2015-12-31</v>
      </c>
      <c r="K3528" s="200" t="s">
        <v>934</v>
      </c>
      <c r="L3528" s="200" t="s">
        <v>920</v>
      </c>
    </row>
    <row r="3529" spans="1:12" ht="15.75" customHeight="1">
      <c r="C3529" s="200" t="str">
        <f>'FC03-4'!B$24</f>
        <v>Total Operador de red (FC03-4)</v>
      </c>
      <c r="F3529" s="200">
        <f>'FC03-4'!H$24</f>
        <v>0</v>
      </c>
      <c r="I3529" s="60" t="str">
        <f>Índice!$G$23</f>
        <v>2015-01-01</v>
      </c>
      <c r="J3529" s="61" t="str">
        <f>Índice!$G$25</f>
        <v>2015-12-31</v>
      </c>
      <c r="K3529" s="200" t="s">
        <v>934</v>
      </c>
      <c r="L3529" s="200" t="s">
        <v>920</v>
      </c>
    </row>
    <row r="3530" spans="1:12" ht="15.75" customHeight="1">
      <c r="A3530" s="202" t="s">
        <v>15</v>
      </c>
      <c r="C3530" s="200" t="str">
        <f>'FC03-4'!B$25</f>
        <v>Comercialización (FC03-4)</v>
      </c>
      <c r="F3530" s="200"/>
      <c r="L3530" s="200"/>
    </row>
    <row r="3531" spans="1:12" ht="15.75" customHeight="1">
      <c r="C3531" s="200" t="str">
        <f>'FC03-4'!B$26</f>
        <v>Residencial Estrato 1 (FC03-4)</v>
      </c>
      <c r="F3531" s="200">
        <f>'FC03-4'!H$26</f>
        <v>0</v>
      </c>
      <c r="I3531" s="60" t="str">
        <f>Índice!$G$23</f>
        <v>2015-01-01</v>
      </c>
      <c r="J3531" s="61" t="str">
        <f>Índice!$G$25</f>
        <v>2015-12-31</v>
      </c>
      <c r="K3531" s="200" t="s">
        <v>934</v>
      </c>
      <c r="L3531" s="200" t="s">
        <v>920</v>
      </c>
    </row>
    <row r="3532" spans="1:12" ht="15.75" customHeight="1">
      <c r="C3532" s="200" t="str">
        <f>'FC03-4'!B$27</f>
        <v>Residencial Estrato 2 (FC03-4)</v>
      </c>
      <c r="F3532" s="200">
        <f>'FC03-4'!H$27</f>
        <v>0</v>
      </c>
      <c r="I3532" s="60" t="str">
        <f>Índice!$G$23</f>
        <v>2015-01-01</v>
      </c>
      <c r="J3532" s="61" t="str">
        <f>Índice!$G$25</f>
        <v>2015-12-31</v>
      </c>
      <c r="K3532" s="200" t="s">
        <v>934</v>
      </c>
      <c r="L3532" s="200" t="s">
        <v>920</v>
      </c>
    </row>
    <row r="3533" spans="1:12" ht="15.75" customHeight="1">
      <c r="C3533" s="200" t="str">
        <f>'FC03-4'!B$28</f>
        <v>Residencial Estrato 3 (FC03-4)</v>
      </c>
      <c r="F3533" s="200">
        <f>'FC03-4'!H$28</f>
        <v>0</v>
      </c>
      <c r="I3533" s="60" t="str">
        <f>Índice!$G$23</f>
        <v>2015-01-01</v>
      </c>
      <c r="J3533" s="61" t="str">
        <f>Índice!$G$25</f>
        <v>2015-12-31</v>
      </c>
      <c r="K3533" s="200" t="s">
        <v>934</v>
      </c>
      <c r="L3533" s="200" t="s">
        <v>920</v>
      </c>
    </row>
    <row r="3534" spans="1:12" ht="15.75" customHeight="1">
      <c r="C3534" s="200" t="str">
        <f>'FC03-4'!B$29</f>
        <v>Residencial Estrato 4 (FC03-4)</v>
      </c>
      <c r="F3534" s="200">
        <f>'FC03-4'!H$29</f>
        <v>0</v>
      </c>
      <c r="I3534" s="60" t="str">
        <f>Índice!$G$23</f>
        <v>2015-01-01</v>
      </c>
      <c r="J3534" s="61" t="str">
        <f>Índice!$G$25</f>
        <v>2015-12-31</v>
      </c>
      <c r="K3534" s="200" t="s">
        <v>934</v>
      </c>
      <c r="L3534" s="200" t="s">
        <v>920</v>
      </c>
    </row>
    <row r="3535" spans="1:12" ht="15.75" customHeight="1">
      <c r="C3535" s="200" t="str">
        <f>'FC03-4'!B$30</f>
        <v>Residencial Estrato 5 (FC03-4)</v>
      </c>
      <c r="F3535" s="200">
        <f>'FC03-4'!H$30</f>
        <v>0</v>
      </c>
      <c r="I3535" s="60" t="str">
        <f>Índice!$G$23</f>
        <v>2015-01-01</v>
      </c>
      <c r="J3535" s="61" t="str">
        <f>Índice!$G$25</f>
        <v>2015-12-31</v>
      </c>
      <c r="K3535" s="200" t="s">
        <v>934</v>
      </c>
      <c r="L3535" s="200" t="s">
        <v>920</v>
      </c>
    </row>
    <row r="3536" spans="1:12" ht="15.75" customHeight="1">
      <c r="C3536" s="200" t="str">
        <f>'FC03-4'!B$31</f>
        <v>Residencial Estrato 6 (FC03-4)</v>
      </c>
      <c r="F3536" s="200">
        <f>'FC03-4'!H$31</f>
        <v>0</v>
      </c>
      <c r="I3536" s="60" t="str">
        <f>Índice!$G$23</f>
        <v>2015-01-01</v>
      </c>
      <c r="J3536" s="61" t="str">
        <f>Índice!$G$25</f>
        <v>2015-12-31</v>
      </c>
      <c r="K3536" s="200" t="s">
        <v>934</v>
      </c>
      <c r="L3536" s="200" t="s">
        <v>920</v>
      </c>
    </row>
    <row r="3537" spans="1:12" ht="15.75" customHeight="1">
      <c r="C3537" s="200" t="str">
        <f>'FC03-4'!B$32</f>
        <v>Comercial (FC03-4)</v>
      </c>
      <c r="F3537" s="200">
        <f>'FC03-4'!H$32</f>
        <v>0</v>
      </c>
      <c r="I3537" s="60" t="str">
        <f>Índice!$G$23</f>
        <v>2015-01-01</v>
      </c>
      <c r="J3537" s="61" t="str">
        <f>Índice!$G$25</f>
        <v>2015-12-31</v>
      </c>
      <c r="K3537" s="200" t="s">
        <v>934</v>
      </c>
      <c r="L3537" s="200" t="s">
        <v>920</v>
      </c>
    </row>
    <row r="3538" spans="1:12" ht="15.75" customHeight="1">
      <c r="C3538" s="200" t="str">
        <f>'FC03-4'!B$33</f>
        <v>Industrial (FC03-4)</v>
      </c>
      <c r="F3538" s="200">
        <f>'FC03-4'!H$33</f>
        <v>0</v>
      </c>
      <c r="I3538" s="60" t="str">
        <f>Índice!$G$23</f>
        <v>2015-01-01</v>
      </c>
      <c r="J3538" s="61" t="str">
        <f>Índice!$G$25</f>
        <v>2015-12-31</v>
      </c>
      <c r="K3538" s="200" t="s">
        <v>934</v>
      </c>
      <c r="L3538" s="200" t="s">
        <v>920</v>
      </c>
    </row>
    <row r="3539" spans="1:12" ht="15.75" customHeight="1">
      <c r="C3539" s="200" t="str">
        <f>'FC03-4'!B$34</f>
        <v>Oficial (FC03-4)</v>
      </c>
      <c r="F3539" s="200">
        <f>'FC03-4'!H$34</f>
        <v>0</v>
      </c>
      <c r="I3539" s="60" t="str">
        <f>Índice!$G$23</f>
        <v>2015-01-01</v>
      </c>
      <c r="J3539" s="61" t="str">
        <f>Índice!$G$25</f>
        <v>2015-12-31</v>
      </c>
      <c r="K3539" s="200" t="s">
        <v>934</v>
      </c>
      <c r="L3539" s="200" t="s">
        <v>920</v>
      </c>
    </row>
    <row r="3540" spans="1:12" ht="15.75" customHeight="1">
      <c r="C3540" s="200" t="str">
        <f>'FC03-4'!B$35</f>
        <v>Alumbrado público (FC03-4)</v>
      </c>
      <c r="F3540" s="200">
        <f>'FC03-4'!H$35</f>
        <v>0</v>
      </c>
      <c r="I3540" s="60" t="str">
        <f>Índice!$G$23</f>
        <v>2015-01-01</v>
      </c>
      <c r="J3540" s="61" t="str">
        <f>Índice!$G$25</f>
        <v>2015-12-31</v>
      </c>
      <c r="K3540" s="200" t="s">
        <v>934</v>
      </c>
      <c r="L3540" s="200" t="s">
        <v>920</v>
      </c>
    </row>
    <row r="3541" spans="1:12" ht="15.75" customHeight="1">
      <c r="C3541" s="200" t="str">
        <f>'FC03-4'!B$36</f>
        <v>Empresas del sector (FC03-4)</v>
      </c>
      <c r="F3541" s="200">
        <f>'FC03-4'!H$36</f>
        <v>0</v>
      </c>
      <c r="I3541" s="60" t="str">
        <f>Índice!$G$23</f>
        <v>2015-01-01</v>
      </c>
      <c r="J3541" s="61" t="str">
        <f>Índice!$G$25</f>
        <v>2015-12-31</v>
      </c>
      <c r="K3541" s="200" t="s">
        <v>934</v>
      </c>
      <c r="L3541" s="200" t="s">
        <v>920</v>
      </c>
    </row>
    <row r="3542" spans="1:12" ht="15.75" customHeight="1">
      <c r="C3542" s="200" t="str">
        <f>'FC03-4'!B$37</f>
        <v>Usuarios no regulados (FC03-4)</v>
      </c>
      <c r="F3542" s="200">
        <f>'FC03-4'!H$37</f>
        <v>0</v>
      </c>
      <c r="I3542" s="60" t="str">
        <f>Índice!$G$23</f>
        <v>2015-01-01</v>
      </c>
      <c r="J3542" s="61" t="str">
        <f>Índice!$G$25</f>
        <v>2015-12-31</v>
      </c>
      <c r="K3542" s="200" t="s">
        <v>934</v>
      </c>
      <c r="L3542" s="200" t="s">
        <v>920</v>
      </c>
    </row>
    <row r="3543" spans="1:12" ht="15.75" customHeight="1">
      <c r="C3543" s="200" t="str">
        <f>'FC03-4'!B$38</f>
        <v>Otros (Comercialización) (FC03-4)</v>
      </c>
      <c r="F3543" s="200">
        <f>'FC03-4'!H$38</f>
        <v>0</v>
      </c>
      <c r="I3543" s="60" t="str">
        <f>Índice!$G$23</f>
        <v>2015-01-01</v>
      </c>
      <c r="J3543" s="61" t="str">
        <f>Índice!$G$25</f>
        <v>2015-12-31</v>
      </c>
      <c r="K3543" s="200" t="s">
        <v>934</v>
      </c>
      <c r="L3543" s="200" t="s">
        <v>920</v>
      </c>
    </row>
    <row r="3544" spans="1:12" ht="15.75" customHeight="1">
      <c r="C3544" s="200" t="str">
        <f>'FC03-4'!B$39</f>
        <v>Total Comercialización (FC03-4)</v>
      </c>
      <c r="F3544" s="200">
        <f>'FC03-4'!H$39</f>
        <v>0</v>
      </c>
      <c r="I3544" s="60" t="str">
        <f>Índice!$G$23</f>
        <v>2015-01-01</v>
      </c>
      <c r="J3544" s="61" t="str">
        <f>Índice!$G$25</f>
        <v>2015-12-31</v>
      </c>
      <c r="K3544" s="200" t="s">
        <v>934</v>
      </c>
      <c r="L3544" s="200" t="s">
        <v>920</v>
      </c>
    </row>
    <row r="3545" spans="1:12" ht="15.75" customHeight="1">
      <c r="C3545" s="200" t="str">
        <f>'FC03-4'!B$40</f>
        <v>Total Servicio de Energía (FC03-4)</v>
      </c>
      <c r="F3545" s="200">
        <f>'FC03-4'!H$40</f>
        <v>0</v>
      </c>
      <c r="I3545" s="60" t="str">
        <f>Índice!$G$23</f>
        <v>2015-01-01</v>
      </c>
      <c r="J3545" s="61" t="str">
        <f>Índice!$G$25</f>
        <v>2015-12-31</v>
      </c>
      <c r="K3545" s="200" t="s">
        <v>934</v>
      </c>
      <c r="L3545" s="200" t="s">
        <v>920</v>
      </c>
    </row>
    <row r="3546" spans="1:12" ht="15.75" customHeight="1">
      <c r="A3546" s="202" t="s">
        <v>15</v>
      </c>
      <c r="C3546" s="200" t="str">
        <f>'FC03-4'!B$41</f>
        <v>Deterioro de cuentas por cobrar (FC03-4)</v>
      </c>
      <c r="F3546" s="200"/>
      <c r="L3546" s="200"/>
    </row>
    <row r="3547" spans="1:12" ht="15.75" customHeight="1">
      <c r="A3547" s="202" t="s">
        <v>15</v>
      </c>
      <c r="C3547" s="200" t="str">
        <f>'FC03-4'!B$42</f>
        <v>Generación (Deterioro) (FC03-4)</v>
      </c>
      <c r="F3547" s="200"/>
      <c r="L3547" s="200"/>
    </row>
    <row r="3548" spans="1:12" ht="15.75" customHeight="1">
      <c r="C3548" s="200" t="str">
        <f>'FC03-4'!B$43</f>
        <v>Contratos bilaterales empresas del sector (Deterioro) (FC03-4)</v>
      </c>
      <c r="F3548" s="200">
        <f>'FC03-4'!H$43</f>
        <v>0</v>
      </c>
      <c r="I3548" s="60" t="str">
        <f>Índice!$G$23</f>
        <v>2015-01-01</v>
      </c>
      <c r="J3548" s="61" t="str">
        <f>Índice!$G$25</f>
        <v>2015-12-31</v>
      </c>
      <c r="K3548" s="200" t="s">
        <v>934</v>
      </c>
      <c r="L3548" s="200" t="s">
        <v>920</v>
      </c>
    </row>
    <row r="3549" spans="1:12" ht="15.75" customHeight="1">
      <c r="C3549" s="200" t="str">
        <f>'FC03-4'!B$44</f>
        <v>Contratos bilaterales usuarios no regulados (Deterioro) (FC03-4)</v>
      </c>
      <c r="F3549" s="200">
        <f>'FC03-4'!H$44</f>
        <v>0</v>
      </c>
      <c r="I3549" s="60" t="str">
        <f>Índice!$G$23</f>
        <v>2015-01-01</v>
      </c>
      <c r="J3549" s="61" t="str">
        <f>Índice!$G$25</f>
        <v>2015-12-31</v>
      </c>
      <c r="K3549" s="200" t="s">
        <v>934</v>
      </c>
      <c r="L3549" s="200" t="s">
        <v>920</v>
      </c>
    </row>
    <row r="3550" spans="1:12" ht="15.75" customHeight="1">
      <c r="C3550" s="200" t="str">
        <f>'FC03-4'!B$45</f>
        <v>Bolsa de energía (Deterioro) (FC03-4)</v>
      </c>
      <c r="F3550" s="200">
        <f>'FC03-4'!H$45</f>
        <v>0</v>
      </c>
      <c r="I3550" s="60" t="str">
        <f>Índice!$G$23</f>
        <v>2015-01-01</v>
      </c>
      <c r="J3550" s="61" t="str">
        <f>Índice!$G$25</f>
        <v>2015-12-31</v>
      </c>
      <c r="K3550" s="200" t="s">
        <v>934</v>
      </c>
      <c r="L3550" s="200" t="s">
        <v>920</v>
      </c>
    </row>
    <row r="3551" spans="1:12" ht="15.75" customHeight="1">
      <c r="C3551" s="200" t="str">
        <f>'FC03-4'!B$46</f>
        <v>Otros (Deterioro) (FC03-4)</v>
      </c>
      <c r="F3551" s="200">
        <f>'FC03-4'!H$46</f>
        <v>0</v>
      </c>
      <c r="I3551" s="60" t="str">
        <f>Índice!$G$23</f>
        <v>2015-01-01</v>
      </c>
      <c r="J3551" s="61" t="str">
        <f>Índice!$G$25</f>
        <v>2015-12-31</v>
      </c>
      <c r="K3551" s="200" t="s">
        <v>934</v>
      </c>
      <c r="L3551" s="200" t="s">
        <v>920</v>
      </c>
    </row>
    <row r="3552" spans="1:12" ht="15.75" customHeight="1">
      <c r="C3552" s="200" t="str">
        <f>'FC03-4'!B$47</f>
        <v>Total Generación (Deterioro) (FC03-4)</v>
      </c>
      <c r="F3552" s="200">
        <f>'FC03-4'!H$47</f>
        <v>0</v>
      </c>
      <c r="I3552" s="60" t="str">
        <f>Índice!$G$23</f>
        <v>2015-01-01</v>
      </c>
      <c r="J3552" s="61" t="str">
        <f>Índice!$G$25</f>
        <v>2015-12-31</v>
      </c>
      <c r="K3552" s="200" t="s">
        <v>934</v>
      </c>
      <c r="L3552" s="200" t="s">
        <v>920</v>
      </c>
    </row>
    <row r="3553" spans="1:12" ht="15.75" customHeight="1">
      <c r="A3553" s="202" t="s">
        <v>15</v>
      </c>
      <c r="C3553" s="200" t="str">
        <f>'FC03-4'!B$48</f>
        <v>Transmisión (Deterioro) (FC03-4)</v>
      </c>
      <c r="F3553" s="200"/>
      <c r="L3553" s="200"/>
    </row>
    <row r="3554" spans="1:12" ht="15.75" customHeight="1">
      <c r="C3554" s="200" t="str">
        <f>'FC03-4'!B$49</f>
        <v>Ingreso regulado (Deterioro) (FC03-4)</v>
      </c>
      <c r="F3554" s="200">
        <f>'FC03-4'!H$49</f>
        <v>0</v>
      </c>
      <c r="I3554" s="60" t="str">
        <f>Índice!$G$23</f>
        <v>2015-01-01</v>
      </c>
      <c r="J3554" s="61" t="str">
        <f>Índice!$G$25</f>
        <v>2015-12-31</v>
      </c>
      <c r="K3554" s="200" t="s">
        <v>934</v>
      </c>
      <c r="L3554" s="200" t="s">
        <v>920</v>
      </c>
    </row>
    <row r="3555" spans="1:12" ht="15.75" customHeight="1">
      <c r="C3555" s="200" t="str">
        <f>'FC03-4'!B$50</f>
        <v>Cargos por conexión (Deterioro) (FC03-4)</v>
      </c>
      <c r="F3555" s="200">
        <f>'FC03-4'!H$50</f>
        <v>0</v>
      </c>
      <c r="I3555" s="60" t="str">
        <f>Índice!$G$23</f>
        <v>2015-01-01</v>
      </c>
      <c r="J3555" s="61" t="str">
        <f>Índice!$G$25</f>
        <v>2015-12-31</v>
      </c>
      <c r="K3555" s="200" t="s">
        <v>934</v>
      </c>
      <c r="L3555" s="200" t="s">
        <v>920</v>
      </c>
    </row>
    <row r="3556" spans="1:12" ht="15.75" customHeight="1">
      <c r="C3556" s="200" t="str">
        <f>'FC03-4'!B$51</f>
        <v>Otros (Transmisión) (Deterioro) (FC03-4)</v>
      </c>
      <c r="F3556" s="200">
        <f>'FC03-4'!H$51</f>
        <v>0</v>
      </c>
      <c r="I3556" s="60" t="str">
        <f>Índice!$G$23</f>
        <v>2015-01-01</v>
      </c>
      <c r="J3556" s="61" t="str">
        <f>Índice!$G$25</f>
        <v>2015-12-31</v>
      </c>
      <c r="K3556" s="200" t="s">
        <v>934</v>
      </c>
      <c r="L3556" s="200" t="s">
        <v>920</v>
      </c>
    </row>
    <row r="3557" spans="1:12" ht="15.75" customHeight="1">
      <c r="C3557" s="200" t="str">
        <f>'FC03-4'!B$52</f>
        <v>Total Transmisión (Deterioro) (FC03-4)</v>
      </c>
      <c r="F3557" s="200">
        <f>'FC03-4'!H$52</f>
        <v>0</v>
      </c>
      <c r="I3557" s="60" t="str">
        <f>Índice!$G$23</f>
        <v>2015-01-01</v>
      </c>
      <c r="J3557" s="61" t="str">
        <f>Índice!$G$25</f>
        <v>2015-12-31</v>
      </c>
      <c r="K3557" s="200" t="s">
        <v>934</v>
      </c>
      <c r="L3557" s="200" t="s">
        <v>920</v>
      </c>
    </row>
    <row r="3558" spans="1:12" ht="15.75" customHeight="1">
      <c r="A3558" s="202" t="s">
        <v>15</v>
      </c>
      <c r="C3558" s="200" t="str">
        <f>'FC03-4'!B$53</f>
        <v>Operador de red (Deterioro) (FC03-4)</v>
      </c>
      <c r="F3558" s="200"/>
      <c r="L3558" s="1"/>
    </row>
    <row r="3559" spans="1:12" ht="15.75" customHeight="1">
      <c r="C3559" s="200" t="str">
        <f>'FC03-4'!B$54</f>
        <v>Cargos por uso de usuarios regulados (Deterioro) (FC03-4)</v>
      </c>
      <c r="F3559" s="200">
        <f>'FC03-4'!H$54</f>
        <v>0</v>
      </c>
      <c r="I3559" s="60" t="str">
        <f>Índice!$G$23</f>
        <v>2015-01-01</v>
      </c>
      <c r="J3559" s="61" t="str">
        <f>Índice!$G$25</f>
        <v>2015-12-31</v>
      </c>
      <c r="K3559" s="200" t="s">
        <v>934</v>
      </c>
      <c r="L3559" s="200" t="s">
        <v>920</v>
      </c>
    </row>
    <row r="3560" spans="1:12" ht="15.75" customHeight="1">
      <c r="C3560" s="200" t="str">
        <f>'FC03-4'!B$55</f>
        <v>Cargos por uso de usuarios no regulados (Deterioro) (FC03-4)</v>
      </c>
      <c r="F3560" s="200">
        <f>'FC03-4'!H$55</f>
        <v>0</v>
      </c>
      <c r="I3560" s="60" t="str">
        <f>Índice!$G$23</f>
        <v>2015-01-01</v>
      </c>
      <c r="J3560" s="61" t="str">
        <f>Índice!$G$25</f>
        <v>2015-12-31</v>
      </c>
      <c r="K3560" s="200" t="s">
        <v>934</v>
      </c>
      <c r="L3560" s="200" t="s">
        <v>920</v>
      </c>
    </row>
    <row r="3561" spans="1:12" ht="15.75" customHeight="1">
      <c r="C3561" s="200" t="str">
        <f>'FC03-4'!B$56</f>
        <v>Ingreso regulado (Operador) (Deterioro) (FC03-4)</v>
      </c>
      <c r="F3561" s="200">
        <f>'FC03-4'!H$56</f>
        <v>0</v>
      </c>
      <c r="I3561" s="60" t="str">
        <f>Índice!$G$23</f>
        <v>2015-01-01</v>
      </c>
      <c r="J3561" s="61" t="str">
        <f>Índice!$G$25</f>
        <v>2015-12-31</v>
      </c>
      <c r="K3561" s="200" t="s">
        <v>934</v>
      </c>
      <c r="L3561" s="200" t="s">
        <v>920</v>
      </c>
    </row>
    <row r="3562" spans="1:12" ht="15.75" customHeight="1">
      <c r="C3562" s="200" t="str">
        <f>'FC03-4'!B$57</f>
        <v>Otros (Operador) (Deterioro) (FC03-4)</v>
      </c>
      <c r="F3562" s="200">
        <f>'FC03-4'!H$57</f>
        <v>0</v>
      </c>
      <c r="I3562" s="60" t="str">
        <f>Índice!$G$23</f>
        <v>2015-01-01</v>
      </c>
      <c r="J3562" s="61" t="str">
        <f>Índice!$G$25</f>
        <v>2015-12-31</v>
      </c>
      <c r="K3562" s="200" t="s">
        <v>934</v>
      </c>
      <c r="L3562" s="200" t="s">
        <v>920</v>
      </c>
    </row>
    <row r="3563" spans="1:12" ht="15.75" customHeight="1">
      <c r="C3563" s="200" t="str">
        <f>'FC03-4'!B$58</f>
        <v>Total Operador de red (Deterioro) (FC03-4)</v>
      </c>
      <c r="F3563" s="200">
        <f>'FC03-4'!H$58</f>
        <v>0</v>
      </c>
      <c r="I3563" s="60" t="str">
        <f>Índice!$G$23</f>
        <v>2015-01-01</v>
      </c>
      <c r="J3563" s="61" t="str">
        <f>Índice!$G$25</f>
        <v>2015-12-31</v>
      </c>
      <c r="K3563" s="200" t="s">
        <v>934</v>
      </c>
      <c r="L3563" s="200" t="s">
        <v>920</v>
      </c>
    </row>
    <row r="3564" spans="1:12" ht="15.75" customHeight="1">
      <c r="A3564" s="202" t="s">
        <v>15</v>
      </c>
      <c r="C3564" s="200" t="str">
        <f>'FC03-4'!B$59</f>
        <v>Comercialización (Deterioro) (FC03-4)</v>
      </c>
      <c r="F3564" s="200"/>
      <c r="L3564" s="200"/>
    </row>
    <row r="3565" spans="1:12" ht="15.75" customHeight="1">
      <c r="C3565" s="200" t="str">
        <f>'FC03-4'!B$60</f>
        <v>Residencial Estrato 1 (Deterioro) (FC03-4)</v>
      </c>
      <c r="F3565" s="200">
        <f>'FC03-4'!H$60</f>
        <v>0</v>
      </c>
      <c r="I3565" s="60" t="str">
        <f>Índice!$G$23</f>
        <v>2015-01-01</v>
      </c>
      <c r="J3565" s="61" t="str">
        <f>Índice!$G$25</f>
        <v>2015-12-31</v>
      </c>
      <c r="K3565" s="200" t="s">
        <v>934</v>
      </c>
      <c r="L3565" s="200" t="s">
        <v>920</v>
      </c>
    </row>
    <row r="3566" spans="1:12" ht="15.75" customHeight="1">
      <c r="C3566" s="200" t="str">
        <f>'FC03-4'!B$61</f>
        <v>Residencial Estrato 2 (Deterioro) (FC03-4)</v>
      </c>
      <c r="F3566" s="200">
        <f>'FC03-4'!H$61</f>
        <v>0</v>
      </c>
      <c r="I3566" s="60" t="str">
        <f>Índice!$G$23</f>
        <v>2015-01-01</v>
      </c>
      <c r="J3566" s="61" t="str">
        <f>Índice!$G$25</f>
        <v>2015-12-31</v>
      </c>
      <c r="K3566" s="200" t="s">
        <v>934</v>
      </c>
      <c r="L3566" s="200" t="s">
        <v>920</v>
      </c>
    </row>
    <row r="3567" spans="1:12" ht="15.75" customHeight="1">
      <c r="C3567" s="200" t="str">
        <f>'FC03-4'!B$62</f>
        <v>Residencial Estrato 3 (Deterioro) (FC03-4)</v>
      </c>
      <c r="F3567" s="200">
        <f>'FC03-4'!H$62</f>
        <v>0</v>
      </c>
      <c r="I3567" s="60" t="str">
        <f>Índice!$G$23</f>
        <v>2015-01-01</v>
      </c>
      <c r="J3567" s="61" t="str">
        <f>Índice!$G$25</f>
        <v>2015-12-31</v>
      </c>
      <c r="K3567" s="200" t="s">
        <v>934</v>
      </c>
      <c r="L3567" s="200" t="s">
        <v>920</v>
      </c>
    </row>
    <row r="3568" spans="1:12" ht="15.75" customHeight="1">
      <c r="C3568" s="200" t="str">
        <f>'FC03-4'!B$63</f>
        <v>Residencial Estrato 4 (Deterioro) (FC03-4)</v>
      </c>
      <c r="F3568" s="200">
        <f>'FC03-4'!H$63</f>
        <v>0</v>
      </c>
      <c r="I3568" s="60" t="str">
        <f>Índice!$G$23</f>
        <v>2015-01-01</v>
      </c>
      <c r="J3568" s="61" t="str">
        <f>Índice!$G$25</f>
        <v>2015-12-31</v>
      </c>
      <c r="K3568" s="200" t="s">
        <v>934</v>
      </c>
      <c r="L3568" s="200" t="s">
        <v>920</v>
      </c>
    </row>
    <row r="3569" spans="1:12" ht="15.75" customHeight="1">
      <c r="C3569" s="200" t="str">
        <f>'FC03-4'!B$64</f>
        <v>Residencial Estrato 5 (Deterioro) (FC03-4)</v>
      </c>
      <c r="F3569" s="200">
        <f>'FC03-4'!H$64</f>
        <v>0</v>
      </c>
      <c r="I3569" s="60" t="str">
        <f>Índice!$G$23</f>
        <v>2015-01-01</v>
      </c>
      <c r="J3569" s="61" t="str">
        <f>Índice!$G$25</f>
        <v>2015-12-31</v>
      </c>
      <c r="K3569" s="200" t="s">
        <v>934</v>
      </c>
      <c r="L3569" s="200" t="s">
        <v>920</v>
      </c>
    </row>
    <row r="3570" spans="1:12" ht="15.75" customHeight="1">
      <c r="C3570" s="200" t="str">
        <f>'FC03-4'!B$65</f>
        <v>Residencial Estrato 6 (Deterioro) (FC03-4)</v>
      </c>
      <c r="F3570" s="200">
        <f>'FC03-4'!H$65</f>
        <v>0</v>
      </c>
      <c r="I3570" s="60" t="str">
        <f>Índice!$G$23</f>
        <v>2015-01-01</v>
      </c>
      <c r="J3570" s="61" t="str">
        <f>Índice!$G$25</f>
        <v>2015-12-31</v>
      </c>
      <c r="K3570" s="200" t="s">
        <v>934</v>
      </c>
      <c r="L3570" s="200" t="s">
        <v>920</v>
      </c>
    </row>
    <row r="3571" spans="1:12" ht="15.75" customHeight="1">
      <c r="C3571" s="200" t="str">
        <f>'FC03-4'!B$66</f>
        <v>Comercial (Deterioro) (FC03-4)</v>
      </c>
      <c r="F3571" s="200">
        <f>'FC03-4'!H$66</f>
        <v>0</v>
      </c>
      <c r="I3571" s="60" t="str">
        <f>Índice!$G$23</f>
        <v>2015-01-01</v>
      </c>
      <c r="J3571" s="61" t="str">
        <f>Índice!$G$25</f>
        <v>2015-12-31</v>
      </c>
      <c r="K3571" s="200" t="s">
        <v>934</v>
      </c>
      <c r="L3571" s="200" t="s">
        <v>920</v>
      </c>
    </row>
    <row r="3572" spans="1:12" ht="15.75" customHeight="1">
      <c r="C3572" s="200" t="str">
        <f>'FC03-4'!B$67</f>
        <v>Industrial (Deterioro) (FC03-4)</v>
      </c>
      <c r="F3572" s="200">
        <f>'FC03-4'!H$67</f>
        <v>0</v>
      </c>
      <c r="I3572" s="60" t="str">
        <f>Índice!$G$23</f>
        <v>2015-01-01</v>
      </c>
      <c r="J3572" s="61" t="str">
        <f>Índice!$G$25</f>
        <v>2015-12-31</v>
      </c>
      <c r="K3572" s="200" t="s">
        <v>934</v>
      </c>
      <c r="L3572" s="200" t="s">
        <v>920</v>
      </c>
    </row>
    <row r="3573" spans="1:12" ht="15.75" customHeight="1">
      <c r="C3573" s="200" t="str">
        <f>'FC03-4'!B$68</f>
        <v>Oficial (Deterioro) (FC03-4)</v>
      </c>
      <c r="F3573" s="200">
        <f>'FC03-4'!H$68</f>
        <v>0</v>
      </c>
      <c r="I3573" s="60" t="str">
        <f>Índice!$G$23</f>
        <v>2015-01-01</v>
      </c>
      <c r="J3573" s="61" t="str">
        <f>Índice!$G$25</f>
        <v>2015-12-31</v>
      </c>
      <c r="K3573" s="200" t="s">
        <v>934</v>
      </c>
      <c r="L3573" s="200" t="s">
        <v>920</v>
      </c>
    </row>
    <row r="3574" spans="1:12" ht="15.75" customHeight="1">
      <c r="C3574" s="200" t="str">
        <f>'FC03-4'!B$69</f>
        <v>Alumbrado público (Deterioro) (FC03-4)</v>
      </c>
      <c r="F3574" s="200">
        <f>'FC03-4'!H$69</f>
        <v>0</v>
      </c>
      <c r="I3574" s="60" t="str">
        <f>Índice!$G$23</f>
        <v>2015-01-01</v>
      </c>
      <c r="J3574" s="61" t="str">
        <f>Índice!$G$25</f>
        <v>2015-12-31</v>
      </c>
      <c r="K3574" s="200" t="s">
        <v>934</v>
      </c>
      <c r="L3574" s="200" t="s">
        <v>920</v>
      </c>
    </row>
    <row r="3575" spans="1:12" ht="15.75" customHeight="1">
      <c r="C3575" s="200" t="str">
        <f>'FC03-4'!B$70</f>
        <v>Empresas del sector (Deterioro) (FC03-4)</v>
      </c>
      <c r="F3575" s="200">
        <f>'FC03-4'!H$70</f>
        <v>0</v>
      </c>
      <c r="I3575" s="60" t="str">
        <f>Índice!$G$23</f>
        <v>2015-01-01</v>
      </c>
      <c r="J3575" s="61" t="str">
        <f>Índice!$G$25</f>
        <v>2015-12-31</v>
      </c>
      <c r="K3575" s="200" t="s">
        <v>934</v>
      </c>
      <c r="L3575" s="200" t="s">
        <v>920</v>
      </c>
    </row>
    <row r="3576" spans="1:12" ht="15.75" customHeight="1">
      <c r="C3576" s="200" t="str">
        <f>'FC03-4'!B$71</f>
        <v>Usuarios no regulados (Deterioro) (FC03-4)</v>
      </c>
      <c r="F3576" s="200">
        <f>'FC03-4'!H$71</f>
        <v>0</v>
      </c>
      <c r="I3576" s="60" t="str">
        <f>Índice!$G$23</f>
        <v>2015-01-01</v>
      </c>
      <c r="J3576" s="61" t="str">
        <f>Índice!$G$25</f>
        <v>2015-12-31</v>
      </c>
      <c r="K3576" s="200" t="s">
        <v>934</v>
      </c>
      <c r="L3576" s="200" t="s">
        <v>920</v>
      </c>
    </row>
    <row r="3577" spans="1:12" ht="15.75" customHeight="1">
      <c r="C3577" s="200" t="str">
        <f>'FC03-4'!B$72</f>
        <v>Otros (Comercialización) (Deterioro) (FC03-4)</v>
      </c>
      <c r="F3577" s="200">
        <f>'FC03-4'!H$72</f>
        <v>0</v>
      </c>
      <c r="I3577" s="60" t="str">
        <f>Índice!$G$23</f>
        <v>2015-01-01</v>
      </c>
      <c r="J3577" s="61" t="str">
        <f>Índice!$G$25</f>
        <v>2015-12-31</v>
      </c>
      <c r="K3577" s="200" t="s">
        <v>934</v>
      </c>
      <c r="L3577" s="200" t="s">
        <v>920</v>
      </c>
    </row>
    <row r="3578" spans="1:12" ht="15.75" customHeight="1">
      <c r="C3578" s="200" t="str">
        <f>'FC03-4'!B$73</f>
        <v>Total Comercialización (Deterioro) (FC03-4)</v>
      </c>
      <c r="F3578" s="200">
        <f>'FC03-4'!H$73</f>
        <v>0</v>
      </c>
      <c r="I3578" s="60" t="str">
        <f>Índice!$G$23</f>
        <v>2015-01-01</v>
      </c>
      <c r="J3578" s="61" t="str">
        <f>Índice!$G$25</f>
        <v>2015-12-31</v>
      </c>
      <c r="K3578" s="200" t="s">
        <v>934</v>
      </c>
      <c r="L3578" s="200" t="s">
        <v>920</v>
      </c>
    </row>
    <row r="3579" spans="1:12" ht="15.75" customHeight="1">
      <c r="C3579" s="200" t="str">
        <f>'FC03-4'!B$74</f>
        <v>Total Deterioro Cuentas por Cobrar (FC03-4)</v>
      </c>
      <c r="F3579" s="200">
        <f>'FC03-4'!H$74</f>
        <v>0</v>
      </c>
      <c r="I3579" s="60" t="str">
        <f>Índice!$G$23</f>
        <v>2015-01-01</v>
      </c>
      <c r="J3579" s="61" t="str">
        <f>Índice!$G$25</f>
        <v>2015-12-31</v>
      </c>
      <c r="K3579" s="200" t="s">
        <v>934</v>
      </c>
      <c r="L3579" s="200" t="s">
        <v>920</v>
      </c>
    </row>
    <row r="3580" spans="1:12" ht="15.75" customHeight="1">
      <c r="A3580" s="202" t="s">
        <v>15</v>
      </c>
      <c r="B3580" s="22"/>
      <c r="C3580" s="93" t="s">
        <v>921</v>
      </c>
      <c r="L3580" s="200"/>
    </row>
    <row r="3581" spans="1:12" ht="15.75" customHeight="1">
      <c r="A3581" s="202" t="s">
        <v>15</v>
      </c>
      <c r="C3581" s="200" t="str">
        <f>'FC03-4'!B$7</f>
        <v>Servicio de Energía Eléctrica (FC03-4)</v>
      </c>
      <c r="L3581" s="200"/>
    </row>
    <row r="3582" spans="1:12" ht="15.75" customHeight="1">
      <c r="A3582" s="202" t="s">
        <v>15</v>
      </c>
      <c r="C3582" s="200" t="str">
        <f>'FC03-4'!B$8</f>
        <v>Generación (FC03-4)</v>
      </c>
      <c r="L3582" s="1"/>
    </row>
    <row r="3583" spans="1:12" ht="15.75" customHeight="1">
      <c r="C3583" s="200" t="str">
        <f>'FC03-4'!B$9</f>
        <v>Contratos bilaterales empresas del sector (FC03-4)</v>
      </c>
      <c r="F3583" s="200">
        <f>'FC03-4'!I$9</f>
        <v>0</v>
      </c>
      <c r="I3583" s="60" t="str">
        <f>Índice!$G$23</f>
        <v>2015-01-01</v>
      </c>
      <c r="J3583" s="61" t="str">
        <f>Índice!$G$25</f>
        <v>2015-12-31</v>
      </c>
      <c r="K3583" s="200" t="s">
        <v>934</v>
      </c>
      <c r="L3583" s="200" t="s">
        <v>922</v>
      </c>
    </row>
    <row r="3584" spans="1:12" ht="15.75" customHeight="1">
      <c r="C3584" s="200" t="str">
        <f>'FC03-4'!B$10</f>
        <v>Contratos bilaterales usuarios no regulados (FC03-4)</v>
      </c>
      <c r="F3584" s="200">
        <f>'FC03-4'!I$10</f>
        <v>0</v>
      </c>
      <c r="I3584" s="60" t="str">
        <f>Índice!$G$23</f>
        <v>2015-01-01</v>
      </c>
      <c r="J3584" s="61" t="str">
        <f>Índice!$G$25</f>
        <v>2015-12-31</v>
      </c>
      <c r="K3584" s="200" t="s">
        <v>934</v>
      </c>
      <c r="L3584" s="200" t="s">
        <v>922</v>
      </c>
    </row>
    <row r="3585" spans="1:12" ht="15.75" customHeight="1">
      <c r="C3585" s="200" t="str">
        <f>'FC03-4'!B$11</f>
        <v>Bolsa de energía (FC03-4)</v>
      </c>
      <c r="F3585" s="200">
        <f>'FC03-4'!I$11</f>
        <v>0</v>
      </c>
      <c r="I3585" s="60" t="str">
        <f>Índice!$G$23</f>
        <v>2015-01-01</v>
      </c>
      <c r="J3585" s="61" t="str">
        <f>Índice!$G$25</f>
        <v>2015-12-31</v>
      </c>
      <c r="K3585" s="200" t="s">
        <v>934</v>
      </c>
      <c r="L3585" s="200" t="s">
        <v>922</v>
      </c>
    </row>
    <row r="3586" spans="1:12" ht="15.75" customHeight="1">
      <c r="C3586" s="200" t="str">
        <f>'FC03-4'!B$12</f>
        <v>Otros (FC03-4)</v>
      </c>
      <c r="F3586" s="200">
        <f>'FC03-4'!I$12</f>
        <v>0</v>
      </c>
      <c r="I3586" s="60" t="str">
        <f>Índice!$G$23</f>
        <v>2015-01-01</v>
      </c>
      <c r="J3586" s="61" t="str">
        <f>Índice!$G$25</f>
        <v>2015-12-31</v>
      </c>
      <c r="K3586" s="200" t="s">
        <v>934</v>
      </c>
      <c r="L3586" s="200" t="s">
        <v>922</v>
      </c>
    </row>
    <row r="3587" spans="1:12" ht="15.75" customHeight="1">
      <c r="C3587" s="200" t="str">
        <f>'FC03-4'!B$13</f>
        <v>Total Generación (FC03-4)</v>
      </c>
      <c r="F3587" s="200">
        <f>'FC03-4'!I$13</f>
        <v>0</v>
      </c>
      <c r="I3587" s="60" t="str">
        <f>Índice!$G$23</f>
        <v>2015-01-01</v>
      </c>
      <c r="J3587" s="61" t="str">
        <f>Índice!$G$25</f>
        <v>2015-12-31</v>
      </c>
      <c r="K3587" s="200" t="s">
        <v>934</v>
      </c>
      <c r="L3587" s="200" t="s">
        <v>922</v>
      </c>
    </row>
    <row r="3588" spans="1:12" ht="15.75" customHeight="1">
      <c r="A3588" s="202" t="s">
        <v>15</v>
      </c>
      <c r="C3588" s="200" t="str">
        <f>'FC03-4'!B$14</f>
        <v>Transmisión (FC03-4)</v>
      </c>
      <c r="F3588" s="200"/>
      <c r="L3588" s="200"/>
    </row>
    <row r="3589" spans="1:12" ht="15.75" customHeight="1">
      <c r="C3589" s="200" t="str">
        <f>'FC03-4'!B$15</f>
        <v>Ingreso regulado (FC03-4)</v>
      </c>
      <c r="F3589" s="200">
        <f>'FC03-4'!I$15</f>
        <v>0</v>
      </c>
      <c r="I3589" s="60" t="str">
        <f>Índice!$G$23</f>
        <v>2015-01-01</v>
      </c>
      <c r="J3589" s="61" t="str">
        <f>Índice!$G$25</f>
        <v>2015-12-31</v>
      </c>
      <c r="K3589" s="200" t="s">
        <v>934</v>
      </c>
      <c r="L3589" s="200" t="s">
        <v>922</v>
      </c>
    </row>
    <row r="3590" spans="1:12" ht="15.75" customHeight="1">
      <c r="C3590" s="200" t="str">
        <f>'FC03-4'!B$16</f>
        <v>Cargos por conexión (FC03-4)</v>
      </c>
      <c r="F3590" s="200">
        <f>'FC03-4'!I$16</f>
        <v>0</v>
      </c>
      <c r="I3590" s="60" t="str">
        <f>Índice!$G$23</f>
        <v>2015-01-01</v>
      </c>
      <c r="J3590" s="61" t="str">
        <f>Índice!$G$25</f>
        <v>2015-12-31</v>
      </c>
      <c r="K3590" s="200" t="s">
        <v>934</v>
      </c>
      <c r="L3590" s="200" t="s">
        <v>922</v>
      </c>
    </row>
    <row r="3591" spans="1:12" ht="15.75" customHeight="1">
      <c r="C3591" s="200" t="str">
        <f>'FC03-4'!B$17</f>
        <v>Otros (Transmisión) (FC03-4)</v>
      </c>
      <c r="F3591" s="200">
        <f>'FC03-4'!I$17</f>
        <v>0</v>
      </c>
      <c r="I3591" s="60" t="str">
        <f>Índice!$G$23</f>
        <v>2015-01-01</v>
      </c>
      <c r="J3591" s="61" t="str">
        <f>Índice!$G$25</f>
        <v>2015-12-31</v>
      </c>
      <c r="K3591" s="200" t="s">
        <v>934</v>
      </c>
      <c r="L3591" s="200" t="s">
        <v>922</v>
      </c>
    </row>
    <row r="3592" spans="1:12" ht="15.75" customHeight="1">
      <c r="C3592" s="200" t="str">
        <f>'FC03-4'!B$18</f>
        <v>Total Transmisión (FC03-4)</v>
      </c>
      <c r="F3592" s="200">
        <f>'FC03-4'!I$18</f>
        <v>0</v>
      </c>
      <c r="I3592" s="60" t="str">
        <f>Índice!$G$23</f>
        <v>2015-01-01</v>
      </c>
      <c r="J3592" s="61" t="str">
        <f>Índice!$G$25</f>
        <v>2015-12-31</v>
      </c>
      <c r="K3592" s="200" t="s">
        <v>934</v>
      </c>
      <c r="L3592" s="200" t="s">
        <v>922</v>
      </c>
    </row>
    <row r="3593" spans="1:12" ht="15.75" customHeight="1">
      <c r="A3593" s="202" t="s">
        <v>15</v>
      </c>
      <c r="C3593" s="200" t="str">
        <f>'FC03-4'!B$19</f>
        <v>Operador de red (FC03-4)</v>
      </c>
      <c r="F3593" s="200"/>
      <c r="L3593" s="200"/>
    </row>
    <row r="3594" spans="1:12" ht="15.75" customHeight="1">
      <c r="C3594" s="200" t="str">
        <f>'FC03-4'!B$20</f>
        <v>Cargos por uso de usuarios regulados (FC03-4)</v>
      </c>
      <c r="F3594" s="200">
        <f>'FC03-4'!I$20</f>
        <v>0</v>
      </c>
      <c r="I3594" s="60" t="str">
        <f>Índice!$G$23</f>
        <v>2015-01-01</v>
      </c>
      <c r="J3594" s="61" t="str">
        <f>Índice!$G$25</f>
        <v>2015-12-31</v>
      </c>
      <c r="K3594" s="200" t="s">
        <v>934</v>
      </c>
      <c r="L3594" s="200" t="s">
        <v>922</v>
      </c>
    </row>
    <row r="3595" spans="1:12" ht="15.75" customHeight="1">
      <c r="C3595" s="200" t="str">
        <f>'FC03-4'!B$21</f>
        <v>Cargos por uso de usuarios no regulados (FC03-4)</v>
      </c>
      <c r="F3595" s="200">
        <f>'FC03-4'!I$21</f>
        <v>0</v>
      </c>
      <c r="I3595" s="60" t="str">
        <f>Índice!$G$23</f>
        <v>2015-01-01</v>
      </c>
      <c r="J3595" s="61" t="str">
        <f>Índice!$G$25</f>
        <v>2015-12-31</v>
      </c>
      <c r="K3595" s="200" t="s">
        <v>934</v>
      </c>
      <c r="L3595" s="200" t="s">
        <v>922</v>
      </c>
    </row>
    <row r="3596" spans="1:12" ht="15.75" customHeight="1">
      <c r="C3596" s="200" t="str">
        <f>'FC03-4'!B$22</f>
        <v>Ingreso regulado (Operador) (FC03-4)</v>
      </c>
      <c r="F3596" s="200">
        <f>'FC03-4'!I$22</f>
        <v>0</v>
      </c>
      <c r="I3596" s="60" t="str">
        <f>Índice!$G$23</f>
        <v>2015-01-01</v>
      </c>
      <c r="J3596" s="61" t="str">
        <f>Índice!$G$25</f>
        <v>2015-12-31</v>
      </c>
      <c r="K3596" s="200" t="s">
        <v>934</v>
      </c>
      <c r="L3596" s="200" t="s">
        <v>922</v>
      </c>
    </row>
    <row r="3597" spans="1:12" ht="15.75" customHeight="1">
      <c r="C3597" s="200" t="str">
        <f>'FC03-4'!B$23</f>
        <v>Otros (Operador) (FC03-4)</v>
      </c>
      <c r="F3597" s="200">
        <f>'FC03-4'!I$23</f>
        <v>0</v>
      </c>
      <c r="I3597" s="60" t="str">
        <f>Índice!$G$23</f>
        <v>2015-01-01</v>
      </c>
      <c r="J3597" s="61" t="str">
        <f>Índice!$G$25</f>
        <v>2015-12-31</v>
      </c>
      <c r="K3597" s="200" t="s">
        <v>934</v>
      </c>
      <c r="L3597" s="200" t="s">
        <v>922</v>
      </c>
    </row>
    <row r="3598" spans="1:12" ht="15.75" customHeight="1">
      <c r="C3598" s="200" t="str">
        <f>'FC03-4'!B$24</f>
        <v>Total Operador de red (FC03-4)</v>
      </c>
      <c r="F3598" s="200">
        <f>'FC03-4'!I$24</f>
        <v>0</v>
      </c>
      <c r="I3598" s="60" t="str">
        <f>Índice!$G$23</f>
        <v>2015-01-01</v>
      </c>
      <c r="J3598" s="61" t="str">
        <f>Índice!$G$25</f>
        <v>2015-12-31</v>
      </c>
      <c r="K3598" s="200" t="s">
        <v>934</v>
      </c>
      <c r="L3598" s="200" t="s">
        <v>922</v>
      </c>
    </row>
    <row r="3599" spans="1:12" ht="15.75" customHeight="1">
      <c r="A3599" s="202" t="s">
        <v>15</v>
      </c>
      <c r="C3599" s="200" t="str">
        <f>'FC03-4'!B$25</f>
        <v>Comercialización (FC03-4)</v>
      </c>
      <c r="F3599" s="200"/>
      <c r="L3599" s="200"/>
    </row>
    <row r="3600" spans="1:12" ht="15.75" customHeight="1">
      <c r="C3600" s="200" t="str">
        <f>'FC03-4'!B$26</f>
        <v>Residencial Estrato 1 (FC03-4)</v>
      </c>
      <c r="F3600" s="200">
        <f>'FC03-4'!I$26</f>
        <v>0</v>
      </c>
      <c r="I3600" s="60" t="str">
        <f>Índice!$G$23</f>
        <v>2015-01-01</v>
      </c>
      <c r="J3600" s="61" t="str">
        <f>Índice!$G$25</f>
        <v>2015-12-31</v>
      </c>
      <c r="K3600" s="200" t="s">
        <v>934</v>
      </c>
      <c r="L3600" s="200" t="s">
        <v>922</v>
      </c>
    </row>
    <row r="3601" spans="1:12" ht="15.75" customHeight="1">
      <c r="C3601" s="200" t="str">
        <f>'FC03-4'!B$27</f>
        <v>Residencial Estrato 2 (FC03-4)</v>
      </c>
      <c r="F3601" s="200">
        <f>'FC03-4'!I$27</f>
        <v>0</v>
      </c>
      <c r="I3601" s="60" t="str">
        <f>Índice!$G$23</f>
        <v>2015-01-01</v>
      </c>
      <c r="J3601" s="61" t="str">
        <f>Índice!$G$25</f>
        <v>2015-12-31</v>
      </c>
      <c r="K3601" s="200" t="s">
        <v>934</v>
      </c>
      <c r="L3601" s="200" t="s">
        <v>922</v>
      </c>
    </row>
    <row r="3602" spans="1:12" ht="15.75" customHeight="1">
      <c r="C3602" s="200" t="str">
        <f>'FC03-4'!B$28</f>
        <v>Residencial Estrato 3 (FC03-4)</v>
      </c>
      <c r="F3602" s="200">
        <f>'FC03-4'!I$28</f>
        <v>0</v>
      </c>
      <c r="I3602" s="60" t="str">
        <f>Índice!$G$23</f>
        <v>2015-01-01</v>
      </c>
      <c r="J3602" s="61" t="str">
        <f>Índice!$G$25</f>
        <v>2015-12-31</v>
      </c>
      <c r="K3602" s="200" t="s">
        <v>934</v>
      </c>
      <c r="L3602" s="200" t="s">
        <v>922</v>
      </c>
    </row>
    <row r="3603" spans="1:12" ht="15.75" customHeight="1">
      <c r="C3603" s="200" t="str">
        <f>'FC03-4'!B$29</f>
        <v>Residencial Estrato 4 (FC03-4)</v>
      </c>
      <c r="F3603" s="200">
        <f>'FC03-4'!I$29</f>
        <v>0</v>
      </c>
      <c r="I3603" s="60" t="str">
        <f>Índice!$G$23</f>
        <v>2015-01-01</v>
      </c>
      <c r="J3603" s="61" t="str">
        <f>Índice!$G$25</f>
        <v>2015-12-31</v>
      </c>
      <c r="K3603" s="200" t="s">
        <v>934</v>
      </c>
      <c r="L3603" s="200" t="s">
        <v>922</v>
      </c>
    </row>
    <row r="3604" spans="1:12" ht="15.75" customHeight="1">
      <c r="C3604" s="200" t="str">
        <f>'FC03-4'!B$30</f>
        <v>Residencial Estrato 5 (FC03-4)</v>
      </c>
      <c r="F3604" s="200">
        <f>'FC03-4'!I$30</f>
        <v>0</v>
      </c>
      <c r="I3604" s="60" t="str">
        <f>Índice!$G$23</f>
        <v>2015-01-01</v>
      </c>
      <c r="J3604" s="61" t="str">
        <f>Índice!$G$25</f>
        <v>2015-12-31</v>
      </c>
      <c r="K3604" s="200" t="s">
        <v>934</v>
      </c>
      <c r="L3604" s="200" t="s">
        <v>922</v>
      </c>
    </row>
    <row r="3605" spans="1:12" ht="15.75" customHeight="1">
      <c r="C3605" s="200" t="str">
        <f>'FC03-4'!B$31</f>
        <v>Residencial Estrato 6 (FC03-4)</v>
      </c>
      <c r="F3605" s="200">
        <f>'FC03-4'!I$31</f>
        <v>0</v>
      </c>
      <c r="I3605" s="60" t="str">
        <f>Índice!$G$23</f>
        <v>2015-01-01</v>
      </c>
      <c r="J3605" s="61" t="str">
        <f>Índice!$G$25</f>
        <v>2015-12-31</v>
      </c>
      <c r="K3605" s="200" t="s">
        <v>934</v>
      </c>
      <c r="L3605" s="200" t="s">
        <v>922</v>
      </c>
    </row>
    <row r="3606" spans="1:12" ht="15.75" customHeight="1">
      <c r="C3606" s="200" t="str">
        <f>'FC03-4'!B$32</f>
        <v>Comercial (FC03-4)</v>
      </c>
      <c r="F3606" s="200">
        <f>'FC03-4'!I$32</f>
        <v>0</v>
      </c>
      <c r="I3606" s="60" t="str">
        <f>Índice!$G$23</f>
        <v>2015-01-01</v>
      </c>
      <c r="J3606" s="61" t="str">
        <f>Índice!$G$25</f>
        <v>2015-12-31</v>
      </c>
      <c r="K3606" s="200" t="s">
        <v>934</v>
      </c>
      <c r="L3606" s="200" t="s">
        <v>922</v>
      </c>
    </row>
    <row r="3607" spans="1:12" ht="15.75" customHeight="1">
      <c r="C3607" s="200" t="str">
        <f>'FC03-4'!B$33</f>
        <v>Industrial (FC03-4)</v>
      </c>
      <c r="F3607" s="200">
        <f>'FC03-4'!I$33</f>
        <v>0</v>
      </c>
      <c r="I3607" s="60" t="str">
        <f>Índice!$G$23</f>
        <v>2015-01-01</v>
      </c>
      <c r="J3607" s="61" t="str">
        <f>Índice!$G$25</f>
        <v>2015-12-31</v>
      </c>
      <c r="K3607" s="200" t="s">
        <v>934</v>
      </c>
      <c r="L3607" s="200" t="s">
        <v>922</v>
      </c>
    </row>
    <row r="3608" spans="1:12" ht="15.75" customHeight="1">
      <c r="C3608" s="200" t="str">
        <f>'FC03-4'!B$34</f>
        <v>Oficial (FC03-4)</v>
      </c>
      <c r="F3608" s="200">
        <f>'FC03-4'!I$34</f>
        <v>0</v>
      </c>
      <c r="I3608" s="60" t="str">
        <f>Índice!$G$23</f>
        <v>2015-01-01</v>
      </c>
      <c r="J3608" s="61" t="str">
        <f>Índice!$G$25</f>
        <v>2015-12-31</v>
      </c>
      <c r="K3608" s="200" t="s">
        <v>934</v>
      </c>
      <c r="L3608" s="200" t="s">
        <v>922</v>
      </c>
    </row>
    <row r="3609" spans="1:12" ht="15.75" customHeight="1">
      <c r="C3609" s="200" t="str">
        <f>'FC03-4'!B$35</f>
        <v>Alumbrado público (FC03-4)</v>
      </c>
      <c r="F3609" s="200">
        <f>'FC03-4'!I$35</f>
        <v>0</v>
      </c>
      <c r="I3609" s="60" t="str">
        <f>Índice!$G$23</f>
        <v>2015-01-01</v>
      </c>
      <c r="J3609" s="61" t="str">
        <f>Índice!$G$25</f>
        <v>2015-12-31</v>
      </c>
      <c r="K3609" s="200" t="s">
        <v>934</v>
      </c>
      <c r="L3609" s="200" t="s">
        <v>922</v>
      </c>
    </row>
    <row r="3610" spans="1:12" ht="15.75" customHeight="1">
      <c r="C3610" s="200" t="str">
        <f>'FC03-4'!B$36</f>
        <v>Empresas del sector (FC03-4)</v>
      </c>
      <c r="F3610" s="200">
        <f>'FC03-4'!I$36</f>
        <v>0</v>
      </c>
      <c r="I3610" s="60" t="str">
        <f>Índice!$G$23</f>
        <v>2015-01-01</v>
      </c>
      <c r="J3610" s="61" t="str">
        <f>Índice!$G$25</f>
        <v>2015-12-31</v>
      </c>
      <c r="K3610" s="200" t="s">
        <v>934</v>
      </c>
      <c r="L3610" s="200" t="s">
        <v>922</v>
      </c>
    </row>
    <row r="3611" spans="1:12" ht="15.75" customHeight="1">
      <c r="C3611" s="200" t="str">
        <f>'FC03-4'!B$37</f>
        <v>Usuarios no regulados (FC03-4)</v>
      </c>
      <c r="F3611" s="200">
        <f>'FC03-4'!I$37</f>
        <v>0</v>
      </c>
      <c r="I3611" s="60" t="str">
        <f>Índice!$G$23</f>
        <v>2015-01-01</v>
      </c>
      <c r="J3611" s="61" t="str">
        <f>Índice!$G$25</f>
        <v>2015-12-31</v>
      </c>
      <c r="K3611" s="200" t="s">
        <v>934</v>
      </c>
      <c r="L3611" s="200" t="s">
        <v>922</v>
      </c>
    </row>
    <row r="3612" spans="1:12" ht="15.75" customHeight="1">
      <c r="C3612" s="200" t="str">
        <f>'FC03-4'!B$38</f>
        <v>Otros (Comercialización) (FC03-4)</v>
      </c>
      <c r="F3612" s="200">
        <f>'FC03-4'!I$38</f>
        <v>0</v>
      </c>
      <c r="I3612" s="60" t="str">
        <f>Índice!$G$23</f>
        <v>2015-01-01</v>
      </c>
      <c r="J3612" s="61" t="str">
        <f>Índice!$G$25</f>
        <v>2015-12-31</v>
      </c>
      <c r="K3612" s="200" t="s">
        <v>934</v>
      </c>
      <c r="L3612" s="200" t="s">
        <v>922</v>
      </c>
    </row>
    <row r="3613" spans="1:12" ht="15.75" customHeight="1">
      <c r="C3613" s="200" t="str">
        <f>'FC03-4'!B$39</f>
        <v>Total Comercialización (FC03-4)</v>
      </c>
      <c r="F3613" s="200">
        <f>'FC03-4'!I$39</f>
        <v>0</v>
      </c>
      <c r="I3613" s="60" t="str">
        <f>Índice!$G$23</f>
        <v>2015-01-01</v>
      </c>
      <c r="J3613" s="61" t="str">
        <f>Índice!$G$25</f>
        <v>2015-12-31</v>
      </c>
      <c r="K3613" s="200" t="s">
        <v>934</v>
      </c>
      <c r="L3613" s="200" t="s">
        <v>922</v>
      </c>
    </row>
    <row r="3614" spans="1:12" ht="15.75" customHeight="1">
      <c r="C3614" s="200" t="str">
        <f>'FC03-4'!B$40</f>
        <v>Total Servicio de Energía (FC03-4)</v>
      </c>
      <c r="F3614" s="200">
        <f>'FC03-4'!I$40</f>
        <v>0</v>
      </c>
      <c r="I3614" s="60" t="str">
        <f>Índice!$G$23</f>
        <v>2015-01-01</v>
      </c>
      <c r="J3614" s="61" t="str">
        <f>Índice!$G$25</f>
        <v>2015-12-31</v>
      </c>
      <c r="K3614" s="200" t="s">
        <v>934</v>
      </c>
      <c r="L3614" s="200" t="s">
        <v>922</v>
      </c>
    </row>
    <row r="3615" spans="1:12" ht="15.75" customHeight="1">
      <c r="A3615" s="202" t="s">
        <v>15</v>
      </c>
      <c r="C3615" s="200" t="str">
        <f>'FC03-4'!B$41</f>
        <v>Deterioro de cuentas por cobrar (FC03-4)</v>
      </c>
      <c r="F3615" s="200"/>
      <c r="L3615" s="200"/>
    </row>
    <row r="3616" spans="1:12" ht="15.75" customHeight="1">
      <c r="A3616" s="202" t="s">
        <v>15</v>
      </c>
      <c r="C3616" s="200" t="str">
        <f>'FC03-4'!B$42</f>
        <v>Generación (Deterioro) (FC03-4)</v>
      </c>
      <c r="F3616" s="200"/>
      <c r="L3616" s="200"/>
    </row>
    <row r="3617" spans="1:12" ht="15.75" customHeight="1">
      <c r="C3617" s="200" t="str">
        <f>'FC03-4'!B$43</f>
        <v>Contratos bilaterales empresas del sector (Deterioro) (FC03-4)</v>
      </c>
      <c r="F3617" s="200">
        <f>'FC03-4'!I$43</f>
        <v>0</v>
      </c>
      <c r="I3617" s="60" t="str">
        <f>Índice!$G$23</f>
        <v>2015-01-01</v>
      </c>
      <c r="J3617" s="61" t="str">
        <f>Índice!$G$25</f>
        <v>2015-12-31</v>
      </c>
      <c r="K3617" s="200" t="s">
        <v>934</v>
      </c>
      <c r="L3617" s="200" t="s">
        <v>922</v>
      </c>
    </row>
    <row r="3618" spans="1:12" ht="15.75" customHeight="1">
      <c r="C3618" s="200" t="str">
        <f>'FC03-4'!B$44</f>
        <v>Contratos bilaterales usuarios no regulados (Deterioro) (FC03-4)</v>
      </c>
      <c r="F3618" s="200">
        <f>'FC03-4'!I$44</f>
        <v>0</v>
      </c>
      <c r="I3618" s="60" t="str">
        <f>Índice!$G$23</f>
        <v>2015-01-01</v>
      </c>
      <c r="J3618" s="61" t="str">
        <f>Índice!$G$25</f>
        <v>2015-12-31</v>
      </c>
      <c r="K3618" s="200" t="s">
        <v>934</v>
      </c>
      <c r="L3618" s="200" t="s">
        <v>922</v>
      </c>
    </row>
    <row r="3619" spans="1:12" ht="15.75" customHeight="1">
      <c r="C3619" s="200" t="str">
        <f>'FC03-4'!B$45</f>
        <v>Bolsa de energía (Deterioro) (FC03-4)</v>
      </c>
      <c r="F3619" s="200">
        <f>'FC03-4'!I$45</f>
        <v>0</v>
      </c>
      <c r="I3619" s="60" t="str">
        <f>Índice!$G$23</f>
        <v>2015-01-01</v>
      </c>
      <c r="J3619" s="61" t="str">
        <f>Índice!$G$25</f>
        <v>2015-12-31</v>
      </c>
      <c r="K3619" s="200" t="s">
        <v>934</v>
      </c>
      <c r="L3619" s="200" t="s">
        <v>922</v>
      </c>
    </row>
    <row r="3620" spans="1:12" ht="15.75" customHeight="1">
      <c r="C3620" s="200" t="str">
        <f>'FC03-4'!B$46</f>
        <v>Otros (Deterioro) (FC03-4)</v>
      </c>
      <c r="F3620" s="200">
        <f>'FC03-4'!I$46</f>
        <v>0</v>
      </c>
      <c r="I3620" s="60" t="str">
        <f>Índice!$G$23</f>
        <v>2015-01-01</v>
      </c>
      <c r="J3620" s="61" t="str">
        <f>Índice!$G$25</f>
        <v>2015-12-31</v>
      </c>
      <c r="K3620" s="200" t="s">
        <v>934</v>
      </c>
      <c r="L3620" s="200" t="s">
        <v>922</v>
      </c>
    </row>
    <row r="3621" spans="1:12" ht="15.75" customHeight="1">
      <c r="C3621" s="200" t="str">
        <f>'FC03-4'!B$47</f>
        <v>Total Generación (Deterioro) (FC03-4)</v>
      </c>
      <c r="F3621" s="200">
        <f>'FC03-4'!I$47</f>
        <v>0</v>
      </c>
      <c r="I3621" s="60" t="str">
        <f>Índice!$G$23</f>
        <v>2015-01-01</v>
      </c>
      <c r="J3621" s="61" t="str">
        <f>Índice!$G$25</f>
        <v>2015-12-31</v>
      </c>
      <c r="K3621" s="200" t="s">
        <v>934</v>
      </c>
      <c r="L3621" s="200" t="s">
        <v>922</v>
      </c>
    </row>
    <row r="3622" spans="1:12" ht="15.75" customHeight="1">
      <c r="A3622" s="202" t="s">
        <v>15</v>
      </c>
      <c r="C3622" s="200" t="str">
        <f>'FC03-4'!B$48</f>
        <v>Transmisión (Deterioro) (FC03-4)</v>
      </c>
      <c r="F3622" s="200"/>
      <c r="L3622" s="200"/>
    </row>
    <row r="3623" spans="1:12" ht="15.75" customHeight="1">
      <c r="C3623" s="200" t="str">
        <f>'FC03-4'!B$49</f>
        <v>Ingreso regulado (Deterioro) (FC03-4)</v>
      </c>
      <c r="F3623" s="200">
        <f>'FC03-4'!I$49</f>
        <v>0</v>
      </c>
      <c r="I3623" s="60" t="str">
        <f>Índice!$G$23</f>
        <v>2015-01-01</v>
      </c>
      <c r="J3623" s="61" t="str">
        <f>Índice!$G$25</f>
        <v>2015-12-31</v>
      </c>
      <c r="K3623" s="200" t="s">
        <v>934</v>
      </c>
      <c r="L3623" s="200" t="s">
        <v>922</v>
      </c>
    </row>
    <row r="3624" spans="1:12" ht="15.75" customHeight="1">
      <c r="C3624" s="200" t="str">
        <f>'FC03-4'!B$50</f>
        <v>Cargos por conexión (Deterioro) (FC03-4)</v>
      </c>
      <c r="F3624" s="200">
        <f>'FC03-4'!I$50</f>
        <v>0</v>
      </c>
      <c r="I3624" s="60" t="str">
        <f>Índice!$G$23</f>
        <v>2015-01-01</v>
      </c>
      <c r="J3624" s="61" t="str">
        <f>Índice!$G$25</f>
        <v>2015-12-31</v>
      </c>
      <c r="K3624" s="200" t="s">
        <v>934</v>
      </c>
      <c r="L3624" s="200" t="s">
        <v>922</v>
      </c>
    </row>
    <row r="3625" spans="1:12" ht="15.75" customHeight="1">
      <c r="C3625" s="200" t="str">
        <f>'FC03-4'!B$51</f>
        <v>Otros (Transmisión) (Deterioro) (FC03-4)</v>
      </c>
      <c r="F3625" s="200">
        <f>'FC03-4'!I$51</f>
        <v>0</v>
      </c>
      <c r="I3625" s="60" t="str">
        <f>Índice!$G$23</f>
        <v>2015-01-01</v>
      </c>
      <c r="J3625" s="61" t="str">
        <f>Índice!$G$25</f>
        <v>2015-12-31</v>
      </c>
      <c r="K3625" s="200" t="s">
        <v>934</v>
      </c>
      <c r="L3625" s="200" t="s">
        <v>922</v>
      </c>
    </row>
    <row r="3626" spans="1:12" ht="15.75" customHeight="1">
      <c r="C3626" s="200" t="str">
        <f>'FC03-4'!B$52</f>
        <v>Total Transmisión (Deterioro) (FC03-4)</v>
      </c>
      <c r="F3626" s="200">
        <f>'FC03-4'!I$52</f>
        <v>0</v>
      </c>
      <c r="I3626" s="60" t="str">
        <f>Índice!$G$23</f>
        <v>2015-01-01</v>
      </c>
      <c r="J3626" s="61" t="str">
        <f>Índice!$G$25</f>
        <v>2015-12-31</v>
      </c>
      <c r="K3626" s="200" t="s">
        <v>934</v>
      </c>
      <c r="L3626" s="200" t="s">
        <v>922</v>
      </c>
    </row>
    <row r="3627" spans="1:12" ht="15.75" customHeight="1">
      <c r="A3627" s="202" t="s">
        <v>15</v>
      </c>
      <c r="C3627" s="200" t="str">
        <f>'FC03-4'!B$53</f>
        <v>Operador de red (Deterioro) (FC03-4)</v>
      </c>
      <c r="F3627" s="200"/>
      <c r="L3627" s="200"/>
    </row>
    <row r="3628" spans="1:12" ht="15.75" customHeight="1">
      <c r="C3628" s="200" t="str">
        <f>'FC03-4'!B$54</f>
        <v>Cargos por uso de usuarios regulados (Deterioro) (FC03-4)</v>
      </c>
      <c r="F3628" s="200">
        <f>'FC03-4'!I$54</f>
        <v>0</v>
      </c>
      <c r="I3628" s="60" t="str">
        <f>Índice!$G$23</f>
        <v>2015-01-01</v>
      </c>
      <c r="J3628" s="61" t="str">
        <f>Índice!$G$25</f>
        <v>2015-12-31</v>
      </c>
      <c r="K3628" s="200" t="s">
        <v>934</v>
      </c>
      <c r="L3628" s="200" t="s">
        <v>922</v>
      </c>
    </row>
    <row r="3629" spans="1:12" ht="15.75" customHeight="1">
      <c r="C3629" s="200" t="str">
        <f>'FC03-4'!B$55</f>
        <v>Cargos por uso de usuarios no regulados (Deterioro) (FC03-4)</v>
      </c>
      <c r="F3629" s="200">
        <f>'FC03-4'!I$55</f>
        <v>0</v>
      </c>
      <c r="I3629" s="60" t="str">
        <f>Índice!$G$23</f>
        <v>2015-01-01</v>
      </c>
      <c r="J3629" s="61" t="str">
        <f>Índice!$G$25</f>
        <v>2015-12-31</v>
      </c>
      <c r="K3629" s="200" t="s">
        <v>934</v>
      </c>
      <c r="L3629" s="200" t="s">
        <v>922</v>
      </c>
    </row>
    <row r="3630" spans="1:12" ht="15.75" customHeight="1">
      <c r="C3630" s="200" t="str">
        <f>'FC03-4'!B$56</f>
        <v>Ingreso regulado (Operador) (Deterioro) (FC03-4)</v>
      </c>
      <c r="F3630" s="200">
        <f>'FC03-4'!I$56</f>
        <v>0</v>
      </c>
      <c r="I3630" s="60" t="str">
        <f>Índice!$G$23</f>
        <v>2015-01-01</v>
      </c>
      <c r="J3630" s="61" t="str">
        <f>Índice!$G$25</f>
        <v>2015-12-31</v>
      </c>
      <c r="K3630" s="200" t="s">
        <v>934</v>
      </c>
      <c r="L3630" s="200" t="s">
        <v>922</v>
      </c>
    </row>
    <row r="3631" spans="1:12" ht="15.75" customHeight="1">
      <c r="C3631" s="200" t="str">
        <f>'FC03-4'!B$57</f>
        <v>Otros (Operador) (Deterioro) (FC03-4)</v>
      </c>
      <c r="F3631" s="200">
        <f>'FC03-4'!I$57</f>
        <v>0</v>
      </c>
      <c r="I3631" s="60" t="str">
        <f>Índice!$G$23</f>
        <v>2015-01-01</v>
      </c>
      <c r="J3631" s="61" t="str">
        <f>Índice!$G$25</f>
        <v>2015-12-31</v>
      </c>
      <c r="K3631" s="200" t="s">
        <v>934</v>
      </c>
      <c r="L3631" s="200" t="s">
        <v>922</v>
      </c>
    </row>
    <row r="3632" spans="1:12" ht="15.75" customHeight="1">
      <c r="C3632" s="200" t="str">
        <f>'FC03-4'!B$58</f>
        <v>Total Operador de red (Deterioro) (FC03-4)</v>
      </c>
      <c r="F3632" s="200">
        <f>'FC03-4'!I$58</f>
        <v>0</v>
      </c>
      <c r="I3632" s="60" t="str">
        <f>Índice!$G$23</f>
        <v>2015-01-01</v>
      </c>
      <c r="J3632" s="61" t="str">
        <f>Índice!$G$25</f>
        <v>2015-12-31</v>
      </c>
      <c r="K3632" s="200" t="s">
        <v>934</v>
      </c>
      <c r="L3632" s="200" t="s">
        <v>922</v>
      </c>
    </row>
    <row r="3633" spans="1:12" ht="15.75" customHeight="1">
      <c r="A3633" s="202" t="s">
        <v>15</v>
      </c>
      <c r="C3633" s="200" t="str">
        <f>'FC03-4'!B$59</f>
        <v>Comercialización (Deterioro) (FC03-4)</v>
      </c>
      <c r="F3633" s="200"/>
      <c r="L3633" s="200"/>
    </row>
    <row r="3634" spans="1:12" ht="15.75" customHeight="1">
      <c r="C3634" s="200" t="str">
        <f>'FC03-4'!B$60</f>
        <v>Residencial Estrato 1 (Deterioro) (FC03-4)</v>
      </c>
      <c r="F3634" s="200">
        <f>'FC03-4'!I$60</f>
        <v>0</v>
      </c>
      <c r="I3634" s="60" t="str">
        <f>Índice!$G$23</f>
        <v>2015-01-01</v>
      </c>
      <c r="J3634" s="61" t="str">
        <f>Índice!$G$25</f>
        <v>2015-12-31</v>
      </c>
      <c r="K3634" s="200" t="s">
        <v>934</v>
      </c>
      <c r="L3634" s="200" t="s">
        <v>922</v>
      </c>
    </row>
    <row r="3635" spans="1:12" ht="15.75" customHeight="1">
      <c r="C3635" s="200" t="str">
        <f>'FC03-4'!B$61</f>
        <v>Residencial Estrato 2 (Deterioro) (FC03-4)</v>
      </c>
      <c r="F3635" s="200">
        <f>'FC03-4'!I$61</f>
        <v>0</v>
      </c>
      <c r="I3635" s="60" t="str">
        <f>Índice!$G$23</f>
        <v>2015-01-01</v>
      </c>
      <c r="J3635" s="61" t="str">
        <f>Índice!$G$25</f>
        <v>2015-12-31</v>
      </c>
      <c r="K3635" s="200" t="s">
        <v>934</v>
      </c>
      <c r="L3635" s="200" t="s">
        <v>922</v>
      </c>
    </row>
    <row r="3636" spans="1:12" ht="15.75" customHeight="1">
      <c r="C3636" s="200" t="str">
        <f>'FC03-4'!B$62</f>
        <v>Residencial Estrato 3 (Deterioro) (FC03-4)</v>
      </c>
      <c r="F3636" s="200">
        <f>'FC03-4'!I$62</f>
        <v>0</v>
      </c>
      <c r="I3636" s="60" t="str">
        <f>Índice!$G$23</f>
        <v>2015-01-01</v>
      </c>
      <c r="J3636" s="61" t="str">
        <f>Índice!$G$25</f>
        <v>2015-12-31</v>
      </c>
      <c r="K3636" s="200" t="s">
        <v>934</v>
      </c>
      <c r="L3636" s="200" t="s">
        <v>922</v>
      </c>
    </row>
    <row r="3637" spans="1:12" ht="15.75" customHeight="1">
      <c r="C3637" s="200" t="str">
        <f>'FC03-4'!B$63</f>
        <v>Residencial Estrato 4 (Deterioro) (FC03-4)</v>
      </c>
      <c r="F3637" s="200">
        <f>'FC03-4'!I$63</f>
        <v>0</v>
      </c>
      <c r="I3637" s="60" t="str">
        <f>Índice!$G$23</f>
        <v>2015-01-01</v>
      </c>
      <c r="J3637" s="61" t="str">
        <f>Índice!$G$25</f>
        <v>2015-12-31</v>
      </c>
      <c r="K3637" s="200" t="s">
        <v>934</v>
      </c>
      <c r="L3637" s="200" t="s">
        <v>922</v>
      </c>
    </row>
    <row r="3638" spans="1:12" ht="15.75" customHeight="1">
      <c r="C3638" s="200" t="str">
        <f>'FC03-4'!B$64</f>
        <v>Residencial Estrato 5 (Deterioro) (FC03-4)</v>
      </c>
      <c r="F3638" s="200">
        <f>'FC03-4'!I$64</f>
        <v>0</v>
      </c>
      <c r="I3638" s="60" t="str">
        <f>Índice!$G$23</f>
        <v>2015-01-01</v>
      </c>
      <c r="J3638" s="61" t="str">
        <f>Índice!$G$25</f>
        <v>2015-12-31</v>
      </c>
      <c r="K3638" s="200" t="s">
        <v>934</v>
      </c>
      <c r="L3638" s="200" t="s">
        <v>922</v>
      </c>
    </row>
    <row r="3639" spans="1:12" ht="15.75" customHeight="1">
      <c r="C3639" s="200" t="str">
        <f>'FC03-4'!B$65</f>
        <v>Residencial Estrato 6 (Deterioro) (FC03-4)</v>
      </c>
      <c r="F3639" s="200">
        <f>'FC03-4'!I$65</f>
        <v>0</v>
      </c>
      <c r="I3639" s="60" t="str">
        <f>Índice!$G$23</f>
        <v>2015-01-01</v>
      </c>
      <c r="J3639" s="61" t="str">
        <f>Índice!$G$25</f>
        <v>2015-12-31</v>
      </c>
      <c r="K3639" s="200" t="s">
        <v>934</v>
      </c>
      <c r="L3639" s="200" t="s">
        <v>922</v>
      </c>
    </row>
    <row r="3640" spans="1:12" ht="15.75" customHeight="1">
      <c r="C3640" s="200" t="str">
        <f>'FC03-4'!B$66</f>
        <v>Comercial (Deterioro) (FC03-4)</v>
      </c>
      <c r="F3640" s="200">
        <f>'FC03-4'!I$66</f>
        <v>0</v>
      </c>
      <c r="I3640" s="60" t="str">
        <f>Índice!$G$23</f>
        <v>2015-01-01</v>
      </c>
      <c r="J3640" s="61" t="str">
        <f>Índice!$G$25</f>
        <v>2015-12-31</v>
      </c>
      <c r="K3640" s="200" t="s">
        <v>934</v>
      </c>
      <c r="L3640" s="200" t="s">
        <v>922</v>
      </c>
    </row>
    <row r="3641" spans="1:12" ht="15.75" customHeight="1">
      <c r="C3641" s="200" t="str">
        <f>'FC03-4'!B$67</f>
        <v>Industrial (Deterioro) (FC03-4)</v>
      </c>
      <c r="F3641" s="200">
        <f>'FC03-4'!I$67</f>
        <v>0</v>
      </c>
      <c r="I3641" s="60" t="str">
        <f>Índice!$G$23</f>
        <v>2015-01-01</v>
      </c>
      <c r="J3641" s="61" t="str">
        <f>Índice!$G$25</f>
        <v>2015-12-31</v>
      </c>
      <c r="K3641" s="200" t="s">
        <v>934</v>
      </c>
      <c r="L3641" s="200" t="s">
        <v>922</v>
      </c>
    </row>
    <row r="3642" spans="1:12" ht="15.75" customHeight="1">
      <c r="C3642" s="200" t="str">
        <f>'FC03-4'!B$68</f>
        <v>Oficial (Deterioro) (FC03-4)</v>
      </c>
      <c r="F3642" s="200">
        <f>'FC03-4'!I$68</f>
        <v>0</v>
      </c>
      <c r="I3642" s="60" t="str">
        <f>Índice!$G$23</f>
        <v>2015-01-01</v>
      </c>
      <c r="J3642" s="61" t="str">
        <f>Índice!$G$25</f>
        <v>2015-12-31</v>
      </c>
      <c r="K3642" s="200" t="s">
        <v>934</v>
      </c>
      <c r="L3642" s="200" t="s">
        <v>922</v>
      </c>
    </row>
    <row r="3643" spans="1:12" ht="15.75" customHeight="1">
      <c r="C3643" s="200" t="str">
        <f>'FC03-4'!B$69</f>
        <v>Alumbrado público (Deterioro) (FC03-4)</v>
      </c>
      <c r="F3643" s="200">
        <f>'FC03-4'!I$69</f>
        <v>0</v>
      </c>
      <c r="I3643" s="60" t="str">
        <f>Índice!$G$23</f>
        <v>2015-01-01</v>
      </c>
      <c r="J3643" s="61" t="str">
        <f>Índice!$G$25</f>
        <v>2015-12-31</v>
      </c>
      <c r="K3643" s="200" t="s">
        <v>934</v>
      </c>
      <c r="L3643" s="200" t="s">
        <v>922</v>
      </c>
    </row>
    <row r="3644" spans="1:12" ht="15.75" customHeight="1">
      <c r="C3644" s="200" t="str">
        <f>'FC03-4'!B$70</f>
        <v>Empresas del sector (Deterioro) (FC03-4)</v>
      </c>
      <c r="F3644" s="200">
        <f>'FC03-4'!I$70</f>
        <v>0</v>
      </c>
      <c r="I3644" s="60" t="str">
        <f>Índice!$G$23</f>
        <v>2015-01-01</v>
      </c>
      <c r="J3644" s="61" t="str">
        <f>Índice!$G$25</f>
        <v>2015-12-31</v>
      </c>
      <c r="K3644" s="200" t="s">
        <v>934</v>
      </c>
      <c r="L3644" s="200" t="s">
        <v>922</v>
      </c>
    </row>
    <row r="3645" spans="1:12" ht="15.75" customHeight="1">
      <c r="C3645" s="200" t="str">
        <f>'FC03-4'!B$71</f>
        <v>Usuarios no regulados (Deterioro) (FC03-4)</v>
      </c>
      <c r="F3645" s="200">
        <f>'FC03-4'!I$71</f>
        <v>0</v>
      </c>
      <c r="I3645" s="60" t="str">
        <f>Índice!$G$23</f>
        <v>2015-01-01</v>
      </c>
      <c r="J3645" s="61" t="str">
        <f>Índice!$G$25</f>
        <v>2015-12-31</v>
      </c>
      <c r="K3645" s="200" t="s">
        <v>934</v>
      </c>
      <c r="L3645" s="200" t="s">
        <v>922</v>
      </c>
    </row>
    <row r="3646" spans="1:12" ht="15.75" customHeight="1">
      <c r="C3646" s="200" t="str">
        <f>'FC03-4'!B$72</f>
        <v>Otros (Comercialización) (Deterioro) (FC03-4)</v>
      </c>
      <c r="F3646" s="200">
        <f>'FC03-4'!I$72</f>
        <v>0</v>
      </c>
      <c r="I3646" s="60" t="str">
        <f>Índice!$G$23</f>
        <v>2015-01-01</v>
      </c>
      <c r="J3646" s="61" t="str">
        <f>Índice!$G$25</f>
        <v>2015-12-31</v>
      </c>
      <c r="K3646" s="200" t="s">
        <v>934</v>
      </c>
      <c r="L3646" s="200" t="s">
        <v>922</v>
      </c>
    </row>
    <row r="3647" spans="1:12" ht="15.75" customHeight="1">
      <c r="C3647" s="200" t="str">
        <f>'FC03-4'!B$73</f>
        <v>Total Comercialización (Deterioro) (FC03-4)</v>
      </c>
      <c r="F3647" s="200">
        <f>'FC03-4'!I$73</f>
        <v>0</v>
      </c>
      <c r="I3647" s="60" t="str">
        <f>Índice!$G$23</f>
        <v>2015-01-01</v>
      </c>
      <c r="J3647" s="61" t="str">
        <f>Índice!$G$25</f>
        <v>2015-12-31</v>
      </c>
      <c r="K3647" s="200" t="s">
        <v>934</v>
      </c>
      <c r="L3647" s="200" t="s">
        <v>922</v>
      </c>
    </row>
    <row r="3648" spans="1:12" ht="15.75" customHeight="1">
      <c r="C3648" s="200" t="str">
        <f>'FC03-4'!B$74</f>
        <v>Total Deterioro Cuentas por Cobrar (FC03-4)</v>
      </c>
      <c r="F3648" s="200">
        <f>'FC03-4'!I$74</f>
        <v>0</v>
      </c>
      <c r="I3648" s="60" t="str">
        <f>Índice!$G$23</f>
        <v>2015-01-01</v>
      </c>
      <c r="J3648" s="61" t="str">
        <f>Índice!$G$25</f>
        <v>2015-12-31</v>
      </c>
      <c r="K3648" s="200" t="s">
        <v>934</v>
      </c>
      <c r="L3648" s="200" t="s">
        <v>922</v>
      </c>
    </row>
    <row r="3649" spans="1:12" ht="15.75" customHeight="1">
      <c r="A3649" s="202" t="s">
        <v>15</v>
      </c>
      <c r="B3649" s="22"/>
      <c r="C3649" s="93" t="s">
        <v>923</v>
      </c>
      <c r="L3649" s="1"/>
    </row>
    <row r="3650" spans="1:12" ht="15.75" customHeight="1">
      <c r="A3650" s="202" t="s">
        <v>15</v>
      </c>
      <c r="C3650" s="200" t="str">
        <f>'FC03-4'!B$7</f>
        <v>Servicio de Energía Eléctrica (FC03-4)</v>
      </c>
      <c r="L3650" s="1"/>
    </row>
    <row r="3651" spans="1:12" ht="15.75" customHeight="1">
      <c r="A3651" s="202" t="s">
        <v>15</v>
      </c>
      <c r="C3651" s="200" t="str">
        <f>'FC03-4'!B$8</f>
        <v>Generación (FC03-4)</v>
      </c>
      <c r="L3651" s="1"/>
    </row>
    <row r="3652" spans="1:12" ht="15.75" customHeight="1">
      <c r="C3652" s="200" t="str">
        <f>'FC03-4'!B$9</f>
        <v>Contratos bilaterales empresas del sector (FC03-4)</v>
      </c>
      <c r="F3652" s="200">
        <f>'FC03-4'!J$9</f>
        <v>0</v>
      </c>
      <c r="I3652" s="60" t="str">
        <f>Índice!$G$23</f>
        <v>2015-01-01</v>
      </c>
      <c r="J3652" s="61" t="str">
        <f>Índice!$G$25</f>
        <v>2015-12-31</v>
      </c>
      <c r="K3652" s="200" t="s">
        <v>934</v>
      </c>
      <c r="L3652" s="200" t="s">
        <v>924</v>
      </c>
    </row>
    <row r="3653" spans="1:12" ht="15.75" customHeight="1">
      <c r="C3653" s="200" t="str">
        <f>'FC03-4'!B$10</f>
        <v>Contratos bilaterales usuarios no regulados (FC03-4)</v>
      </c>
      <c r="F3653" s="200">
        <f>'FC03-4'!J$10</f>
        <v>0</v>
      </c>
      <c r="I3653" s="60" t="str">
        <f>Índice!$G$23</f>
        <v>2015-01-01</v>
      </c>
      <c r="J3653" s="61" t="str">
        <f>Índice!$G$25</f>
        <v>2015-12-31</v>
      </c>
      <c r="K3653" s="200" t="s">
        <v>934</v>
      </c>
      <c r="L3653" s="200" t="s">
        <v>924</v>
      </c>
    </row>
    <row r="3654" spans="1:12" ht="15.75" customHeight="1">
      <c r="C3654" s="200" t="str">
        <f>'FC03-4'!B$11</f>
        <v>Bolsa de energía (FC03-4)</v>
      </c>
      <c r="F3654" s="200">
        <f>'FC03-4'!J$11</f>
        <v>0</v>
      </c>
      <c r="I3654" s="60" t="str">
        <f>Índice!$G$23</f>
        <v>2015-01-01</v>
      </c>
      <c r="J3654" s="61" t="str">
        <f>Índice!$G$25</f>
        <v>2015-12-31</v>
      </c>
      <c r="K3654" s="200" t="s">
        <v>934</v>
      </c>
      <c r="L3654" s="200" t="s">
        <v>924</v>
      </c>
    </row>
    <row r="3655" spans="1:12" ht="15.75" customHeight="1">
      <c r="C3655" s="200" t="str">
        <f>'FC03-4'!B$12</f>
        <v>Otros (FC03-4)</v>
      </c>
      <c r="F3655" s="200">
        <f>'FC03-4'!J$12</f>
        <v>0</v>
      </c>
      <c r="I3655" s="60" t="str">
        <f>Índice!$G$23</f>
        <v>2015-01-01</v>
      </c>
      <c r="J3655" s="61" t="str">
        <f>Índice!$G$25</f>
        <v>2015-12-31</v>
      </c>
      <c r="K3655" s="200" t="s">
        <v>934</v>
      </c>
      <c r="L3655" s="200" t="s">
        <v>924</v>
      </c>
    </row>
    <row r="3656" spans="1:12" ht="15.75" customHeight="1">
      <c r="C3656" s="200" t="str">
        <f>'FC03-4'!B$13</f>
        <v>Total Generación (FC03-4)</v>
      </c>
      <c r="F3656" s="200">
        <f>'FC03-4'!J$13</f>
        <v>0</v>
      </c>
      <c r="I3656" s="60" t="str">
        <f>Índice!$G$23</f>
        <v>2015-01-01</v>
      </c>
      <c r="J3656" s="61" t="str">
        <f>Índice!$G$25</f>
        <v>2015-12-31</v>
      </c>
      <c r="K3656" s="200" t="s">
        <v>934</v>
      </c>
      <c r="L3656" s="200" t="s">
        <v>924</v>
      </c>
    </row>
    <row r="3657" spans="1:12" ht="15.75" customHeight="1">
      <c r="A3657" s="202" t="s">
        <v>15</v>
      </c>
      <c r="C3657" s="200" t="str">
        <f>'FC03-4'!B$14</f>
        <v>Transmisión (FC03-4)</v>
      </c>
      <c r="F3657" s="200"/>
      <c r="L3657" s="1"/>
    </row>
    <row r="3658" spans="1:12" ht="15.75" customHeight="1">
      <c r="C3658" s="200" t="str">
        <f>'FC03-4'!B$15</f>
        <v>Ingreso regulado (FC03-4)</v>
      </c>
      <c r="F3658" s="200">
        <f>'FC03-4'!J$15</f>
        <v>0</v>
      </c>
      <c r="I3658" s="60" t="str">
        <f>Índice!$G$23</f>
        <v>2015-01-01</v>
      </c>
      <c r="J3658" s="61" t="str">
        <f>Índice!$G$25</f>
        <v>2015-12-31</v>
      </c>
      <c r="K3658" s="200" t="s">
        <v>934</v>
      </c>
      <c r="L3658" s="200" t="s">
        <v>924</v>
      </c>
    </row>
    <row r="3659" spans="1:12" ht="15.75" customHeight="1">
      <c r="C3659" s="200" t="str">
        <f>'FC03-4'!B$16</f>
        <v>Cargos por conexión (FC03-4)</v>
      </c>
      <c r="F3659" s="200">
        <f>'FC03-4'!J$16</f>
        <v>0</v>
      </c>
      <c r="I3659" s="60" t="str">
        <f>Índice!$G$23</f>
        <v>2015-01-01</v>
      </c>
      <c r="J3659" s="61" t="str">
        <f>Índice!$G$25</f>
        <v>2015-12-31</v>
      </c>
      <c r="K3659" s="200" t="s">
        <v>934</v>
      </c>
      <c r="L3659" s="200" t="s">
        <v>924</v>
      </c>
    </row>
    <row r="3660" spans="1:12" ht="15.75" customHeight="1">
      <c r="C3660" s="200" t="str">
        <f>'FC03-4'!B$17</f>
        <v>Otros (Transmisión) (FC03-4)</v>
      </c>
      <c r="F3660" s="200">
        <f>'FC03-4'!J$17</f>
        <v>0</v>
      </c>
      <c r="I3660" s="60" t="str">
        <f>Índice!$G$23</f>
        <v>2015-01-01</v>
      </c>
      <c r="J3660" s="61" t="str">
        <f>Índice!$G$25</f>
        <v>2015-12-31</v>
      </c>
      <c r="K3660" s="200" t="s">
        <v>934</v>
      </c>
      <c r="L3660" s="200" t="s">
        <v>924</v>
      </c>
    </row>
    <row r="3661" spans="1:12" ht="15.75" customHeight="1">
      <c r="C3661" s="200" t="str">
        <f>'FC03-4'!B$18</f>
        <v>Total Transmisión (FC03-4)</v>
      </c>
      <c r="F3661" s="200">
        <f>'FC03-4'!J$18</f>
        <v>0</v>
      </c>
      <c r="I3661" s="60" t="str">
        <f>Índice!$G$23</f>
        <v>2015-01-01</v>
      </c>
      <c r="J3661" s="61" t="str">
        <f>Índice!$G$25</f>
        <v>2015-12-31</v>
      </c>
      <c r="K3661" s="200" t="s">
        <v>934</v>
      </c>
      <c r="L3661" s="200" t="s">
        <v>924</v>
      </c>
    </row>
    <row r="3662" spans="1:12" ht="15.75" customHeight="1">
      <c r="A3662" s="202" t="s">
        <v>15</v>
      </c>
      <c r="C3662" s="200" t="str">
        <f>'FC03-4'!B$19</f>
        <v>Operador de red (FC03-4)</v>
      </c>
      <c r="F3662" s="200"/>
      <c r="L3662" s="1"/>
    </row>
    <row r="3663" spans="1:12" ht="15.75" customHeight="1">
      <c r="C3663" s="200" t="str">
        <f>'FC03-4'!B$20</f>
        <v>Cargos por uso de usuarios regulados (FC03-4)</v>
      </c>
      <c r="F3663" s="200">
        <f>'FC03-4'!J$20</f>
        <v>0</v>
      </c>
      <c r="I3663" s="60" t="str">
        <f>Índice!$G$23</f>
        <v>2015-01-01</v>
      </c>
      <c r="J3663" s="61" t="str">
        <f>Índice!$G$25</f>
        <v>2015-12-31</v>
      </c>
      <c r="K3663" s="200" t="s">
        <v>934</v>
      </c>
      <c r="L3663" s="200" t="s">
        <v>924</v>
      </c>
    </row>
    <row r="3664" spans="1:12" ht="15.75" customHeight="1">
      <c r="C3664" s="200" t="str">
        <f>'FC03-4'!B$21</f>
        <v>Cargos por uso de usuarios no regulados (FC03-4)</v>
      </c>
      <c r="F3664" s="200">
        <f>'FC03-4'!J$21</f>
        <v>0</v>
      </c>
      <c r="I3664" s="60" t="str">
        <f>Índice!$G$23</f>
        <v>2015-01-01</v>
      </c>
      <c r="J3664" s="61" t="str">
        <f>Índice!$G$25</f>
        <v>2015-12-31</v>
      </c>
      <c r="K3664" s="200" t="s">
        <v>934</v>
      </c>
      <c r="L3664" s="200" t="s">
        <v>924</v>
      </c>
    </row>
    <row r="3665" spans="1:12" ht="15.75" customHeight="1">
      <c r="C3665" s="200" t="str">
        <f>'FC03-4'!B$22</f>
        <v>Ingreso regulado (Operador) (FC03-4)</v>
      </c>
      <c r="F3665" s="200">
        <f>'FC03-4'!J$22</f>
        <v>0</v>
      </c>
      <c r="I3665" s="60" t="str">
        <f>Índice!$G$23</f>
        <v>2015-01-01</v>
      </c>
      <c r="J3665" s="61" t="str">
        <f>Índice!$G$25</f>
        <v>2015-12-31</v>
      </c>
      <c r="K3665" s="200" t="s">
        <v>934</v>
      </c>
      <c r="L3665" s="200" t="s">
        <v>924</v>
      </c>
    </row>
    <row r="3666" spans="1:12" ht="15.75" customHeight="1">
      <c r="C3666" s="200" t="str">
        <f>'FC03-4'!B$23</f>
        <v>Otros (Operador) (FC03-4)</v>
      </c>
      <c r="F3666" s="200">
        <f>'FC03-4'!J$23</f>
        <v>0</v>
      </c>
      <c r="I3666" s="60" t="str">
        <f>Índice!$G$23</f>
        <v>2015-01-01</v>
      </c>
      <c r="J3666" s="61" t="str">
        <f>Índice!$G$25</f>
        <v>2015-12-31</v>
      </c>
      <c r="K3666" s="200" t="s">
        <v>934</v>
      </c>
      <c r="L3666" s="200" t="s">
        <v>924</v>
      </c>
    </row>
    <row r="3667" spans="1:12" ht="15.75" customHeight="1">
      <c r="C3667" s="200" t="str">
        <f>'FC03-4'!B$24</f>
        <v>Total Operador de red (FC03-4)</v>
      </c>
      <c r="F3667" s="200">
        <f>'FC03-4'!J$24</f>
        <v>0</v>
      </c>
      <c r="I3667" s="60" t="str">
        <f>Índice!$G$23</f>
        <v>2015-01-01</v>
      </c>
      <c r="J3667" s="61" t="str">
        <f>Índice!$G$25</f>
        <v>2015-12-31</v>
      </c>
      <c r="K3667" s="200" t="s">
        <v>934</v>
      </c>
      <c r="L3667" s="200" t="s">
        <v>924</v>
      </c>
    </row>
    <row r="3668" spans="1:12" ht="15.75" customHeight="1">
      <c r="A3668" s="202" t="s">
        <v>15</v>
      </c>
      <c r="C3668" s="200" t="str">
        <f>'FC03-4'!B$25</f>
        <v>Comercialización (FC03-4)</v>
      </c>
      <c r="F3668" s="200"/>
      <c r="L3668" s="1"/>
    </row>
    <row r="3669" spans="1:12" ht="15.75" customHeight="1">
      <c r="C3669" s="200" t="str">
        <f>'FC03-4'!B$26</f>
        <v>Residencial Estrato 1 (FC03-4)</v>
      </c>
      <c r="F3669" s="200">
        <f>'FC03-4'!J$26</f>
        <v>0</v>
      </c>
      <c r="I3669" s="60" t="str">
        <f>Índice!$G$23</f>
        <v>2015-01-01</v>
      </c>
      <c r="J3669" s="61" t="str">
        <f>Índice!$G$25</f>
        <v>2015-12-31</v>
      </c>
      <c r="K3669" s="200" t="s">
        <v>934</v>
      </c>
      <c r="L3669" s="200" t="s">
        <v>924</v>
      </c>
    </row>
    <row r="3670" spans="1:12" ht="15.75" customHeight="1">
      <c r="C3670" s="200" t="str">
        <f>'FC03-4'!B$27</f>
        <v>Residencial Estrato 2 (FC03-4)</v>
      </c>
      <c r="F3670" s="200">
        <f>'FC03-4'!J$27</f>
        <v>0</v>
      </c>
      <c r="I3670" s="60" t="str">
        <f>Índice!$G$23</f>
        <v>2015-01-01</v>
      </c>
      <c r="J3670" s="61" t="str">
        <f>Índice!$G$25</f>
        <v>2015-12-31</v>
      </c>
      <c r="K3670" s="200" t="s">
        <v>934</v>
      </c>
      <c r="L3670" s="200" t="s">
        <v>924</v>
      </c>
    </row>
    <row r="3671" spans="1:12" ht="15.75" customHeight="1">
      <c r="C3671" s="200" t="str">
        <f>'FC03-4'!B$28</f>
        <v>Residencial Estrato 3 (FC03-4)</v>
      </c>
      <c r="F3671" s="200">
        <f>'FC03-4'!J$28</f>
        <v>0</v>
      </c>
      <c r="I3671" s="60" t="str">
        <f>Índice!$G$23</f>
        <v>2015-01-01</v>
      </c>
      <c r="J3671" s="61" t="str">
        <f>Índice!$G$25</f>
        <v>2015-12-31</v>
      </c>
      <c r="K3671" s="200" t="s">
        <v>934</v>
      </c>
      <c r="L3671" s="200" t="s">
        <v>924</v>
      </c>
    </row>
    <row r="3672" spans="1:12" ht="15.75" customHeight="1">
      <c r="C3672" s="200" t="str">
        <f>'FC03-4'!B$29</f>
        <v>Residencial Estrato 4 (FC03-4)</v>
      </c>
      <c r="F3672" s="200">
        <f>'FC03-4'!J$29</f>
        <v>0</v>
      </c>
      <c r="I3672" s="60" t="str">
        <f>Índice!$G$23</f>
        <v>2015-01-01</v>
      </c>
      <c r="J3672" s="61" t="str">
        <f>Índice!$G$25</f>
        <v>2015-12-31</v>
      </c>
      <c r="K3672" s="200" t="s">
        <v>934</v>
      </c>
      <c r="L3672" s="200" t="s">
        <v>924</v>
      </c>
    </row>
    <row r="3673" spans="1:12" ht="15.75" customHeight="1">
      <c r="C3673" s="200" t="str">
        <f>'FC03-4'!B$30</f>
        <v>Residencial Estrato 5 (FC03-4)</v>
      </c>
      <c r="F3673" s="200">
        <f>'FC03-4'!J$30</f>
        <v>0</v>
      </c>
      <c r="I3673" s="60" t="str">
        <f>Índice!$G$23</f>
        <v>2015-01-01</v>
      </c>
      <c r="J3673" s="61" t="str">
        <f>Índice!$G$25</f>
        <v>2015-12-31</v>
      </c>
      <c r="K3673" s="200" t="s">
        <v>934</v>
      </c>
      <c r="L3673" s="200" t="s">
        <v>924</v>
      </c>
    </row>
    <row r="3674" spans="1:12" ht="15.75" customHeight="1">
      <c r="C3674" s="200" t="str">
        <f>'FC03-4'!B$31</f>
        <v>Residencial Estrato 6 (FC03-4)</v>
      </c>
      <c r="F3674" s="200">
        <f>'FC03-4'!J$31</f>
        <v>0</v>
      </c>
      <c r="I3674" s="60" t="str">
        <f>Índice!$G$23</f>
        <v>2015-01-01</v>
      </c>
      <c r="J3674" s="61" t="str">
        <f>Índice!$G$25</f>
        <v>2015-12-31</v>
      </c>
      <c r="K3674" s="200" t="s">
        <v>934</v>
      </c>
      <c r="L3674" s="200" t="s">
        <v>924</v>
      </c>
    </row>
    <row r="3675" spans="1:12" ht="15.75" customHeight="1">
      <c r="C3675" s="200" t="str">
        <f>'FC03-4'!B$32</f>
        <v>Comercial (FC03-4)</v>
      </c>
      <c r="F3675" s="200">
        <f>'FC03-4'!J$32</f>
        <v>0</v>
      </c>
      <c r="I3675" s="60" t="str">
        <f>Índice!$G$23</f>
        <v>2015-01-01</v>
      </c>
      <c r="J3675" s="61" t="str">
        <f>Índice!$G$25</f>
        <v>2015-12-31</v>
      </c>
      <c r="K3675" s="200" t="s">
        <v>934</v>
      </c>
      <c r="L3675" s="200" t="s">
        <v>924</v>
      </c>
    </row>
    <row r="3676" spans="1:12" ht="15.75" customHeight="1">
      <c r="C3676" s="200" t="str">
        <f>'FC03-4'!B$33</f>
        <v>Industrial (FC03-4)</v>
      </c>
      <c r="F3676" s="200">
        <f>'FC03-4'!J$33</f>
        <v>0</v>
      </c>
      <c r="I3676" s="60" t="str">
        <f>Índice!$G$23</f>
        <v>2015-01-01</v>
      </c>
      <c r="J3676" s="61" t="str">
        <f>Índice!$G$25</f>
        <v>2015-12-31</v>
      </c>
      <c r="K3676" s="200" t="s">
        <v>934</v>
      </c>
      <c r="L3676" s="200" t="s">
        <v>924</v>
      </c>
    </row>
    <row r="3677" spans="1:12" ht="15.75" customHeight="1">
      <c r="C3677" s="200" t="str">
        <f>'FC03-4'!B$34</f>
        <v>Oficial (FC03-4)</v>
      </c>
      <c r="F3677" s="200">
        <f>'FC03-4'!J$34</f>
        <v>0</v>
      </c>
      <c r="I3677" s="60" t="str">
        <f>Índice!$G$23</f>
        <v>2015-01-01</v>
      </c>
      <c r="J3677" s="61" t="str">
        <f>Índice!$G$25</f>
        <v>2015-12-31</v>
      </c>
      <c r="K3677" s="200" t="s">
        <v>934</v>
      </c>
      <c r="L3677" s="200" t="s">
        <v>924</v>
      </c>
    </row>
    <row r="3678" spans="1:12" ht="15.75" customHeight="1">
      <c r="C3678" s="200" t="str">
        <f>'FC03-4'!B$35</f>
        <v>Alumbrado público (FC03-4)</v>
      </c>
      <c r="F3678" s="200">
        <f>'FC03-4'!J$35</f>
        <v>0</v>
      </c>
      <c r="I3678" s="60" t="str">
        <f>Índice!$G$23</f>
        <v>2015-01-01</v>
      </c>
      <c r="J3678" s="61" t="str">
        <f>Índice!$G$25</f>
        <v>2015-12-31</v>
      </c>
      <c r="K3678" s="200" t="s">
        <v>934</v>
      </c>
      <c r="L3678" s="200" t="s">
        <v>924</v>
      </c>
    </row>
    <row r="3679" spans="1:12" ht="15.75" customHeight="1">
      <c r="C3679" s="200" t="str">
        <f>'FC03-4'!B$36</f>
        <v>Empresas del sector (FC03-4)</v>
      </c>
      <c r="F3679" s="200">
        <f>'FC03-4'!J$36</f>
        <v>0</v>
      </c>
      <c r="I3679" s="60" t="str">
        <f>Índice!$G$23</f>
        <v>2015-01-01</v>
      </c>
      <c r="J3679" s="61" t="str">
        <f>Índice!$G$25</f>
        <v>2015-12-31</v>
      </c>
      <c r="K3679" s="200" t="s">
        <v>934</v>
      </c>
      <c r="L3679" s="200" t="s">
        <v>924</v>
      </c>
    </row>
    <row r="3680" spans="1:12" ht="15.75" customHeight="1">
      <c r="C3680" s="200" t="str">
        <f>'FC03-4'!B$37</f>
        <v>Usuarios no regulados (FC03-4)</v>
      </c>
      <c r="F3680" s="200">
        <f>'FC03-4'!J$37</f>
        <v>0</v>
      </c>
      <c r="I3680" s="60" t="str">
        <f>Índice!$G$23</f>
        <v>2015-01-01</v>
      </c>
      <c r="J3680" s="61" t="str">
        <f>Índice!$G$25</f>
        <v>2015-12-31</v>
      </c>
      <c r="K3680" s="200" t="s">
        <v>934</v>
      </c>
      <c r="L3680" s="200" t="s">
        <v>924</v>
      </c>
    </row>
    <row r="3681" spans="1:12" ht="15.75" customHeight="1">
      <c r="C3681" s="200" t="str">
        <f>'FC03-4'!B$38</f>
        <v>Otros (Comercialización) (FC03-4)</v>
      </c>
      <c r="F3681" s="200">
        <f>'FC03-4'!J$38</f>
        <v>0</v>
      </c>
      <c r="I3681" s="60" t="str">
        <f>Índice!$G$23</f>
        <v>2015-01-01</v>
      </c>
      <c r="J3681" s="61" t="str">
        <f>Índice!$G$25</f>
        <v>2015-12-31</v>
      </c>
      <c r="K3681" s="200" t="s">
        <v>934</v>
      </c>
      <c r="L3681" s="200" t="s">
        <v>924</v>
      </c>
    </row>
    <row r="3682" spans="1:12" ht="15.75" customHeight="1">
      <c r="C3682" s="200" t="str">
        <f>'FC03-4'!B$39</f>
        <v>Total Comercialización (FC03-4)</v>
      </c>
      <c r="F3682" s="200">
        <f>'FC03-4'!J$39</f>
        <v>0</v>
      </c>
      <c r="I3682" s="60" t="str">
        <f>Índice!$G$23</f>
        <v>2015-01-01</v>
      </c>
      <c r="J3682" s="61" t="str">
        <f>Índice!$G$25</f>
        <v>2015-12-31</v>
      </c>
      <c r="K3682" s="200" t="s">
        <v>934</v>
      </c>
      <c r="L3682" s="200" t="s">
        <v>924</v>
      </c>
    </row>
    <row r="3683" spans="1:12" ht="15.75" customHeight="1">
      <c r="C3683" s="200" t="str">
        <f>'FC03-4'!B$40</f>
        <v>Total Servicio de Energía (FC03-4)</v>
      </c>
      <c r="F3683" s="200">
        <f>'FC03-4'!J$40</f>
        <v>0</v>
      </c>
      <c r="I3683" s="60" t="str">
        <f>Índice!$G$23</f>
        <v>2015-01-01</v>
      </c>
      <c r="J3683" s="61" t="str">
        <f>Índice!$G$25</f>
        <v>2015-12-31</v>
      </c>
      <c r="K3683" s="200" t="s">
        <v>934</v>
      </c>
      <c r="L3683" s="200" t="s">
        <v>924</v>
      </c>
    </row>
    <row r="3684" spans="1:12" ht="15.75" customHeight="1">
      <c r="A3684" s="202" t="s">
        <v>15</v>
      </c>
      <c r="C3684" s="200" t="str">
        <f>'FC03-4'!B$41</f>
        <v>Deterioro de cuentas por cobrar (FC03-4)</v>
      </c>
      <c r="F3684" s="200"/>
      <c r="L3684" s="1"/>
    </row>
    <row r="3685" spans="1:12" ht="15.75" customHeight="1">
      <c r="A3685" s="202" t="s">
        <v>15</v>
      </c>
      <c r="C3685" s="200" t="str">
        <f>'FC03-4'!B$42</f>
        <v>Generación (Deterioro) (FC03-4)</v>
      </c>
      <c r="F3685" s="200"/>
      <c r="L3685" s="1"/>
    </row>
    <row r="3686" spans="1:12" ht="15.75" customHeight="1">
      <c r="C3686" s="200" t="str">
        <f>'FC03-4'!B$43</f>
        <v>Contratos bilaterales empresas del sector (Deterioro) (FC03-4)</v>
      </c>
      <c r="F3686" s="200">
        <f>'FC03-4'!J$43</f>
        <v>0</v>
      </c>
      <c r="I3686" s="60" t="str">
        <f>Índice!$G$23</f>
        <v>2015-01-01</v>
      </c>
      <c r="J3686" s="61" t="str">
        <f>Índice!$G$25</f>
        <v>2015-12-31</v>
      </c>
      <c r="K3686" s="200" t="s">
        <v>934</v>
      </c>
      <c r="L3686" s="200" t="s">
        <v>924</v>
      </c>
    </row>
    <row r="3687" spans="1:12" ht="15.75" customHeight="1">
      <c r="C3687" s="200" t="str">
        <f>'FC03-4'!B$44</f>
        <v>Contratos bilaterales usuarios no regulados (Deterioro) (FC03-4)</v>
      </c>
      <c r="F3687" s="200">
        <f>'FC03-4'!J$44</f>
        <v>0</v>
      </c>
      <c r="I3687" s="60" t="str">
        <f>Índice!$G$23</f>
        <v>2015-01-01</v>
      </c>
      <c r="J3687" s="61" t="str">
        <f>Índice!$G$25</f>
        <v>2015-12-31</v>
      </c>
      <c r="K3687" s="200" t="s">
        <v>934</v>
      </c>
      <c r="L3687" s="200" t="s">
        <v>924</v>
      </c>
    </row>
    <row r="3688" spans="1:12" ht="15.75" customHeight="1">
      <c r="C3688" s="200" t="str">
        <f>'FC03-4'!B$45</f>
        <v>Bolsa de energía (Deterioro) (FC03-4)</v>
      </c>
      <c r="F3688" s="200">
        <f>'FC03-4'!J$45</f>
        <v>0</v>
      </c>
      <c r="I3688" s="60" t="str">
        <f>Índice!$G$23</f>
        <v>2015-01-01</v>
      </c>
      <c r="J3688" s="61" t="str">
        <f>Índice!$G$25</f>
        <v>2015-12-31</v>
      </c>
      <c r="K3688" s="200" t="s">
        <v>934</v>
      </c>
      <c r="L3688" s="200" t="s">
        <v>924</v>
      </c>
    </row>
    <row r="3689" spans="1:12" ht="15.75" customHeight="1">
      <c r="C3689" s="200" t="str">
        <f>'FC03-4'!B$46</f>
        <v>Otros (Deterioro) (FC03-4)</v>
      </c>
      <c r="F3689" s="200">
        <f>'FC03-4'!J$46</f>
        <v>0</v>
      </c>
      <c r="I3689" s="60" t="str">
        <f>Índice!$G$23</f>
        <v>2015-01-01</v>
      </c>
      <c r="J3689" s="61" t="str">
        <f>Índice!$G$25</f>
        <v>2015-12-31</v>
      </c>
      <c r="K3689" s="200" t="s">
        <v>934</v>
      </c>
      <c r="L3689" s="200" t="s">
        <v>924</v>
      </c>
    </row>
    <row r="3690" spans="1:12" ht="15.75" customHeight="1">
      <c r="C3690" s="200" t="str">
        <f>'FC03-4'!B$47</f>
        <v>Total Generación (Deterioro) (FC03-4)</v>
      </c>
      <c r="F3690" s="200">
        <f>'FC03-4'!J$47</f>
        <v>0</v>
      </c>
      <c r="I3690" s="60" t="str">
        <f>Índice!$G$23</f>
        <v>2015-01-01</v>
      </c>
      <c r="J3690" s="61" t="str">
        <f>Índice!$G$25</f>
        <v>2015-12-31</v>
      </c>
      <c r="K3690" s="200" t="s">
        <v>934</v>
      </c>
      <c r="L3690" s="200" t="s">
        <v>924</v>
      </c>
    </row>
    <row r="3691" spans="1:12" ht="15.75" customHeight="1">
      <c r="A3691" s="202" t="s">
        <v>15</v>
      </c>
      <c r="C3691" s="200" t="str">
        <f>'FC03-4'!B$48</f>
        <v>Transmisión (Deterioro) (FC03-4)</v>
      </c>
      <c r="F3691" s="200"/>
      <c r="L3691" s="1"/>
    </row>
    <row r="3692" spans="1:12" ht="15.75" customHeight="1">
      <c r="C3692" s="200" t="str">
        <f>'FC03-4'!B$49</f>
        <v>Ingreso regulado (Deterioro) (FC03-4)</v>
      </c>
      <c r="F3692" s="200">
        <f>'FC03-4'!J$49</f>
        <v>0</v>
      </c>
      <c r="I3692" s="60" t="str">
        <f>Índice!$G$23</f>
        <v>2015-01-01</v>
      </c>
      <c r="J3692" s="61" t="str">
        <f>Índice!$G$25</f>
        <v>2015-12-31</v>
      </c>
      <c r="K3692" s="200" t="s">
        <v>934</v>
      </c>
      <c r="L3692" s="200" t="s">
        <v>924</v>
      </c>
    </row>
    <row r="3693" spans="1:12" ht="15.75" customHeight="1">
      <c r="C3693" s="200" t="str">
        <f>'FC03-4'!B$50</f>
        <v>Cargos por conexión (Deterioro) (FC03-4)</v>
      </c>
      <c r="F3693" s="200">
        <f>'FC03-4'!J$50</f>
        <v>0</v>
      </c>
      <c r="I3693" s="60" t="str">
        <f>Índice!$G$23</f>
        <v>2015-01-01</v>
      </c>
      <c r="J3693" s="61" t="str">
        <f>Índice!$G$25</f>
        <v>2015-12-31</v>
      </c>
      <c r="K3693" s="200" t="s">
        <v>934</v>
      </c>
      <c r="L3693" s="200" t="s">
        <v>924</v>
      </c>
    </row>
    <row r="3694" spans="1:12" ht="15.75" customHeight="1">
      <c r="C3694" s="200" t="str">
        <f>'FC03-4'!B$51</f>
        <v>Otros (Transmisión) (Deterioro) (FC03-4)</v>
      </c>
      <c r="F3694" s="200">
        <f>'FC03-4'!J$51</f>
        <v>0</v>
      </c>
      <c r="I3694" s="60" t="str">
        <f>Índice!$G$23</f>
        <v>2015-01-01</v>
      </c>
      <c r="J3694" s="61" t="str">
        <f>Índice!$G$25</f>
        <v>2015-12-31</v>
      </c>
      <c r="K3694" s="200" t="s">
        <v>934</v>
      </c>
      <c r="L3694" s="200" t="s">
        <v>924</v>
      </c>
    </row>
    <row r="3695" spans="1:12" ht="15.75" customHeight="1">
      <c r="C3695" s="200" t="str">
        <f>'FC03-4'!B$52</f>
        <v>Total Transmisión (Deterioro) (FC03-4)</v>
      </c>
      <c r="F3695" s="200">
        <f>'FC03-4'!J$52</f>
        <v>0</v>
      </c>
      <c r="I3695" s="60" t="str">
        <f>Índice!$G$23</f>
        <v>2015-01-01</v>
      </c>
      <c r="J3695" s="61" t="str">
        <f>Índice!$G$25</f>
        <v>2015-12-31</v>
      </c>
      <c r="K3695" s="200" t="s">
        <v>934</v>
      </c>
      <c r="L3695" s="200" t="s">
        <v>924</v>
      </c>
    </row>
    <row r="3696" spans="1:12" ht="15.75" customHeight="1">
      <c r="A3696" s="202" t="s">
        <v>15</v>
      </c>
      <c r="C3696" s="200" t="str">
        <f>'FC03-4'!B$53</f>
        <v>Operador de red (Deterioro) (FC03-4)</v>
      </c>
      <c r="F3696" s="200"/>
      <c r="L3696" s="1"/>
    </row>
    <row r="3697" spans="1:12" ht="15.75" customHeight="1">
      <c r="C3697" s="200" t="str">
        <f>'FC03-4'!B$54</f>
        <v>Cargos por uso de usuarios regulados (Deterioro) (FC03-4)</v>
      </c>
      <c r="F3697" s="200">
        <f>'FC03-4'!J$54</f>
        <v>0</v>
      </c>
      <c r="I3697" s="60" t="str">
        <f>Índice!$G$23</f>
        <v>2015-01-01</v>
      </c>
      <c r="J3697" s="61" t="str">
        <f>Índice!$G$25</f>
        <v>2015-12-31</v>
      </c>
      <c r="K3697" s="200" t="s">
        <v>934</v>
      </c>
      <c r="L3697" s="200" t="s">
        <v>924</v>
      </c>
    </row>
    <row r="3698" spans="1:12" ht="15.75" customHeight="1">
      <c r="C3698" s="200" t="str">
        <f>'FC03-4'!B$55</f>
        <v>Cargos por uso de usuarios no regulados (Deterioro) (FC03-4)</v>
      </c>
      <c r="F3698" s="200">
        <f>'FC03-4'!J$55</f>
        <v>0</v>
      </c>
      <c r="I3698" s="60" t="str">
        <f>Índice!$G$23</f>
        <v>2015-01-01</v>
      </c>
      <c r="J3698" s="61" t="str">
        <f>Índice!$G$25</f>
        <v>2015-12-31</v>
      </c>
      <c r="K3698" s="200" t="s">
        <v>934</v>
      </c>
      <c r="L3698" s="200" t="s">
        <v>924</v>
      </c>
    </row>
    <row r="3699" spans="1:12" ht="15.75" customHeight="1">
      <c r="C3699" s="200" t="str">
        <f>'FC03-4'!B$56</f>
        <v>Ingreso regulado (Operador) (Deterioro) (FC03-4)</v>
      </c>
      <c r="F3699" s="200">
        <f>'FC03-4'!J$56</f>
        <v>0</v>
      </c>
      <c r="I3699" s="60" t="str">
        <f>Índice!$G$23</f>
        <v>2015-01-01</v>
      </c>
      <c r="J3699" s="61" t="str">
        <f>Índice!$G$25</f>
        <v>2015-12-31</v>
      </c>
      <c r="K3699" s="200" t="s">
        <v>934</v>
      </c>
      <c r="L3699" s="200" t="s">
        <v>924</v>
      </c>
    </row>
    <row r="3700" spans="1:12" ht="15.75" customHeight="1">
      <c r="C3700" s="200" t="str">
        <f>'FC03-4'!B$57</f>
        <v>Otros (Operador) (Deterioro) (FC03-4)</v>
      </c>
      <c r="F3700" s="200">
        <f>'FC03-4'!J$57</f>
        <v>0</v>
      </c>
      <c r="I3700" s="60" t="str">
        <f>Índice!$G$23</f>
        <v>2015-01-01</v>
      </c>
      <c r="J3700" s="61" t="str">
        <f>Índice!$G$25</f>
        <v>2015-12-31</v>
      </c>
      <c r="K3700" s="200" t="s">
        <v>934</v>
      </c>
      <c r="L3700" s="200" t="s">
        <v>924</v>
      </c>
    </row>
    <row r="3701" spans="1:12" ht="15.75" customHeight="1">
      <c r="C3701" s="200" t="str">
        <f>'FC03-4'!B$58</f>
        <v>Total Operador de red (Deterioro) (FC03-4)</v>
      </c>
      <c r="F3701" s="200">
        <f>'FC03-4'!J$58</f>
        <v>0</v>
      </c>
      <c r="I3701" s="60" t="str">
        <f>Índice!$G$23</f>
        <v>2015-01-01</v>
      </c>
      <c r="J3701" s="61" t="str">
        <f>Índice!$G$25</f>
        <v>2015-12-31</v>
      </c>
      <c r="K3701" s="200" t="s">
        <v>934</v>
      </c>
      <c r="L3701" s="200" t="s">
        <v>924</v>
      </c>
    </row>
    <row r="3702" spans="1:12" ht="15.75" customHeight="1">
      <c r="A3702" s="202" t="s">
        <v>15</v>
      </c>
      <c r="C3702" s="200" t="str">
        <f>'FC03-4'!B$59</f>
        <v>Comercialización (Deterioro) (FC03-4)</v>
      </c>
      <c r="F3702" s="200"/>
      <c r="L3702" s="1"/>
    </row>
    <row r="3703" spans="1:12" ht="15.75" customHeight="1">
      <c r="C3703" s="200" t="str">
        <f>'FC03-4'!B$60</f>
        <v>Residencial Estrato 1 (Deterioro) (FC03-4)</v>
      </c>
      <c r="F3703" s="200">
        <f>'FC03-4'!J$60</f>
        <v>0</v>
      </c>
      <c r="I3703" s="60" t="str">
        <f>Índice!$G$23</f>
        <v>2015-01-01</v>
      </c>
      <c r="J3703" s="61" t="str">
        <f>Índice!$G$25</f>
        <v>2015-12-31</v>
      </c>
      <c r="K3703" s="200" t="s">
        <v>934</v>
      </c>
      <c r="L3703" s="200" t="s">
        <v>924</v>
      </c>
    </row>
    <row r="3704" spans="1:12" ht="15.75" customHeight="1">
      <c r="C3704" s="200" t="str">
        <f>'FC03-4'!B$61</f>
        <v>Residencial Estrato 2 (Deterioro) (FC03-4)</v>
      </c>
      <c r="F3704" s="200">
        <f>'FC03-4'!J$61</f>
        <v>0</v>
      </c>
      <c r="I3704" s="60" t="str">
        <f>Índice!$G$23</f>
        <v>2015-01-01</v>
      </c>
      <c r="J3704" s="61" t="str">
        <f>Índice!$G$25</f>
        <v>2015-12-31</v>
      </c>
      <c r="K3704" s="200" t="s">
        <v>934</v>
      </c>
      <c r="L3704" s="200" t="s">
        <v>924</v>
      </c>
    </row>
    <row r="3705" spans="1:12" ht="15.75" customHeight="1">
      <c r="C3705" s="200" t="str">
        <f>'FC03-4'!B$62</f>
        <v>Residencial Estrato 3 (Deterioro) (FC03-4)</v>
      </c>
      <c r="F3705" s="200">
        <f>'FC03-4'!J$62</f>
        <v>0</v>
      </c>
      <c r="I3705" s="60" t="str">
        <f>Índice!$G$23</f>
        <v>2015-01-01</v>
      </c>
      <c r="J3705" s="61" t="str">
        <f>Índice!$G$25</f>
        <v>2015-12-31</v>
      </c>
      <c r="K3705" s="200" t="s">
        <v>934</v>
      </c>
      <c r="L3705" s="200" t="s">
        <v>924</v>
      </c>
    </row>
    <row r="3706" spans="1:12" ht="15.75" customHeight="1">
      <c r="C3706" s="200" t="str">
        <f>'FC03-4'!B$63</f>
        <v>Residencial Estrato 4 (Deterioro) (FC03-4)</v>
      </c>
      <c r="F3706" s="200">
        <f>'FC03-4'!J$63</f>
        <v>0</v>
      </c>
      <c r="I3706" s="60" t="str">
        <f>Índice!$G$23</f>
        <v>2015-01-01</v>
      </c>
      <c r="J3706" s="61" t="str">
        <f>Índice!$G$25</f>
        <v>2015-12-31</v>
      </c>
      <c r="K3706" s="200" t="s">
        <v>934</v>
      </c>
      <c r="L3706" s="200" t="s">
        <v>924</v>
      </c>
    </row>
    <row r="3707" spans="1:12" ht="15.75" customHeight="1">
      <c r="C3707" s="200" t="str">
        <f>'FC03-4'!B$64</f>
        <v>Residencial Estrato 5 (Deterioro) (FC03-4)</v>
      </c>
      <c r="F3707" s="200">
        <f>'FC03-4'!J$64</f>
        <v>0</v>
      </c>
      <c r="I3707" s="60" t="str">
        <f>Índice!$G$23</f>
        <v>2015-01-01</v>
      </c>
      <c r="J3707" s="61" t="str">
        <f>Índice!$G$25</f>
        <v>2015-12-31</v>
      </c>
      <c r="K3707" s="200" t="s">
        <v>934</v>
      </c>
      <c r="L3707" s="200" t="s">
        <v>924</v>
      </c>
    </row>
    <row r="3708" spans="1:12" ht="15.75" customHeight="1">
      <c r="C3708" s="200" t="str">
        <f>'FC03-4'!B$65</f>
        <v>Residencial Estrato 6 (Deterioro) (FC03-4)</v>
      </c>
      <c r="F3708" s="200">
        <f>'FC03-4'!J$65</f>
        <v>0</v>
      </c>
      <c r="I3708" s="60" t="str">
        <f>Índice!$G$23</f>
        <v>2015-01-01</v>
      </c>
      <c r="J3708" s="61" t="str">
        <f>Índice!$G$25</f>
        <v>2015-12-31</v>
      </c>
      <c r="K3708" s="200" t="s">
        <v>934</v>
      </c>
      <c r="L3708" s="200" t="s">
        <v>924</v>
      </c>
    </row>
    <row r="3709" spans="1:12" ht="15.75" customHeight="1">
      <c r="C3709" s="200" t="str">
        <f>'FC03-4'!B$66</f>
        <v>Comercial (Deterioro) (FC03-4)</v>
      </c>
      <c r="F3709" s="200">
        <f>'FC03-4'!J$66</f>
        <v>0</v>
      </c>
      <c r="I3709" s="60" t="str">
        <f>Índice!$G$23</f>
        <v>2015-01-01</v>
      </c>
      <c r="J3709" s="61" t="str">
        <f>Índice!$G$25</f>
        <v>2015-12-31</v>
      </c>
      <c r="K3709" s="200" t="s">
        <v>934</v>
      </c>
      <c r="L3709" s="200" t="s">
        <v>924</v>
      </c>
    </row>
    <row r="3710" spans="1:12" ht="15.75" customHeight="1">
      <c r="C3710" s="200" t="str">
        <f>'FC03-4'!B$67</f>
        <v>Industrial (Deterioro) (FC03-4)</v>
      </c>
      <c r="F3710" s="200">
        <f>'FC03-4'!J$67</f>
        <v>0</v>
      </c>
      <c r="I3710" s="60" t="str">
        <f>Índice!$G$23</f>
        <v>2015-01-01</v>
      </c>
      <c r="J3710" s="61" t="str">
        <f>Índice!$G$25</f>
        <v>2015-12-31</v>
      </c>
      <c r="K3710" s="200" t="s">
        <v>934</v>
      </c>
      <c r="L3710" s="200" t="s">
        <v>924</v>
      </c>
    </row>
    <row r="3711" spans="1:12" ht="15.75" customHeight="1">
      <c r="C3711" s="200" t="str">
        <f>'FC03-4'!B$68</f>
        <v>Oficial (Deterioro) (FC03-4)</v>
      </c>
      <c r="F3711" s="200">
        <f>'FC03-4'!J$68</f>
        <v>0</v>
      </c>
      <c r="I3711" s="60" t="str">
        <f>Índice!$G$23</f>
        <v>2015-01-01</v>
      </c>
      <c r="J3711" s="61" t="str">
        <f>Índice!$G$25</f>
        <v>2015-12-31</v>
      </c>
      <c r="K3711" s="200" t="s">
        <v>934</v>
      </c>
      <c r="L3711" s="200" t="s">
        <v>924</v>
      </c>
    </row>
    <row r="3712" spans="1:12" ht="15.75" customHeight="1">
      <c r="C3712" s="200" t="str">
        <f>'FC03-4'!B$69</f>
        <v>Alumbrado público (Deterioro) (FC03-4)</v>
      </c>
      <c r="F3712" s="200">
        <f>'FC03-4'!J$69</f>
        <v>0</v>
      </c>
      <c r="I3712" s="60" t="str">
        <f>Índice!$G$23</f>
        <v>2015-01-01</v>
      </c>
      <c r="J3712" s="61" t="str">
        <f>Índice!$G$25</f>
        <v>2015-12-31</v>
      </c>
      <c r="K3712" s="200" t="s">
        <v>934</v>
      </c>
      <c r="L3712" s="200" t="s">
        <v>924</v>
      </c>
    </row>
    <row r="3713" spans="1:12" ht="15.75" customHeight="1">
      <c r="C3713" s="200" t="str">
        <f>'FC03-4'!B$70</f>
        <v>Empresas del sector (Deterioro) (FC03-4)</v>
      </c>
      <c r="F3713" s="200">
        <f>'FC03-4'!J$70</f>
        <v>0</v>
      </c>
      <c r="I3713" s="60" t="str">
        <f>Índice!$G$23</f>
        <v>2015-01-01</v>
      </c>
      <c r="J3713" s="61" t="str">
        <f>Índice!$G$25</f>
        <v>2015-12-31</v>
      </c>
      <c r="K3713" s="200" t="s">
        <v>934</v>
      </c>
      <c r="L3713" s="200" t="s">
        <v>924</v>
      </c>
    </row>
    <row r="3714" spans="1:12" ht="15.75" customHeight="1">
      <c r="C3714" s="200" t="str">
        <f>'FC03-4'!B$71</f>
        <v>Usuarios no regulados (Deterioro) (FC03-4)</v>
      </c>
      <c r="F3714" s="200">
        <f>'FC03-4'!J$71</f>
        <v>0</v>
      </c>
      <c r="I3714" s="60" t="str">
        <f>Índice!$G$23</f>
        <v>2015-01-01</v>
      </c>
      <c r="J3714" s="61" t="str">
        <f>Índice!$G$25</f>
        <v>2015-12-31</v>
      </c>
      <c r="K3714" s="200" t="s">
        <v>934</v>
      </c>
      <c r="L3714" s="200" t="s">
        <v>924</v>
      </c>
    </row>
    <row r="3715" spans="1:12" ht="15.75" customHeight="1">
      <c r="C3715" s="200" t="str">
        <f>'FC03-4'!B$72</f>
        <v>Otros (Comercialización) (Deterioro) (FC03-4)</v>
      </c>
      <c r="F3715" s="200">
        <f>'FC03-4'!J$72</f>
        <v>0</v>
      </c>
      <c r="I3715" s="60" t="str">
        <f>Índice!$G$23</f>
        <v>2015-01-01</v>
      </c>
      <c r="J3715" s="61" t="str">
        <f>Índice!$G$25</f>
        <v>2015-12-31</v>
      </c>
      <c r="K3715" s="200" t="s">
        <v>934</v>
      </c>
      <c r="L3715" s="200" t="s">
        <v>924</v>
      </c>
    </row>
    <row r="3716" spans="1:12" ht="15.75" customHeight="1">
      <c r="C3716" s="200" t="str">
        <f>'FC03-4'!B$73</f>
        <v>Total Comercialización (Deterioro) (FC03-4)</v>
      </c>
      <c r="F3716" s="200">
        <f>'FC03-4'!J$73</f>
        <v>0</v>
      </c>
      <c r="I3716" s="60" t="str">
        <f>Índice!$G$23</f>
        <v>2015-01-01</v>
      </c>
      <c r="J3716" s="61" t="str">
        <f>Índice!$G$25</f>
        <v>2015-12-31</v>
      </c>
      <c r="K3716" s="200" t="s">
        <v>934</v>
      </c>
      <c r="L3716" s="200" t="s">
        <v>924</v>
      </c>
    </row>
    <row r="3717" spans="1:12" ht="15.75" customHeight="1">
      <c r="C3717" s="200" t="str">
        <f>'FC03-4'!B$74</f>
        <v>Total Deterioro Cuentas por Cobrar (FC03-4)</v>
      </c>
      <c r="F3717" s="200">
        <f>'FC03-4'!J$74</f>
        <v>0</v>
      </c>
      <c r="I3717" s="60" t="str">
        <f>Índice!$G$23</f>
        <v>2015-01-01</v>
      </c>
      <c r="J3717" s="61" t="str">
        <f>Índice!$G$25</f>
        <v>2015-12-31</v>
      </c>
      <c r="K3717" s="200" t="s">
        <v>934</v>
      </c>
      <c r="L3717" s="200" t="s">
        <v>924</v>
      </c>
    </row>
    <row r="3718" spans="1:12" ht="15.75" customHeight="1">
      <c r="A3718" s="202" t="s">
        <v>15</v>
      </c>
      <c r="B3718" s="22"/>
      <c r="C3718" s="93" t="s">
        <v>925</v>
      </c>
      <c r="L3718" s="1"/>
    </row>
    <row r="3719" spans="1:12" ht="15.75" customHeight="1">
      <c r="A3719" s="202" t="s">
        <v>15</v>
      </c>
      <c r="C3719" s="200" t="str">
        <f>'FC03-4'!B$7</f>
        <v>Servicio de Energía Eléctrica (FC03-4)</v>
      </c>
      <c r="L3719" s="1"/>
    </row>
    <row r="3720" spans="1:12" ht="15.75" customHeight="1">
      <c r="A3720" s="202" t="s">
        <v>15</v>
      </c>
      <c r="C3720" s="200" t="str">
        <f>'FC03-4'!B$8</f>
        <v>Generación (FC03-4)</v>
      </c>
      <c r="L3720" s="1"/>
    </row>
    <row r="3721" spans="1:12" ht="15.75" customHeight="1">
      <c r="C3721" s="200" t="str">
        <f>'FC03-4'!B$9</f>
        <v>Contratos bilaterales empresas del sector (FC03-4)</v>
      </c>
      <c r="F3721" s="200">
        <f>'FC03-4'!K$9</f>
        <v>0</v>
      </c>
      <c r="I3721" s="60" t="str">
        <f>Índice!$G$23</f>
        <v>2015-01-01</v>
      </c>
      <c r="J3721" s="61" t="str">
        <f>Índice!$G$25</f>
        <v>2015-12-31</v>
      </c>
      <c r="K3721" s="200" t="s">
        <v>934</v>
      </c>
      <c r="L3721" s="200" t="s">
        <v>926</v>
      </c>
    </row>
    <row r="3722" spans="1:12" ht="15.75" customHeight="1">
      <c r="C3722" s="200" t="str">
        <f>'FC03-4'!B$10</f>
        <v>Contratos bilaterales usuarios no regulados (FC03-4)</v>
      </c>
      <c r="F3722" s="200">
        <f>'FC03-4'!K$10</f>
        <v>0</v>
      </c>
      <c r="I3722" s="60" t="str">
        <f>Índice!$G$23</f>
        <v>2015-01-01</v>
      </c>
      <c r="J3722" s="61" t="str">
        <f>Índice!$G$25</f>
        <v>2015-12-31</v>
      </c>
      <c r="K3722" s="200" t="s">
        <v>934</v>
      </c>
      <c r="L3722" s="200" t="s">
        <v>926</v>
      </c>
    </row>
    <row r="3723" spans="1:12" ht="15.75" customHeight="1">
      <c r="C3723" s="200" t="str">
        <f>'FC03-4'!B$11</f>
        <v>Bolsa de energía (FC03-4)</v>
      </c>
      <c r="F3723" s="200">
        <f>'FC03-4'!K$11</f>
        <v>0</v>
      </c>
      <c r="I3723" s="60" t="str">
        <f>Índice!$G$23</f>
        <v>2015-01-01</v>
      </c>
      <c r="J3723" s="61" t="str">
        <f>Índice!$G$25</f>
        <v>2015-12-31</v>
      </c>
      <c r="K3723" s="200" t="s">
        <v>934</v>
      </c>
      <c r="L3723" s="200" t="s">
        <v>926</v>
      </c>
    </row>
    <row r="3724" spans="1:12" ht="15.75" customHeight="1">
      <c r="C3724" s="200" t="str">
        <f>'FC03-4'!B$12</f>
        <v>Otros (FC03-4)</v>
      </c>
      <c r="F3724" s="200">
        <f>'FC03-4'!K$12</f>
        <v>0</v>
      </c>
      <c r="I3724" s="60" t="str">
        <f>Índice!$G$23</f>
        <v>2015-01-01</v>
      </c>
      <c r="J3724" s="61" t="str">
        <f>Índice!$G$25</f>
        <v>2015-12-31</v>
      </c>
      <c r="K3724" s="200" t="s">
        <v>934</v>
      </c>
      <c r="L3724" s="200" t="s">
        <v>926</v>
      </c>
    </row>
    <row r="3725" spans="1:12" ht="15.75" customHeight="1">
      <c r="C3725" s="200" t="str">
        <f>'FC03-4'!B$13</f>
        <v>Total Generación (FC03-4)</v>
      </c>
      <c r="F3725" s="200">
        <f>'FC03-4'!K$13</f>
        <v>0</v>
      </c>
      <c r="I3725" s="60" t="str">
        <f>Índice!$G$23</f>
        <v>2015-01-01</v>
      </c>
      <c r="J3725" s="61" t="str">
        <f>Índice!$G$25</f>
        <v>2015-12-31</v>
      </c>
      <c r="K3725" s="200" t="s">
        <v>934</v>
      </c>
      <c r="L3725" s="200" t="s">
        <v>926</v>
      </c>
    </row>
    <row r="3726" spans="1:12" ht="15.75" customHeight="1">
      <c r="A3726" s="202" t="s">
        <v>15</v>
      </c>
      <c r="C3726" s="200" t="str">
        <f>'FC03-4'!B$14</f>
        <v>Transmisión (FC03-4)</v>
      </c>
      <c r="F3726" s="200"/>
      <c r="L3726" s="1"/>
    </row>
    <row r="3727" spans="1:12" ht="15.75" customHeight="1">
      <c r="C3727" s="200" t="str">
        <f>'FC03-4'!B$15</f>
        <v>Ingreso regulado (FC03-4)</v>
      </c>
      <c r="F3727" s="200">
        <f>'FC03-4'!K$15</f>
        <v>0</v>
      </c>
      <c r="I3727" s="60" t="str">
        <f>Índice!$G$23</f>
        <v>2015-01-01</v>
      </c>
      <c r="J3727" s="61" t="str">
        <f>Índice!$G$25</f>
        <v>2015-12-31</v>
      </c>
      <c r="K3727" s="200" t="s">
        <v>934</v>
      </c>
      <c r="L3727" s="200" t="s">
        <v>926</v>
      </c>
    </row>
    <row r="3728" spans="1:12" ht="15.75" customHeight="1">
      <c r="C3728" s="200" t="str">
        <f>'FC03-4'!B$16</f>
        <v>Cargos por conexión (FC03-4)</v>
      </c>
      <c r="F3728" s="200">
        <f>'FC03-4'!K$16</f>
        <v>0</v>
      </c>
      <c r="I3728" s="60" t="str">
        <f>Índice!$G$23</f>
        <v>2015-01-01</v>
      </c>
      <c r="J3728" s="61" t="str">
        <f>Índice!$G$25</f>
        <v>2015-12-31</v>
      </c>
      <c r="K3728" s="200" t="s">
        <v>934</v>
      </c>
      <c r="L3728" s="200" t="s">
        <v>926</v>
      </c>
    </row>
    <row r="3729" spans="1:12" ht="15.75" customHeight="1">
      <c r="C3729" s="200" t="str">
        <f>'FC03-4'!B$17</f>
        <v>Otros (Transmisión) (FC03-4)</v>
      </c>
      <c r="F3729" s="200">
        <f>'FC03-4'!K$17</f>
        <v>0</v>
      </c>
      <c r="I3729" s="60" t="str">
        <f>Índice!$G$23</f>
        <v>2015-01-01</v>
      </c>
      <c r="J3729" s="61" t="str">
        <f>Índice!$G$25</f>
        <v>2015-12-31</v>
      </c>
      <c r="K3729" s="200" t="s">
        <v>934</v>
      </c>
      <c r="L3729" s="200" t="s">
        <v>926</v>
      </c>
    </row>
    <row r="3730" spans="1:12" ht="15.75" customHeight="1">
      <c r="C3730" s="200" t="str">
        <f>'FC03-4'!B$18</f>
        <v>Total Transmisión (FC03-4)</v>
      </c>
      <c r="F3730" s="200">
        <f>'FC03-4'!K$18</f>
        <v>0</v>
      </c>
      <c r="I3730" s="60" t="str">
        <f>Índice!$G$23</f>
        <v>2015-01-01</v>
      </c>
      <c r="J3730" s="61" t="str">
        <f>Índice!$G$25</f>
        <v>2015-12-31</v>
      </c>
      <c r="K3730" s="200" t="s">
        <v>934</v>
      </c>
      <c r="L3730" s="200" t="s">
        <v>926</v>
      </c>
    </row>
    <row r="3731" spans="1:12" ht="15.75" customHeight="1">
      <c r="A3731" s="202" t="s">
        <v>15</v>
      </c>
      <c r="C3731" s="200" t="str">
        <f>'FC03-4'!B$19</f>
        <v>Operador de red (FC03-4)</v>
      </c>
      <c r="F3731" s="200"/>
      <c r="L3731" s="1"/>
    </row>
    <row r="3732" spans="1:12" ht="15.75" customHeight="1">
      <c r="C3732" s="200" t="str">
        <f>'FC03-4'!B$20</f>
        <v>Cargos por uso de usuarios regulados (FC03-4)</v>
      </c>
      <c r="F3732" s="200">
        <f>'FC03-4'!K$20</f>
        <v>0</v>
      </c>
      <c r="I3732" s="60" t="str">
        <f>Índice!$G$23</f>
        <v>2015-01-01</v>
      </c>
      <c r="J3732" s="61" t="str">
        <f>Índice!$G$25</f>
        <v>2015-12-31</v>
      </c>
      <c r="K3732" s="200" t="s">
        <v>934</v>
      </c>
      <c r="L3732" s="200" t="s">
        <v>926</v>
      </c>
    </row>
    <row r="3733" spans="1:12" ht="15.75" customHeight="1">
      <c r="C3733" s="200" t="str">
        <f>'FC03-4'!B$21</f>
        <v>Cargos por uso de usuarios no regulados (FC03-4)</v>
      </c>
      <c r="F3733" s="200">
        <f>'FC03-4'!K$21</f>
        <v>0</v>
      </c>
      <c r="I3733" s="60" t="str">
        <f>Índice!$G$23</f>
        <v>2015-01-01</v>
      </c>
      <c r="J3733" s="61" t="str">
        <f>Índice!$G$25</f>
        <v>2015-12-31</v>
      </c>
      <c r="K3733" s="200" t="s">
        <v>934</v>
      </c>
      <c r="L3733" s="200" t="s">
        <v>926</v>
      </c>
    </row>
    <row r="3734" spans="1:12" ht="15.75" customHeight="1">
      <c r="C3734" s="200" t="str">
        <f>'FC03-4'!B$22</f>
        <v>Ingreso regulado (Operador) (FC03-4)</v>
      </c>
      <c r="F3734" s="200">
        <f>'FC03-4'!K$22</f>
        <v>0</v>
      </c>
      <c r="I3734" s="60" t="str">
        <f>Índice!$G$23</f>
        <v>2015-01-01</v>
      </c>
      <c r="J3734" s="61" t="str">
        <f>Índice!$G$25</f>
        <v>2015-12-31</v>
      </c>
      <c r="K3734" s="200" t="s">
        <v>934</v>
      </c>
      <c r="L3734" s="200" t="s">
        <v>926</v>
      </c>
    </row>
    <row r="3735" spans="1:12" ht="15.75" customHeight="1">
      <c r="C3735" s="200" t="str">
        <f>'FC03-4'!B$23</f>
        <v>Otros (Operador) (FC03-4)</v>
      </c>
      <c r="F3735" s="200">
        <f>'FC03-4'!K$23</f>
        <v>0</v>
      </c>
      <c r="I3735" s="60" t="str">
        <f>Índice!$G$23</f>
        <v>2015-01-01</v>
      </c>
      <c r="J3735" s="61" t="str">
        <f>Índice!$G$25</f>
        <v>2015-12-31</v>
      </c>
      <c r="K3735" s="200" t="s">
        <v>934</v>
      </c>
      <c r="L3735" s="200" t="s">
        <v>926</v>
      </c>
    </row>
    <row r="3736" spans="1:12" ht="15.75" customHeight="1">
      <c r="C3736" s="200" t="str">
        <f>'FC03-4'!B$24</f>
        <v>Total Operador de red (FC03-4)</v>
      </c>
      <c r="F3736" s="200">
        <f>'FC03-4'!K$24</f>
        <v>0</v>
      </c>
      <c r="I3736" s="60" t="str">
        <f>Índice!$G$23</f>
        <v>2015-01-01</v>
      </c>
      <c r="J3736" s="61" t="str">
        <f>Índice!$G$25</f>
        <v>2015-12-31</v>
      </c>
      <c r="K3736" s="200" t="s">
        <v>934</v>
      </c>
      <c r="L3736" s="200" t="s">
        <v>926</v>
      </c>
    </row>
    <row r="3737" spans="1:12" ht="15.75" customHeight="1">
      <c r="A3737" s="202" t="s">
        <v>15</v>
      </c>
      <c r="C3737" s="200" t="str">
        <f>'FC03-4'!B$25</f>
        <v>Comercialización (FC03-4)</v>
      </c>
      <c r="F3737" s="200"/>
      <c r="L3737" s="1"/>
    </row>
    <row r="3738" spans="1:12" ht="15.75" customHeight="1">
      <c r="C3738" s="200" t="str">
        <f>'FC03-4'!B$26</f>
        <v>Residencial Estrato 1 (FC03-4)</v>
      </c>
      <c r="F3738" s="200">
        <f>'FC03-4'!K$26</f>
        <v>0</v>
      </c>
      <c r="I3738" s="60" t="str">
        <f>Índice!$G$23</f>
        <v>2015-01-01</v>
      </c>
      <c r="J3738" s="61" t="str">
        <f>Índice!$G$25</f>
        <v>2015-12-31</v>
      </c>
      <c r="K3738" s="200" t="s">
        <v>934</v>
      </c>
      <c r="L3738" s="200" t="s">
        <v>926</v>
      </c>
    </row>
    <row r="3739" spans="1:12" ht="15.75" customHeight="1">
      <c r="C3739" s="200" t="str">
        <f>'FC03-4'!B$27</f>
        <v>Residencial Estrato 2 (FC03-4)</v>
      </c>
      <c r="F3739" s="200">
        <f>'FC03-4'!K$27</f>
        <v>0</v>
      </c>
      <c r="I3739" s="60" t="str">
        <f>Índice!$G$23</f>
        <v>2015-01-01</v>
      </c>
      <c r="J3739" s="61" t="str">
        <f>Índice!$G$25</f>
        <v>2015-12-31</v>
      </c>
      <c r="K3739" s="200" t="s">
        <v>934</v>
      </c>
      <c r="L3739" s="200" t="s">
        <v>926</v>
      </c>
    </row>
    <row r="3740" spans="1:12" ht="15.75" customHeight="1">
      <c r="C3740" s="200" t="str">
        <f>'FC03-4'!B$28</f>
        <v>Residencial Estrato 3 (FC03-4)</v>
      </c>
      <c r="F3740" s="200">
        <f>'FC03-4'!K$28</f>
        <v>0</v>
      </c>
      <c r="I3740" s="60" t="str">
        <f>Índice!$G$23</f>
        <v>2015-01-01</v>
      </c>
      <c r="J3740" s="61" t="str">
        <f>Índice!$G$25</f>
        <v>2015-12-31</v>
      </c>
      <c r="K3740" s="200" t="s">
        <v>934</v>
      </c>
      <c r="L3740" s="200" t="s">
        <v>926</v>
      </c>
    </row>
    <row r="3741" spans="1:12" ht="15.75" customHeight="1">
      <c r="C3741" s="200" t="str">
        <f>'FC03-4'!B$29</f>
        <v>Residencial Estrato 4 (FC03-4)</v>
      </c>
      <c r="F3741" s="200">
        <f>'FC03-4'!K$29</f>
        <v>0</v>
      </c>
      <c r="I3741" s="60" t="str">
        <f>Índice!$G$23</f>
        <v>2015-01-01</v>
      </c>
      <c r="J3741" s="61" t="str">
        <f>Índice!$G$25</f>
        <v>2015-12-31</v>
      </c>
      <c r="K3741" s="200" t="s">
        <v>934</v>
      </c>
      <c r="L3741" s="200" t="s">
        <v>926</v>
      </c>
    </row>
    <row r="3742" spans="1:12" ht="15.75" customHeight="1">
      <c r="C3742" s="200" t="str">
        <f>'FC03-4'!B$30</f>
        <v>Residencial Estrato 5 (FC03-4)</v>
      </c>
      <c r="F3742" s="200">
        <f>'FC03-4'!K$30</f>
        <v>0</v>
      </c>
      <c r="I3742" s="60" t="str">
        <f>Índice!$G$23</f>
        <v>2015-01-01</v>
      </c>
      <c r="J3742" s="61" t="str">
        <f>Índice!$G$25</f>
        <v>2015-12-31</v>
      </c>
      <c r="K3742" s="200" t="s">
        <v>934</v>
      </c>
      <c r="L3742" s="200" t="s">
        <v>926</v>
      </c>
    </row>
    <row r="3743" spans="1:12" ht="15.75" customHeight="1">
      <c r="C3743" s="200" t="str">
        <f>'FC03-4'!B$31</f>
        <v>Residencial Estrato 6 (FC03-4)</v>
      </c>
      <c r="F3743" s="200">
        <f>'FC03-4'!K$31</f>
        <v>0</v>
      </c>
      <c r="I3743" s="60" t="str">
        <f>Índice!$G$23</f>
        <v>2015-01-01</v>
      </c>
      <c r="J3743" s="61" t="str">
        <f>Índice!$G$25</f>
        <v>2015-12-31</v>
      </c>
      <c r="K3743" s="200" t="s">
        <v>934</v>
      </c>
      <c r="L3743" s="200" t="s">
        <v>926</v>
      </c>
    </row>
    <row r="3744" spans="1:12" ht="15.75" customHeight="1">
      <c r="C3744" s="200" t="str">
        <f>'FC03-4'!B$32</f>
        <v>Comercial (FC03-4)</v>
      </c>
      <c r="F3744" s="200">
        <f>'FC03-4'!K$32</f>
        <v>0</v>
      </c>
      <c r="I3744" s="60" t="str">
        <f>Índice!$G$23</f>
        <v>2015-01-01</v>
      </c>
      <c r="J3744" s="61" t="str">
        <f>Índice!$G$25</f>
        <v>2015-12-31</v>
      </c>
      <c r="K3744" s="200" t="s">
        <v>934</v>
      </c>
      <c r="L3744" s="200" t="s">
        <v>926</v>
      </c>
    </row>
    <row r="3745" spans="1:12" ht="15.75" customHeight="1">
      <c r="C3745" s="200" t="str">
        <f>'FC03-4'!B$33</f>
        <v>Industrial (FC03-4)</v>
      </c>
      <c r="F3745" s="200">
        <f>'FC03-4'!K$33</f>
        <v>0</v>
      </c>
      <c r="I3745" s="60" t="str">
        <f>Índice!$G$23</f>
        <v>2015-01-01</v>
      </c>
      <c r="J3745" s="61" t="str">
        <f>Índice!$G$25</f>
        <v>2015-12-31</v>
      </c>
      <c r="K3745" s="200" t="s">
        <v>934</v>
      </c>
      <c r="L3745" s="200" t="s">
        <v>926</v>
      </c>
    </row>
    <row r="3746" spans="1:12" ht="15.75" customHeight="1">
      <c r="C3746" s="200" t="str">
        <f>'FC03-4'!B$34</f>
        <v>Oficial (FC03-4)</v>
      </c>
      <c r="F3746" s="200">
        <f>'FC03-4'!K$34</f>
        <v>0</v>
      </c>
      <c r="I3746" s="60" t="str">
        <f>Índice!$G$23</f>
        <v>2015-01-01</v>
      </c>
      <c r="J3746" s="61" t="str">
        <f>Índice!$G$25</f>
        <v>2015-12-31</v>
      </c>
      <c r="K3746" s="200" t="s">
        <v>934</v>
      </c>
      <c r="L3746" s="200" t="s">
        <v>926</v>
      </c>
    </row>
    <row r="3747" spans="1:12" ht="15.75" customHeight="1">
      <c r="C3747" s="200" t="str">
        <f>'FC03-4'!B$35</f>
        <v>Alumbrado público (FC03-4)</v>
      </c>
      <c r="F3747" s="200">
        <f>'FC03-4'!K$35</f>
        <v>0</v>
      </c>
      <c r="I3747" s="60" t="str">
        <f>Índice!$G$23</f>
        <v>2015-01-01</v>
      </c>
      <c r="J3747" s="61" t="str">
        <f>Índice!$G$25</f>
        <v>2015-12-31</v>
      </c>
      <c r="K3747" s="200" t="s">
        <v>934</v>
      </c>
      <c r="L3747" s="200" t="s">
        <v>926</v>
      </c>
    </row>
    <row r="3748" spans="1:12" ht="15.75" customHeight="1">
      <c r="C3748" s="200" t="str">
        <f>'FC03-4'!B$36</f>
        <v>Empresas del sector (FC03-4)</v>
      </c>
      <c r="F3748" s="200">
        <f>'FC03-4'!K$36</f>
        <v>0</v>
      </c>
      <c r="I3748" s="60" t="str">
        <f>Índice!$G$23</f>
        <v>2015-01-01</v>
      </c>
      <c r="J3748" s="61" t="str">
        <f>Índice!$G$25</f>
        <v>2015-12-31</v>
      </c>
      <c r="K3748" s="200" t="s">
        <v>934</v>
      </c>
      <c r="L3748" s="200" t="s">
        <v>926</v>
      </c>
    </row>
    <row r="3749" spans="1:12" ht="15.75" customHeight="1">
      <c r="C3749" s="200" t="str">
        <f>'FC03-4'!B$37</f>
        <v>Usuarios no regulados (FC03-4)</v>
      </c>
      <c r="F3749" s="200">
        <f>'FC03-4'!K$37</f>
        <v>0</v>
      </c>
      <c r="I3749" s="60" t="str">
        <f>Índice!$G$23</f>
        <v>2015-01-01</v>
      </c>
      <c r="J3749" s="61" t="str">
        <f>Índice!$G$25</f>
        <v>2015-12-31</v>
      </c>
      <c r="K3749" s="200" t="s">
        <v>934</v>
      </c>
      <c r="L3749" s="200" t="s">
        <v>926</v>
      </c>
    </row>
    <row r="3750" spans="1:12" ht="15.75" customHeight="1">
      <c r="C3750" s="200" t="str">
        <f>'FC03-4'!B$38</f>
        <v>Otros (Comercialización) (FC03-4)</v>
      </c>
      <c r="F3750" s="200">
        <f>'FC03-4'!K$38</f>
        <v>0</v>
      </c>
      <c r="I3750" s="60" t="str">
        <f>Índice!$G$23</f>
        <v>2015-01-01</v>
      </c>
      <c r="J3750" s="61" t="str">
        <f>Índice!$G$25</f>
        <v>2015-12-31</v>
      </c>
      <c r="K3750" s="200" t="s">
        <v>934</v>
      </c>
      <c r="L3750" s="200" t="s">
        <v>926</v>
      </c>
    </row>
    <row r="3751" spans="1:12" ht="15.75" customHeight="1">
      <c r="C3751" s="200" t="str">
        <f>'FC03-4'!B$39</f>
        <v>Total Comercialización (FC03-4)</v>
      </c>
      <c r="F3751" s="200">
        <f>'FC03-4'!K$39</f>
        <v>0</v>
      </c>
      <c r="I3751" s="60" t="str">
        <f>Índice!$G$23</f>
        <v>2015-01-01</v>
      </c>
      <c r="J3751" s="61" t="str">
        <f>Índice!$G$25</f>
        <v>2015-12-31</v>
      </c>
      <c r="K3751" s="200" t="s">
        <v>934</v>
      </c>
      <c r="L3751" s="200" t="s">
        <v>926</v>
      </c>
    </row>
    <row r="3752" spans="1:12" ht="15.75" customHeight="1">
      <c r="C3752" s="200" t="str">
        <f>'FC03-4'!B$40</f>
        <v>Total Servicio de Energía (FC03-4)</v>
      </c>
      <c r="F3752" s="200">
        <f>'FC03-4'!K$40</f>
        <v>0</v>
      </c>
      <c r="I3752" s="60" t="str">
        <f>Índice!$G$23</f>
        <v>2015-01-01</v>
      </c>
      <c r="J3752" s="61" t="str">
        <f>Índice!$G$25</f>
        <v>2015-12-31</v>
      </c>
      <c r="K3752" s="200" t="s">
        <v>934</v>
      </c>
      <c r="L3752" s="200" t="s">
        <v>926</v>
      </c>
    </row>
    <row r="3753" spans="1:12" ht="15.75" customHeight="1">
      <c r="A3753" s="202" t="s">
        <v>15</v>
      </c>
      <c r="C3753" s="200" t="str">
        <f>'FC03-4'!B$41</f>
        <v>Deterioro de cuentas por cobrar (FC03-4)</v>
      </c>
      <c r="F3753" s="200"/>
      <c r="L3753" s="1"/>
    </row>
    <row r="3754" spans="1:12" ht="15.75" customHeight="1">
      <c r="A3754" s="202" t="s">
        <v>15</v>
      </c>
      <c r="C3754" s="200" t="str">
        <f>'FC03-4'!B$42</f>
        <v>Generación (Deterioro) (FC03-4)</v>
      </c>
      <c r="F3754" s="200"/>
      <c r="L3754" s="1"/>
    </row>
    <row r="3755" spans="1:12" ht="15.75" customHeight="1">
      <c r="C3755" s="200" t="str">
        <f>'FC03-4'!B$43</f>
        <v>Contratos bilaterales empresas del sector (Deterioro) (FC03-4)</v>
      </c>
      <c r="F3755" s="200">
        <f>'FC03-4'!K$43</f>
        <v>0</v>
      </c>
      <c r="I3755" s="60" t="str">
        <f>Índice!$G$23</f>
        <v>2015-01-01</v>
      </c>
      <c r="J3755" s="61" t="str">
        <f>Índice!$G$25</f>
        <v>2015-12-31</v>
      </c>
      <c r="K3755" s="200" t="s">
        <v>934</v>
      </c>
      <c r="L3755" s="200" t="s">
        <v>926</v>
      </c>
    </row>
    <row r="3756" spans="1:12" ht="15.75" customHeight="1">
      <c r="C3756" s="200" t="str">
        <f>'FC03-4'!B$44</f>
        <v>Contratos bilaterales usuarios no regulados (Deterioro) (FC03-4)</v>
      </c>
      <c r="F3756" s="200">
        <f>'FC03-4'!K$44</f>
        <v>0</v>
      </c>
      <c r="I3756" s="60" t="str">
        <f>Índice!$G$23</f>
        <v>2015-01-01</v>
      </c>
      <c r="J3756" s="61" t="str">
        <f>Índice!$G$25</f>
        <v>2015-12-31</v>
      </c>
      <c r="K3756" s="200" t="s">
        <v>934</v>
      </c>
      <c r="L3756" s="200" t="s">
        <v>926</v>
      </c>
    </row>
    <row r="3757" spans="1:12" ht="15.75" customHeight="1">
      <c r="C3757" s="200" t="str">
        <f>'FC03-4'!B$45</f>
        <v>Bolsa de energía (Deterioro) (FC03-4)</v>
      </c>
      <c r="F3757" s="200">
        <f>'FC03-4'!K$45</f>
        <v>0</v>
      </c>
      <c r="I3757" s="60" t="str">
        <f>Índice!$G$23</f>
        <v>2015-01-01</v>
      </c>
      <c r="J3757" s="61" t="str">
        <f>Índice!$G$25</f>
        <v>2015-12-31</v>
      </c>
      <c r="K3757" s="200" t="s">
        <v>934</v>
      </c>
      <c r="L3757" s="200" t="s">
        <v>926</v>
      </c>
    </row>
    <row r="3758" spans="1:12" ht="15.75" customHeight="1">
      <c r="C3758" s="200" t="str">
        <f>'FC03-4'!B$46</f>
        <v>Otros (Deterioro) (FC03-4)</v>
      </c>
      <c r="F3758" s="200">
        <f>'FC03-4'!K$46</f>
        <v>0</v>
      </c>
      <c r="I3758" s="60" t="str">
        <f>Índice!$G$23</f>
        <v>2015-01-01</v>
      </c>
      <c r="J3758" s="61" t="str">
        <f>Índice!$G$25</f>
        <v>2015-12-31</v>
      </c>
      <c r="K3758" s="200" t="s">
        <v>934</v>
      </c>
      <c r="L3758" s="200" t="s">
        <v>926</v>
      </c>
    </row>
    <row r="3759" spans="1:12" ht="15.75" customHeight="1">
      <c r="C3759" s="200" t="str">
        <f>'FC03-4'!B$47</f>
        <v>Total Generación (Deterioro) (FC03-4)</v>
      </c>
      <c r="F3759" s="200">
        <f>'FC03-4'!K$47</f>
        <v>0</v>
      </c>
      <c r="I3759" s="60" t="str">
        <f>Índice!$G$23</f>
        <v>2015-01-01</v>
      </c>
      <c r="J3759" s="61" t="str">
        <f>Índice!$G$25</f>
        <v>2015-12-31</v>
      </c>
      <c r="K3759" s="200" t="s">
        <v>934</v>
      </c>
      <c r="L3759" s="200" t="s">
        <v>926</v>
      </c>
    </row>
    <row r="3760" spans="1:12" ht="15.75" customHeight="1">
      <c r="A3760" s="202" t="s">
        <v>15</v>
      </c>
      <c r="C3760" s="200" t="str">
        <f>'FC03-4'!B$48</f>
        <v>Transmisión (Deterioro) (FC03-4)</v>
      </c>
      <c r="F3760" s="200"/>
      <c r="L3760" s="1"/>
    </row>
    <row r="3761" spans="1:12" ht="15.75" customHeight="1">
      <c r="C3761" s="200" t="str">
        <f>'FC03-4'!B$49</f>
        <v>Ingreso regulado (Deterioro) (FC03-4)</v>
      </c>
      <c r="F3761" s="200">
        <f>'FC03-4'!K$49</f>
        <v>0</v>
      </c>
      <c r="I3761" s="60" t="str">
        <f>Índice!$G$23</f>
        <v>2015-01-01</v>
      </c>
      <c r="J3761" s="61" t="str">
        <f>Índice!$G$25</f>
        <v>2015-12-31</v>
      </c>
      <c r="K3761" s="200" t="s">
        <v>934</v>
      </c>
      <c r="L3761" s="200" t="s">
        <v>926</v>
      </c>
    </row>
    <row r="3762" spans="1:12" ht="15.75" customHeight="1">
      <c r="C3762" s="200" t="str">
        <f>'FC03-4'!B$50</f>
        <v>Cargos por conexión (Deterioro) (FC03-4)</v>
      </c>
      <c r="F3762" s="200">
        <f>'FC03-4'!K$50</f>
        <v>0</v>
      </c>
      <c r="I3762" s="60" t="str">
        <f>Índice!$G$23</f>
        <v>2015-01-01</v>
      </c>
      <c r="J3762" s="61" t="str">
        <f>Índice!$G$25</f>
        <v>2015-12-31</v>
      </c>
      <c r="K3762" s="200" t="s">
        <v>934</v>
      </c>
      <c r="L3762" s="200" t="s">
        <v>926</v>
      </c>
    </row>
    <row r="3763" spans="1:12" ht="15.75" customHeight="1">
      <c r="C3763" s="200" t="str">
        <f>'FC03-4'!B$51</f>
        <v>Otros (Transmisión) (Deterioro) (FC03-4)</v>
      </c>
      <c r="F3763" s="200">
        <f>'FC03-4'!K$51</f>
        <v>0</v>
      </c>
      <c r="I3763" s="60" t="str">
        <f>Índice!$G$23</f>
        <v>2015-01-01</v>
      </c>
      <c r="J3763" s="61" t="str">
        <f>Índice!$G$25</f>
        <v>2015-12-31</v>
      </c>
      <c r="K3763" s="200" t="s">
        <v>934</v>
      </c>
      <c r="L3763" s="200" t="s">
        <v>926</v>
      </c>
    </row>
    <row r="3764" spans="1:12" ht="15.75" customHeight="1">
      <c r="C3764" s="200" t="str">
        <f>'FC03-4'!B$52</f>
        <v>Total Transmisión (Deterioro) (FC03-4)</v>
      </c>
      <c r="F3764" s="200">
        <f>'FC03-4'!K$52</f>
        <v>0</v>
      </c>
      <c r="I3764" s="60" t="str">
        <f>Índice!$G$23</f>
        <v>2015-01-01</v>
      </c>
      <c r="J3764" s="61" t="str">
        <f>Índice!$G$25</f>
        <v>2015-12-31</v>
      </c>
      <c r="K3764" s="200" t="s">
        <v>934</v>
      </c>
      <c r="L3764" s="200" t="s">
        <v>926</v>
      </c>
    </row>
    <row r="3765" spans="1:12" ht="15.75" customHeight="1">
      <c r="A3765" s="202" t="s">
        <v>15</v>
      </c>
      <c r="C3765" s="200" t="str">
        <f>'FC03-4'!B$53</f>
        <v>Operador de red (Deterioro) (FC03-4)</v>
      </c>
      <c r="F3765" s="200"/>
      <c r="L3765" s="200"/>
    </row>
    <row r="3766" spans="1:12" ht="15.75" customHeight="1">
      <c r="C3766" s="200" t="str">
        <f>'FC03-4'!B$54</f>
        <v>Cargos por uso de usuarios regulados (Deterioro) (FC03-4)</v>
      </c>
      <c r="F3766" s="200">
        <f>'FC03-4'!K$54</f>
        <v>0</v>
      </c>
      <c r="I3766" s="60" t="str">
        <f>Índice!$G$23</f>
        <v>2015-01-01</v>
      </c>
      <c r="J3766" s="61" t="str">
        <f>Índice!$G$25</f>
        <v>2015-12-31</v>
      </c>
      <c r="K3766" s="200" t="s">
        <v>934</v>
      </c>
      <c r="L3766" s="200" t="s">
        <v>926</v>
      </c>
    </row>
    <row r="3767" spans="1:12" ht="15.75" customHeight="1">
      <c r="C3767" s="200" t="str">
        <f>'FC03-4'!B$55</f>
        <v>Cargos por uso de usuarios no regulados (Deterioro) (FC03-4)</v>
      </c>
      <c r="F3767" s="200">
        <f>'FC03-4'!K$55</f>
        <v>0</v>
      </c>
      <c r="I3767" s="60" t="str">
        <f>Índice!$G$23</f>
        <v>2015-01-01</v>
      </c>
      <c r="J3767" s="61" t="str">
        <f>Índice!$G$25</f>
        <v>2015-12-31</v>
      </c>
      <c r="K3767" s="200" t="s">
        <v>934</v>
      </c>
      <c r="L3767" s="200" t="s">
        <v>926</v>
      </c>
    </row>
    <row r="3768" spans="1:12" ht="15.75" customHeight="1">
      <c r="C3768" s="200" t="str">
        <f>'FC03-4'!B$56</f>
        <v>Ingreso regulado (Operador) (Deterioro) (FC03-4)</v>
      </c>
      <c r="F3768" s="200">
        <f>'FC03-4'!K$56</f>
        <v>0</v>
      </c>
      <c r="I3768" s="60" t="str">
        <f>Índice!$G$23</f>
        <v>2015-01-01</v>
      </c>
      <c r="J3768" s="61" t="str">
        <f>Índice!$G$25</f>
        <v>2015-12-31</v>
      </c>
      <c r="K3768" s="200" t="s">
        <v>934</v>
      </c>
      <c r="L3768" s="200" t="s">
        <v>926</v>
      </c>
    </row>
    <row r="3769" spans="1:12" ht="15.75" customHeight="1">
      <c r="C3769" s="200" t="str">
        <f>'FC03-4'!B$57</f>
        <v>Otros (Operador) (Deterioro) (FC03-4)</v>
      </c>
      <c r="F3769" s="200">
        <f>'FC03-4'!K$57</f>
        <v>0</v>
      </c>
      <c r="I3769" s="60" t="str">
        <f>Índice!$G$23</f>
        <v>2015-01-01</v>
      </c>
      <c r="J3769" s="61" t="str">
        <f>Índice!$G$25</f>
        <v>2015-12-31</v>
      </c>
      <c r="K3769" s="200" t="s">
        <v>934</v>
      </c>
      <c r="L3769" s="200" t="s">
        <v>926</v>
      </c>
    </row>
    <row r="3770" spans="1:12" ht="15.75" customHeight="1">
      <c r="C3770" s="200" t="str">
        <f>'FC03-4'!B$58</f>
        <v>Total Operador de red (Deterioro) (FC03-4)</v>
      </c>
      <c r="F3770" s="200">
        <f>'FC03-4'!K$58</f>
        <v>0</v>
      </c>
      <c r="I3770" s="60" t="str">
        <f>Índice!$G$23</f>
        <v>2015-01-01</v>
      </c>
      <c r="J3770" s="61" t="str">
        <f>Índice!$G$25</f>
        <v>2015-12-31</v>
      </c>
      <c r="K3770" s="200" t="s">
        <v>934</v>
      </c>
      <c r="L3770" s="200" t="s">
        <v>926</v>
      </c>
    </row>
    <row r="3771" spans="1:12" ht="15.75" customHeight="1">
      <c r="A3771" s="202" t="s">
        <v>15</v>
      </c>
      <c r="C3771" s="200" t="str">
        <f>'FC03-4'!B$59</f>
        <v>Comercialización (Deterioro) (FC03-4)</v>
      </c>
      <c r="F3771" s="200"/>
      <c r="L3771" s="1"/>
    </row>
    <row r="3772" spans="1:12" ht="15.75" customHeight="1">
      <c r="C3772" s="200" t="str">
        <f>'FC03-4'!B$60</f>
        <v>Residencial Estrato 1 (Deterioro) (FC03-4)</v>
      </c>
      <c r="F3772" s="200">
        <f>'FC03-4'!K$60</f>
        <v>0</v>
      </c>
      <c r="I3772" s="60" t="str">
        <f>Índice!$G$23</f>
        <v>2015-01-01</v>
      </c>
      <c r="J3772" s="61" t="str">
        <f>Índice!$G$25</f>
        <v>2015-12-31</v>
      </c>
      <c r="K3772" s="200" t="s">
        <v>934</v>
      </c>
      <c r="L3772" s="200" t="s">
        <v>926</v>
      </c>
    </row>
    <row r="3773" spans="1:12" ht="15.75" customHeight="1">
      <c r="C3773" s="200" t="str">
        <f>'FC03-4'!B$61</f>
        <v>Residencial Estrato 2 (Deterioro) (FC03-4)</v>
      </c>
      <c r="F3773" s="200">
        <f>'FC03-4'!K$61</f>
        <v>0</v>
      </c>
      <c r="I3773" s="60" t="str">
        <f>Índice!$G$23</f>
        <v>2015-01-01</v>
      </c>
      <c r="J3773" s="61" t="str">
        <f>Índice!$G$25</f>
        <v>2015-12-31</v>
      </c>
      <c r="K3773" s="200" t="s">
        <v>934</v>
      </c>
      <c r="L3773" s="200" t="s">
        <v>926</v>
      </c>
    </row>
    <row r="3774" spans="1:12" ht="15.75" customHeight="1">
      <c r="C3774" s="200" t="str">
        <f>'FC03-4'!B$62</f>
        <v>Residencial Estrato 3 (Deterioro) (FC03-4)</v>
      </c>
      <c r="F3774" s="200">
        <f>'FC03-4'!K$62</f>
        <v>0</v>
      </c>
      <c r="I3774" s="60" t="str">
        <f>Índice!$G$23</f>
        <v>2015-01-01</v>
      </c>
      <c r="J3774" s="61" t="str">
        <f>Índice!$G$25</f>
        <v>2015-12-31</v>
      </c>
      <c r="K3774" s="200" t="s">
        <v>934</v>
      </c>
      <c r="L3774" s="200" t="s">
        <v>926</v>
      </c>
    </row>
    <row r="3775" spans="1:12" ht="15.75" customHeight="1">
      <c r="C3775" s="200" t="str">
        <f>'FC03-4'!B$63</f>
        <v>Residencial Estrato 4 (Deterioro) (FC03-4)</v>
      </c>
      <c r="F3775" s="200">
        <f>'FC03-4'!K$63</f>
        <v>0</v>
      </c>
      <c r="I3775" s="60" t="str">
        <f>Índice!$G$23</f>
        <v>2015-01-01</v>
      </c>
      <c r="J3775" s="61" t="str">
        <f>Índice!$G$25</f>
        <v>2015-12-31</v>
      </c>
      <c r="K3775" s="200" t="s">
        <v>934</v>
      </c>
      <c r="L3775" s="200" t="s">
        <v>926</v>
      </c>
    </row>
    <row r="3776" spans="1:12" ht="15.75" customHeight="1">
      <c r="C3776" s="200" t="str">
        <f>'FC03-4'!B$64</f>
        <v>Residencial Estrato 5 (Deterioro) (FC03-4)</v>
      </c>
      <c r="F3776" s="200">
        <f>'FC03-4'!K$64</f>
        <v>0</v>
      </c>
      <c r="I3776" s="60" t="str">
        <f>Índice!$G$23</f>
        <v>2015-01-01</v>
      </c>
      <c r="J3776" s="61" t="str">
        <f>Índice!$G$25</f>
        <v>2015-12-31</v>
      </c>
      <c r="K3776" s="200" t="s">
        <v>934</v>
      </c>
      <c r="L3776" s="200" t="s">
        <v>926</v>
      </c>
    </row>
    <row r="3777" spans="1:12" ht="15.75" customHeight="1">
      <c r="C3777" s="200" t="str">
        <f>'FC03-4'!B$65</f>
        <v>Residencial Estrato 6 (Deterioro) (FC03-4)</v>
      </c>
      <c r="F3777" s="200">
        <f>'FC03-4'!K$65</f>
        <v>0</v>
      </c>
      <c r="I3777" s="60" t="str">
        <f>Índice!$G$23</f>
        <v>2015-01-01</v>
      </c>
      <c r="J3777" s="61" t="str">
        <f>Índice!$G$25</f>
        <v>2015-12-31</v>
      </c>
      <c r="K3777" s="200" t="s">
        <v>934</v>
      </c>
      <c r="L3777" s="200" t="s">
        <v>926</v>
      </c>
    </row>
    <row r="3778" spans="1:12" ht="15.75" customHeight="1">
      <c r="C3778" s="200" t="str">
        <f>'FC03-4'!B$66</f>
        <v>Comercial (Deterioro) (FC03-4)</v>
      </c>
      <c r="F3778" s="200">
        <f>'FC03-4'!K$66</f>
        <v>0</v>
      </c>
      <c r="I3778" s="60" t="str">
        <f>Índice!$G$23</f>
        <v>2015-01-01</v>
      </c>
      <c r="J3778" s="61" t="str">
        <f>Índice!$G$25</f>
        <v>2015-12-31</v>
      </c>
      <c r="K3778" s="200" t="s">
        <v>934</v>
      </c>
      <c r="L3778" s="200" t="s">
        <v>926</v>
      </c>
    </row>
    <row r="3779" spans="1:12" ht="15.75" customHeight="1">
      <c r="C3779" s="200" t="str">
        <f>'FC03-4'!B$67</f>
        <v>Industrial (Deterioro) (FC03-4)</v>
      </c>
      <c r="F3779" s="200">
        <f>'FC03-4'!K$67</f>
        <v>0</v>
      </c>
      <c r="I3779" s="60" t="str">
        <f>Índice!$G$23</f>
        <v>2015-01-01</v>
      </c>
      <c r="J3779" s="61" t="str">
        <f>Índice!$G$25</f>
        <v>2015-12-31</v>
      </c>
      <c r="K3779" s="200" t="s">
        <v>934</v>
      </c>
      <c r="L3779" s="200" t="s">
        <v>926</v>
      </c>
    </row>
    <row r="3780" spans="1:12" ht="15.75" customHeight="1">
      <c r="C3780" s="200" t="str">
        <f>'FC03-4'!B$68</f>
        <v>Oficial (Deterioro) (FC03-4)</v>
      </c>
      <c r="F3780" s="200">
        <f>'FC03-4'!K$68</f>
        <v>0</v>
      </c>
      <c r="I3780" s="60" t="str">
        <f>Índice!$G$23</f>
        <v>2015-01-01</v>
      </c>
      <c r="J3780" s="61" t="str">
        <f>Índice!$G$25</f>
        <v>2015-12-31</v>
      </c>
      <c r="K3780" s="200" t="s">
        <v>934</v>
      </c>
      <c r="L3780" s="200" t="s">
        <v>926</v>
      </c>
    </row>
    <row r="3781" spans="1:12" ht="15.75" customHeight="1">
      <c r="C3781" s="200" t="str">
        <f>'FC03-4'!B$69</f>
        <v>Alumbrado público (Deterioro) (FC03-4)</v>
      </c>
      <c r="F3781" s="200">
        <f>'FC03-4'!K$69</f>
        <v>0</v>
      </c>
      <c r="I3781" s="60" t="str">
        <f>Índice!$G$23</f>
        <v>2015-01-01</v>
      </c>
      <c r="J3781" s="61" t="str">
        <f>Índice!$G$25</f>
        <v>2015-12-31</v>
      </c>
      <c r="K3781" s="200" t="s">
        <v>934</v>
      </c>
      <c r="L3781" s="200" t="s">
        <v>926</v>
      </c>
    </row>
    <row r="3782" spans="1:12" ht="15.75" customHeight="1">
      <c r="C3782" s="200" t="str">
        <f>'FC03-4'!B$70</f>
        <v>Empresas del sector (Deterioro) (FC03-4)</v>
      </c>
      <c r="F3782" s="200">
        <f>'FC03-4'!K$70</f>
        <v>0</v>
      </c>
      <c r="I3782" s="60" t="str">
        <f>Índice!$G$23</f>
        <v>2015-01-01</v>
      </c>
      <c r="J3782" s="61" t="str">
        <f>Índice!$G$25</f>
        <v>2015-12-31</v>
      </c>
      <c r="K3782" s="200" t="s">
        <v>934</v>
      </c>
      <c r="L3782" s="200" t="s">
        <v>926</v>
      </c>
    </row>
    <row r="3783" spans="1:12" ht="15.75" customHeight="1">
      <c r="C3783" s="200" t="str">
        <f>'FC03-4'!B$71</f>
        <v>Usuarios no regulados (Deterioro) (FC03-4)</v>
      </c>
      <c r="F3783" s="200">
        <f>'FC03-4'!K$71</f>
        <v>0</v>
      </c>
      <c r="I3783" s="60" t="str">
        <f>Índice!$G$23</f>
        <v>2015-01-01</v>
      </c>
      <c r="J3783" s="61" t="str">
        <f>Índice!$G$25</f>
        <v>2015-12-31</v>
      </c>
      <c r="K3783" s="200" t="s">
        <v>934</v>
      </c>
      <c r="L3783" s="200" t="s">
        <v>926</v>
      </c>
    </row>
    <row r="3784" spans="1:12" ht="15.75" customHeight="1">
      <c r="C3784" s="200" t="str">
        <f>'FC03-4'!B$72</f>
        <v>Otros (Comercialización) (Deterioro) (FC03-4)</v>
      </c>
      <c r="F3784" s="200">
        <f>'FC03-4'!K$72</f>
        <v>0</v>
      </c>
      <c r="I3784" s="60" t="str">
        <f>Índice!$G$23</f>
        <v>2015-01-01</v>
      </c>
      <c r="J3784" s="61" t="str">
        <f>Índice!$G$25</f>
        <v>2015-12-31</v>
      </c>
      <c r="K3784" s="200" t="s">
        <v>934</v>
      </c>
      <c r="L3784" s="200" t="s">
        <v>926</v>
      </c>
    </row>
    <row r="3785" spans="1:12" ht="15.75" customHeight="1">
      <c r="C3785" s="200" t="str">
        <f>'FC03-4'!B$73</f>
        <v>Total Comercialización (Deterioro) (FC03-4)</v>
      </c>
      <c r="F3785" s="200">
        <f>'FC03-4'!K$73</f>
        <v>0</v>
      </c>
      <c r="I3785" s="60" t="str">
        <f>Índice!$G$23</f>
        <v>2015-01-01</v>
      </c>
      <c r="J3785" s="61" t="str">
        <f>Índice!$G$25</f>
        <v>2015-12-31</v>
      </c>
      <c r="K3785" s="200" t="s">
        <v>934</v>
      </c>
      <c r="L3785" s="200" t="s">
        <v>926</v>
      </c>
    </row>
    <row r="3786" spans="1:12" ht="15.75" customHeight="1">
      <c r="C3786" s="200" t="str">
        <f>'FC03-4'!B$74</f>
        <v>Total Deterioro Cuentas por Cobrar (FC03-4)</v>
      </c>
      <c r="F3786" s="200">
        <f>'FC03-4'!K$74</f>
        <v>0</v>
      </c>
      <c r="I3786" s="60" t="str">
        <f>Índice!$G$23</f>
        <v>2015-01-01</v>
      </c>
      <c r="J3786" s="61" t="str">
        <f>Índice!$G$25</f>
        <v>2015-12-31</v>
      </c>
      <c r="K3786" s="200" t="s">
        <v>934</v>
      </c>
      <c r="L3786" s="200" t="s">
        <v>926</v>
      </c>
    </row>
    <row r="3787" spans="1:12" ht="15.75" customHeight="1">
      <c r="A3787" s="202" t="s">
        <v>15</v>
      </c>
      <c r="B3787" s="22"/>
      <c r="C3787" s="93" t="s">
        <v>927</v>
      </c>
      <c r="L3787" s="1"/>
    </row>
    <row r="3788" spans="1:12" ht="15.75" customHeight="1">
      <c r="A3788" s="202" t="s">
        <v>15</v>
      </c>
      <c r="C3788" s="200" t="str">
        <f>'FC03-4'!B$7</f>
        <v>Servicio de Energía Eléctrica (FC03-4)</v>
      </c>
      <c r="L3788" s="1"/>
    </row>
    <row r="3789" spans="1:12" ht="15.75" customHeight="1">
      <c r="A3789" s="202" t="s">
        <v>15</v>
      </c>
      <c r="C3789" s="200" t="str">
        <f>'FC03-4'!B$8</f>
        <v>Generación (FC03-4)</v>
      </c>
      <c r="L3789" s="1"/>
    </row>
    <row r="3790" spans="1:12" ht="15.75" customHeight="1">
      <c r="C3790" s="200" t="str">
        <f>'FC03-4'!B$9</f>
        <v>Contratos bilaterales empresas del sector (FC03-4)</v>
      </c>
      <c r="F3790" s="200">
        <f>'FC03-4'!L$9</f>
        <v>0</v>
      </c>
      <c r="I3790" s="60" t="str">
        <f>Índice!$G$23</f>
        <v>2015-01-01</v>
      </c>
      <c r="J3790" s="61" t="str">
        <f>Índice!$G$25</f>
        <v>2015-12-31</v>
      </c>
      <c r="K3790" s="200" t="s">
        <v>934</v>
      </c>
      <c r="L3790" s="200" t="s">
        <v>928</v>
      </c>
    </row>
    <row r="3791" spans="1:12" ht="15.75" customHeight="1">
      <c r="C3791" s="200" t="str">
        <f>'FC03-4'!B$10</f>
        <v>Contratos bilaterales usuarios no regulados (FC03-4)</v>
      </c>
      <c r="F3791" s="200">
        <f>'FC03-4'!L$10</f>
        <v>0</v>
      </c>
      <c r="I3791" s="60" t="str">
        <f>Índice!$G$23</f>
        <v>2015-01-01</v>
      </c>
      <c r="J3791" s="61" t="str">
        <f>Índice!$G$25</f>
        <v>2015-12-31</v>
      </c>
      <c r="K3791" s="200" t="s">
        <v>934</v>
      </c>
      <c r="L3791" s="200" t="s">
        <v>928</v>
      </c>
    </row>
    <row r="3792" spans="1:12" ht="15.75" customHeight="1">
      <c r="C3792" s="200" t="str">
        <f>'FC03-4'!B$11</f>
        <v>Bolsa de energía (FC03-4)</v>
      </c>
      <c r="F3792" s="200">
        <f>'FC03-4'!L$11</f>
        <v>0</v>
      </c>
      <c r="I3792" s="60" t="str">
        <f>Índice!$G$23</f>
        <v>2015-01-01</v>
      </c>
      <c r="J3792" s="61" t="str">
        <f>Índice!$G$25</f>
        <v>2015-12-31</v>
      </c>
      <c r="K3792" s="200" t="s">
        <v>934</v>
      </c>
      <c r="L3792" s="200" t="s">
        <v>928</v>
      </c>
    </row>
    <row r="3793" spans="1:12" ht="15.75" customHeight="1">
      <c r="C3793" s="200" t="str">
        <f>'FC03-4'!B$12</f>
        <v>Otros (FC03-4)</v>
      </c>
      <c r="F3793" s="200">
        <f>'FC03-4'!L$12</f>
        <v>0</v>
      </c>
      <c r="I3793" s="60" t="str">
        <f>Índice!$G$23</f>
        <v>2015-01-01</v>
      </c>
      <c r="J3793" s="61" t="str">
        <f>Índice!$G$25</f>
        <v>2015-12-31</v>
      </c>
      <c r="K3793" s="200" t="s">
        <v>934</v>
      </c>
      <c r="L3793" s="200" t="s">
        <v>928</v>
      </c>
    </row>
    <row r="3794" spans="1:12" ht="15.75" customHeight="1">
      <c r="C3794" s="200" t="str">
        <f>'FC03-4'!B$13</f>
        <v>Total Generación (FC03-4)</v>
      </c>
      <c r="F3794" s="200">
        <f>'FC03-4'!L$13</f>
        <v>0</v>
      </c>
      <c r="I3794" s="60" t="str">
        <f>Índice!$G$23</f>
        <v>2015-01-01</v>
      </c>
      <c r="J3794" s="61" t="str">
        <f>Índice!$G$25</f>
        <v>2015-12-31</v>
      </c>
      <c r="K3794" s="200" t="s">
        <v>934</v>
      </c>
      <c r="L3794" s="200" t="s">
        <v>928</v>
      </c>
    </row>
    <row r="3795" spans="1:12" ht="15.75" customHeight="1">
      <c r="A3795" s="202" t="s">
        <v>15</v>
      </c>
      <c r="C3795" s="200" t="str">
        <f>'FC03-4'!B$14</f>
        <v>Transmisión (FC03-4)</v>
      </c>
      <c r="F3795" s="200"/>
      <c r="L3795" s="1"/>
    </row>
    <row r="3796" spans="1:12" ht="15.75" customHeight="1">
      <c r="C3796" s="200" t="str">
        <f>'FC03-4'!B$15</f>
        <v>Ingreso regulado (FC03-4)</v>
      </c>
      <c r="F3796" s="200">
        <f>'FC03-4'!L$15</f>
        <v>0</v>
      </c>
      <c r="I3796" s="60" t="str">
        <f>Índice!$G$23</f>
        <v>2015-01-01</v>
      </c>
      <c r="J3796" s="61" t="str">
        <f>Índice!$G$25</f>
        <v>2015-12-31</v>
      </c>
      <c r="K3796" s="200" t="s">
        <v>934</v>
      </c>
      <c r="L3796" s="200" t="s">
        <v>928</v>
      </c>
    </row>
    <row r="3797" spans="1:12" ht="15.75" customHeight="1">
      <c r="C3797" s="200" t="str">
        <f>'FC03-4'!B$16</f>
        <v>Cargos por conexión (FC03-4)</v>
      </c>
      <c r="F3797" s="200">
        <f>'FC03-4'!L$16</f>
        <v>0</v>
      </c>
      <c r="I3797" s="60" t="str">
        <f>Índice!$G$23</f>
        <v>2015-01-01</v>
      </c>
      <c r="J3797" s="61" t="str">
        <f>Índice!$G$25</f>
        <v>2015-12-31</v>
      </c>
      <c r="K3797" s="200" t="s">
        <v>934</v>
      </c>
      <c r="L3797" s="200" t="s">
        <v>928</v>
      </c>
    </row>
    <row r="3798" spans="1:12" ht="15.75" customHeight="1">
      <c r="C3798" s="200" t="str">
        <f>'FC03-4'!B$17</f>
        <v>Otros (Transmisión) (FC03-4)</v>
      </c>
      <c r="F3798" s="200">
        <f>'FC03-4'!L$17</f>
        <v>0</v>
      </c>
      <c r="I3798" s="60" t="str">
        <f>Índice!$G$23</f>
        <v>2015-01-01</v>
      </c>
      <c r="J3798" s="61" t="str">
        <f>Índice!$G$25</f>
        <v>2015-12-31</v>
      </c>
      <c r="K3798" s="200" t="s">
        <v>934</v>
      </c>
      <c r="L3798" s="200" t="s">
        <v>928</v>
      </c>
    </row>
    <row r="3799" spans="1:12" ht="15.75" customHeight="1">
      <c r="C3799" s="200" t="str">
        <f>'FC03-4'!B$18</f>
        <v>Total Transmisión (FC03-4)</v>
      </c>
      <c r="F3799" s="200">
        <f>'FC03-4'!L$18</f>
        <v>0</v>
      </c>
      <c r="I3799" s="60" t="str">
        <f>Índice!$G$23</f>
        <v>2015-01-01</v>
      </c>
      <c r="J3799" s="61" t="str">
        <f>Índice!$G$25</f>
        <v>2015-12-31</v>
      </c>
      <c r="K3799" s="200" t="s">
        <v>934</v>
      </c>
      <c r="L3799" s="200" t="s">
        <v>928</v>
      </c>
    </row>
    <row r="3800" spans="1:12" ht="15.75" customHeight="1">
      <c r="A3800" s="202" t="s">
        <v>15</v>
      </c>
      <c r="C3800" s="200" t="str">
        <f>'FC03-4'!B$19</f>
        <v>Operador de red (FC03-4)</v>
      </c>
      <c r="F3800" s="200"/>
      <c r="L3800" s="1"/>
    </row>
    <row r="3801" spans="1:12" ht="15.75" customHeight="1">
      <c r="C3801" s="200" t="str">
        <f>'FC03-4'!B$20</f>
        <v>Cargos por uso de usuarios regulados (FC03-4)</v>
      </c>
      <c r="F3801" s="200">
        <f>'FC03-4'!L$20</f>
        <v>0</v>
      </c>
      <c r="I3801" s="60" t="str">
        <f>Índice!$G$23</f>
        <v>2015-01-01</v>
      </c>
      <c r="J3801" s="61" t="str">
        <f>Índice!$G$25</f>
        <v>2015-12-31</v>
      </c>
      <c r="K3801" s="200" t="s">
        <v>934</v>
      </c>
      <c r="L3801" s="200" t="s">
        <v>928</v>
      </c>
    </row>
    <row r="3802" spans="1:12" ht="15.75" customHeight="1">
      <c r="C3802" s="200" t="str">
        <f>'FC03-4'!B$21</f>
        <v>Cargos por uso de usuarios no regulados (FC03-4)</v>
      </c>
      <c r="F3802" s="200">
        <f>'FC03-4'!L$21</f>
        <v>0</v>
      </c>
      <c r="I3802" s="60" t="str">
        <f>Índice!$G$23</f>
        <v>2015-01-01</v>
      </c>
      <c r="J3802" s="61" t="str">
        <f>Índice!$G$25</f>
        <v>2015-12-31</v>
      </c>
      <c r="K3802" s="200" t="s">
        <v>934</v>
      </c>
      <c r="L3802" s="200" t="s">
        <v>928</v>
      </c>
    </row>
    <row r="3803" spans="1:12" ht="15.75" customHeight="1">
      <c r="C3803" s="200" t="str">
        <f>'FC03-4'!B$22</f>
        <v>Ingreso regulado (Operador) (FC03-4)</v>
      </c>
      <c r="F3803" s="200">
        <f>'FC03-4'!L$22</f>
        <v>0</v>
      </c>
      <c r="I3803" s="60" t="str">
        <f>Índice!$G$23</f>
        <v>2015-01-01</v>
      </c>
      <c r="J3803" s="61" t="str">
        <f>Índice!$G$25</f>
        <v>2015-12-31</v>
      </c>
      <c r="K3803" s="200" t="s">
        <v>934</v>
      </c>
      <c r="L3803" s="200" t="s">
        <v>928</v>
      </c>
    </row>
    <row r="3804" spans="1:12" ht="15.75" customHeight="1">
      <c r="C3804" s="200" t="str">
        <f>'FC03-4'!B$23</f>
        <v>Otros (Operador) (FC03-4)</v>
      </c>
      <c r="F3804" s="200">
        <f>'FC03-4'!L$23</f>
        <v>0</v>
      </c>
      <c r="I3804" s="60" t="str">
        <f>Índice!$G$23</f>
        <v>2015-01-01</v>
      </c>
      <c r="J3804" s="61" t="str">
        <f>Índice!$G$25</f>
        <v>2015-12-31</v>
      </c>
      <c r="K3804" s="200" t="s">
        <v>934</v>
      </c>
      <c r="L3804" s="200" t="s">
        <v>928</v>
      </c>
    </row>
    <row r="3805" spans="1:12" ht="15.75" customHeight="1">
      <c r="C3805" s="200" t="str">
        <f>'FC03-4'!B$24</f>
        <v>Total Operador de red (FC03-4)</v>
      </c>
      <c r="F3805" s="200">
        <f>'FC03-4'!L$24</f>
        <v>0</v>
      </c>
      <c r="I3805" s="60" t="str">
        <f>Índice!$G$23</f>
        <v>2015-01-01</v>
      </c>
      <c r="J3805" s="61" t="str">
        <f>Índice!$G$25</f>
        <v>2015-12-31</v>
      </c>
      <c r="K3805" s="200" t="s">
        <v>934</v>
      </c>
      <c r="L3805" s="200" t="s">
        <v>928</v>
      </c>
    </row>
    <row r="3806" spans="1:12" ht="15.75" customHeight="1">
      <c r="A3806" s="202" t="s">
        <v>15</v>
      </c>
      <c r="C3806" s="200" t="str">
        <f>'FC03-4'!B$25</f>
        <v>Comercialización (FC03-4)</v>
      </c>
      <c r="F3806" s="200"/>
      <c r="L3806" s="1"/>
    </row>
    <row r="3807" spans="1:12" ht="15.75" customHeight="1">
      <c r="C3807" s="200" t="str">
        <f>'FC03-4'!B$26</f>
        <v>Residencial Estrato 1 (FC03-4)</v>
      </c>
      <c r="F3807" s="200">
        <f>'FC03-4'!L$26</f>
        <v>0</v>
      </c>
      <c r="I3807" s="60" t="str">
        <f>Índice!$G$23</f>
        <v>2015-01-01</v>
      </c>
      <c r="J3807" s="61" t="str">
        <f>Índice!$G$25</f>
        <v>2015-12-31</v>
      </c>
      <c r="K3807" s="200" t="s">
        <v>934</v>
      </c>
      <c r="L3807" s="200" t="s">
        <v>928</v>
      </c>
    </row>
    <row r="3808" spans="1:12" ht="15.75" customHeight="1">
      <c r="C3808" s="200" t="str">
        <f>'FC03-4'!B$27</f>
        <v>Residencial Estrato 2 (FC03-4)</v>
      </c>
      <c r="F3808" s="200">
        <f>'FC03-4'!L$27</f>
        <v>0</v>
      </c>
      <c r="I3808" s="60" t="str">
        <f>Índice!$G$23</f>
        <v>2015-01-01</v>
      </c>
      <c r="J3808" s="61" t="str">
        <f>Índice!$G$25</f>
        <v>2015-12-31</v>
      </c>
      <c r="K3808" s="200" t="s">
        <v>934</v>
      </c>
      <c r="L3808" s="200" t="s">
        <v>928</v>
      </c>
    </row>
    <row r="3809" spans="1:12" ht="15.75" customHeight="1">
      <c r="C3809" s="200" t="str">
        <f>'FC03-4'!B$28</f>
        <v>Residencial Estrato 3 (FC03-4)</v>
      </c>
      <c r="F3809" s="200">
        <f>'FC03-4'!L$28</f>
        <v>0</v>
      </c>
      <c r="I3809" s="60" t="str">
        <f>Índice!$G$23</f>
        <v>2015-01-01</v>
      </c>
      <c r="J3809" s="61" t="str">
        <f>Índice!$G$25</f>
        <v>2015-12-31</v>
      </c>
      <c r="K3809" s="200" t="s">
        <v>934</v>
      </c>
      <c r="L3809" s="200" t="s">
        <v>928</v>
      </c>
    </row>
    <row r="3810" spans="1:12" ht="15.75" customHeight="1">
      <c r="C3810" s="200" t="str">
        <f>'FC03-4'!B$29</f>
        <v>Residencial Estrato 4 (FC03-4)</v>
      </c>
      <c r="F3810" s="200">
        <f>'FC03-4'!L$29</f>
        <v>0</v>
      </c>
      <c r="I3810" s="60" t="str">
        <f>Índice!$G$23</f>
        <v>2015-01-01</v>
      </c>
      <c r="J3810" s="61" t="str">
        <f>Índice!$G$25</f>
        <v>2015-12-31</v>
      </c>
      <c r="K3810" s="200" t="s">
        <v>934</v>
      </c>
      <c r="L3810" s="200" t="s">
        <v>928</v>
      </c>
    </row>
    <row r="3811" spans="1:12" ht="15.75" customHeight="1">
      <c r="C3811" s="200" t="str">
        <f>'FC03-4'!B$30</f>
        <v>Residencial Estrato 5 (FC03-4)</v>
      </c>
      <c r="F3811" s="200">
        <f>'FC03-4'!L$30</f>
        <v>0</v>
      </c>
      <c r="I3811" s="60" t="str">
        <f>Índice!$G$23</f>
        <v>2015-01-01</v>
      </c>
      <c r="J3811" s="61" t="str">
        <f>Índice!$G$25</f>
        <v>2015-12-31</v>
      </c>
      <c r="K3811" s="200" t="s">
        <v>934</v>
      </c>
      <c r="L3811" s="200" t="s">
        <v>928</v>
      </c>
    </row>
    <row r="3812" spans="1:12" ht="15.75" customHeight="1">
      <c r="C3812" s="200" t="str">
        <f>'FC03-4'!B$31</f>
        <v>Residencial Estrato 6 (FC03-4)</v>
      </c>
      <c r="F3812" s="200">
        <f>'FC03-4'!L$31</f>
        <v>0</v>
      </c>
      <c r="I3812" s="60" t="str">
        <f>Índice!$G$23</f>
        <v>2015-01-01</v>
      </c>
      <c r="J3812" s="61" t="str">
        <f>Índice!$G$25</f>
        <v>2015-12-31</v>
      </c>
      <c r="K3812" s="200" t="s">
        <v>934</v>
      </c>
      <c r="L3812" s="200" t="s">
        <v>928</v>
      </c>
    </row>
    <row r="3813" spans="1:12" ht="15.75" customHeight="1">
      <c r="C3813" s="200" t="str">
        <f>'FC03-4'!B$32</f>
        <v>Comercial (FC03-4)</v>
      </c>
      <c r="F3813" s="200">
        <f>'FC03-4'!L$32</f>
        <v>0</v>
      </c>
      <c r="I3813" s="60" t="str">
        <f>Índice!$G$23</f>
        <v>2015-01-01</v>
      </c>
      <c r="J3813" s="61" t="str">
        <f>Índice!$G$25</f>
        <v>2015-12-31</v>
      </c>
      <c r="K3813" s="200" t="s">
        <v>934</v>
      </c>
      <c r="L3813" s="200" t="s">
        <v>928</v>
      </c>
    </row>
    <row r="3814" spans="1:12" ht="15.75" customHeight="1">
      <c r="C3814" s="200" t="str">
        <f>'FC03-4'!B$33</f>
        <v>Industrial (FC03-4)</v>
      </c>
      <c r="F3814" s="200">
        <f>'FC03-4'!L$33</f>
        <v>0</v>
      </c>
      <c r="I3814" s="60" t="str">
        <f>Índice!$G$23</f>
        <v>2015-01-01</v>
      </c>
      <c r="J3814" s="61" t="str">
        <f>Índice!$G$25</f>
        <v>2015-12-31</v>
      </c>
      <c r="K3814" s="200" t="s">
        <v>934</v>
      </c>
      <c r="L3814" s="200" t="s">
        <v>928</v>
      </c>
    </row>
    <row r="3815" spans="1:12" ht="15.75" customHeight="1">
      <c r="C3815" s="200" t="str">
        <f>'FC03-4'!B$34</f>
        <v>Oficial (FC03-4)</v>
      </c>
      <c r="F3815" s="200">
        <f>'FC03-4'!L$34</f>
        <v>0</v>
      </c>
      <c r="I3815" s="60" t="str">
        <f>Índice!$G$23</f>
        <v>2015-01-01</v>
      </c>
      <c r="J3815" s="61" t="str">
        <f>Índice!$G$25</f>
        <v>2015-12-31</v>
      </c>
      <c r="K3815" s="200" t="s">
        <v>934</v>
      </c>
      <c r="L3815" s="200" t="s">
        <v>928</v>
      </c>
    </row>
    <row r="3816" spans="1:12" ht="15.75" customHeight="1">
      <c r="C3816" s="200" t="str">
        <f>'FC03-4'!B$35</f>
        <v>Alumbrado público (FC03-4)</v>
      </c>
      <c r="F3816" s="200">
        <f>'FC03-4'!L$35</f>
        <v>0</v>
      </c>
      <c r="I3816" s="60" t="str">
        <f>Índice!$G$23</f>
        <v>2015-01-01</v>
      </c>
      <c r="J3816" s="61" t="str">
        <f>Índice!$G$25</f>
        <v>2015-12-31</v>
      </c>
      <c r="K3816" s="200" t="s">
        <v>934</v>
      </c>
      <c r="L3816" s="200" t="s">
        <v>928</v>
      </c>
    </row>
    <row r="3817" spans="1:12" ht="15.75" customHeight="1">
      <c r="C3817" s="200" t="str">
        <f>'FC03-4'!B$36</f>
        <v>Empresas del sector (FC03-4)</v>
      </c>
      <c r="F3817" s="200">
        <f>'FC03-4'!L$36</f>
        <v>0</v>
      </c>
      <c r="I3817" s="60" t="str">
        <f>Índice!$G$23</f>
        <v>2015-01-01</v>
      </c>
      <c r="J3817" s="61" t="str">
        <f>Índice!$G$25</f>
        <v>2015-12-31</v>
      </c>
      <c r="K3817" s="200" t="s">
        <v>934</v>
      </c>
      <c r="L3817" s="200" t="s">
        <v>928</v>
      </c>
    </row>
    <row r="3818" spans="1:12" ht="15.75" customHeight="1">
      <c r="C3818" s="200" t="str">
        <f>'FC03-4'!B$37</f>
        <v>Usuarios no regulados (FC03-4)</v>
      </c>
      <c r="F3818" s="200">
        <f>'FC03-4'!L$37</f>
        <v>0</v>
      </c>
      <c r="I3818" s="60" t="str">
        <f>Índice!$G$23</f>
        <v>2015-01-01</v>
      </c>
      <c r="J3818" s="61" t="str">
        <f>Índice!$G$25</f>
        <v>2015-12-31</v>
      </c>
      <c r="K3818" s="200" t="s">
        <v>934</v>
      </c>
      <c r="L3818" s="200" t="s">
        <v>928</v>
      </c>
    </row>
    <row r="3819" spans="1:12" ht="15.75" customHeight="1">
      <c r="C3819" s="200" t="str">
        <f>'FC03-4'!B$38</f>
        <v>Otros (Comercialización) (FC03-4)</v>
      </c>
      <c r="F3819" s="200">
        <f>'FC03-4'!L$38</f>
        <v>0</v>
      </c>
      <c r="I3819" s="60" t="str">
        <f>Índice!$G$23</f>
        <v>2015-01-01</v>
      </c>
      <c r="J3819" s="61" t="str">
        <f>Índice!$G$25</f>
        <v>2015-12-31</v>
      </c>
      <c r="K3819" s="200" t="s">
        <v>934</v>
      </c>
      <c r="L3819" s="200" t="s">
        <v>928</v>
      </c>
    </row>
    <row r="3820" spans="1:12" ht="15.75" customHeight="1">
      <c r="C3820" s="200" t="str">
        <f>'FC03-4'!B$39</f>
        <v>Total Comercialización (FC03-4)</v>
      </c>
      <c r="F3820" s="200">
        <f>'FC03-4'!L$39</f>
        <v>0</v>
      </c>
      <c r="I3820" s="60" t="str">
        <f>Índice!$G$23</f>
        <v>2015-01-01</v>
      </c>
      <c r="J3820" s="61" t="str">
        <f>Índice!$G$25</f>
        <v>2015-12-31</v>
      </c>
      <c r="K3820" s="200" t="s">
        <v>934</v>
      </c>
      <c r="L3820" s="200" t="s">
        <v>928</v>
      </c>
    </row>
    <row r="3821" spans="1:12" ht="15.75" customHeight="1">
      <c r="C3821" s="200" t="str">
        <f>'FC03-4'!B$40</f>
        <v>Total Servicio de Energía (FC03-4)</v>
      </c>
      <c r="F3821" s="200">
        <f>'FC03-4'!L$40</f>
        <v>0</v>
      </c>
      <c r="I3821" s="60" t="str">
        <f>Índice!$G$23</f>
        <v>2015-01-01</v>
      </c>
      <c r="J3821" s="61" t="str">
        <f>Índice!$G$25</f>
        <v>2015-12-31</v>
      </c>
      <c r="K3821" s="200" t="s">
        <v>934</v>
      </c>
      <c r="L3821" s="200" t="s">
        <v>928</v>
      </c>
    </row>
    <row r="3822" spans="1:12" ht="15.75" customHeight="1">
      <c r="A3822" s="202" t="s">
        <v>15</v>
      </c>
      <c r="C3822" s="200" t="str">
        <f>'FC03-4'!B$41</f>
        <v>Deterioro de cuentas por cobrar (FC03-4)</v>
      </c>
      <c r="F3822" s="200"/>
      <c r="L3822" s="1"/>
    </row>
    <row r="3823" spans="1:12" ht="15.75" customHeight="1">
      <c r="A3823" s="202" t="s">
        <v>15</v>
      </c>
      <c r="C3823" s="200" t="str">
        <f>'FC03-4'!B$42</f>
        <v>Generación (Deterioro) (FC03-4)</v>
      </c>
      <c r="F3823" s="200"/>
      <c r="L3823" s="1"/>
    </row>
    <row r="3824" spans="1:12" ht="15.75" customHeight="1">
      <c r="C3824" s="200" t="str">
        <f>'FC03-4'!B$43</f>
        <v>Contratos bilaterales empresas del sector (Deterioro) (FC03-4)</v>
      </c>
      <c r="F3824" s="200">
        <f>'FC03-4'!L$43</f>
        <v>0</v>
      </c>
      <c r="I3824" s="60" t="str">
        <f>Índice!$G$23</f>
        <v>2015-01-01</v>
      </c>
      <c r="J3824" s="61" t="str">
        <f>Índice!$G$25</f>
        <v>2015-12-31</v>
      </c>
      <c r="K3824" s="200" t="s">
        <v>934</v>
      </c>
      <c r="L3824" s="200" t="s">
        <v>928</v>
      </c>
    </row>
    <row r="3825" spans="1:12" ht="15.75" customHeight="1">
      <c r="C3825" s="200" t="str">
        <f>'FC03-4'!B$44</f>
        <v>Contratos bilaterales usuarios no regulados (Deterioro) (FC03-4)</v>
      </c>
      <c r="F3825" s="200">
        <f>'FC03-4'!L$44</f>
        <v>0</v>
      </c>
      <c r="I3825" s="60" t="str">
        <f>Índice!$G$23</f>
        <v>2015-01-01</v>
      </c>
      <c r="J3825" s="61" t="str">
        <f>Índice!$G$25</f>
        <v>2015-12-31</v>
      </c>
      <c r="K3825" s="200" t="s">
        <v>934</v>
      </c>
      <c r="L3825" s="200" t="s">
        <v>928</v>
      </c>
    </row>
    <row r="3826" spans="1:12" ht="15.75" customHeight="1">
      <c r="C3826" s="200" t="str">
        <f>'FC03-4'!B$45</f>
        <v>Bolsa de energía (Deterioro) (FC03-4)</v>
      </c>
      <c r="F3826" s="200">
        <f>'FC03-4'!L$45</f>
        <v>0</v>
      </c>
      <c r="I3826" s="60" t="str">
        <f>Índice!$G$23</f>
        <v>2015-01-01</v>
      </c>
      <c r="J3826" s="61" t="str">
        <f>Índice!$G$25</f>
        <v>2015-12-31</v>
      </c>
      <c r="K3826" s="200" t="s">
        <v>934</v>
      </c>
      <c r="L3826" s="200" t="s">
        <v>928</v>
      </c>
    </row>
    <row r="3827" spans="1:12" ht="15.75" customHeight="1">
      <c r="C3827" s="200" t="str">
        <f>'FC03-4'!B$46</f>
        <v>Otros (Deterioro) (FC03-4)</v>
      </c>
      <c r="F3827" s="200">
        <f>'FC03-4'!L$46</f>
        <v>0</v>
      </c>
      <c r="I3827" s="60" t="str">
        <f>Índice!$G$23</f>
        <v>2015-01-01</v>
      </c>
      <c r="J3827" s="61" t="str">
        <f>Índice!$G$25</f>
        <v>2015-12-31</v>
      </c>
      <c r="K3827" s="200" t="s">
        <v>934</v>
      </c>
      <c r="L3827" s="200" t="s">
        <v>928</v>
      </c>
    </row>
    <row r="3828" spans="1:12" ht="15.75" customHeight="1">
      <c r="C3828" s="200" t="str">
        <f>'FC03-4'!B$47</f>
        <v>Total Generación (Deterioro) (FC03-4)</v>
      </c>
      <c r="F3828" s="200">
        <f>'FC03-4'!L$47</f>
        <v>0</v>
      </c>
      <c r="I3828" s="60" t="str">
        <f>Índice!$G$23</f>
        <v>2015-01-01</v>
      </c>
      <c r="J3828" s="61" t="str">
        <f>Índice!$G$25</f>
        <v>2015-12-31</v>
      </c>
      <c r="K3828" s="200" t="s">
        <v>934</v>
      </c>
      <c r="L3828" s="200" t="s">
        <v>928</v>
      </c>
    </row>
    <row r="3829" spans="1:12" ht="15.75" customHeight="1">
      <c r="A3829" s="202" t="s">
        <v>15</v>
      </c>
      <c r="C3829" s="200" t="str">
        <f>'FC03-4'!B$48</f>
        <v>Transmisión (Deterioro) (FC03-4)</v>
      </c>
      <c r="F3829" s="200"/>
      <c r="L3829" s="1"/>
    </row>
    <row r="3830" spans="1:12" ht="15.75" customHeight="1">
      <c r="C3830" s="200" t="str">
        <f>'FC03-4'!B$49</f>
        <v>Ingreso regulado (Deterioro) (FC03-4)</v>
      </c>
      <c r="F3830" s="200">
        <f>'FC03-4'!L$49</f>
        <v>0</v>
      </c>
      <c r="I3830" s="60" t="str">
        <f>Índice!$G$23</f>
        <v>2015-01-01</v>
      </c>
      <c r="J3830" s="61" t="str">
        <f>Índice!$G$25</f>
        <v>2015-12-31</v>
      </c>
      <c r="K3830" s="200" t="s">
        <v>934</v>
      </c>
      <c r="L3830" s="200" t="s">
        <v>928</v>
      </c>
    </row>
    <row r="3831" spans="1:12" ht="15.75" customHeight="1">
      <c r="C3831" s="200" t="str">
        <f>'FC03-4'!B$50</f>
        <v>Cargos por conexión (Deterioro) (FC03-4)</v>
      </c>
      <c r="F3831" s="200">
        <f>'FC03-4'!L$50</f>
        <v>0</v>
      </c>
      <c r="I3831" s="60" t="str">
        <f>Índice!$G$23</f>
        <v>2015-01-01</v>
      </c>
      <c r="J3831" s="61" t="str">
        <f>Índice!$G$25</f>
        <v>2015-12-31</v>
      </c>
      <c r="K3831" s="200" t="s">
        <v>934</v>
      </c>
      <c r="L3831" s="200" t="s">
        <v>928</v>
      </c>
    </row>
    <row r="3832" spans="1:12" ht="15.75" customHeight="1">
      <c r="C3832" s="200" t="str">
        <f>'FC03-4'!B$51</f>
        <v>Otros (Transmisión) (Deterioro) (FC03-4)</v>
      </c>
      <c r="F3832" s="200">
        <f>'FC03-4'!L$51</f>
        <v>0</v>
      </c>
      <c r="I3832" s="60" t="str">
        <f>Índice!$G$23</f>
        <v>2015-01-01</v>
      </c>
      <c r="J3832" s="61" t="str">
        <f>Índice!$G$25</f>
        <v>2015-12-31</v>
      </c>
      <c r="K3832" s="200" t="s">
        <v>934</v>
      </c>
      <c r="L3832" s="200" t="s">
        <v>928</v>
      </c>
    </row>
    <row r="3833" spans="1:12" ht="15.75" customHeight="1">
      <c r="C3833" s="200" t="str">
        <f>'FC03-4'!B$52</f>
        <v>Total Transmisión (Deterioro) (FC03-4)</v>
      </c>
      <c r="F3833" s="200">
        <f>'FC03-4'!L$52</f>
        <v>0</v>
      </c>
      <c r="I3833" s="60" t="str">
        <f>Índice!$G$23</f>
        <v>2015-01-01</v>
      </c>
      <c r="J3833" s="61" t="str">
        <f>Índice!$G$25</f>
        <v>2015-12-31</v>
      </c>
      <c r="K3833" s="200" t="s">
        <v>934</v>
      </c>
      <c r="L3833" s="200" t="s">
        <v>928</v>
      </c>
    </row>
    <row r="3834" spans="1:12" ht="15.75" customHeight="1">
      <c r="A3834" s="202" t="s">
        <v>15</v>
      </c>
      <c r="C3834" s="200" t="str">
        <f>'FC03-4'!B$53</f>
        <v>Operador de red (Deterioro) (FC03-4)</v>
      </c>
      <c r="F3834" s="200"/>
      <c r="L3834" s="1"/>
    </row>
    <row r="3835" spans="1:12" ht="15.75" customHeight="1">
      <c r="C3835" s="200" t="str">
        <f>'FC03-4'!B$54</f>
        <v>Cargos por uso de usuarios regulados (Deterioro) (FC03-4)</v>
      </c>
      <c r="F3835" s="200">
        <f>'FC03-4'!L$54</f>
        <v>0</v>
      </c>
      <c r="I3835" s="60" t="str">
        <f>Índice!$G$23</f>
        <v>2015-01-01</v>
      </c>
      <c r="J3835" s="61" t="str">
        <f>Índice!$G$25</f>
        <v>2015-12-31</v>
      </c>
      <c r="K3835" s="200" t="s">
        <v>934</v>
      </c>
      <c r="L3835" s="200" t="s">
        <v>928</v>
      </c>
    </row>
    <row r="3836" spans="1:12" ht="15.75" customHeight="1">
      <c r="C3836" s="200" t="str">
        <f>'FC03-4'!B$55</f>
        <v>Cargos por uso de usuarios no regulados (Deterioro) (FC03-4)</v>
      </c>
      <c r="F3836" s="200">
        <f>'FC03-4'!L$55</f>
        <v>0</v>
      </c>
      <c r="I3836" s="60" t="str">
        <f>Índice!$G$23</f>
        <v>2015-01-01</v>
      </c>
      <c r="J3836" s="61" t="str">
        <f>Índice!$G$25</f>
        <v>2015-12-31</v>
      </c>
      <c r="K3836" s="200" t="s">
        <v>934</v>
      </c>
      <c r="L3836" s="200" t="s">
        <v>928</v>
      </c>
    </row>
    <row r="3837" spans="1:12" ht="15.75" customHeight="1">
      <c r="C3837" s="200" t="str">
        <f>'FC03-4'!B$56</f>
        <v>Ingreso regulado (Operador) (Deterioro) (FC03-4)</v>
      </c>
      <c r="F3837" s="200">
        <f>'FC03-4'!L$56</f>
        <v>0</v>
      </c>
      <c r="I3837" s="60" t="str">
        <f>Índice!$G$23</f>
        <v>2015-01-01</v>
      </c>
      <c r="J3837" s="61" t="str">
        <f>Índice!$G$25</f>
        <v>2015-12-31</v>
      </c>
      <c r="K3837" s="200" t="s">
        <v>934</v>
      </c>
      <c r="L3837" s="200" t="s">
        <v>928</v>
      </c>
    </row>
    <row r="3838" spans="1:12" ht="15.75" customHeight="1">
      <c r="C3838" s="200" t="str">
        <f>'FC03-4'!B$57</f>
        <v>Otros (Operador) (Deterioro) (FC03-4)</v>
      </c>
      <c r="F3838" s="200">
        <f>'FC03-4'!L$57</f>
        <v>0</v>
      </c>
      <c r="I3838" s="60" t="str">
        <f>Índice!$G$23</f>
        <v>2015-01-01</v>
      </c>
      <c r="J3838" s="61" t="str">
        <f>Índice!$G$25</f>
        <v>2015-12-31</v>
      </c>
      <c r="K3838" s="200" t="s">
        <v>934</v>
      </c>
      <c r="L3838" s="200" t="s">
        <v>928</v>
      </c>
    </row>
    <row r="3839" spans="1:12" ht="15.75" customHeight="1">
      <c r="C3839" s="200" t="str">
        <f>'FC03-4'!B$58</f>
        <v>Total Operador de red (Deterioro) (FC03-4)</v>
      </c>
      <c r="F3839" s="200">
        <f>'FC03-4'!L$58</f>
        <v>0</v>
      </c>
      <c r="I3839" s="60" t="str">
        <f>Índice!$G$23</f>
        <v>2015-01-01</v>
      </c>
      <c r="J3839" s="61" t="str">
        <f>Índice!$G$25</f>
        <v>2015-12-31</v>
      </c>
      <c r="K3839" s="200" t="s">
        <v>934</v>
      </c>
      <c r="L3839" s="200" t="s">
        <v>928</v>
      </c>
    </row>
    <row r="3840" spans="1:12" ht="15.75" customHeight="1">
      <c r="A3840" s="202" t="s">
        <v>15</v>
      </c>
      <c r="C3840" s="200" t="str">
        <f>'FC03-4'!B$59</f>
        <v>Comercialización (Deterioro) (FC03-4)</v>
      </c>
      <c r="F3840" s="200"/>
      <c r="L3840" s="1"/>
    </row>
    <row r="3841" spans="1:18" ht="15.75" customHeight="1">
      <c r="C3841" s="200" t="str">
        <f>'FC03-4'!B$60</f>
        <v>Residencial Estrato 1 (Deterioro) (FC03-4)</v>
      </c>
      <c r="F3841" s="200">
        <f>'FC03-4'!L$60</f>
        <v>0</v>
      </c>
      <c r="I3841" s="60" t="str">
        <f>Índice!$G$23</f>
        <v>2015-01-01</v>
      </c>
      <c r="J3841" s="61" t="str">
        <f>Índice!$G$25</f>
        <v>2015-12-31</v>
      </c>
      <c r="K3841" s="200" t="s">
        <v>934</v>
      </c>
      <c r="L3841" s="200" t="s">
        <v>928</v>
      </c>
    </row>
    <row r="3842" spans="1:18" ht="15.75" customHeight="1">
      <c r="C3842" s="200" t="str">
        <f>'FC03-4'!B$61</f>
        <v>Residencial Estrato 2 (Deterioro) (FC03-4)</v>
      </c>
      <c r="F3842" s="200">
        <f>'FC03-4'!L$61</f>
        <v>0</v>
      </c>
      <c r="I3842" s="60" t="str">
        <f>Índice!$G$23</f>
        <v>2015-01-01</v>
      </c>
      <c r="J3842" s="61" t="str">
        <f>Índice!$G$25</f>
        <v>2015-12-31</v>
      </c>
      <c r="K3842" s="200" t="s">
        <v>934</v>
      </c>
      <c r="L3842" s="200" t="s">
        <v>928</v>
      </c>
    </row>
    <row r="3843" spans="1:18" ht="15.75" customHeight="1">
      <c r="C3843" s="200" t="str">
        <f>'FC03-4'!B$62</f>
        <v>Residencial Estrato 3 (Deterioro) (FC03-4)</v>
      </c>
      <c r="F3843" s="200">
        <f>'FC03-4'!L$62</f>
        <v>0</v>
      </c>
      <c r="I3843" s="60" t="str">
        <f>Índice!$G$23</f>
        <v>2015-01-01</v>
      </c>
      <c r="J3843" s="61" t="str">
        <f>Índice!$G$25</f>
        <v>2015-12-31</v>
      </c>
      <c r="K3843" s="200" t="s">
        <v>934</v>
      </c>
      <c r="L3843" s="200" t="s">
        <v>928</v>
      </c>
    </row>
    <row r="3844" spans="1:18" ht="15.75" customHeight="1">
      <c r="C3844" s="200" t="str">
        <f>'FC03-4'!B$63</f>
        <v>Residencial Estrato 4 (Deterioro) (FC03-4)</v>
      </c>
      <c r="F3844" s="200">
        <f>'FC03-4'!L$63</f>
        <v>0</v>
      </c>
      <c r="I3844" s="60" t="str">
        <f>Índice!$G$23</f>
        <v>2015-01-01</v>
      </c>
      <c r="J3844" s="61" t="str">
        <f>Índice!$G$25</f>
        <v>2015-12-31</v>
      </c>
      <c r="K3844" s="200" t="s">
        <v>934</v>
      </c>
      <c r="L3844" s="200" t="s">
        <v>928</v>
      </c>
    </row>
    <row r="3845" spans="1:18" ht="15.75" customHeight="1">
      <c r="C3845" s="200" t="str">
        <f>'FC03-4'!B$64</f>
        <v>Residencial Estrato 5 (Deterioro) (FC03-4)</v>
      </c>
      <c r="F3845" s="200">
        <f>'FC03-4'!L$64</f>
        <v>0</v>
      </c>
      <c r="I3845" s="60" t="str">
        <f>Índice!$G$23</f>
        <v>2015-01-01</v>
      </c>
      <c r="J3845" s="61" t="str">
        <f>Índice!$G$25</f>
        <v>2015-12-31</v>
      </c>
      <c r="K3845" s="200" t="s">
        <v>934</v>
      </c>
      <c r="L3845" s="200" t="s">
        <v>928</v>
      </c>
    </row>
    <row r="3846" spans="1:18" ht="15.75" customHeight="1">
      <c r="C3846" s="200" t="str">
        <f>'FC03-4'!B$65</f>
        <v>Residencial Estrato 6 (Deterioro) (FC03-4)</v>
      </c>
      <c r="F3846" s="200">
        <f>'FC03-4'!L$65</f>
        <v>0</v>
      </c>
      <c r="I3846" s="60" t="str">
        <f>Índice!$G$23</f>
        <v>2015-01-01</v>
      </c>
      <c r="J3846" s="61" t="str">
        <f>Índice!$G$25</f>
        <v>2015-12-31</v>
      </c>
      <c r="K3846" s="200" t="s">
        <v>934</v>
      </c>
      <c r="L3846" s="200" t="s">
        <v>928</v>
      </c>
    </row>
    <row r="3847" spans="1:18" ht="15.75" customHeight="1">
      <c r="C3847" s="200" t="str">
        <f>'FC03-4'!B$66</f>
        <v>Comercial (Deterioro) (FC03-4)</v>
      </c>
      <c r="F3847" s="200">
        <f>'FC03-4'!L$66</f>
        <v>0</v>
      </c>
      <c r="I3847" s="60" t="str">
        <f>Índice!$G$23</f>
        <v>2015-01-01</v>
      </c>
      <c r="J3847" s="61" t="str">
        <f>Índice!$G$25</f>
        <v>2015-12-31</v>
      </c>
      <c r="K3847" s="200" t="s">
        <v>934</v>
      </c>
      <c r="L3847" s="200" t="s">
        <v>928</v>
      </c>
    </row>
    <row r="3848" spans="1:18" ht="15.75" customHeight="1">
      <c r="C3848" s="200" t="str">
        <f>'FC03-4'!B$67</f>
        <v>Industrial (Deterioro) (FC03-4)</v>
      </c>
      <c r="F3848" s="200">
        <f>'FC03-4'!L$67</f>
        <v>0</v>
      </c>
      <c r="I3848" s="60" t="str">
        <f>Índice!$G$23</f>
        <v>2015-01-01</v>
      </c>
      <c r="J3848" s="61" t="str">
        <f>Índice!$G$25</f>
        <v>2015-12-31</v>
      </c>
      <c r="K3848" s="200" t="s">
        <v>934</v>
      </c>
      <c r="L3848" s="200" t="s">
        <v>928</v>
      </c>
    </row>
    <row r="3849" spans="1:18" ht="15.75" customHeight="1">
      <c r="C3849" s="200" t="str">
        <f>'FC03-4'!B$68</f>
        <v>Oficial (Deterioro) (FC03-4)</v>
      </c>
      <c r="F3849" s="200">
        <f>'FC03-4'!L$68</f>
        <v>0</v>
      </c>
      <c r="I3849" s="60" t="str">
        <f>Índice!$G$23</f>
        <v>2015-01-01</v>
      </c>
      <c r="J3849" s="61" t="str">
        <f>Índice!$G$25</f>
        <v>2015-12-31</v>
      </c>
      <c r="K3849" s="200" t="s">
        <v>934</v>
      </c>
      <c r="L3849" s="200" t="s">
        <v>928</v>
      </c>
    </row>
    <row r="3850" spans="1:18" ht="15.75" customHeight="1">
      <c r="C3850" s="200" t="str">
        <f>'FC03-4'!B$69</f>
        <v>Alumbrado público (Deterioro) (FC03-4)</v>
      </c>
      <c r="F3850" s="200">
        <f>'FC03-4'!L$69</f>
        <v>0</v>
      </c>
      <c r="I3850" s="60" t="str">
        <f>Índice!$G$23</f>
        <v>2015-01-01</v>
      </c>
      <c r="J3850" s="61" t="str">
        <f>Índice!$G$25</f>
        <v>2015-12-31</v>
      </c>
      <c r="K3850" s="200" t="s">
        <v>934</v>
      </c>
      <c r="L3850" s="200" t="s">
        <v>928</v>
      </c>
    </row>
    <row r="3851" spans="1:18" ht="15.75" customHeight="1">
      <c r="C3851" s="200" t="str">
        <f>'FC03-4'!B$70</f>
        <v>Empresas del sector (Deterioro) (FC03-4)</v>
      </c>
      <c r="F3851" s="200">
        <f>'FC03-4'!L$70</f>
        <v>0</v>
      </c>
      <c r="I3851" s="60" t="str">
        <f>Índice!$G$23</f>
        <v>2015-01-01</v>
      </c>
      <c r="J3851" s="61" t="str">
        <f>Índice!$G$25</f>
        <v>2015-12-31</v>
      </c>
      <c r="K3851" s="200" t="s">
        <v>934</v>
      </c>
      <c r="L3851" s="200" t="s">
        <v>928</v>
      </c>
    </row>
    <row r="3852" spans="1:18" ht="15.75" customHeight="1">
      <c r="C3852" s="200" t="str">
        <f>'FC03-4'!B$71</f>
        <v>Usuarios no regulados (Deterioro) (FC03-4)</v>
      </c>
      <c r="F3852" s="200">
        <f>'FC03-4'!L$71</f>
        <v>0</v>
      </c>
      <c r="I3852" s="60" t="str">
        <f>Índice!$G$23</f>
        <v>2015-01-01</v>
      </c>
      <c r="J3852" s="61" t="str">
        <f>Índice!$G$25</f>
        <v>2015-12-31</v>
      </c>
      <c r="K3852" s="200" t="s">
        <v>934</v>
      </c>
      <c r="L3852" s="200" t="s">
        <v>928</v>
      </c>
    </row>
    <row r="3853" spans="1:18" ht="15.75" customHeight="1">
      <c r="C3853" s="200" t="str">
        <f>'FC03-4'!B$72</f>
        <v>Otros (Comercialización) (Deterioro) (FC03-4)</v>
      </c>
      <c r="F3853" s="200">
        <f>'FC03-4'!L$72</f>
        <v>0</v>
      </c>
      <c r="I3853" s="60" t="str">
        <f>Índice!$G$23</f>
        <v>2015-01-01</v>
      </c>
      <c r="J3853" s="61" t="str">
        <f>Índice!$G$25</f>
        <v>2015-12-31</v>
      </c>
      <c r="K3853" s="200" t="s">
        <v>934</v>
      </c>
      <c r="L3853" s="200" t="s">
        <v>928</v>
      </c>
    </row>
    <row r="3854" spans="1:18" ht="15.75" customHeight="1">
      <c r="C3854" s="200" t="str">
        <f>'FC03-4'!B$73</f>
        <v>Total Comercialización (Deterioro) (FC03-4)</v>
      </c>
      <c r="F3854" s="200">
        <f>'FC03-4'!L$73</f>
        <v>0</v>
      </c>
      <c r="I3854" s="60" t="str">
        <f>Índice!$G$23</f>
        <v>2015-01-01</v>
      </c>
      <c r="J3854" s="61" t="str">
        <f>Índice!$G$25</f>
        <v>2015-12-31</v>
      </c>
      <c r="K3854" s="200" t="s">
        <v>934</v>
      </c>
      <c r="L3854" s="200" t="s">
        <v>928</v>
      </c>
    </row>
    <row r="3855" spans="1:18" ht="15.75" customHeight="1">
      <c r="C3855" s="200" t="str">
        <f>'FC03-4'!B$74</f>
        <v>Total Deterioro Cuentas por Cobrar (FC03-4)</v>
      </c>
      <c r="F3855" s="200">
        <f>'FC03-4'!L$74</f>
        <v>0</v>
      </c>
      <c r="I3855" s="60" t="str">
        <f>Índice!$G$23</f>
        <v>2015-01-01</v>
      </c>
      <c r="J3855" s="61" t="str">
        <f>Índice!$G$25</f>
        <v>2015-12-31</v>
      </c>
      <c r="K3855" s="200" t="s">
        <v>934</v>
      </c>
      <c r="L3855" s="200" t="s">
        <v>928</v>
      </c>
    </row>
    <row r="3856" spans="1:18" ht="15.75" customHeight="1">
      <c r="A3856" s="83" t="s">
        <v>15</v>
      </c>
      <c r="B3856" s="84"/>
      <c r="C3856" s="85" t="s">
        <v>935</v>
      </c>
      <c r="D3856" s="84"/>
      <c r="E3856" s="84"/>
      <c r="F3856" s="86"/>
      <c r="G3856" s="84"/>
      <c r="H3856" s="84"/>
      <c r="I3856" s="87"/>
      <c r="J3856" s="87"/>
      <c r="K3856" s="88"/>
      <c r="L3856" s="88"/>
      <c r="M3856" s="84"/>
      <c r="N3856" s="84"/>
      <c r="O3856" s="84"/>
      <c r="P3856" s="84"/>
      <c r="Q3856" s="84"/>
      <c r="R3856" s="84"/>
    </row>
    <row r="3857" spans="1:12" ht="15.75" customHeight="1">
      <c r="A3857" s="202" t="s">
        <v>15</v>
      </c>
      <c r="B3857" s="22"/>
      <c r="C3857" s="93" t="s">
        <v>908</v>
      </c>
      <c r="L3857" s="1"/>
    </row>
    <row r="3858" spans="1:12" ht="15.75" customHeight="1">
      <c r="A3858" s="202" t="s">
        <v>15</v>
      </c>
      <c r="C3858" s="200" t="str">
        <f>'FC03-5'!B$7</f>
        <v>Servicio de Gas combustible por redes (FC03-5)</v>
      </c>
      <c r="L3858" s="1"/>
    </row>
    <row r="3859" spans="1:12" ht="15.75" customHeight="1">
      <c r="A3859" s="202" t="s">
        <v>15</v>
      </c>
      <c r="C3859" s="200" t="str">
        <f>'FC03-5'!B$8</f>
        <v>Negocio transporte de gas combustible (FC03-5)</v>
      </c>
      <c r="L3859" s="200"/>
    </row>
    <row r="3860" spans="1:12" ht="15.75" customHeight="1">
      <c r="C3860" s="200" t="str">
        <f>'FC03-5'!B$9</f>
        <v>Empresas del sector (Transporte) (FC03-5)</v>
      </c>
      <c r="F3860" s="200">
        <f>'FC03-5'!C$9</f>
        <v>0</v>
      </c>
      <c r="I3860" s="60" t="str">
        <f>Índice!$G$23</f>
        <v>2015-01-01</v>
      </c>
      <c r="J3860" s="61" t="str">
        <f>Índice!$G$25</f>
        <v>2015-12-31</v>
      </c>
      <c r="K3860" s="200" t="s">
        <v>936</v>
      </c>
      <c r="L3860" s="200" t="s">
        <v>910</v>
      </c>
    </row>
    <row r="3861" spans="1:12" ht="15.75" customHeight="1">
      <c r="C3861" s="200" t="str">
        <f>'FC03-5'!B$10</f>
        <v>Grandes consumidores (Transporte) (FC03-5)</v>
      </c>
      <c r="F3861" s="200">
        <f>'FC03-5'!C$10</f>
        <v>0</v>
      </c>
      <c r="I3861" s="60" t="str">
        <f>Índice!$G$23</f>
        <v>2015-01-01</v>
      </c>
      <c r="J3861" s="61" t="str">
        <f>Índice!$G$25</f>
        <v>2015-12-31</v>
      </c>
      <c r="K3861" s="200" t="s">
        <v>936</v>
      </c>
      <c r="L3861" s="200" t="s">
        <v>910</v>
      </c>
    </row>
    <row r="3862" spans="1:12" ht="15.75" customHeight="1">
      <c r="C3862" s="200" t="str">
        <f>'FC03-5'!B$11</f>
        <v>Otros (Transporte) (FC03-5)</v>
      </c>
      <c r="F3862" s="200">
        <f>'FC03-5'!C$11</f>
        <v>0</v>
      </c>
      <c r="I3862" s="60" t="str">
        <f>Índice!$G$23</f>
        <v>2015-01-01</v>
      </c>
      <c r="J3862" s="61" t="str">
        <f>Índice!$G$25</f>
        <v>2015-12-31</v>
      </c>
      <c r="K3862" s="200" t="s">
        <v>936</v>
      </c>
      <c r="L3862" s="200" t="s">
        <v>910</v>
      </c>
    </row>
    <row r="3863" spans="1:12" ht="15.75" customHeight="1">
      <c r="C3863" s="200" t="str">
        <f>'FC03-5'!B$12</f>
        <v>Total Transporte de gas combustible (FC03-5)</v>
      </c>
      <c r="F3863" s="200">
        <f>'FC03-5'!C$12</f>
        <v>0</v>
      </c>
      <c r="I3863" s="60" t="str">
        <f>Índice!$G$23</f>
        <v>2015-01-01</v>
      </c>
      <c r="J3863" s="61" t="str">
        <f>Índice!$G$25</f>
        <v>2015-12-31</v>
      </c>
      <c r="K3863" s="200" t="s">
        <v>936</v>
      </c>
      <c r="L3863" s="200" t="s">
        <v>910</v>
      </c>
    </row>
    <row r="3864" spans="1:12" ht="15.75" customHeight="1">
      <c r="A3864" s="202" t="s">
        <v>15</v>
      </c>
      <c r="C3864" s="200" t="str">
        <f>'FC03-5'!B$13</f>
        <v>Negocio distribución de gas combustible (FC03-5)</v>
      </c>
      <c r="F3864" s="200">
        <f>'FC03-5'!C$13</f>
        <v>0</v>
      </c>
      <c r="L3864" s="200" t="s">
        <v>910</v>
      </c>
    </row>
    <row r="3865" spans="1:12" ht="15.75" customHeight="1">
      <c r="C3865" s="200" t="str">
        <f>'FC03-5'!B$14</f>
        <v>Empresas del sector (Distribución) (FC03-5)</v>
      </c>
      <c r="F3865" s="200">
        <f>'FC03-5'!C$14</f>
        <v>0</v>
      </c>
      <c r="I3865" s="60" t="str">
        <f>Índice!$G$23</f>
        <v>2015-01-01</v>
      </c>
      <c r="J3865" s="61" t="str">
        <f>Índice!$G$25</f>
        <v>2015-12-31</v>
      </c>
      <c r="K3865" s="200" t="s">
        <v>936</v>
      </c>
      <c r="L3865" s="200" t="s">
        <v>910</v>
      </c>
    </row>
    <row r="3866" spans="1:12" ht="15.75" customHeight="1">
      <c r="C3866" s="200" t="str">
        <f>'FC03-5'!B$15</f>
        <v>Grandes consumidores (Distribución) (FC03-5)</v>
      </c>
      <c r="F3866" s="200">
        <f>'FC03-5'!C$15</f>
        <v>0</v>
      </c>
      <c r="I3866" s="60" t="str">
        <f>Índice!$G$23</f>
        <v>2015-01-01</v>
      </c>
      <c r="J3866" s="61" t="str">
        <f>Índice!$G$25</f>
        <v>2015-12-31</v>
      </c>
      <c r="K3866" s="200" t="s">
        <v>936</v>
      </c>
      <c r="L3866" s="200" t="s">
        <v>910</v>
      </c>
    </row>
    <row r="3867" spans="1:12" ht="15.75" customHeight="1">
      <c r="C3867" s="200" t="str">
        <f>'FC03-5'!B$16</f>
        <v>Otros (Distribución) (FC03-5)</v>
      </c>
      <c r="F3867" s="200">
        <f>'FC03-5'!C$16</f>
        <v>0</v>
      </c>
      <c r="I3867" s="60" t="str">
        <f>Índice!$G$23</f>
        <v>2015-01-01</v>
      </c>
      <c r="J3867" s="61" t="str">
        <f>Índice!$G$25</f>
        <v>2015-12-31</v>
      </c>
      <c r="K3867" s="200" t="s">
        <v>936</v>
      </c>
      <c r="L3867" s="200" t="s">
        <v>910</v>
      </c>
    </row>
    <row r="3868" spans="1:12" ht="15.75" customHeight="1">
      <c r="C3868" s="200" t="str">
        <f>'FC03-5'!B$17</f>
        <v>Total Distribución de gas combustible (FC03-5)</v>
      </c>
      <c r="F3868" s="200">
        <f>'FC03-5'!C$17</f>
        <v>0</v>
      </c>
      <c r="I3868" s="60" t="str">
        <f>Índice!$G$23</f>
        <v>2015-01-01</v>
      </c>
      <c r="J3868" s="61" t="str">
        <f>Índice!$G$25</f>
        <v>2015-12-31</v>
      </c>
      <c r="K3868" s="200" t="s">
        <v>936</v>
      </c>
      <c r="L3868" s="200" t="s">
        <v>910</v>
      </c>
    </row>
    <row r="3869" spans="1:12" ht="15.75" customHeight="1">
      <c r="A3869" s="202" t="s">
        <v>15</v>
      </c>
      <c r="C3869" s="200" t="str">
        <f>'FC03-5'!B$18</f>
        <v>Negocio comercializacion de gas combustible (FC03-5)</v>
      </c>
      <c r="F3869" s="200">
        <f>'FC03-5'!C$18</f>
        <v>0</v>
      </c>
      <c r="K3869" s="200"/>
      <c r="L3869" s="200" t="s">
        <v>910</v>
      </c>
    </row>
    <row r="3870" spans="1:12" ht="15.75" customHeight="1">
      <c r="C3870" s="200" t="str">
        <f>'FC03-5'!B$19</f>
        <v>Residencial Estrato 1 (FC03-5)</v>
      </c>
      <c r="F3870" s="200">
        <f>'FC03-5'!C$19</f>
        <v>0</v>
      </c>
      <c r="I3870" s="60" t="str">
        <f>Índice!$G$23</f>
        <v>2015-01-01</v>
      </c>
      <c r="J3870" s="61" t="str">
        <f>Índice!$G$25</f>
        <v>2015-12-31</v>
      </c>
      <c r="K3870" s="200" t="s">
        <v>936</v>
      </c>
      <c r="L3870" s="200" t="s">
        <v>910</v>
      </c>
    </row>
    <row r="3871" spans="1:12" ht="15.75" customHeight="1">
      <c r="C3871" s="200" t="str">
        <f>'FC03-5'!B$20</f>
        <v xml:space="preserve">     Hogares sustitutos (FC03-5)</v>
      </c>
      <c r="F3871" s="200">
        <f>'FC03-5'!C$20</f>
        <v>0</v>
      </c>
      <c r="I3871" s="60" t="str">
        <f>Índice!$G$23</f>
        <v>2015-01-01</v>
      </c>
      <c r="J3871" s="61" t="str">
        <f>Índice!$G$25</f>
        <v>2015-12-31</v>
      </c>
      <c r="K3871" s="200" t="s">
        <v>936</v>
      </c>
      <c r="L3871" s="200" t="s">
        <v>910</v>
      </c>
    </row>
    <row r="3872" spans="1:12" ht="15.75" customHeight="1">
      <c r="C3872" s="200" t="str">
        <f>'FC03-5'!B$21</f>
        <v xml:space="preserve">     Otros residencial estrato 1 (FC03-5)</v>
      </c>
      <c r="F3872" s="200">
        <f>'FC03-5'!C$21</f>
        <v>0</v>
      </c>
      <c r="I3872" s="60" t="str">
        <f>Índice!$G$23</f>
        <v>2015-01-01</v>
      </c>
      <c r="J3872" s="61" t="str">
        <f>Índice!$G$25</f>
        <v>2015-12-31</v>
      </c>
      <c r="K3872" s="200" t="s">
        <v>936</v>
      </c>
      <c r="L3872" s="200" t="s">
        <v>910</v>
      </c>
    </row>
    <row r="3873" spans="1:12" ht="15.75" customHeight="1">
      <c r="C3873" s="200" t="str">
        <f>'FC03-5'!B$22</f>
        <v>Residencial Estrato 2 (FC03-5)</v>
      </c>
      <c r="F3873" s="200">
        <f>'FC03-5'!C$22</f>
        <v>0</v>
      </c>
      <c r="I3873" s="60" t="str">
        <f>Índice!$G$23</f>
        <v>2015-01-01</v>
      </c>
      <c r="J3873" s="61" t="str">
        <f>Índice!$G$25</f>
        <v>2015-12-31</v>
      </c>
      <c r="K3873" s="200" t="s">
        <v>936</v>
      </c>
      <c r="L3873" s="200" t="s">
        <v>910</v>
      </c>
    </row>
    <row r="3874" spans="1:12" ht="15.75" customHeight="1">
      <c r="C3874" s="200" t="str">
        <f>'FC03-5'!B$23</f>
        <v>Residencial Estrato 3 (FC03-5)</v>
      </c>
      <c r="F3874" s="200">
        <f>'FC03-5'!C$23</f>
        <v>0</v>
      </c>
      <c r="I3874" s="60" t="str">
        <f>Índice!$G$23</f>
        <v>2015-01-01</v>
      </c>
      <c r="J3874" s="61" t="str">
        <f>Índice!$G$25</f>
        <v>2015-12-31</v>
      </c>
      <c r="K3874" s="200" t="s">
        <v>936</v>
      </c>
      <c r="L3874" s="200" t="s">
        <v>910</v>
      </c>
    </row>
    <row r="3875" spans="1:12" ht="15.75" customHeight="1">
      <c r="C3875" s="200" t="str">
        <f>'FC03-5'!B$24</f>
        <v>Residencial Estrato 4 (FC03-5)</v>
      </c>
      <c r="F3875" s="200">
        <f>'FC03-5'!C$24</f>
        <v>0</v>
      </c>
      <c r="I3875" s="60" t="str">
        <f>Índice!$G$23</f>
        <v>2015-01-01</v>
      </c>
      <c r="J3875" s="61" t="str">
        <f>Índice!$G$25</f>
        <v>2015-12-31</v>
      </c>
      <c r="K3875" s="200" t="s">
        <v>936</v>
      </c>
      <c r="L3875" s="200" t="s">
        <v>910</v>
      </c>
    </row>
    <row r="3876" spans="1:12" ht="15.75" customHeight="1">
      <c r="C3876" s="200" t="str">
        <f>'FC03-5'!B$25</f>
        <v>Residencial Estrato 5 (FC03-5)</v>
      </c>
      <c r="F3876" s="200">
        <f>'FC03-5'!C$25</f>
        <v>0</v>
      </c>
      <c r="I3876" s="60" t="str">
        <f>Índice!$G$23</f>
        <v>2015-01-01</v>
      </c>
      <c r="J3876" s="61" t="str">
        <f>Índice!$G$25</f>
        <v>2015-12-31</v>
      </c>
      <c r="K3876" s="200" t="s">
        <v>936</v>
      </c>
      <c r="L3876" s="200" t="s">
        <v>910</v>
      </c>
    </row>
    <row r="3877" spans="1:12" ht="15.75" customHeight="1">
      <c r="C3877" s="200" t="str">
        <f>'FC03-5'!B$26</f>
        <v>Residencial Estrato 6 (FC03-5)</v>
      </c>
      <c r="F3877" s="200">
        <f>'FC03-5'!C$26</f>
        <v>0</v>
      </c>
      <c r="I3877" s="60" t="str">
        <f>Índice!$G$23</f>
        <v>2015-01-01</v>
      </c>
      <c r="J3877" s="61" t="str">
        <f>Índice!$G$25</f>
        <v>2015-12-31</v>
      </c>
      <c r="K3877" s="200" t="s">
        <v>936</v>
      </c>
      <c r="L3877" s="200" t="s">
        <v>910</v>
      </c>
    </row>
    <row r="3878" spans="1:12" ht="15.75" customHeight="1">
      <c r="C3878" s="200" t="str">
        <f>'FC03-5'!B$27</f>
        <v>Comercial (FC03-5)</v>
      </c>
      <c r="F3878" s="200">
        <f>'FC03-5'!C$27</f>
        <v>0</v>
      </c>
      <c r="I3878" s="60" t="str">
        <f>Índice!$G$23</f>
        <v>2015-01-01</v>
      </c>
      <c r="J3878" s="61" t="str">
        <f>Índice!$G$25</f>
        <v>2015-12-31</v>
      </c>
      <c r="K3878" s="200" t="s">
        <v>936</v>
      </c>
      <c r="L3878" s="200" t="s">
        <v>910</v>
      </c>
    </row>
    <row r="3879" spans="1:12" ht="15.75" customHeight="1">
      <c r="C3879" s="200" t="str">
        <f>'FC03-5'!B$28</f>
        <v>Industrial (FC03-5)</v>
      </c>
      <c r="F3879" s="200">
        <f>'FC03-5'!C$28</f>
        <v>0</v>
      </c>
      <c r="I3879" s="60" t="str">
        <f>Índice!$G$23</f>
        <v>2015-01-01</v>
      </c>
      <c r="J3879" s="61" t="str">
        <f>Índice!$G$25</f>
        <v>2015-12-31</v>
      </c>
      <c r="K3879" s="200" t="s">
        <v>936</v>
      </c>
      <c r="L3879" s="200" t="s">
        <v>910</v>
      </c>
    </row>
    <row r="3880" spans="1:12" ht="15.75" customHeight="1">
      <c r="C3880" s="200" t="str">
        <f>'FC03-5'!B$29</f>
        <v>Oficial (FC03-5)</v>
      </c>
      <c r="F3880" s="200">
        <f>'FC03-5'!C$29</f>
        <v>0</v>
      </c>
      <c r="I3880" s="60" t="str">
        <f>Índice!$G$23</f>
        <v>2015-01-01</v>
      </c>
      <c r="J3880" s="61" t="str">
        <f>Índice!$G$25</f>
        <v>2015-12-31</v>
      </c>
      <c r="K3880" s="200" t="s">
        <v>936</v>
      </c>
      <c r="L3880" s="200" t="s">
        <v>910</v>
      </c>
    </row>
    <row r="3881" spans="1:12" ht="15.75" customHeight="1">
      <c r="C3881" s="200" t="str">
        <f>'FC03-5'!B$30</f>
        <v>Especial Asistencial (FC03-5)</v>
      </c>
      <c r="F3881" s="200">
        <f>'FC03-5'!C$30</f>
        <v>0</v>
      </c>
      <c r="I3881" s="60" t="str">
        <f>Índice!$G$23</f>
        <v>2015-01-01</v>
      </c>
      <c r="J3881" s="61" t="str">
        <f>Índice!$G$25</f>
        <v>2015-12-31</v>
      </c>
      <c r="K3881" s="200" t="s">
        <v>936</v>
      </c>
      <c r="L3881" s="200" t="s">
        <v>910</v>
      </c>
    </row>
    <row r="3882" spans="1:12" ht="15.75" customHeight="1">
      <c r="C3882" s="200" t="str">
        <f>'FC03-5'!B$31</f>
        <v>Especial Educativo (FC03-5)</v>
      </c>
      <c r="F3882" s="200">
        <f>'FC03-5'!C$31</f>
        <v>0</v>
      </c>
      <c r="I3882" s="60" t="str">
        <f>Índice!$G$23</f>
        <v>2015-01-01</v>
      </c>
      <c r="J3882" s="61" t="str">
        <f>Índice!$G$25</f>
        <v>2015-12-31</v>
      </c>
      <c r="K3882" s="200" t="s">
        <v>936</v>
      </c>
      <c r="L3882" s="200" t="s">
        <v>910</v>
      </c>
    </row>
    <row r="3883" spans="1:12" ht="15.75" customHeight="1">
      <c r="C3883" s="200" t="str">
        <f>'FC03-5'!B$32</f>
        <v>Grandes consumidores (Comercialización) (FC03-5)</v>
      </c>
      <c r="F3883" s="200">
        <f>'FC03-5'!C$32</f>
        <v>0</v>
      </c>
      <c r="I3883" s="60" t="str">
        <f>Índice!$G$23</f>
        <v>2015-01-01</v>
      </c>
      <c r="J3883" s="61" t="str">
        <f>Índice!$G$25</f>
        <v>2015-12-31</v>
      </c>
      <c r="K3883" s="200" t="s">
        <v>936</v>
      </c>
      <c r="L3883" s="200" t="s">
        <v>910</v>
      </c>
    </row>
    <row r="3884" spans="1:12" ht="15.75" customHeight="1">
      <c r="C3884" s="200" t="str">
        <f>'FC03-5'!B$33</f>
        <v>Empresas del sector (Comercialización) (FC03-5)</v>
      </c>
      <c r="F3884" s="200">
        <f>'FC03-5'!C$33</f>
        <v>0</v>
      </c>
      <c r="I3884" s="60" t="str">
        <f>Índice!$G$23</f>
        <v>2015-01-01</v>
      </c>
      <c r="J3884" s="61" t="str">
        <f>Índice!$G$25</f>
        <v>2015-12-31</v>
      </c>
      <c r="K3884" s="200" t="s">
        <v>936</v>
      </c>
      <c r="L3884" s="200" t="s">
        <v>910</v>
      </c>
    </row>
    <row r="3885" spans="1:12" ht="15.75" customHeight="1">
      <c r="C3885" s="200" t="str">
        <f>'FC03-5'!B$34</f>
        <v>Otros (Comercialización) (FC03-5)</v>
      </c>
      <c r="F3885" s="200">
        <f>'FC03-5'!C$34</f>
        <v>0</v>
      </c>
      <c r="I3885" s="60" t="str">
        <f>Índice!$G$23</f>
        <v>2015-01-01</v>
      </c>
      <c r="J3885" s="61" t="str">
        <f>Índice!$G$25</f>
        <v>2015-12-31</v>
      </c>
      <c r="K3885" s="200" t="s">
        <v>936</v>
      </c>
      <c r="L3885" s="200" t="s">
        <v>910</v>
      </c>
    </row>
    <row r="3886" spans="1:12" ht="15.75" customHeight="1">
      <c r="C3886" s="200" t="str">
        <f>'FC03-5'!B$35</f>
        <v>Total Comercialización de gas combustible (FC03-5)</v>
      </c>
      <c r="F3886" s="200">
        <f>'FC03-5'!C$35</f>
        <v>0</v>
      </c>
      <c r="I3886" s="60" t="str">
        <f>Índice!$G$23</f>
        <v>2015-01-01</v>
      </c>
      <c r="J3886" s="61" t="str">
        <f>Índice!$G$25</f>
        <v>2015-12-31</v>
      </c>
      <c r="K3886" s="200" t="s">
        <v>936</v>
      </c>
      <c r="L3886" s="200" t="s">
        <v>910</v>
      </c>
    </row>
    <row r="3887" spans="1:12" ht="15.75" customHeight="1">
      <c r="A3887" s="202"/>
      <c r="C3887" s="200" t="str">
        <f>'FC03-5'!B$36</f>
        <v>Total  Servicio de Gas combustible por redes (FC03-5)</v>
      </c>
      <c r="F3887" s="200">
        <f>'FC03-5'!C$36</f>
        <v>0</v>
      </c>
      <c r="I3887" s="60" t="str">
        <f>Índice!$G$23</f>
        <v>2015-01-01</v>
      </c>
      <c r="J3887" s="61" t="str">
        <f>Índice!$G$25</f>
        <v>2015-12-31</v>
      </c>
      <c r="K3887" s="200" t="s">
        <v>936</v>
      </c>
      <c r="L3887" s="200" t="s">
        <v>910</v>
      </c>
    </row>
    <row r="3888" spans="1:12" ht="15.75" customHeight="1">
      <c r="A3888" s="202" t="s">
        <v>15</v>
      </c>
      <c r="C3888" s="200" t="str">
        <f>'FC03-5'!B$37</f>
        <v>Deterioro de cuentas por cobrar (FC03-5)</v>
      </c>
      <c r="F3888" s="200">
        <f>'FC03-5'!C$37</f>
        <v>0</v>
      </c>
      <c r="K3888" s="200"/>
      <c r="L3888" s="200"/>
    </row>
    <row r="3889" spans="1:12" ht="15.75" customHeight="1">
      <c r="A3889" s="202" t="s">
        <v>15</v>
      </c>
      <c r="C3889" s="200" t="str">
        <f>'FC03-5'!B$38</f>
        <v>Negocio transporte de gas combustible (Deterioro) (FC03-5)</v>
      </c>
      <c r="F3889" s="200">
        <f>'FC03-5'!C$38</f>
        <v>0</v>
      </c>
      <c r="K3889" s="200"/>
      <c r="L3889" s="200"/>
    </row>
    <row r="3890" spans="1:12" ht="15.75" customHeight="1">
      <c r="C3890" s="200" t="str">
        <f>'FC03-5'!B$39</f>
        <v>Empresas del sector (Transporte) (Deterioro) (FC03-5)</v>
      </c>
      <c r="F3890" s="200">
        <f>'FC03-5'!C$39</f>
        <v>0</v>
      </c>
      <c r="I3890" s="60" t="str">
        <f>Índice!$G$23</f>
        <v>2015-01-01</v>
      </c>
      <c r="J3890" s="61" t="str">
        <f>Índice!$G$25</f>
        <v>2015-12-31</v>
      </c>
      <c r="K3890" s="200" t="s">
        <v>936</v>
      </c>
      <c r="L3890" s="200" t="s">
        <v>910</v>
      </c>
    </row>
    <row r="3891" spans="1:12" ht="15.75" customHeight="1">
      <c r="C3891" s="200" t="str">
        <f>'FC03-5'!B$40</f>
        <v>Grandes consumidores (Transporte) (Deterioro) (FC03-5)</v>
      </c>
      <c r="F3891" s="200">
        <f>'FC03-5'!C$40</f>
        <v>0</v>
      </c>
      <c r="I3891" s="60" t="str">
        <f>Índice!$G$23</f>
        <v>2015-01-01</v>
      </c>
      <c r="J3891" s="61" t="str">
        <f>Índice!$G$25</f>
        <v>2015-12-31</v>
      </c>
      <c r="K3891" s="200" t="s">
        <v>936</v>
      </c>
      <c r="L3891" s="200" t="s">
        <v>910</v>
      </c>
    </row>
    <row r="3892" spans="1:12" ht="15.75" customHeight="1">
      <c r="C3892" s="200" t="str">
        <f>'FC03-5'!B$41</f>
        <v>Otros (Transporte) (Deterioro) (FC03-5)</v>
      </c>
      <c r="F3892" s="200">
        <f>'FC03-5'!C$41</f>
        <v>0</v>
      </c>
      <c r="I3892" s="60" t="str">
        <f>Índice!$G$23</f>
        <v>2015-01-01</v>
      </c>
      <c r="J3892" s="61" t="str">
        <f>Índice!$G$25</f>
        <v>2015-12-31</v>
      </c>
      <c r="K3892" s="200" t="s">
        <v>936</v>
      </c>
      <c r="L3892" s="200" t="s">
        <v>910</v>
      </c>
    </row>
    <row r="3893" spans="1:12" ht="15.75" customHeight="1">
      <c r="C3893" s="200" t="str">
        <f>'FC03-5'!B$42</f>
        <v>Total Transporte de gas combustible (Deterioro) (FC03-5)</v>
      </c>
      <c r="F3893" s="200">
        <f>'FC03-5'!C$42</f>
        <v>0</v>
      </c>
      <c r="I3893" s="60" t="str">
        <f>Índice!$G$23</f>
        <v>2015-01-01</v>
      </c>
      <c r="J3893" s="61" t="str">
        <f>Índice!$G$25</f>
        <v>2015-12-31</v>
      </c>
      <c r="K3893" s="200" t="s">
        <v>936</v>
      </c>
      <c r="L3893" s="200" t="s">
        <v>910</v>
      </c>
    </row>
    <row r="3894" spans="1:12" ht="15.75" customHeight="1">
      <c r="A3894" s="202" t="s">
        <v>15</v>
      </c>
      <c r="C3894" s="200" t="str">
        <f>'FC03-5'!B$43</f>
        <v>Negocio distribución de gas combustible (Deterioro) (FC03-5)</v>
      </c>
      <c r="F3894" s="200">
        <f>'FC03-5'!C$43</f>
        <v>0</v>
      </c>
      <c r="K3894" s="200"/>
      <c r="L3894" s="200"/>
    </row>
    <row r="3895" spans="1:12" ht="15.75" customHeight="1">
      <c r="C3895" s="200" t="str">
        <f>'FC03-5'!B$44</f>
        <v>Empresas del sector (Distribución) (Deterioro) (FC03-5)</v>
      </c>
      <c r="F3895" s="200">
        <f>'FC03-5'!C$44</f>
        <v>0</v>
      </c>
      <c r="I3895" s="60" t="str">
        <f>Índice!$G$23</f>
        <v>2015-01-01</v>
      </c>
      <c r="J3895" s="61" t="str">
        <f>Índice!$G$25</f>
        <v>2015-12-31</v>
      </c>
      <c r="K3895" s="200" t="s">
        <v>936</v>
      </c>
      <c r="L3895" s="200" t="s">
        <v>910</v>
      </c>
    </row>
    <row r="3896" spans="1:12" ht="15.75" customHeight="1">
      <c r="C3896" s="200" t="str">
        <f>'FC03-5'!B$45</f>
        <v>Grandes consumidores (Distribución) (Deterioro) (FC03-5)</v>
      </c>
      <c r="F3896" s="200">
        <f>'FC03-5'!C$45</f>
        <v>0</v>
      </c>
      <c r="I3896" s="60" t="str">
        <f>Índice!$G$23</f>
        <v>2015-01-01</v>
      </c>
      <c r="J3896" s="61" t="str">
        <f>Índice!$G$25</f>
        <v>2015-12-31</v>
      </c>
      <c r="K3896" s="200" t="s">
        <v>936</v>
      </c>
      <c r="L3896" s="200" t="s">
        <v>910</v>
      </c>
    </row>
    <row r="3897" spans="1:12" ht="15.75" customHeight="1">
      <c r="C3897" s="200" t="str">
        <f>'FC03-5'!B$46</f>
        <v>Otros (Distribución) (Deterioro) (FC03-5)</v>
      </c>
      <c r="F3897" s="200">
        <f>'FC03-5'!C$46</f>
        <v>0</v>
      </c>
      <c r="I3897" s="60" t="str">
        <f>Índice!$G$23</f>
        <v>2015-01-01</v>
      </c>
      <c r="J3897" s="61" t="str">
        <f>Índice!$G$25</f>
        <v>2015-12-31</v>
      </c>
      <c r="K3897" s="200" t="s">
        <v>936</v>
      </c>
      <c r="L3897" s="200" t="s">
        <v>910</v>
      </c>
    </row>
    <row r="3898" spans="1:12" ht="15.75" customHeight="1">
      <c r="C3898" s="200" t="str">
        <f>'FC03-5'!B$47</f>
        <v>Total Distribución de gas combustible (Deterioro) (FC03-5)</v>
      </c>
      <c r="F3898" s="200">
        <f>'FC03-5'!C$47</f>
        <v>0</v>
      </c>
      <c r="I3898" s="60" t="str">
        <f>Índice!$G$23</f>
        <v>2015-01-01</v>
      </c>
      <c r="J3898" s="61" t="str">
        <f>Índice!$G$25</f>
        <v>2015-12-31</v>
      </c>
      <c r="K3898" s="200" t="s">
        <v>936</v>
      </c>
      <c r="L3898" s="200" t="s">
        <v>910</v>
      </c>
    </row>
    <row r="3899" spans="1:12" ht="15.75" customHeight="1">
      <c r="A3899" s="202" t="s">
        <v>15</v>
      </c>
      <c r="C3899" s="200" t="str">
        <f>'FC03-5'!B$48</f>
        <v>Negocio comercializacion de gas combustible (Deterioro) (FC03-5)</v>
      </c>
      <c r="F3899" s="200">
        <f>'FC03-5'!C$48</f>
        <v>0</v>
      </c>
      <c r="K3899" s="200"/>
      <c r="L3899" s="200"/>
    </row>
    <row r="3900" spans="1:12" ht="15.75" customHeight="1">
      <c r="C3900" s="200" t="str">
        <f>'FC03-5'!B$49</f>
        <v>Residencial Estrato 1 (Deterioro) (FC03-5)</v>
      </c>
      <c r="F3900" s="200">
        <f>'FC03-5'!C$49</f>
        <v>0</v>
      </c>
      <c r="I3900" s="60" t="str">
        <f>Índice!$G$23</f>
        <v>2015-01-01</v>
      </c>
      <c r="J3900" s="61" t="str">
        <f>Índice!$G$25</f>
        <v>2015-12-31</v>
      </c>
      <c r="K3900" s="200" t="s">
        <v>936</v>
      </c>
      <c r="L3900" s="200" t="s">
        <v>910</v>
      </c>
    </row>
    <row r="3901" spans="1:12" ht="15.75" customHeight="1">
      <c r="C3901" s="200" t="str">
        <f>'FC03-5'!B$50</f>
        <v>Residencial Estrato 2 (Deterioro) (FC03-5)</v>
      </c>
      <c r="F3901" s="200">
        <f>'FC03-5'!C$50</f>
        <v>0</v>
      </c>
      <c r="I3901" s="60" t="str">
        <f>Índice!$G$23</f>
        <v>2015-01-01</v>
      </c>
      <c r="J3901" s="61" t="str">
        <f>Índice!$G$25</f>
        <v>2015-12-31</v>
      </c>
      <c r="K3901" s="200" t="s">
        <v>936</v>
      </c>
      <c r="L3901" s="200" t="s">
        <v>910</v>
      </c>
    </row>
    <row r="3902" spans="1:12" ht="15.75" customHeight="1">
      <c r="C3902" s="200" t="str">
        <f>'FC03-5'!B$51</f>
        <v>Residencial Estrato 3 (Deterioro) (FC03-5)</v>
      </c>
      <c r="F3902" s="200">
        <f>'FC03-5'!C$51</f>
        <v>0</v>
      </c>
      <c r="I3902" s="60" t="str">
        <f>Índice!$G$23</f>
        <v>2015-01-01</v>
      </c>
      <c r="J3902" s="61" t="str">
        <f>Índice!$G$25</f>
        <v>2015-12-31</v>
      </c>
      <c r="K3902" s="200" t="s">
        <v>936</v>
      </c>
      <c r="L3902" s="200" t="s">
        <v>910</v>
      </c>
    </row>
    <row r="3903" spans="1:12" ht="15.75" customHeight="1">
      <c r="C3903" s="200" t="str">
        <f>'FC03-5'!B$52</f>
        <v>Residencial Estrato 4 (Deterioro) (FC03-5)</v>
      </c>
      <c r="F3903" s="200">
        <f>'FC03-5'!C$52</f>
        <v>0</v>
      </c>
      <c r="I3903" s="60" t="str">
        <f>Índice!$G$23</f>
        <v>2015-01-01</v>
      </c>
      <c r="J3903" s="61" t="str">
        <f>Índice!$G$25</f>
        <v>2015-12-31</v>
      </c>
      <c r="K3903" s="200" t="s">
        <v>936</v>
      </c>
      <c r="L3903" s="200" t="s">
        <v>910</v>
      </c>
    </row>
    <row r="3904" spans="1:12" ht="15.75" customHeight="1">
      <c r="C3904" s="200" t="str">
        <f>'FC03-5'!B$53</f>
        <v>Residencial Estrato 5 (Deterioro) (FC03-5)</v>
      </c>
      <c r="F3904" s="200">
        <f>'FC03-5'!C$53</f>
        <v>0</v>
      </c>
      <c r="I3904" s="60" t="str">
        <f>Índice!$G$23</f>
        <v>2015-01-01</v>
      </c>
      <c r="J3904" s="61" t="str">
        <f>Índice!$G$25</f>
        <v>2015-12-31</v>
      </c>
      <c r="K3904" s="200" t="s">
        <v>936</v>
      </c>
      <c r="L3904" s="200" t="s">
        <v>910</v>
      </c>
    </row>
    <row r="3905" spans="1:12" ht="15.75" customHeight="1">
      <c r="C3905" s="200" t="str">
        <f>'FC03-5'!B$54</f>
        <v>Residencial Estrato 6 (Deterioro) (FC03-5)</v>
      </c>
      <c r="F3905" s="200">
        <f>'FC03-5'!C$54</f>
        <v>0</v>
      </c>
      <c r="I3905" s="60" t="str">
        <f>Índice!$G$23</f>
        <v>2015-01-01</v>
      </c>
      <c r="J3905" s="61" t="str">
        <f>Índice!$G$25</f>
        <v>2015-12-31</v>
      </c>
      <c r="K3905" s="200" t="s">
        <v>936</v>
      </c>
      <c r="L3905" s="200" t="s">
        <v>910</v>
      </c>
    </row>
    <row r="3906" spans="1:12" ht="15.75" customHeight="1">
      <c r="C3906" s="200" t="str">
        <f>'FC03-5'!B$55</f>
        <v>Comercial (Deterioro) (FC03-5)</v>
      </c>
      <c r="F3906" s="200">
        <f>'FC03-5'!C$55</f>
        <v>0</v>
      </c>
      <c r="I3906" s="60" t="str">
        <f>Índice!$G$23</f>
        <v>2015-01-01</v>
      </c>
      <c r="J3906" s="61" t="str">
        <f>Índice!$G$25</f>
        <v>2015-12-31</v>
      </c>
      <c r="K3906" s="200" t="s">
        <v>936</v>
      </c>
      <c r="L3906" s="200" t="s">
        <v>910</v>
      </c>
    </row>
    <row r="3907" spans="1:12" ht="15.75" customHeight="1">
      <c r="C3907" s="200" t="str">
        <f>'FC03-5'!B$56</f>
        <v>Industrial (Deterioro) (FC03-5)</v>
      </c>
      <c r="F3907" s="200">
        <f>'FC03-5'!C$56</f>
        <v>0</v>
      </c>
      <c r="I3907" s="60" t="str">
        <f>Índice!$G$23</f>
        <v>2015-01-01</v>
      </c>
      <c r="J3907" s="61" t="str">
        <f>Índice!$G$25</f>
        <v>2015-12-31</v>
      </c>
      <c r="K3907" s="200" t="s">
        <v>936</v>
      </c>
      <c r="L3907" s="200" t="s">
        <v>910</v>
      </c>
    </row>
    <row r="3908" spans="1:12" ht="15.75" customHeight="1">
      <c r="C3908" s="200" t="str">
        <f>'FC03-5'!B$57</f>
        <v>Oficial (Deterioro) (FC03-5)</v>
      </c>
      <c r="F3908" s="200">
        <f>'FC03-5'!C$57</f>
        <v>0</v>
      </c>
      <c r="I3908" s="60" t="str">
        <f>Índice!$G$23</f>
        <v>2015-01-01</v>
      </c>
      <c r="J3908" s="61" t="str">
        <f>Índice!$G$25</f>
        <v>2015-12-31</v>
      </c>
      <c r="K3908" s="200" t="s">
        <v>936</v>
      </c>
      <c r="L3908" s="200" t="s">
        <v>910</v>
      </c>
    </row>
    <row r="3909" spans="1:12" ht="15.75" customHeight="1">
      <c r="C3909" s="200" t="str">
        <f>'FC03-5'!B$58</f>
        <v>Especial Asistencial (Deterioro) (FC03-5)</v>
      </c>
      <c r="F3909" s="200">
        <f>'FC03-5'!C$58</f>
        <v>0</v>
      </c>
      <c r="I3909" s="60" t="str">
        <f>Índice!$G$23</f>
        <v>2015-01-01</v>
      </c>
      <c r="J3909" s="61" t="str">
        <f>Índice!$G$25</f>
        <v>2015-12-31</v>
      </c>
      <c r="K3909" s="200" t="s">
        <v>936</v>
      </c>
      <c r="L3909" s="200" t="s">
        <v>910</v>
      </c>
    </row>
    <row r="3910" spans="1:12" ht="15.75" customHeight="1">
      <c r="C3910" s="200" t="str">
        <f>'FC03-5'!B$59</f>
        <v>Especial Educativo (Deterioro) (FC03-5)</v>
      </c>
      <c r="F3910" s="200">
        <f>'FC03-5'!C$59</f>
        <v>0</v>
      </c>
      <c r="I3910" s="60" t="str">
        <f>Índice!$G$23</f>
        <v>2015-01-01</v>
      </c>
      <c r="J3910" s="61" t="str">
        <f>Índice!$G$25</f>
        <v>2015-12-31</v>
      </c>
      <c r="K3910" s="200" t="s">
        <v>936</v>
      </c>
      <c r="L3910" s="200" t="s">
        <v>910</v>
      </c>
    </row>
    <row r="3911" spans="1:12" ht="15.75" customHeight="1">
      <c r="C3911" s="200" t="str">
        <f>'FC03-5'!B$60</f>
        <v>Grandes consumidores (Comercialización) (Deterioro) (FC03-5)</v>
      </c>
      <c r="F3911" s="200">
        <f>'FC03-5'!C$60</f>
        <v>0</v>
      </c>
      <c r="I3911" s="60" t="str">
        <f>Índice!$G$23</f>
        <v>2015-01-01</v>
      </c>
      <c r="J3911" s="61" t="str">
        <f>Índice!$G$25</f>
        <v>2015-12-31</v>
      </c>
      <c r="K3911" s="200" t="s">
        <v>936</v>
      </c>
      <c r="L3911" s="200" t="s">
        <v>910</v>
      </c>
    </row>
    <row r="3912" spans="1:12" ht="15.75" customHeight="1">
      <c r="C3912" s="200" t="str">
        <f>'FC03-5'!B$61</f>
        <v>Empresas del sector (Comercialización) (Deterioro) (FC03-5)</v>
      </c>
      <c r="F3912" s="200">
        <f>'FC03-5'!C$61</f>
        <v>0</v>
      </c>
      <c r="I3912" s="60" t="str">
        <f>Índice!$G$23</f>
        <v>2015-01-01</v>
      </c>
      <c r="J3912" s="61" t="str">
        <f>Índice!$G$25</f>
        <v>2015-12-31</v>
      </c>
      <c r="K3912" s="200" t="s">
        <v>936</v>
      </c>
      <c r="L3912" s="200" t="s">
        <v>910</v>
      </c>
    </row>
    <row r="3913" spans="1:12" ht="15.75" customHeight="1">
      <c r="C3913" s="200" t="str">
        <f>'FC03-5'!B$62</f>
        <v>Otros (Comercialización) (Deterioro) (FC03-5)</v>
      </c>
      <c r="F3913" s="200">
        <f>'FC03-5'!C$62</f>
        <v>0</v>
      </c>
      <c r="I3913" s="60" t="str">
        <f>Índice!$G$23</f>
        <v>2015-01-01</v>
      </c>
      <c r="J3913" s="61" t="str">
        <f>Índice!$G$25</f>
        <v>2015-12-31</v>
      </c>
      <c r="K3913" s="200" t="s">
        <v>936</v>
      </c>
      <c r="L3913" s="200" t="s">
        <v>910</v>
      </c>
    </row>
    <row r="3914" spans="1:12" ht="15.75" customHeight="1">
      <c r="C3914" s="200" t="str">
        <f>'FC03-5'!B$63</f>
        <v>Total Comercialización de gas combustible (Deterioro) (FC03-5)</v>
      </c>
      <c r="F3914" s="200">
        <f>'FC03-5'!C$63</f>
        <v>0</v>
      </c>
      <c r="I3914" s="60" t="str">
        <f>Índice!$G$23</f>
        <v>2015-01-01</v>
      </c>
      <c r="J3914" s="61" t="str">
        <f>Índice!$G$25</f>
        <v>2015-12-31</v>
      </c>
      <c r="K3914" s="200" t="s">
        <v>936</v>
      </c>
      <c r="L3914" s="200" t="s">
        <v>910</v>
      </c>
    </row>
    <row r="3915" spans="1:12" ht="15.75" customHeight="1">
      <c r="C3915" s="200" t="str">
        <f>'FC03-5'!B$64</f>
        <v>Total Deterioro Cuentas por Cobrar (FC03-5)</v>
      </c>
      <c r="F3915" s="200">
        <f>'FC03-5'!C$64</f>
        <v>0</v>
      </c>
      <c r="I3915" s="60" t="str">
        <f>Índice!$G$23</f>
        <v>2015-01-01</v>
      </c>
      <c r="J3915" s="61" t="str">
        <f>Índice!$G$25</f>
        <v>2015-12-31</v>
      </c>
      <c r="K3915" s="200" t="s">
        <v>936</v>
      </c>
      <c r="L3915" s="200" t="s">
        <v>910</v>
      </c>
    </row>
    <row r="3916" spans="1:12" ht="15.75" customHeight="1">
      <c r="A3916" s="202" t="s">
        <v>15</v>
      </c>
      <c r="B3916" s="22"/>
      <c r="C3916" s="93" t="s">
        <v>911</v>
      </c>
      <c r="L3916" s="200"/>
    </row>
    <row r="3917" spans="1:12" ht="15.75" customHeight="1">
      <c r="A3917" s="202" t="s">
        <v>15</v>
      </c>
      <c r="C3917" s="200" t="str">
        <f>'FC03-5'!B$7</f>
        <v>Servicio de Gas combustible por redes (FC03-5)</v>
      </c>
      <c r="L3917" s="200"/>
    </row>
    <row r="3918" spans="1:12" ht="15.75" customHeight="1">
      <c r="A3918" s="202" t="s">
        <v>15</v>
      </c>
      <c r="C3918" s="200" t="str">
        <f>'FC03-5'!B$8</f>
        <v>Negocio transporte de gas combustible (FC03-5)</v>
      </c>
      <c r="L3918" s="200"/>
    </row>
    <row r="3919" spans="1:12" ht="15.75" customHeight="1">
      <c r="C3919" s="200" t="str">
        <f>'FC03-5'!B$9</f>
        <v>Empresas del sector (Transporte) (FC03-5)</v>
      </c>
      <c r="F3919" s="200">
        <f>'FC03-5'!D$9</f>
        <v>0</v>
      </c>
      <c r="I3919" s="60" t="str">
        <f>Índice!$G$23</f>
        <v>2015-01-01</v>
      </c>
      <c r="J3919" s="61" t="str">
        <f>Índice!$G$25</f>
        <v>2015-12-31</v>
      </c>
      <c r="K3919" s="200" t="s">
        <v>936</v>
      </c>
      <c r="L3919" s="200" t="s">
        <v>912</v>
      </c>
    </row>
    <row r="3920" spans="1:12" ht="15.75" customHeight="1">
      <c r="C3920" s="200" t="str">
        <f>'FC03-5'!B$10</f>
        <v>Grandes consumidores (Transporte) (FC03-5)</v>
      </c>
      <c r="F3920" s="200">
        <f>'FC03-5'!D$10</f>
        <v>0</v>
      </c>
      <c r="I3920" s="60" t="str">
        <f>Índice!$G$23</f>
        <v>2015-01-01</v>
      </c>
      <c r="J3920" s="61" t="str">
        <f>Índice!$G$25</f>
        <v>2015-12-31</v>
      </c>
      <c r="K3920" s="200" t="s">
        <v>936</v>
      </c>
      <c r="L3920" s="200" t="s">
        <v>912</v>
      </c>
    </row>
    <row r="3921" spans="1:12" ht="15.75" customHeight="1">
      <c r="C3921" s="200" t="str">
        <f>'FC03-5'!B$11</f>
        <v>Otros (Transporte) (FC03-5)</v>
      </c>
      <c r="F3921" s="200">
        <f>'FC03-5'!D$11</f>
        <v>0</v>
      </c>
      <c r="I3921" s="60" t="str">
        <f>Índice!$G$23</f>
        <v>2015-01-01</v>
      </c>
      <c r="J3921" s="61" t="str">
        <f>Índice!$G$25</f>
        <v>2015-12-31</v>
      </c>
      <c r="K3921" s="200" t="s">
        <v>936</v>
      </c>
      <c r="L3921" s="200" t="s">
        <v>912</v>
      </c>
    </row>
    <row r="3922" spans="1:12" ht="15.75" customHeight="1">
      <c r="C3922" s="200" t="str">
        <f>'FC03-5'!B$12</f>
        <v>Total Transporte de gas combustible (FC03-5)</v>
      </c>
      <c r="F3922" s="200">
        <f>'FC03-5'!D$12</f>
        <v>0</v>
      </c>
      <c r="I3922" s="60" t="str">
        <f>Índice!$G$23</f>
        <v>2015-01-01</v>
      </c>
      <c r="J3922" s="61" t="str">
        <f>Índice!$G$25</f>
        <v>2015-12-31</v>
      </c>
      <c r="K3922" s="200" t="s">
        <v>936</v>
      </c>
      <c r="L3922" s="200" t="s">
        <v>912</v>
      </c>
    </row>
    <row r="3923" spans="1:12" ht="15.75" customHeight="1">
      <c r="A3923" s="202" t="s">
        <v>15</v>
      </c>
      <c r="C3923" s="200" t="str">
        <f>'FC03-5'!B$13</f>
        <v>Negocio distribución de gas combustible (FC03-5)</v>
      </c>
      <c r="F3923" s="200">
        <f>'FC03-5'!D$13</f>
        <v>0</v>
      </c>
      <c r="L3923" s="200"/>
    </row>
    <row r="3924" spans="1:12" ht="15.75" customHeight="1">
      <c r="C3924" s="200" t="str">
        <f>'FC03-5'!B$14</f>
        <v>Empresas del sector (Distribución) (FC03-5)</v>
      </c>
      <c r="F3924" s="200">
        <f>'FC03-5'!D$14</f>
        <v>0</v>
      </c>
      <c r="I3924" s="60" t="str">
        <f>Índice!$G$23</f>
        <v>2015-01-01</v>
      </c>
      <c r="J3924" s="61" t="str">
        <f>Índice!$G$25</f>
        <v>2015-12-31</v>
      </c>
      <c r="K3924" s="200" t="s">
        <v>936</v>
      </c>
      <c r="L3924" s="200" t="s">
        <v>912</v>
      </c>
    </row>
    <row r="3925" spans="1:12" ht="15.75" customHeight="1">
      <c r="C3925" s="200" t="str">
        <f>'FC03-5'!B$15</f>
        <v>Grandes consumidores (Distribución) (FC03-5)</v>
      </c>
      <c r="F3925" s="200">
        <f>'FC03-5'!D$15</f>
        <v>0</v>
      </c>
      <c r="I3925" s="60" t="str">
        <f>Índice!$G$23</f>
        <v>2015-01-01</v>
      </c>
      <c r="J3925" s="61" t="str">
        <f>Índice!$G$25</f>
        <v>2015-12-31</v>
      </c>
      <c r="K3925" s="200" t="s">
        <v>936</v>
      </c>
      <c r="L3925" s="200" t="s">
        <v>912</v>
      </c>
    </row>
    <row r="3926" spans="1:12" ht="15.75" customHeight="1">
      <c r="C3926" s="200" t="str">
        <f>'FC03-5'!B$16</f>
        <v>Otros (Distribución) (FC03-5)</v>
      </c>
      <c r="F3926" s="200">
        <f>'FC03-5'!D$16</f>
        <v>0</v>
      </c>
      <c r="I3926" s="60" t="str">
        <f>Índice!$G$23</f>
        <v>2015-01-01</v>
      </c>
      <c r="J3926" s="61" t="str">
        <f>Índice!$G$25</f>
        <v>2015-12-31</v>
      </c>
      <c r="K3926" s="200" t="s">
        <v>936</v>
      </c>
      <c r="L3926" s="200" t="s">
        <v>912</v>
      </c>
    </row>
    <row r="3927" spans="1:12" ht="15.75" customHeight="1">
      <c r="C3927" s="200" t="str">
        <f>'FC03-5'!B$17</f>
        <v>Total Distribución de gas combustible (FC03-5)</v>
      </c>
      <c r="F3927" s="200">
        <f>'FC03-5'!D$17</f>
        <v>0</v>
      </c>
      <c r="I3927" s="60" t="str">
        <f>Índice!$G$23</f>
        <v>2015-01-01</v>
      </c>
      <c r="J3927" s="61" t="str">
        <f>Índice!$G$25</f>
        <v>2015-12-31</v>
      </c>
      <c r="K3927" s="200" t="s">
        <v>936</v>
      </c>
      <c r="L3927" s="200" t="s">
        <v>912</v>
      </c>
    </row>
    <row r="3928" spans="1:12" ht="15.75" customHeight="1">
      <c r="A3928" s="202" t="s">
        <v>15</v>
      </c>
      <c r="C3928" s="200" t="str">
        <f>'FC03-5'!B$18</f>
        <v>Negocio comercializacion de gas combustible (FC03-5)</v>
      </c>
      <c r="F3928" s="200">
        <f>'FC03-5'!D$18</f>
        <v>0</v>
      </c>
      <c r="K3928" s="200"/>
      <c r="L3928" s="200"/>
    </row>
    <row r="3929" spans="1:12" ht="15.75" customHeight="1">
      <c r="C3929" s="200" t="str">
        <f>'FC03-5'!B$19</f>
        <v>Residencial Estrato 1 (FC03-5)</v>
      </c>
      <c r="F3929" s="200">
        <f>'FC03-5'!D$19</f>
        <v>0</v>
      </c>
      <c r="I3929" s="60" t="str">
        <f>Índice!$G$23</f>
        <v>2015-01-01</v>
      </c>
      <c r="J3929" s="61" t="str">
        <f>Índice!$G$25</f>
        <v>2015-12-31</v>
      </c>
      <c r="K3929" s="200" t="s">
        <v>936</v>
      </c>
      <c r="L3929" s="200" t="s">
        <v>912</v>
      </c>
    </row>
    <row r="3930" spans="1:12" ht="15.75" customHeight="1">
      <c r="C3930" s="200" t="str">
        <f>'FC03-5'!B$20</f>
        <v xml:space="preserve">     Hogares sustitutos (FC03-5)</v>
      </c>
      <c r="F3930" s="200">
        <f>'FC03-5'!D$20</f>
        <v>0</v>
      </c>
      <c r="I3930" s="60" t="str">
        <f>Índice!$G$23</f>
        <v>2015-01-01</v>
      </c>
      <c r="J3930" s="61" t="str">
        <f>Índice!$G$25</f>
        <v>2015-12-31</v>
      </c>
      <c r="K3930" s="200" t="s">
        <v>936</v>
      </c>
      <c r="L3930" s="200" t="s">
        <v>912</v>
      </c>
    </row>
    <row r="3931" spans="1:12" ht="15.75" customHeight="1">
      <c r="C3931" s="200" t="str">
        <f>'FC03-5'!B$21</f>
        <v xml:space="preserve">     Otros residencial estrato 1 (FC03-5)</v>
      </c>
      <c r="F3931" s="200">
        <f>'FC03-5'!D$21</f>
        <v>0</v>
      </c>
      <c r="I3931" s="60" t="str">
        <f>Índice!$G$23</f>
        <v>2015-01-01</v>
      </c>
      <c r="J3931" s="61" t="str">
        <f>Índice!$G$25</f>
        <v>2015-12-31</v>
      </c>
      <c r="K3931" s="200" t="s">
        <v>936</v>
      </c>
      <c r="L3931" s="200" t="s">
        <v>912</v>
      </c>
    </row>
    <row r="3932" spans="1:12" ht="15.75" customHeight="1">
      <c r="C3932" s="200" t="str">
        <f>'FC03-5'!B$22</f>
        <v>Residencial Estrato 2 (FC03-5)</v>
      </c>
      <c r="F3932" s="200">
        <f>'FC03-5'!D$22</f>
        <v>0</v>
      </c>
      <c r="I3932" s="60" t="str">
        <f>Índice!$G$23</f>
        <v>2015-01-01</v>
      </c>
      <c r="J3932" s="61" t="str">
        <f>Índice!$G$25</f>
        <v>2015-12-31</v>
      </c>
      <c r="K3932" s="200" t="s">
        <v>936</v>
      </c>
      <c r="L3932" s="200" t="s">
        <v>912</v>
      </c>
    </row>
    <row r="3933" spans="1:12" ht="15.75" customHeight="1">
      <c r="C3933" s="200" t="str">
        <f>'FC03-5'!B$23</f>
        <v>Residencial Estrato 3 (FC03-5)</v>
      </c>
      <c r="F3933" s="200">
        <f>'FC03-5'!D$23</f>
        <v>0</v>
      </c>
      <c r="I3933" s="60" t="str">
        <f>Índice!$G$23</f>
        <v>2015-01-01</v>
      </c>
      <c r="J3933" s="61" t="str">
        <f>Índice!$G$25</f>
        <v>2015-12-31</v>
      </c>
      <c r="K3933" s="200" t="s">
        <v>936</v>
      </c>
      <c r="L3933" s="200" t="s">
        <v>912</v>
      </c>
    </row>
    <row r="3934" spans="1:12" ht="15.75" customHeight="1">
      <c r="C3934" s="200" t="str">
        <f>'FC03-5'!B$24</f>
        <v>Residencial Estrato 4 (FC03-5)</v>
      </c>
      <c r="F3934" s="200">
        <f>'FC03-5'!D$24</f>
        <v>0</v>
      </c>
      <c r="I3934" s="60" t="str">
        <f>Índice!$G$23</f>
        <v>2015-01-01</v>
      </c>
      <c r="J3934" s="61" t="str">
        <f>Índice!$G$25</f>
        <v>2015-12-31</v>
      </c>
      <c r="K3934" s="200" t="s">
        <v>936</v>
      </c>
      <c r="L3934" s="200" t="s">
        <v>912</v>
      </c>
    </row>
    <row r="3935" spans="1:12" ht="15.75" customHeight="1">
      <c r="C3935" s="200" t="str">
        <f>'FC03-5'!B$25</f>
        <v>Residencial Estrato 5 (FC03-5)</v>
      </c>
      <c r="F3935" s="200">
        <f>'FC03-5'!D$25</f>
        <v>0</v>
      </c>
      <c r="I3935" s="60" t="str">
        <f>Índice!$G$23</f>
        <v>2015-01-01</v>
      </c>
      <c r="J3935" s="61" t="str">
        <f>Índice!$G$25</f>
        <v>2015-12-31</v>
      </c>
      <c r="K3935" s="200" t="s">
        <v>936</v>
      </c>
      <c r="L3935" s="200" t="s">
        <v>912</v>
      </c>
    </row>
    <row r="3936" spans="1:12" ht="15.75" customHeight="1">
      <c r="C3936" s="200" t="str">
        <f>'FC03-5'!B$26</f>
        <v>Residencial Estrato 6 (FC03-5)</v>
      </c>
      <c r="F3936" s="200">
        <f>'FC03-5'!D$26</f>
        <v>0</v>
      </c>
      <c r="I3936" s="60" t="str">
        <f>Índice!$G$23</f>
        <v>2015-01-01</v>
      </c>
      <c r="J3936" s="61" t="str">
        <f>Índice!$G$25</f>
        <v>2015-12-31</v>
      </c>
      <c r="K3936" s="200" t="s">
        <v>936</v>
      </c>
      <c r="L3936" s="200" t="s">
        <v>912</v>
      </c>
    </row>
    <row r="3937" spans="1:12" ht="15.75" customHeight="1">
      <c r="C3937" s="200" t="str">
        <f>'FC03-5'!B$27</f>
        <v>Comercial (FC03-5)</v>
      </c>
      <c r="F3937" s="200">
        <f>'FC03-5'!D$27</f>
        <v>0</v>
      </c>
      <c r="I3937" s="60" t="str">
        <f>Índice!$G$23</f>
        <v>2015-01-01</v>
      </c>
      <c r="J3937" s="61" t="str">
        <f>Índice!$G$25</f>
        <v>2015-12-31</v>
      </c>
      <c r="K3937" s="200" t="s">
        <v>936</v>
      </c>
      <c r="L3937" s="200" t="s">
        <v>912</v>
      </c>
    </row>
    <row r="3938" spans="1:12" ht="15.75" customHeight="1">
      <c r="C3938" s="200" t="str">
        <f>'FC03-5'!B$28</f>
        <v>Industrial (FC03-5)</v>
      </c>
      <c r="F3938" s="200">
        <f>'FC03-5'!D$28</f>
        <v>0</v>
      </c>
      <c r="I3938" s="60" t="str">
        <f>Índice!$G$23</f>
        <v>2015-01-01</v>
      </c>
      <c r="J3938" s="61" t="str">
        <f>Índice!$G$25</f>
        <v>2015-12-31</v>
      </c>
      <c r="K3938" s="200" t="s">
        <v>936</v>
      </c>
      <c r="L3938" s="200" t="s">
        <v>912</v>
      </c>
    </row>
    <row r="3939" spans="1:12" ht="15.75" customHeight="1">
      <c r="C3939" s="200" t="str">
        <f>'FC03-5'!B$29</f>
        <v>Oficial (FC03-5)</v>
      </c>
      <c r="F3939" s="200">
        <f>'FC03-5'!D$29</f>
        <v>0</v>
      </c>
      <c r="I3939" s="60" t="str">
        <f>Índice!$G$23</f>
        <v>2015-01-01</v>
      </c>
      <c r="J3939" s="61" t="str">
        <f>Índice!$G$25</f>
        <v>2015-12-31</v>
      </c>
      <c r="K3939" s="200" t="s">
        <v>936</v>
      </c>
      <c r="L3939" s="200" t="s">
        <v>912</v>
      </c>
    </row>
    <row r="3940" spans="1:12" ht="15.75" customHeight="1">
      <c r="C3940" s="200" t="str">
        <f>'FC03-5'!B$30</f>
        <v>Especial Asistencial (FC03-5)</v>
      </c>
      <c r="F3940" s="200">
        <f>'FC03-5'!D$30</f>
        <v>0</v>
      </c>
      <c r="I3940" s="60" t="str">
        <f>Índice!$G$23</f>
        <v>2015-01-01</v>
      </c>
      <c r="J3940" s="61" t="str">
        <f>Índice!$G$25</f>
        <v>2015-12-31</v>
      </c>
      <c r="K3940" s="200" t="s">
        <v>936</v>
      </c>
      <c r="L3940" s="200" t="s">
        <v>912</v>
      </c>
    </row>
    <row r="3941" spans="1:12" ht="15.75" customHeight="1">
      <c r="C3941" s="200" t="str">
        <f>'FC03-5'!B$31</f>
        <v>Especial Educativo (FC03-5)</v>
      </c>
      <c r="F3941" s="200">
        <f>'FC03-5'!D$31</f>
        <v>0</v>
      </c>
      <c r="I3941" s="60" t="str">
        <f>Índice!$G$23</f>
        <v>2015-01-01</v>
      </c>
      <c r="J3941" s="61" t="str">
        <f>Índice!$G$25</f>
        <v>2015-12-31</v>
      </c>
      <c r="K3941" s="200" t="s">
        <v>936</v>
      </c>
      <c r="L3941" s="200" t="s">
        <v>912</v>
      </c>
    </row>
    <row r="3942" spans="1:12" ht="15.75" customHeight="1">
      <c r="C3942" s="200" t="str">
        <f>'FC03-5'!B$32</f>
        <v>Grandes consumidores (Comercialización) (FC03-5)</v>
      </c>
      <c r="F3942" s="200">
        <f>'FC03-5'!D$32</f>
        <v>0</v>
      </c>
      <c r="I3942" s="60" t="str">
        <f>Índice!$G$23</f>
        <v>2015-01-01</v>
      </c>
      <c r="J3942" s="61" t="str">
        <f>Índice!$G$25</f>
        <v>2015-12-31</v>
      </c>
      <c r="K3942" s="200" t="s">
        <v>936</v>
      </c>
      <c r="L3942" s="200" t="s">
        <v>912</v>
      </c>
    </row>
    <row r="3943" spans="1:12" ht="15.75" customHeight="1">
      <c r="C3943" s="200" t="str">
        <f>'FC03-5'!B$33</f>
        <v>Empresas del sector (Comercialización) (FC03-5)</v>
      </c>
      <c r="F3943" s="200">
        <f>'FC03-5'!D$33</f>
        <v>0</v>
      </c>
      <c r="I3943" s="60" t="str">
        <f>Índice!$G$23</f>
        <v>2015-01-01</v>
      </c>
      <c r="J3943" s="61" t="str">
        <f>Índice!$G$25</f>
        <v>2015-12-31</v>
      </c>
      <c r="K3943" s="200" t="s">
        <v>936</v>
      </c>
      <c r="L3943" s="200" t="s">
        <v>912</v>
      </c>
    </row>
    <row r="3944" spans="1:12" ht="15.75" customHeight="1">
      <c r="C3944" s="200" t="str">
        <f>'FC03-5'!B$34</f>
        <v>Otros (Comercialización) (FC03-5)</v>
      </c>
      <c r="F3944" s="200">
        <f>'FC03-5'!D$34</f>
        <v>0</v>
      </c>
      <c r="I3944" s="60" t="str">
        <f>Índice!$G$23</f>
        <v>2015-01-01</v>
      </c>
      <c r="J3944" s="61" t="str">
        <f>Índice!$G$25</f>
        <v>2015-12-31</v>
      </c>
      <c r="K3944" s="200" t="s">
        <v>936</v>
      </c>
      <c r="L3944" s="200" t="s">
        <v>912</v>
      </c>
    </row>
    <row r="3945" spans="1:12" ht="15.75" customHeight="1">
      <c r="C3945" s="200" t="str">
        <f>'FC03-5'!B$35</f>
        <v>Total Comercialización de gas combustible (FC03-5)</v>
      </c>
      <c r="F3945" s="200">
        <f>'FC03-5'!D$35</f>
        <v>0</v>
      </c>
      <c r="I3945" s="60" t="str">
        <f>Índice!$G$23</f>
        <v>2015-01-01</v>
      </c>
      <c r="J3945" s="61" t="str">
        <f>Índice!$G$25</f>
        <v>2015-12-31</v>
      </c>
      <c r="K3945" s="200" t="s">
        <v>936</v>
      </c>
      <c r="L3945" s="200" t="s">
        <v>912</v>
      </c>
    </row>
    <row r="3946" spans="1:12" ht="15.75" customHeight="1">
      <c r="A3946" s="202"/>
      <c r="C3946" s="200" t="str">
        <f>'FC03-5'!B$36</f>
        <v>Total  Servicio de Gas combustible por redes (FC03-5)</v>
      </c>
      <c r="F3946" s="200">
        <f>'FC03-5'!D$36</f>
        <v>0</v>
      </c>
      <c r="I3946" s="60" t="str">
        <f>Índice!$G$23</f>
        <v>2015-01-01</v>
      </c>
      <c r="J3946" s="61" t="str">
        <f>Índice!$G$25</f>
        <v>2015-12-31</v>
      </c>
      <c r="K3946" s="200" t="s">
        <v>936</v>
      </c>
      <c r="L3946" s="200" t="s">
        <v>912</v>
      </c>
    </row>
    <row r="3947" spans="1:12" ht="15.75" customHeight="1">
      <c r="A3947" s="202" t="s">
        <v>15</v>
      </c>
      <c r="C3947" s="200" t="str">
        <f>'FC03-5'!B$37</f>
        <v>Deterioro de cuentas por cobrar (FC03-5)</v>
      </c>
      <c r="F3947" s="200">
        <f>'FC03-5'!D$37</f>
        <v>0</v>
      </c>
      <c r="K3947" s="200"/>
      <c r="L3947" s="200"/>
    </row>
    <row r="3948" spans="1:12" ht="15.75" customHeight="1">
      <c r="A3948" s="202" t="s">
        <v>15</v>
      </c>
      <c r="C3948" s="200" t="str">
        <f>'FC03-5'!B$38</f>
        <v>Negocio transporte de gas combustible (Deterioro) (FC03-5)</v>
      </c>
      <c r="F3948" s="200">
        <f>'FC03-5'!D$38</f>
        <v>0</v>
      </c>
      <c r="K3948" s="200"/>
      <c r="L3948" s="200"/>
    </row>
    <row r="3949" spans="1:12" ht="15.75" customHeight="1">
      <c r="C3949" s="200" t="str">
        <f>'FC03-5'!B$39</f>
        <v>Empresas del sector (Transporte) (Deterioro) (FC03-5)</v>
      </c>
      <c r="F3949" s="200">
        <f>'FC03-5'!D$39</f>
        <v>0</v>
      </c>
      <c r="I3949" s="60" t="str">
        <f>Índice!$G$23</f>
        <v>2015-01-01</v>
      </c>
      <c r="J3949" s="61" t="str">
        <f>Índice!$G$25</f>
        <v>2015-12-31</v>
      </c>
      <c r="K3949" s="200" t="s">
        <v>936</v>
      </c>
      <c r="L3949" s="200" t="s">
        <v>912</v>
      </c>
    </row>
    <row r="3950" spans="1:12" ht="15.75" customHeight="1">
      <c r="C3950" s="200" t="str">
        <f>'FC03-5'!B$40</f>
        <v>Grandes consumidores (Transporte) (Deterioro) (FC03-5)</v>
      </c>
      <c r="F3950" s="200">
        <f>'FC03-5'!D$40</f>
        <v>0</v>
      </c>
      <c r="I3950" s="60" t="str">
        <f>Índice!$G$23</f>
        <v>2015-01-01</v>
      </c>
      <c r="J3950" s="61" t="str">
        <f>Índice!$G$25</f>
        <v>2015-12-31</v>
      </c>
      <c r="K3950" s="200" t="s">
        <v>936</v>
      </c>
      <c r="L3950" s="200" t="s">
        <v>912</v>
      </c>
    </row>
    <row r="3951" spans="1:12" ht="15.75" customHeight="1">
      <c r="C3951" s="200" t="str">
        <f>'FC03-5'!B$41</f>
        <v>Otros (Transporte) (Deterioro) (FC03-5)</v>
      </c>
      <c r="F3951" s="200">
        <f>'FC03-5'!D$41</f>
        <v>0</v>
      </c>
      <c r="I3951" s="60" t="str">
        <f>Índice!$G$23</f>
        <v>2015-01-01</v>
      </c>
      <c r="J3951" s="61" t="str">
        <f>Índice!$G$25</f>
        <v>2015-12-31</v>
      </c>
      <c r="K3951" s="200" t="s">
        <v>936</v>
      </c>
      <c r="L3951" s="200" t="s">
        <v>912</v>
      </c>
    </row>
    <row r="3952" spans="1:12" ht="15.75" customHeight="1">
      <c r="C3952" s="200" t="str">
        <f>'FC03-5'!B$42</f>
        <v>Total Transporte de gas combustible (Deterioro) (FC03-5)</v>
      </c>
      <c r="F3952" s="200">
        <f>'FC03-5'!D$42</f>
        <v>0</v>
      </c>
      <c r="I3952" s="60" t="str">
        <f>Índice!$G$23</f>
        <v>2015-01-01</v>
      </c>
      <c r="J3952" s="61" t="str">
        <f>Índice!$G$25</f>
        <v>2015-12-31</v>
      </c>
      <c r="K3952" s="200" t="s">
        <v>936</v>
      </c>
      <c r="L3952" s="200" t="s">
        <v>912</v>
      </c>
    </row>
    <row r="3953" spans="1:12" ht="15.75" customHeight="1">
      <c r="A3953" s="202" t="s">
        <v>15</v>
      </c>
      <c r="C3953" s="200" t="str">
        <f>'FC03-5'!B$43</f>
        <v>Negocio distribución de gas combustible (Deterioro) (FC03-5)</v>
      </c>
      <c r="F3953" s="200">
        <f>'FC03-5'!D$43</f>
        <v>0</v>
      </c>
      <c r="K3953" s="200"/>
      <c r="L3953" s="200"/>
    </row>
    <row r="3954" spans="1:12" ht="15.75" customHeight="1">
      <c r="C3954" s="200" t="str">
        <f>'FC03-5'!B$44</f>
        <v>Empresas del sector (Distribución) (Deterioro) (FC03-5)</v>
      </c>
      <c r="F3954" s="200">
        <f>'FC03-5'!D$44</f>
        <v>0</v>
      </c>
      <c r="I3954" s="60" t="str">
        <f>Índice!$G$23</f>
        <v>2015-01-01</v>
      </c>
      <c r="J3954" s="61" t="str">
        <f>Índice!$G$25</f>
        <v>2015-12-31</v>
      </c>
      <c r="K3954" s="200" t="s">
        <v>936</v>
      </c>
      <c r="L3954" s="200" t="s">
        <v>912</v>
      </c>
    </row>
    <row r="3955" spans="1:12" ht="15.75" customHeight="1">
      <c r="C3955" s="200" t="str">
        <f>'FC03-5'!B$45</f>
        <v>Grandes consumidores (Distribución) (Deterioro) (FC03-5)</v>
      </c>
      <c r="F3955" s="200">
        <f>'FC03-5'!D$45</f>
        <v>0</v>
      </c>
      <c r="I3955" s="60" t="str">
        <f>Índice!$G$23</f>
        <v>2015-01-01</v>
      </c>
      <c r="J3955" s="61" t="str">
        <f>Índice!$G$25</f>
        <v>2015-12-31</v>
      </c>
      <c r="K3955" s="200" t="s">
        <v>936</v>
      </c>
      <c r="L3955" s="200" t="s">
        <v>912</v>
      </c>
    </row>
    <row r="3956" spans="1:12" ht="15.75" customHeight="1">
      <c r="C3956" s="200" t="str">
        <f>'FC03-5'!B$46</f>
        <v>Otros (Distribución) (Deterioro) (FC03-5)</v>
      </c>
      <c r="F3956" s="200">
        <f>'FC03-5'!D$46</f>
        <v>0</v>
      </c>
      <c r="I3956" s="60" t="str">
        <f>Índice!$G$23</f>
        <v>2015-01-01</v>
      </c>
      <c r="J3956" s="61" t="str">
        <f>Índice!$G$25</f>
        <v>2015-12-31</v>
      </c>
      <c r="K3956" s="200" t="s">
        <v>936</v>
      </c>
      <c r="L3956" s="200" t="s">
        <v>912</v>
      </c>
    </row>
    <row r="3957" spans="1:12" ht="15.75" customHeight="1">
      <c r="C3957" s="200" t="str">
        <f>'FC03-5'!B$47</f>
        <v>Total Distribución de gas combustible (Deterioro) (FC03-5)</v>
      </c>
      <c r="F3957" s="200">
        <f>'FC03-5'!D$47</f>
        <v>0</v>
      </c>
      <c r="I3957" s="60" t="str">
        <f>Índice!$G$23</f>
        <v>2015-01-01</v>
      </c>
      <c r="J3957" s="61" t="str">
        <f>Índice!$G$25</f>
        <v>2015-12-31</v>
      </c>
      <c r="K3957" s="200" t="s">
        <v>936</v>
      </c>
      <c r="L3957" s="200" t="s">
        <v>912</v>
      </c>
    </row>
    <row r="3958" spans="1:12" ht="15.75" customHeight="1">
      <c r="A3958" s="202" t="s">
        <v>15</v>
      </c>
      <c r="C3958" s="200" t="str">
        <f>'FC03-5'!B$48</f>
        <v>Negocio comercializacion de gas combustible (Deterioro) (FC03-5)</v>
      </c>
      <c r="F3958" s="200">
        <f>'FC03-5'!D$48</f>
        <v>0</v>
      </c>
      <c r="K3958" s="200"/>
      <c r="L3958" s="200"/>
    </row>
    <row r="3959" spans="1:12" ht="15.75" customHeight="1">
      <c r="C3959" s="200" t="str">
        <f>'FC03-5'!B$49</f>
        <v>Residencial Estrato 1 (Deterioro) (FC03-5)</v>
      </c>
      <c r="F3959" s="200">
        <f>'FC03-5'!D$49</f>
        <v>0</v>
      </c>
      <c r="I3959" s="60" t="str">
        <f>Índice!$G$23</f>
        <v>2015-01-01</v>
      </c>
      <c r="J3959" s="61" t="str">
        <f>Índice!$G$25</f>
        <v>2015-12-31</v>
      </c>
      <c r="K3959" s="200" t="s">
        <v>936</v>
      </c>
      <c r="L3959" s="200" t="s">
        <v>912</v>
      </c>
    </row>
    <row r="3960" spans="1:12" ht="15.75" customHeight="1">
      <c r="C3960" s="200" t="str">
        <f>'FC03-5'!B$50</f>
        <v>Residencial Estrato 2 (Deterioro) (FC03-5)</v>
      </c>
      <c r="F3960" s="200">
        <f>'FC03-5'!D$50</f>
        <v>0</v>
      </c>
      <c r="I3960" s="60" t="str">
        <f>Índice!$G$23</f>
        <v>2015-01-01</v>
      </c>
      <c r="J3960" s="61" t="str">
        <f>Índice!$G$25</f>
        <v>2015-12-31</v>
      </c>
      <c r="K3960" s="200" t="s">
        <v>936</v>
      </c>
      <c r="L3960" s="200" t="s">
        <v>912</v>
      </c>
    </row>
    <row r="3961" spans="1:12" ht="15.75" customHeight="1">
      <c r="C3961" s="200" t="str">
        <f>'FC03-5'!B$51</f>
        <v>Residencial Estrato 3 (Deterioro) (FC03-5)</v>
      </c>
      <c r="F3961" s="200">
        <f>'FC03-5'!D$51</f>
        <v>0</v>
      </c>
      <c r="I3961" s="60" t="str">
        <f>Índice!$G$23</f>
        <v>2015-01-01</v>
      </c>
      <c r="J3961" s="61" t="str">
        <f>Índice!$G$25</f>
        <v>2015-12-31</v>
      </c>
      <c r="K3961" s="200" t="s">
        <v>936</v>
      </c>
      <c r="L3961" s="200" t="s">
        <v>912</v>
      </c>
    </row>
    <row r="3962" spans="1:12" ht="15.75" customHeight="1">
      <c r="C3962" s="200" t="str">
        <f>'FC03-5'!B$52</f>
        <v>Residencial Estrato 4 (Deterioro) (FC03-5)</v>
      </c>
      <c r="F3962" s="200">
        <f>'FC03-5'!D$52</f>
        <v>0</v>
      </c>
      <c r="I3962" s="60" t="str">
        <f>Índice!$G$23</f>
        <v>2015-01-01</v>
      </c>
      <c r="J3962" s="61" t="str">
        <f>Índice!$G$25</f>
        <v>2015-12-31</v>
      </c>
      <c r="K3962" s="200" t="s">
        <v>936</v>
      </c>
      <c r="L3962" s="200" t="s">
        <v>912</v>
      </c>
    </row>
    <row r="3963" spans="1:12" ht="15.75" customHeight="1">
      <c r="C3963" s="200" t="str">
        <f>'FC03-5'!B$53</f>
        <v>Residencial Estrato 5 (Deterioro) (FC03-5)</v>
      </c>
      <c r="F3963" s="200">
        <f>'FC03-5'!D$53</f>
        <v>0</v>
      </c>
      <c r="I3963" s="60" t="str">
        <f>Índice!$G$23</f>
        <v>2015-01-01</v>
      </c>
      <c r="J3963" s="61" t="str">
        <f>Índice!$G$25</f>
        <v>2015-12-31</v>
      </c>
      <c r="K3963" s="200" t="s">
        <v>936</v>
      </c>
      <c r="L3963" s="200" t="s">
        <v>912</v>
      </c>
    </row>
    <row r="3964" spans="1:12" ht="15.75" customHeight="1">
      <c r="C3964" s="200" t="str">
        <f>'FC03-5'!B$54</f>
        <v>Residencial Estrato 6 (Deterioro) (FC03-5)</v>
      </c>
      <c r="F3964" s="200">
        <f>'FC03-5'!D$54</f>
        <v>0</v>
      </c>
      <c r="I3964" s="60" t="str">
        <f>Índice!$G$23</f>
        <v>2015-01-01</v>
      </c>
      <c r="J3964" s="61" t="str">
        <f>Índice!$G$25</f>
        <v>2015-12-31</v>
      </c>
      <c r="K3964" s="200" t="s">
        <v>936</v>
      </c>
      <c r="L3964" s="200" t="s">
        <v>912</v>
      </c>
    </row>
    <row r="3965" spans="1:12" ht="15.75" customHeight="1">
      <c r="C3965" s="200" t="str">
        <f>'FC03-5'!B$55</f>
        <v>Comercial (Deterioro) (FC03-5)</v>
      </c>
      <c r="F3965" s="200">
        <f>'FC03-5'!D$55</f>
        <v>0</v>
      </c>
      <c r="I3965" s="60" t="str">
        <f>Índice!$G$23</f>
        <v>2015-01-01</v>
      </c>
      <c r="J3965" s="61" t="str">
        <f>Índice!$G$25</f>
        <v>2015-12-31</v>
      </c>
      <c r="K3965" s="200" t="s">
        <v>936</v>
      </c>
      <c r="L3965" s="200" t="s">
        <v>912</v>
      </c>
    </row>
    <row r="3966" spans="1:12" ht="15.75" customHeight="1">
      <c r="C3966" s="200" t="str">
        <f>'FC03-5'!B$56</f>
        <v>Industrial (Deterioro) (FC03-5)</v>
      </c>
      <c r="F3966" s="200">
        <f>'FC03-5'!D$56</f>
        <v>0</v>
      </c>
      <c r="I3966" s="60" t="str">
        <f>Índice!$G$23</f>
        <v>2015-01-01</v>
      </c>
      <c r="J3966" s="61" t="str">
        <f>Índice!$G$25</f>
        <v>2015-12-31</v>
      </c>
      <c r="K3966" s="200" t="s">
        <v>936</v>
      </c>
      <c r="L3966" s="200" t="s">
        <v>912</v>
      </c>
    </row>
    <row r="3967" spans="1:12" ht="15.75" customHeight="1">
      <c r="C3967" s="200" t="str">
        <f>'FC03-5'!B$57</f>
        <v>Oficial (Deterioro) (FC03-5)</v>
      </c>
      <c r="F3967" s="200">
        <f>'FC03-5'!D$57</f>
        <v>0</v>
      </c>
      <c r="I3967" s="60" t="str">
        <f>Índice!$G$23</f>
        <v>2015-01-01</v>
      </c>
      <c r="J3967" s="61" t="str">
        <f>Índice!$G$25</f>
        <v>2015-12-31</v>
      </c>
      <c r="K3967" s="200" t="s">
        <v>936</v>
      </c>
      <c r="L3967" s="200" t="s">
        <v>912</v>
      </c>
    </row>
    <row r="3968" spans="1:12" ht="15.75" customHeight="1">
      <c r="C3968" s="200" t="str">
        <f>'FC03-5'!B$58</f>
        <v>Especial Asistencial (Deterioro) (FC03-5)</v>
      </c>
      <c r="F3968" s="200">
        <f>'FC03-5'!D$58</f>
        <v>0</v>
      </c>
      <c r="I3968" s="60" t="str">
        <f>Índice!$G$23</f>
        <v>2015-01-01</v>
      </c>
      <c r="J3968" s="61" t="str">
        <f>Índice!$G$25</f>
        <v>2015-12-31</v>
      </c>
      <c r="K3968" s="200" t="s">
        <v>936</v>
      </c>
      <c r="L3968" s="200" t="s">
        <v>912</v>
      </c>
    </row>
    <row r="3969" spans="1:12" ht="15.75" customHeight="1">
      <c r="C3969" s="200" t="str">
        <f>'FC03-5'!B$59</f>
        <v>Especial Educativo (Deterioro) (FC03-5)</v>
      </c>
      <c r="F3969" s="200">
        <f>'FC03-5'!D$59</f>
        <v>0</v>
      </c>
      <c r="I3969" s="60" t="str">
        <f>Índice!$G$23</f>
        <v>2015-01-01</v>
      </c>
      <c r="J3969" s="61" t="str">
        <f>Índice!$G$25</f>
        <v>2015-12-31</v>
      </c>
      <c r="K3969" s="200" t="s">
        <v>936</v>
      </c>
      <c r="L3969" s="200" t="s">
        <v>912</v>
      </c>
    </row>
    <row r="3970" spans="1:12" ht="15.75" customHeight="1">
      <c r="C3970" s="200" t="str">
        <f>'FC03-5'!B$60</f>
        <v>Grandes consumidores (Comercialización) (Deterioro) (FC03-5)</v>
      </c>
      <c r="F3970" s="200">
        <f>'FC03-5'!D$60</f>
        <v>0</v>
      </c>
      <c r="I3970" s="60" t="str">
        <f>Índice!$G$23</f>
        <v>2015-01-01</v>
      </c>
      <c r="J3970" s="61" t="str">
        <f>Índice!$G$25</f>
        <v>2015-12-31</v>
      </c>
      <c r="K3970" s="200" t="s">
        <v>936</v>
      </c>
      <c r="L3970" s="200" t="s">
        <v>912</v>
      </c>
    </row>
    <row r="3971" spans="1:12" ht="15.75" customHeight="1">
      <c r="C3971" s="200" t="str">
        <f>'FC03-5'!B$61</f>
        <v>Empresas del sector (Comercialización) (Deterioro) (FC03-5)</v>
      </c>
      <c r="F3971" s="200">
        <f>'FC03-5'!D$61</f>
        <v>0</v>
      </c>
      <c r="I3971" s="60" t="str">
        <f>Índice!$G$23</f>
        <v>2015-01-01</v>
      </c>
      <c r="J3971" s="61" t="str">
        <f>Índice!$G$25</f>
        <v>2015-12-31</v>
      </c>
      <c r="K3971" s="200" t="s">
        <v>936</v>
      </c>
      <c r="L3971" s="200" t="s">
        <v>912</v>
      </c>
    </row>
    <row r="3972" spans="1:12" ht="15.75" customHeight="1">
      <c r="C3972" s="200" t="str">
        <f>'FC03-5'!B$62</f>
        <v>Otros (Comercialización) (Deterioro) (FC03-5)</v>
      </c>
      <c r="F3972" s="200">
        <f>'FC03-5'!D$62</f>
        <v>0</v>
      </c>
      <c r="I3972" s="60" t="str">
        <f>Índice!$G$23</f>
        <v>2015-01-01</v>
      </c>
      <c r="J3972" s="61" t="str">
        <f>Índice!$G$25</f>
        <v>2015-12-31</v>
      </c>
      <c r="K3972" s="200" t="s">
        <v>936</v>
      </c>
      <c r="L3972" s="200" t="s">
        <v>912</v>
      </c>
    </row>
    <row r="3973" spans="1:12" ht="15.75" customHeight="1">
      <c r="C3973" s="200" t="str">
        <f>'FC03-5'!B$63</f>
        <v>Total Comercialización de gas combustible (Deterioro) (FC03-5)</v>
      </c>
      <c r="F3973" s="200">
        <f>'FC03-5'!D$63</f>
        <v>0</v>
      </c>
      <c r="I3973" s="60" t="str">
        <f>Índice!$G$23</f>
        <v>2015-01-01</v>
      </c>
      <c r="J3973" s="61" t="str">
        <f>Índice!$G$25</f>
        <v>2015-12-31</v>
      </c>
      <c r="K3973" s="200" t="s">
        <v>936</v>
      </c>
      <c r="L3973" s="200" t="s">
        <v>912</v>
      </c>
    </row>
    <row r="3974" spans="1:12" ht="15.75" customHeight="1">
      <c r="C3974" s="200" t="str">
        <f>'FC03-5'!B$64</f>
        <v>Total Deterioro Cuentas por Cobrar (FC03-5)</v>
      </c>
      <c r="F3974" s="200">
        <f>'FC03-5'!D$64</f>
        <v>0</v>
      </c>
      <c r="I3974" s="60" t="str">
        <f>Índice!$G$23</f>
        <v>2015-01-01</v>
      </c>
      <c r="J3974" s="61" t="str">
        <f>Índice!$G$25</f>
        <v>2015-12-31</v>
      </c>
      <c r="K3974" s="200" t="s">
        <v>936</v>
      </c>
      <c r="L3974" s="200" t="s">
        <v>912</v>
      </c>
    </row>
    <row r="3975" spans="1:12" ht="15.75" customHeight="1">
      <c r="A3975" s="202" t="s">
        <v>15</v>
      </c>
      <c r="B3975" s="22"/>
      <c r="C3975" s="93" t="s">
        <v>913</v>
      </c>
      <c r="L3975" s="200"/>
    </row>
    <row r="3976" spans="1:12" ht="15.75" customHeight="1">
      <c r="A3976" s="202" t="s">
        <v>15</v>
      </c>
      <c r="C3976" s="200" t="str">
        <f>'FC03-5'!B$7</f>
        <v>Servicio de Gas combustible por redes (FC03-5)</v>
      </c>
      <c r="L3976" s="200"/>
    </row>
    <row r="3977" spans="1:12" ht="15.75" customHeight="1">
      <c r="A3977" s="202" t="s">
        <v>15</v>
      </c>
      <c r="C3977" s="200" t="str">
        <f>'FC03-5'!B$8</f>
        <v>Negocio transporte de gas combustible (FC03-5)</v>
      </c>
      <c r="L3977" s="200"/>
    </row>
    <row r="3978" spans="1:12" ht="15.75" customHeight="1">
      <c r="C3978" s="200" t="str">
        <f>'FC03-5'!B$9</f>
        <v>Empresas del sector (Transporte) (FC03-5)</v>
      </c>
      <c r="F3978" s="200">
        <f>'FC03-5'!E$9</f>
        <v>0</v>
      </c>
      <c r="I3978" s="60" t="str">
        <f>Índice!$G$23</f>
        <v>2015-01-01</v>
      </c>
      <c r="J3978" s="61" t="str">
        <f>Índice!$G$25</f>
        <v>2015-12-31</v>
      </c>
      <c r="K3978" s="200" t="s">
        <v>936</v>
      </c>
      <c r="L3978" s="200" t="s">
        <v>914</v>
      </c>
    </row>
    <row r="3979" spans="1:12" ht="15.75" customHeight="1">
      <c r="C3979" s="200" t="str">
        <f>'FC03-5'!B$10</f>
        <v>Grandes consumidores (Transporte) (FC03-5)</v>
      </c>
      <c r="F3979" s="200">
        <f>'FC03-5'!E$10</f>
        <v>0</v>
      </c>
      <c r="I3979" s="60" t="str">
        <f>Índice!$G$23</f>
        <v>2015-01-01</v>
      </c>
      <c r="J3979" s="61" t="str">
        <f>Índice!$G$25</f>
        <v>2015-12-31</v>
      </c>
      <c r="K3979" s="200" t="s">
        <v>936</v>
      </c>
      <c r="L3979" s="200" t="s">
        <v>914</v>
      </c>
    </row>
    <row r="3980" spans="1:12" ht="15.75" customHeight="1">
      <c r="C3980" s="200" t="str">
        <f>'FC03-5'!B$11</f>
        <v>Otros (Transporte) (FC03-5)</v>
      </c>
      <c r="F3980" s="200">
        <f>'FC03-5'!E$11</f>
        <v>0</v>
      </c>
      <c r="I3980" s="60" t="str">
        <f>Índice!$G$23</f>
        <v>2015-01-01</v>
      </c>
      <c r="J3980" s="61" t="str">
        <f>Índice!$G$25</f>
        <v>2015-12-31</v>
      </c>
      <c r="K3980" s="200" t="s">
        <v>936</v>
      </c>
      <c r="L3980" s="200" t="s">
        <v>914</v>
      </c>
    </row>
    <row r="3981" spans="1:12" ht="15.75" customHeight="1">
      <c r="C3981" s="200" t="str">
        <f>'FC03-5'!B$12</f>
        <v>Total Transporte de gas combustible (FC03-5)</v>
      </c>
      <c r="F3981" s="200">
        <f>'FC03-5'!E$12</f>
        <v>0</v>
      </c>
      <c r="I3981" s="60" t="str">
        <f>Índice!$G$23</f>
        <v>2015-01-01</v>
      </c>
      <c r="J3981" s="61" t="str">
        <f>Índice!$G$25</f>
        <v>2015-12-31</v>
      </c>
      <c r="K3981" s="200" t="s">
        <v>936</v>
      </c>
      <c r="L3981" s="200" t="s">
        <v>914</v>
      </c>
    </row>
    <row r="3982" spans="1:12" ht="15.75" customHeight="1">
      <c r="A3982" s="202" t="s">
        <v>15</v>
      </c>
      <c r="C3982" s="200" t="str">
        <f>'FC03-5'!B$13</f>
        <v>Negocio distribución de gas combustible (FC03-5)</v>
      </c>
      <c r="F3982" s="200">
        <f>'FC03-5'!E$13</f>
        <v>0</v>
      </c>
      <c r="L3982" s="200"/>
    </row>
    <row r="3983" spans="1:12" ht="15.75" customHeight="1">
      <c r="C3983" s="200" t="str">
        <f>'FC03-5'!B$14</f>
        <v>Empresas del sector (Distribución) (FC03-5)</v>
      </c>
      <c r="F3983" s="200">
        <f>'FC03-5'!E$14</f>
        <v>0</v>
      </c>
      <c r="I3983" s="60" t="str">
        <f>Índice!$G$23</f>
        <v>2015-01-01</v>
      </c>
      <c r="J3983" s="61" t="str">
        <f>Índice!$G$25</f>
        <v>2015-12-31</v>
      </c>
      <c r="K3983" s="200" t="s">
        <v>936</v>
      </c>
      <c r="L3983" s="200" t="s">
        <v>914</v>
      </c>
    </row>
    <row r="3984" spans="1:12" ht="15.75" customHeight="1">
      <c r="C3984" s="200" t="str">
        <f>'FC03-5'!B$15</f>
        <v>Grandes consumidores (Distribución) (FC03-5)</v>
      </c>
      <c r="F3984" s="200">
        <f>'FC03-5'!E$15</f>
        <v>0</v>
      </c>
      <c r="I3984" s="60" t="str">
        <f>Índice!$G$23</f>
        <v>2015-01-01</v>
      </c>
      <c r="J3984" s="61" t="str">
        <f>Índice!$G$25</f>
        <v>2015-12-31</v>
      </c>
      <c r="K3984" s="200" t="s">
        <v>936</v>
      </c>
      <c r="L3984" s="200" t="s">
        <v>914</v>
      </c>
    </row>
    <row r="3985" spans="1:12" ht="15.75" customHeight="1">
      <c r="C3985" s="200" t="str">
        <f>'FC03-5'!B$16</f>
        <v>Otros (Distribución) (FC03-5)</v>
      </c>
      <c r="F3985" s="200">
        <f>'FC03-5'!E$16</f>
        <v>0</v>
      </c>
      <c r="I3985" s="60" t="str">
        <f>Índice!$G$23</f>
        <v>2015-01-01</v>
      </c>
      <c r="J3985" s="61" t="str">
        <f>Índice!$G$25</f>
        <v>2015-12-31</v>
      </c>
      <c r="K3985" s="200" t="s">
        <v>936</v>
      </c>
      <c r="L3985" s="200" t="s">
        <v>914</v>
      </c>
    </row>
    <row r="3986" spans="1:12" ht="15.75" customHeight="1">
      <c r="C3986" s="200" t="str">
        <f>'FC03-5'!B$17</f>
        <v>Total Distribución de gas combustible (FC03-5)</v>
      </c>
      <c r="F3986" s="200">
        <f>'FC03-5'!E$17</f>
        <v>0</v>
      </c>
      <c r="I3986" s="60" t="str">
        <f>Índice!$G$23</f>
        <v>2015-01-01</v>
      </c>
      <c r="J3986" s="61" t="str">
        <f>Índice!$G$25</f>
        <v>2015-12-31</v>
      </c>
      <c r="K3986" s="200" t="s">
        <v>936</v>
      </c>
      <c r="L3986" s="200" t="s">
        <v>914</v>
      </c>
    </row>
    <row r="3987" spans="1:12" ht="15.75" customHeight="1">
      <c r="A3987" s="202" t="s">
        <v>15</v>
      </c>
      <c r="C3987" s="200" t="str">
        <f>'FC03-5'!B$18</f>
        <v>Negocio comercializacion de gas combustible (FC03-5)</v>
      </c>
      <c r="F3987" s="200">
        <f>'FC03-5'!E$18</f>
        <v>0</v>
      </c>
      <c r="K3987" s="200"/>
      <c r="L3987" s="200"/>
    </row>
    <row r="3988" spans="1:12" ht="15.75" customHeight="1">
      <c r="C3988" s="200" t="str">
        <f>'FC03-5'!B$19</f>
        <v>Residencial Estrato 1 (FC03-5)</v>
      </c>
      <c r="F3988" s="200">
        <f>'FC03-5'!E$19</f>
        <v>0</v>
      </c>
      <c r="I3988" s="60" t="str">
        <f>Índice!$G$23</f>
        <v>2015-01-01</v>
      </c>
      <c r="J3988" s="61" t="str">
        <f>Índice!$G$25</f>
        <v>2015-12-31</v>
      </c>
      <c r="K3988" s="200" t="s">
        <v>936</v>
      </c>
      <c r="L3988" s="200" t="s">
        <v>914</v>
      </c>
    </row>
    <row r="3989" spans="1:12" ht="15.75" customHeight="1">
      <c r="C3989" s="200" t="str">
        <f>'FC03-5'!B$20</f>
        <v xml:space="preserve">     Hogares sustitutos (FC03-5)</v>
      </c>
      <c r="F3989" s="200">
        <f>'FC03-5'!E$20</f>
        <v>0</v>
      </c>
      <c r="I3989" s="60" t="str">
        <f>Índice!$G$23</f>
        <v>2015-01-01</v>
      </c>
      <c r="J3989" s="61" t="str">
        <f>Índice!$G$25</f>
        <v>2015-12-31</v>
      </c>
      <c r="K3989" s="200" t="s">
        <v>936</v>
      </c>
      <c r="L3989" s="200" t="s">
        <v>914</v>
      </c>
    </row>
    <row r="3990" spans="1:12" ht="15.75" customHeight="1">
      <c r="C3990" s="200" t="str">
        <f>'FC03-5'!B$21</f>
        <v xml:space="preserve">     Otros residencial estrato 1 (FC03-5)</v>
      </c>
      <c r="F3990" s="200">
        <f>'FC03-5'!E$21</f>
        <v>0</v>
      </c>
      <c r="I3990" s="60" t="str">
        <f>Índice!$G$23</f>
        <v>2015-01-01</v>
      </c>
      <c r="J3990" s="61" t="str">
        <f>Índice!$G$25</f>
        <v>2015-12-31</v>
      </c>
      <c r="K3990" s="200" t="s">
        <v>936</v>
      </c>
      <c r="L3990" s="200" t="s">
        <v>914</v>
      </c>
    </row>
    <row r="3991" spans="1:12" ht="15.75" customHeight="1">
      <c r="C3991" s="200" t="str">
        <f>'FC03-5'!B$22</f>
        <v>Residencial Estrato 2 (FC03-5)</v>
      </c>
      <c r="F3991" s="200">
        <f>'FC03-5'!E$22</f>
        <v>0</v>
      </c>
      <c r="I3991" s="60" t="str">
        <f>Índice!$G$23</f>
        <v>2015-01-01</v>
      </c>
      <c r="J3991" s="61" t="str">
        <f>Índice!$G$25</f>
        <v>2015-12-31</v>
      </c>
      <c r="K3991" s="200" t="s">
        <v>936</v>
      </c>
      <c r="L3991" s="200" t="s">
        <v>914</v>
      </c>
    </row>
    <row r="3992" spans="1:12" ht="15.75" customHeight="1">
      <c r="C3992" s="200" t="str">
        <f>'FC03-5'!B$23</f>
        <v>Residencial Estrato 3 (FC03-5)</v>
      </c>
      <c r="F3992" s="200">
        <f>'FC03-5'!E$23</f>
        <v>0</v>
      </c>
      <c r="I3992" s="60" t="str">
        <f>Índice!$G$23</f>
        <v>2015-01-01</v>
      </c>
      <c r="J3992" s="61" t="str">
        <f>Índice!$G$25</f>
        <v>2015-12-31</v>
      </c>
      <c r="K3992" s="200" t="s">
        <v>936</v>
      </c>
      <c r="L3992" s="200" t="s">
        <v>914</v>
      </c>
    </row>
    <row r="3993" spans="1:12" ht="15.75" customHeight="1">
      <c r="C3993" s="200" t="str">
        <f>'FC03-5'!B$24</f>
        <v>Residencial Estrato 4 (FC03-5)</v>
      </c>
      <c r="F3993" s="200">
        <f>'FC03-5'!E$24</f>
        <v>0</v>
      </c>
      <c r="I3993" s="60" t="str">
        <f>Índice!$G$23</f>
        <v>2015-01-01</v>
      </c>
      <c r="J3993" s="61" t="str">
        <f>Índice!$G$25</f>
        <v>2015-12-31</v>
      </c>
      <c r="K3993" s="200" t="s">
        <v>936</v>
      </c>
      <c r="L3993" s="200" t="s">
        <v>914</v>
      </c>
    </row>
    <row r="3994" spans="1:12" ht="15.75" customHeight="1">
      <c r="C3994" s="200" t="str">
        <f>'FC03-5'!B$25</f>
        <v>Residencial Estrato 5 (FC03-5)</v>
      </c>
      <c r="F3994" s="200">
        <f>'FC03-5'!E$25</f>
        <v>0</v>
      </c>
      <c r="I3994" s="60" t="str">
        <f>Índice!$G$23</f>
        <v>2015-01-01</v>
      </c>
      <c r="J3994" s="61" t="str">
        <f>Índice!$G$25</f>
        <v>2015-12-31</v>
      </c>
      <c r="K3994" s="200" t="s">
        <v>936</v>
      </c>
      <c r="L3994" s="200" t="s">
        <v>914</v>
      </c>
    </row>
    <row r="3995" spans="1:12" ht="15.75" customHeight="1">
      <c r="C3995" s="200" t="str">
        <f>'FC03-5'!B$26</f>
        <v>Residencial Estrato 6 (FC03-5)</v>
      </c>
      <c r="F3995" s="200">
        <f>'FC03-5'!E$26</f>
        <v>0</v>
      </c>
      <c r="I3995" s="60" t="str">
        <f>Índice!$G$23</f>
        <v>2015-01-01</v>
      </c>
      <c r="J3995" s="61" t="str">
        <f>Índice!$G$25</f>
        <v>2015-12-31</v>
      </c>
      <c r="K3995" s="200" t="s">
        <v>936</v>
      </c>
      <c r="L3995" s="200" t="s">
        <v>914</v>
      </c>
    </row>
    <row r="3996" spans="1:12" ht="15.75" customHeight="1">
      <c r="C3996" s="200" t="str">
        <f>'FC03-5'!B$27</f>
        <v>Comercial (FC03-5)</v>
      </c>
      <c r="F3996" s="200">
        <f>'FC03-5'!E$27</f>
        <v>0</v>
      </c>
      <c r="I3996" s="60" t="str">
        <f>Índice!$G$23</f>
        <v>2015-01-01</v>
      </c>
      <c r="J3996" s="61" t="str">
        <f>Índice!$G$25</f>
        <v>2015-12-31</v>
      </c>
      <c r="K3996" s="200" t="s">
        <v>936</v>
      </c>
      <c r="L3996" s="200" t="s">
        <v>914</v>
      </c>
    </row>
    <row r="3997" spans="1:12" ht="15.75" customHeight="1">
      <c r="C3997" s="200" t="str">
        <f>'FC03-5'!B$28</f>
        <v>Industrial (FC03-5)</v>
      </c>
      <c r="F3997" s="200">
        <f>'FC03-5'!E$28</f>
        <v>0</v>
      </c>
      <c r="I3997" s="60" t="str">
        <f>Índice!$G$23</f>
        <v>2015-01-01</v>
      </c>
      <c r="J3997" s="61" t="str">
        <f>Índice!$G$25</f>
        <v>2015-12-31</v>
      </c>
      <c r="K3997" s="200" t="s">
        <v>936</v>
      </c>
      <c r="L3997" s="200" t="s">
        <v>914</v>
      </c>
    </row>
    <row r="3998" spans="1:12" ht="15.75" customHeight="1">
      <c r="C3998" s="200" t="str">
        <f>'FC03-5'!B$29</f>
        <v>Oficial (FC03-5)</v>
      </c>
      <c r="F3998" s="200">
        <f>'FC03-5'!E$29</f>
        <v>0</v>
      </c>
      <c r="I3998" s="60" t="str">
        <f>Índice!$G$23</f>
        <v>2015-01-01</v>
      </c>
      <c r="J3998" s="61" t="str">
        <f>Índice!$G$25</f>
        <v>2015-12-31</v>
      </c>
      <c r="K3998" s="200" t="s">
        <v>936</v>
      </c>
      <c r="L3998" s="200" t="s">
        <v>914</v>
      </c>
    </row>
    <row r="3999" spans="1:12" ht="15.75" customHeight="1">
      <c r="C3999" s="200" t="str">
        <f>'FC03-5'!B$30</f>
        <v>Especial Asistencial (FC03-5)</v>
      </c>
      <c r="F3999" s="200">
        <f>'FC03-5'!E$30</f>
        <v>0</v>
      </c>
      <c r="I3999" s="60" t="str">
        <f>Índice!$G$23</f>
        <v>2015-01-01</v>
      </c>
      <c r="J3999" s="61" t="str">
        <f>Índice!$G$25</f>
        <v>2015-12-31</v>
      </c>
      <c r="K3999" s="200" t="s">
        <v>936</v>
      </c>
      <c r="L3999" s="200" t="s">
        <v>914</v>
      </c>
    </row>
    <row r="4000" spans="1:12" ht="15.75" customHeight="1">
      <c r="C4000" s="200" t="str">
        <f>'FC03-5'!B$31</f>
        <v>Especial Educativo (FC03-5)</v>
      </c>
      <c r="F4000" s="200">
        <f>'FC03-5'!E$31</f>
        <v>0</v>
      </c>
      <c r="I4000" s="60" t="str">
        <f>Índice!$G$23</f>
        <v>2015-01-01</v>
      </c>
      <c r="J4000" s="61" t="str">
        <f>Índice!$G$25</f>
        <v>2015-12-31</v>
      </c>
      <c r="K4000" s="200" t="s">
        <v>936</v>
      </c>
      <c r="L4000" s="200" t="s">
        <v>914</v>
      </c>
    </row>
    <row r="4001" spans="1:12" ht="15.75" customHeight="1">
      <c r="C4001" s="200" t="str">
        <f>'FC03-5'!B$32</f>
        <v>Grandes consumidores (Comercialización) (FC03-5)</v>
      </c>
      <c r="F4001" s="200">
        <f>'FC03-5'!E$32</f>
        <v>0</v>
      </c>
      <c r="I4001" s="60" t="str">
        <f>Índice!$G$23</f>
        <v>2015-01-01</v>
      </c>
      <c r="J4001" s="61" t="str">
        <f>Índice!$G$25</f>
        <v>2015-12-31</v>
      </c>
      <c r="K4001" s="200" t="s">
        <v>936</v>
      </c>
      <c r="L4001" s="200" t="s">
        <v>914</v>
      </c>
    </row>
    <row r="4002" spans="1:12" ht="15.75" customHeight="1">
      <c r="C4002" s="200" t="str">
        <f>'FC03-5'!B$33</f>
        <v>Empresas del sector (Comercialización) (FC03-5)</v>
      </c>
      <c r="F4002" s="200">
        <f>'FC03-5'!E$33</f>
        <v>0</v>
      </c>
      <c r="I4002" s="60" t="str">
        <f>Índice!$G$23</f>
        <v>2015-01-01</v>
      </c>
      <c r="J4002" s="61" t="str">
        <f>Índice!$G$25</f>
        <v>2015-12-31</v>
      </c>
      <c r="K4002" s="200" t="s">
        <v>936</v>
      </c>
      <c r="L4002" s="200" t="s">
        <v>914</v>
      </c>
    </row>
    <row r="4003" spans="1:12" ht="15.75" customHeight="1">
      <c r="C4003" s="200" t="str">
        <f>'FC03-5'!B$34</f>
        <v>Otros (Comercialización) (FC03-5)</v>
      </c>
      <c r="F4003" s="200">
        <f>'FC03-5'!E$34</f>
        <v>0</v>
      </c>
      <c r="I4003" s="60" t="str">
        <f>Índice!$G$23</f>
        <v>2015-01-01</v>
      </c>
      <c r="J4003" s="61" t="str">
        <f>Índice!$G$25</f>
        <v>2015-12-31</v>
      </c>
      <c r="K4003" s="200" t="s">
        <v>936</v>
      </c>
      <c r="L4003" s="200" t="s">
        <v>914</v>
      </c>
    </row>
    <row r="4004" spans="1:12" ht="15.75" customHeight="1">
      <c r="C4004" s="200" t="str">
        <f>'FC03-5'!B$35</f>
        <v>Total Comercialización de gas combustible (FC03-5)</v>
      </c>
      <c r="F4004" s="200">
        <f>'FC03-5'!E$35</f>
        <v>0</v>
      </c>
      <c r="I4004" s="60" t="str">
        <f>Índice!$G$23</f>
        <v>2015-01-01</v>
      </c>
      <c r="J4004" s="61" t="str">
        <f>Índice!$G$25</f>
        <v>2015-12-31</v>
      </c>
      <c r="K4004" s="200" t="s">
        <v>936</v>
      </c>
      <c r="L4004" s="200" t="s">
        <v>914</v>
      </c>
    </row>
    <row r="4005" spans="1:12" ht="15.75" customHeight="1">
      <c r="A4005" s="202"/>
      <c r="C4005" s="200" t="str">
        <f>'FC03-5'!B$36</f>
        <v>Total  Servicio de Gas combustible por redes (FC03-5)</v>
      </c>
      <c r="F4005" s="200">
        <f>'FC03-5'!E$36</f>
        <v>0</v>
      </c>
      <c r="I4005" s="60" t="str">
        <f>Índice!$G$23</f>
        <v>2015-01-01</v>
      </c>
      <c r="J4005" s="61" t="str">
        <f>Índice!$G$25</f>
        <v>2015-12-31</v>
      </c>
      <c r="K4005" s="200" t="s">
        <v>936</v>
      </c>
      <c r="L4005" s="200" t="s">
        <v>914</v>
      </c>
    </row>
    <row r="4006" spans="1:12" ht="15.75" customHeight="1">
      <c r="A4006" s="202" t="s">
        <v>15</v>
      </c>
      <c r="C4006" s="200" t="str">
        <f>'FC03-5'!B$37</f>
        <v>Deterioro de cuentas por cobrar (FC03-5)</v>
      </c>
      <c r="F4006" s="200">
        <f>'FC03-5'!E$37</f>
        <v>0</v>
      </c>
      <c r="K4006" s="200"/>
      <c r="L4006" s="200"/>
    </row>
    <row r="4007" spans="1:12" ht="15.75" customHeight="1">
      <c r="A4007" s="202" t="s">
        <v>15</v>
      </c>
      <c r="C4007" s="200" t="str">
        <f>'FC03-5'!B$38</f>
        <v>Negocio transporte de gas combustible (Deterioro) (FC03-5)</v>
      </c>
      <c r="F4007" s="200">
        <f>'FC03-5'!E$38</f>
        <v>0</v>
      </c>
      <c r="K4007" s="200"/>
      <c r="L4007" s="200"/>
    </row>
    <row r="4008" spans="1:12" ht="15.75" customHeight="1">
      <c r="C4008" s="200" t="str">
        <f>'FC03-5'!B$39</f>
        <v>Empresas del sector (Transporte) (Deterioro) (FC03-5)</v>
      </c>
      <c r="F4008" s="200">
        <f>'FC03-5'!E$39</f>
        <v>0</v>
      </c>
      <c r="I4008" s="60" t="str">
        <f>Índice!$G$23</f>
        <v>2015-01-01</v>
      </c>
      <c r="J4008" s="61" t="str">
        <f>Índice!$G$25</f>
        <v>2015-12-31</v>
      </c>
      <c r="K4008" s="200" t="s">
        <v>936</v>
      </c>
      <c r="L4008" s="200" t="s">
        <v>914</v>
      </c>
    </row>
    <row r="4009" spans="1:12" ht="15.75" customHeight="1">
      <c r="C4009" s="200" t="str">
        <f>'FC03-5'!B$40</f>
        <v>Grandes consumidores (Transporte) (Deterioro) (FC03-5)</v>
      </c>
      <c r="F4009" s="200">
        <f>'FC03-5'!E$40</f>
        <v>0</v>
      </c>
      <c r="I4009" s="60" t="str">
        <f>Índice!$G$23</f>
        <v>2015-01-01</v>
      </c>
      <c r="J4009" s="61" t="str">
        <f>Índice!$G$25</f>
        <v>2015-12-31</v>
      </c>
      <c r="K4009" s="200" t="s">
        <v>936</v>
      </c>
      <c r="L4009" s="200" t="s">
        <v>914</v>
      </c>
    </row>
    <row r="4010" spans="1:12" ht="15.75" customHeight="1">
      <c r="C4010" s="200" t="str">
        <f>'FC03-5'!B$41</f>
        <v>Otros (Transporte) (Deterioro) (FC03-5)</v>
      </c>
      <c r="F4010" s="200">
        <f>'FC03-5'!E$41</f>
        <v>0</v>
      </c>
      <c r="I4010" s="60" t="str">
        <f>Índice!$G$23</f>
        <v>2015-01-01</v>
      </c>
      <c r="J4010" s="61" t="str">
        <f>Índice!$G$25</f>
        <v>2015-12-31</v>
      </c>
      <c r="K4010" s="200" t="s">
        <v>936</v>
      </c>
      <c r="L4010" s="200" t="s">
        <v>914</v>
      </c>
    </row>
    <row r="4011" spans="1:12" ht="15.75" customHeight="1">
      <c r="C4011" s="200" t="str">
        <f>'FC03-5'!B$42</f>
        <v>Total Transporte de gas combustible (Deterioro) (FC03-5)</v>
      </c>
      <c r="F4011" s="200">
        <f>'FC03-5'!E$42</f>
        <v>0</v>
      </c>
      <c r="I4011" s="60" t="str">
        <f>Índice!$G$23</f>
        <v>2015-01-01</v>
      </c>
      <c r="J4011" s="61" t="str">
        <f>Índice!$G$25</f>
        <v>2015-12-31</v>
      </c>
      <c r="K4011" s="200" t="s">
        <v>936</v>
      </c>
      <c r="L4011" s="200" t="s">
        <v>914</v>
      </c>
    </row>
    <row r="4012" spans="1:12" ht="15.75" customHeight="1">
      <c r="A4012" s="202" t="s">
        <v>15</v>
      </c>
      <c r="C4012" s="200" t="str">
        <f>'FC03-5'!B$43</f>
        <v>Negocio distribución de gas combustible (Deterioro) (FC03-5)</v>
      </c>
      <c r="F4012" s="200">
        <f>'FC03-5'!E$43</f>
        <v>0</v>
      </c>
      <c r="K4012" s="200"/>
      <c r="L4012" s="200"/>
    </row>
    <row r="4013" spans="1:12" ht="15.75" customHeight="1">
      <c r="C4013" s="200" t="str">
        <f>'FC03-5'!B$44</f>
        <v>Empresas del sector (Distribución) (Deterioro) (FC03-5)</v>
      </c>
      <c r="F4013" s="200">
        <f>'FC03-5'!E$44</f>
        <v>0</v>
      </c>
      <c r="I4013" s="60" t="str">
        <f>Índice!$G$23</f>
        <v>2015-01-01</v>
      </c>
      <c r="J4013" s="61" t="str">
        <f>Índice!$G$25</f>
        <v>2015-12-31</v>
      </c>
      <c r="K4013" s="200" t="s">
        <v>936</v>
      </c>
      <c r="L4013" s="200" t="s">
        <v>914</v>
      </c>
    </row>
    <row r="4014" spans="1:12" ht="15.75" customHeight="1">
      <c r="C4014" s="200" t="str">
        <f>'FC03-5'!B$45</f>
        <v>Grandes consumidores (Distribución) (Deterioro) (FC03-5)</v>
      </c>
      <c r="F4014" s="200">
        <f>'FC03-5'!E$45</f>
        <v>0</v>
      </c>
      <c r="I4014" s="60" t="str">
        <f>Índice!$G$23</f>
        <v>2015-01-01</v>
      </c>
      <c r="J4014" s="61" t="str">
        <f>Índice!$G$25</f>
        <v>2015-12-31</v>
      </c>
      <c r="K4014" s="200" t="s">
        <v>936</v>
      </c>
      <c r="L4014" s="200" t="s">
        <v>914</v>
      </c>
    </row>
    <row r="4015" spans="1:12" ht="15.75" customHeight="1">
      <c r="C4015" s="200" t="str">
        <f>'FC03-5'!B$46</f>
        <v>Otros (Distribución) (Deterioro) (FC03-5)</v>
      </c>
      <c r="F4015" s="200">
        <f>'FC03-5'!E$46</f>
        <v>0</v>
      </c>
      <c r="I4015" s="60" t="str">
        <f>Índice!$G$23</f>
        <v>2015-01-01</v>
      </c>
      <c r="J4015" s="61" t="str">
        <f>Índice!$G$25</f>
        <v>2015-12-31</v>
      </c>
      <c r="K4015" s="200" t="s">
        <v>936</v>
      </c>
      <c r="L4015" s="200" t="s">
        <v>914</v>
      </c>
    </row>
    <row r="4016" spans="1:12" ht="15.75" customHeight="1">
      <c r="C4016" s="200" t="str">
        <f>'FC03-5'!B$47</f>
        <v>Total Distribución de gas combustible (Deterioro) (FC03-5)</v>
      </c>
      <c r="F4016" s="200">
        <f>'FC03-5'!E$47</f>
        <v>0</v>
      </c>
      <c r="I4016" s="60" t="str">
        <f>Índice!$G$23</f>
        <v>2015-01-01</v>
      </c>
      <c r="J4016" s="61" t="str">
        <f>Índice!$G$25</f>
        <v>2015-12-31</v>
      </c>
      <c r="K4016" s="200" t="s">
        <v>936</v>
      </c>
      <c r="L4016" s="200" t="s">
        <v>914</v>
      </c>
    </row>
    <row r="4017" spans="1:12" ht="15.75" customHeight="1">
      <c r="A4017" s="202" t="s">
        <v>15</v>
      </c>
      <c r="C4017" s="200" t="str">
        <f>'FC03-5'!B$48</f>
        <v>Negocio comercializacion de gas combustible (Deterioro) (FC03-5)</v>
      </c>
      <c r="F4017" s="200">
        <f>'FC03-5'!E$48</f>
        <v>0</v>
      </c>
      <c r="K4017" s="200"/>
      <c r="L4017" s="200"/>
    </row>
    <row r="4018" spans="1:12" ht="15.75" customHeight="1">
      <c r="C4018" s="200" t="str">
        <f>'FC03-5'!B$49</f>
        <v>Residencial Estrato 1 (Deterioro) (FC03-5)</v>
      </c>
      <c r="F4018" s="200">
        <f>'FC03-5'!E$49</f>
        <v>0</v>
      </c>
      <c r="I4018" s="60" t="str">
        <f>Índice!$G$23</f>
        <v>2015-01-01</v>
      </c>
      <c r="J4018" s="61" t="str">
        <f>Índice!$G$25</f>
        <v>2015-12-31</v>
      </c>
      <c r="K4018" s="200" t="s">
        <v>936</v>
      </c>
      <c r="L4018" s="200" t="s">
        <v>914</v>
      </c>
    </row>
    <row r="4019" spans="1:12" ht="15.75" customHeight="1">
      <c r="C4019" s="200" t="str">
        <f>'FC03-5'!B$50</f>
        <v>Residencial Estrato 2 (Deterioro) (FC03-5)</v>
      </c>
      <c r="F4019" s="200">
        <f>'FC03-5'!E$50</f>
        <v>0</v>
      </c>
      <c r="I4019" s="60" t="str">
        <f>Índice!$G$23</f>
        <v>2015-01-01</v>
      </c>
      <c r="J4019" s="61" t="str">
        <f>Índice!$G$25</f>
        <v>2015-12-31</v>
      </c>
      <c r="K4019" s="200" t="s">
        <v>936</v>
      </c>
      <c r="L4019" s="200" t="s">
        <v>914</v>
      </c>
    </row>
    <row r="4020" spans="1:12" ht="15.75" customHeight="1">
      <c r="C4020" s="200" t="str">
        <f>'FC03-5'!B$51</f>
        <v>Residencial Estrato 3 (Deterioro) (FC03-5)</v>
      </c>
      <c r="F4020" s="200">
        <f>'FC03-5'!E$51</f>
        <v>0</v>
      </c>
      <c r="I4020" s="60" t="str">
        <f>Índice!$G$23</f>
        <v>2015-01-01</v>
      </c>
      <c r="J4020" s="61" t="str">
        <f>Índice!$G$25</f>
        <v>2015-12-31</v>
      </c>
      <c r="K4020" s="200" t="s">
        <v>936</v>
      </c>
      <c r="L4020" s="200" t="s">
        <v>914</v>
      </c>
    </row>
    <row r="4021" spans="1:12" ht="15.75" customHeight="1">
      <c r="C4021" s="200" t="str">
        <f>'FC03-5'!B$52</f>
        <v>Residencial Estrato 4 (Deterioro) (FC03-5)</v>
      </c>
      <c r="F4021" s="200">
        <f>'FC03-5'!E$52</f>
        <v>0</v>
      </c>
      <c r="I4021" s="60" t="str">
        <f>Índice!$G$23</f>
        <v>2015-01-01</v>
      </c>
      <c r="J4021" s="61" t="str">
        <f>Índice!$G$25</f>
        <v>2015-12-31</v>
      </c>
      <c r="K4021" s="200" t="s">
        <v>936</v>
      </c>
      <c r="L4021" s="200" t="s">
        <v>914</v>
      </c>
    </row>
    <row r="4022" spans="1:12" ht="15.75" customHeight="1">
      <c r="C4022" s="200" t="str">
        <f>'FC03-5'!B$53</f>
        <v>Residencial Estrato 5 (Deterioro) (FC03-5)</v>
      </c>
      <c r="F4022" s="200">
        <f>'FC03-5'!E$53</f>
        <v>0</v>
      </c>
      <c r="I4022" s="60" t="str">
        <f>Índice!$G$23</f>
        <v>2015-01-01</v>
      </c>
      <c r="J4022" s="61" t="str">
        <f>Índice!$G$25</f>
        <v>2015-12-31</v>
      </c>
      <c r="K4022" s="200" t="s">
        <v>936</v>
      </c>
      <c r="L4022" s="200" t="s">
        <v>914</v>
      </c>
    </row>
    <row r="4023" spans="1:12" ht="15.75" customHeight="1">
      <c r="C4023" s="200" t="str">
        <f>'FC03-5'!B$54</f>
        <v>Residencial Estrato 6 (Deterioro) (FC03-5)</v>
      </c>
      <c r="F4023" s="200">
        <f>'FC03-5'!E$54</f>
        <v>0</v>
      </c>
      <c r="I4023" s="60" t="str">
        <f>Índice!$G$23</f>
        <v>2015-01-01</v>
      </c>
      <c r="J4023" s="61" t="str">
        <f>Índice!$G$25</f>
        <v>2015-12-31</v>
      </c>
      <c r="K4023" s="200" t="s">
        <v>936</v>
      </c>
      <c r="L4023" s="200" t="s">
        <v>914</v>
      </c>
    </row>
    <row r="4024" spans="1:12" ht="15.75" customHeight="1">
      <c r="C4024" s="200" t="str">
        <f>'FC03-5'!B$55</f>
        <v>Comercial (Deterioro) (FC03-5)</v>
      </c>
      <c r="F4024" s="200">
        <f>'FC03-5'!E$55</f>
        <v>0</v>
      </c>
      <c r="I4024" s="60" t="str">
        <f>Índice!$G$23</f>
        <v>2015-01-01</v>
      </c>
      <c r="J4024" s="61" t="str">
        <f>Índice!$G$25</f>
        <v>2015-12-31</v>
      </c>
      <c r="K4024" s="200" t="s">
        <v>936</v>
      </c>
      <c r="L4024" s="200" t="s">
        <v>914</v>
      </c>
    </row>
    <row r="4025" spans="1:12" ht="15.75" customHeight="1">
      <c r="C4025" s="200" t="str">
        <f>'FC03-5'!B$56</f>
        <v>Industrial (Deterioro) (FC03-5)</v>
      </c>
      <c r="F4025" s="200">
        <f>'FC03-5'!E$56</f>
        <v>0</v>
      </c>
      <c r="I4025" s="60" t="str">
        <f>Índice!$G$23</f>
        <v>2015-01-01</v>
      </c>
      <c r="J4025" s="61" t="str">
        <f>Índice!$G$25</f>
        <v>2015-12-31</v>
      </c>
      <c r="K4025" s="200" t="s">
        <v>936</v>
      </c>
      <c r="L4025" s="200" t="s">
        <v>914</v>
      </c>
    </row>
    <row r="4026" spans="1:12" ht="15.75" customHeight="1">
      <c r="C4026" s="200" t="str">
        <f>'FC03-5'!B$57</f>
        <v>Oficial (Deterioro) (FC03-5)</v>
      </c>
      <c r="F4026" s="200">
        <f>'FC03-5'!E$57</f>
        <v>0</v>
      </c>
      <c r="I4026" s="60" t="str">
        <f>Índice!$G$23</f>
        <v>2015-01-01</v>
      </c>
      <c r="J4026" s="61" t="str">
        <f>Índice!$G$25</f>
        <v>2015-12-31</v>
      </c>
      <c r="K4026" s="200" t="s">
        <v>936</v>
      </c>
      <c r="L4026" s="200" t="s">
        <v>914</v>
      </c>
    </row>
    <row r="4027" spans="1:12" ht="15.75" customHeight="1">
      <c r="C4027" s="200" t="str">
        <f>'FC03-5'!B$58</f>
        <v>Especial Asistencial (Deterioro) (FC03-5)</v>
      </c>
      <c r="F4027" s="200">
        <f>'FC03-5'!E$58</f>
        <v>0</v>
      </c>
      <c r="I4027" s="60" t="str">
        <f>Índice!$G$23</f>
        <v>2015-01-01</v>
      </c>
      <c r="J4027" s="61" t="str">
        <f>Índice!$G$25</f>
        <v>2015-12-31</v>
      </c>
      <c r="K4027" s="200" t="s">
        <v>936</v>
      </c>
      <c r="L4027" s="200" t="s">
        <v>914</v>
      </c>
    </row>
    <row r="4028" spans="1:12" ht="15.75" customHeight="1">
      <c r="C4028" s="200" t="str">
        <f>'FC03-5'!B$59</f>
        <v>Especial Educativo (Deterioro) (FC03-5)</v>
      </c>
      <c r="F4028" s="200">
        <f>'FC03-5'!E$59</f>
        <v>0</v>
      </c>
      <c r="I4028" s="60" t="str">
        <f>Índice!$G$23</f>
        <v>2015-01-01</v>
      </c>
      <c r="J4028" s="61" t="str">
        <f>Índice!$G$25</f>
        <v>2015-12-31</v>
      </c>
      <c r="K4028" s="200" t="s">
        <v>936</v>
      </c>
      <c r="L4028" s="200" t="s">
        <v>914</v>
      </c>
    </row>
    <row r="4029" spans="1:12" ht="15.75" customHeight="1">
      <c r="C4029" s="200" t="str">
        <f>'FC03-5'!B$60</f>
        <v>Grandes consumidores (Comercialización) (Deterioro) (FC03-5)</v>
      </c>
      <c r="F4029" s="200">
        <f>'FC03-5'!E$60</f>
        <v>0</v>
      </c>
      <c r="I4029" s="60" t="str">
        <f>Índice!$G$23</f>
        <v>2015-01-01</v>
      </c>
      <c r="J4029" s="61" t="str">
        <f>Índice!$G$25</f>
        <v>2015-12-31</v>
      </c>
      <c r="K4029" s="200" t="s">
        <v>936</v>
      </c>
      <c r="L4029" s="200" t="s">
        <v>914</v>
      </c>
    </row>
    <row r="4030" spans="1:12" ht="15.75" customHeight="1">
      <c r="C4030" s="200" t="str">
        <f>'FC03-5'!B$61</f>
        <v>Empresas del sector (Comercialización) (Deterioro) (FC03-5)</v>
      </c>
      <c r="F4030" s="200">
        <f>'FC03-5'!E$61</f>
        <v>0</v>
      </c>
      <c r="I4030" s="60" t="str">
        <f>Índice!$G$23</f>
        <v>2015-01-01</v>
      </c>
      <c r="J4030" s="61" t="str">
        <f>Índice!$G$25</f>
        <v>2015-12-31</v>
      </c>
      <c r="K4030" s="200" t="s">
        <v>936</v>
      </c>
      <c r="L4030" s="200" t="s">
        <v>914</v>
      </c>
    </row>
    <row r="4031" spans="1:12" ht="15.75" customHeight="1">
      <c r="C4031" s="200" t="str">
        <f>'FC03-5'!B$62</f>
        <v>Otros (Comercialización) (Deterioro) (FC03-5)</v>
      </c>
      <c r="F4031" s="200">
        <f>'FC03-5'!E$62</f>
        <v>0</v>
      </c>
      <c r="I4031" s="60" t="str">
        <f>Índice!$G$23</f>
        <v>2015-01-01</v>
      </c>
      <c r="J4031" s="61" t="str">
        <f>Índice!$G$25</f>
        <v>2015-12-31</v>
      </c>
      <c r="K4031" s="200" t="s">
        <v>936</v>
      </c>
      <c r="L4031" s="200" t="s">
        <v>914</v>
      </c>
    </row>
    <row r="4032" spans="1:12" ht="15.75" customHeight="1">
      <c r="C4032" s="200" t="str">
        <f>'FC03-5'!B$63</f>
        <v>Total Comercialización de gas combustible (Deterioro) (FC03-5)</v>
      </c>
      <c r="F4032" s="200">
        <f>'FC03-5'!E$63</f>
        <v>0</v>
      </c>
      <c r="I4032" s="60" t="str">
        <f>Índice!$G$23</f>
        <v>2015-01-01</v>
      </c>
      <c r="J4032" s="61" t="str">
        <f>Índice!$G$25</f>
        <v>2015-12-31</v>
      </c>
      <c r="K4032" s="200" t="s">
        <v>936</v>
      </c>
      <c r="L4032" s="200" t="s">
        <v>914</v>
      </c>
    </row>
    <row r="4033" spans="1:12" ht="15.75" customHeight="1">
      <c r="C4033" s="200" t="str">
        <f>'FC03-5'!B$64</f>
        <v>Total Deterioro Cuentas por Cobrar (FC03-5)</v>
      </c>
      <c r="F4033" s="200">
        <f>'FC03-5'!E$64</f>
        <v>0</v>
      </c>
      <c r="I4033" s="60" t="str">
        <f>Índice!$G$23</f>
        <v>2015-01-01</v>
      </c>
      <c r="J4033" s="61" t="str">
        <f>Índice!$G$25</f>
        <v>2015-12-31</v>
      </c>
      <c r="K4033" s="200" t="s">
        <v>936</v>
      </c>
      <c r="L4033" s="200" t="s">
        <v>914</v>
      </c>
    </row>
    <row r="4034" spans="1:12" ht="15.75" customHeight="1">
      <c r="A4034" s="202" t="s">
        <v>15</v>
      </c>
      <c r="B4034" s="22"/>
      <c r="C4034" s="93" t="s">
        <v>915</v>
      </c>
      <c r="L4034" s="200"/>
    </row>
    <row r="4035" spans="1:12" ht="15.75" customHeight="1">
      <c r="A4035" s="202" t="s">
        <v>15</v>
      </c>
      <c r="C4035" s="200" t="str">
        <f>'FC03-5'!B$7</f>
        <v>Servicio de Gas combustible por redes (FC03-5)</v>
      </c>
      <c r="L4035" s="200"/>
    </row>
    <row r="4036" spans="1:12" ht="15.75" customHeight="1">
      <c r="A4036" s="202" t="s">
        <v>15</v>
      </c>
      <c r="C4036" s="200" t="str">
        <f>'FC03-5'!B$8</f>
        <v>Negocio transporte de gas combustible (FC03-5)</v>
      </c>
      <c r="L4036" s="200"/>
    </row>
    <row r="4037" spans="1:12" ht="15.75" customHeight="1">
      <c r="C4037" s="200" t="str">
        <f>'FC03-5'!B$9</f>
        <v>Empresas del sector (Transporte) (FC03-5)</v>
      </c>
      <c r="F4037" s="200">
        <f>'FC03-5'!F$9</f>
        <v>0</v>
      </c>
      <c r="I4037" s="60" t="str">
        <f>Índice!$G$23</f>
        <v>2015-01-01</v>
      </c>
      <c r="J4037" s="61" t="str">
        <f>Índice!$G$25</f>
        <v>2015-12-31</v>
      </c>
      <c r="K4037" s="200" t="s">
        <v>936</v>
      </c>
      <c r="L4037" s="200" t="s">
        <v>916</v>
      </c>
    </row>
    <row r="4038" spans="1:12" ht="15.75" customHeight="1">
      <c r="C4038" s="200" t="str">
        <f>'FC03-5'!B$10</f>
        <v>Grandes consumidores (Transporte) (FC03-5)</v>
      </c>
      <c r="F4038" s="200">
        <f>'FC03-5'!F$10</f>
        <v>0</v>
      </c>
      <c r="I4038" s="60" t="str">
        <f>Índice!$G$23</f>
        <v>2015-01-01</v>
      </c>
      <c r="J4038" s="61" t="str">
        <f>Índice!$G$25</f>
        <v>2015-12-31</v>
      </c>
      <c r="K4038" s="200" t="s">
        <v>936</v>
      </c>
      <c r="L4038" s="200" t="s">
        <v>916</v>
      </c>
    </row>
    <row r="4039" spans="1:12" ht="15.75" customHeight="1">
      <c r="C4039" s="200" t="str">
        <f>'FC03-5'!B$11</f>
        <v>Otros (Transporte) (FC03-5)</v>
      </c>
      <c r="F4039" s="200">
        <f>'FC03-5'!F$11</f>
        <v>0</v>
      </c>
      <c r="I4039" s="60" t="str">
        <f>Índice!$G$23</f>
        <v>2015-01-01</v>
      </c>
      <c r="J4039" s="61" t="str">
        <f>Índice!$G$25</f>
        <v>2015-12-31</v>
      </c>
      <c r="K4039" s="200" t="s">
        <v>936</v>
      </c>
      <c r="L4039" s="200" t="s">
        <v>916</v>
      </c>
    </row>
    <row r="4040" spans="1:12" ht="15.75" customHeight="1">
      <c r="C4040" s="200" t="str">
        <f>'FC03-5'!B$12</f>
        <v>Total Transporte de gas combustible (FC03-5)</v>
      </c>
      <c r="F4040" s="200">
        <f>'FC03-5'!F$12</f>
        <v>0</v>
      </c>
      <c r="I4040" s="60" t="str">
        <f>Índice!$G$23</f>
        <v>2015-01-01</v>
      </c>
      <c r="J4040" s="61" t="str">
        <f>Índice!$G$25</f>
        <v>2015-12-31</v>
      </c>
      <c r="K4040" s="200" t="s">
        <v>936</v>
      </c>
      <c r="L4040" s="200" t="s">
        <v>916</v>
      </c>
    </row>
    <row r="4041" spans="1:12" ht="15.75" customHeight="1">
      <c r="A4041" s="202" t="s">
        <v>15</v>
      </c>
      <c r="C4041" s="200" t="str">
        <f>'FC03-5'!B$13</f>
        <v>Negocio distribución de gas combustible (FC03-5)</v>
      </c>
      <c r="F4041" s="200">
        <f>'FC03-5'!F$13</f>
        <v>0</v>
      </c>
      <c r="L4041" s="200"/>
    </row>
    <row r="4042" spans="1:12" ht="15.75" customHeight="1">
      <c r="C4042" s="200" t="str">
        <f>'FC03-5'!B$14</f>
        <v>Empresas del sector (Distribución) (FC03-5)</v>
      </c>
      <c r="F4042" s="200">
        <f>'FC03-5'!F$14</f>
        <v>0</v>
      </c>
      <c r="I4042" s="60" t="str">
        <f>Índice!$G$23</f>
        <v>2015-01-01</v>
      </c>
      <c r="J4042" s="61" t="str">
        <f>Índice!$G$25</f>
        <v>2015-12-31</v>
      </c>
      <c r="K4042" s="200" t="s">
        <v>936</v>
      </c>
      <c r="L4042" s="200" t="s">
        <v>916</v>
      </c>
    </row>
    <row r="4043" spans="1:12" ht="15.75" customHeight="1">
      <c r="C4043" s="200" t="str">
        <f>'FC03-5'!B$15</f>
        <v>Grandes consumidores (Distribución) (FC03-5)</v>
      </c>
      <c r="F4043" s="200">
        <f>'FC03-5'!F$15</f>
        <v>0</v>
      </c>
      <c r="I4043" s="60" t="str">
        <f>Índice!$G$23</f>
        <v>2015-01-01</v>
      </c>
      <c r="J4043" s="61" t="str">
        <f>Índice!$G$25</f>
        <v>2015-12-31</v>
      </c>
      <c r="K4043" s="200" t="s">
        <v>936</v>
      </c>
      <c r="L4043" s="200" t="s">
        <v>916</v>
      </c>
    </row>
    <row r="4044" spans="1:12" ht="15.75" customHeight="1">
      <c r="C4044" s="200" t="str">
        <f>'FC03-5'!B$16</f>
        <v>Otros (Distribución) (FC03-5)</v>
      </c>
      <c r="F4044" s="200">
        <f>'FC03-5'!F$16</f>
        <v>0</v>
      </c>
      <c r="I4044" s="60" t="str">
        <f>Índice!$G$23</f>
        <v>2015-01-01</v>
      </c>
      <c r="J4044" s="61" t="str">
        <f>Índice!$G$25</f>
        <v>2015-12-31</v>
      </c>
      <c r="K4044" s="200" t="s">
        <v>936</v>
      </c>
      <c r="L4044" s="200" t="s">
        <v>916</v>
      </c>
    </row>
    <row r="4045" spans="1:12" ht="15.75" customHeight="1">
      <c r="C4045" s="200" t="str">
        <f>'FC03-5'!B$17</f>
        <v>Total Distribución de gas combustible (FC03-5)</v>
      </c>
      <c r="F4045" s="200">
        <f>'FC03-5'!F$17</f>
        <v>0</v>
      </c>
      <c r="I4045" s="60" t="str">
        <f>Índice!$G$23</f>
        <v>2015-01-01</v>
      </c>
      <c r="J4045" s="61" t="str">
        <f>Índice!$G$25</f>
        <v>2015-12-31</v>
      </c>
      <c r="K4045" s="200" t="s">
        <v>936</v>
      </c>
      <c r="L4045" s="200" t="s">
        <v>916</v>
      </c>
    </row>
    <row r="4046" spans="1:12" ht="15.75" customHeight="1">
      <c r="A4046" s="202" t="s">
        <v>15</v>
      </c>
      <c r="C4046" s="200" t="str">
        <f>'FC03-5'!B$18</f>
        <v>Negocio comercializacion de gas combustible (FC03-5)</v>
      </c>
      <c r="F4046" s="200">
        <f>'FC03-5'!F$18</f>
        <v>0</v>
      </c>
      <c r="K4046" s="200"/>
      <c r="L4046" s="200"/>
    </row>
    <row r="4047" spans="1:12" ht="15.75" customHeight="1">
      <c r="C4047" s="200" t="str">
        <f>'FC03-5'!B$19</f>
        <v>Residencial Estrato 1 (FC03-5)</v>
      </c>
      <c r="F4047" s="200">
        <f>'FC03-5'!F$19</f>
        <v>0</v>
      </c>
      <c r="I4047" s="60" t="str">
        <f>Índice!$G$23</f>
        <v>2015-01-01</v>
      </c>
      <c r="J4047" s="61" t="str">
        <f>Índice!$G$25</f>
        <v>2015-12-31</v>
      </c>
      <c r="K4047" s="200" t="s">
        <v>936</v>
      </c>
      <c r="L4047" s="200" t="s">
        <v>916</v>
      </c>
    </row>
    <row r="4048" spans="1:12" ht="15.75" customHeight="1">
      <c r="C4048" s="200" t="str">
        <f>'FC03-5'!B$20</f>
        <v xml:space="preserve">     Hogares sustitutos (FC03-5)</v>
      </c>
      <c r="F4048" s="200">
        <f>'FC03-5'!F$20</f>
        <v>0</v>
      </c>
      <c r="I4048" s="60" t="str">
        <f>Índice!$G$23</f>
        <v>2015-01-01</v>
      </c>
      <c r="J4048" s="61" t="str">
        <f>Índice!$G$25</f>
        <v>2015-12-31</v>
      </c>
      <c r="K4048" s="200" t="s">
        <v>936</v>
      </c>
      <c r="L4048" s="200" t="s">
        <v>916</v>
      </c>
    </row>
    <row r="4049" spans="1:12" ht="15.75" customHeight="1">
      <c r="C4049" s="200" t="str">
        <f>'FC03-5'!B$21</f>
        <v xml:space="preserve">     Otros residencial estrato 1 (FC03-5)</v>
      </c>
      <c r="F4049" s="200">
        <f>'FC03-5'!F$21</f>
        <v>0</v>
      </c>
      <c r="I4049" s="60" t="str">
        <f>Índice!$G$23</f>
        <v>2015-01-01</v>
      </c>
      <c r="J4049" s="61" t="str">
        <f>Índice!$G$25</f>
        <v>2015-12-31</v>
      </c>
      <c r="K4049" s="200" t="s">
        <v>936</v>
      </c>
      <c r="L4049" s="200" t="s">
        <v>916</v>
      </c>
    </row>
    <row r="4050" spans="1:12" ht="15.75" customHeight="1">
      <c r="C4050" s="200" t="str">
        <f>'FC03-5'!B$22</f>
        <v>Residencial Estrato 2 (FC03-5)</v>
      </c>
      <c r="F4050" s="200">
        <f>'FC03-5'!F$22</f>
        <v>0</v>
      </c>
      <c r="I4050" s="60" t="str">
        <f>Índice!$G$23</f>
        <v>2015-01-01</v>
      </c>
      <c r="J4050" s="61" t="str">
        <f>Índice!$G$25</f>
        <v>2015-12-31</v>
      </c>
      <c r="K4050" s="200" t="s">
        <v>936</v>
      </c>
      <c r="L4050" s="200" t="s">
        <v>916</v>
      </c>
    </row>
    <row r="4051" spans="1:12" ht="15.75" customHeight="1">
      <c r="C4051" s="200" t="str">
        <f>'FC03-5'!B$23</f>
        <v>Residencial Estrato 3 (FC03-5)</v>
      </c>
      <c r="F4051" s="200">
        <f>'FC03-5'!F$23</f>
        <v>0</v>
      </c>
      <c r="I4051" s="60" t="str">
        <f>Índice!$G$23</f>
        <v>2015-01-01</v>
      </c>
      <c r="J4051" s="61" t="str">
        <f>Índice!$G$25</f>
        <v>2015-12-31</v>
      </c>
      <c r="K4051" s="200" t="s">
        <v>936</v>
      </c>
      <c r="L4051" s="200" t="s">
        <v>916</v>
      </c>
    </row>
    <row r="4052" spans="1:12" ht="15.75" customHeight="1">
      <c r="C4052" s="200" t="str">
        <f>'FC03-5'!B$24</f>
        <v>Residencial Estrato 4 (FC03-5)</v>
      </c>
      <c r="F4052" s="200">
        <f>'FC03-5'!F$24</f>
        <v>0</v>
      </c>
      <c r="I4052" s="60" t="str">
        <f>Índice!$G$23</f>
        <v>2015-01-01</v>
      </c>
      <c r="J4052" s="61" t="str">
        <f>Índice!$G$25</f>
        <v>2015-12-31</v>
      </c>
      <c r="K4052" s="200" t="s">
        <v>936</v>
      </c>
      <c r="L4052" s="200" t="s">
        <v>916</v>
      </c>
    </row>
    <row r="4053" spans="1:12" ht="15.75" customHeight="1">
      <c r="C4053" s="200" t="str">
        <f>'FC03-5'!B$25</f>
        <v>Residencial Estrato 5 (FC03-5)</v>
      </c>
      <c r="F4053" s="200">
        <f>'FC03-5'!F$25</f>
        <v>0</v>
      </c>
      <c r="I4053" s="60" t="str">
        <f>Índice!$G$23</f>
        <v>2015-01-01</v>
      </c>
      <c r="J4053" s="61" t="str">
        <f>Índice!$G$25</f>
        <v>2015-12-31</v>
      </c>
      <c r="K4053" s="200" t="s">
        <v>936</v>
      </c>
      <c r="L4053" s="200" t="s">
        <v>916</v>
      </c>
    </row>
    <row r="4054" spans="1:12" ht="15.75" customHeight="1">
      <c r="C4054" s="200" t="str">
        <f>'FC03-5'!B$26</f>
        <v>Residencial Estrato 6 (FC03-5)</v>
      </c>
      <c r="F4054" s="200">
        <f>'FC03-5'!F$26</f>
        <v>0</v>
      </c>
      <c r="I4054" s="60" t="str">
        <f>Índice!$G$23</f>
        <v>2015-01-01</v>
      </c>
      <c r="J4054" s="61" t="str">
        <f>Índice!$G$25</f>
        <v>2015-12-31</v>
      </c>
      <c r="K4054" s="200" t="s">
        <v>936</v>
      </c>
      <c r="L4054" s="200" t="s">
        <v>916</v>
      </c>
    </row>
    <row r="4055" spans="1:12" ht="15.75" customHeight="1">
      <c r="C4055" s="200" t="str">
        <f>'FC03-5'!B$27</f>
        <v>Comercial (FC03-5)</v>
      </c>
      <c r="F4055" s="200">
        <f>'FC03-5'!F$27</f>
        <v>0</v>
      </c>
      <c r="I4055" s="60" t="str">
        <f>Índice!$G$23</f>
        <v>2015-01-01</v>
      </c>
      <c r="J4055" s="61" t="str">
        <f>Índice!$G$25</f>
        <v>2015-12-31</v>
      </c>
      <c r="K4055" s="200" t="s">
        <v>936</v>
      </c>
      <c r="L4055" s="200" t="s">
        <v>916</v>
      </c>
    </row>
    <row r="4056" spans="1:12" ht="15.75" customHeight="1">
      <c r="C4056" s="200" t="str">
        <f>'FC03-5'!B$28</f>
        <v>Industrial (FC03-5)</v>
      </c>
      <c r="F4056" s="200">
        <f>'FC03-5'!F$28</f>
        <v>0</v>
      </c>
      <c r="I4056" s="60" t="str">
        <f>Índice!$G$23</f>
        <v>2015-01-01</v>
      </c>
      <c r="J4056" s="61" t="str">
        <f>Índice!$G$25</f>
        <v>2015-12-31</v>
      </c>
      <c r="K4056" s="200" t="s">
        <v>936</v>
      </c>
      <c r="L4056" s="200" t="s">
        <v>916</v>
      </c>
    </row>
    <row r="4057" spans="1:12" ht="15.75" customHeight="1">
      <c r="C4057" s="200" t="str">
        <f>'FC03-5'!B$29</f>
        <v>Oficial (FC03-5)</v>
      </c>
      <c r="F4057" s="200">
        <f>'FC03-5'!F$29</f>
        <v>0</v>
      </c>
      <c r="I4057" s="60" t="str">
        <f>Índice!$G$23</f>
        <v>2015-01-01</v>
      </c>
      <c r="J4057" s="61" t="str">
        <f>Índice!$G$25</f>
        <v>2015-12-31</v>
      </c>
      <c r="K4057" s="200" t="s">
        <v>936</v>
      </c>
      <c r="L4057" s="200" t="s">
        <v>916</v>
      </c>
    </row>
    <row r="4058" spans="1:12" ht="15.75" customHeight="1">
      <c r="C4058" s="200" t="str">
        <f>'FC03-5'!B$30</f>
        <v>Especial Asistencial (FC03-5)</v>
      </c>
      <c r="F4058" s="200">
        <f>'FC03-5'!F$30</f>
        <v>0</v>
      </c>
      <c r="I4058" s="60" t="str">
        <f>Índice!$G$23</f>
        <v>2015-01-01</v>
      </c>
      <c r="J4058" s="61" t="str">
        <f>Índice!$G$25</f>
        <v>2015-12-31</v>
      </c>
      <c r="K4058" s="200" t="s">
        <v>936</v>
      </c>
      <c r="L4058" s="200" t="s">
        <v>916</v>
      </c>
    </row>
    <row r="4059" spans="1:12" ht="15.75" customHeight="1">
      <c r="C4059" s="200" t="str">
        <f>'FC03-5'!B$31</f>
        <v>Especial Educativo (FC03-5)</v>
      </c>
      <c r="F4059" s="200">
        <f>'FC03-5'!F$31</f>
        <v>0</v>
      </c>
      <c r="I4059" s="60" t="str">
        <f>Índice!$G$23</f>
        <v>2015-01-01</v>
      </c>
      <c r="J4059" s="61" t="str">
        <f>Índice!$G$25</f>
        <v>2015-12-31</v>
      </c>
      <c r="K4059" s="200" t="s">
        <v>936</v>
      </c>
      <c r="L4059" s="200" t="s">
        <v>916</v>
      </c>
    </row>
    <row r="4060" spans="1:12" ht="15.75" customHeight="1">
      <c r="C4060" s="200" t="str">
        <f>'FC03-5'!B$32</f>
        <v>Grandes consumidores (Comercialización) (FC03-5)</v>
      </c>
      <c r="F4060" s="200">
        <f>'FC03-5'!F$32</f>
        <v>0</v>
      </c>
      <c r="I4060" s="60" t="str">
        <f>Índice!$G$23</f>
        <v>2015-01-01</v>
      </c>
      <c r="J4060" s="61" t="str">
        <f>Índice!$G$25</f>
        <v>2015-12-31</v>
      </c>
      <c r="K4060" s="200" t="s">
        <v>936</v>
      </c>
      <c r="L4060" s="200" t="s">
        <v>916</v>
      </c>
    </row>
    <row r="4061" spans="1:12" ht="15.75" customHeight="1">
      <c r="C4061" s="200" t="str">
        <f>'FC03-5'!B$33</f>
        <v>Empresas del sector (Comercialización) (FC03-5)</v>
      </c>
      <c r="F4061" s="200">
        <f>'FC03-5'!F$33</f>
        <v>0</v>
      </c>
      <c r="I4061" s="60" t="str">
        <f>Índice!$G$23</f>
        <v>2015-01-01</v>
      </c>
      <c r="J4061" s="61" t="str">
        <f>Índice!$G$25</f>
        <v>2015-12-31</v>
      </c>
      <c r="K4061" s="200" t="s">
        <v>936</v>
      </c>
      <c r="L4061" s="200" t="s">
        <v>916</v>
      </c>
    </row>
    <row r="4062" spans="1:12" ht="15.75" customHeight="1">
      <c r="C4062" s="200" t="str">
        <f>'FC03-5'!B$34</f>
        <v>Otros (Comercialización) (FC03-5)</v>
      </c>
      <c r="F4062" s="200">
        <f>'FC03-5'!F$34</f>
        <v>0</v>
      </c>
      <c r="I4062" s="60" t="str">
        <f>Índice!$G$23</f>
        <v>2015-01-01</v>
      </c>
      <c r="J4062" s="61" t="str">
        <f>Índice!$G$25</f>
        <v>2015-12-31</v>
      </c>
      <c r="K4062" s="200" t="s">
        <v>936</v>
      </c>
      <c r="L4062" s="200" t="s">
        <v>916</v>
      </c>
    </row>
    <row r="4063" spans="1:12" ht="15.75" customHeight="1">
      <c r="C4063" s="200" t="str">
        <f>'FC03-5'!B$35</f>
        <v>Total Comercialización de gas combustible (FC03-5)</v>
      </c>
      <c r="F4063" s="200">
        <f>'FC03-5'!F$35</f>
        <v>0</v>
      </c>
      <c r="I4063" s="60" t="str">
        <f>Índice!$G$23</f>
        <v>2015-01-01</v>
      </c>
      <c r="J4063" s="61" t="str">
        <f>Índice!$G$25</f>
        <v>2015-12-31</v>
      </c>
      <c r="K4063" s="200" t="s">
        <v>936</v>
      </c>
      <c r="L4063" s="200" t="s">
        <v>916</v>
      </c>
    </row>
    <row r="4064" spans="1:12" ht="15.75" customHeight="1">
      <c r="A4064" s="202"/>
      <c r="C4064" s="200" t="str">
        <f>'FC03-5'!B$36</f>
        <v>Total  Servicio de Gas combustible por redes (FC03-5)</v>
      </c>
      <c r="F4064" s="200">
        <f>'FC03-5'!F$36</f>
        <v>0</v>
      </c>
      <c r="I4064" s="60" t="str">
        <f>Índice!$G$23</f>
        <v>2015-01-01</v>
      </c>
      <c r="J4064" s="61" t="str">
        <f>Índice!$G$25</f>
        <v>2015-12-31</v>
      </c>
      <c r="K4064" s="200" t="s">
        <v>936</v>
      </c>
      <c r="L4064" s="200" t="s">
        <v>916</v>
      </c>
    </row>
    <row r="4065" spans="1:12" ht="15.75" customHeight="1">
      <c r="A4065" s="202" t="s">
        <v>15</v>
      </c>
      <c r="C4065" s="200" t="str">
        <f>'FC03-5'!B$37</f>
        <v>Deterioro de cuentas por cobrar (FC03-5)</v>
      </c>
      <c r="F4065" s="200">
        <f>'FC03-5'!F$37</f>
        <v>0</v>
      </c>
      <c r="K4065" s="200"/>
      <c r="L4065" s="200"/>
    </row>
    <row r="4066" spans="1:12" ht="15.75" customHeight="1">
      <c r="A4066" s="202" t="s">
        <v>15</v>
      </c>
      <c r="C4066" s="200" t="str">
        <f>'FC03-5'!B$38</f>
        <v>Negocio transporte de gas combustible (Deterioro) (FC03-5)</v>
      </c>
      <c r="F4066" s="200">
        <f>'FC03-5'!F$38</f>
        <v>0</v>
      </c>
      <c r="K4066" s="200"/>
      <c r="L4066" s="200"/>
    </row>
    <row r="4067" spans="1:12" ht="15.75" customHeight="1">
      <c r="C4067" s="200" t="str">
        <f>'FC03-5'!B$39</f>
        <v>Empresas del sector (Transporte) (Deterioro) (FC03-5)</v>
      </c>
      <c r="F4067" s="200">
        <f>'FC03-5'!F$39</f>
        <v>0</v>
      </c>
      <c r="I4067" s="60" t="str">
        <f>Índice!$G$23</f>
        <v>2015-01-01</v>
      </c>
      <c r="J4067" s="61" t="str">
        <f>Índice!$G$25</f>
        <v>2015-12-31</v>
      </c>
      <c r="K4067" s="200" t="s">
        <v>936</v>
      </c>
      <c r="L4067" s="200" t="s">
        <v>916</v>
      </c>
    </row>
    <row r="4068" spans="1:12" ht="15.75" customHeight="1">
      <c r="C4068" s="200" t="str">
        <f>'FC03-5'!B$40</f>
        <v>Grandes consumidores (Transporte) (Deterioro) (FC03-5)</v>
      </c>
      <c r="F4068" s="200">
        <f>'FC03-5'!F$40</f>
        <v>0</v>
      </c>
      <c r="I4068" s="60" t="str">
        <f>Índice!$G$23</f>
        <v>2015-01-01</v>
      </c>
      <c r="J4068" s="61" t="str">
        <f>Índice!$G$25</f>
        <v>2015-12-31</v>
      </c>
      <c r="K4068" s="200" t="s">
        <v>936</v>
      </c>
      <c r="L4068" s="200" t="s">
        <v>916</v>
      </c>
    </row>
    <row r="4069" spans="1:12" ht="15.75" customHeight="1">
      <c r="C4069" s="200" t="str">
        <f>'FC03-5'!B$41</f>
        <v>Otros (Transporte) (Deterioro) (FC03-5)</v>
      </c>
      <c r="F4069" s="200">
        <f>'FC03-5'!F$41</f>
        <v>0</v>
      </c>
      <c r="I4069" s="60" t="str">
        <f>Índice!$G$23</f>
        <v>2015-01-01</v>
      </c>
      <c r="J4069" s="61" t="str">
        <f>Índice!$G$25</f>
        <v>2015-12-31</v>
      </c>
      <c r="K4069" s="200" t="s">
        <v>936</v>
      </c>
      <c r="L4069" s="200" t="s">
        <v>916</v>
      </c>
    </row>
    <row r="4070" spans="1:12" ht="15.75" customHeight="1">
      <c r="C4070" s="200" t="str">
        <f>'FC03-5'!B$42</f>
        <v>Total Transporte de gas combustible (Deterioro) (FC03-5)</v>
      </c>
      <c r="F4070" s="200">
        <f>'FC03-5'!F$42</f>
        <v>0</v>
      </c>
      <c r="I4070" s="60" t="str">
        <f>Índice!$G$23</f>
        <v>2015-01-01</v>
      </c>
      <c r="J4070" s="61" t="str">
        <f>Índice!$G$25</f>
        <v>2015-12-31</v>
      </c>
      <c r="K4070" s="200" t="s">
        <v>936</v>
      </c>
      <c r="L4070" s="200" t="s">
        <v>916</v>
      </c>
    </row>
    <row r="4071" spans="1:12" ht="15.75" customHeight="1">
      <c r="A4071" s="202" t="s">
        <v>15</v>
      </c>
      <c r="C4071" s="200" t="str">
        <f>'FC03-5'!B$43</f>
        <v>Negocio distribución de gas combustible (Deterioro) (FC03-5)</v>
      </c>
      <c r="F4071" s="200">
        <f>'FC03-5'!F$43</f>
        <v>0</v>
      </c>
      <c r="K4071" s="200"/>
      <c r="L4071" s="200"/>
    </row>
    <row r="4072" spans="1:12" ht="15.75" customHeight="1">
      <c r="C4072" s="200" t="str">
        <f>'FC03-5'!B$44</f>
        <v>Empresas del sector (Distribución) (Deterioro) (FC03-5)</v>
      </c>
      <c r="F4072" s="200">
        <f>'FC03-5'!F$44</f>
        <v>0</v>
      </c>
      <c r="I4072" s="60" t="str">
        <f>Índice!$G$23</f>
        <v>2015-01-01</v>
      </c>
      <c r="J4072" s="61" t="str">
        <f>Índice!$G$25</f>
        <v>2015-12-31</v>
      </c>
      <c r="K4072" s="200" t="s">
        <v>936</v>
      </c>
      <c r="L4072" s="200" t="s">
        <v>916</v>
      </c>
    </row>
    <row r="4073" spans="1:12" ht="15.75" customHeight="1">
      <c r="C4073" s="200" t="str">
        <f>'FC03-5'!B$45</f>
        <v>Grandes consumidores (Distribución) (Deterioro) (FC03-5)</v>
      </c>
      <c r="F4073" s="200">
        <f>'FC03-5'!F$45</f>
        <v>0</v>
      </c>
      <c r="I4073" s="60" t="str">
        <f>Índice!$G$23</f>
        <v>2015-01-01</v>
      </c>
      <c r="J4073" s="61" t="str">
        <f>Índice!$G$25</f>
        <v>2015-12-31</v>
      </c>
      <c r="K4073" s="200" t="s">
        <v>936</v>
      </c>
      <c r="L4073" s="200" t="s">
        <v>916</v>
      </c>
    </row>
    <row r="4074" spans="1:12" ht="15.75" customHeight="1">
      <c r="C4074" s="200" t="str">
        <f>'FC03-5'!B$46</f>
        <v>Otros (Distribución) (Deterioro) (FC03-5)</v>
      </c>
      <c r="F4074" s="200">
        <f>'FC03-5'!F$46</f>
        <v>0</v>
      </c>
      <c r="I4074" s="60" t="str">
        <f>Índice!$G$23</f>
        <v>2015-01-01</v>
      </c>
      <c r="J4074" s="61" t="str">
        <f>Índice!$G$25</f>
        <v>2015-12-31</v>
      </c>
      <c r="K4074" s="200" t="s">
        <v>936</v>
      </c>
      <c r="L4074" s="200" t="s">
        <v>916</v>
      </c>
    </row>
    <row r="4075" spans="1:12" ht="15.75" customHeight="1">
      <c r="C4075" s="200" t="str">
        <f>'FC03-5'!B$47</f>
        <v>Total Distribución de gas combustible (Deterioro) (FC03-5)</v>
      </c>
      <c r="F4075" s="200">
        <f>'FC03-5'!F$47</f>
        <v>0</v>
      </c>
      <c r="I4075" s="60" t="str">
        <f>Índice!$G$23</f>
        <v>2015-01-01</v>
      </c>
      <c r="J4075" s="61" t="str">
        <f>Índice!$G$25</f>
        <v>2015-12-31</v>
      </c>
      <c r="K4075" s="200" t="s">
        <v>936</v>
      </c>
      <c r="L4075" s="200" t="s">
        <v>916</v>
      </c>
    </row>
    <row r="4076" spans="1:12" ht="15.75" customHeight="1">
      <c r="A4076" s="202" t="s">
        <v>15</v>
      </c>
      <c r="C4076" s="200" t="str">
        <f>'FC03-5'!B$48</f>
        <v>Negocio comercializacion de gas combustible (Deterioro) (FC03-5)</v>
      </c>
      <c r="F4076" s="200">
        <f>'FC03-5'!F$48</f>
        <v>0</v>
      </c>
      <c r="K4076" s="200"/>
      <c r="L4076" s="200"/>
    </row>
    <row r="4077" spans="1:12" ht="15.75" customHeight="1">
      <c r="C4077" s="200" t="str">
        <f>'FC03-5'!B$49</f>
        <v>Residencial Estrato 1 (Deterioro) (FC03-5)</v>
      </c>
      <c r="F4077" s="200">
        <f>'FC03-5'!F$49</f>
        <v>0</v>
      </c>
      <c r="I4077" s="60" t="str">
        <f>Índice!$G$23</f>
        <v>2015-01-01</v>
      </c>
      <c r="J4077" s="61" t="str">
        <f>Índice!$G$25</f>
        <v>2015-12-31</v>
      </c>
      <c r="K4077" s="200" t="s">
        <v>936</v>
      </c>
      <c r="L4077" s="200" t="s">
        <v>916</v>
      </c>
    </row>
    <row r="4078" spans="1:12" ht="15.75" customHeight="1">
      <c r="C4078" s="200" t="str">
        <f>'FC03-5'!B$50</f>
        <v>Residencial Estrato 2 (Deterioro) (FC03-5)</v>
      </c>
      <c r="F4078" s="200">
        <f>'FC03-5'!F$50</f>
        <v>0</v>
      </c>
      <c r="I4078" s="60" t="str">
        <f>Índice!$G$23</f>
        <v>2015-01-01</v>
      </c>
      <c r="J4078" s="61" t="str">
        <f>Índice!$G$25</f>
        <v>2015-12-31</v>
      </c>
      <c r="K4078" s="200" t="s">
        <v>936</v>
      </c>
      <c r="L4078" s="200" t="s">
        <v>916</v>
      </c>
    </row>
    <row r="4079" spans="1:12" ht="15.75" customHeight="1">
      <c r="C4079" s="200" t="str">
        <f>'FC03-5'!B$51</f>
        <v>Residencial Estrato 3 (Deterioro) (FC03-5)</v>
      </c>
      <c r="F4079" s="200">
        <f>'FC03-5'!F$51</f>
        <v>0</v>
      </c>
      <c r="I4079" s="60" t="str">
        <f>Índice!$G$23</f>
        <v>2015-01-01</v>
      </c>
      <c r="J4079" s="61" t="str">
        <f>Índice!$G$25</f>
        <v>2015-12-31</v>
      </c>
      <c r="K4079" s="200" t="s">
        <v>936</v>
      </c>
      <c r="L4079" s="200" t="s">
        <v>916</v>
      </c>
    </row>
    <row r="4080" spans="1:12" ht="15.75" customHeight="1">
      <c r="C4080" s="200" t="str">
        <f>'FC03-5'!B$52</f>
        <v>Residencial Estrato 4 (Deterioro) (FC03-5)</v>
      </c>
      <c r="F4080" s="200">
        <f>'FC03-5'!F$52</f>
        <v>0</v>
      </c>
      <c r="I4080" s="60" t="str">
        <f>Índice!$G$23</f>
        <v>2015-01-01</v>
      </c>
      <c r="J4080" s="61" t="str">
        <f>Índice!$G$25</f>
        <v>2015-12-31</v>
      </c>
      <c r="K4080" s="200" t="s">
        <v>936</v>
      </c>
      <c r="L4080" s="200" t="s">
        <v>916</v>
      </c>
    </row>
    <row r="4081" spans="1:12" ht="15.75" customHeight="1">
      <c r="C4081" s="200" t="str">
        <f>'FC03-5'!B$53</f>
        <v>Residencial Estrato 5 (Deterioro) (FC03-5)</v>
      </c>
      <c r="F4081" s="200">
        <f>'FC03-5'!F$53</f>
        <v>0</v>
      </c>
      <c r="I4081" s="60" t="str">
        <f>Índice!$G$23</f>
        <v>2015-01-01</v>
      </c>
      <c r="J4081" s="61" t="str">
        <f>Índice!$G$25</f>
        <v>2015-12-31</v>
      </c>
      <c r="K4081" s="200" t="s">
        <v>936</v>
      </c>
      <c r="L4081" s="200" t="s">
        <v>916</v>
      </c>
    </row>
    <row r="4082" spans="1:12" ht="15.75" customHeight="1">
      <c r="C4082" s="200" t="str">
        <f>'FC03-5'!B$54</f>
        <v>Residencial Estrato 6 (Deterioro) (FC03-5)</v>
      </c>
      <c r="F4082" s="200">
        <f>'FC03-5'!F$54</f>
        <v>0</v>
      </c>
      <c r="I4082" s="60" t="str">
        <f>Índice!$G$23</f>
        <v>2015-01-01</v>
      </c>
      <c r="J4082" s="61" t="str">
        <f>Índice!$G$25</f>
        <v>2015-12-31</v>
      </c>
      <c r="K4082" s="200" t="s">
        <v>936</v>
      </c>
      <c r="L4082" s="200" t="s">
        <v>916</v>
      </c>
    </row>
    <row r="4083" spans="1:12" ht="15.75" customHeight="1">
      <c r="C4083" s="200" t="str">
        <f>'FC03-5'!B$55</f>
        <v>Comercial (Deterioro) (FC03-5)</v>
      </c>
      <c r="F4083" s="200">
        <f>'FC03-5'!F$55</f>
        <v>0</v>
      </c>
      <c r="I4083" s="60" t="str">
        <f>Índice!$G$23</f>
        <v>2015-01-01</v>
      </c>
      <c r="J4083" s="61" t="str">
        <f>Índice!$G$25</f>
        <v>2015-12-31</v>
      </c>
      <c r="K4083" s="200" t="s">
        <v>936</v>
      </c>
      <c r="L4083" s="200" t="s">
        <v>916</v>
      </c>
    </row>
    <row r="4084" spans="1:12" ht="15.75" customHeight="1">
      <c r="C4084" s="200" t="str">
        <f>'FC03-5'!B$56</f>
        <v>Industrial (Deterioro) (FC03-5)</v>
      </c>
      <c r="F4084" s="200">
        <f>'FC03-5'!F$56</f>
        <v>0</v>
      </c>
      <c r="I4084" s="60" t="str">
        <f>Índice!$G$23</f>
        <v>2015-01-01</v>
      </c>
      <c r="J4084" s="61" t="str">
        <f>Índice!$G$25</f>
        <v>2015-12-31</v>
      </c>
      <c r="K4084" s="200" t="s">
        <v>936</v>
      </c>
      <c r="L4084" s="200" t="s">
        <v>916</v>
      </c>
    </row>
    <row r="4085" spans="1:12" ht="15.75" customHeight="1">
      <c r="C4085" s="200" t="str">
        <f>'FC03-5'!B$57</f>
        <v>Oficial (Deterioro) (FC03-5)</v>
      </c>
      <c r="F4085" s="200">
        <f>'FC03-5'!F$57</f>
        <v>0</v>
      </c>
      <c r="I4085" s="60" t="str">
        <f>Índice!$G$23</f>
        <v>2015-01-01</v>
      </c>
      <c r="J4085" s="61" t="str">
        <f>Índice!$G$25</f>
        <v>2015-12-31</v>
      </c>
      <c r="K4085" s="200" t="s">
        <v>936</v>
      </c>
      <c r="L4085" s="200" t="s">
        <v>916</v>
      </c>
    </row>
    <row r="4086" spans="1:12" ht="15.75" customHeight="1">
      <c r="C4086" s="200" t="str">
        <f>'FC03-5'!B$58</f>
        <v>Especial Asistencial (Deterioro) (FC03-5)</v>
      </c>
      <c r="F4086" s="200">
        <f>'FC03-5'!F$58</f>
        <v>0</v>
      </c>
      <c r="I4086" s="60" t="str">
        <f>Índice!$G$23</f>
        <v>2015-01-01</v>
      </c>
      <c r="J4086" s="61" t="str">
        <f>Índice!$G$25</f>
        <v>2015-12-31</v>
      </c>
      <c r="K4086" s="200" t="s">
        <v>936</v>
      </c>
      <c r="L4086" s="200" t="s">
        <v>916</v>
      </c>
    </row>
    <row r="4087" spans="1:12" ht="15.75" customHeight="1">
      <c r="C4087" s="200" t="str">
        <f>'FC03-5'!B$59</f>
        <v>Especial Educativo (Deterioro) (FC03-5)</v>
      </c>
      <c r="F4087" s="200">
        <f>'FC03-5'!F$59</f>
        <v>0</v>
      </c>
      <c r="I4087" s="60" t="str">
        <f>Índice!$G$23</f>
        <v>2015-01-01</v>
      </c>
      <c r="J4087" s="61" t="str">
        <f>Índice!$G$25</f>
        <v>2015-12-31</v>
      </c>
      <c r="K4087" s="200" t="s">
        <v>936</v>
      </c>
      <c r="L4087" s="200" t="s">
        <v>916</v>
      </c>
    </row>
    <row r="4088" spans="1:12" ht="15.75" customHeight="1">
      <c r="C4088" s="200" t="str">
        <f>'FC03-5'!B$60</f>
        <v>Grandes consumidores (Comercialización) (Deterioro) (FC03-5)</v>
      </c>
      <c r="F4088" s="200">
        <f>'FC03-5'!F$60</f>
        <v>0</v>
      </c>
      <c r="I4088" s="60" t="str">
        <f>Índice!$G$23</f>
        <v>2015-01-01</v>
      </c>
      <c r="J4088" s="61" t="str">
        <f>Índice!$G$25</f>
        <v>2015-12-31</v>
      </c>
      <c r="K4088" s="200" t="s">
        <v>936</v>
      </c>
      <c r="L4088" s="200" t="s">
        <v>916</v>
      </c>
    </row>
    <row r="4089" spans="1:12" ht="15.75" customHeight="1">
      <c r="C4089" s="200" t="str">
        <f>'FC03-5'!B$61</f>
        <v>Empresas del sector (Comercialización) (Deterioro) (FC03-5)</v>
      </c>
      <c r="F4089" s="200">
        <f>'FC03-5'!F$61</f>
        <v>0</v>
      </c>
      <c r="I4089" s="60" t="str">
        <f>Índice!$G$23</f>
        <v>2015-01-01</v>
      </c>
      <c r="J4089" s="61" t="str">
        <f>Índice!$G$25</f>
        <v>2015-12-31</v>
      </c>
      <c r="K4089" s="200" t="s">
        <v>936</v>
      </c>
      <c r="L4089" s="200" t="s">
        <v>916</v>
      </c>
    </row>
    <row r="4090" spans="1:12" ht="15.75" customHeight="1">
      <c r="C4090" s="200" t="str">
        <f>'FC03-5'!B$62</f>
        <v>Otros (Comercialización) (Deterioro) (FC03-5)</v>
      </c>
      <c r="F4090" s="200">
        <f>'FC03-5'!F$62</f>
        <v>0</v>
      </c>
      <c r="I4090" s="60" t="str">
        <f>Índice!$G$23</f>
        <v>2015-01-01</v>
      </c>
      <c r="J4090" s="61" t="str">
        <f>Índice!$G$25</f>
        <v>2015-12-31</v>
      </c>
      <c r="K4090" s="200" t="s">
        <v>936</v>
      </c>
      <c r="L4090" s="200" t="s">
        <v>916</v>
      </c>
    </row>
    <row r="4091" spans="1:12" ht="15.75" customHeight="1">
      <c r="C4091" s="200" t="str">
        <f>'FC03-5'!B$63</f>
        <v>Total Comercialización de gas combustible (Deterioro) (FC03-5)</v>
      </c>
      <c r="F4091" s="200">
        <f>'FC03-5'!F$63</f>
        <v>0</v>
      </c>
      <c r="I4091" s="60" t="str">
        <f>Índice!$G$23</f>
        <v>2015-01-01</v>
      </c>
      <c r="J4091" s="61" t="str">
        <f>Índice!$G$25</f>
        <v>2015-12-31</v>
      </c>
      <c r="K4091" s="200" t="s">
        <v>936</v>
      </c>
      <c r="L4091" s="200" t="s">
        <v>916</v>
      </c>
    </row>
    <row r="4092" spans="1:12" ht="15.75" customHeight="1">
      <c r="C4092" s="200" t="str">
        <f>'FC03-5'!B$64</f>
        <v>Total Deterioro Cuentas por Cobrar (FC03-5)</v>
      </c>
      <c r="F4092" s="200">
        <f>'FC03-5'!F$64</f>
        <v>0</v>
      </c>
      <c r="I4092" s="60" t="str">
        <f>Índice!$G$23</f>
        <v>2015-01-01</v>
      </c>
      <c r="J4092" s="61" t="str">
        <f>Índice!$G$25</f>
        <v>2015-12-31</v>
      </c>
      <c r="K4092" s="200" t="s">
        <v>936</v>
      </c>
      <c r="L4092" s="200" t="s">
        <v>916</v>
      </c>
    </row>
    <row r="4093" spans="1:12" ht="15.75" customHeight="1">
      <c r="A4093" s="202" t="s">
        <v>15</v>
      </c>
      <c r="B4093" s="22"/>
      <c r="C4093" s="93" t="s">
        <v>917</v>
      </c>
      <c r="L4093" s="200"/>
    </row>
    <row r="4094" spans="1:12" ht="15.75" customHeight="1">
      <c r="A4094" s="202" t="s">
        <v>15</v>
      </c>
      <c r="C4094" s="200" t="str">
        <f>'FC03-5'!B$7</f>
        <v>Servicio de Gas combustible por redes (FC03-5)</v>
      </c>
      <c r="L4094" s="200"/>
    </row>
    <row r="4095" spans="1:12" ht="15.75" customHeight="1">
      <c r="A4095" s="202" t="s">
        <v>15</v>
      </c>
      <c r="C4095" s="200" t="str">
        <f>'FC03-5'!B$8</f>
        <v>Negocio transporte de gas combustible (FC03-5)</v>
      </c>
      <c r="L4095" s="200"/>
    </row>
    <row r="4096" spans="1:12" ht="15.75" customHeight="1">
      <c r="C4096" s="200" t="str">
        <f>'FC03-5'!B$9</f>
        <v>Empresas del sector (Transporte) (FC03-5)</v>
      </c>
      <c r="F4096" s="200">
        <f>'FC03-5'!G$9</f>
        <v>0</v>
      </c>
      <c r="I4096" s="60" t="str">
        <f>Índice!$G$23</f>
        <v>2015-01-01</v>
      </c>
      <c r="J4096" s="61" t="str">
        <f>Índice!$G$25</f>
        <v>2015-12-31</v>
      </c>
      <c r="K4096" s="200" t="s">
        <v>936</v>
      </c>
      <c r="L4096" s="200" t="s">
        <v>918</v>
      </c>
    </row>
    <row r="4097" spans="1:12" ht="15.75" customHeight="1">
      <c r="C4097" s="200" t="str">
        <f>'FC03-5'!B$10</f>
        <v>Grandes consumidores (Transporte) (FC03-5)</v>
      </c>
      <c r="F4097" s="200">
        <f>'FC03-5'!G$10</f>
        <v>0</v>
      </c>
      <c r="I4097" s="60" t="str">
        <f>Índice!$G$23</f>
        <v>2015-01-01</v>
      </c>
      <c r="J4097" s="61" t="str">
        <f>Índice!$G$25</f>
        <v>2015-12-31</v>
      </c>
      <c r="K4097" s="200" t="s">
        <v>936</v>
      </c>
      <c r="L4097" s="200" t="s">
        <v>918</v>
      </c>
    </row>
    <row r="4098" spans="1:12" ht="15.75" customHeight="1">
      <c r="C4098" s="200" t="str">
        <f>'FC03-5'!B$11</f>
        <v>Otros (Transporte) (FC03-5)</v>
      </c>
      <c r="F4098" s="200">
        <f>'FC03-5'!G$11</f>
        <v>0</v>
      </c>
      <c r="I4098" s="60" t="str">
        <f>Índice!$G$23</f>
        <v>2015-01-01</v>
      </c>
      <c r="J4098" s="61" t="str">
        <f>Índice!$G$25</f>
        <v>2015-12-31</v>
      </c>
      <c r="K4098" s="200" t="s">
        <v>936</v>
      </c>
      <c r="L4098" s="200" t="s">
        <v>918</v>
      </c>
    </row>
    <row r="4099" spans="1:12" ht="15.75" customHeight="1">
      <c r="C4099" s="200" t="str">
        <f>'FC03-5'!B$12</f>
        <v>Total Transporte de gas combustible (FC03-5)</v>
      </c>
      <c r="F4099" s="200">
        <f>'FC03-5'!G$12</f>
        <v>0</v>
      </c>
      <c r="I4099" s="60" t="str">
        <f>Índice!$G$23</f>
        <v>2015-01-01</v>
      </c>
      <c r="J4099" s="61" t="str">
        <f>Índice!$G$25</f>
        <v>2015-12-31</v>
      </c>
      <c r="K4099" s="200" t="s">
        <v>936</v>
      </c>
      <c r="L4099" s="200" t="s">
        <v>918</v>
      </c>
    </row>
    <row r="4100" spans="1:12" ht="15.75" customHeight="1">
      <c r="A4100" s="202" t="s">
        <v>15</v>
      </c>
      <c r="C4100" s="200" t="str">
        <f>'FC03-5'!B$13</f>
        <v>Negocio distribución de gas combustible (FC03-5)</v>
      </c>
      <c r="F4100" s="200">
        <f>'FC03-5'!G$13</f>
        <v>0</v>
      </c>
      <c r="L4100" s="200"/>
    </row>
    <row r="4101" spans="1:12" ht="15.75" customHeight="1">
      <c r="C4101" s="200" t="str">
        <f>'FC03-5'!B$14</f>
        <v>Empresas del sector (Distribución) (FC03-5)</v>
      </c>
      <c r="F4101" s="200">
        <f>'FC03-5'!G$14</f>
        <v>0</v>
      </c>
      <c r="I4101" s="60" t="str">
        <f>Índice!$G$23</f>
        <v>2015-01-01</v>
      </c>
      <c r="J4101" s="61" t="str">
        <f>Índice!$G$25</f>
        <v>2015-12-31</v>
      </c>
      <c r="K4101" s="200" t="s">
        <v>936</v>
      </c>
      <c r="L4101" s="200" t="s">
        <v>918</v>
      </c>
    </row>
    <row r="4102" spans="1:12" ht="15.75" customHeight="1">
      <c r="C4102" s="200" t="str">
        <f>'FC03-5'!B$15</f>
        <v>Grandes consumidores (Distribución) (FC03-5)</v>
      </c>
      <c r="F4102" s="200">
        <f>'FC03-5'!G$15</f>
        <v>0</v>
      </c>
      <c r="I4102" s="60" t="str">
        <f>Índice!$G$23</f>
        <v>2015-01-01</v>
      </c>
      <c r="J4102" s="61" t="str">
        <f>Índice!$G$25</f>
        <v>2015-12-31</v>
      </c>
      <c r="K4102" s="200" t="s">
        <v>936</v>
      </c>
      <c r="L4102" s="200" t="s">
        <v>918</v>
      </c>
    </row>
    <row r="4103" spans="1:12" ht="15.75" customHeight="1">
      <c r="C4103" s="200" t="str">
        <f>'FC03-5'!B$16</f>
        <v>Otros (Distribución) (FC03-5)</v>
      </c>
      <c r="F4103" s="200">
        <f>'FC03-5'!G$16</f>
        <v>0</v>
      </c>
      <c r="I4103" s="60" t="str">
        <f>Índice!$G$23</f>
        <v>2015-01-01</v>
      </c>
      <c r="J4103" s="61" t="str">
        <f>Índice!$G$25</f>
        <v>2015-12-31</v>
      </c>
      <c r="K4103" s="200" t="s">
        <v>936</v>
      </c>
      <c r="L4103" s="200" t="s">
        <v>918</v>
      </c>
    </row>
    <row r="4104" spans="1:12" ht="15.75" customHeight="1">
      <c r="C4104" s="200" t="str">
        <f>'FC03-5'!B$17</f>
        <v>Total Distribución de gas combustible (FC03-5)</v>
      </c>
      <c r="F4104" s="200">
        <f>'FC03-5'!G$17</f>
        <v>0</v>
      </c>
      <c r="I4104" s="60" t="str">
        <f>Índice!$G$23</f>
        <v>2015-01-01</v>
      </c>
      <c r="J4104" s="61" t="str">
        <f>Índice!$G$25</f>
        <v>2015-12-31</v>
      </c>
      <c r="K4104" s="200" t="s">
        <v>936</v>
      </c>
      <c r="L4104" s="200" t="s">
        <v>918</v>
      </c>
    </row>
    <row r="4105" spans="1:12" ht="15.75" customHeight="1">
      <c r="A4105" s="202" t="s">
        <v>15</v>
      </c>
      <c r="C4105" s="200" t="str">
        <f>'FC03-5'!B$18</f>
        <v>Negocio comercializacion de gas combustible (FC03-5)</v>
      </c>
      <c r="F4105" s="200">
        <f>'FC03-5'!G$18</f>
        <v>0</v>
      </c>
      <c r="K4105" s="200"/>
      <c r="L4105" s="200"/>
    </row>
    <row r="4106" spans="1:12" ht="15.75" customHeight="1">
      <c r="C4106" s="200" t="str">
        <f>'FC03-5'!B$19</f>
        <v>Residencial Estrato 1 (FC03-5)</v>
      </c>
      <c r="F4106" s="200">
        <f>'FC03-5'!G$19</f>
        <v>0</v>
      </c>
      <c r="I4106" s="60" t="str">
        <f>Índice!$G$23</f>
        <v>2015-01-01</v>
      </c>
      <c r="J4106" s="61" t="str">
        <f>Índice!$G$25</f>
        <v>2015-12-31</v>
      </c>
      <c r="K4106" s="200" t="s">
        <v>936</v>
      </c>
      <c r="L4106" s="200" t="s">
        <v>918</v>
      </c>
    </row>
    <row r="4107" spans="1:12" ht="15.75" customHeight="1">
      <c r="C4107" s="200" t="str">
        <f>'FC03-5'!B$20</f>
        <v xml:space="preserve">     Hogares sustitutos (FC03-5)</v>
      </c>
      <c r="F4107" s="200">
        <f>'FC03-5'!G$20</f>
        <v>0</v>
      </c>
      <c r="I4107" s="60" t="str">
        <f>Índice!$G$23</f>
        <v>2015-01-01</v>
      </c>
      <c r="J4107" s="61" t="str">
        <f>Índice!$G$25</f>
        <v>2015-12-31</v>
      </c>
      <c r="K4107" s="200" t="s">
        <v>936</v>
      </c>
      <c r="L4107" s="200" t="s">
        <v>918</v>
      </c>
    </row>
    <row r="4108" spans="1:12" ht="15.75" customHeight="1">
      <c r="C4108" s="200" t="str">
        <f>'FC03-5'!B$21</f>
        <v xml:space="preserve">     Otros residencial estrato 1 (FC03-5)</v>
      </c>
      <c r="F4108" s="200">
        <f>'FC03-5'!G$21</f>
        <v>0</v>
      </c>
      <c r="I4108" s="60" t="str">
        <f>Índice!$G$23</f>
        <v>2015-01-01</v>
      </c>
      <c r="J4108" s="61" t="str">
        <f>Índice!$G$25</f>
        <v>2015-12-31</v>
      </c>
      <c r="K4108" s="200" t="s">
        <v>936</v>
      </c>
      <c r="L4108" s="200" t="s">
        <v>918</v>
      </c>
    </row>
    <row r="4109" spans="1:12" ht="15.75" customHeight="1">
      <c r="C4109" s="200" t="str">
        <f>'FC03-5'!B$22</f>
        <v>Residencial Estrato 2 (FC03-5)</v>
      </c>
      <c r="F4109" s="200">
        <f>'FC03-5'!G$22</f>
        <v>0</v>
      </c>
      <c r="I4109" s="60" t="str">
        <f>Índice!$G$23</f>
        <v>2015-01-01</v>
      </c>
      <c r="J4109" s="61" t="str">
        <f>Índice!$G$25</f>
        <v>2015-12-31</v>
      </c>
      <c r="K4109" s="200" t="s">
        <v>936</v>
      </c>
      <c r="L4109" s="200" t="s">
        <v>918</v>
      </c>
    </row>
    <row r="4110" spans="1:12" ht="15.75" customHeight="1">
      <c r="C4110" s="200" t="str">
        <f>'FC03-5'!B$23</f>
        <v>Residencial Estrato 3 (FC03-5)</v>
      </c>
      <c r="F4110" s="200">
        <f>'FC03-5'!G$23</f>
        <v>0</v>
      </c>
      <c r="I4110" s="60" t="str">
        <f>Índice!$G$23</f>
        <v>2015-01-01</v>
      </c>
      <c r="J4110" s="61" t="str">
        <f>Índice!$G$25</f>
        <v>2015-12-31</v>
      </c>
      <c r="K4110" s="200" t="s">
        <v>936</v>
      </c>
      <c r="L4110" s="200" t="s">
        <v>918</v>
      </c>
    </row>
    <row r="4111" spans="1:12" ht="15.75" customHeight="1">
      <c r="C4111" s="200" t="str">
        <f>'FC03-5'!B$24</f>
        <v>Residencial Estrato 4 (FC03-5)</v>
      </c>
      <c r="F4111" s="200">
        <f>'FC03-5'!G$24</f>
        <v>0</v>
      </c>
      <c r="I4111" s="60" t="str">
        <f>Índice!$G$23</f>
        <v>2015-01-01</v>
      </c>
      <c r="J4111" s="61" t="str">
        <f>Índice!$G$25</f>
        <v>2015-12-31</v>
      </c>
      <c r="K4111" s="200" t="s">
        <v>936</v>
      </c>
      <c r="L4111" s="200" t="s">
        <v>918</v>
      </c>
    </row>
    <row r="4112" spans="1:12" ht="15.75" customHeight="1">
      <c r="C4112" s="200" t="str">
        <f>'FC03-5'!B$25</f>
        <v>Residencial Estrato 5 (FC03-5)</v>
      </c>
      <c r="F4112" s="200">
        <f>'FC03-5'!G$25</f>
        <v>0</v>
      </c>
      <c r="I4112" s="60" t="str">
        <f>Índice!$G$23</f>
        <v>2015-01-01</v>
      </c>
      <c r="J4112" s="61" t="str">
        <f>Índice!$G$25</f>
        <v>2015-12-31</v>
      </c>
      <c r="K4112" s="200" t="s">
        <v>936</v>
      </c>
      <c r="L4112" s="200" t="s">
        <v>918</v>
      </c>
    </row>
    <row r="4113" spans="1:12" ht="15.75" customHeight="1">
      <c r="C4113" s="200" t="str">
        <f>'FC03-5'!B$26</f>
        <v>Residencial Estrato 6 (FC03-5)</v>
      </c>
      <c r="F4113" s="200">
        <f>'FC03-5'!G$26</f>
        <v>0</v>
      </c>
      <c r="I4113" s="60" t="str">
        <f>Índice!$G$23</f>
        <v>2015-01-01</v>
      </c>
      <c r="J4113" s="61" t="str">
        <f>Índice!$G$25</f>
        <v>2015-12-31</v>
      </c>
      <c r="K4113" s="200" t="s">
        <v>936</v>
      </c>
      <c r="L4113" s="200" t="s">
        <v>918</v>
      </c>
    </row>
    <row r="4114" spans="1:12" ht="15.75" customHeight="1">
      <c r="C4114" s="200" t="str">
        <f>'FC03-5'!B$27</f>
        <v>Comercial (FC03-5)</v>
      </c>
      <c r="F4114" s="200">
        <f>'FC03-5'!G$27</f>
        <v>0</v>
      </c>
      <c r="I4114" s="60" t="str">
        <f>Índice!$G$23</f>
        <v>2015-01-01</v>
      </c>
      <c r="J4114" s="61" t="str">
        <f>Índice!$G$25</f>
        <v>2015-12-31</v>
      </c>
      <c r="K4114" s="200" t="s">
        <v>936</v>
      </c>
      <c r="L4114" s="200" t="s">
        <v>918</v>
      </c>
    </row>
    <row r="4115" spans="1:12" ht="15.75" customHeight="1">
      <c r="C4115" s="200" t="str">
        <f>'FC03-5'!B$28</f>
        <v>Industrial (FC03-5)</v>
      </c>
      <c r="F4115" s="200">
        <f>'FC03-5'!G$28</f>
        <v>0</v>
      </c>
      <c r="I4115" s="60" t="str">
        <f>Índice!$G$23</f>
        <v>2015-01-01</v>
      </c>
      <c r="J4115" s="61" t="str">
        <f>Índice!$G$25</f>
        <v>2015-12-31</v>
      </c>
      <c r="K4115" s="200" t="s">
        <v>936</v>
      </c>
      <c r="L4115" s="200" t="s">
        <v>918</v>
      </c>
    </row>
    <row r="4116" spans="1:12" ht="15.75" customHeight="1">
      <c r="C4116" s="200" t="str">
        <f>'FC03-5'!B$29</f>
        <v>Oficial (FC03-5)</v>
      </c>
      <c r="F4116" s="200">
        <f>'FC03-5'!G$29</f>
        <v>0</v>
      </c>
      <c r="I4116" s="60" t="str">
        <f>Índice!$G$23</f>
        <v>2015-01-01</v>
      </c>
      <c r="J4116" s="61" t="str">
        <f>Índice!$G$25</f>
        <v>2015-12-31</v>
      </c>
      <c r="K4116" s="200" t="s">
        <v>936</v>
      </c>
      <c r="L4116" s="200" t="s">
        <v>918</v>
      </c>
    </row>
    <row r="4117" spans="1:12" ht="15.75" customHeight="1">
      <c r="C4117" s="200" t="str">
        <f>'FC03-5'!B$30</f>
        <v>Especial Asistencial (FC03-5)</v>
      </c>
      <c r="F4117" s="200">
        <f>'FC03-5'!G$30</f>
        <v>0</v>
      </c>
      <c r="I4117" s="60" t="str">
        <f>Índice!$G$23</f>
        <v>2015-01-01</v>
      </c>
      <c r="J4117" s="61" t="str">
        <f>Índice!$G$25</f>
        <v>2015-12-31</v>
      </c>
      <c r="K4117" s="200" t="s">
        <v>936</v>
      </c>
      <c r="L4117" s="200" t="s">
        <v>918</v>
      </c>
    </row>
    <row r="4118" spans="1:12" ht="15.75" customHeight="1">
      <c r="C4118" s="200" t="str">
        <f>'FC03-5'!B$31</f>
        <v>Especial Educativo (FC03-5)</v>
      </c>
      <c r="F4118" s="200">
        <f>'FC03-5'!G$31</f>
        <v>0</v>
      </c>
      <c r="I4118" s="60" t="str">
        <f>Índice!$G$23</f>
        <v>2015-01-01</v>
      </c>
      <c r="J4118" s="61" t="str">
        <f>Índice!$G$25</f>
        <v>2015-12-31</v>
      </c>
      <c r="K4118" s="200" t="s">
        <v>936</v>
      </c>
      <c r="L4118" s="200" t="s">
        <v>918</v>
      </c>
    </row>
    <row r="4119" spans="1:12" ht="15.75" customHeight="1">
      <c r="C4119" s="200" t="str">
        <f>'FC03-5'!B$32</f>
        <v>Grandes consumidores (Comercialización) (FC03-5)</v>
      </c>
      <c r="F4119" s="200">
        <f>'FC03-5'!G$32</f>
        <v>0</v>
      </c>
      <c r="I4119" s="60" t="str">
        <f>Índice!$G$23</f>
        <v>2015-01-01</v>
      </c>
      <c r="J4119" s="61" t="str">
        <f>Índice!$G$25</f>
        <v>2015-12-31</v>
      </c>
      <c r="K4119" s="200" t="s">
        <v>936</v>
      </c>
      <c r="L4119" s="200" t="s">
        <v>918</v>
      </c>
    </row>
    <row r="4120" spans="1:12" ht="15.75" customHeight="1">
      <c r="C4120" s="200" t="str">
        <f>'FC03-5'!B$33</f>
        <v>Empresas del sector (Comercialización) (FC03-5)</v>
      </c>
      <c r="F4120" s="200">
        <f>'FC03-5'!G$33</f>
        <v>0</v>
      </c>
      <c r="I4120" s="60" t="str">
        <f>Índice!$G$23</f>
        <v>2015-01-01</v>
      </c>
      <c r="J4120" s="61" t="str">
        <f>Índice!$G$25</f>
        <v>2015-12-31</v>
      </c>
      <c r="K4120" s="200" t="s">
        <v>936</v>
      </c>
      <c r="L4120" s="200" t="s">
        <v>918</v>
      </c>
    </row>
    <row r="4121" spans="1:12" ht="15.75" customHeight="1">
      <c r="C4121" s="200" t="str">
        <f>'FC03-5'!B$34</f>
        <v>Otros (Comercialización) (FC03-5)</v>
      </c>
      <c r="F4121" s="200">
        <f>'FC03-5'!G$34</f>
        <v>0</v>
      </c>
      <c r="I4121" s="60" t="str">
        <f>Índice!$G$23</f>
        <v>2015-01-01</v>
      </c>
      <c r="J4121" s="61" t="str">
        <f>Índice!$G$25</f>
        <v>2015-12-31</v>
      </c>
      <c r="K4121" s="200" t="s">
        <v>936</v>
      </c>
      <c r="L4121" s="200" t="s">
        <v>918</v>
      </c>
    </row>
    <row r="4122" spans="1:12" ht="15.75" customHeight="1">
      <c r="C4122" s="200" t="str">
        <f>'FC03-5'!B$35</f>
        <v>Total Comercialización de gas combustible (FC03-5)</v>
      </c>
      <c r="F4122" s="200">
        <f>'FC03-5'!G$35</f>
        <v>0</v>
      </c>
      <c r="I4122" s="60" t="str">
        <f>Índice!$G$23</f>
        <v>2015-01-01</v>
      </c>
      <c r="J4122" s="61" t="str">
        <f>Índice!$G$25</f>
        <v>2015-12-31</v>
      </c>
      <c r="K4122" s="200" t="s">
        <v>936</v>
      </c>
      <c r="L4122" s="200" t="s">
        <v>918</v>
      </c>
    </row>
    <row r="4123" spans="1:12" ht="15.75" customHeight="1">
      <c r="A4123" s="202"/>
      <c r="C4123" s="200" t="str">
        <f>'FC03-5'!B$36</f>
        <v>Total  Servicio de Gas combustible por redes (FC03-5)</v>
      </c>
      <c r="F4123" s="200">
        <f>'FC03-5'!G$36</f>
        <v>0</v>
      </c>
      <c r="I4123" s="60" t="str">
        <f>Índice!$G$23</f>
        <v>2015-01-01</v>
      </c>
      <c r="J4123" s="61" t="str">
        <f>Índice!$G$25</f>
        <v>2015-12-31</v>
      </c>
      <c r="K4123" s="200" t="s">
        <v>936</v>
      </c>
      <c r="L4123" s="200" t="s">
        <v>918</v>
      </c>
    </row>
    <row r="4124" spans="1:12" ht="15.75" customHeight="1">
      <c r="A4124" s="202" t="s">
        <v>15</v>
      </c>
      <c r="C4124" s="200" t="str">
        <f>'FC03-5'!B$37</f>
        <v>Deterioro de cuentas por cobrar (FC03-5)</v>
      </c>
      <c r="F4124" s="200">
        <f>'FC03-5'!G$37</f>
        <v>0</v>
      </c>
      <c r="K4124" s="200"/>
      <c r="L4124" s="200"/>
    </row>
    <row r="4125" spans="1:12" ht="15.75" customHeight="1">
      <c r="A4125" s="202" t="s">
        <v>15</v>
      </c>
      <c r="C4125" s="200" t="str">
        <f>'FC03-5'!B$38</f>
        <v>Negocio transporte de gas combustible (Deterioro) (FC03-5)</v>
      </c>
      <c r="F4125" s="200">
        <f>'FC03-5'!G$38</f>
        <v>0</v>
      </c>
      <c r="K4125" s="200"/>
      <c r="L4125" s="200"/>
    </row>
    <row r="4126" spans="1:12" ht="15.75" customHeight="1">
      <c r="C4126" s="200" t="str">
        <f>'FC03-5'!B$39</f>
        <v>Empresas del sector (Transporte) (Deterioro) (FC03-5)</v>
      </c>
      <c r="F4126" s="200">
        <f>'FC03-5'!G$39</f>
        <v>0</v>
      </c>
      <c r="I4126" s="60" t="str">
        <f>Índice!$G$23</f>
        <v>2015-01-01</v>
      </c>
      <c r="J4126" s="61" t="str">
        <f>Índice!$G$25</f>
        <v>2015-12-31</v>
      </c>
      <c r="K4126" s="200" t="s">
        <v>936</v>
      </c>
      <c r="L4126" s="200" t="s">
        <v>918</v>
      </c>
    </row>
    <row r="4127" spans="1:12" ht="15.75" customHeight="1">
      <c r="C4127" s="200" t="str">
        <f>'FC03-5'!B$40</f>
        <v>Grandes consumidores (Transporte) (Deterioro) (FC03-5)</v>
      </c>
      <c r="F4127" s="200">
        <f>'FC03-5'!G$40</f>
        <v>0</v>
      </c>
      <c r="I4127" s="60" t="str">
        <f>Índice!$G$23</f>
        <v>2015-01-01</v>
      </c>
      <c r="J4127" s="61" t="str">
        <f>Índice!$G$25</f>
        <v>2015-12-31</v>
      </c>
      <c r="K4127" s="200" t="s">
        <v>936</v>
      </c>
      <c r="L4127" s="200" t="s">
        <v>918</v>
      </c>
    </row>
    <row r="4128" spans="1:12" ht="15.75" customHeight="1">
      <c r="C4128" s="200" t="str">
        <f>'FC03-5'!B$41</f>
        <v>Otros (Transporte) (Deterioro) (FC03-5)</v>
      </c>
      <c r="F4128" s="200">
        <f>'FC03-5'!G$41</f>
        <v>0</v>
      </c>
      <c r="I4128" s="60" t="str">
        <f>Índice!$G$23</f>
        <v>2015-01-01</v>
      </c>
      <c r="J4128" s="61" t="str">
        <f>Índice!$G$25</f>
        <v>2015-12-31</v>
      </c>
      <c r="K4128" s="200" t="s">
        <v>936</v>
      </c>
      <c r="L4128" s="200" t="s">
        <v>918</v>
      </c>
    </row>
    <row r="4129" spans="1:12" ht="15.75" customHeight="1">
      <c r="C4129" s="200" t="str">
        <f>'FC03-5'!B$42</f>
        <v>Total Transporte de gas combustible (Deterioro) (FC03-5)</v>
      </c>
      <c r="F4129" s="200">
        <f>'FC03-5'!G$42</f>
        <v>0</v>
      </c>
      <c r="I4129" s="60" t="str">
        <f>Índice!$G$23</f>
        <v>2015-01-01</v>
      </c>
      <c r="J4129" s="61" t="str">
        <f>Índice!$G$25</f>
        <v>2015-12-31</v>
      </c>
      <c r="K4129" s="200" t="s">
        <v>936</v>
      </c>
      <c r="L4129" s="200" t="s">
        <v>918</v>
      </c>
    </row>
    <row r="4130" spans="1:12" ht="15.75" customHeight="1">
      <c r="A4130" s="202" t="s">
        <v>15</v>
      </c>
      <c r="C4130" s="200" t="str">
        <f>'FC03-5'!B$43</f>
        <v>Negocio distribución de gas combustible (Deterioro) (FC03-5)</v>
      </c>
      <c r="F4130" s="200">
        <f>'FC03-5'!G$43</f>
        <v>0</v>
      </c>
      <c r="K4130" s="200"/>
      <c r="L4130" s="200"/>
    </row>
    <row r="4131" spans="1:12" ht="15.75" customHeight="1">
      <c r="C4131" s="200" t="str">
        <f>'FC03-5'!B$44</f>
        <v>Empresas del sector (Distribución) (Deterioro) (FC03-5)</v>
      </c>
      <c r="F4131" s="200">
        <f>'FC03-5'!G$44</f>
        <v>0</v>
      </c>
      <c r="I4131" s="60" t="str">
        <f>Índice!$G$23</f>
        <v>2015-01-01</v>
      </c>
      <c r="J4131" s="61" t="str">
        <f>Índice!$G$25</f>
        <v>2015-12-31</v>
      </c>
      <c r="K4131" s="200" t="s">
        <v>936</v>
      </c>
      <c r="L4131" s="200" t="s">
        <v>918</v>
      </c>
    </row>
    <row r="4132" spans="1:12" ht="15.75" customHeight="1">
      <c r="C4132" s="200" t="str">
        <f>'FC03-5'!B$45</f>
        <v>Grandes consumidores (Distribución) (Deterioro) (FC03-5)</v>
      </c>
      <c r="F4132" s="200">
        <f>'FC03-5'!G$45</f>
        <v>0</v>
      </c>
      <c r="I4132" s="60" t="str">
        <f>Índice!$G$23</f>
        <v>2015-01-01</v>
      </c>
      <c r="J4132" s="61" t="str">
        <f>Índice!$G$25</f>
        <v>2015-12-31</v>
      </c>
      <c r="K4132" s="200" t="s">
        <v>936</v>
      </c>
      <c r="L4132" s="200" t="s">
        <v>918</v>
      </c>
    </row>
    <row r="4133" spans="1:12" ht="15.75" customHeight="1">
      <c r="C4133" s="200" t="str">
        <f>'FC03-5'!B$46</f>
        <v>Otros (Distribución) (Deterioro) (FC03-5)</v>
      </c>
      <c r="F4133" s="200">
        <f>'FC03-5'!G$46</f>
        <v>0</v>
      </c>
      <c r="I4133" s="60" t="str">
        <f>Índice!$G$23</f>
        <v>2015-01-01</v>
      </c>
      <c r="J4133" s="61" t="str">
        <f>Índice!$G$25</f>
        <v>2015-12-31</v>
      </c>
      <c r="K4133" s="200" t="s">
        <v>936</v>
      </c>
      <c r="L4133" s="200" t="s">
        <v>918</v>
      </c>
    </row>
    <row r="4134" spans="1:12" ht="15.75" customHeight="1">
      <c r="C4134" s="200" t="str">
        <f>'FC03-5'!B$47</f>
        <v>Total Distribución de gas combustible (Deterioro) (FC03-5)</v>
      </c>
      <c r="F4134" s="200">
        <f>'FC03-5'!G$47</f>
        <v>0</v>
      </c>
      <c r="I4134" s="60" t="str">
        <f>Índice!$G$23</f>
        <v>2015-01-01</v>
      </c>
      <c r="J4134" s="61" t="str">
        <f>Índice!$G$25</f>
        <v>2015-12-31</v>
      </c>
      <c r="K4134" s="200" t="s">
        <v>936</v>
      </c>
      <c r="L4134" s="200" t="s">
        <v>918</v>
      </c>
    </row>
    <row r="4135" spans="1:12" ht="15.75" customHeight="1">
      <c r="A4135" s="202" t="s">
        <v>15</v>
      </c>
      <c r="C4135" s="200" t="str">
        <f>'FC03-5'!B$48</f>
        <v>Negocio comercializacion de gas combustible (Deterioro) (FC03-5)</v>
      </c>
      <c r="F4135" s="200">
        <f>'FC03-5'!G$48</f>
        <v>0</v>
      </c>
      <c r="K4135" s="200"/>
      <c r="L4135" s="200"/>
    </row>
    <row r="4136" spans="1:12" ht="15.75" customHeight="1">
      <c r="C4136" s="200" t="str">
        <f>'FC03-5'!B$49</f>
        <v>Residencial Estrato 1 (Deterioro) (FC03-5)</v>
      </c>
      <c r="F4136" s="200">
        <f>'FC03-5'!G$49</f>
        <v>0</v>
      </c>
      <c r="I4136" s="60" t="str">
        <f>Índice!$G$23</f>
        <v>2015-01-01</v>
      </c>
      <c r="J4136" s="61" t="str">
        <f>Índice!$G$25</f>
        <v>2015-12-31</v>
      </c>
      <c r="K4136" s="200" t="s">
        <v>936</v>
      </c>
      <c r="L4136" s="200" t="s">
        <v>918</v>
      </c>
    </row>
    <row r="4137" spans="1:12" ht="15.75" customHeight="1">
      <c r="C4137" s="200" t="str">
        <f>'FC03-5'!B$50</f>
        <v>Residencial Estrato 2 (Deterioro) (FC03-5)</v>
      </c>
      <c r="F4137" s="200">
        <f>'FC03-5'!G$50</f>
        <v>0</v>
      </c>
      <c r="I4137" s="60" t="str">
        <f>Índice!$G$23</f>
        <v>2015-01-01</v>
      </c>
      <c r="J4137" s="61" t="str">
        <f>Índice!$G$25</f>
        <v>2015-12-31</v>
      </c>
      <c r="K4137" s="200" t="s">
        <v>936</v>
      </c>
      <c r="L4137" s="200" t="s">
        <v>918</v>
      </c>
    </row>
    <row r="4138" spans="1:12" ht="15.75" customHeight="1">
      <c r="C4138" s="200" t="str">
        <f>'FC03-5'!B$51</f>
        <v>Residencial Estrato 3 (Deterioro) (FC03-5)</v>
      </c>
      <c r="F4138" s="200">
        <f>'FC03-5'!G$51</f>
        <v>0</v>
      </c>
      <c r="I4138" s="60" t="str">
        <f>Índice!$G$23</f>
        <v>2015-01-01</v>
      </c>
      <c r="J4138" s="61" t="str">
        <f>Índice!$G$25</f>
        <v>2015-12-31</v>
      </c>
      <c r="K4138" s="200" t="s">
        <v>936</v>
      </c>
      <c r="L4138" s="200" t="s">
        <v>918</v>
      </c>
    </row>
    <row r="4139" spans="1:12" ht="15.75" customHeight="1">
      <c r="C4139" s="200" t="str">
        <f>'FC03-5'!B$52</f>
        <v>Residencial Estrato 4 (Deterioro) (FC03-5)</v>
      </c>
      <c r="F4139" s="200">
        <f>'FC03-5'!G$52</f>
        <v>0</v>
      </c>
      <c r="I4139" s="60" t="str">
        <f>Índice!$G$23</f>
        <v>2015-01-01</v>
      </c>
      <c r="J4139" s="61" t="str">
        <f>Índice!$G$25</f>
        <v>2015-12-31</v>
      </c>
      <c r="K4139" s="200" t="s">
        <v>936</v>
      </c>
      <c r="L4139" s="200" t="s">
        <v>918</v>
      </c>
    </row>
    <row r="4140" spans="1:12" ht="15.75" customHeight="1">
      <c r="C4140" s="200" t="str">
        <f>'FC03-5'!B$53</f>
        <v>Residencial Estrato 5 (Deterioro) (FC03-5)</v>
      </c>
      <c r="F4140" s="200">
        <f>'FC03-5'!G$53</f>
        <v>0</v>
      </c>
      <c r="I4140" s="60" t="str">
        <f>Índice!$G$23</f>
        <v>2015-01-01</v>
      </c>
      <c r="J4140" s="61" t="str">
        <f>Índice!$G$25</f>
        <v>2015-12-31</v>
      </c>
      <c r="K4140" s="200" t="s">
        <v>936</v>
      </c>
      <c r="L4140" s="200" t="s">
        <v>918</v>
      </c>
    </row>
    <row r="4141" spans="1:12" ht="15.75" customHeight="1">
      <c r="C4141" s="200" t="str">
        <f>'FC03-5'!B$54</f>
        <v>Residencial Estrato 6 (Deterioro) (FC03-5)</v>
      </c>
      <c r="F4141" s="200">
        <f>'FC03-5'!G$54</f>
        <v>0</v>
      </c>
      <c r="I4141" s="60" t="str">
        <f>Índice!$G$23</f>
        <v>2015-01-01</v>
      </c>
      <c r="J4141" s="61" t="str">
        <f>Índice!$G$25</f>
        <v>2015-12-31</v>
      </c>
      <c r="K4141" s="200" t="s">
        <v>936</v>
      </c>
      <c r="L4141" s="200" t="s">
        <v>918</v>
      </c>
    </row>
    <row r="4142" spans="1:12" ht="15.75" customHeight="1">
      <c r="C4142" s="200" t="str">
        <f>'FC03-5'!B$55</f>
        <v>Comercial (Deterioro) (FC03-5)</v>
      </c>
      <c r="F4142" s="200">
        <f>'FC03-5'!G$55</f>
        <v>0</v>
      </c>
      <c r="I4142" s="60" t="str">
        <f>Índice!$G$23</f>
        <v>2015-01-01</v>
      </c>
      <c r="J4142" s="61" t="str">
        <f>Índice!$G$25</f>
        <v>2015-12-31</v>
      </c>
      <c r="K4142" s="200" t="s">
        <v>936</v>
      </c>
      <c r="L4142" s="200" t="s">
        <v>918</v>
      </c>
    </row>
    <row r="4143" spans="1:12" ht="15.75" customHeight="1">
      <c r="C4143" s="200" t="str">
        <f>'FC03-5'!B$56</f>
        <v>Industrial (Deterioro) (FC03-5)</v>
      </c>
      <c r="F4143" s="200">
        <f>'FC03-5'!G$56</f>
        <v>0</v>
      </c>
      <c r="I4143" s="60" t="str">
        <f>Índice!$G$23</f>
        <v>2015-01-01</v>
      </c>
      <c r="J4143" s="61" t="str">
        <f>Índice!$G$25</f>
        <v>2015-12-31</v>
      </c>
      <c r="K4143" s="200" t="s">
        <v>936</v>
      </c>
      <c r="L4143" s="200" t="s">
        <v>918</v>
      </c>
    </row>
    <row r="4144" spans="1:12" ht="15.75" customHeight="1">
      <c r="C4144" s="200" t="str">
        <f>'FC03-5'!B$57</f>
        <v>Oficial (Deterioro) (FC03-5)</v>
      </c>
      <c r="F4144" s="200">
        <f>'FC03-5'!G$57</f>
        <v>0</v>
      </c>
      <c r="I4144" s="60" t="str">
        <f>Índice!$G$23</f>
        <v>2015-01-01</v>
      </c>
      <c r="J4144" s="61" t="str">
        <f>Índice!$G$25</f>
        <v>2015-12-31</v>
      </c>
      <c r="K4144" s="200" t="s">
        <v>936</v>
      </c>
      <c r="L4144" s="200" t="s">
        <v>918</v>
      </c>
    </row>
    <row r="4145" spans="1:12" ht="15.75" customHeight="1">
      <c r="C4145" s="200" t="str">
        <f>'FC03-5'!B$58</f>
        <v>Especial Asistencial (Deterioro) (FC03-5)</v>
      </c>
      <c r="F4145" s="200">
        <f>'FC03-5'!G$58</f>
        <v>0</v>
      </c>
      <c r="I4145" s="60" t="str">
        <f>Índice!$G$23</f>
        <v>2015-01-01</v>
      </c>
      <c r="J4145" s="61" t="str">
        <f>Índice!$G$25</f>
        <v>2015-12-31</v>
      </c>
      <c r="K4145" s="200" t="s">
        <v>936</v>
      </c>
      <c r="L4145" s="200" t="s">
        <v>918</v>
      </c>
    </row>
    <row r="4146" spans="1:12" ht="15.75" customHeight="1">
      <c r="C4146" s="200" t="str">
        <f>'FC03-5'!B$59</f>
        <v>Especial Educativo (Deterioro) (FC03-5)</v>
      </c>
      <c r="F4146" s="200">
        <f>'FC03-5'!G$59</f>
        <v>0</v>
      </c>
      <c r="I4146" s="60" t="str">
        <f>Índice!$G$23</f>
        <v>2015-01-01</v>
      </c>
      <c r="J4146" s="61" t="str">
        <f>Índice!$G$25</f>
        <v>2015-12-31</v>
      </c>
      <c r="K4146" s="200" t="s">
        <v>936</v>
      </c>
      <c r="L4146" s="200" t="s">
        <v>918</v>
      </c>
    </row>
    <row r="4147" spans="1:12" ht="15.75" customHeight="1">
      <c r="C4147" s="200" t="str">
        <f>'FC03-5'!B$60</f>
        <v>Grandes consumidores (Comercialización) (Deterioro) (FC03-5)</v>
      </c>
      <c r="F4147" s="200">
        <f>'FC03-5'!G$60</f>
        <v>0</v>
      </c>
      <c r="I4147" s="60" t="str">
        <f>Índice!$G$23</f>
        <v>2015-01-01</v>
      </c>
      <c r="J4147" s="61" t="str">
        <f>Índice!$G$25</f>
        <v>2015-12-31</v>
      </c>
      <c r="K4147" s="200" t="s">
        <v>936</v>
      </c>
      <c r="L4147" s="200" t="s">
        <v>918</v>
      </c>
    </row>
    <row r="4148" spans="1:12" ht="15.75" customHeight="1">
      <c r="C4148" s="200" t="str">
        <f>'FC03-5'!B$61</f>
        <v>Empresas del sector (Comercialización) (Deterioro) (FC03-5)</v>
      </c>
      <c r="F4148" s="200">
        <f>'FC03-5'!G$61</f>
        <v>0</v>
      </c>
      <c r="I4148" s="60" t="str">
        <f>Índice!$G$23</f>
        <v>2015-01-01</v>
      </c>
      <c r="J4148" s="61" t="str">
        <f>Índice!$G$25</f>
        <v>2015-12-31</v>
      </c>
      <c r="K4148" s="200" t="s">
        <v>936</v>
      </c>
      <c r="L4148" s="200" t="s">
        <v>918</v>
      </c>
    </row>
    <row r="4149" spans="1:12" ht="15.75" customHeight="1">
      <c r="C4149" s="200" t="str">
        <f>'FC03-5'!B$62</f>
        <v>Otros (Comercialización) (Deterioro) (FC03-5)</v>
      </c>
      <c r="F4149" s="200">
        <f>'FC03-5'!G$62</f>
        <v>0</v>
      </c>
      <c r="I4149" s="60" t="str">
        <f>Índice!$G$23</f>
        <v>2015-01-01</v>
      </c>
      <c r="J4149" s="61" t="str">
        <f>Índice!$G$25</f>
        <v>2015-12-31</v>
      </c>
      <c r="K4149" s="200" t="s">
        <v>936</v>
      </c>
      <c r="L4149" s="200" t="s">
        <v>918</v>
      </c>
    </row>
    <row r="4150" spans="1:12" ht="15.75" customHeight="1">
      <c r="C4150" s="200" t="str">
        <f>'FC03-5'!B$63</f>
        <v>Total Comercialización de gas combustible (Deterioro) (FC03-5)</v>
      </c>
      <c r="F4150" s="200">
        <f>'FC03-5'!G$63</f>
        <v>0</v>
      </c>
      <c r="I4150" s="60" t="str">
        <f>Índice!$G$23</f>
        <v>2015-01-01</v>
      </c>
      <c r="J4150" s="61" t="str">
        <f>Índice!$G$25</f>
        <v>2015-12-31</v>
      </c>
      <c r="K4150" s="200" t="s">
        <v>936</v>
      </c>
      <c r="L4150" s="200" t="s">
        <v>918</v>
      </c>
    </row>
    <row r="4151" spans="1:12" ht="15.75" customHeight="1">
      <c r="C4151" s="200" t="str">
        <f>'FC03-5'!B$64</f>
        <v>Total Deterioro Cuentas por Cobrar (FC03-5)</v>
      </c>
      <c r="F4151" s="200">
        <f>'FC03-5'!G$64</f>
        <v>0</v>
      </c>
      <c r="I4151" s="60" t="str">
        <f>Índice!$G$23</f>
        <v>2015-01-01</v>
      </c>
      <c r="J4151" s="61" t="str">
        <f>Índice!$G$25</f>
        <v>2015-12-31</v>
      </c>
      <c r="K4151" s="200" t="s">
        <v>936</v>
      </c>
      <c r="L4151" s="200" t="s">
        <v>918</v>
      </c>
    </row>
    <row r="4152" spans="1:12" ht="15.75" customHeight="1">
      <c r="A4152" s="202" t="s">
        <v>15</v>
      </c>
      <c r="B4152" s="22"/>
      <c r="C4152" s="93" t="s">
        <v>919</v>
      </c>
      <c r="L4152" s="200"/>
    </row>
    <row r="4153" spans="1:12" ht="15.75" customHeight="1">
      <c r="A4153" s="202" t="s">
        <v>15</v>
      </c>
      <c r="C4153" s="200" t="str">
        <f>'FC03-5'!B$7</f>
        <v>Servicio de Gas combustible por redes (FC03-5)</v>
      </c>
      <c r="L4153" s="200"/>
    </row>
    <row r="4154" spans="1:12" ht="15.75" customHeight="1">
      <c r="A4154" s="202" t="s">
        <v>15</v>
      </c>
      <c r="C4154" s="200" t="str">
        <f>'FC03-5'!B$8</f>
        <v>Negocio transporte de gas combustible (FC03-5)</v>
      </c>
      <c r="L4154" s="200"/>
    </row>
    <row r="4155" spans="1:12" ht="15.75" customHeight="1">
      <c r="C4155" s="200" t="str">
        <f>'FC03-5'!B$9</f>
        <v>Empresas del sector (Transporte) (FC03-5)</v>
      </c>
      <c r="F4155" s="200">
        <f>'FC03-5'!H$9</f>
        <v>0</v>
      </c>
      <c r="I4155" s="60" t="str">
        <f>Índice!$G$23</f>
        <v>2015-01-01</v>
      </c>
      <c r="J4155" s="61" t="str">
        <f>Índice!$G$25</f>
        <v>2015-12-31</v>
      </c>
      <c r="K4155" s="200" t="s">
        <v>936</v>
      </c>
      <c r="L4155" s="200" t="s">
        <v>920</v>
      </c>
    </row>
    <row r="4156" spans="1:12" ht="15.75" customHeight="1">
      <c r="C4156" s="200" t="str">
        <f>'FC03-5'!B$10</f>
        <v>Grandes consumidores (Transporte) (FC03-5)</v>
      </c>
      <c r="F4156" s="200">
        <f>'FC03-5'!H$10</f>
        <v>0</v>
      </c>
      <c r="I4156" s="60" t="str">
        <f>Índice!$G$23</f>
        <v>2015-01-01</v>
      </c>
      <c r="J4156" s="61" t="str">
        <f>Índice!$G$25</f>
        <v>2015-12-31</v>
      </c>
      <c r="K4156" s="200" t="s">
        <v>936</v>
      </c>
      <c r="L4156" s="200" t="s">
        <v>920</v>
      </c>
    </row>
    <row r="4157" spans="1:12" ht="15.75" customHeight="1">
      <c r="C4157" s="200" t="str">
        <f>'FC03-5'!B$11</f>
        <v>Otros (Transporte) (FC03-5)</v>
      </c>
      <c r="F4157" s="200">
        <f>'FC03-5'!H$11</f>
        <v>0</v>
      </c>
      <c r="I4157" s="60" t="str">
        <f>Índice!$G$23</f>
        <v>2015-01-01</v>
      </c>
      <c r="J4157" s="61" t="str">
        <f>Índice!$G$25</f>
        <v>2015-12-31</v>
      </c>
      <c r="K4157" s="200" t="s">
        <v>936</v>
      </c>
      <c r="L4157" s="200" t="s">
        <v>920</v>
      </c>
    </row>
    <row r="4158" spans="1:12" ht="15.75" customHeight="1">
      <c r="C4158" s="200" t="str">
        <f>'FC03-5'!B$12</f>
        <v>Total Transporte de gas combustible (FC03-5)</v>
      </c>
      <c r="F4158" s="200">
        <f>'FC03-5'!H$12</f>
        <v>0</v>
      </c>
      <c r="I4158" s="60" t="str">
        <f>Índice!$G$23</f>
        <v>2015-01-01</v>
      </c>
      <c r="J4158" s="61" t="str">
        <f>Índice!$G$25</f>
        <v>2015-12-31</v>
      </c>
      <c r="K4158" s="200" t="s">
        <v>936</v>
      </c>
      <c r="L4158" s="200" t="s">
        <v>920</v>
      </c>
    </row>
    <row r="4159" spans="1:12" ht="15.75" customHeight="1">
      <c r="A4159" s="202" t="s">
        <v>15</v>
      </c>
      <c r="C4159" s="200" t="str">
        <f>'FC03-5'!B$13</f>
        <v>Negocio distribución de gas combustible (FC03-5)</v>
      </c>
      <c r="F4159" s="200">
        <f>'FC03-5'!H$13</f>
        <v>0</v>
      </c>
      <c r="L4159" s="200"/>
    </row>
    <row r="4160" spans="1:12" ht="15.75" customHeight="1">
      <c r="C4160" s="200" t="str">
        <f>'FC03-5'!B$14</f>
        <v>Empresas del sector (Distribución) (FC03-5)</v>
      </c>
      <c r="F4160" s="200">
        <f>'FC03-5'!H$14</f>
        <v>0</v>
      </c>
      <c r="I4160" s="60" t="str">
        <f>Índice!$G$23</f>
        <v>2015-01-01</v>
      </c>
      <c r="J4160" s="61" t="str">
        <f>Índice!$G$25</f>
        <v>2015-12-31</v>
      </c>
      <c r="K4160" s="200" t="s">
        <v>936</v>
      </c>
      <c r="L4160" s="200" t="s">
        <v>920</v>
      </c>
    </row>
    <row r="4161" spans="1:12" ht="15.75" customHeight="1">
      <c r="C4161" s="200" t="str">
        <f>'FC03-5'!B$15</f>
        <v>Grandes consumidores (Distribución) (FC03-5)</v>
      </c>
      <c r="F4161" s="200">
        <f>'FC03-5'!H$15</f>
        <v>0</v>
      </c>
      <c r="I4161" s="60" t="str">
        <f>Índice!$G$23</f>
        <v>2015-01-01</v>
      </c>
      <c r="J4161" s="61" t="str">
        <f>Índice!$G$25</f>
        <v>2015-12-31</v>
      </c>
      <c r="K4161" s="200" t="s">
        <v>936</v>
      </c>
      <c r="L4161" s="200" t="s">
        <v>920</v>
      </c>
    </row>
    <row r="4162" spans="1:12" ht="15.75" customHeight="1">
      <c r="C4162" s="200" t="str">
        <f>'FC03-5'!B$16</f>
        <v>Otros (Distribución) (FC03-5)</v>
      </c>
      <c r="F4162" s="200">
        <f>'FC03-5'!H$16</f>
        <v>0</v>
      </c>
      <c r="I4162" s="60" t="str">
        <f>Índice!$G$23</f>
        <v>2015-01-01</v>
      </c>
      <c r="J4162" s="61" t="str">
        <f>Índice!$G$25</f>
        <v>2015-12-31</v>
      </c>
      <c r="K4162" s="200" t="s">
        <v>936</v>
      </c>
      <c r="L4162" s="200" t="s">
        <v>920</v>
      </c>
    </row>
    <row r="4163" spans="1:12" ht="15.75" customHeight="1">
      <c r="C4163" s="200" t="str">
        <f>'FC03-5'!B$17</f>
        <v>Total Distribución de gas combustible (FC03-5)</v>
      </c>
      <c r="F4163" s="200">
        <f>'FC03-5'!H$17</f>
        <v>0</v>
      </c>
      <c r="I4163" s="60" t="str">
        <f>Índice!$G$23</f>
        <v>2015-01-01</v>
      </c>
      <c r="J4163" s="61" t="str">
        <f>Índice!$G$25</f>
        <v>2015-12-31</v>
      </c>
      <c r="K4163" s="200" t="s">
        <v>936</v>
      </c>
      <c r="L4163" s="200" t="s">
        <v>920</v>
      </c>
    </row>
    <row r="4164" spans="1:12" ht="15.75" customHeight="1">
      <c r="A4164" s="202" t="s">
        <v>15</v>
      </c>
      <c r="C4164" s="200" t="str">
        <f>'FC03-5'!B$18</f>
        <v>Negocio comercializacion de gas combustible (FC03-5)</v>
      </c>
      <c r="F4164" s="200">
        <f>'FC03-5'!H$18</f>
        <v>0</v>
      </c>
      <c r="K4164" s="200"/>
      <c r="L4164" s="200"/>
    </row>
    <row r="4165" spans="1:12" ht="15.75" customHeight="1">
      <c r="C4165" s="200" t="str">
        <f>'FC03-5'!B$19</f>
        <v>Residencial Estrato 1 (FC03-5)</v>
      </c>
      <c r="F4165" s="200">
        <f>'FC03-5'!H$19</f>
        <v>0</v>
      </c>
      <c r="I4165" s="60" t="str">
        <f>Índice!$G$23</f>
        <v>2015-01-01</v>
      </c>
      <c r="J4165" s="61" t="str">
        <f>Índice!$G$25</f>
        <v>2015-12-31</v>
      </c>
      <c r="K4165" s="200" t="s">
        <v>936</v>
      </c>
      <c r="L4165" s="200" t="s">
        <v>920</v>
      </c>
    </row>
    <row r="4166" spans="1:12" ht="15.75" customHeight="1">
      <c r="C4166" s="200" t="str">
        <f>'FC03-5'!B$20</f>
        <v xml:space="preserve">     Hogares sustitutos (FC03-5)</v>
      </c>
      <c r="F4166" s="200">
        <f>'FC03-5'!H$20</f>
        <v>0</v>
      </c>
      <c r="I4166" s="60" t="str">
        <f>Índice!$G$23</f>
        <v>2015-01-01</v>
      </c>
      <c r="J4166" s="61" t="str">
        <f>Índice!$G$25</f>
        <v>2015-12-31</v>
      </c>
      <c r="K4166" s="200" t="s">
        <v>936</v>
      </c>
      <c r="L4166" s="200" t="s">
        <v>920</v>
      </c>
    </row>
    <row r="4167" spans="1:12" ht="15.75" customHeight="1">
      <c r="C4167" s="200" t="str">
        <f>'FC03-5'!B$21</f>
        <v xml:space="preserve">     Otros residencial estrato 1 (FC03-5)</v>
      </c>
      <c r="F4167" s="200">
        <f>'FC03-5'!H$21</f>
        <v>0</v>
      </c>
      <c r="I4167" s="60" t="str">
        <f>Índice!$G$23</f>
        <v>2015-01-01</v>
      </c>
      <c r="J4167" s="61" t="str">
        <f>Índice!$G$25</f>
        <v>2015-12-31</v>
      </c>
      <c r="K4167" s="200" t="s">
        <v>936</v>
      </c>
      <c r="L4167" s="200" t="s">
        <v>920</v>
      </c>
    </row>
    <row r="4168" spans="1:12" ht="15.75" customHeight="1">
      <c r="C4168" s="200" t="str">
        <f>'FC03-5'!B$22</f>
        <v>Residencial Estrato 2 (FC03-5)</v>
      </c>
      <c r="F4168" s="200">
        <f>'FC03-5'!H$22</f>
        <v>0</v>
      </c>
      <c r="I4168" s="60" t="str">
        <f>Índice!$G$23</f>
        <v>2015-01-01</v>
      </c>
      <c r="J4168" s="61" t="str">
        <f>Índice!$G$25</f>
        <v>2015-12-31</v>
      </c>
      <c r="K4168" s="200" t="s">
        <v>936</v>
      </c>
      <c r="L4168" s="200" t="s">
        <v>920</v>
      </c>
    </row>
    <row r="4169" spans="1:12" ht="15.75" customHeight="1">
      <c r="C4169" s="200" t="str">
        <f>'FC03-5'!B$23</f>
        <v>Residencial Estrato 3 (FC03-5)</v>
      </c>
      <c r="F4169" s="200">
        <f>'FC03-5'!H$23</f>
        <v>0</v>
      </c>
      <c r="I4169" s="60" t="str">
        <f>Índice!$G$23</f>
        <v>2015-01-01</v>
      </c>
      <c r="J4169" s="61" t="str">
        <f>Índice!$G$25</f>
        <v>2015-12-31</v>
      </c>
      <c r="K4169" s="200" t="s">
        <v>936</v>
      </c>
      <c r="L4169" s="200" t="s">
        <v>920</v>
      </c>
    </row>
    <row r="4170" spans="1:12" ht="15.75" customHeight="1">
      <c r="C4170" s="200" t="str">
        <f>'FC03-5'!B$24</f>
        <v>Residencial Estrato 4 (FC03-5)</v>
      </c>
      <c r="F4170" s="200">
        <f>'FC03-5'!H$24</f>
        <v>0</v>
      </c>
      <c r="I4170" s="60" t="str">
        <f>Índice!$G$23</f>
        <v>2015-01-01</v>
      </c>
      <c r="J4170" s="61" t="str">
        <f>Índice!$G$25</f>
        <v>2015-12-31</v>
      </c>
      <c r="K4170" s="200" t="s">
        <v>936</v>
      </c>
      <c r="L4170" s="200" t="s">
        <v>920</v>
      </c>
    </row>
    <row r="4171" spans="1:12" ht="15.75" customHeight="1">
      <c r="C4171" s="200" t="str">
        <f>'FC03-5'!B$25</f>
        <v>Residencial Estrato 5 (FC03-5)</v>
      </c>
      <c r="F4171" s="200">
        <f>'FC03-5'!H$25</f>
        <v>0</v>
      </c>
      <c r="I4171" s="60" t="str">
        <f>Índice!$G$23</f>
        <v>2015-01-01</v>
      </c>
      <c r="J4171" s="61" t="str">
        <f>Índice!$G$25</f>
        <v>2015-12-31</v>
      </c>
      <c r="K4171" s="200" t="s">
        <v>936</v>
      </c>
      <c r="L4171" s="200" t="s">
        <v>920</v>
      </c>
    </row>
    <row r="4172" spans="1:12" ht="15.75" customHeight="1">
      <c r="C4172" s="200" t="str">
        <f>'FC03-5'!B$26</f>
        <v>Residencial Estrato 6 (FC03-5)</v>
      </c>
      <c r="F4172" s="200">
        <f>'FC03-5'!H$26</f>
        <v>0</v>
      </c>
      <c r="I4172" s="60" t="str">
        <f>Índice!$G$23</f>
        <v>2015-01-01</v>
      </c>
      <c r="J4172" s="61" t="str">
        <f>Índice!$G$25</f>
        <v>2015-12-31</v>
      </c>
      <c r="K4172" s="200" t="s">
        <v>936</v>
      </c>
      <c r="L4172" s="200" t="s">
        <v>920</v>
      </c>
    </row>
    <row r="4173" spans="1:12" ht="15.75" customHeight="1">
      <c r="C4173" s="200" t="str">
        <f>'FC03-5'!B$27</f>
        <v>Comercial (FC03-5)</v>
      </c>
      <c r="F4173" s="200">
        <f>'FC03-5'!H$27</f>
        <v>0</v>
      </c>
      <c r="I4173" s="60" t="str">
        <f>Índice!$G$23</f>
        <v>2015-01-01</v>
      </c>
      <c r="J4173" s="61" t="str">
        <f>Índice!$G$25</f>
        <v>2015-12-31</v>
      </c>
      <c r="K4173" s="200" t="s">
        <v>936</v>
      </c>
      <c r="L4173" s="200" t="s">
        <v>920</v>
      </c>
    </row>
    <row r="4174" spans="1:12" ht="15.75" customHeight="1">
      <c r="C4174" s="200" t="str">
        <f>'FC03-5'!B$28</f>
        <v>Industrial (FC03-5)</v>
      </c>
      <c r="F4174" s="200">
        <f>'FC03-5'!H$28</f>
        <v>0</v>
      </c>
      <c r="I4174" s="60" t="str">
        <f>Índice!$G$23</f>
        <v>2015-01-01</v>
      </c>
      <c r="J4174" s="61" t="str">
        <f>Índice!$G$25</f>
        <v>2015-12-31</v>
      </c>
      <c r="K4174" s="200" t="s">
        <v>936</v>
      </c>
      <c r="L4174" s="200" t="s">
        <v>920</v>
      </c>
    </row>
    <row r="4175" spans="1:12" ht="15.75" customHeight="1">
      <c r="C4175" s="200" t="str">
        <f>'FC03-5'!B$29</f>
        <v>Oficial (FC03-5)</v>
      </c>
      <c r="F4175" s="200">
        <f>'FC03-5'!H$29</f>
        <v>0</v>
      </c>
      <c r="I4175" s="60" t="str">
        <f>Índice!$G$23</f>
        <v>2015-01-01</v>
      </c>
      <c r="J4175" s="61" t="str">
        <f>Índice!$G$25</f>
        <v>2015-12-31</v>
      </c>
      <c r="K4175" s="200" t="s">
        <v>936</v>
      </c>
      <c r="L4175" s="200" t="s">
        <v>920</v>
      </c>
    </row>
    <row r="4176" spans="1:12" ht="15.75" customHeight="1">
      <c r="C4176" s="200" t="str">
        <f>'FC03-5'!B$30</f>
        <v>Especial Asistencial (FC03-5)</v>
      </c>
      <c r="F4176" s="200">
        <f>'FC03-5'!H$30</f>
        <v>0</v>
      </c>
      <c r="I4176" s="60" t="str">
        <f>Índice!$G$23</f>
        <v>2015-01-01</v>
      </c>
      <c r="J4176" s="61" t="str">
        <f>Índice!$G$25</f>
        <v>2015-12-31</v>
      </c>
      <c r="K4176" s="200" t="s">
        <v>936</v>
      </c>
      <c r="L4176" s="200" t="s">
        <v>920</v>
      </c>
    </row>
    <row r="4177" spans="1:12" ht="15.75" customHeight="1">
      <c r="C4177" s="200" t="str">
        <f>'FC03-5'!B$31</f>
        <v>Especial Educativo (FC03-5)</v>
      </c>
      <c r="F4177" s="200">
        <f>'FC03-5'!H$31</f>
        <v>0</v>
      </c>
      <c r="I4177" s="60" t="str">
        <f>Índice!$G$23</f>
        <v>2015-01-01</v>
      </c>
      <c r="J4177" s="61" t="str">
        <f>Índice!$G$25</f>
        <v>2015-12-31</v>
      </c>
      <c r="K4177" s="200" t="s">
        <v>936</v>
      </c>
      <c r="L4177" s="200" t="s">
        <v>920</v>
      </c>
    </row>
    <row r="4178" spans="1:12" ht="15.75" customHeight="1">
      <c r="C4178" s="200" t="str">
        <f>'FC03-5'!B$32</f>
        <v>Grandes consumidores (Comercialización) (FC03-5)</v>
      </c>
      <c r="F4178" s="200">
        <f>'FC03-5'!H$32</f>
        <v>0</v>
      </c>
      <c r="I4178" s="60" t="str">
        <f>Índice!$G$23</f>
        <v>2015-01-01</v>
      </c>
      <c r="J4178" s="61" t="str">
        <f>Índice!$G$25</f>
        <v>2015-12-31</v>
      </c>
      <c r="K4178" s="200" t="s">
        <v>936</v>
      </c>
      <c r="L4178" s="200" t="s">
        <v>920</v>
      </c>
    </row>
    <row r="4179" spans="1:12" ht="15.75" customHeight="1">
      <c r="C4179" s="200" t="str">
        <f>'FC03-5'!B$33</f>
        <v>Empresas del sector (Comercialización) (FC03-5)</v>
      </c>
      <c r="F4179" s="200">
        <f>'FC03-5'!H$33</f>
        <v>0</v>
      </c>
      <c r="I4179" s="60" t="str">
        <f>Índice!$G$23</f>
        <v>2015-01-01</v>
      </c>
      <c r="J4179" s="61" t="str">
        <f>Índice!$G$25</f>
        <v>2015-12-31</v>
      </c>
      <c r="K4179" s="200" t="s">
        <v>936</v>
      </c>
      <c r="L4179" s="200" t="s">
        <v>920</v>
      </c>
    </row>
    <row r="4180" spans="1:12" ht="15.75" customHeight="1">
      <c r="C4180" s="200" t="str">
        <f>'FC03-5'!B$34</f>
        <v>Otros (Comercialización) (FC03-5)</v>
      </c>
      <c r="F4180" s="200">
        <f>'FC03-5'!H$34</f>
        <v>0</v>
      </c>
      <c r="I4180" s="60" t="str">
        <f>Índice!$G$23</f>
        <v>2015-01-01</v>
      </c>
      <c r="J4180" s="61" t="str">
        <f>Índice!$G$25</f>
        <v>2015-12-31</v>
      </c>
      <c r="K4180" s="200" t="s">
        <v>936</v>
      </c>
      <c r="L4180" s="200" t="s">
        <v>920</v>
      </c>
    </row>
    <row r="4181" spans="1:12" ht="15.75" customHeight="1">
      <c r="C4181" s="200" t="str">
        <f>'FC03-5'!B$35</f>
        <v>Total Comercialización de gas combustible (FC03-5)</v>
      </c>
      <c r="F4181" s="200">
        <f>'FC03-5'!H$35</f>
        <v>0</v>
      </c>
      <c r="I4181" s="60" t="str">
        <f>Índice!$G$23</f>
        <v>2015-01-01</v>
      </c>
      <c r="J4181" s="61" t="str">
        <f>Índice!$G$25</f>
        <v>2015-12-31</v>
      </c>
      <c r="K4181" s="200" t="s">
        <v>936</v>
      </c>
      <c r="L4181" s="200" t="s">
        <v>920</v>
      </c>
    </row>
    <row r="4182" spans="1:12" ht="15.75" customHeight="1">
      <c r="A4182" s="202"/>
      <c r="C4182" s="200" t="str">
        <f>'FC03-5'!B$36</f>
        <v>Total  Servicio de Gas combustible por redes (FC03-5)</v>
      </c>
      <c r="F4182" s="200">
        <f>'FC03-5'!H$36</f>
        <v>0</v>
      </c>
      <c r="I4182" s="60" t="str">
        <f>Índice!$G$23</f>
        <v>2015-01-01</v>
      </c>
      <c r="J4182" s="61" t="str">
        <f>Índice!$G$25</f>
        <v>2015-12-31</v>
      </c>
      <c r="K4182" s="200" t="s">
        <v>936</v>
      </c>
      <c r="L4182" s="200" t="s">
        <v>920</v>
      </c>
    </row>
    <row r="4183" spans="1:12" ht="15.75" customHeight="1">
      <c r="A4183" s="202" t="s">
        <v>15</v>
      </c>
      <c r="C4183" s="200" t="str">
        <f>'FC03-5'!B$37</f>
        <v>Deterioro de cuentas por cobrar (FC03-5)</v>
      </c>
      <c r="F4183" s="200">
        <f>'FC03-5'!H$37</f>
        <v>0</v>
      </c>
      <c r="K4183" s="200"/>
      <c r="L4183" s="200"/>
    </row>
    <row r="4184" spans="1:12" ht="15.75" customHeight="1">
      <c r="A4184" s="202" t="s">
        <v>15</v>
      </c>
      <c r="C4184" s="200" t="str">
        <f>'FC03-5'!B$38</f>
        <v>Negocio transporte de gas combustible (Deterioro) (FC03-5)</v>
      </c>
      <c r="F4184" s="200">
        <f>'FC03-5'!H$38</f>
        <v>0</v>
      </c>
      <c r="K4184" s="200"/>
      <c r="L4184" s="200"/>
    </row>
    <row r="4185" spans="1:12" ht="15.75" customHeight="1">
      <c r="C4185" s="200" t="str">
        <f>'FC03-5'!B$39</f>
        <v>Empresas del sector (Transporte) (Deterioro) (FC03-5)</v>
      </c>
      <c r="F4185" s="200">
        <f>'FC03-5'!H$39</f>
        <v>0</v>
      </c>
      <c r="I4185" s="60" t="str">
        <f>Índice!$G$23</f>
        <v>2015-01-01</v>
      </c>
      <c r="J4185" s="61" t="str">
        <f>Índice!$G$25</f>
        <v>2015-12-31</v>
      </c>
      <c r="K4185" s="200" t="s">
        <v>936</v>
      </c>
      <c r="L4185" s="200" t="s">
        <v>920</v>
      </c>
    </row>
    <row r="4186" spans="1:12" ht="15.75" customHeight="1">
      <c r="C4186" s="200" t="str">
        <f>'FC03-5'!B$40</f>
        <v>Grandes consumidores (Transporte) (Deterioro) (FC03-5)</v>
      </c>
      <c r="F4186" s="200">
        <f>'FC03-5'!H$40</f>
        <v>0</v>
      </c>
      <c r="I4186" s="60" t="str">
        <f>Índice!$G$23</f>
        <v>2015-01-01</v>
      </c>
      <c r="J4186" s="61" t="str">
        <f>Índice!$G$25</f>
        <v>2015-12-31</v>
      </c>
      <c r="K4186" s="200" t="s">
        <v>936</v>
      </c>
      <c r="L4186" s="200" t="s">
        <v>920</v>
      </c>
    </row>
    <row r="4187" spans="1:12" ht="15.75" customHeight="1">
      <c r="C4187" s="200" t="str">
        <f>'FC03-5'!B$41</f>
        <v>Otros (Transporte) (Deterioro) (FC03-5)</v>
      </c>
      <c r="F4187" s="200">
        <f>'FC03-5'!H$41</f>
        <v>0</v>
      </c>
      <c r="I4187" s="60" t="str">
        <f>Índice!$G$23</f>
        <v>2015-01-01</v>
      </c>
      <c r="J4187" s="61" t="str">
        <f>Índice!$G$25</f>
        <v>2015-12-31</v>
      </c>
      <c r="K4187" s="200" t="s">
        <v>936</v>
      </c>
      <c r="L4187" s="200" t="s">
        <v>920</v>
      </c>
    </row>
    <row r="4188" spans="1:12" ht="15.75" customHeight="1">
      <c r="C4188" s="200" t="str">
        <f>'FC03-5'!B$42</f>
        <v>Total Transporte de gas combustible (Deterioro) (FC03-5)</v>
      </c>
      <c r="F4188" s="200">
        <f>'FC03-5'!H$42</f>
        <v>0</v>
      </c>
      <c r="I4188" s="60" t="str">
        <f>Índice!$G$23</f>
        <v>2015-01-01</v>
      </c>
      <c r="J4188" s="61" t="str">
        <f>Índice!$G$25</f>
        <v>2015-12-31</v>
      </c>
      <c r="K4188" s="200" t="s">
        <v>936</v>
      </c>
      <c r="L4188" s="200" t="s">
        <v>920</v>
      </c>
    </row>
    <row r="4189" spans="1:12" ht="15.75" customHeight="1">
      <c r="A4189" s="202" t="s">
        <v>15</v>
      </c>
      <c r="C4189" s="200" t="str">
        <f>'FC03-5'!B$43</f>
        <v>Negocio distribución de gas combustible (Deterioro) (FC03-5)</v>
      </c>
      <c r="F4189" s="200">
        <f>'FC03-5'!H$43</f>
        <v>0</v>
      </c>
      <c r="K4189" s="200"/>
      <c r="L4189" s="200"/>
    </row>
    <row r="4190" spans="1:12" ht="15.75" customHeight="1">
      <c r="C4190" s="200" t="str">
        <f>'FC03-5'!B$44</f>
        <v>Empresas del sector (Distribución) (Deterioro) (FC03-5)</v>
      </c>
      <c r="F4190" s="200">
        <f>'FC03-5'!H$44</f>
        <v>0</v>
      </c>
      <c r="I4190" s="60" t="str">
        <f>Índice!$G$23</f>
        <v>2015-01-01</v>
      </c>
      <c r="J4190" s="61" t="str">
        <f>Índice!$G$25</f>
        <v>2015-12-31</v>
      </c>
      <c r="K4190" s="200" t="s">
        <v>936</v>
      </c>
      <c r="L4190" s="200" t="s">
        <v>920</v>
      </c>
    </row>
    <row r="4191" spans="1:12" ht="15.75" customHeight="1">
      <c r="C4191" s="200" t="str">
        <f>'FC03-5'!B$45</f>
        <v>Grandes consumidores (Distribución) (Deterioro) (FC03-5)</v>
      </c>
      <c r="F4191" s="200">
        <f>'FC03-5'!H$45</f>
        <v>0</v>
      </c>
      <c r="I4191" s="60" t="str">
        <f>Índice!$G$23</f>
        <v>2015-01-01</v>
      </c>
      <c r="J4191" s="61" t="str">
        <f>Índice!$G$25</f>
        <v>2015-12-31</v>
      </c>
      <c r="K4191" s="200" t="s">
        <v>936</v>
      </c>
      <c r="L4191" s="200" t="s">
        <v>920</v>
      </c>
    </row>
    <row r="4192" spans="1:12" ht="15.75" customHeight="1">
      <c r="C4192" s="200" t="str">
        <f>'FC03-5'!B$46</f>
        <v>Otros (Distribución) (Deterioro) (FC03-5)</v>
      </c>
      <c r="F4192" s="200">
        <f>'FC03-5'!H$46</f>
        <v>0</v>
      </c>
      <c r="I4192" s="60" t="str">
        <f>Índice!$G$23</f>
        <v>2015-01-01</v>
      </c>
      <c r="J4192" s="61" t="str">
        <f>Índice!$G$25</f>
        <v>2015-12-31</v>
      </c>
      <c r="K4192" s="200" t="s">
        <v>936</v>
      </c>
      <c r="L4192" s="200" t="s">
        <v>920</v>
      </c>
    </row>
    <row r="4193" spans="1:12" ht="15.75" customHeight="1">
      <c r="C4193" s="200" t="str">
        <f>'FC03-5'!B$47</f>
        <v>Total Distribución de gas combustible (Deterioro) (FC03-5)</v>
      </c>
      <c r="F4193" s="200">
        <f>'FC03-5'!H$47</f>
        <v>0</v>
      </c>
      <c r="I4193" s="60" t="str">
        <f>Índice!$G$23</f>
        <v>2015-01-01</v>
      </c>
      <c r="J4193" s="61" t="str">
        <f>Índice!$G$25</f>
        <v>2015-12-31</v>
      </c>
      <c r="K4193" s="200" t="s">
        <v>936</v>
      </c>
      <c r="L4193" s="200" t="s">
        <v>920</v>
      </c>
    </row>
    <row r="4194" spans="1:12" ht="15.75" customHeight="1">
      <c r="A4194" s="202" t="s">
        <v>15</v>
      </c>
      <c r="C4194" s="200" t="str">
        <f>'FC03-5'!B$48</f>
        <v>Negocio comercializacion de gas combustible (Deterioro) (FC03-5)</v>
      </c>
      <c r="F4194" s="200">
        <f>'FC03-5'!H$48</f>
        <v>0</v>
      </c>
      <c r="K4194" s="200"/>
      <c r="L4194" s="200"/>
    </row>
    <row r="4195" spans="1:12" ht="15.75" customHeight="1">
      <c r="C4195" s="200" t="str">
        <f>'FC03-5'!B$49</f>
        <v>Residencial Estrato 1 (Deterioro) (FC03-5)</v>
      </c>
      <c r="F4195" s="200">
        <f>'FC03-5'!H$49</f>
        <v>0</v>
      </c>
      <c r="I4195" s="60" t="str">
        <f>Índice!$G$23</f>
        <v>2015-01-01</v>
      </c>
      <c r="J4195" s="61" t="str">
        <f>Índice!$G$25</f>
        <v>2015-12-31</v>
      </c>
      <c r="K4195" s="200" t="s">
        <v>936</v>
      </c>
      <c r="L4195" s="200" t="s">
        <v>920</v>
      </c>
    </row>
    <row r="4196" spans="1:12" ht="15.75" customHeight="1">
      <c r="C4196" s="200" t="str">
        <f>'FC03-5'!B$50</f>
        <v>Residencial Estrato 2 (Deterioro) (FC03-5)</v>
      </c>
      <c r="F4196" s="200">
        <f>'FC03-5'!H$50</f>
        <v>0</v>
      </c>
      <c r="I4196" s="60" t="str">
        <f>Índice!$G$23</f>
        <v>2015-01-01</v>
      </c>
      <c r="J4196" s="61" t="str">
        <f>Índice!$G$25</f>
        <v>2015-12-31</v>
      </c>
      <c r="K4196" s="200" t="s">
        <v>936</v>
      </c>
      <c r="L4196" s="200" t="s">
        <v>920</v>
      </c>
    </row>
    <row r="4197" spans="1:12" ht="15.75" customHeight="1">
      <c r="C4197" s="200" t="str">
        <f>'FC03-5'!B$51</f>
        <v>Residencial Estrato 3 (Deterioro) (FC03-5)</v>
      </c>
      <c r="F4197" s="200">
        <f>'FC03-5'!H$51</f>
        <v>0</v>
      </c>
      <c r="I4197" s="60" t="str">
        <f>Índice!$G$23</f>
        <v>2015-01-01</v>
      </c>
      <c r="J4197" s="61" t="str">
        <f>Índice!$G$25</f>
        <v>2015-12-31</v>
      </c>
      <c r="K4197" s="200" t="s">
        <v>936</v>
      </c>
      <c r="L4197" s="200" t="s">
        <v>920</v>
      </c>
    </row>
    <row r="4198" spans="1:12" ht="15.75" customHeight="1">
      <c r="C4198" s="200" t="str">
        <f>'FC03-5'!B$52</f>
        <v>Residencial Estrato 4 (Deterioro) (FC03-5)</v>
      </c>
      <c r="F4198" s="200">
        <f>'FC03-5'!H$52</f>
        <v>0</v>
      </c>
      <c r="I4198" s="60" t="str">
        <f>Índice!$G$23</f>
        <v>2015-01-01</v>
      </c>
      <c r="J4198" s="61" t="str">
        <f>Índice!$G$25</f>
        <v>2015-12-31</v>
      </c>
      <c r="K4198" s="200" t="s">
        <v>936</v>
      </c>
      <c r="L4198" s="200" t="s">
        <v>920</v>
      </c>
    </row>
    <row r="4199" spans="1:12" ht="15.75" customHeight="1">
      <c r="C4199" s="200" t="str">
        <f>'FC03-5'!B$53</f>
        <v>Residencial Estrato 5 (Deterioro) (FC03-5)</v>
      </c>
      <c r="F4199" s="200">
        <f>'FC03-5'!H$53</f>
        <v>0</v>
      </c>
      <c r="I4199" s="60" t="str">
        <f>Índice!$G$23</f>
        <v>2015-01-01</v>
      </c>
      <c r="J4199" s="61" t="str">
        <f>Índice!$G$25</f>
        <v>2015-12-31</v>
      </c>
      <c r="K4199" s="200" t="s">
        <v>936</v>
      </c>
      <c r="L4199" s="200" t="s">
        <v>920</v>
      </c>
    </row>
    <row r="4200" spans="1:12" ht="15.75" customHeight="1">
      <c r="C4200" s="200" t="str">
        <f>'FC03-5'!B$54</f>
        <v>Residencial Estrato 6 (Deterioro) (FC03-5)</v>
      </c>
      <c r="F4200" s="200">
        <f>'FC03-5'!H$54</f>
        <v>0</v>
      </c>
      <c r="I4200" s="60" t="str">
        <f>Índice!$G$23</f>
        <v>2015-01-01</v>
      </c>
      <c r="J4200" s="61" t="str">
        <f>Índice!$G$25</f>
        <v>2015-12-31</v>
      </c>
      <c r="K4200" s="200" t="s">
        <v>936</v>
      </c>
      <c r="L4200" s="200" t="s">
        <v>920</v>
      </c>
    </row>
    <row r="4201" spans="1:12" ht="15.75" customHeight="1">
      <c r="C4201" s="200" t="str">
        <f>'FC03-5'!B$55</f>
        <v>Comercial (Deterioro) (FC03-5)</v>
      </c>
      <c r="F4201" s="200">
        <f>'FC03-5'!H$55</f>
        <v>0</v>
      </c>
      <c r="I4201" s="60" t="str">
        <f>Índice!$G$23</f>
        <v>2015-01-01</v>
      </c>
      <c r="J4201" s="61" t="str">
        <f>Índice!$G$25</f>
        <v>2015-12-31</v>
      </c>
      <c r="K4201" s="200" t="s">
        <v>936</v>
      </c>
      <c r="L4201" s="200" t="s">
        <v>920</v>
      </c>
    </row>
    <row r="4202" spans="1:12" ht="15.75" customHeight="1">
      <c r="C4202" s="200" t="str">
        <f>'FC03-5'!B$56</f>
        <v>Industrial (Deterioro) (FC03-5)</v>
      </c>
      <c r="F4202" s="200">
        <f>'FC03-5'!H$56</f>
        <v>0</v>
      </c>
      <c r="I4202" s="60" t="str">
        <f>Índice!$G$23</f>
        <v>2015-01-01</v>
      </c>
      <c r="J4202" s="61" t="str">
        <f>Índice!$G$25</f>
        <v>2015-12-31</v>
      </c>
      <c r="K4202" s="200" t="s">
        <v>936</v>
      </c>
      <c r="L4202" s="200" t="s">
        <v>920</v>
      </c>
    </row>
    <row r="4203" spans="1:12" ht="15.75" customHeight="1">
      <c r="C4203" s="200" t="str">
        <f>'FC03-5'!B$57</f>
        <v>Oficial (Deterioro) (FC03-5)</v>
      </c>
      <c r="F4203" s="200">
        <f>'FC03-5'!H$57</f>
        <v>0</v>
      </c>
      <c r="I4203" s="60" t="str">
        <f>Índice!$G$23</f>
        <v>2015-01-01</v>
      </c>
      <c r="J4203" s="61" t="str">
        <f>Índice!$G$25</f>
        <v>2015-12-31</v>
      </c>
      <c r="K4203" s="200" t="s">
        <v>936</v>
      </c>
      <c r="L4203" s="200" t="s">
        <v>920</v>
      </c>
    </row>
    <row r="4204" spans="1:12" ht="15.75" customHeight="1">
      <c r="C4204" s="200" t="str">
        <f>'FC03-5'!B$58</f>
        <v>Especial Asistencial (Deterioro) (FC03-5)</v>
      </c>
      <c r="F4204" s="200">
        <f>'FC03-5'!H$58</f>
        <v>0</v>
      </c>
      <c r="I4204" s="60" t="str">
        <f>Índice!$G$23</f>
        <v>2015-01-01</v>
      </c>
      <c r="J4204" s="61" t="str">
        <f>Índice!$G$25</f>
        <v>2015-12-31</v>
      </c>
      <c r="K4204" s="200" t="s">
        <v>936</v>
      </c>
      <c r="L4204" s="200" t="s">
        <v>920</v>
      </c>
    </row>
    <row r="4205" spans="1:12" ht="15.75" customHeight="1">
      <c r="C4205" s="200" t="str">
        <f>'FC03-5'!B$59</f>
        <v>Especial Educativo (Deterioro) (FC03-5)</v>
      </c>
      <c r="F4205" s="200">
        <f>'FC03-5'!H$59</f>
        <v>0</v>
      </c>
      <c r="I4205" s="60" t="str">
        <f>Índice!$G$23</f>
        <v>2015-01-01</v>
      </c>
      <c r="J4205" s="61" t="str">
        <f>Índice!$G$25</f>
        <v>2015-12-31</v>
      </c>
      <c r="K4205" s="200" t="s">
        <v>936</v>
      </c>
      <c r="L4205" s="200" t="s">
        <v>920</v>
      </c>
    </row>
    <row r="4206" spans="1:12" ht="15.75" customHeight="1">
      <c r="C4206" s="200" t="str">
        <f>'FC03-5'!B$60</f>
        <v>Grandes consumidores (Comercialización) (Deterioro) (FC03-5)</v>
      </c>
      <c r="F4206" s="200">
        <f>'FC03-5'!H$60</f>
        <v>0</v>
      </c>
      <c r="I4206" s="60" t="str">
        <f>Índice!$G$23</f>
        <v>2015-01-01</v>
      </c>
      <c r="J4206" s="61" t="str">
        <f>Índice!$G$25</f>
        <v>2015-12-31</v>
      </c>
      <c r="K4206" s="200" t="s">
        <v>936</v>
      </c>
      <c r="L4206" s="200" t="s">
        <v>920</v>
      </c>
    </row>
    <row r="4207" spans="1:12" ht="15.75" customHeight="1">
      <c r="C4207" s="200" t="str">
        <f>'FC03-5'!B$61</f>
        <v>Empresas del sector (Comercialización) (Deterioro) (FC03-5)</v>
      </c>
      <c r="F4207" s="200">
        <f>'FC03-5'!H$61</f>
        <v>0</v>
      </c>
      <c r="I4207" s="60" t="str">
        <f>Índice!$G$23</f>
        <v>2015-01-01</v>
      </c>
      <c r="J4207" s="61" t="str">
        <f>Índice!$G$25</f>
        <v>2015-12-31</v>
      </c>
      <c r="K4207" s="200" t="s">
        <v>936</v>
      </c>
      <c r="L4207" s="200" t="s">
        <v>920</v>
      </c>
    </row>
    <row r="4208" spans="1:12" ht="15.75" customHeight="1">
      <c r="C4208" s="200" t="str">
        <f>'FC03-5'!B$62</f>
        <v>Otros (Comercialización) (Deterioro) (FC03-5)</v>
      </c>
      <c r="F4208" s="200">
        <f>'FC03-5'!H$62</f>
        <v>0</v>
      </c>
      <c r="I4208" s="60" t="str">
        <f>Índice!$G$23</f>
        <v>2015-01-01</v>
      </c>
      <c r="J4208" s="61" t="str">
        <f>Índice!$G$25</f>
        <v>2015-12-31</v>
      </c>
      <c r="K4208" s="200" t="s">
        <v>936</v>
      </c>
      <c r="L4208" s="200" t="s">
        <v>920</v>
      </c>
    </row>
    <row r="4209" spans="1:12" ht="15.75" customHeight="1">
      <c r="C4209" s="200" t="str">
        <f>'FC03-5'!B$63</f>
        <v>Total Comercialización de gas combustible (Deterioro) (FC03-5)</v>
      </c>
      <c r="F4209" s="200">
        <f>'FC03-5'!H$63</f>
        <v>0</v>
      </c>
      <c r="I4209" s="60" t="str">
        <f>Índice!$G$23</f>
        <v>2015-01-01</v>
      </c>
      <c r="J4209" s="61" t="str">
        <f>Índice!$G$25</f>
        <v>2015-12-31</v>
      </c>
      <c r="K4209" s="200" t="s">
        <v>936</v>
      </c>
      <c r="L4209" s="200" t="s">
        <v>920</v>
      </c>
    </row>
    <row r="4210" spans="1:12" ht="15.75" customHeight="1">
      <c r="C4210" s="200" t="str">
        <f>'FC03-5'!B$64</f>
        <v>Total Deterioro Cuentas por Cobrar (FC03-5)</v>
      </c>
      <c r="F4210" s="200">
        <f>'FC03-5'!H$64</f>
        <v>0</v>
      </c>
      <c r="I4210" s="60" t="str">
        <f>Índice!$G$23</f>
        <v>2015-01-01</v>
      </c>
      <c r="J4210" s="61" t="str">
        <f>Índice!$G$25</f>
        <v>2015-12-31</v>
      </c>
      <c r="K4210" s="200" t="s">
        <v>936</v>
      </c>
      <c r="L4210" s="200" t="s">
        <v>920</v>
      </c>
    </row>
    <row r="4211" spans="1:12" ht="15.75" customHeight="1">
      <c r="A4211" s="202" t="s">
        <v>15</v>
      </c>
      <c r="B4211" s="22"/>
      <c r="C4211" s="93" t="s">
        <v>921</v>
      </c>
      <c r="L4211" s="200"/>
    </row>
    <row r="4212" spans="1:12" ht="15.75" customHeight="1">
      <c r="A4212" s="202" t="s">
        <v>15</v>
      </c>
      <c r="C4212" s="200" t="str">
        <f>'FC03-5'!B$7</f>
        <v>Servicio de Gas combustible por redes (FC03-5)</v>
      </c>
      <c r="L4212" s="200"/>
    </row>
    <row r="4213" spans="1:12" ht="15.75" customHeight="1">
      <c r="A4213" s="202" t="s">
        <v>15</v>
      </c>
      <c r="C4213" s="200" t="str">
        <f>'FC03-5'!B$8</f>
        <v>Negocio transporte de gas combustible (FC03-5)</v>
      </c>
      <c r="L4213" s="200"/>
    </row>
    <row r="4214" spans="1:12" ht="15.75" customHeight="1">
      <c r="C4214" s="200" t="str">
        <f>'FC03-5'!B$9</f>
        <v>Empresas del sector (Transporte) (FC03-5)</v>
      </c>
      <c r="F4214" s="200">
        <f>'FC03-5'!I$9</f>
        <v>0</v>
      </c>
      <c r="I4214" s="60" t="str">
        <f>Índice!$G$23</f>
        <v>2015-01-01</v>
      </c>
      <c r="J4214" s="61" t="str">
        <f>Índice!$G$25</f>
        <v>2015-12-31</v>
      </c>
      <c r="K4214" s="200" t="s">
        <v>936</v>
      </c>
      <c r="L4214" s="200" t="s">
        <v>922</v>
      </c>
    </row>
    <row r="4215" spans="1:12" ht="15.75" customHeight="1">
      <c r="C4215" s="200" t="str">
        <f>'FC03-5'!B$10</f>
        <v>Grandes consumidores (Transporte) (FC03-5)</v>
      </c>
      <c r="F4215" s="200">
        <f>'FC03-5'!I$10</f>
        <v>0</v>
      </c>
      <c r="I4215" s="60" t="str">
        <f>Índice!$G$23</f>
        <v>2015-01-01</v>
      </c>
      <c r="J4215" s="61" t="str">
        <f>Índice!$G$25</f>
        <v>2015-12-31</v>
      </c>
      <c r="K4215" s="200" t="s">
        <v>936</v>
      </c>
      <c r="L4215" s="200" t="s">
        <v>922</v>
      </c>
    </row>
    <row r="4216" spans="1:12" ht="15.75" customHeight="1">
      <c r="C4216" s="200" t="str">
        <f>'FC03-5'!B$11</f>
        <v>Otros (Transporte) (FC03-5)</v>
      </c>
      <c r="F4216" s="200">
        <f>'FC03-5'!I$11</f>
        <v>0</v>
      </c>
      <c r="I4216" s="60" t="str">
        <f>Índice!$G$23</f>
        <v>2015-01-01</v>
      </c>
      <c r="J4216" s="61" t="str">
        <f>Índice!$G$25</f>
        <v>2015-12-31</v>
      </c>
      <c r="K4216" s="200" t="s">
        <v>936</v>
      </c>
      <c r="L4216" s="200" t="s">
        <v>922</v>
      </c>
    </row>
    <row r="4217" spans="1:12" ht="15.75" customHeight="1">
      <c r="C4217" s="200" t="str">
        <f>'FC03-5'!B$12</f>
        <v>Total Transporte de gas combustible (FC03-5)</v>
      </c>
      <c r="F4217" s="200">
        <f>'FC03-5'!I$12</f>
        <v>0</v>
      </c>
      <c r="I4217" s="60" t="str">
        <f>Índice!$G$23</f>
        <v>2015-01-01</v>
      </c>
      <c r="J4217" s="61" t="str">
        <f>Índice!$G$25</f>
        <v>2015-12-31</v>
      </c>
      <c r="K4217" s="200" t="s">
        <v>936</v>
      </c>
      <c r="L4217" s="200" t="s">
        <v>922</v>
      </c>
    </row>
    <row r="4218" spans="1:12" ht="15.75" customHeight="1">
      <c r="A4218" s="202" t="s">
        <v>15</v>
      </c>
      <c r="C4218" s="200" t="str">
        <f>'FC03-5'!B$13</f>
        <v>Negocio distribución de gas combustible (FC03-5)</v>
      </c>
      <c r="F4218" s="200">
        <f>'FC03-5'!I$13</f>
        <v>0</v>
      </c>
      <c r="L4218" s="200"/>
    </row>
    <row r="4219" spans="1:12" ht="15.75" customHeight="1">
      <c r="C4219" s="200" t="str">
        <f>'FC03-5'!B$14</f>
        <v>Empresas del sector (Distribución) (FC03-5)</v>
      </c>
      <c r="F4219" s="200">
        <f>'FC03-5'!I$14</f>
        <v>0</v>
      </c>
      <c r="I4219" s="60" t="str">
        <f>Índice!$G$23</f>
        <v>2015-01-01</v>
      </c>
      <c r="J4219" s="61" t="str">
        <f>Índice!$G$25</f>
        <v>2015-12-31</v>
      </c>
      <c r="K4219" s="200" t="s">
        <v>936</v>
      </c>
      <c r="L4219" s="200" t="s">
        <v>922</v>
      </c>
    </row>
    <row r="4220" spans="1:12" ht="15.75" customHeight="1">
      <c r="C4220" s="200" t="str">
        <f>'FC03-5'!B$15</f>
        <v>Grandes consumidores (Distribución) (FC03-5)</v>
      </c>
      <c r="F4220" s="200">
        <f>'FC03-5'!I$15</f>
        <v>0</v>
      </c>
      <c r="I4220" s="60" t="str">
        <f>Índice!$G$23</f>
        <v>2015-01-01</v>
      </c>
      <c r="J4220" s="61" t="str">
        <f>Índice!$G$25</f>
        <v>2015-12-31</v>
      </c>
      <c r="K4220" s="200" t="s">
        <v>936</v>
      </c>
      <c r="L4220" s="200" t="s">
        <v>922</v>
      </c>
    </row>
    <row r="4221" spans="1:12" ht="15.75" customHeight="1">
      <c r="C4221" s="200" t="str">
        <f>'FC03-5'!B$16</f>
        <v>Otros (Distribución) (FC03-5)</v>
      </c>
      <c r="F4221" s="200">
        <f>'FC03-5'!I$16</f>
        <v>0</v>
      </c>
      <c r="I4221" s="60" t="str">
        <f>Índice!$G$23</f>
        <v>2015-01-01</v>
      </c>
      <c r="J4221" s="61" t="str">
        <f>Índice!$G$25</f>
        <v>2015-12-31</v>
      </c>
      <c r="K4221" s="200" t="s">
        <v>936</v>
      </c>
      <c r="L4221" s="200" t="s">
        <v>922</v>
      </c>
    </row>
    <row r="4222" spans="1:12" ht="15.75" customHeight="1">
      <c r="C4222" s="200" t="str">
        <f>'FC03-5'!B$17</f>
        <v>Total Distribución de gas combustible (FC03-5)</v>
      </c>
      <c r="F4222" s="200">
        <f>'FC03-5'!I$17</f>
        <v>0</v>
      </c>
      <c r="I4222" s="60" t="str">
        <f>Índice!$G$23</f>
        <v>2015-01-01</v>
      </c>
      <c r="J4222" s="61" t="str">
        <f>Índice!$G$25</f>
        <v>2015-12-31</v>
      </c>
      <c r="K4222" s="200" t="s">
        <v>936</v>
      </c>
      <c r="L4222" s="200" t="s">
        <v>922</v>
      </c>
    </row>
    <row r="4223" spans="1:12" ht="15.75" customHeight="1">
      <c r="A4223" s="202" t="s">
        <v>15</v>
      </c>
      <c r="C4223" s="200" t="str">
        <f>'FC03-5'!B$18</f>
        <v>Negocio comercializacion de gas combustible (FC03-5)</v>
      </c>
      <c r="F4223" s="200">
        <f>'FC03-5'!I$18</f>
        <v>0</v>
      </c>
      <c r="K4223" s="200"/>
      <c r="L4223" s="200"/>
    </row>
    <row r="4224" spans="1:12" ht="15.75" customHeight="1">
      <c r="C4224" s="200" t="str">
        <f>'FC03-5'!B$19</f>
        <v>Residencial Estrato 1 (FC03-5)</v>
      </c>
      <c r="F4224" s="200">
        <f>'FC03-5'!I$19</f>
        <v>0</v>
      </c>
      <c r="I4224" s="60" t="str">
        <f>Índice!$G$23</f>
        <v>2015-01-01</v>
      </c>
      <c r="J4224" s="61" t="str">
        <f>Índice!$G$25</f>
        <v>2015-12-31</v>
      </c>
      <c r="K4224" s="200" t="s">
        <v>936</v>
      </c>
      <c r="L4224" s="200" t="s">
        <v>922</v>
      </c>
    </row>
    <row r="4225" spans="3:12" ht="15.75" customHeight="1">
      <c r="C4225" s="200" t="str">
        <f>'FC03-5'!B$20</f>
        <v xml:space="preserve">     Hogares sustitutos (FC03-5)</v>
      </c>
      <c r="F4225" s="200">
        <f>'FC03-5'!I$20</f>
        <v>0</v>
      </c>
      <c r="I4225" s="60" t="str">
        <f>Índice!$G$23</f>
        <v>2015-01-01</v>
      </c>
      <c r="J4225" s="61" t="str">
        <f>Índice!$G$25</f>
        <v>2015-12-31</v>
      </c>
      <c r="K4225" s="200" t="s">
        <v>936</v>
      </c>
      <c r="L4225" s="200" t="s">
        <v>922</v>
      </c>
    </row>
    <row r="4226" spans="3:12" ht="15.75" customHeight="1">
      <c r="C4226" s="200" t="str">
        <f>'FC03-5'!B$21</f>
        <v xml:space="preserve">     Otros residencial estrato 1 (FC03-5)</v>
      </c>
      <c r="F4226" s="200">
        <f>'FC03-5'!I$21</f>
        <v>0</v>
      </c>
      <c r="I4226" s="60" t="str">
        <f>Índice!$G$23</f>
        <v>2015-01-01</v>
      </c>
      <c r="J4226" s="61" t="str">
        <f>Índice!$G$25</f>
        <v>2015-12-31</v>
      </c>
      <c r="K4226" s="200" t="s">
        <v>936</v>
      </c>
      <c r="L4226" s="200" t="s">
        <v>922</v>
      </c>
    </row>
    <row r="4227" spans="3:12" ht="15.75" customHeight="1">
      <c r="C4227" s="200" t="str">
        <f>'FC03-5'!B$22</f>
        <v>Residencial Estrato 2 (FC03-5)</v>
      </c>
      <c r="F4227" s="200">
        <f>'FC03-5'!I$22</f>
        <v>0</v>
      </c>
      <c r="I4227" s="60" t="str">
        <f>Índice!$G$23</f>
        <v>2015-01-01</v>
      </c>
      <c r="J4227" s="61" t="str">
        <f>Índice!$G$25</f>
        <v>2015-12-31</v>
      </c>
      <c r="K4227" s="200" t="s">
        <v>936</v>
      </c>
      <c r="L4227" s="200" t="s">
        <v>922</v>
      </c>
    </row>
    <row r="4228" spans="3:12" ht="15.75" customHeight="1">
      <c r="C4228" s="200" t="str">
        <f>'FC03-5'!B$23</f>
        <v>Residencial Estrato 3 (FC03-5)</v>
      </c>
      <c r="F4228" s="200">
        <f>'FC03-5'!I$23</f>
        <v>0</v>
      </c>
      <c r="I4228" s="60" t="str">
        <f>Índice!$G$23</f>
        <v>2015-01-01</v>
      </c>
      <c r="J4228" s="61" t="str">
        <f>Índice!$G$25</f>
        <v>2015-12-31</v>
      </c>
      <c r="K4228" s="200" t="s">
        <v>936</v>
      </c>
      <c r="L4228" s="200" t="s">
        <v>922</v>
      </c>
    </row>
    <row r="4229" spans="3:12" ht="15.75" customHeight="1">
      <c r="C4229" s="200" t="str">
        <f>'FC03-5'!B$24</f>
        <v>Residencial Estrato 4 (FC03-5)</v>
      </c>
      <c r="F4229" s="200">
        <f>'FC03-5'!I$24</f>
        <v>0</v>
      </c>
      <c r="I4229" s="60" t="str">
        <f>Índice!$G$23</f>
        <v>2015-01-01</v>
      </c>
      <c r="J4229" s="61" t="str">
        <f>Índice!$G$25</f>
        <v>2015-12-31</v>
      </c>
      <c r="K4229" s="200" t="s">
        <v>936</v>
      </c>
      <c r="L4229" s="200" t="s">
        <v>922</v>
      </c>
    </row>
    <row r="4230" spans="3:12" ht="15.75" customHeight="1">
      <c r="C4230" s="200" t="str">
        <f>'FC03-5'!B$25</f>
        <v>Residencial Estrato 5 (FC03-5)</v>
      </c>
      <c r="F4230" s="200">
        <f>'FC03-5'!I$25</f>
        <v>0</v>
      </c>
      <c r="I4230" s="60" t="str">
        <f>Índice!$G$23</f>
        <v>2015-01-01</v>
      </c>
      <c r="J4230" s="61" t="str">
        <f>Índice!$G$25</f>
        <v>2015-12-31</v>
      </c>
      <c r="K4230" s="200" t="s">
        <v>936</v>
      </c>
      <c r="L4230" s="200" t="s">
        <v>922</v>
      </c>
    </row>
    <row r="4231" spans="3:12" ht="15.75" customHeight="1">
      <c r="C4231" s="200" t="str">
        <f>'FC03-5'!B$26</f>
        <v>Residencial Estrato 6 (FC03-5)</v>
      </c>
      <c r="F4231" s="200">
        <f>'FC03-5'!I$26</f>
        <v>0</v>
      </c>
      <c r="I4231" s="60" t="str">
        <f>Índice!$G$23</f>
        <v>2015-01-01</v>
      </c>
      <c r="J4231" s="61" t="str">
        <f>Índice!$G$25</f>
        <v>2015-12-31</v>
      </c>
      <c r="K4231" s="200" t="s">
        <v>936</v>
      </c>
      <c r="L4231" s="200" t="s">
        <v>922</v>
      </c>
    </row>
    <row r="4232" spans="3:12" ht="15.75" customHeight="1">
      <c r="C4232" s="200" t="str">
        <f>'FC03-5'!B$27</f>
        <v>Comercial (FC03-5)</v>
      </c>
      <c r="F4232" s="200">
        <f>'FC03-5'!I$27</f>
        <v>0</v>
      </c>
      <c r="I4232" s="60" t="str">
        <f>Índice!$G$23</f>
        <v>2015-01-01</v>
      </c>
      <c r="J4232" s="61" t="str">
        <f>Índice!$G$25</f>
        <v>2015-12-31</v>
      </c>
      <c r="K4232" s="200" t="s">
        <v>936</v>
      </c>
      <c r="L4232" s="200" t="s">
        <v>922</v>
      </c>
    </row>
    <row r="4233" spans="3:12" ht="15.75" customHeight="1">
      <c r="C4233" s="200" t="str">
        <f>'FC03-5'!B$28</f>
        <v>Industrial (FC03-5)</v>
      </c>
      <c r="F4233" s="200">
        <f>'FC03-5'!I$28</f>
        <v>0</v>
      </c>
      <c r="I4233" s="60" t="str">
        <f>Índice!$G$23</f>
        <v>2015-01-01</v>
      </c>
      <c r="J4233" s="61" t="str">
        <f>Índice!$G$25</f>
        <v>2015-12-31</v>
      </c>
      <c r="K4233" s="200" t="s">
        <v>936</v>
      </c>
      <c r="L4233" s="200" t="s">
        <v>922</v>
      </c>
    </row>
    <row r="4234" spans="3:12" ht="15.75" customHeight="1">
      <c r="C4234" s="200" t="str">
        <f>'FC03-5'!B$29</f>
        <v>Oficial (FC03-5)</v>
      </c>
      <c r="F4234" s="200">
        <f>'FC03-5'!I$29</f>
        <v>0</v>
      </c>
      <c r="I4234" s="60" t="str">
        <f>Índice!$G$23</f>
        <v>2015-01-01</v>
      </c>
      <c r="J4234" s="61" t="str">
        <f>Índice!$G$25</f>
        <v>2015-12-31</v>
      </c>
      <c r="K4234" s="200" t="s">
        <v>936</v>
      </c>
      <c r="L4234" s="200" t="s">
        <v>922</v>
      </c>
    </row>
    <row r="4235" spans="3:12" ht="15.75" customHeight="1">
      <c r="C4235" s="200" t="str">
        <f>'FC03-5'!B$30</f>
        <v>Especial Asistencial (FC03-5)</v>
      </c>
      <c r="F4235" s="200">
        <f>'FC03-5'!I$30</f>
        <v>0</v>
      </c>
      <c r="I4235" s="60" t="str">
        <f>Índice!$G$23</f>
        <v>2015-01-01</v>
      </c>
      <c r="J4235" s="61" t="str">
        <f>Índice!$G$25</f>
        <v>2015-12-31</v>
      </c>
      <c r="K4235" s="200" t="s">
        <v>936</v>
      </c>
      <c r="L4235" s="200" t="s">
        <v>922</v>
      </c>
    </row>
    <row r="4236" spans="3:12" ht="15.75" customHeight="1">
      <c r="C4236" s="200" t="str">
        <f>'FC03-5'!B$31</f>
        <v>Especial Educativo (FC03-5)</v>
      </c>
      <c r="F4236" s="200">
        <f>'FC03-5'!I$31</f>
        <v>0</v>
      </c>
      <c r="I4236" s="60" t="str">
        <f>Índice!$G$23</f>
        <v>2015-01-01</v>
      </c>
      <c r="J4236" s="61" t="str">
        <f>Índice!$G$25</f>
        <v>2015-12-31</v>
      </c>
      <c r="K4236" s="200" t="s">
        <v>936</v>
      </c>
      <c r="L4236" s="200" t="s">
        <v>922</v>
      </c>
    </row>
    <row r="4237" spans="3:12" ht="15.75" customHeight="1">
      <c r="C4237" s="200" t="str">
        <f>'FC03-5'!B$32</f>
        <v>Grandes consumidores (Comercialización) (FC03-5)</v>
      </c>
      <c r="F4237" s="200">
        <f>'FC03-5'!I$32</f>
        <v>0</v>
      </c>
      <c r="I4237" s="60" t="str">
        <f>Índice!$G$23</f>
        <v>2015-01-01</v>
      </c>
      <c r="J4237" s="61" t="str">
        <f>Índice!$G$25</f>
        <v>2015-12-31</v>
      </c>
      <c r="K4237" s="200" t="s">
        <v>936</v>
      </c>
      <c r="L4237" s="200" t="s">
        <v>922</v>
      </c>
    </row>
    <row r="4238" spans="3:12" ht="15.75" customHeight="1">
      <c r="C4238" s="200" t="str">
        <f>'FC03-5'!B$33</f>
        <v>Empresas del sector (Comercialización) (FC03-5)</v>
      </c>
      <c r="F4238" s="200">
        <f>'FC03-5'!I$33</f>
        <v>0</v>
      </c>
      <c r="I4238" s="60" t="str">
        <f>Índice!$G$23</f>
        <v>2015-01-01</v>
      </c>
      <c r="J4238" s="61" t="str">
        <f>Índice!$G$25</f>
        <v>2015-12-31</v>
      </c>
      <c r="K4238" s="200" t="s">
        <v>936</v>
      </c>
      <c r="L4238" s="200" t="s">
        <v>922</v>
      </c>
    </row>
    <row r="4239" spans="3:12" ht="15.75" customHeight="1">
      <c r="C4239" s="200" t="str">
        <f>'FC03-5'!B$34</f>
        <v>Otros (Comercialización) (FC03-5)</v>
      </c>
      <c r="F4239" s="200">
        <f>'FC03-5'!I$34</f>
        <v>0</v>
      </c>
      <c r="I4239" s="60" t="str">
        <f>Índice!$G$23</f>
        <v>2015-01-01</v>
      </c>
      <c r="J4239" s="61" t="str">
        <f>Índice!$G$25</f>
        <v>2015-12-31</v>
      </c>
      <c r="K4239" s="200" t="s">
        <v>936</v>
      </c>
      <c r="L4239" s="200" t="s">
        <v>922</v>
      </c>
    </row>
    <row r="4240" spans="3:12" ht="15.75" customHeight="1">
      <c r="C4240" s="200" t="str">
        <f>'FC03-5'!B$35</f>
        <v>Total Comercialización de gas combustible (FC03-5)</v>
      </c>
      <c r="F4240" s="200">
        <f>'FC03-5'!I$35</f>
        <v>0</v>
      </c>
      <c r="I4240" s="60" t="str">
        <f>Índice!$G$23</f>
        <v>2015-01-01</v>
      </c>
      <c r="J4240" s="61" t="str">
        <f>Índice!$G$25</f>
        <v>2015-12-31</v>
      </c>
      <c r="K4240" s="200" t="s">
        <v>936</v>
      </c>
      <c r="L4240" s="200" t="s">
        <v>922</v>
      </c>
    </row>
    <row r="4241" spans="1:12" ht="15.75" customHeight="1">
      <c r="A4241" s="202"/>
      <c r="C4241" s="200" t="str">
        <f>'FC03-5'!B$36</f>
        <v>Total  Servicio de Gas combustible por redes (FC03-5)</v>
      </c>
      <c r="F4241" s="200">
        <f>'FC03-5'!I$36</f>
        <v>0</v>
      </c>
      <c r="I4241" s="60" t="str">
        <f>Índice!$G$23</f>
        <v>2015-01-01</v>
      </c>
      <c r="J4241" s="61" t="str">
        <f>Índice!$G$25</f>
        <v>2015-12-31</v>
      </c>
      <c r="K4241" s="200" t="s">
        <v>936</v>
      </c>
      <c r="L4241" s="200" t="s">
        <v>922</v>
      </c>
    </row>
    <row r="4242" spans="1:12" ht="15.75" customHeight="1">
      <c r="A4242" s="202" t="s">
        <v>15</v>
      </c>
      <c r="C4242" s="200" t="str">
        <f>'FC03-5'!B$37</f>
        <v>Deterioro de cuentas por cobrar (FC03-5)</v>
      </c>
      <c r="F4242" s="200">
        <f>'FC03-5'!I$37</f>
        <v>0</v>
      </c>
      <c r="K4242" s="200"/>
      <c r="L4242" s="200"/>
    </row>
    <row r="4243" spans="1:12" ht="15.75" customHeight="1">
      <c r="A4243" s="202" t="s">
        <v>15</v>
      </c>
      <c r="C4243" s="200" t="str">
        <f>'FC03-5'!B$38</f>
        <v>Negocio transporte de gas combustible (Deterioro) (FC03-5)</v>
      </c>
      <c r="F4243" s="200">
        <f>'FC03-5'!I$38</f>
        <v>0</v>
      </c>
      <c r="K4243" s="200"/>
      <c r="L4243" s="200"/>
    </row>
    <row r="4244" spans="1:12" ht="15.75" customHeight="1">
      <c r="C4244" s="200" t="str">
        <f>'FC03-5'!B$39</f>
        <v>Empresas del sector (Transporte) (Deterioro) (FC03-5)</v>
      </c>
      <c r="F4244" s="200">
        <f>'FC03-5'!I$39</f>
        <v>0</v>
      </c>
      <c r="I4244" s="60" t="str">
        <f>Índice!$G$23</f>
        <v>2015-01-01</v>
      </c>
      <c r="J4244" s="61" t="str">
        <f>Índice!$G$25</f>
        <v>2015-12-31</v>
      </c>
      <c r="K4244" s="200" t="s">
        <v>936</v>
      </c>
      <c r="L4244" s="200" t="s">
        <v>922</v>
      </c>
    </row>
    <row r="4245" spans="1:12" ht="15.75" customHeight="1">
      <c r="C4245" s="200" t="str">
        <f>'FC03-5'!B$40</f>
        <v>Grandes consumidores (Transporte) (Deterioro) (FC03-5)</v>
      </c>
      <c r="F4245" s="200">
        <f>'FC03-5'!I$40</f>
        <v>0</v>
      </c>
      <c r="I4245" s="60" t="str">
        <f>Índice!$G$23</f>
        <v>2015-01-01</v>
      </c>
      <c r="J4245" s="61" t="str">
        <f>Índice!$G$25</f>
        <v>2015-12-31</v>
      </c>
      <c r="K4245" s="200" t="s">
        <v>936</v>
      </c>
      <c r="L4245" s="200" t="s">
        <v>922</v>
      </c>
    </row>
    <row r="4246" spans="1:12" ht="15.75" customHeight="1">
      <c r="C4246" s="200" t="str">
        <f>'FC03-5'!B$41</f>
        <v>Otros (Transporte) (Deterioro) (FC03-5)</v>
      </c>
      <c r="F4246" s="200">
        <f>'FC03-5'!I$41</f>
        <v>0</v>
      </c>
      <c r="I4246" s="60" t="str">
        <f>Índice!$G$23</f>
        <v>2015-01-01</v>
      </c>
      <c r="J4246" s="61" t="str">
        <f>Índice!$G$25</f>
        <v>2015-12-31</v>
      </c>
      <c r="K4246" s="200" t="s">
        <v>936</v>
      </c>
      <c r="L4246" s="200" t="s">
        <v>922</v>
      </c>
    </row>
    <row r="4247" spans="1:12" ht="15.75" customHeight="1">
      <c r="C4247" s="200" t="str">
        <f>'FC03-5'!B$42</f>
        <v>Total Transporte de gas combustible (Deterioro) (FC03-5)</v>
      </c>
      <c r="F4247" s="200">
        <f>'FC03-5'!I$42</f>
        <v>0</v>
      </c>
      <c r="I4247" s="60" t="str">
        <f>Índice!$G$23</f>
        <v>2015-01-01</v>
      </c>
      <c r="J4247" s="61" t="str">
        <f>Índice!$G$25</f>
        <v>2015-12-31</v>
      </c>
      <c r="K4247" s="200" t="s">
        <v>936</v>
      </c>
      <c r="L4247" s="200" t="s">
        <v>922</v>
      </c>
    </row>
    <row r="4248" spans="1:12" ht="15.75" customHeight="1">
      <c r="A4248" s="202" t="s">
        <v>15</v>
      </c>
      <c r="C4248" s="200" t="str">
        <f>'FC03-5'!B$43</f>
        <v>Negocio distribución de gas combustible (Deterioro) (FC03-5)</v>
      </c>
      <c r="F4248" s="200">
        <f>'FC03-5'!I$43</f>
        <v>0</v>
      </c>
      <c r="K4248" s="200"/>
      <c r="L4248" s="200"/>
    </row>
    <row r="4249" spans="1:12" ht="15.75" customHeight="1">
      <c r="C4249" s="200" t="str">
        <f>'FC03-5'!B$44</f>
        <v>Empresas del sector (Distribución) (Deterioro) (FC03-5)</v>
      </c>
      <c r="F4249" s="200">
        <f>'FC03-5'!I$44</f>
        <v>0</v>
      </c>
      <c r="I4249" s="60" t="str">
        <f>Índice!$G$23</f>
        <v>2015-01-01</v>
      </c>
      <c r="J4249" s="61" t="str">
        <f>Índice!$G$25</f>
        <v>2015-12-31</v>
      </c>
      <c r="K4249" s="200" t="s">
        <v>936</v>
      </c>
      <c r="L4249" s="200" t="s">
        <v>922</v>
      </c>
    </row>
    <row r="4250" spans="1:12" ht="15.75" customHeight="1">
      <c r="C4250" s="200" t="str">
        <f>'FC03-5'!B$45</f>
        <v>Grandes consumidores (Distribución) (Deterioro) (FC03-5)</v>
      </c>
      <c r="F4250" s="200">
        <f>'FC03-5'!I$45</f>
        <v>0</v>
      </c>
      <c r="I4250" s="60" t="str">
        <f>Índice!$G$23</f>
        <v>2015-01-01</v>
      </c>
      <c r="J4250" s="61" t="str">
        <f>Índice!$G$25</f>
        <v>2015-12-31</v>
      </c>
      <c r="K4250" s="200" t="s">
        <v>936</v>
      </c>
      <c r="L4250" s="200" t="s">
        <v>922</v>
      </c>
    </row>
    <row r="4251" spans="1:12" ht="15.75" customHeight="1">
      <c r="C4251" s="200" t="str">
        <f>'FC03-5'!B$46</f>
        <v>Otros (Distribución) (Deterioro) (FC03-5)</v>
      </c>
      <c r="F4251" s="200">
        <f>'FC03-5'!I$46</f>
        <v>0</v>
      </c>
      <c r="I4251" s="60" t="str">
        <f>Índice!$G$23</f>
        <v>2015-01-01</v>
      </c>
      <c r="J4251" s="61" t="str">
        <f>Índice!$G$25</f>
        <v>2015-12-31</v>
      </c>
      <c r="K4251" s="200" t="s">
        <v>936</v>
      </c>
      <c r="L4251" s="200" t="s">
        <v>922</v>
      </c>
    </row>
    <row r="4252" spans="1:12" ht="15.75" customHeight="1">
      <c r="C4252" s="200" t="str">
        <f>'FC03-5'!B$47</f>
        <v>Total Distribución de gas combustible (Deterioro) (FC03-5)</v>
      </c>
      <c r="F4252" s="200">
        <f>'FC03-5'!I$47</f>
        <v>0</v>
      </c>
      <c r="I4252" s="60" t="str">
        <f>Índice!$G$23</f>
        <v>2015-01-01</v>
      </c>
      <c r="J4252" s="61" t="str">
        <f>Índice!$G$25</f>
        <v>2015-12-31</v>
      </c>
      <c r="K4252" s="200" t="s">
        <v>936</v>
      </c>
      <c r="L4252" s="200" t="s">
        <v>922</v>
      </c>
    </row>
    <row r="4253" spans="1:12" ht="15.75" customHeight="1">
      <c r="A4253" s="202" t="s">
        <v>15</v>
      </c>
      <c r="C4253" s="200" t="str">
        <f>'FC03-5'!B$48</f>
        <v>Negocio comercializacion de gas combustible (Deterioro) (FC03-5)</v>
      </c>
      <c r="F4253" s="200">
        <f>'FC03-5'!I$48</f>
        <v>0</v>
      </c>
      <c r="K4253" s="200"/>
      <c r="L4253" s="200"/>
    </row>
    <row r="4254" spans="1:12" ht="15.75" customHeight="1">
      <c r="C4254" s="200" t="str">
        <f>'FC03-5'!B$49</f>
        <v>Residencial Estrato 1 (Deterioro) (FC03-5)</v>
      </c>
      <c r="F4254" s="200">
        <f>'FC03-5'!I$49</f>
        <v>0</v>
      </c>
      <c r="I4254" s="60" t="str">
        <f>Índice!$G$23</f>
        <v>2015-01-01</v>
      </c>
      <c r="J4254" s="61" t="str">
        <f>Índice!$G$25</f>
        <v>2015-12-31</v>
      </c>
      <c r="K4254" s="200" t="s">
        <v>936</v>
      </c>
      <c r="L4254" s="200" t="s">
        <v>922</v>
      </c>
    </row>
    <row r="4255" spans="1:12" ht="15.75" customHeight="1">
      <c r="C4255" s="200" t="str">
        <f>'FC03-5'!B$50</f>
        <v>Residencial Estrato 2 (Deterioro) (FC03-5)</v>
      </c>
      <c r="F4255" s="200">
        <f>'FC03-5'!I$50</f>
        <v>0</v>
      </c>
      <c r="I4255" s="60" t="str">
        <f>Índice!$G$23</f>
        <v>2015-01-01</v>
      </c>
      <c r="J4255" s="61" t="str">
        <f>Índice!$G$25</f>
        <v>2015-12-31</v>
      </c>
      <c r="K4255" s="200" t="s">
        <v>936</v>
      </c>
      <c r="L4255" s="200" t="s">
        <v>922</v>
      </c>
    </row>
    <row r="4256" spans="1:12" ht="15.75" customHeight="1">
      <c r="C4256" s="200" t="str">
        <f>'FC03-5'!B$51</f>
        <v>Residencial Estrato 3 (Deterioro) (FC03-5)</v>
      </c>
      <c r="F4256" s="200">
        <f>'FC03-5'!I$51</f>
        <v>0</v>
      </c>
      <c r="I4256" s="60" t="str">
        <f>Índice!$G$23</f>
        <v>2015-01-01</v>
      </c>
      <c r="J4256" s="61" t="str">
        <f>Índice!$G$25</f>
        <v>2015-12-31</v>
      </c>
      <c r="K4256" s="200" t="s">
        <v>936</v>
      </c>
      <c r="L4256" s="200" t="s">
        <v>922</v>
      </c>
    </row>
    <row r="4257" spans="1:12" ht="15.75" customHeight="1">
      <c r="C4257" s="200" t="str">
        <f>'FC03-5'!B$52</f>
        <v>Residencial Estrato 4 (Deterioro) (FC03-5)</v>
      </c>
      <c r="F4257" s="200">
        <f>'FC03-5'!I$52</f>
        <v>0</v>
      </c>
      <c r="I4257" s="60" t="str">
        <f>Índice!$G$23</f>
        <v>2015-01-01</v>
      </c>
      <c r="J4257" s="61" t="str">
        <f>Índice!$G$25</f>
        <v>2015-12-31</v>
      </c>
      <c r="K4257" s="200" t="s">
        <v>936</v>
      </c>
      <c r="L4257" s="200" t="s">
        <v>922</v>
      </c>
    </row>
    <row r="4258" spans="1:12" ht="15.75" customHeight="1">
      <c r="C4258" s="200" t="str">
        <f>'FC03-5'!B$53</f>
        <v>Residencial Estrato 5 (Deterioro) (FC03-5)</v>
      </c>
      <c r="F4258" s="200">
        <f>'FC03-5'!I$53</f>
        <v>0</v>
      </c>
      <c r="I4258" s="60" t="str">
        <f>Índice!$G$23</f>
        <v>2015-01-01</v>
      </c>
      <c r="J4258" s="61" t="str">
        <f>Índice!$G$25</f>
        <v>2015-12-31</v>
      </c>
      <c r="K4258" s="200" t="s">
        <v>936</v>
      </c>
      <c r="L4258" s="200" t="s">
        <v>922</v>
      </c>
    </row>
    <row r="4259" spans="1:12" ht="15.75" customHeight="1">
      <c r="C4259" s="200" t="str">
        <f>'FC03-5'!B$54</f>
        <v>Residencial Estrato 6 (Deterioro) (FC03-5)</v>
      </c>
      <c r="F4259" s="200">
        <f>'FC03-5'!I$54</f>
        <v>0</v>
      </c>
      <c r="I4259" s="60" t="str">
        <f>Índice!$G$23</f>
        <v>2015-01-01</v>
      </c>
      <c r="J4259" s="61" t="str">
        <f>Índice!$G$25</f>
        <v>2015-12-31</v>
      </c>
      <c r="K4259" s="200" t="s">
        <v>936</v>
      </c>
      <c r="L4259" s="200" t="s">
        <v>922</v>
      </c>
    </row>
    <row r="4260" spans="1:12" ht="15.75" customHeight="1">
      <c r="C4260" s="200" t="str">
        <f>'FC03-5'!B$55</f>
        <v>Comercial (Deterioro) (FC03-5)</v>
      </c>
      <c r="F4260" s="200">
        <f>'FC03-5'!I$55</f>
        <v>0</v>
      </c>
      <c r="I4260" s="60" t="str">
        <f>Índice!$G$23</f>
        <v>2015-01-01</v>
      </c>
      <c r="J4260" s="61" t="str">
        <f>Índice!$G$25</f>
        <v>2015-12-31</v>
      </c>
      <c r="K4260" s="200" t="s">
        <v>936</v>
      </c>
      <c r="L4260" s="200" t="s">
        <v>922</v>
      </c>
    </row>
    <row r="4261" spans="1:12" ht="15.75" customHeight="1">
      <c r="C4261" s="200" t="str">
        <f>'FC03-5'!B$56</f>
        <v>Industrial (Deterioro) (FC03-5)</v>
      </c>
      <c r="F4261" s="200">
        <f>'FC03-5'!I$56</f>
        <v>0</v>
      </c>
      <c r="I4261" s="60" t="str">
        <f>Índice!$G$23</f>
        <v>2015-01-01</v>
      </c>
      <c r="J4261" s="61" t="str">
        <f>Índice!$G$25</f>
        <v>2015-12-31</v>
      </c>
      <c r="K4261" s="200" t="s">
        <v>936</v>
      </c>
      <c r="L4261" s="200" t="s">
        <v>922</v>
      </c>
    </row>
    <row r="4262" spans="1:12" ht="15.75" customHeight="1">
      <c r="C4262" s="200" t="str">
        <f>'FC03-5'!B$57</f>
        <v>Oficial (Deterioro) (FC03-5)</v>
      </c>
      <c r="F4262" s="200">
        <f>'FC03-5'!I$57</f>
        <v>0</v>
      </c>
      <c r="I4262" s="60" t="str">
        <f>Índice!$G$23</f>
        <v>2015-01-01</v>
      </c>
      <c r="J4262" s="61" t="str">
        <f>Índice!$G$25</f>
        <v>2015-12-31</v>
      </c>
      <c r="K4262" s="200" t="s">
        <v>936</v>
      </c>
      <c r="L4262" s="200" t="s">
        <v>922</v>
      </c>
    </row>
    <row r="4263" spans="1:12" ht="15.75" customHeight="1">
      <c r="C4263" s="200" t="str">
        <f>'FC03-5'!B$58</f>
        <v>Especial Asistencial (Deterioro) (FC03-5)</v>
      </c>
      <c r="F4263" s="200">
        <f>'FC03-5'!I$58</f>
        <v>0</v>
      </c>
      <c r="I4263" s="60" t="str">
        <f>Índice!$G$23</f>
        <v>2015-01-01</v>
      </c>
      <c r="J4263" s="61" t="str">
        <f>Índice!$G$25</f>
        <v>2015-12-31</v>
      </c>
      <c r="K4263" s="200" t="s">
        <v>936</v>
      </c>
      <c r="L4263" s="200" t="s">
        <v>922</v>
      </c>
    </row>
    <row r="4264" spans="1:12" ht="15.75" customHeight="1">
      <c r="C4264" s="200" t="str">
        <f>'FC03-5'!B$59</f>
        <v>Especial Educativo (Deterioro) (FC03-5)</v>
      </c>
      <c r="F4264" s="200">
        <f>'FC03-5'!I$59</f>
        <v>0</v>
      </c>
      <c r="I4264" s="60" t="str">
        <f>Índice!$G$23</f>
        <v>2015-01-01</v>
      </c>
      <c r="J4264" s="61" t="str">
        <f>Índice!$G$25</f>
        <v>2015-12-31</v>
      </c>
      <c r="K4264" s="200" t="s">
        <v>936</v>
      </c>
      <c r="L4264" s="200" t="s">
        <v>922</v>
      </c>
    </row>
    <row r="4265" spans="1:12" ht="15.75" customHeight="1">
      <c r="C4265" s="200" t="str">
        <f>'FC03-5'!B$60</f>
        <v>Grandes consumidores (Comercialización) (Deterioro) (FC03-5)</v>
      </c>
      <c r="F4265" s="200">
        <f>'FC03-5'!I$60</f>
        <v>0</v>
      </c>
      <c r="I4265" s="60" t="str">
        <f>Índice!$G$23</f>
        <v>2015-01-01</v>
      </c>
      <c r="J4265" s="61" t="str">
        <f>Índice!$G$25</f>
        <v>2015-12-31</v>
      </c>
      <c r="K4265" s="200" t="s">
        <v>936</v>
      </c>
      <c r="L4265" s="200" t="s">
        <v>922</v>
      </c>
    </row>
    <row r="4266" spans="1:12" ht="15.75" customHeight="1">
      <c r="C4266" s="200" t="str">
        <f>'FC03-5'!B$61</f>
        <v>Empresas del sector (Comercialización) (Deterioro) (FC03-5)</v>
      </c>
      <c r="F4266" s="200">
        <f>'FC03-5'!I$61</f>
        <v>0</v>
      </c>
      <c r="I4266" s="60" t="str">
        <f>Índice!$G$23</f>
        <v>2015-01-01</v>
      </c>
      <c r="J4266" s="61" t="str">
        <f>Índice!$G$25</f>
        <v>2015-12-31</v>
      </c>
      <c r="K4266" s="200" t="s">
        <v>936</v>
      </c>
      <c r="L4266" s="200" t="s">
        <v>922</v>
      </c>
    </row>
    <row r="4267" spans="1:12" ht="15.75" customHeight="1">
      <c r="C4267" s="200" t="str">
        <f>'FC03-5'!B$62</f>
        <v>Otros (Comercialización) (Deterioro) (FC03-5)</v>
      </c>
      <c r="F4267" s="200">
        <f>'FC03-5'!I$62</f>
        <v>0</v>
      </c>
      <c r="I4267" s="60" t="str">
        <f>Índice!$G$23</f>
        <v>2015-01-01</v>
      </c>
      <c r="J4267" s="61" t="str">
        <f>Índice!$G$25</f>
        <v>2015-12-31</v>
      </c>
      <c r="K4267" s="200" t="s">
        <v>936</v>
      </c>
      <c r="L4267" s="200" t="s">
        <v>922</v>
      </c>
    </row>
    <row r="4268" spans="1:12" ht="15.75" customHeight="1">
      <c r="C4268" s="200" t="str">
        <f>'FC03-5'!B$63</f>
        <v>Total Comercialización de gas combustible (Deterioro) (FC03-5)</v>
      </c>
      <c r="F4268" s="200">
        <f>'FC03-5'!I$63</f>
        <v>0</v>
      </c>
      <c r="I4268" s="60" t="str">
        <f>Índice!$G$23</f>
        <v>2015-01-01</v>
      </c>
      <c r="J4268" s="61" t="str">
        <f>Índice!$G$25</f>
        <v>2015-12-31</v>
      </c>
      <c r="K4268" s="200" t="s">
        <v>936</v>
      </c>
      <c r="L4268" s="200" t="s">
        <v>922</v>
      </c>
    </row>
    <row r="4269" spans="1:12" ht="15.75" customHeight="1">
      <c r="C4269" s="200" t="str">
        <f>'FC03-5'!B$64</f>
        <v>Total Deterioro Cuentas por Cobrar (FC03-5)</v>
      </c>
      <c r="F4269" s="200">
        <f>'FC03-5'!I$64</f>
        <v>0</v>
      </c>
      <c r="I4269" s="60" t="str">
        <f>Índice!$G$23</f>
        <v>2015-01-01</v>
      </c>
      <c r="J4269" s="61" t="str">
        <f>Índice!$G$25</f>
        <v>2015-12-31</v>
      </c>
      <c r="K4269" s="200" t="s">
        <v>936</v>
      </c>
      <c r="L4269" s="200" t="s">
        <v>922</v>
      </c>
    </row>
    <row r="4270" spans="1:12" ht="15.75" customHeight="1">
      <c r="A4270" s="202" t="s">
        <v>15</v>
      </c>
      <c r="B4270" s="22"/>
      <c r="C4270" s="93" t="s">
        <v>923</v>
      </c>
      <c r="L4270" s="200"/>
    </row>
    <row r="4271" spans="1:12" ht="15.75" customHeight="1">
      <c r="A4271" s="202" t="s">
        <v>15</v>
      </c>
      <c r="C4271" s="200" t="str">
        <f>'FC03-5'!B$7</f>
        <v>Servicio de Gas combustible por redes (FC03-5)</v>
      </c>
      <c r="L4271" s="200"/>
    </row>
    <row r="4272" spans="1:12" ht="15.75" customHeight="1">
      <c r="A4272" s="202" t="s">
        <v>15</v>
      </c>
      <c r="C4272" s="200" t="str">
        <f>'FC03-5'!B$8</f>
        <v>Negocio transporte de gas combustible (FC03-5)</v>
      </c>
      <c r="L4272" s="200"/>
    </row>
    <row r="4273" spans="1:12" ht="15.75" customHeight="1">
      <c r="C4273" s="200" t="str">
        <f>'FC03-5'!B$9</f>
        <v>Empresas del sector (Transporte) (FC03-5)</v>
      </c>
      <c r="F4273" s="200">
        <f>'FC03-5'!J$9</f>
        <v>0</v>
      </c>
      <c r="I4273" s="60" t="str">
        <f>Índice!$G$23</f>
        <v>2015-01-01</v>
      </c>
      <c r="J4273" s="61" t="str">
        <f>Índice!$G$25</f>
        <v>2015-12-31</v>
      </c>
      <c r="K4273" s="200" t="s">
        <v>936</v>
      </c>
      <c r="L4273" s="200" t="s">
        <v>924</v>
      </c>
    </row>
    <row r="4274" spans="1:12" ht="15.75" customHeight="1">
      <c r="C4274" s="200" t="str">
        <f>'FC03-5'!B$10</f>
        <v>Grandes consumidores (Transporte) (FC03-5)</v>
      </c>
      <c r="F4274" s="200">
        <f>'FC03-5'!J$10</f>
        <v>0</v>
      </c>
      <c r="I4274" s="60" t="str">
        <f>Índice!$G$23</f>
        <v>2015-01-01</v>
      </c>
      <c r="J4274" s="61" t="str">
        <f>Índice!$G$25</f>
        <v>2015-12-31</v>
      </c>
      <c r="K4274" s="200" t="s">
        <v>936</v>
      </c>
      <c r="L4274" s="200" t="s">
        <v>924</v>
      </c>
    </row>
    <row r="4275" spans="1:12" ht="15.75" customHeight="1">
      <c r="C4275" s="200" t="str">
        <f>'FC03-5'!B$11</f>
        <v>Otros (Transporte) (FC03-5)</v>
      </c>
      <c r="F4275" s="200">
        <f>'FC03-5'!J$11</f>
        <v>0</v>
      </c>
      <c r="I4275" s="60" t="str">
        <f>Índice!$G$23</f>
        <v>2015-01-01</v>
      </c>
      <c r="J4275" s="61" t="str">
        <f>Índice!$G$25</f>
        <v>2015-12-31</v>
      </c>
      <c r="K4275" s="200" t="s">
        <v>936</v>
      </c>
      <c r="L4275" s="200" t="s">
        <v>924</v>
      </c>
    </row>
    <row r="4276" spans="1:12" ht="15.75" customHeight="1">
      <c r="C4276" s="200" t="str">
        <f>'FC03-5'!B$12</f>
        <v>Total Transporte de gas combustible (FC03-5)</v>
      </c>
      <c r="F4276" s="200">
        <f>'FC03-5'!J$12</f>
        <v>0</v>
      </c>
      <c r="I4276" s="60" t="str">
        <f>Índice!$G$23</f>
        <v>2015-01-01</v>
      </c>
      <c r="J4276" s="61" t="str">
        <f>Índice!$G$25</f>
        <v>2015-12-31</v>
      </c>
      <c r="K4276" s="200" t="s">
        <v>936</v>
      </c>
      <c r="L4276" s="200" t="s">
        <v>924</v>
      </c>
    </row>
    <row r="4277" spans="1:12" ht="15.75" customHeight="1">
      <c r="A4277" s="202" t="s">
        <v>15</v>
      </c>
      <c r="C4277" s="200" t="str">
        <f>'FC03-5'!B$13</f>
        <v>Negocio distribución de gas combustible (FC03-5)</v>
      </c>
      <c r="F4277" s="200">
        <f>'FC03-5'!J$13</f>
        <v>0</v>
      </c>
      <c r="L4277" s="1"/>
    </row>
    <row r="4278" spans="1:12" ht="15.75" customHeight="1">
      <c r="C4278" s="200" t="str">
        <f>'FC03-5'!B$14</f>
        <v>Empresas del sector (Distribución) (FC03-5)</v>
      </c>
      <c r="F4278" s="200">
        <f>'FC03-5'!J$14</f>
        <v>0</v>
      </c>
      <c r="I4278" s="60" t="str">
        <f>Índice!$G$23</f>
        <v>2015-01-01</v>
      </c>
      <c r="J4278" s="61" t="str">
        <f>Índice!$G$25</f>
        <v>2015-12-31</v>
      </c>
      <c r="K4278" s="200" t="s">
        <v>936</v>
      </c>
      <c r="L4278" s="200" t="s">
        <v>924</v>
      </c>
    </row>
    <row r="4279" spans="1:12" ht="15.75" customHeight="1">
      <c r="C4279" s="200" t="str">
        <f>'FC03-5'!B$15</f>
        <v>Grandes consumidores (Distribución) (FC03-5)</v>
      </c>
      <c r="F4279" s="200">
        <f>'FC03-5'!J$15</f>
        <v>0</v>
      </c>
      <c r="I4279" s="60" t="str">
        <f>Índice!$G$23</f>
        <v>2015-01-01</v>
      </c>
      <c r="J4279" s="61" t="str">
        <f>Índice!$G$25</f>
        <v>2015-12-31</v>
      </c>
      <c r="K4279" s="200" t="s">
        <v>936</v>
      </c>
      <c r="L4279" s="200" t="s">
        <v>924</v>
      </c>
    </row>
    <row r="4280" spans="1:12" ht="15.75" customHeight="1">
      <c r="C4280" s="200" t="str">
        <f>'FC03-5'!B$16</f>
        <v>Otros (Distribución) (FC03-5)</v>
      </c>
      <c r="F4280" s="200">
        <f>'FC03-5'!J$16</f>
        <v>0</v>
      </c>
      <c r="I4280" s="60" t="str">
        <f>Índice!$G$23</f>
        <v>2015-01-01</v>
      </c>
      <c r="J4280" s="61" t="str">
        <f>Índice!$G$25</f>
        <v>2015-12-31</v>
      </c>
      <c r="K4280" s="200" t="s">
        <v>936</v>
      </c>
      <c r="L4280" s="200" t="s">
        <v>924</v>
      </c>
    </row>
    <row r="4281" spans="1:12" ht="15.75" customHeight="1">
      <c r="C4281" s="200" t="str">
        <f>'FC03-5'!B$17</f>
        <v>Total Distribución de gas combustible (FC03-5)</v>
      </c>
      <c r="F4281" s="200">
        <f>'FC03-5'!J$17</f>
        <v>0</v>
      </c>
      <c r="I4281" s="60" t="str">
        <f>Índice!$G$23</f>
        <v>2015-01-01</v>
      </c>
      <c r="J4281" s="61" t="str">
        <f>Índice!$G$25</f>
        <v>2015-12-31</v>
      </c>
      <c r="K4281" s="200" t="s">
        <v>936</v>
      </c>
      <c r="L4281" s="200" t="s">
        <v>924</v>
      </c>
    </row>
    <row r="4282" spans="1:12" ht="15.75" customHeight="1">
      <c r="A4282" s="202" t="s">
        <v>15</v>
      </c>
      <c r="C4282" s="200" t="str">
        <f>'FC03-5'!B$18</f>
        <v>Negocio comercializacion de gas combustible (FC03-5)</v>
      </c>
      <c r="F4282" s="200">
        <f>'FC03-5'!J$18</f>
        <v>0</v>
      </c>
      <c r="K4282" s="200"/>
      <c r="L4282" s="200"/>
    </row>
    <row r="4283" spans="1:12" ht="15.75" customHeight="1">
      <c r="C4283" s="200" t="str">
        <f>'FC03-5'!B$19</f>
        <v>Residencial Estrato 1 (FC03-5)</v>
      </c>
      <c r="F4283" s="200">
        <f>'FC03-5'!J$19</f>
        <v>0</v>
      </c>
      <c r="I4283" s="60" t="str">
        <f>Índice!$G$23</f>
        <v>2015-01-01</v>
      </c>
      <c r="J4283" s="61" t="str">
        <f>Índice!$G$25</f>
        <v>2015-12-31</v>
      </c>
      <c r="K4283" s="200" t="s">
        <v>936</v>
      </c>
      <c r="L4283" s="200" t="s">
        <v>924</v>
      </c>
    </row>
    <row r="4284" spans="1:12" ht="15.75" customHeight="1">
      <c r="C4284" s="200" t="str">
        <f>'FC03-5'!B$20</f>
        <v xml:space="preserve">     Hogares sustitutos (FC03-5)</v>
      </c>
      <c r="F4284" s="200">
        <f>'FC03-5'!J$20</f>
        <v>0</v>
      </c>
      <c r="I4284" s="60" t="str">
        <f>Índice!$G$23</f>
        <v>2015-01-01</v>
      </c>
      <c r="J4284" s="61" t="str">
        <f>Índice!$G$25</f>
        <v>2015-12-31</v>
      </c>
      <c r="K4284" s="200" t="s">
        <v>936</v>
      </c>
      <c r="L4284" s="200" t="s">
        <v>924</v>
      </c>
    </row>
    <row r="4285" spans="1:12" ht="15.75" customHeight="1">
      <c r="C4285" s="200" t="str">
        <f>'FC03-5'!B$21</f>
        <v xml:space="preserve">     Otros residencial estrato 1 (FC03-5)</v>
      </c>
      <c r="F4285" s="200">
        <f>'FC03-5'!J$21</f>
        <v>0</v>
      </c>
      <c r="I4285" s="60" t="str">
        <f>Índice!$G$23</f>
        <v>2015-01-01</v>
      </c>
      <c r="J4285" s="61" t="str">
        <f>Índice!$G$25</f>
        <v>2015-12-31</v>
      </c>
      <c r="K4285" s="200" t="s">
        <v>936</v>
      </c>
      <c r="L4285" s="200" t="s">
        <v>924</v>
      </c>
    </row>
    <row r="4286" spans="1:12" ht="15.75" customHeight="1">
      <c r="C4286" s="200" t="str">
        <f>'FC03-5'!B$22</f>
        <v>Residencial Estrato 2 (FC03-5)</v>
      </c>
      <c r="F4286" s="200">
        <f>'FC03-5'!J$22</f>
        <v>0</v>
      </c>
      <c r="I4286" s="60" t="str">
        <f>Índice!$G$23</f>
        <v>2015-01-01</v>
      </c>
      <c r="J4286" s="61" t="str">
        <f>Índice!$G$25</f>
        <v>2015-12-31</v>
      </c>
      <c r="K4286" s="200" t="s">
        <v>936</v>
      </c>
      <c r="L4286" s="200" t="s">
        <v>924</v>
      </c>
    </row>
    <row r="4287" spans="1:12" ht="15.75" customHeight="1">
      <c r="C4287" s="200" t="str">
        <f>'FC03-5'!B$23</f>
        <v>Residencial Estrato 3 (FC03-5)</v>
      </c>
      <c r="F4287" s="200">
        <f>'FC03-5'!J$23</f>
        <v>0</v>
      </c>
      <c r="I4287" s="60" t="str">
        <f>Índice!$G$23</f>
        <v>2015-01-01</v>
      </c>
      <c r="J4287" s="61" t="str">
        <f>Índice!$G$25</f>
        <v>2015-12-31</v>
      </c>
      <c r="K4287" s="200" t="s">
        <v>936</v>
      </c>
      <c r="L4287" s="200" t="s">
        <v>924</v>
      </c>
    </row>
    <row r="4288" spans="1:12" ht="15.75" customHeight="1">
      <c r="C4288" s="200" t="str">
        <f>'FC03-5'!B$24</f>
        <v>Residencial Estrato 4 (FC03-5)</v>
      </c>
      <c r="F4288" s="200">
        <f>'FC03-5'!J$24</f>
        <v>0</v>
      </c>
      <c r="I4288" s="60" t="str">
        <f>Índice!$G$23</f>
        <v>2015-01-01</v>
      </c>
      <c r="J4288" s="61" t="str">
        <f>Índice!$G$25</f>
        <v>2015-12-31</v>
      </c>
      <c r="K4288" s="200" t="s">
        <v>936</v>
      </c>
      <c r="L4288" s="200" t="s">
        <v>924</v>
      </c>
    </row>
    <row r="4289" spans="1:12" ht="15.75" customHeight="1">
      <c r="C4289" s="200" t="str">
        <f>'FC03-5'!B$25</f>
        <v>Residencial Estrato 5 (FC03-5)</v>
      </c>
      <c r="F4289" s="200">
        <f>'FC03-5'!J$25</f>
        <v>0</v>
      </c>
      <c r="I4289" s="60" t="str">
        <f>Índice!$G$23</f>
        <v>2015-01-01</v>
      </c>
      <c r="J4289" s="61" t="str">
        <f>Índice!$G$25</f>
        <v>2015-12-31</v>
      </c>
      <c r="K4289" s="200" t="s">
        <v>936</v>
      </c>
      <c r="L4289" s="200" t="s">
        <v>924</v>
      </c>
    </row>
    <row r="4290" spans="1:12" ht="15.75" customHeight="1">
      <c r="C4290" s="200" t="str">
        <f>'FC03-5'!B$26</f>
        <v>Residencial Estrato 6 (FC03-5)</v>
      </c>
      <c r="F4290" s="200">
        <f>'FC03-5'!J$26</f>
        <v>0</v>
      </c>
      <c r="I4290" s="60" t="str">
        <f>Índice!$G$23</f>
        <v>2015-01-01</v>
      </c>
      <c r="J4290" s="61" t="str">
        <f>Índice!$G$25</f>
        <v>2015-12-31</v>
      </c>
      <c r="K4290" s="200" t="s">
        <v>936</v>
      </c>
      <c r="L4290" s="200" t="s">
        <v>924</v>
      </c>
    </row>
    <row r="4291" spans="1:12" ht="15.75" customHeight="1">
      <c r="C4291" s="200" t="str">
        <f>'FC03-5'!B$27</f>
        <v>Comercial (FC03-5)</v>
      </c>
      <c r="F4291" s="200">
        <f>'FC03-5'!J$27</f>
        <v>0</v>
      </c>
      <c r="I4291" s="60" t="str">
        <f>Índice!$G$23</f>
        <v>2015-01-01</v>
      </c>
      <c r="J4291" s="61" t="str">
        <f>Índice!$G$25</f>
        <v>2015-12-31</v>
      </c>
      <c r="K4291" s="200" t="s">
        <v>936</v>
      </c>
      <c r="L4291" s="200" t="s">
        <v>924</v>
      </c>
    </row>
    <row r="4292" spans="1:12" ht="15.75" customHeight="1">
      <c r="C4292" s="200" t="str">
        <f>'FC03-5'!B$28</f>
        <v>Industrial (FC03-5)</v>
      </c>
      <c r="F4292" s="200">
        <f>'FC03-5'!J$28</f>
        <v>0</v>
      </c>
      <c r="I4292" s="60" t="str">
        <f>Índice!$G$23</f>
        <v>2015-01-01</v>
      </c>
      <c r="J4292" s="61" t="str">
        <f>Índice!$G$25</f>
        <v>2015-12-31</v>
      </c>
      <c r="K4292" s="200" t="s">
        <v>936</v>
      </c>
      <c r="L4292" s="200" t="s">
        <v>924</v>
      </c>
    </row>
    <row r="4293" spans="1:12" ht="15.75" customHeight="1">
      <c r="C4293" s="200" t="str">
        <f>'FC03-5'!B$29</f>
        <v>Oficial (FC03-5)</v>
      </c>
      <c r="F4293" s="200">
        <f>'FC03-5'!J$29</f>
        <v>0</v>
      </c>
      <c r="I4293" s="60" t="str">
        <f>Índice!$G$23</f>
        <v>2015-01-01</v>
      </c>
      <c r="J4293" s="61" t="str">
        <f>Índice!$G$25</f>
        <v>2015-12-31</v>
      </c>
      <c r="K4293" s="200" t="s">
        <v>936</v>
      </c>
      <c r="L4293" s="200" t="s">
        <v>924</v>
      </c>
    </row>
    <row r="4294" spans="1:12" ht="15.75" customHeight="1">
      <c r="C4294" s="200" t="str">
        <f>'FC03-5'!B$30</f>
        <v>Especial Asistencial (FC03-5)</v>
      </c>
      <c r="F4294" s="200">
        <f>'FC03-5'!J$30</f>
        <v>0</v>
      </c>
      <c r="I4294" s="60" t="str">
        <f>Índice!$G$23</f>
        <v>2015-01-01</v>
      </c>
      <c r="J4294" s="61" t="str">
        <f>Índice!$G$25</f>
        <v>2015-12-31</v>
      </c>
      <c r="K4294" s="200" t="s">
        <v>936</v>
      </c>
      <c r="L4294" s="200" t="s">
        <v>924</v>
      </c>
    </row>
    <row r="4295" spans="1:12" ht="15.75" customHeight="1">
      <c r="C4295" s="200" t="str">
        <f>'FC03-5'!B$31</f>
        <v>Especial Educativo (FC03-5)</v>
      </c>
      <c r="F4295" s="200">
        <f>'FC03-5'!J$31</f>
        <v>0</v>
      </c>
      <c r="I4295" s="60" t="str">
        <f>Índice!$G$23</f>
        <v>2015-01-01</v>
      </c>
      <c r="J4295" s="61" t="str">
        <f>Índice!$G$25</f>
        <v>2015-12-31</v>
      </c>
      <c r="K4295" s="200" t="s">
        <v>936</v>
      </c>
      <c r="L4295" s="200" t="s">
        <v>924</v>
      </c>
    </row>
    <row r="4296" spans="1:12" ht="15.75" customHeight="1">
      <c r="C4296" s="200" t="str">
        <f>'FC03-5'!B$32</f>
        <v>Grandes consumidores (Comercialización) (FC03-5)</v>
      </c>
      <c r="F4296" s="200">
        <f>'FC03-5'!J$32</f>
        <v>0</v>
      </c>
      <c r="I4296" s="60" t="str">
        <f>Índice!$G$23</f>
        <v>2015-01-01</v>
      </c>
      <c r="J4296" s="61" t="str">
        <f>Índice!$G$25</f>
        <v>2015-12-31</v>
      </c>
      <c r="K4296" s="200" t="s">
        <v>936</v>
      </c>
      <c r="L4296" s="200" t="s">
        <v>924</v>
      </c>
    </row>
    <row r="4297" spans="1:12" ht="15.75" customHeight="1">
      <c r="C4297" s="200" t="str">
        <f>'FC03-5'!B$33</f>
        <v>Empresas del sector (Comercialización) (FC03-5)</v>
      </c>
      <c r="F4297" s="200">
        <f>'FC03-5'!J$33</f>
        <v>0</v>
      </c>
      <c r="I4297" s="60" t="str">
        <f>Índice!$G$23</f>
        <v>2015-01-01</v>
      </c>
      <c r="J4297" s="61" t="str">
        <f>Índice!$G$25</f>
        <v>2015-12-31</v>
      </c>
      <c r="K4297" s="200" t="s">
        <v>936</v>
      </c>
      <c r="L4297" s="200" t="s">
        <v>924</v>
      </c>
    </row>
    <row r="4298" spans="1:12" ht="15.75" customHeight="1">
      <c r="C4298" s="200" t="str">
        <f>'FC03-5'!B$34</f>
        <v>Otros (Comercialización) (FC03-5)</v>
      </c>
      <c r="F4298" s="200">
        <f>'FC03-5'!J$34</f>
        <v>0</v>
      </c>
      <c r="I4298" s="60" t="str">
        <f>Índice!$G$23</f>
        <v>2015-01-01</v>
      </c>
      <c r="J4298" s="61" t="str">
        <f>Índice!$G$25</f>
        <v>2015-12-31</v>
      </c>
      <c r="K4298" s="200" t="s">
        <v>936</v>
      </c>
      <c r="L4298" s="200" t="s">
        <v>924</v>
      </c>
    </row>
    <row r="4299" spans="1:12" ht="15.75" customHeight="1">
      <c r="C4299" s="200" t="str">
        <f>'FC03-5'!B$35</f>
        <v>Total Comercialización de gas combustible (FC03-5)</v>
      </c>
      <c r="F4299" s="200">
        <f>'FC03-5'!J$35</f>
        <v>0</v>
      </c>
      <c r="I4299" s="60" t="str">
        <f>Índice!$G$23</f>
        <v>2015-01-01</v>
      </c>
      <c r="J4299" s="61" t="str">
        <f>Índice!$G$25</f>
        <v>2015-12-31</v>
      </c>
      <c r="K4299" s="200" t="s">
        <v>936</v>
      </c>
      <c r="L4299" s="200" t="s">
        <v>924</v>
      </c>
    </row>
    <row r="4300" spans="1:12" ht="15.75" customHeight="1">
      <c r="A4300" s="202"/>
      <c r="C4300" s="200" t="str">
        <f>'FC03-5'!B$36</f>
        <v>Total  Servicio de Gas combustible por redes (FC03-5)</v>
      </c>
      <c r="F4300" s="200">
        <f>'FC03-5'!J$36</f>
        <v>0</v>
      </c>
      <c r="I4300" s="60" t="str">
        <f>Índice!$G$23</f>
        <v>2015-01-01</v>
      </c>
      <c r="J4300" s="61" t="str">
        <f>Índice!$G$25</f>
        <v>2015-12-31</v>
      </c>
      <c r="K4300" s="200" t="s">
        <v>936</v>
      </c>
      <c r="L4300" s="200" t="s">
        <v>924</v>
      </c>
    </row>
    <row r="4301" spans="1:12" ht="15.75" customHeight="1">
      <c r="A4301" s="202" t="s">
        <v>15</v>
      </c>
      <c r="C4301" s="200" t="str">
        <f>'FC03-5'!B$37</f>
        <v>Deterioro de cuentas por cobrar (FC03-5)</v>
      </c>
      <c r="F4301" s="200">
        <f>'FC03-5'!J$37</f>
        <v>0</v>
      </c>
      <c r="K4301" s="200"/>
      <c r="L4301" s="200"/>
    </row>
    <row r="4302" spans="1:12" ht="15.75" customHeight="1">
      <c r="A4302" s="202" t="s">
        <v>15</v>
      </c>
      <c r="C4302" s="200" t="str">
        <f>'FC03-5'!B$38</f>
        <v>Negocio transporte de gas combustible (Deterioro) (FC03-5)</v>
      </c>
      <c r="F4302" s="200">
        <f>'FC03-5'!J$38</f>
        <v>0</v>
      </c>
      <c r="K4302" s="200"/>
      <c r="L4302" s="200"/>
    </row>
    <row r="4303" spans="1:12" ht="15.75" customHeight="1">
      <c r="C4303" s="200" t="str">
        <f>'FC03-5'!B$39</f>
        <v>Empresas del sector (Transporte) (Deterioro) (FC03-5)</v>
      </c>
      <c r="F4303" s="200">
        <f>'FC03-5'!J$39</f>
        <v>0</v>
      </c>
      <c r="I4303" s="60" t="str">
        <f>Índice!$G$23</f>
        <v>2015-01-01</v>
      </c>
      <c r="J4303" s="61" t="str">
        <f>Índice!$G$25</f>
        <v>2015-12-31</v>
      </c>
      <c r="K4303" s="200" t="s">
        <v>936</v>
      </c>
      <c r="L4303" s="200" t="s">
        <v>924</v>
      </c>
    </row>
    <row r="4304" spans="1:12" ht="15.75" customHeight="1">
      <c r="C4304" s="200" t="str">
        <f>'FC03-5'!B$40</f>
        <v>Grandes consumidores (Transporte) (Deterioro) (FC03-5)</v>
      </c>
      <c r="F4304" s="200">
        <f>'FC03-5'!J$40</f>
        <v>0</v>
      </c>
      <c r="I4304" s="60" t="str">
        <f>Índice!$G$23</f>
        <v>2015-01-01</v>
      </c>
      <c r="J4304" s="61" t="str">
        <f>Índice!$G$25</f>
        <v>2015-12-31</v>
      </c>
      <c r="K4304" s="200" t="s">
        <v>936</v>
      </c>
      <c r="L4304" s="200" t="s">
        <v>924</v>
      </c>
    </row>
    <row r="4305" spans="1:12" ht="15.75" customHeight="1">
      <c r="C4305" s="200" t="str">
        <f>'FC03-5'!B$41</f>
        <v>Otros (Transporte) (Deterioro) (FC03-5)</v>
      </c>
      <c r="F4305" s="200">
        <f>'FC03-5'!J$41</f>
        <v>0</v>
      </c>
      <c r="I4305" s="60" t="str">
        <f>Índice!$G$23</f>
        <v>2015-01-01</v>
      </c>
      <c r="J4305" s="61" t="str">
        <f>Índice!$G$25</f>
        <v>2015-12-31</v>
      </c>
      <c r="K4305" s="200" t="s">
        <v>936</v>
      </c>
      <c r="L4305" s="200" t="s">
        <v>924</v>
      </c>
    </row>
    <row r="4306" spans="1:12" ht="15.75" customHeight="1">
      <c r="C4306" s="200" t="str">
        <f>'FC03-5'!B$42</f>
        <v>Total Transporte de gas combustible (Deterioro) (FC03-5)</v>
      </c>
      <c r="F4306" s="200">
        <f>'FC03-5'!J$42</f>
        <v>0</v>
      </c>
      <c r="I4306" s="60" t="str">
        <f>Índice!$G$23</f>
        <v>2015-01-01</v>
      </c>
      <c r="J4306" s="61" t="str">
        <f>Índice!$G$25</f>
        <v>2015-12-31</v>
      </c>
      <c r="K4306" s="200" t="s">
        <v>936</v>
      </c>
      <c r="L4306" s="200" t="s">
        <v>924</v>
      </c>
    </row>
    <row r="4307" spans="1:12" ht="15.75" customHeight="1">
      <c r="A4307" s="202" t="s">
        <v>15</v>
      </c>
      <c r="C4307" s="200" t="str">
        <f>'FC03-5'!B$43</f>
        <v>Negocio distribución de gas combustible (Deterioro) (FC03-5)</v>
      </c>
      <c r="F4307" s="200">
        <f>'FC03-5'!J$43</f>
        <v>0</v>
      </c>
      <c r="K4307" s="200"/>
      <c r="L4307" s="200"/>
    </row>
    <row r="4308" spans="1:12" ht="15.75" customHeight="1">
      <c r="C4308" s="200" t="str">
        <f>'FC03-5'!B$44</f>
        <v>Empresas del sector (Distribución) (Deterioro) (FC03-5)</v>
      </c>
      <c r="F4308" s="200">
        <f>'FC03-5'!J$44</f>
        <v>0</v>
      </c>
      <c r="I4308" s="60" t="str">
        <f>Índice!$G$23</f>
        <v>2015-01-01</v>
      </c>
      <c r="J4308" s="61" t="str">
        <f>Índice!$G$25</f>
        <v>2015-12-31</v>
      </c>
      <c r="K4308" s="200" t="s">
        <v>936</v>
      </c>
      <c r="L4308" s="200" t="s">
        <v>924</v>
      </c>
    </row>
    <row r="4309" spans="1:12" ht="15.75" customHeight="1">
      <c r="C4309" s="200" t="str">
        <f>'FC03-5'!B$45</f>
        <v>Grandes consumidores (Distribución) (Deterioro) (FC03-5)</v>
      </c>
      <c r="F4309" s="200">
        <f>'FC03-5'!J$45</f>
        <v>0</v>
      </c>
      <c r="I4309" s="60" t="str">
        <f>Índice!$G$23</f>
        <v>2015-01-01</v>
      </c>
      <c r="J4309" s="61" t="str">
        <f>Índice!$G$25</f>
        <v>2015-12-31</v>
      </c>
      <c r="K4309" s="200" t="s">
        <v>936</v>
      </c>
      <c r="L4309" s="200" t="s">
        <v>924</v>
      </c>
    </row>
    <row r="4310" spans="1:12" ht="15.75" customHeight="1">
      <c r="C4310" s="200" t="str">
        <f>'FC03-5'!B$46</f>
        <v>Otros (Distribución) (Deterioro) (FC03-5)</v>
      </c>
      <c r="F4310" s="200">
        <f>'FC03-5'!J$46</f>
        <v>0</v>
      </c>
      <c r="I4310" s="60" t="str">
        <f>Índice!$G$23</f>
        <v>2015-01-01</v>
      </c>
      <c r="J4310" s="61" t="str">
        <f>Índice!$G$25</f>
        <v>2015-12-31</v>
      </c>
      <c r="K4310" s="200" t="s">
        <v>936</v>
      </c>
      <c r="L4310" s="200" t="s">
        <v>924</v>
      </c>
    </row>
    <row r="4311" spans="1:12" ht="15.75" customHeight="1">
      <c r="C4311" s="200" t="str">
        <f>'FC03-5'!B$47</f>
        <v>Total Distribución de gas combustible (Deterioro) (FC03-5)</v>
      </c>
      <c r="F4311" s="200">
        <f>'FC03-5'!J$47</f>
        <v>0</v>
      </c>
      <c r="I4311" s="60" t="str">
        <f>Índice!$G$23</f>
        <v>2015-01-01</v>
      </c>
      <c r="J4311" s="61" t="str">
        <f>Índice!$G$25</f>
        <v>2015-12-31</v>
      </c>
      <c r="K4311" s="200" t="s">
        <v>936</v>
      </c>
      <c r="L4311" s="200" t="s">
        <v>924</v>
      </c>
    </row>
    <row r="4312" spans="1:12" ht="15.75" customHeight="1">
      <c r="A4312" s="202" t="s">
        <v>15</v>
      </c>
      <c r="C4312" s="200" t="str">
        <f>'FC03-5'!B$48</f>
        <v>Negocio comercializacion de gas combustible (Deterioro) (FC03-5)</v>
      </c>
      <c r="F4312" s="200">
        <f>'FC03-5'!J$48</f>
        <v>0</v>
      </c>
      <c r="K4312" s="200"/>
      <c r="L4312" s="200"/>
    </row>
    <row r="4313" spans="1:12" ht="15.75" customHeight="1">
      <c r="C4313" s="200" t="str">
        <f>'FC03-5'!B$49</f>
        <v>Residencial Estrato 1 (Deterioro) (FC03-5)</v>
      </c>
      <c r="F4313" s="200">
        <f>'FC03-5'!J$49</f>
        <v>0</v>
      </c>
      <c r="I4313" s="60" t="str">
        <f>Índice!$G$23</f>
        <v>2015-01-01</v>
      </c>
      <c r="J4313" s="61" t="str">
        <f>Índice!$G$25</f>
        <v>2015-12-31</v>
      </c>
      <c r="K4313" s="200" t="s">
        <v>936</v>
      </c>
      <c r="L4313" s="200" t="s">
        <v>924</v>
      </c>
    </row>
    <row r="4314" spans="1:12" ht="15.75" customHeight="1">
      <c r="C4314" s="200" t="str">
        <f>'FC03-5'!B$50</f>
        <v>Residencial Estrato 2 (Deterioro) (FC03-5)</v>
      </c>
      <c r="F4314" s="200">
        <f>'FC03-5'!J$50</f>
        <v>0</v>
      </c>
      <c r="I4314" s="60" t="str">
        <f>Índice!$G$23</f>
        <v>2015-01-01</v>
      </c>
      <c r="J4314" s="61" t="str">
        <f>Índice!$G$25</f>
        <v>2015-12-31</v>
      </c>
      <c r="K4314" s="200" t="s">
        <v>936</v>
      </c>
      <c r="L4314" s="200" t="s">
        <v>924</v>
      </c>
    </row>
    <row r="4315" spans="1:12" ht="15.75" customHeight="1">
      <c r="C4315" s="200" t="str">
        <f>'FC03-5'!B$51</f>
        <v>Residencial Estrato 3 (Deterioro) (FC03-5)</v>
      </c>
      <c r="F4315" s="200">
        <f>'FC03-5'!J$51</f>
        <v>0</v>
      </c>
      <c r="I4315" s="60" t="str">
        <f>Índice!$G$23</f>
        <v>2015-01-01</v>
      </c>
      <c r="J4315" s="61" t="str">
        <f>Índice!$G$25</f>
        <v>2015-12-31</v>
      </c>
      <c r="K4315" s="200" t="s">
        <v>936</v>
      </c>
      <c r="L4315" s="200" t="s">
        <v>924</v>
      </c>
    </row>
    <row r="4316" spans="1:12" ht="15.75" customHeight="1">
      <c r="C4316" s="200" t="str">
        <f>'FC03-5'!B$52</f>
        <v>Residencial Estrato 4 (Deterioro) (FC03-5)</v>
      </c>
      <c r="F4316" s="200">
        <f>'FC03-5'!J$52</f>
        <v>0</v>
      </c>
      <c r="I4316" s="60" t="str">
        <f>Índice!$G$23</f>
        <v>2015-01-01</v>
      </c>
      <c r="J4316" s="61" t="str">
        <f>Índice!$G$25</f>
        <v>2015-12-31</v>
      </c>
      <c r="K4316" s="200" t="s">
        <v>936</v>
      </c>
      <c r="L4316" s="200" t="s">
        <v>924</v>
      </c>
    </row>
    <row r="4317" spans="1:12" ht="15.75" customHeight="1">
      <c r="C4317" s="200" t="str">
        <f>'FC03-5'!B$53</f>
        <v>Residencial Estrato 5 (Deterioro) (FC03-5)</v>
      </c>
      <c r="F4317" s="200">
        <f>'FC03-5'!J$53</f>
        <v>0</v>
      </c>
      <c r="I4317" s="60" t="str">
        <f>Índice!$G$23</f>
        <v>2015-01-01</v>
      </c>
      <c r="J4317" s="61" t="str">
        <f>Índice!$G$25</f>
        <v>2015-12-31</v>
      </c>
      <c r="K4317" s="200" t="s">
        <v>936</v>
      </c>
      <c r="L4317" s="200" t="s">
        <v>924</v>
      </c>
    </row>
    <row r="4318" spans="1:12" ht="15.75" customHeight="1">
      <c r="C4318" s="200" t="str">
        <f>'FC03-5'!B$54</f>
        <v>Residencial Estrato 6 (Deterioro) (FC03-5)</v>
      </c>
      <c r="F4318" s="200">
        <f>'FC03-5'!J$54</f>
        <v>0</v>
      </c>
      <c r="I4318" s="60" t="str">
        <f>Índice!$G$23</f>
        <v>2015-01-01</v>
      </c>
      <c r="J4318" s="61" t="str">
        <f>Índice!$G$25</f>
        <v>2015-12-31</v>
      </c>
      <c r="K4318" s="200" t="s">
        <v>936</v>
      </c>
      <c r="L4318" s="200" t="s">
        <v>924</v>
      </c>
    </row>
    <row r="4319" spans="1:12" ht="15.75" customHeight="1">
      <c r="C4319" s="200" t="str">
        <f>'FC03-5'!B$55</f>
        <v>Comercial (Deterioro) (FC03-5)</v>
      </c>
      <c r="F4319" s="200">
        <f>'FC03-5'!J$55</f>
        <v>0</v>
      </c>
      <c r="I4319" s="60" t="str">
        <f>Índice!$G$23</f>
        <v>2015-01-01</v>
      </c>
      <c r="J4319" s="61" t="str">
        <f>Índice!$G$25</f>
        <v>2015-12-31</v>
      </c>
      <c r="K4319" s="200" t="s">
        <v>936</v>
      </c>
      <c r="L4319" s="200" t="s">
        <v>924</v>
      </c>
    </row>
    <row r="4320" spans="1:12" ht="15.75" customHeight="1">
      <c r="C4320" s="200" t="str">
        <f>'FC03-5'!B$56</f>
        <v>Industrial (Deterioro) (FC03-5)</v>
      </c>
      <c r="F4320" s="200">
        <f>'FC03-5'!J$56</f>
        <v>0</v>
      </c>
      <c r="I4320" s="60" t="str">
        <f>Índice!$G$23</f>
        <v>2015-01-01</v>
      </c>
      <c r="J4320" s="61" t="str">
        <f>Índice!$G$25</f>
        <v>2015-12-31</v>
      </c>
      <c r="K4320" s="200" t="s">
        <v>936</v>
      </c>
      <c r="L4320" s="200" t="s">
        <v>924</v>
      </c>
    </row>
    <row r="4321" spans="1:12" ht="15.75" customHeight="1">
      <c r="C4321" s="200" t="str">
        <f>'FC03-5'!B$57</f>
        <v>Oficial (Deterioro) (FC03-5)</v>
      </c>
      <c r="F4321" s="200">
        <f>'FC03-5'!J$57</f>
        <v>0</v>
      </c>
      <c r="I4321" s="60" t="str">
        <f>Índice!$G$23</f>
        <v>2015-01-01</v>
      </c>
      <c r="J4321" s="61" t="str">
        <f>Índice!$G$25</f>
        <v>2015-12-31</v>
      </c>
      <c r="K4321" s="200" t="s">
        <v>936</v>
      </c>
      <c r="L4321" s="200" t="s">
        <v>924</v>
      </c>
    </row>
    <row r="4322" spans="1:12" ht="15.75" customHeight="1">
      <c r="C4322" s="200" t="str">
        <f>'FC03-5'!B$58</f>
        <v>Especial Asistencial (Deterioro) (FC03-5)</v>
      </c>
      <c r="F4322" s="200">
        <f>'FC03-5'!J$58</f>
        <v>0</v>
      </c>
      <c r="I4322" s="60" t="str">
        <f>Índice!$G$23</f>
        <v>2015-01-01</v>
      </c>
      <c r="J4322" s="61" t="str">
        <f>Índice!$G$25</f>
        <v>2015-12-31</v>
      </c>
      <c r="K4322" s="200" t="s">
        <v>936</v>
      </c>
      <c r="L4322" s="200" t="s">
        <v>924</v>
      </c>
    </row>
    <row r="4323" spans="1:12" ht="15.75" customHeight="1">
      <c r="C4323" s="200" t="str">
        <f>'FC03-5'!B$59</f>
        <v>Especial Educativo (Deterioro) (FC03-5)</v>
      </c>
      <c r="F4323" s="200">
        <f>'FC03-5'!J$59</f>
        <v>0</v>
      </c>
      <c r="I4323" s="60" t="str">
        <f>Índice!$G$23</f>
        <v>2015-01-01</v>
      </c>
      <c r="J4323" s="61" t="str">
        <f>Índice!$G$25</f>
        <v>2015-12-31</v>
      </c>
      <c r="K4323" s="200" t="s">
        <v>936</v>
      </c>
      <c r="L4323" s="200" t="s">
        <v>924</v>
      </c>
    </row>
    <row r="4324" spans="1:12" ht="15.75" customHeight="1">
      <c r="C4324" s="200" t="str">
        <f>'FC03-5'!B$60</f>
        <v>Grandes consumidores (Comercialización) (Deterioro) (FC03-5)</v>
      </c>
      <c r="F4324" s="200">
        <f>'FC03-5'!J$60</f>
        <v>0</v>
      </c>
      <c r="I4324" s="60" t="str">
        <f>Índice!$G$23</f>
        <v>2015-01-01</v>
      </c>
      <c r="J4324" s="61" t="str">
        <f>Índice!$G$25</f>
        <v>2015-12-31</v>
      </c>
      <c r="K4324" s="200" t="s">
        <v>936</v>
      </c>
      <c r="L4324" s="200" t="s">
        <v>924</v>
      </c>
    </row>
    <row r="4325" spans="1:12" ht="15.75" customHeight="1">
      <c r="C4325" s="200" t="str">
        <f>'FC03-5'!B$61</f>
        <v>Empresas del sector (Comercialización) (Deterioro) (FC03-5)</v>
      </c>
      <c r="F4325" s="200">
        <f>'FC03-5'!J$61</f>
        <v>0</v>
      </c>
      <c r="I4325" s="60" t="str">
        <f>Índice!$G$23</f>
        <v>2015-01-01</v>
      </c>
      <c r="J4325" s="61" t="str">
        <f>Índice!$G$25</f>
        <v>2015-12-31</v>
      </c>
      <c r="K4325" s="200" t="s">
        <v>936</v>
      </c>
      <c r="L4325" s="200" t="s">
        <v>924</v>
      </c>
    </row>
    <row r="4326" spans="1:12" ht="15.75" customHeight="1">
      <c r="C4326" s="200" t="str">
        <f>'FC03-5'!B$62</f>
        <v>Otros (Comercialización) (Deterioro) (FC03-5)</v>
      </c>
      <c r="F4326" s="200">
        <f>'FC03-5'!J$62</f>
        <v>0</v>
      </c>
      <c r="I4326" s="60" t="str">
        <f>Índice!$G$23</f>
        <v>2015-01-01</v>
      </c>
      <c r="J4326" s="61" t="str">
        <f>Índice!$G$25</f>
        <v>2015-12-31</v>
      </c>
      <c r="K4326" s="200" t="s">
        <v>936</v>
      </c>
      <c r="L4326" s="200" t="s">
        <v>924</v>
      </c>
    </row>
    <row r="4327" spans="1:12" ht="15.75" customHeight="1">
      <c r="C4327" s="200" t="str">
        <f>'FC03-5'!B$63</f>
        <v>Total Comercialización de gas combustible (Deterioro) (FC03-5)</v>
      </c>
      <c r="F4327" s="200">
        <f>'FC03-5'!J$63</f>
        <v>0</v>
      </c>
      <c r="I4327" s="60" t="str">
        <f>Índice!$G$23</f>
        <v>2015-01-01</v>
      </c>
      <c r="J4327" s="61" t="str">
        <f>Índice!$G$25</f>
        <v>2015-12-31</v>
      </c>
      <c r="K4327" s="200" t="s">
        <v>936</v>
      </c>
      <c r="L4327" s="200" t="s">
        <v>924</v>
      </c>
    </row>
    <row r="4328" spans="1:12" ht="15.75" customHeight="1">
      <c r="C4328" s="200" t="str">
        <f>'FC03-5'!B$64</f>
        <v>Total Deterioro Cuentas por Cobrar (FC03-5)</v>
      </c>
      <c r="F4328" s="200">
        <f>'FC03-5'!J$64</f>
        <v>0</v>
      </c>
      <c r="I4328" s="60" t="str">
        <f>Índice!$G$23</f>
        <v>2015-01-01</v>
      </c>
      <c r="J4328" s="61" t="str">
        <f>Índice!$G$25</f>
        <v>2015-12-31</v>
      </c>
      <c r="K4328" s="200" t="s">
        <v>936</v>
      </c>
      <c r="L4328" s="200" t="s">
        <v>924</v>
      </c>
    </row>
    <row r="4329" spans="1:12" ht="15.75" customHeight="1">
      <c r="A4329" s="202" t="s">
        <v>15</v>
      </c>
      <c r="B4329" s="22"/>
      <c r="C4329" s="93" t="s">
        <v>925</v>
      </c>
      <c r="L4329" s="200"/>
    </row>
    <row r="4330" spans="1:12" ht="15.75" customHeight="1">
      <c r="A4330" s="202" t="s">
        <v>15</v>
      </c>
      <c r="C4330" s="200" t="str">
        <f>'FC03-5'!B$7</f>
        <v>Servicio de Gas combustible por redes (FC03-5)</v>
      </c>
      <c r="L4330" s="200"/>
    </row>
    <row r="4331" spans="1:12" ht="15.75" customHeight="1">
      <c r="A4331" s="202" t="s">
        <v>15</v>
      </c>
      <c r="C4331" s="200" t="str">
        <f>'FC03-5'!B$8</f>
        <v>Negocio transporte de gas combustible (FC03-5)</v>
      </c>
      <c r="L4331" s="200"/>
    </row>
    <row r="4332" spans="1:12" ht="15.75" customHeight="1">
      <c r="C4332" s="200" t="str">
        <f>'FC03-5'!B$9</f>
        <v>Empresas del sector (Transporte) (FC03-5)</v>
      </c>
      <c r="F4332" s="200">
        <f>'FC03-5'!K$9</f>
        <v>0</v>
      </c>
      <c r="I4332" s="60" t="str">
        <f>Índice!$G$23</f>
        <v>2015-01-01</v>
      </c>
      <c r="J4332" s="61" t="str">
        <f>Índice!$G$25</f>
        <v>2015-12-31</v>
      </c>
      <c r="K4332" s="200" t="s">
        <v>936</v>
      </c>
      <c r="L4332" s="200" t="s">
        <v>926</v>
      </c>
    </row>
    <row r="4333" spans="1:12" ht="15.75" customHeight="1">
      <c r="C4333" s="200" t="str">
        <f>'FC03-5'!B$10</f>
        <v>Grandes consumidores (Transporte) (FC03-5)</v>
      </c>
      <c r="F4333" s="200">
        <f>'FC03-5'!K$10</f>
        <v>0</v>
      </c>
      <c r="I4333" s="60" t="str">
        <f>Índice!$G$23</f>
        <v>2015-01-01</v>
      </c>
      <c r="J4333" s="61" t="str">
        <f>Índice!$G$25</f>
        <v>2015-12-31</v>
      </c>
      <c r="K4333" s="200" t="s">
        <v>936</v>
      </c>
      <c r="L4333" s="200" t="s">
        <v>926</v>
      </c>
    </row>
    <row r="4334" spans="1:12" ht="15.75" customHeight="1">
      <c r="C4334" s="200" t="str">
        <f>'FC03-5'!B$11</f>
        <v>Otros (Transporte) (FC03-5)</v>
      </c>
      <c r="F4334" s="200">
        <f>'FC03-5'!K$11</f>
        <v>0</v>
      </c>
      <c r="I4334" s="60" t="str">
        <f>Índice!$G$23</f>
        <v>2015-01-01</v>
      </c>
      <c r="J4334" s="61" t="str">
        <f>Índice!$G$25</f>
        <v>2015-12-31</v>
      </c>
      <c r="K4334" s="200" t="s">
        <v>936</v>
      </c>
      <c r="L4334" s="200" t="s">
        <v>926</v>
      </c>
    </row>
    <row r="4335" spans="1:12" ht="15.75" customHeight="1">
      <c r="C4335" s="200" t="str">
        <f>'FC03-5'!B$12</f>
        <v>Total Transporte de gas combustible (FC03-5)</v>
      </c>
      <c r="F4335" s="200">
        <f>'FC03-5'!K$12</f>
        <v>0</v>
      </c>
      <c r="I4335" s="60" t="str">
        <f>Índice!$G$23</f>
        <v>2015-01-01</v>
      </c>
      <c r="J4335" s="61" t="str">
        <f>Índice!$G$25</f>
        <v>2015-12-31</v>
      </c>
      <c r="K4335" s="200" t="s">
        <v>936</v>
      </c>
      <c r="L4335" s="200" t="s">
        <v>926</v>
      </c>
    </row>
    <row r="4336" spans="1:12" ht="15.75" customHeight="1">
      <c r="A4336" s="202" t="s">
        <v>15</v>
      </c>
      <c r="C4336" s="200" t="str">
        <f>'FC03-5'!B$13</f>
        <v>Negocio distribución de gas combustible (FC03-5)</v>
      </c>
      <c r="F4336" s="200">
        <f>'FC03-5'!K$13</f>
        <v>0</v>
      </c>
      <c r="L4336" s="200"/>
    </row>
    <row r="4337" spans="1:12" ht="15.75" customHeight="1">
      <c r="C4337" s="200" t="str">
        <f>'FC03-5'!B$14</f>
        <v>Empresas del sector (Distribución) (FC03-5)</v>
      </c>
      <c r="F4337" s="200">
        <f>'FC03-5'!K$14</f>
        <v>0</v>
      </c>
      <c r="I4337" s="60" t="str">
        <f>Índice!$G$23</f>
        <v>2015-01-01</v>
      </c>
      <c r="J4337" s="61" t="str">
        <f>Índice!$G$25</f>
        <v>2015-12-31</v>
      </c>
      <c r="K4337" s="200" t="s">
        <v>936</v>
      </c>
      <c r="L4337" s="200" t="s">
        <v>926</v>
      </c>
    </row>
    <row r="4338" spans="1:12" ht="15.75" customHeight="1">
      <c r="C4338" s="200" t="str">
        <f>'FC03-5'!B$15</f>
        <v>Grandes consumidores (Distribución) (FC03-5)</v>
      </c>
      <c r="F4338" s="200">
        <f>'FC03-5'!K$15</f>
        <v>0</v>
      </c>
      <c r="I4338" s="60" t="str">
        <f>Índice!$G$23</f>
        <v>2015-01-01</v>
      </c>
      <c r="J4338" s="61" t="str">
        <f>Índice!$G$25</f>
        <v>2015-12-31</v>
      </c>
      <c r="K4338" s="200" t="s">
        <v>936</v>
      </c>
      <c r="L4338" s="200" t="s">
        <v>926</v>
      </c>
    </row>
    <row r="4339" spans="1:12" ht="15.75" customHeight="1">
      <c r="C4339" s="200" t="str">
        <f>'FC03-5'!B$16</f>
        <v>Otros (Distribución) (FC03-5)</v>
      </c>
      <c r="F4339" s="200">
        <f>'FC03-5'!K$16</f>
        <v>0</v>
      </c>
      <c r="I4339" s="60" t="str">
        <f>Índice!$G$23</f>
        <v>2015-01-01</v>
      </c>
      <c r="J4339" s="61" t="str">
        <f>Índice!$G$25</f>
        <v>2015-12-31</v>
      </c>
      <c r="K4339" s="200" t="s">
        <v>936</v>
      </c>
      <c r="L4339" s="200" t="s">
        <v>926</v>
      </c>
    </row>
    <row r="4340" spans="1:12" ht="15.75" customHeight="1">
      <c r="C4340" s="200" t="str">
        <f>'FC03-5'!B$17</f>
        <v>Total Distribución de gas combustible (FC03-5)</v>
      </c>
      <c r="F4340" s="200">
        <f>'FC03-5'!K$17</f>
        <v>0</v>
      </c>
      <c r="I4340" s="60" t="str">
        <f>Índice!$G$23</f>
        <v>2015-01-01</v>
      </c>
      <c r="J4340" s="61" t="str">
        <f>Índice!$G$25</f>
        <v>2015-12-31</v>
      </c>
      <c r="K4340" s="200" t="s">
        <v>936</v>
      </c>
      <c r="L4340" s="200" t="s">
        <v>926</v>
      </c>
    </row>
    <row r="4341" spans="1:12" ht="15.75" customHeight="1">
      <c r="A4341" s="202" t="s">
        <v>15</v>
      </c>
      <c r="C4341" s="200" t="str">
        <f>'FC03-5'!B$18</f>
        <v>Negocio comercializacion de gas combustible (FC03-5)</v>
      </c>
      <c r="F4341" s="200">
        <f>'FC03-5'!K$18</f>
        <v>0</v>
      </c>
      <c r="K4341" s="200"/>
      <c r="L4341" s="200"/>
    </row>
    <row r="4342" spans="1:12" ht="15.75" customHeight="1">
      <c r="C4342" s="200" t="str">
        <f>'FC03-5'!B$19</f>
        <v>Residencial Estrato 1 (FC03-5)</v>
      </c>
      <c r="F4342" s="200">
        <f>'FC03-5'!K$19</f>
        <v>0</v>
      </c>
      <c r="I4342" s="60" t="str">
        <f>Índice!$G$23</f>
        <v>2015-01-01</v>
      </c>
      <c r="J4342" s="61" t="str">
        <f>Índice!$G$25</f>
        <v>2015-12-31</v>
      </c>
      <c r="K4342" s="200" t="s">
        <v>936</v>
      </c>
      <c r="L4342" s="200" t="s">
        <v>926</v>
      </c>
    </row>
    <row r="4343" spans="1:12" ht="15.75" customHeight="1">
      <c r="C4343" s="200" t="str">
        <f>'FC03-5'!B$20</f>
        <v xml:space="preserve">     Hogares sustitutos (FC03-5)</v>
      </c>
      <c r="F4343" s="200">
        <f>'FC03-5'!K$20</f>
        <v>0</v>
      </c>
      <c r="I4343" s="60" t="str">
        <f>Índice!$G$23</f>
        <v>2015-01-01</v>
      </c>
      <c r="J4343" s="61" t="str">
        <f>Índice!$G$25</f>
        <v>2015-12-31</v>
      </c>
      <c r="K4343" s="200" t="s">
        <v>936</v>
      </c>
      <c r="L4343" s="200" t="s">
        <v>926</v>
      </c>
    </row>
    <row r="4344" spans="1:12" ht="15.75" customHeight="1">
      <c r="C4344" s="200" t="str">
        <f>'FC03-5'!B$21</f>
        <v xml:space="preserve">     Otros residencial estrato 1 (FC03-5)</v>
      </c>
      <c r="F4344" s="200">
        <f>'FC03-5'!K$21</f>
        <v>0</v>
      </c>
      <c r="I4344" s="60" t="str">
        <f>Índice!$G$23</f>
        <v>2015-01-01</v>
      </c>
      <c r="J4344" s="61" t="str">
        <f>Índice!$G$25</f>
        <v>2015-12-31</v>
      </c>
      <c r="K4344" s="200" t="s">
        <v>936</v>
      </c>
      <c r="L4344" s="200" t="s">
        <v>926</v>
      </c>
    </row>
    <row r="4345" spans="1:12" ht="15.75" customHeight="1">
      <c r="C4345" s="200" t="str">
        <f>'FC03-5'!B$22</f>
        <v>Residencial Estrato 2 (FC03-5)</v>
      </c>
      <c r="F4345" s="200">
        <f>'FC03-5'!K$22</f>
        <v>0</v>
      </c>
      <c r="I4345" s="60" t="str">
        <f>Índice!$G$23</f>
        <v>2015-01-01</v>
      </c>
      <c r="J4345" s="61" t="str">
        <f>Índice!$G$25</f>
        <v>2015-12-31</v>
      </c>
      <c r="K4345" s="200" t="s">
        <v>936</v>
      </c>
      <c r="L4345" s="200" t="s">
        <v>926</v>
      </c>
    </row>
    <row r="4346" spans="1:12" ht="15.75" customHeight="1">
      <c r="C4346" s="200" t="str">
        <f>'FC03-5'!B$23</f>
        <v>Residencial Estrato 3 (FC03-5)</v>
      </c>
      <c r="F4346" s="200">
        <f>'FC03-5'!K$23</f>
        <v>0</v>
      </c>
      <c r="I4346" s="60" t="str">
        <f>Índice!$G$23</f>
        <v>2015-01-01</v>
      </c>
      <c r="J4346" s="61" t="str">
        <f>Índice!$G$25</f>
        <v>2015-12-31</v>
      </c>
      <c r="K4346" s="200" t="s">
        <v>936</v>
      </c>
      <c r="L4346" s="200" t="s">
        <v>926</v>
      </c>
    </row>
    <row r="4347" spans="1:12" ht="15.75" customHeight="1">
      <c r="C4347" s="200" t="str">
        <f>'FC03-5'!B$24</f>
        <v>Residencial Estrato 4 (FC03-5)</v>
      </c>
      <c r="F4347" s="200">
        <f>'FC03-5'!K$24</f>
        <v>0</v>
      </c>
      <c r="I4347" s="60" t="str">
        <f>Índice!$G$23</f>
        <v>2015-01-01</v>
      </c>
      <c r="J4347" s="61" t="str">
        <f>Índice!$G$25</f>
        <v>2015-12-31</v>
      </c>
      <c r="K4347" s="200" t="s">
        <v>936</v>
      </c>
      <c r="L4347" s="200" t="s">
        <v>926</v>
      </c>
    </row>
    <row r="4348" spans="1:12" ht="15.75" customHeight="1">
      <c r="C4348" s="200" t="str">
        <f>'FC03-5'!B$25</f>
        <v>Residencial Estrato 5 (FC03-5)</v>
      </c>
      <c r="F4348" s="200">
        <f>'FC03-5'!K$25</f>
        <v>0</v>
      </c>
      <c r="I4348" s="60" t="str">
        <f>Índice!$G$23</f>
        <v>2015-01-01</v>
      </c>
      <c r="J4348" s="61" t="str">
        <f>Índice!$G$25</f>
        <v>2015-12-31</v>
      </c>
      <c r="K4348" s="200" t="s">
        <v>936</v>
      </c>
      <c r="L4348" s="200" t="s">
        <v>926</v>
      </c>
    </row>
    <row r="4349" spans="1:12" ht="15.75" customHeight="1">
      <c r="C4349" s="200" t="str">
        <f>'FC03-5'!B$26</f>
        <v>Residencial Estrato 6 (FC03-5)</v>
      </c>
      <c r="F4349" s="200">
        <f>'FC03-5'!K$26</f>
        <v>0</v>
      </c>
      <c r="I4349" s="60" t="str">
        <f>Índice!$G$23</f>
        <v>2015-01-01</v>
      </c>
      <c r="J4349" s="61" t="str">
        <f>Índice!$G$25</f>
        <v>2015-12-31</v>
      </c>
      <c r="K4349" s="200" t="s">
        <v>936</v>
      </c>
      <c r="L4349" s="200" t="s">
        <v>926</v>
      </c>
    </row>
    <row r="4350" spans="1:12" ht="15.75" customHeight="1">
      <c r="C4350" s="200" t="str">
        <f>'FC03-5'!B$27</f>
        <v>Comercial (FC03-5)</v>
      </c>
      <c r="F4350" s="200">
        <f>'FC03-5'!K$27</f>
        <v>0</v>
      </c>
      <c r="I4350" s="60" t="str">
        <f>Índice!$G$23</f>
        <v>2015-01-01</v>
      </c>
      <c r="J4350" s="61" t="str">
        <f>Índice!$G$25</f>
        <v>2015-12-31</v>
      </c>
      <c r="K4350" s="200" t="s">
        <v>936</v>
      </c>
      <c r="L4350" s="200" t="s">
        <v>926</v>
      </c>
    </row>
    <row r="4351" spans="1:12" ht="15.75" customHeight="1">
      <c r="C4351" s="200" t="str">
        <f>'FC03-5'!B$28</f>
        <v>Industrial (FC03-5)</v>
      </c>
      <c r="F4351" s="200">
        <f>'FC03-5'!K$28</f>
        <v>0</v>
      </c>
      <c r="I4351" s="60" t="str">
        <f>Índice!$G$23</f>
        <v>2015-01-01</v>
      </c>
      <c r="J4351" s="61" t="str">
        <f>Índice!$G$25</f>
        <v>2015-12-31</v>
      </c>
      <c r="K4351" s="200" t="s">
        <v>936</v>
      </c>
      <c r="L4351" s="200" t="s">
        <v>926</v>
      </c>
    </row>
    <row r="4352" spans="1:12" ht="15.75" customHeight="1">
      <c r="C4352" s="200" t="str">
        <f>'FC03-5'!B$29</f>
        <v>Oficial (FC03-5)</v>
      </c>
      <c r="F4352" s="200">
        <f>'FC03-5'!K$29</f>
        <v>0</v>
      </c>
      <c r="I4352" s="60" t="str">
        <f>Índice!$G$23</f>
        <v>2015-01-01</v>
      </c>
      <c r="J4352" s="61" t="str">
        <f>Índice!$G$25</f>
        <v>2015-12-31</v>
      </c>
      <c r="K4352" s="200" t="s">
        <v>936</v>
      </c>
      <c r="L4352" s="200" t="s">
        <v>926</v>
      </c>
    </row>
    <row r="4353" spans="1:12" ht="15.75" customHeight="1">
      <c r="C4353" s="200" t="str">
        <f>'FC03-5'!B$30</f>
        <v>Especial Asistencial (FC03-5)</v>
      </c>
      <c r="F4353" s="200">
        <f>'FC03-5'!K$30</f>
        <v>0</v>
      </c>
      <c r="I4353" s="60" t="str">
        <f>Índice!$G$23</f>
        <v>2015-01-01</v>
      </c>
      <c r="J4353" s="61" t="str">
        <f>Índice!$G$25</f>
        <v>2015-12-31</v>
      </c>
      <c r="K4353" s="200" t="s">
        <v>936</v>
      </c>
      <c r="L4353" s="200" t="s">
        <v>926</v>
      </c>
    </row>
    <row r="4354" spans="1:12" ht="15.75" customHeight="1">
      <c r="C4354" s="200" t="str">
        <f>'FC03-5'!B$31</f>
        <v>Especial Educativo (FC03-5)</v>
      </c>
      <c r="F4354" s="200">
        <f>'FC03-5'!K$31</f>
        <v>0</v>
      </c>
      <c r="I4354" s="60" t="str">
        <f>Índice!$G$23</f>
        <v>2015-01-01</v>
      </c>
      <c r="J4354" s="61" t="str">
        <f>Índice!$G$25</f>
        <v>2015-12-31</v>
      </c>
      <c r="K4354" s="200" t="s">
        <v>936</v>
      </c>
      <c r="L4354" s="200" t="s">
        <v>926</v>
      </c>
    </row>
    <row r="4355" spans="1:12" ht="15.75" customHeight="1">
      <c r="C4355" s="200" t="str">
        <f>'FC03-5'!B$32</f>
        <v>Grandes consumidores (Comercialización) (FC03-5)</v>
      </c>
      <c r="F4355" s="200">
        <f>'FC03-5'!K$32</f>
        <v>0</v>
      </c>
      <c r="I4355" s="60" t="str">
        <f>Índice!$G$23</f>
        <v>2015-01-01</v>
      </c>
      <c r="J4355" s="61" t="str">
        <f>Índice!$G$25</f>
        <v>2015-12-31</v>
      </c>
      <c r="K4355" s="200" t="s">
        <v>936</v>
      </c>
      <c r="L4355" s="200" t="s">
        <v>926</v>
      </c>
    </row>
    <row r="4356" spans="1:12" ht="15.75" customHeight="1">
      <c r="C4356" s="200" t="str">
        <f>'FC03-5'!B$33</f>
        <v>Empresas del sector (Comercialización) (FC03-5)</v>
      </c>
      <c r="F4356" s="200">
        <f>'FC03-5'!K$33</f>
        <v>0</v>
      </c>
      <c r="I4356" s="60" t="str">
        <f>Índice!$G$23</f>
        <v>2015-01-01</v>
      </c>
      <c r="J4356" s="61" t="str">
        <f>Índice!$G$25</f>
        <v>2015-12-31</v>
      </c>
      <c r="K4356" s="200" t="s">
        <v>936</v>
      </c>
      <c r="L4356" s="200" t="s">
        <v>926</v>
      </c>
    </row>
    <row r="4357" spans="1:12" ht="15.75" customHeight="1">
      <c r="C4357" s="200" t="str">
        <f>'FC03-5'!B$34</f>
        <v>Otros (Comercialización) (FC03-5)</v>
      </c>
      <c r="F4357" s="200">
        <f>'FC03-5'!K$34</f>
        <v>0</v>
      </c>
      <c r="I4357" s="60" t="str">
        <f>Índice!$G$23</f>
        <v>2015-01-01</v>
      </c>
      <c r="J4357" s="61" t="str">
        <f>Índice!$G$25</f>
        <v>2015-12-31</v>
      </c>
      <c r="K4357" s="200" t="s">
        <v>936</v>
      </c>
      <c r="L4357" s="200" t="s">
        <v>926</v>
      </c>
    </row>
    <row r="4358" spans="1:12" ht="15.75" customHeight="1">
      <c r="C4358" s="200" t="str">
        <f>'FC03-5'!B$35</f>
        <v>Total Comercialización de gas combustible (FC03-5)</v>
      </c>
      <c r="F4358" s="200">
        <f>'FC03-5'!K$35</f>
        <v>0</v>
      </c>
      <c r="I4358" s="60" t="str">
        <f>Índice!$G$23</f>
        <v>2015-01-01</v>
      </c>
      <c r="J4358" s="61" t="str">
        <f>Índice!$G$25</f>
        <v>2015-12-31</v>
      </c>
      <c r="K4358" s="200" t="s">
        <v>936</v>
      </c>
      <c r="L4358" s="200" t="s">
        <v>926</v>
      </c>
    </row>
    <row r="4359" spans="1:12" ht="15.75" customHeight="1">
      <c r="A4359" s="202"/>
      <c r="C4359" s="200" t="str">
        <f>'FC03-5'!B$36</f>
        <v>Total  Servicio de Gas combustible por redes (FC03-5)</v>
      </c>
      <c r="F4359" s="200">
        <f>'FC03-5'!K$36</f>
        <v>0</v>
      </c>
      <c r="I4359" s="60" t="str">
        <f>Índice!$G$23</f>
        <v>2015-01-01</v>
      </c>
      <c r="J4359" s="61" t="str">
        <f>Índice!$G$25</f>
        <v>2015-12-31</v>
      </c>
      <c r="K4359" s="200" t="s">
        <v>936</v>
      </c>
      <c r="L4359" s="200" t="s">
        <v>926</v>
      </c>
    </row>
    <row r="4360" spans="1:12" ht="15.75" customHeight="1">
      <c r="A4360" s="202" t="s">
        <v>15</v>
      </c>
      <c r="C4360" s="200" t="str">
        <f>'FC03-5'!B$37</f>
        <v>Deterioro de cuentas por cobrar (FC03-5)</v>
      </c>
      <c r="F4360" s="200">
        <f>'FC03-5'!K$37</f>
        <v>0</v>
      </c>
      <c r="K4360" s="200"/>
      <c r="L4360" s="200"/>
    </row>
    <row r="4361" spans="1:12" ht="15.75" customHeight="1">
      <c r="A4361" s="202" t="s">
        <v>15</v>
      </c>
      <c r="C4361" s="200" t="str">
        <f>'FC03-5'!B$38</f>
        <v>Negocio transporte de gas combustible (Deterioro) (FC03-5)</v>
      </c>
      <c r="F4361" s="200">
        <f>'FC03-5'!K$38</f>
        <v>0</v>
      </c>
      <c r="K4361" s="200"/>
      <c r="L4361" s="200"/>
    </row>
    <row r="4362" spans="1:12" ht="15.75" customHeight="1">
      <c r="C4362" s="200" t="str">
        <f>'FC03-5'!B$39</f>
        <v>Empresas del sector (Transporte) (Deterioro) (FC03-5)</v>
      </c>
      <c r="F4362" s="200">
        <f>'FC03-5'!K$39</f>
        <v>0</v>
      </c>
      <c r="I4362" s="60" t="str">
        <f>Índice!$G$23</f>
        <v>2015-01-01</v>
      </c>
      <c r="J4362" s="61" t="str">
        <f>Índice!$G$25</f>
        <v>2015-12-31</v>
      </c>
      <c r="K4362" s="200" t="s">
        <v>936</v>
      </c>
      <c r="L4362" s="200" t="s">
        <v>926</v>
      </c>
    </row>
    <row r="4363" spans="1:12" ht="15.75" customHeight="1">
      <c r="C4363" s="200" t="str">
        <f>'FC03-5'!B$40</f>
        <v>Grandes consumidores (Transporte) (Deterioro) (FC03-5)</v>
      </c>
      <c r="F4363" s="200">
        <f>'FC03-5'!K$40</f>
        <v>0</v>
      </c>
      <c r="I4363" s="60" t="str">
        <f>Índice!$G$23</f>
        <v>2015-01-01</v>
      </c>
      <c r="J4363" s="61" t="str">
        <f>Índice!$G$25</f>
        <v>2015-12-31</v>
      </c>
      <c r="K4363" s="200" t="s">
        <v>936</v>
      </c>
      <c r="L4363" s="200" t="s">
        <v>926</v>
      </c>
    </row>
    <row r="4364" spans="1:12" ht="15.75" customHeight="1">
      <c r="C4364" s="200" t="str">
        <f>'FC03-5'!B$41</f>
        <v>Otros (Transporte) (Deterioro) (FC03-5)</v>
      </c>
      <c r="F4364" s="200">
        <f>'FC03-5'!K$41</f>
        <v>0</v>
      </c>
      <c r="I4364" s="60" t="str">
        <f>Índice!$G$23</f>
        <v>2015-01-01</v>
      </c>
      <c r="J4364" s="61" t="str">
        <f>Índice!$G$25</f>
        <v>2015-12-31</v>
      </c>
      <c r="K4364" s="200" t="s">
        <v>936</v>
      </c>
      <c r="L4364" s="200" t="s">
        <v>926</v>
      </c>
    </row>
    <row r="4365" spans="1:12" ht="15.75" customHeight="1">
      <c r="C4365" s="200" t="str">
        <f>'FC03-5'!B$42</f>
        <v>Total Transporte de gas combustible (Deterioro) (FC03-5)</v>
      </c>
      <c r="F4365" s="200">
        <f>'FC03-5'!K$42</f>
        <v>0</v>
      </c>
      <c r="I4365" s="60" t="str">
        <f>Índice!$G$23</f>
        <v>2015-01-01</v>
      </c>
      <c r="J4365" s="61" t="str">
        <f>Índice!$G$25</f>
        <v>2015-12-31</v>
      </c>
      <c r="K4365" s="200" t="s">
        <v>936</v>
      </c>
      <c r="L4365" s="200" t="s">
        <v>926</v>
      </c>
    </row>
    <row r="4366" spans="1:12" ht="15.75" customHeight="1">
      <c r="A4366" s="202" t="s">
        <v>15</v>
      </c>
      <c r="C4366" s="200" t="str">
        <f>'FC03-5'!B$43</f>
        <v>Negocio distribución de gas combustible (Deterioro) (FC03-5)</v>
      </c>
      <c r="F4366" s="200">
        <f>'FC03-5'!K$43</f>
        <v>0</v>
      </c>
      <c r="K4366" s="200"/>
      <c r="L4366" s="200"/>
    </row>
    <row r="4367" spans="1:12" ht="15.75" customHeight="1">
      <c r="C4367" s="200" t="str">
        <f>'FC03-5'!B$44</f>
        <v>Empresas del sector (Distribución) (Deterioro) (FC03-5)</v>
      </c>
      <c r="F4367" s="200">
        <f>'FC03-5'!K$44</f>
        <v>0</v>
      </c>
      <c r="I4367" s="60" t="str">
        <f>Índice!$G$23</f>
        <v>2015-01-01</v>
      </c>
      <c r="J4367" s="61" t="str">
        <f>Índice!$G$25</f>
        <v>2015-12-31</v>
      </c>
      <c r="K4367" s="200" t="s">
        <v>936</v>
      </c>
      <c r="L4367" s="200" t="s">
        <v>926</v>
      </c>
    </row>
    <row r="4368" spans="1:12" ht="15.75" customHeight="1">
      <c r="C4368" s="200" t="str">
        <f>'FC03-5'!B$45</f>
        <v>Grandes consumidores (Distribución) (Deterioro) (FC03-5)</v>
      </c>
      <c r="F4368" s="200">
        <f>'FC03-5'!K$45</f>
        <v>0</v>
      </c>
      <c r="I4368" s="60" t="str">
        <f>Índice!$G$23</f>
        <v>2015-01-01</v>
      </c>
      <c r="J4368" s="61" t="str">
        <f>Índice!$G$25</f>
        <v>2015-12-31</v>
      </c>
      <c r="K4368" s="200" t="s">
        <v>936</v>
      </c>
      <c r="L4368" s="200" t="s">
        <v>926</v>
      </c>
    </row>
    <row r="4369" spans="1:12" ht="15.75" customHeight="1">
      <c r="C4369" s="200" t="str">
        <f>'FC03-5'!B$46</f>
        <v>Otros (Distribución) (Deterioro) (FC03-5)</v>
      </c>
      <c r="F4369" s="200">
        <f>'FC03-5'!K$46</f>
        <v>0</v>
      </c>
      <c r="I4369" s="60" t="str">
        <f>Índice!$G$23</f>
        <v>2015-01-01</v>
      </c>
      <c r="J4369" s="61" t="str">
        <f>Índice!$G$25</f>
        <v>2015-12-31</v>
      </c>
      <c r="K4369" s="200" t="s">
        <v>936</v>
      </c>
      <c r="L4369" s="200" t="s">
        <v>926</v>
      </c>
    </row>
    <row r="4370" spans="1:12" ht="15.75" customHeight="1">
      <c r="C4370" s="200" t="str">
        <f>'FC03-5'!B$47</f>
        <v>Total Distribución de gas combustible (Deterioro) (FC03-5)</v>
      </c>
      <c r="F4370" s="200">
        <f>'FC03-5'!K$47</f>
        <v>0</v>
      </c>
      <c r="I4370" s="60" t="str">
        <f>Índice!$G$23</f>
        <v>2015-01-01</v>
      </c>
      <c r="J4370" s="61" t="str">
        <f>Índice!$G$25</f>
        <v>2015-12-31</v>
      </c>
      <c r="K4370" s="200" t="s">
        <v>936</v>
      </c>
      <c r="L4370" s="200" t="s">
        <v>926</v>
      </c>
    </row>
    <row r="4371" spans="1:12" ht="15.75" customHeight="1">
      <c r="A4371" s="202" t="s">
        <v>15</v>
      </c>
      <c r="C4371" s="200" t="str">
        <f>'FC03-5'!B$48</f>
        <v>Negocio comercializacion de gas combustible (Deterioro) (FC03-5)</v>
      </c>
      <c r="F4371" s="200">
        <f>'FC03-5'!K$48</f>
        <v>0</v>
      </c>
      <c r="K4371" s="200"/>
      <c r="L4371" s="200"/>
    </row>
    <row r="4372" spans="1:12" ht="15.75" customHeight="1">
      <c r="C4372" s="200" t="str">
        <f>'FC03-5'!B$49</f>
        <v>Residencial Estrato 1 (Deterioro) (FC03-5)</v>
      </c>
      <c r="F4372" s="200">
        <f>'FC03-5'!K$49</f>
        <v>0</v>
      </c>
      <c r="I4372" s="60" t="str">
        <f>Índice!$G$23</f>
        <v>2015-01-01</v>
      </c>
      <c r="J4372" s="61" t="str">
        <f>Índice!$G$25</f>
        <v>2015-12-31</v>
      </c>
      <c r="K4372" s="200" t="s">
        <v>936</v>
      </c>
      <c r="L4372" s="200" t="s">
        <v>926</v>
      </c>
    </row>
    <row r="4373" spans="1:12" ht="15.75" customHeight="1">
      <c r="C4373" s="200" t="str">
        <f>'FC03-5'!B$50</f>
        <v>Residencial Estrato 2 (Deterioro) (FC03-5)</v>
      </c>
      <c r="F4373" s="200">
        <f>'FC03-5'!K$50</f>
        <v>0</v>
      </c>
      <c r="I4373" s="60" t="str">
        <f>Índice!$G$23</f>
        <v>2015-01-01</v>
      </c>
      <c r="J4373" s="61" t="str">
        <f>Índice!$G$25</f>
        <v>2015-12-31</v>
      </c>
      <c r="K4373" s="200" t="s">
        <v>936</v>
      </c>
      <c r="L4373" s="200" t="s">
        <v>926</v>
      </c>
    </row>
    <row r="4374" spans="1:12" ht="15.75" customHeight="1">
      <c r="C4374" s="200" t="str">
        <f>'FC03-5'!B$51</f>
        <v>Residencial Estrato 3 (Deterioro) (FC03-5)</v>
      </c>
      <c r="F4374" s="200">
        <f>'FC03-5'!K$51</f>
        <v>0</v>
      </c>
      <c r="I4374" s="60" t="str">
        <f>Índice!$G$23</f>
        <v>2015-01-01</v>
      </c>
      <c r="J4374" s="61" t="str">
        <f>Índice!$G$25</f>
        <v>2015-12-31</v>
      </c>
      <c r="K4374" s="200" t="s">
        <v>936</v>
      </c>
      <c r="L4374" s="200" t="s">
        <v>926</v>
      </c>
    </row>
    <row r="4375" spans="1:12" ht="15.75" customHeight="1">
      <c r="C4375" s="200" t="str">
        <f>'FC03-5'!B$52</f>
        <v>Residencial Estrato 4 (Deterioro) (FC03-5)</v>
      </c>
      <c r="F4375" s="200">
        <f>'FC03-5'!K$52</f>
        <v>0</v>
      </c>
      <c r="I4375" s="60" t="str">
        <f>Índice!$G$23</f>
        <v>2015-01-01</v>
      </c>
      <c r="J4375" s="61" t="str">
        <f>Índice!$G$25</f>
        <v>2015-12-31</v>
      </c>
      <c r="K4375" s="200" t="s">
        <v>936</v>
      </c>
      <c r="L4375" s="200" t="s">
        <v>926</v>
      </c>
    </row>
    <row r="4376" spans="1:12" ht="15.75" customHeight="1">
      <c r="C4376" s="200" t="str">
        <f>'FC03-5'!B$53</f>
        <v>Residencial Estrato 5 (Deterioro) (FC03-5)</v>
      </c>
      <c r="F4376" s="200">
        <f>'FC03-5'!K$53</f>
        <v>0</v>
      </c>
      <c r="I4376" s="60" t="str">
        <f>Índice!$G$23</f>
        <v>2015-01-01</v>
      </c>
      <c r="J4376" s="61" t="str">
        <f>Índice!$G$25</f>
        <v>2015-12-31</v>
      </c>
      <c r="K4376" s="200" t="s">
        <v>936</v>
      </c>
      <c r="L4376" s="200" t="s">
        <v>926</v>
      </c>
    </row>
    <row r="4377" spans="1:12" ht="15.75" customHeight="1">
      <c r="C4377" s="200" t="str">
        <f>'FC03-5'!B$54</f>
        <v>Residencial Estrato 6 (Deterioro) (FC03-5)</v>
      </c>
      <c r="F4377" s="200">
        <f>'FC03-5'!K$54</f>
        <v>0</v>
      </c>
      <c r="I4377" s="60" t="str">
        <f>Índice!$G$23</f>
        <v>2015-01-01</v>
      </c>
      <c r="J4377" s="61" t="str">
        <f>Índice!$G$25</f>
        <v>2015-12-31</v>
      </c>
      <c r="K4377" s="200" t="s">
        <v>936</v>
      </c>
      <c r="L4377" s="200" t="s">
        <v>926</v>
      </c>
    </row>
    <row r="4378" spans="1:12" ht="15.75" customHeight="1">
      <c r="C4378" s="200" t="str">
        <f>'FC03-5'!B$55</f>
        <v>Comercial (Deterioro) (FC03-5)</v>
      </c>
      <c r="F4378" s="200">
        <f>'FC03-5'!K$55</f>
        <v>0</v>
      </c>
      <c r="I4378" s="60" t="str">
        <f>Índice!$G$23</f>
        <v>2015-01-01</v>
      </c>
      <c r="J4378" s="61" t="str">
        <f>Índice!$G$25</f>
        <v>2015-12-31</v>
      </c>
      <c r="K4378" s="200" t="s">
        <v>936</v>
      </c>
      <c r="L4378" s="200" t="s">
        <v>926</v>
      </c>
    </row>
    <row r="4379" spans="1:12" ht="15.75" customHeight="1">
      <c r="C4379" s="200" t="str">
        <f>'FC03-5'!B$56</f>
        <v>Industrial (Deterioro) (FC03-5)</v>
      </c>
      <c r="F4379" s="200">
        <f>'FC03-5'!K$56</f>
        <v>0</v>
      </c>
      <c r="I4379" s="60" t="str">
        <f>Índice!$G$23</f>
        <v>2015-01-01</v>
      </c>
      <c r="J4379" s="61" t="str">
        <f>Índice!$G$25</f>
        <v>2015-12-31</v>
      </c>
      <c r="K4379" s="200" t="s">
        <v>936</v>
      </c>
      <c r="L4379" s="200" t="s">
        <v>926</v>
      </c>
    </row>
    <row r="4380" spans="1:12" ht="15.75" customHeight="1">
      <c r="C4380" s="200" t="str">
        <f>'FC03-5'!B$57</f>
        <v>Oficial (Deterioro) (FC03-5)</v>
      </c>
      <c r="F4380" s="200">
        <f>'FC03-5'!K$57</f>
        <v>0</v>
      </c>
      <c r="I4380" s="60" t="str">
        <f>Índice!$G$23</f>
        <v>2015-01-01</v>
      </c>
      <c r="J4380" s="61" t="str">
        <f>Índice!$G$25</f>
        <v>2015-12-31</v>
      </c>
      <c r="K4380" s="200" t="s">
        <v>936</v>
      </c>
      <c r="L4380" s="200" t="s">
        <v>926</v>
      </c>
    </row>
    <row r="4381" spans="1:12" ht="15.75" customHeight="1">
      <c r="C4381" s="200" t="str">
        <f>'FC03-5'!B$58</f>
        <v>Especial Asistencial (Deterioro) (FC03-5)</v>
      </c>
      <c r="F4381" s="200">
        <f>'FC03-5'!K$58</f>
        <v>0</v>
      </c>
      <c r="I4381" s="60" t="str">
        <f>Índice!$G$23</f>
        <v>2015-01-01</v>
      </c>
      <c r="J4381" s="61" t="str">
        <f>Índice!$G$25</f>
        <v>2015-12-31</v>
      </c>
      <c r="K4381" s="200" t="s">
        <v>936</v>
      </c>
      <c r="L4381" s="200" t="s">
        <v>926</v>
      </c>
    </row>
    <row r="4382" spans="1:12" ht="15.75" customHeight="1">
      <c r="C4382" s="200" t="str">
        <f>'FC03-5'!B$59</f>
        <v>Especial Educativo (Deterioro) (FC03-5)</v>
      </c>
      <c r="F4382" s="200">
        <f>'FC03-5'!K$59</f>
        <v>0</v>
      </c>
      <c r="I4382" s="60" t="str">
        <f>Índice!$G$23</f>
        <v>2015-01-01</v>
      </c>
      <c r="J4382" s="61" t="str">
        <f>Índice!$G$25</f>
        <v>2015-12-31</v>
      </c>
      <c r="K4382" s="200" t="s">
        <v>936</v>
      </c>
      <c r="L4382" s="200" t="s">
        <v>926</v>
      </c>
    </row>
    <row r="4383" spans="1:12" ht="15.75" customHeight="1">
      <c r="C4383" s="200" t="str">
        <f>'FC03-5'!B$60</f>
        <v>Grandes consumidores (Comercialización) (Deterioro) (FC03-5)</v>
      </c>
      <c r="F4383" s="200">
        <f>'FC03-5'!K$60</f>
        <v>0</v>
      </c>
      <c r="I4383" s="60" t="str">
        <f>Índice!$G$23</f>
        <v>2015-01-01</v>
      </c>
      <c r="J4383" s="61" t="str">
        <f>Índice!$G$25</f>
        <v>2015-12-31</v>
      </c>
      <c r="K4383" s="200" t="s">
        <v>936</v>
      </c>
      <c r="L4383" s="200" t="s">
        <v>926</v>
      </c>
    </row>
    <row r="4384" spans="1:12" ht="15.75" customHeight="1">
      <c r="C4384" s="200" t="str">
        <f>'FC03-5'!B$61</f>
        <v>Empresas del sector (Comercialización) (Deterioro) (FC03-5)</v>
      </c>
      <c r="F4384" s="200">
        <f>'FC03-5'!K$61</f>
        <v>0</v>
      </c>
      <c r="I4384" s="60" t="str">
        <f>Índice!$G$23</f>
        <v>2015-01-01</v>
      </c>
      <c r="J4384" s="61" t="str">
        <f>Índice!$G$25</f>
        <v>2015-12-31</v>
      </c>
      <c r="K4384" s="200" t="s">
        <v>936</v>
      </c>
      <c r="L4384" s="200" t="s">
        <v>926</v>
      </c>
    </row>
    <row r="4385" spans="1:12" ht="15.75" customHeight="1">
      <c r="C4385" s="200" t="str">
        <f>'FC03-5'!B$62</f>
        <v>Otros (Comercialización) (Deterioro) (FC03-5)</v>
      </c>
      <c r="F4385" s="200">
        <f>'FC03-5'!K$62</f>
        <v>0</v>
      </c>
      <c r="I4385" s="60" t="str">
        <f>Índice!$G$23</f>
        <v>2015-01-01</v>
      </c>
      <c r="J4385" s="61" t="str">
        <f>Índice!$G$25</f>
        <v>2015-12-31</v>
      </c>
      <c r="K4385" s="200" t="s">
        <v>936</v>
      </c>
      <c r="L4385" s="200" t="s">
        <v>926</v>
      </c>
    </row>
    <row r="4386" spans="1:12" ht="15.75" customHeight="1">
      <c r="C4386" s="200" t="str">
        <f>'FC03-5'!B$63</f>
        <v>Total Comercialización de gas combustible (Deterioro) (FC03-5)</v>
      </c>
      <c r="F4386" s="200">
        <f>'FC03-5'!K$63</f>
        <v>0</v>
      </c>
      <c r="I4386" s="60" t="str">
        <f>Índice!$G$23</f>
        <v>2015-01-01</v>
      </c>
      <c r="J4386" s="61" t="str">
        <f>Índice!$G$25</f>
        <v>2015-12-31</v>
      </c>
      <c r="K4386" s="200" t="s">
        <v>936</v>
      </c>
      <c r="L4386" s="200" t="s">
        <v>926</v>
      </c>
    </row>
    <row r="4387" spans="1:12" ht="15.75" customHeight="1">
      <c r="C4387" s="200" t="str">
        <f>'FC03-5'!B$64</f>
        <v>Total Deterioro Cuentas por Cobrar (FC03-5)</v>
      </c>
      <c r="F4387" s="200">
        <f>'FC03-5'!K$64</f>
        <v>0</v>
      </c>
      <c r="I4387" s="60" t="str">
        <f>Índice!$G$23</f>
        <v>2015-01-01</v>
      </c>
      <c r="J4387" s="61" t="str">
        <f>Índice!$G$25</f>
        <v>2015-12-31</v>
      </c>
      <c r="K4387" s="200" t="s">
        <v>936</v>
      </c>
      <c r="L4387" s="200" t="s">
        <v>926</v>
      </c>
    </row>
    <row r="4388" spans="1:12" ht="15.75" customHeight="1">
      <c r="A4388" s="202" t="s">
        <v>15</v>
      </c>
      <c r="B4388" s="22"/>
      <c r="C4388" s="93" t="s">
        <v>927</v>
      </c>
      <c r="L4388" s="200"/>
    </row>
    <row r="4389" spans="1:12" ht="15.75" customHeight="1">
      <c r="A4389" s="202" t="s">
        <v>15</v>
      </c>
      <c r="C4389" s="200" t="str">
        <f>'FC03-5'!B$7</f>
        <v>Servicio de Gas combustible por redes (FC03-5)</v>
      </c>
      <c r="L4389" s="200"/>
    </row>
    <row r="4390" spans="1:12" ht="15.75" customHeight="1">
      <c r="A4390" s="202" t="s">
        <v>15</v>
      </c>
      <c r="C4390" s="200" t="str">
        <f>'FC03-5'!B$8</f>
        <v>Negocio transporte de gas combustible (FC03-5)</v>
      </c>
      <c r="L4390" s="200"/>
    </row>
    <row r="4391" spans="1:12" ht="15.75" customHeight="1">
      <c r="C4391" s="200" t="str">
        <f>'FC03-5'!B$9</f>
        <v>Empresas del sector (Transporte) (FC03-5)</v>
      </c>
      <c r="F4391" s="200">
        <f>'FC03-5'!L$9</f>
        <v>0</v>
      </c>
      <c r="I4391" s="60" t="str">
        <f>Índice!$G$23</f>
        <v>2015-01-01</v>
      </c>
      <c r="J4391" s="61" t="str">
        <f>Índice!$G$25</f>
        <v>2015-12-31</v>
      </c>
      <c r="K4391" s="200" t="s">
        <v>936</v>
      </c>
      <c r="L4391" s="200" t="s">
        <v>928</v>
      </c>
    </row>
    <row r="4392" spans="1:12" ht="15.75" customHeight="1">
      <c r="C4392" s="200" t="str">
        <f>'FC03-5'!B$10</f>
        <v>Grandes consumidores (Transporte) (FC03-5)</v>
      </c>
      <c r="F4392" s="200">
        <f>'FC03-5'!L$10</f>
        <v>0</v>
      </c>
      <c r="I4392" s="60" t="str">
        <f>Índice!$G$23</f>
        <v>2015-01-01</v>
      </c>
      <c r="J4392" s="61" t="str">
        <f>Índice!$G$25</f>
        <v>2015-12-31</v>
      </c>
      <c r="K4392" s="200" t="s">
        <v>936</v>
      </c>
      <c r="L4392" s="200" t="s">
        <v>928</v>
      </c>
    </row>
    <row r="4393" spans="1:12" ht="15.75" customHeight="1">
      <c r="C4393" s="200" t="str">
        <f>'FC03-5'!B$11</f>
        <v>Otros (Transporte) (FC03-5)</v>
      </c>
      <c r="F4393" s="200">
        <f>'FC03-5'!L$11</f>
        <v>0</v>
      </c>
      <c r="I4393" s="60" t="str">
        <f>Índice!$G$23</f>
        <v>2015-01-01</v>
      </c>
      <c r="J4393" s="61" t="str">
        <f>Índice!$G$25</f>
        <v>2015-12-31</v>
      </c>
      <c r="K4393" s="200" t="s">
        <v>936</v>
      </c>
      <c r="L4393" s="200" t="s">
        <v>928</v>
      </c>
    </row>
    <row r="4394" spans="1:12" ht="15.75" customHeight="1">
      <c r="C4394" s="200" t="str">
        <f>'FC03-5'!B$12</f>
        <v>Total Transporte de gas combustible (FC03-5)</v>
      </c>
      <c r="F4394" s="200">
        <f>'FC03-5'!L$12</f>
        <v>0</v>
      </c>
      <c r="I4394" s="60" t="str">
        <f>Índice!$G$23</f>
        <v>2015-01-01</v>
      </c>
      <c r="J4394" s="61" t="str">
        <f>Índice!$G$25</f>
        <v>2015-12-31</v>
      </c>
      <c r="K4394" s="200" t="s">
        <v>936</v>
      </c>
      <c r="L4394" s="200" t="s">
        <v>928</v>
      </c>
    </row>
    <row r="4395" spans="1:12" ht="15.75" customHeight="1">
      <c r="A4395" s="202" t="s">
        <v>15</v>
      </c>
      <c r="C4395" s="200" t="str">
        <f>'FC03-5'!B$13</f>
        <v>Negocio distribución de gas combustible (FC03-5)</v>
      </c>
      <c r="F4395" s="200">
        <f>'FC03-5'!L$13</f>
        <v>0</v>
      </c>
      <c r="L4395" s="200"/>
    </row>
    <row r="4396" spans="1:12" ht="15.75" customHeight="1">
      <c r="C4396" s="200" t="str">
        <f>'FC03-5'!B$14</f>
        <v>Empresas del sector (Distribución) (FC03-5)</v>
      </c>
      <c r="F4396" s="200">
        <f>'FC03-5'!L$14</f>
        <v>0</v>
      </c>
      <c r="I4396" s="60" t="str">
        <f>Índice!$G$23</f>
        <v>2015-01-01</v>
      </c>
      <c r="J4396" s="61" t="str">
        <f>Índice!$G$25</f>
        <v>2015-12-31</v>
      </c>
      <c r="K4396" s="200" t="s">
        <v>936</v>
      </c>
      <c r="L4396" s="200" t="s">
        <v>928</v>
      </c>
    </row>
    <row r="4397" spans="1:12" ht="15.75" customHeight="1">
      <c r="C4397" s="200" t="str">
        <f>'FC03-5'!B$15</f>
        <v>Grandes consumidores (Distribución) (FC03-5)</v>
      </c>
      <c r="F4397" s="200">
        <f>'FC03-5'!L$15</f>
        <v>0</v>
      </c>
      <c r="I4397" s="60" t="str">
        <f>Índice!$G$23</f>
        <v>2015-01-01</v>
      </c>
      <c r="J4397" s="61" t="str">
        <f>Índice!$G$25</f>
        <v>2015-12-31</v>
      </c>
      <c r="K4397" s="200" t="s">
        <v>936</v>
      </c>
      <c r="L4397" s="200" t="s">
        <v>928</v>
      </c>
    </row>
    <row r="4398" spans="1:12" ht="15.75" customHeight="1">
      <c r="C4398" s="200" t="str">
        <f>'FC03-5'!B$16</f>
        <v>Otros (Distribución) (FC03-5)</v>
      </c>
      <c r="F4398" s="200">
        <f>'FC03-5'!L$16</f>
        <v>0</v>
      </c>
      <c r="I4398" s="60" t="str">
        <f>Índice!$G$23</f>
        <v>2015-01-01</v>
      </c>
      <c r="J4398" s="61" t="str">
        <f>Índice!$G$25</f>
        <v>2015-12-31</v>
      </c>
      <c r="K4398" s="200" t="s">
        <v>936</v>
      </c>
      <c r="L4398" s="200" t="s">
        <v>928</v>
      </c>
    </row>
    <row r="4399" spans="1:12" ht="15.75" customHeight="1">
      <c r="C4399" s="200" t="str">
        <f>'FC03-5'!B$17</f>
        <v>Total Distribución de gas combustible (FC03-5)</v>
      </c>
      <c r="F4399" s="200">
        <f>'FC03-5'!L$17</f>
        <v>0</v>
      </c>
      <c r="I4399" s="60" t="str">
        <f>Índice!$G$23</f>
        <v>2015-01-01</v>
      </c>
      <c r="J4399" s="61" t="str">
        <f>Índice!$G$25</f>
        <v>2015-12-31</v>
      </c>
      <c r="K4399" s="200" t="s">
        <v>936</v>
      </c>
      <c r="L4399" s="200" t="s">
        <v>928</v>
      </c>
    </row>
    <row r="4400" spans="1:12" ht="15.75" customHeight="1">
      <c r="A4400" s="202" t="s">
        <v>15</v>
      </c>
      <c r="C4400" s="200" t="str">
        <f>'FC03-5'!B$18</f>
        <v>Negocio comercializacion de gas combustible (FC03-5)</v>
      </c>
      <c r="F4400" s="200">
        <f>'FC03-5'!L$18</f>
        <v>0</v>
      </c>
      <c r="K4400" s="200"/>
      <c r="L4400" s="200"/>
    </row>
    <row r="4401" spans="3:12" ht="15.75" customHeight="1">
      <c r="C4401" s="200" t="str">
        <f>'FC03-5'!B$19</f>
        <v>Residencial Estrato 1 (FC03-5)</v>
      </c>
      <c r="F4401" s="200">
        <f>'FC03-5'!L$19</f>
        <v>0</v>
      </c>
      <c r="I4401" s="60" t="str">
        <f>Índice!$G$23</f>
        <v>2015-01-01</v>
      </c>
      <c r="J4401" s="61" t="str">
        <f>Índice!$G$25</f>
        <v>2015-12-31</v>
      </c>
      <c r="K4401" s="200" t="s">
        <v>936</v>
      </c>
      <c r="L4401" s="200" t="s">
        <v>928</v>
      </c>
    </row>
    <row r="4402" spans="3:12" ht="15.75" customHeight="1">
      <c r="C4402" s="200" t="str">
        <f>'FC03-5'!B$20</f>
        <v xml:space="preserve">     Hogares sustitutos (FC03-5)</v>
      </c>
      <c r="F4402" s="200">
        <f>'FC03-5'!L$20</f>
        <v>0</v>
      </c>
      <c r="I4402" s="60" t="str">
        <f>Índice!$G$23</f>
        <v>2015-01-01</v>
      </c>
      <c r="J4402" s="61" t="str">
        <f>Índice!$G$25</f>
        <v>2015-12-31</v>
      </c>
      <c r="K4402" s="200" t="s">
        <v>936</v>
      </c>
      <c r="L4402" s="200" t="s">
        <v>928</v>
      </c>
    </row>
    <row r="4403" spans="3:12" ht="15.75" customHeight="1">
      <c r="C4403" s="200" t="str">
        <f>'FC03-5'!B$21</f>
        <v xml:space="preserve">     Otros residencial estrato 1 (FC03-5)</v>
      </c>
      <c r="F4403" s="200">
        <f>'FC03-5'!L$21</f>
        <v>0</v>
      </c>
      <c r="I4403" s="60" t="str">
        <f>Índice!$G$23</f>
        <v>2015-01-01</v>
      </c>
      <c r="J4403" s="61" t="str">
        <f>Índice!$G$25</f>
        <v>2015-12-31</v>
      </c>
      <c r="K4403" s="200" t="s">
        <v>936</v>
      </c>
      <c r="L4403" s="200" t="s">
        <v>928</v>
      </c>
    </row>
    <row r="4404" spans="3:12" ht="15.75" customHeight="1">
      <c r="C4404" s="200" t="str">
        <f>'FC03-5'!B$22</f>
        <v>Residencial Estrato 2 (FC03-5)</v>
      </c>
      <c r="F4404" s="200">
        <f>'FC03-5'!L$22</f>
        <v>0</v>
      </c>
      <c r="I4404" s="60" t="str">
        <f>Índice!$G$23</f>
        <v>2015-01-01</v>
      </c>
      <c r="J4404" s="61" t="str">
        <f>Índice!$G$25</f>
        <v>2015-12-31</v>
      </c>
      <c r="K4404" s="200" t="s">
        <v>936</v>
      </c>
      <c r="L4404" s="200" t="s">
        <v>928</v>
      </c>
    </row>
    <row r="4405" spans="3:12" ht="15.75" customHeight="1">
      <c r="C4405" s="200" t="str">
        <f>'FC03-5'!B$23</f>
        <v>Residencial Estrato 3 (FC03-5)</v>
      </c>
      <c r="F4405" s="200">
        <f>'FC03-5'!L$23</f>
        <v>0</v>
      </c>
      <c r="I4405" s="60" t="str">
        <f>Índice!$G$23</f>
        <v>2015-01-01</v>
      </c>
      <c r="J4405" s="61" t="str">
        <f>Índice!$G$25</f>
        <v>2015-12-31</v>
      </c>
      <c r="K4405" s="200" t="s">
        <v>936</v>
      </c>
      <c r="L4405" s="200" t="s">
        <v>928</v>
      </c>
    </row>
    <row r="4406" spans="3:12" ht="15.75" customHeight="1">
      <c r="C4406" s="200" t="str">
        <f>'FC03-5'!B$24</f>
        <v>Residencial Estrato 4 (FC03-5)</v>
      </c>
      <c r="F4406" s="200">
        <f>'FC03-5'!L$24</f>
        <v>0</v>
      </c>
      <c r="I4406" s="60" t="str">
        <f>Índice!$G$23</f>
        <v>2015-01-01</v>
      </c>
      <c r="J4406" s="61" t="str">
        <f>Índice!$G$25</f>
        <v>2015-12-31</v>
      </c>
      <c r="K4406" s="200" t="s">
        <v>936</v>
      </c>
      <c r="L4406" s="200" t="s">
        <v>928</v>
      </c>
    </row>
    <row r="4407" spans="3:12" ht="15.75" customHeight="1">
      <c r="C4407" s="200" t="str">
        <f>'FC03-5'!B$25</f>
        <v>Residencial Estrato 5 (FC03-5)</v>
      </c>
      <c r="F4407" s="200">
        <f>'FC03-5'!L$25</f>
        <v>0</v>
      </c>
      <c r="I4407" s="60" t="str">
        <f>Índice!$G$23</f>
        <v>2015-01-01</v>
      </c>
      <c r="J4407" s="61" t="str">
        <f>Índice!$G$25</f>
        <v>2015-12-31</v>
      </c>
      <c r="K4407" s="200" t="s">
        <v>936</v>
      </c>
      <c r="L4407" s="200" t="s">
        <v>928</v>
      </c>
    </row>
    <row r="4408" spans="3:12" ht="15.75" customHeight="1">
      <c r="C4408" s="200" t="str">
        <f>'FC03-5'!B$26</f>
        <v>Residencial Estrato 6 (FC03-5)</v>
      </c>
      <c r="F4408" s="200">
        <f>'FC03-5'!L$26</f>
        <v>0</v>
      </c>
      <c r="I4408" s="60" t="str">
        <f>Índice!$G$23</f>
        <v>2015-01-01</v>
      </c>
      <c r="J4408" s="61" t="str">
        <f>Índice!$G$25</f>
        <v>2015-12-31</v>
      </c>
      <c r="K4408" s="200" t="s">
        <v>936</v>
      </c>
      <c r="L4408" s="200" t="s">
        <v>928</v>
      </c>
    </row>
    <row r="4409" spans="3:12" ht="15.75" customHeight="1">
      <c r="C4409" s="200" t="str">
        <f>'FC03-5'!B$27</f>
        <v>Comercial (FC03-5)</v>
      </c>
      <c r="F4409" s="200">
        <f>'FC03-5'!L$27</f>
        <v>0</v>
      </c>
      <c r="I4409" s="60" t="str">
        <f>Índice!$G$23</f>
        <v>2015-01-01</v>
      </c>
      <c r="J4409" s="61" t="str">
        <f>Índice!$G$25</f>
        <v>2015-12-31</v>
      </c>
      <c r="K4409" s="200" t="s">
        <v>936</v>
      </c>
      <c r="L4409" s="200" t="s">
        <v>928</v>
      </c>
    </row>
    <row r="4410" spans="3:12" ht="15.75" customHeight="1">
      <c r="C4410" s="200" t="str">
        <f>'FC03-5'!B$28</f>
        <v>Industrial (FC03-5)</v>
      </c>
      <c r="F4410" s="200">
        <f>'FC03-5'!L$28</f>
        <v>0</v>
      </c>
      <c r="I4410" s="60" t="str">
        <f>Índice!$G$23</f>
        <v>2015-01-01</v>
      </c>
      <c r="J4410" s="61" t="str">
        <f>Índice!$G$25</f>
        <v>2015-12-31</v>
      </c>
      <c r="K4410" s="200" t="s">
        <v>936</v>
      </c>
      <c r="L4410" s="200" t="s">
        <v>928</v>
      </c>
    </row>
    <row r="4411" spans="3:12" ht="15.75" customHeight="1">
      <c r="C4411" s="200" t="str">
        <f>'FC03-5'!B$29</f>
        <v>Oficial (FC03-5)</v>
      </c>
      <c r="F4411" s="200">
        <f>'FC03-5'!L$29</f>
        <v>0</v>
      </c>
      <c r="I4411" s="60" t="str">
        <f>Índice!$G$23</f>
        <v>2015-01-01</v>
      </c>
      <c r="J4411" s="61" t="str">
        <f>Índice!$G$25</f>
        <v>2015-12-31</v>
      </c>
      <c r="K4411" s="200" t="s">
        <v>936</v>
      </c>
      <c r="L4411" s="200" t="s">
        <v>928</v>
      </c>
    </row>
    <row r="4412" spans="3:12" ht="15.75" customHeight="1">
      <c r="C4412" s="200" t="str">
        <f>'FC03-5'!B$30</f>
        <v>Especial Asistencial (FC03-5)</v>
      </c>
      <c r="F4412" s="200">
        <f>'FC03-5'!L$30</f>
        <v>0</v>
      </c>
      <c r="I4412" s="60" t="str">
        <f>Índice!$G$23</f>
        <v>2015-01-01</v>
      </c>
      <c r="J4412" s="61" t="str">
        <f>Índice!$G$25</f>
        <v>2015-12-31</v>
      </c>
      <c r="K4412" s="200" t="s">
        <v>936</v>
      </c>
      <c r="L4412" s="200" t="s">
        <v>928</v>
      </c>
    </row>
    <row r="4413" spans="3:12" ht="15.75" customHeight="1">
      <c r="C4413" s="200" t="str">
        <f>'FC03-5'!B$31</f>
        <v>Especial Educativo (FC03-5)</v>
      </c>
      <c r="F4413" s="200">
        <f>'FC03-5'!L$31</f>
        <v>0</v>
      </c>
      <c r="I4413" s="60" t="str">
        <f>Índice!$G$23</f>
        <v>2015-01-01</v>
      </c>
      <c r="J4413" s="61" t="str">
        <f>Índice!$G$25</f>
        <v>2015-12-31</v>
      </c>
      <c r="K4413" s="200" t="s">
        <v>936</v>
      </c>
      <c r="L4413" s="200" t="s">
        <v>928</v>
      </c>
    </row>
    <row r="4414" spans="3:12" ht="15.75" customHeight="1">
      <c r="C4414" s="200" t="str">
        <f>'FC03-5'!B$32</f>
        <v>Grandes consumidores (Comercialización) (FC03-5)</v>
      </c>
      <c r="F4414" s="200">
        <f>'FC03-5'!L$32</f>
        <v>0</v>
      </c>
      <c r="I4414" s="60" t="str">
        <f>Índice!$G$23</f>
        <v>2015-01-01</v>
      </c>
      <c r="J4414" s="61" t="str">
        <f>Índice!$G$25</f>
        <v>2015-12-31</v>
      </c>
      <c r="K4414" s="200" t="s">
        <v>936</v>
      </c>
      <c r="L4414" s="200" t="s">
        <v>928</v>
      </c>
    </row>
    <row r="4415" spans="3:12" ht="15.75" customHeight="1">
      <c r="C4415" s="200" t="str">
        <f>'FC03-5'!B$33</f>
        <v>Empresas del sector (Comercialización) (FC03-5)</v>
      </c>
      <c r="F4415" s="200">
        <f>'FC03-5'!L$33</f>
        <v>0</v>
      </c>
      <c r="I4415" s="60" t="str">
        <f>Índice!$G$23</f>
        <v>2015-01-01</v>
      </c>
      <c r="J4415" s="61" t="str">
        <f>Índice!$G$25</f>
        <v>2015-12-31</v>
      </c>
      <c r="K4415" s="200" t="s">
        <v>936</v>
      </c>
      <c r="L4415" s="200" t="s">
        <v>928</v>
      </c>
    </row>
    <row r="4416" spans="3:12" ht="15.75" customHeight="1">
      <c r="C4416" s="200" t="str">
        <f>'FC03-5'!B$34</f>
        <v>Otros (Comercialización) (FC03-5)</v>
      </c>
      <c r="F4416" s="200">
        <f>'FC03-5'!L$34</f>
        <v>0</v>
      </c>
      <c r="I4416" s="60" t="str">
        <f>Índice!$G$23</f>
        <v>2015-01-01</v>
      </c>
      <c r="J4416" s="61" t="str">
        <f>Índice!$G$25</f>
        <v>2015-12-31</v>
      </c>
      <c r="K4416" s="200" t="s">
        <v>936</v>
      </c>
      <c r="L4416" s="200" t="s">
        <v>928</v>
      </c>
    </row>
    <row r="4417" spans="1:12" ht="15.75" customHeight="1">
      <c r="C4417" s="200" t="str">
        <f>'FC03-5'!B$35</f>
        <v>Total Comercialización de gas combustible (FC03-5)</v>
      </c>
      <c r="F4417" s="200">
        <f>'FC03-5'!L$35</f>
        <v>0</v>
      </c>
      <c r="I4417" s="60" t="str">
        <f>Índice!$G$23</f>
        <v>2015-01-01</v>
      </c>
      <c r="J4417" s="61" t="str">
        <f>Índice!$G$25</f>
        <v>2015-12-31</v>
      </c>
      <c r="K4417" s="200" t="s">
        <v>936</v>
      </c>
      <c r="L4417" s="200" t="s">
        <v>928</v>
      </c>
    </row>
    <row r="4418" spans="1:12" ht="15.75" customHeight="1">
      <c r="A4418" s="202"/>
      <c r="C4418" s="200" t="str">
        <f>'FC03-5'!B$36</f>
        <v>Total  Servicio de Gas combustible por redes (FC03-5)</v>
      </c>
      <c r="F4418" s="200">
        <f>'FC03-5'!L$36</f>
        <v>0</v>
      </c>
      <c r="I4418" s="60" t="str">
        <f>Índice!$G$23</f>
        <v>2015-01-01</v>
      </c>
      <c r="J4418" s="61" t="str">
        <f>Índice!$G$25</f>
        <v>2015-12-31</v>
      </c>
      <c r="K4418" s="200" t="s">
        <v>936</v>
      </c>
      <c r="L4418" s="200" t="s">
        <v>928</v>
      </c>
    </row>
    <row r="4419" spans="1:12" ht="15.75" customHeight="1">
      <c r="A4419" s="202" t="s">
        <v>15</v>
      </c>
      <c r="C4419" s="200" t="str">
        <f>'FC03-5'!B$37</f>
        <v>Deterioro de cuentas por cobrar (FC03-5)</v>
      </c>
      <c r="F4419" s="200">
        <f>'FC03-5'!L$37</f>
        <v>0</v>
      </c>
      <c r="K4419" s="200"/>
      <c r="L4419" s="200"/>
    </row>
    <row r="4420" spans="1:12" ht="15.75" customHeight="1">
      <c r="A4420" s="202" t="s">
        <v>15</v>
      </c>
      <c r="C4420" s="200" t="str">
        <f>'FC03-5'!B$38</f>
        <v>Negocio transporte de gas combustible (Deterioro) (FC03-5)</v>
      </c>
      <c r="F4420" s="200">
        <f>'FC03-5'!L$38</f>
        <v>0</v>
      </c>
      <c r="K4420" s="200"/>
      <c r="L4420" s="200"/>
    </row>
    <row r="4421" spans="1:12" ht="15.75" customHeight="1">
      <c r="C4421" s="200" t="str">
        <f>'FC03-5'!B$39</f>
        <v>Empresas del sector (Transporte) (Deterioro) (FC03-5)</v>
      </c>
      <c r="F4421" s="200">
        <f>'FC03-5'!L$39</f>
        <v>0</v>
      </c>
      <c r="I4421" s="60" t="str">
        <f>Índice!$G$23</f>
        <v>2015-01-01</v>
      </c>
      <c r="J4421" s="61" t="str">
        <f>Índice!$G$25</f>
        <v>2015-12-31</v>
      </c>
      <c r="K4421" s="200" t="s">
        <v>936</v>
      </c>
      <c r="L4421" s="200" t="s">
        <v>928</v>
      </c>
    </row>
    <row r="4422" spans="1:12" ht="15.75" customHeight="1">
      <c r="C4422" s="200" t="str">
        <f>'FC03-5'!B$40</f>
        <v>Grandes consumidores (Transporte) (Deterioro) (FC03-5)</v>
      </c>
      <c r="F4422" s="200">
        <f>'FC03-5'!L$40</f>
        <v>0</v>
      </c>
      <c r="I4422" s="60" t="str">
        <f>Índice!$G$23</f>
        <v>2015-01-01</v>
      </c>
      <c r="J4422" s="61" t="str">
        <f>Índice!$G$25</f>
        <v>2015-12-31</v>
      </c>
      <c r="K4422" s="200" t="s">
        <v>936</v>
      </c>
      <c r="L4422" s="200" t="s">
        <v>928</v>
      </c>
    </row>
    <row r="4423" spans="1:12" ht="15.75" customHeight="1">
      <c r="C4423" s="200" t="str">
        <f>'FC03-5'!B$41</f>
        <v>Otros (Transporte) (Deterioro) (FC03-5)</v>
      </c>
      <c r="F4423" s="200">
        <f>'FC03-5'!L$41</f>
        <v>0</v>
      </c>
      <c r="I4423" s="60" t="str">
        <f>Índice!$G$23</f>
        <v>2015-01-01</v>
      </c>
      <c r="J4423" s="61" t="str">
        <f>Índice!$G$25</f>
        <v>2015-12-31</v>
      </c>
      <c r="K4423" s="200" t="s">
        <v>936</v>
      </c>
      <c r="L4423" s="200" t="s">
        <v>928</v>
      </c>
    </row>
    <row r="4424" spans="1:12" ht="15.75" customHeight="1">
      <c r="C4424" s="200" t="str">
        <f>'FC03-5'!B$42</f>
        <v>Total Transporte de gas combustible (Deterioro) (FC03-5)</v>
      </c>
      <c r="F4424" s="200">
        <f>'FC03-5'!L$42</f>
        <v>0</v>
      </c>
      <c r="I4424" s="60" t="str">
        <f>Índice!$G$23</f>
        <v>2015-01-01</v>
      </c>
      <c r="J4424" s="61" t="str">
        <f>Índice!$G$25</f>
        <v>2015-12-31</v>
      </c>
      <c r="K4424" s="200" t="s">
        <v>936</v>
      </c>
      <c r="L4424" s="200" t="s">
        <v>928</v>
      </c>
    </row>
    <row r="4425" spans="1:12" ht="15.75" customHeight="1">
      <c r="A4425" s="202" t="s">
        <v>15</v>
      </c>
      <c r="C4425" s="200" t="str">
        <f>'FC03-5'!B$43</f>
        <v>Negocio distribución de gas combustible (Deterioro) (FC03-5)</v>
      </c>
      <c r="F4425" s="200">
        <f>'FC03-5'!L$43</f>
        <v>0</v>
      </c>
      <c r="K4425" s="200"/>
      <c r="L4425" s="200"/>
    </row>
    <row r="4426" spans="1:12" ht="15.75" customHeight="1">
      <c r="C4426" s="200" t="str">
        <f>'FC03-5'!B$44</f>
        <v>Empresas del sector (Distribución) (Deterioro) (FC03-5)</v>
      </c>
      <c r="F4426" s="200">
        <f>'FC03-5'!L$44</f>
        <v>0</v>
      </c>
      <c r="I4426" s="60" t="str">
        <f>Índice!$G$23</f>
        <v>2015-01-01</v>
      </c>
      <c r="J4426" s="61" t="str">
        <f>Índice!$G$25</f>
        <v>2015-12-31</v>
      </c>
      <c r="K4426" s="200" t="s">
        <v>936</v>
      </c>
      <c r="L4426" s="200" t="s">
        <v>928</v>
      </c>
    </row>
    <row r="4427" spans="1:12" ht="15.75" customHeight="1">
      <c r="C4427" s="200" t="str">
        <f>'FC03-5'!B$45</f>
        <v>Grandes consumidores (Distribución) (Deterioro) (FC03-5)</v>
      </c>
      <c r="F4427" s="200">
        <f>'FC03-5'!L$45</f>
        <v>0</v>
      </c>
      <c r="I4427" s="60" t="str">
        <f>Índice!$G$23</f>
        <v>2015-01-01</v>
      </c>
      <c r="J4427" s="61" t="str">
        <f>Índice!$G$25</f>
        <v>2015-12-31</v>
      </c>
      <c r="K4427" s="200" t="s">
        <v>936</v>
      </c>
      <c r="L4427" s="200" t="s">
        <v>928</v>
      </c>
    </row>
    <row r="4428" spans="1:12" ht="15.75" customHeight="1">
      <c r="C4428" s="200" t="str">
        <f>'FC03-5'!B$46</f>
        <v>Otros (Distribución) (Deterioro) (FC03-5)</v>
      </c>
      <c r="F4428" s="200">
        <f>'FC03-5'!L$46</f>
        <v>0</v>
      </c>
      <c r="I4428" s="60" t="str">
        <f>Índice!$G$23</f>
        <v>2015-01-01</v>
      </c>
      <c r="J4428" s="61" t="str">
        <f>Índice!$G$25</f>
        <v>2015-12-31</v>
      </c>
      <c r="K4428" s="200" t="s">
        <v>936</v>
      </c>
      <c r="L4428" s="200" t="s">
        <v>928</v>
      </c>
    </row>
    <row r="4429" spans="1:12" ht="15.75" customHeight="1">
      <c r="C4429" s="200" t="str">
        <f>'FC03-5'!B$47</f>
        <v>Total Distribución de gas combustible (Deterioro) (FC03-5)</v>
      </c>
      <c r="F4429" s="200">
        <f>'FC03-5'!L$47</f>
        <v>0</v>
      </c>
      <c r="I4429" s="60" t="str">
        <f>Índice!$G$23</f>
        <v>2015-01-01</v>
      </c>
      <c r="J4429" s="61" t="str">
        <f>Índice!$G$25</f>
        <v>2015-12-31</v>
      </c>
      <c r="K4429" s="200" t="s">
        <v>936</v>
      </c>
      <c r="L4429" s="200" t="s">
        <v>928</v>
      </c>
    </row>
    <row r="4430" spans="1:12" ht="15.75" customHeight="1">
      <c r="A4430" s="202" t="s">
        <v>15</v>
      </c>
      <c r="C4430" s="200" t="str">
        <f>'FC03-5'!B$48</f>
        <v>Negocio comercializacion de gas combustible (Deterioro) (FC03-5)</v>
      </c>
      <c r="F4430" s="200">
        <f>'FC03-5'!L$48</f>
        <v>0</v>
      </c>
      <c r="K4430" s="200"/>
      <c r="L4430" s="200"/>
    </row>
    <row r="4431" spans="1:12" ht="15.75" customHeight="1">
      <c r="C4431" s="200" t="str">
        <f>'FC03-5'!B$49</f>
        <v>Residencial Estrato 1 (Deterioro) (FC03-5)</v>
      </c>
      <c r="F4431" s="200">
        <f>'FC03-5'!L$49</f>
        <v>0</v>
      </c>
      <c r="I4431" s="60" t="str">
        <f>Índice!$G$23</f>
        <v>2015-01-01</v>
      </c>
      <c r="J4431" s="61" t="str">
        <f>Índice!$G$25</f>
        <v>2015-12-31</v>
      </c>
      <c r="K4431" s="200" t="s">
        <v>936</v>
      </c>
      <c r="L4431" s="200" t="s">
        <v>928</v>
      </c>
    </row>
    <row r="4432" spans="1:12" ht="15.75" customHeight="1">
      <c r="C4432" s="200" t="str">
        <f>'FC03-5'!B$50</f>
        <v>Residencial Estrato 2 (Deterioro) (FC03-5)</v>
      </c>
      <c r="F4432" s="200">
        <f>'FC03-5'!L$50</f>
        <v>0</v>
      </c>
      <c r="I4432" s="60" t="str">
        <f>Índice!$G$23</f>
        <v>2015-01-01</v>
      </c>
      <c r="J4432" s="61" t="str">
        <f>Índice!$G$25</f>
        <v>2015-12-31</v>
      </c>
      <c r="K4432" s="200" t="s">
        <v>936</v>
      </c>
      <c r="L4432" s="200" t="s">
        <v>928</v>
      </c>
    </row>
    <row r="4433" spans="1:18" ht="15.75" customHeight="1">
      <c r="C4433" s="200" t="str">
        <f>'FC03-5'!B$51</f>
        <v>Residencial Estrato 3 (Deterioro) (FC03-5)</v>
      </c>
      <c r="F4433" s="200">
        <f>'FC03-5'!L$51</f>
        <v>0</v>
      </c>
      <c r="I4433" s="60" t="str">
        <f>Índice!$G$23</f>
        <v>2015-01-01</v>
      </c>
      <c r="J4433" s="61" t="str">
        <f>Índice!$G$25</f>
        <v>2015-12-31</v>
      </c>
      <c r="K4433" s="200" t="s">
        <v>936</v>
      </c>
      <c r="L4433" s="200" t="s">
        <v>928</v>
      </c>
    </row>
    <row r="4434" spans="1:18" ht="15.75" customHeight="1">
      <c r="C4434" s="200" t="str">
        <f>'FC03-5'!B$52</f>
        <v>Residencial Estrato 4 (Deterioro) (FC03-5)</v>
      </c>
      <c r="F4434" s="200">
        <f>'FC03-5'!L$52</f>
        <v>0</v>
      </c>
      <c r="I4434" s="60" t="str">
        <f>Índice!$G$23</f>
        <v>2015-01-01</v>
      </c>
      <c r="J4434" s="61" t="str">
        <f>Índice!$G$25</f>
        <v>2015-12-31</v>
      </c>
      <c r="K4434" s="200" t="s">
        <v>936</v>
      </c>
      <c r="L4434" s="200" t="s">
        <v>928</v>
      </c>
    </row>
    <row r="4435" spans="1:18" ht="15.75" customHeight="1">
      <c r="C4435" s="200" t="str">
        <f>'FC03-5'!B$53</f>
        <v>Residencial Estrato 5 (Deterioro) (FC03-5)</v>
      </c>
      <c r="F4435" s="200">
        <f>'FC03-5'!L$53</f>
        <v>0</v>
      </c>
      <c r="I4435" s="60" t="str">
        <f>Índice!$G$23</f>
        <v>2015-01-01</v>
      </c>
      <c r="J4435" s="61" t="str">
        <f>Índice!$G$25</f>
        <v>2015-12-31</v>
      </c>
      <c r="K4435" s="200" t="s">
        <v>936</v>
      </c>
      <c r="L4435" s="200" t="s">
        <v>928</v>
      </c>
    </row>
    <row r="4436" spans="1:18" ht="15.75" customHeight="1">
      <c r="C4436" s="200" t="str">
        <f>'FC03-5'!B$54</f>
        <v>Residencial Estrato 6 (Deterioro) (FC03-5)</v>
      </c>
      <c r="F4436" s="200">
        <f>'FC03-5'!L$54</f>
        <v>0</v>
      </c>
      <c r="I4436" s="60" t="str">
        <f>Índice!$G$23</f>
        <v>2015-01-01</v>
      </c>
      <c r="J4436" s="61" t="str">
        <f>Índice!$G$25</f>
        <v>2015-12-31</v>
      </c>
      <c r="K4436" s="200" t="s">
        <v>936</v>
      </c>
      <c r="L4436" s="200" t="s">
        <v>928</v>
      </c>
    </row>
    <row r="4437" spans="1:18" ht="15.75" customHeight="1">
      <c r="C4437" s="200" t="str">
        <f>'FC03-5'!B$55</f>
        <v>Comercial (Deterioro) (FC03-5)</v>
      </c>
      <c r="F4437" s="200">
        <f>'FC03-5'!L$55</f>
        <v>0</v>
      </c>
      <c r="I4437" s="60" t="str">
        <f>Índice!$G$23</f>
        <v>2015-01-01</v>
      </c>
      <c r="J4437" s="61" t="str">
        <f>Índice!$G$25</f>
        <v>2015-12-31</v>
      </c>
      <c r="K4437" s="200" t="s">
        <v>936</v>
      </c>
      <c r="L4437" s="200" t="s">
        <v>928</v>
      </c>
    </row>
    <row r="4438" spans="1:18" ht="15.75" customHeight="1">
      <c r="C4438" s="200" t="str">
        <f>'FC03-5'!B$56</f>
        <v>Industrial (Deterioro) (FC03-5)</v>
      </c>
      <c r="F4438" s="200">
        <f>'FC03-5'!L$56</f>
        <v>0</v>
      </c>
      <c r="I4438" s="60" t="str">
        <f>Índice!$G$23</f>
        <v>2015-01-01</v>
      </c>
      <c r="J4438" s="61" t="str">
        <f>Índice!$G$25</f>
        <v>2015-12-31</v>
      </c>
      <c r="K4438" s="200" t="s">
        <v>936</v>
      </c>
      <c r="L4438" s="200" t="s">
        <v>928</v>
      </c>
    </row>
    <row r="4439" spans="1:18" ht="15.75" customHeight="1">
      <c r="C4439" s="200" t="str">
        <f>'FC03-5'!B$57</f>
        <v>Oficial (Deterioro) (FC03-5)</v>
      </c>
      <c r="F4439" s="200">
        <f>'FC03-5'!L$57</f>
        <v>0</v>
      </c>
      <c r="I4439" s="60" t="str">
        <f>Índice!$G$23</f>
        <v>2015-01-01</v>
      </c>
      <c r="J4439" s="61" t="str">
        <f>Índice!$G$25</f>
        <v>2015-12-31</v>
      </c>
      <c r="K4439" s="200" t="s">
        <v>936</v>
      </c>
      <c r="L4439" s="200" t="s">
        <v>928</v>
      </c>
    </row>
    <row r="4440" spans="1:18" ht="15.75" customHeight="1">
      <c r="C4440" s="200" t="str">
        <f>'FC03-5'!B$58</f>
        <v>Especial Asistencial (Deterioro) (FC03-5)</v>
      </c>
      <c r="F4440" s="200">
        <f>'FC03-5'!L$58</f>
        <v>0</v>
      </c>
      <c r="I4440" s="60" t="str">
        <f>Índice!$G$23</f>
        <v>2015-01-01</v>
      </c>
      <c r="J4440" s="61" t="str">
        <f>Índice!$G$25</f>
        <v>2015-12-31</v>
      </c>
      <c r="K4440" s="200" t="s">
        <v>936</v>
      </c>
      <c r="L4440" s="200" t="s">
        <v>928</v>
      </c>
    </row>
    <row r="4441" spans="1:18" ht="15.75" customHeight="1">
      <c r="C4441" s="200" t="str">
        <f>'FC03-5'!B$59</f>
        <v>Especial Educativo (Deterioro) (FC03-5)</v>
      </c>
      <c r="F4441" s="200">
        <f>'FC03-5'!L$59</f>
        <v>0</v>
      </c>
      <c r="I4441" s="60" t="str">
        <f>Índice!$G$23</f>
        <v>2015-01-01</v>
      </c>
      <c r="J4441" s="61" t="str">
        <f>Índice!$G$25</f>
        <v>2015-12-31</v>
      </c>
      <c r="K4441" s="200" t="s">
        <v>936</v>
      </c>
      <c r="L4441" s="200" t="s">
        <v>928</v>
      </c>
    </row>
    <row r="4442" spans="1:18" ht="15.75" customHeight="1">
      <c r="C4442" s="200" t="str">
        <f>'FC03-5'!B$60</f>
        <v>Grandes consumidores (Comercialización) (Deterioro) (FC03-5)</v>
      </c>
      <c r="F4442" s="200">
        <f>'FC03-5'!L$60</f>
        <v>0</v>
      </c>
      <c r="I4442" s="60" t="str">
        <f>Índice!$G$23</f>
        <v>2015-01-01</v>
      </c>
      <c r="J4442" s="61" t="str">
        <f>Índice!$G$25</f>
        <v>2015-12-31</v>
      </c>
      <c r="K4442" s="200" t="s">
        <v>936</v>
      </c>
      <c r="L4442" s="200" t="s">
        <v>928</v>
      </c>
    </row>
    <row r="4443" spans="1:18" ht="15.75" customHeight="1">
      <c r="C4443" s="200" t="str">
        <f>'FC03-5'!B$61</f>
        <v>Empresas del sector (Comercialización) (Deterioro) (FC03-5)</v>
      </c>
      <c r="F4443" s="200">
        <f>'FC03-5'!L$61</f>
        <v>0</v>
      </c>
      <c r="I4443" s="60" t="str">
        <f>Índice!$G$23</f>
        <v>2015-01-01</v>
      </c>
      <c r="J4443" s="61" t="str">
        <f>Índice!$G$25</f>
        <v>2015-12-31</v>
      </c>
      <c r="K4443" s="200" t="s">
        <v>936</v>
      </c>
      <c r="L4443" s="200" t="s">
        <v>928</v>
      </c>
    </row>
    <row r="4444" spans="1:18" ht="15.75" customHeight="1">
      <c r="C4444" s="200" t="str">
        <f>'FC03-5'!B$62</f>
        <v>Otros (Comercialización) (Deterioro) (FC03-5)</v>
      </c>
      <c r="F4444" s="200">
        <f>'FC03-5'!L$62</f>
        <v>0</v>
      </c>
      <c r="I4444" s="60" t="str">
        <f>Índice!$G$23</f>
        <v>2015-01-01</v>
      </c>
      <c r="J4444" s="61" t="str">
        <f>Índice!$G$25</f>
        <v>2015-12-31</v>
      </c>
      <c r="K4444" s="200" t="s">
        <v>936</v>
      </c>
      <c r="L4444" s="200" t="s">
        <v>928</v>
      </c>
    </row>
    <row r="4445" spans="1:18" ht="15.75" customHeight="1">
      <c r="C4445" s="200" t="str">
        <f>'FC03-5'!B$63</f>
        <v>Total Comercialización de gas combustible (Deterioro) (FC03-5)</v>
      </c>
      <c r="F4445" s="200">
        <f>'FC03-5'!L$63</f>
        <v>0</v>
      </c>
      <c r="I4445" s="60" t="str">
        <f>Índice!$G$23</f>
        <v>2015-01-01</v>
      </c>
      <c r="J4445" s="61" t="str">
        <f>Índice!$G$25</f>
        <v>2015-12-31</v>
      </c>
      <c r="K4445" s="200" t="s">
        <v>936</v>
      </c>
      <c r="L4445" s="200" t="s">
        <v>928</v>
      </c>
    </row>
    <row r="4446" spans="1:18" ht="15.75" customHeight="1">
      <c r="C4446" s="200" t="str">
        <f>'FC03-5'!B$64</f>
        <v>Total Deterioro Cuentas por Cobrar (FC03-5)</v>
      </c>
      <c r="F4446" s="200">
        <f>'FC03-5'!L$64</f>
        <v>0</v>
      </c>
      <c r="I4446" s="60" t="str">
        <f>Índice!$G$23</f>
        <v>2015-01-01</v>
      </c>
      <c r="J4446" s="61" t="str">
        <f>Índice!$G$25</f>
        <v>2015-12-31</v>
      </c>
      <c r="K4446" s="200" t="s">
        <v>936</v>
      </c>
      <c r="L4446" s="200" t="s">
        <v>928</v>
      </c>
    </row>
    <row r="4447" spans="1:18" ht="15.75" customHeight="1">
      <c r="A4447" s="83" t="s">
        <v>15</v>
      </c>
      <c r="B4447" s="84"/>
      <c r="C4447" s="85" t="s">
        <v>937</v>
      </c>
      <c r="D4447" s="84"/>
      <c r="E4447" s="84"/>
      <c r="F4447" s="86"/>
      <c r="G4447" s="84"/>
      <c r="H4447" s="84"/>
      <c r="I4447" s="87"/>
      <c r="J4447" s="87"/>
      <c r="K4447" s="88"/>
      <c r="L4447" s="88"/>
      <c r="M4447" s="84"/>
      <c r="N4447" s="84"/>
      <c r="O4447" s="84"/>
      <c r="P4447" s="84"/>
      <c r="Q4447" s="84"/>
      <c r="R4447" s="84"/>
    </row>
    <row r="4448" spans="1:18" ht="15.75" customHeight="1">
      <c r="A4448" s="202" t="s">
        <v>15</v>
      </c>
      <c r="B4448" s="22"/>
      <c r="C4448" s="93" t="s">
        <v>908</v>
      </c>
      <c r="L4448" s="1"/>
    </row>
    <row r="4449" spans="1:12" ht="15.75" customHeight="1">
      <c r="A4449" s="202" t="s">
        <v>15</v>
      </c>
      <c r="C4449" s="200" t="str">
        <f>'FC03-6'!B$7</f>
        <v>Servicio de gas licuado del petróleo (FC03-6)</v>
      </c>
      <c r="L4449" s="1"/>
    </row>
    <row r="4450" spans="1:12" ht="15.75" customHeight="1">
      <c r="A4450" s="202" t="s">
        <v>15</v>
      </c>
      <c r="C4450" s="200" t="str">
        <f>'FC03-6'!B$8</f>
        <v>Negocio transporte de GLP (FC03-6)</v>
      </c>
      <c r="L4450" s="200"/>
    </row>
    <row r="4451" spans="1:12" ht="15.75" customHeight="1">
      <c r="C4451" s="200" t="str">
        <f>'FC03-6'!B$9</f>
        <v>Empresas del sector (FC03-6)</v>
      </c>
      <c r="F4451" s="200">
        <f>'FC03-6'!C$9</f>
        <v>0</v>
      </c>
      <c r="I4451" s="60" t="str">
        <f>Índice!$G$23</f>
        <v>2015-01-01</v>
      </c>
      <c r="J4451" s="61" t="str">
        <f>Índice!$G$25</f>
        <v>2015-12-31</v>
      </c>
      <c r="K4451" s="200" t="s">
        <v>938</v>
      </c>
      <c r="L4451" s="200" t="s">
        <v>910</v>
      </c>
    </row>
    <row r="4452" spans="1:12" ht="15.75" customHeight="1">
      <c r="C4452" s="200" t="str">
        <f>'FC03-6'!B$10</f>
        <v>Usuarios No Regulados (Transporte) (FC03-6)</v>
      </c>
      <c r="F4452" s="200">
        <f>'FC03-6'!C$10</f>
        <v>0</v>
      </c>
      <c r="I4452" s="60" t="str">
        <f>Índice!$G$23</f>
        <v>2015-01-01</v>
      </c>
      <c r="J4452" s="61" t="str">
        <f>Índice!$G$25</f>
        <v>2015-12-31</v>
      </c>
      <c r="K4452" s="200" t="s">
        <v>938</v>
      </c>
      <c r="L4452" s="200" t="s">
        <v>910</v>
      </c>
    </row>
    <row r="4453" spans="1:12" ht="15.75" customHeight="1">
      <c r="C4453" s="200" t="str">
        <f>'FC03-6'!B$11</f>
        <v>Otros (Transporte) (FC03-6)</v>
      </c>
      <c r="F4453" s="200">
        <f>'FC03-6'!C$11</f>
        <v>0</v>
      </c>
      <c r="I4453" s="60" t="str">
        <f>Índice!$G$23</f>
        <v>2015-01-01</v>
      </c>
      <c r="J4453" s="61" t="str">
        <f>Índice!$G$25</f>
        <v>2015-12-31</v>
      </c>
      <c r="K4453" s="200" t="s">
        <v>938</v>
      </c>
      <c r="L4453" s="200" t="s">
        <v>910</v>
      </c>
    </row>
    <row r="4454" spans="1:12" ht="15.75" customHeight="1">
      <c r="C4454" s="200" t="str">
        <f>'FC03-6'!B$12</f>
        <v>Total Transporte de GLP (FC03-6)</v>
      </c>
      <c r="F4454" s="200">
        <f>'FC03-6'!C$12</f>
        <v>0</v>
      </c>
      <c r="I4454" s="60" t="str">
        <f>Índice!$G$23</f>
        <v>2015-01-01</v>
      </c>
      <c r="J4454" s="61" t="str">
        <f>Índice!$G$25</f>
        <v>2015-12-31</v>
      </c>
      <c r="K4454" s="200" t="s">
        <v>938</v>
      </c>
      <c r="L4454" s="200" t="s">
        <v>910</v>
      </c>
    </row>
    <row r="4455" spans="1:12" ht="15.75" customHeight="1">
      <c r="A4455" s="202" t="s">
        <v>15</v>
      </c>
      <c r="C4455" s="200" t="str">
        <f>'FC03-6'!B$13</f>
        <v>Negocio comercializacion Mayorista de GLP (FC03-6)</v>
      </c>
      <c r="F4455" s="200"/>
      <c r="L4455" s="200"/>
    </row>
    <row r="4456" spans="1:12" ht="15.75" customHeight="1">
      <c r="C4456" s="200" t="str">
        <f>'FC03-6'!B$14</f>
        <v>Distribuidores Inversionistas (FC03-6)</v>
      </c>
      <c r="F4456" s="200">
        <f>'FC03-6'!C$14</f>
        <v>0</v>
      </c>
      <c r="I4456" s="60" t="str">
        <f>Índice!$G$23</f>
        <v>2015-01-01</v>
      </c>
      <c r="J4456" s="61" t="str">
        <f>Índice!$G$25</f>
        <v>2015-12-31</v>
      </c>
      <c r="K4456" s="200" t="s">
        <v>938</v>
      </c>
      <c r="L4456" s="200" t="s">
        <v>910</v>
      </c>
    </row>
    <row r="4457" spans="1:12" ht="15.75" customHeight="1">
      <c r="C4457" s="200" t="str">
        <f>'FC03-6'!B$15</f>
        <v>Comercializadores Mayoristas (FC03-6)</v>
      </c>
      <c r="F4457" s="200">
        <f>'FC03-6'!C$15</f>
        <v>0</v>
      </c>
      <c r="I4457" s="60" t="str">
        <f>Índice!$G$23</f>
        <v>2015-01-01</v>
      </c>
      <c r="J4457" s="61" t="str">
        <f>Índice!$G$25</f>
        <v>2015-12-31</v>
      </c>
      <c r="K4457" s="200" t="s">
        <v>938</v>
      </c>
      <c r="L4457" s="200" t="s">
        <v>910</v>
      </c>
    </row>
    <row r="4458" spans="1:12" ht="15.75" customHeight="1">
      <c r="C4458" s="200" t="str">
        <f>'FC03-6'!B$16</f>
        <v>Usuarios No Regulados (Comercialización) (FC03-6)</v>
      </c>
      <c r="F4458" s="200">
        <f>'FC03-6'!C$16</f>
        <v>0</v>
      </c>
      <c r="I4458" s="60" t="str">
        <f>Índice!$G$23</f>
        <v>2015-01-01</v>
      </c>
      <c r="J4458" s="61" t="str">
        <f>Índice!$G$25</f>
        <v>2015-12-31</v>
      </c>
      <c r="K4458" s="200" t="s">
        <v>938</v>
      </c>
      <c r="L4458" s="200" t="s">
        <v>910</v>
      </c>
    </row>
    <row r="4459" spans="1:12" ht="15.75" customHeight="1">
      <c r="C4459" s="200" t="str">
        <f>'FC03-6'!B$17</f>
        <v>Otros (CM-GLP) (FC03-6)</v>
      </c>
      <c r="F4459" s="200">
        <f>'FC03-6'!C$17</f>
        <v>0</v>
      </c>
      <c r="I4459" s="60" t="str">
        <f>Índice!$G$23</f>
        <v>2015-01-01</v>
      </c>
      <c r="J4459" s="61" t="str">
        <f>Índice!$G$25</f>
        <v>2015-12-31</v>
      </c>
      <c r="K4459" s="200" t="s">
        <v>938</v>
      </c>
      <c r="L4459" s="200" t="s">
        <v>910</v>
      </c>
    </row>
    <row r="4460" spans="1:12" ht="15.75" customHeight="1">
      <c r="C4460" s="200" t="str">
        <f>'FC03-6'!B$18</f>
        <v>Total Comercializacion Mayorista de GLP (FC03-6)</v>
      </c>
      <c r="F4460" s="200">
        <f>'FC03-6'!C$18</f>
        <v>0</v>
      </c>
      <c r="I4460" s="60" t="str">
        <f>Índice!$G$23</f>
        <v>2015-01-01</v>
      </c>
      <c r="J4460" s="61" t="str">
        <f>Índice!$G$25</f>
        <v>2015-12-31</v>
      </c>
      <c r="K4460" s="200" t="s">
        <v>938</v>
      </c>
      <c r="L4460" s="200" t="s">
        <v>910</v>
      </c>
    </row>
    <row r="4461" spans="1:12" ht="15.75" customHeight="1">
      <c r="A4461" s="202" t="s">
        <v>15</v>
      </c>
      <c r="C4461" s="200" t="str">
        <f>'FC03-6'!B$19</f>
        <v>Negocio distribución de GLP (FC03-6)</v>
      </c>
      <c r="F4461" s="200"/>
      <c r="L4461" s="200"/>
    </row>
    <row r="4462" spans="1:12" ht="15.75" customHeight="1">
      <c r="C4462" s="200" t="str">
        <f>'FC03-6'!B$20</f>
        <v>Comercializadores  minoristas (FC03-6)</v>
      </c>
      <c r="F4462" s="200">
        <f>'FC03-6'!C$20</f>
        <v>0</v>
      </c>
      <c r="I4462" s="60" t="str">
        <f>Índice!$G$23</f>
        <v>2015-01-01</v>
      </c>
      <c r="J4462" s="61" t="str">
        <f>Índice!$G$25</f>
        <v>2015-12-31</v>
      </c>
      <c r="K4462" s="200" t="s">
        <v>938</v>
      </c>
      <c r="L4462" s="200" t="s">
        <v>910</v>
      </c>
    </row>
    <row r="4463" spans="1:12" ht="15.75" customHeight="1">
      <c r="C4463" s="200" t="str">
        <f>'FC03-6'!B$21</f>
        <v>Tanques Estacionarios (FC03-6)</v>
      </c>
      <c r="F4463" s="200">
        <f>'FC03-6'!C$21</f>
        <v>0</v>
      </c>
      <c r="I4463" s="60" t="str">
        <f>Índice!$G$23</f>
        <v>2015-01-01</v>
      </c>
      <c r="J4463" s="61" t="str">
        <f>Índice!$G$25</f>
        <v>2015-12-31</v>
      </c>
      <c r="K4463" s="200" t="s">
        <v>938</v>
      </c>
      <c r="L4463" s="200" t="s">
        <v>910</v>
      </c>
    </row>
    <row r="4464" spans="1:12" ht="15.75" customHeight="1">
      <c r="C4464" s="200" t="str">
        <f>'FC03-6'!B$22</f>
        <v>Puntos de Venta (FC03-6)</v>
      </c>
      <c r="F4464" s="200">
        <f>'FC03-6'!C$22</f>
        <v>0</v>
      </c>
      <c r="I4464" s="60" t="str">
        <f>Índice!$G$23</f>
        <v>2015-01-01</v>
      </c>
      <c r="J4464" s="61" t="str">
        <f>Índice!$G$25</f>
        <v>2015-12-31</v>
      </c>
      <c r="K4464" s="200" t="s">
        <v>938</v>
      </c>
      <c r="L4464" s="200" t="s">
        <v>910</v>
      </c>
    </row>
    <row r="4465" spans="1:12" ht="15.75" customHeight="1">
      <c r="C4465" s="200" t="str">
        <f>'FC03-6'!B$23</f>
        <v>Estrato 1 Subsidiado (DT-GLP) (FC03-6)</v>
      </c>
      <c r="F4465" s="200">
        <f>'FC03-6'!C$23</f>
        <v>0</v>
      </c>
      <c r="I4465" s="60" t="str">
        <f>Índice!$G$23</f>
        <v>2015-01-01</v>
      </c>
      <c r="J4465" s="61" t="str">
        <f>Índice!$G$25</f>
        <v>2015-12-31</v>
      </c>
      <c r="K4465" s="200" t="s">
        <v>938</v>
      </c>
      <c r="L4465" s="200" t="s">
        <v>910</v>
      </c>
    </row>
    <row r="4466" spans="1:12" ht="15.75" customHeight="1">
      <c r="C4466" s="200" t="str">
        <f>'FC03-6'!B$24</f>
        <v>Estrato 2 Subsidiado (DT-GLP) (FC03-6)</v>
      </c>
      <c r="F4466" s="200">
        <f>'FC03-6'!C$24</f>
        <v>0</v>
      </c>
      <c r="I4466" s="60" t="str">
        <f>Índice!$G$23</f>
        <v>2015-01-01</v>
      </c>
      <c r="J4466" s="61" t="str">
        <f>Índice!$G$25</f>
        <v>2015-12-31</v>
      </c>
      <c r="K4466" s="200" t="s">
        <v>938</v>
      </c>
      <c r="L4466" s="200" t="s">
        <v>910</v>
      </c>
    </row>
    <row r="4467" spans="1:12" ht="15.75" customHeight="1">
      <c r="C4467" s="200" t="str">
        <f>'FC03-6'!B$25</f>
        <v>Otros (DT-GLP) (FC03-6)</v>
      </c>
      <c r="F4467" s="200">
        <f>'FC03-6'!C$25</f>
        <v>0</v>
      </c>
      <c r="I4467" s="60" t="str">
        <f>Índice!$G$23</f>
        <v>2015-01-01</v>
      </c>
      <c r="J4467" s="61" t="str">
        <f>Índice!$G$25</f>
        <v>2015-12-31</v>
      </c>
      <c r="K4467" s="200" t="s">
        <v>938</v>
      </c>
      <c r="L4467" s="200" t="s">
        <v>910</v>
      </c>
    </row>
    <row r="4468" spans="1:12" ht="15.75" customHeight="1">
      <c r="C4468" s="200" t="str">
        <f>'FC03-6'!B$26</f>
        <v>Total distribución de GLP (FC03-6)</v>
      </c>
      <c r="F4468" s="200">
        <f>'FC03-6'!C$26</f>
        <v>0</v>
      </c>
      <c r="I4468" s="60" t="str">
        <f>Índice!$G$23</f>
        <v>2015-01-01</v>
      </c>
      <c r="J4468" s="61" t="str">
        <f>Índice!$G$25</f>
        <v>2015-12-31</v>
      </c>
      <c r="K4468" s="200" t="s">
        <v>938</v>
      </c>
      <c r="L4468" s="200" t="s">
        <v>910</v>
      </c>
    </row>
    <row r="4469" spans="1:12" ht="15.75" customHeight="1">
      <c r="A4469" s="202" t="s">
        <v>15</v>
      </c>
      <c r="C4469" s="200" t="str">
        <f>'FC03-6'!B$27</f>
        <v>Negocio comercializacion Minorista GLP (FC03-6)</v>
      </c>
      <c r="F4469" s="200"/>
      <c r="L4469" s="200"/>
    </row>
    <row r="4470" spans="1:12" ht="15.75" customHeight="1">
      <c r="C4470" s="200" t="str">
        <f>'FC03-6'!B$28</f>
        <v>Estrato 1 Subsidiado (CI-GLP) (FC03-6)</v>
      </c>
      <c r="F4470" s="200">
        <f>'FC03-6'!C$28</f>
        <v>0</v>
      </c>
      <c r="I4470" s="60" t="str">
        <f>Índice!$G$23</f>
        <v>2015-01-01</v>
      </c>
      <c r="J4470" s="61" t="str">
        <f>Índice!$G$25</f>
        <v>2015-12-31</v>
      </c>
      <c r="K4470" s="200" t="s">
        <v>938</v>
      </c>
      <c r="L4470" s="200" t="s">
        <v>910</v>
      </c>
    </row>
    <row r="4471" spans="1:12" ht="15.75" customHeight="1">
      <c r="C4471" s="200" t="str">
        <f>'FC03-6'!B$29</f>
        <v>Estrato 2 Subsidiado (CI-GLP) (FC03-6)</v>
      </c>
      <c r="F4471" s="200">
        <f>'FC03-6'!C$29</f>
        <v>0</v>
      </c>
      <c r="I4471" s="60" t="str">
        <f>Índice!$G$23</f>
        <v>2015-01-01</v>
      </c>
      <c r="J4471" s="61" t="str">
        <f>Índice!$G$25</f>
        <v>2015-12-31</v>
      </c>
      <c r="K4471" s="200" t="s">
        <v>938</v>
      </c>
      <c r="L4471" s="200" t="s">
        <v>910</v>
      </c>
    </row>
    <row r="4472" spans="1:12" ht="15.75" customHeight="1">
      <c r="C4472" s="200" t="str">
        <f>'FC03-6'!B$30</f>
        <v>Usuario Final (FC03-6)</v>
      </c>
      <c r="F4472" s="200">
        <f>'FC03-6'!C$30</f>
        <v>0</v>
      </c>
      <c r="I4472" s="60" t="str">
        <f>Índice!$G$23</f>
        <v>2015-01-01</v>
      </c>
      <c r="J4472" s="61" t="str">
        <f>Índice!$G$25</f>
        <v>2015-12-31</v>
      </c>
      <c r="K4472" s="200" t="s">
        <v>938</v>
      </c>
      <c r="L4472" s="200" t="s">
        <v>910</v>
      </c>
    </row>
    <row r="4473" spans="1:12" ht="15.75" customHeight="1">
      <c r="C4473" s="200" t="str">
        <f>'FC03-6'!B$31</f>
        <v>Otros (CI-GLP) (FC03-6)</v>
      </c>
      <c r="F4473" s="200">
        <f>'FC03-6'!C$31</f>
        <v>0</v>
      </c>
      <c r="I4473" s="60" t="str">
        <f>Índice!$G$23</f>
        <v>2015-01-01</v>
      </c>
      <c r="J4473" s="61" t="str">
        <f>Índice!$G$25</f>
        <v>2015-12-31</v>
      </c>
      <c r="K4473" s="200" t="s">
        <v>938</v>
      </c>
      <c r="L4473" s="200" t="s">
        <v>910</v>
      </c>
    </row>
    <row r="4474" spans="1:12" ht="15.75" customHeight="1">
      <c r="C4474" s="200" t="str">
        <f>'FC03-6'!B$32</f>
        <v>Total comercialización minorista de GLP (FC03-6)</v>
      </c>
      <c r="F4474" s="200">
        <f>'FC03-6'!C$32</f>
        <v>0</v>
      </c>
      <c r="I4474" s="60" t="str">
        <f>Índice!$G$23</f>
        <v>2015-01-01</v>
      </c>
      <c r="J4474" s="61" t="str">
        <f>Índice!$G$25</f>
        <v>2015-12-31</v>
      </c>
      <c r="K4474" s="200" t="s">
        <v>938</v>
      </c>
      <c r="L4474" s="200" t="s">
        <v>910</v>
      </c>
    </row>
    <row r="4475" spans="1:12" ht="15.75" customHeight="1">
      <c r="C4475" s="200" t="str">
        <f>'FC03-6'!B$33</f>
        <v>Total Cuentas por cobrar  Servicio de Gas Licuado del Petroleo (FC03-6)</v>
      </c>
      <c r="F4475" s="200">
        <f>'FC03-6'!C$33</f>
        <v>0</v>
      </c>
      <c r="I4475" s="60" t="str">
        <f>Índice!$G$23</f>
        <v>2015-01-01</v>
      </c>
      <c r="J4475" s="61" t="str">
        <f>Índice!$G$25</f>
        <v>2015-12-31</v>
      </c>
      <c r="K4475" s="200" t="s">
        <v>938</v>
      </c>
      <c r="L4475" s="200" t="s">
        <v>910</v>
      </c>
    </row>
    <row r="4476" spans="1:12" ht="15.75" customHeight="1">
      <c r="A4476" s="202" t="s">
        <v>15</v>
      </c>
      <c r="C4476" s="200" t="str">
        <f>'FC03-6'!B$34</f>
        <v>Deterioro de cuentas por cobrar (FC03-6)</v>
      </c>
      <c r="F4476" s="200"/>
      <c r="L4476" s="200"/>
    </row>
    <row r="4477" spans="1:12" ht="15.75" customHeight="1">
      <c r="A4477" s="202" t="s">
        <v>15</v>
      </c>
      <c r="C4477" s="200" t="str">
        <f>'FC03-6'!B$35</f>
        <v>Negocio transporte de GLP (Deterioro) (FC03-6)</v>
      </c>
      <c r="F4477" s="200"/>
      <c r="L4477" s="200"/>
    </row>
    <row r="4478" spans="1:12" ht="15.75" customHeight="1">
      <c r="C4478" s="200" t="str">
        <f>'FC03-6'!B$36</f>
        <v>Empresas del sector (Deterioro) (FC03-6)</v>
      </c>
      <c r="F4478" s="200">
        <f>'FC03-6'!C$36</f>
        <v>0</v>
      </c>
      <c r="I4478" s="60" t="str">
        <f>Índice!$G$23</f>
        <v>2015-01-01</v>
      </c>
      <c r="J4478" s="61" t="str">
        <f>Índice!$G$25</f>
        <v>2015-12-31</v>
      </c>
      <c r="K4478" s="200" t="s">
        <v>938</v>
      </c>
      <c r="L4478" s="200" t="s">
        <v>910</v>
      </c>
    </row>
    <row r="4479" spans="1:12" ht="15.75" customHeight="1">
      <c r="C4479" s="200" t="str">
        <f>'FC03-6'!B$37</f>
        <v>Usuarios No Regulados (Transporte) (Deterioro) (FC03-6)</v>
      </c>
      <c r="F4479" s="200">
        <f>'FC03-6'!C$37</f>
        <v>0</v>
      </c>
      <c r="I4479" s="60" t="str">
        <f>Índice!$G$23</f>
        <v>2015-01-01</v>
      </c>
      <c r="J4479" s="61" t="str">
        <f>Índice!$G$25</f>
        <v>2015-12-31</v>
      </c>
      <c r="K4479" s="200" t="s">
        <v>938</v>
      </c>
      <c r="L4479" s="200" t="s">
        <v>910</v>
      </c>
    </row>
    <row r="4480" spans="1:12" ht="15.75" customHeight="1">
      <c r="C4480" s="200" t="str">
        <f>'FC03-6'!B$38</f>
        <v>Otros (Transporte) (Deterioro) (FC03-6)</v>
      </c>
      <c r="F4480" s="200">
        <f>'FC03-6'!C$38</f>
        <v>0</v>
      </c>
      <c r="I4480" s="60" t="str">
        <f>Índice!$G$23</f>
        <v>2015-01-01</v>
      </c>
      <c r="J4480" s="61" t="str">
        <f>Índice!$G$25</f>
        <v>2015-12-31</v>
      </c>
      <c r="K4480" s="200" t="s">
        <v>938</v>
      </c>
      <c r="L4480" s="200" t="s">
        <v>910</v>
      </c>
    </row>
    <row r="4481" spans="1:12" ht="15.75" customHeight="1">
      <c r="C4481" s="200" t="str">
        <f>'FC03-6'!B$39</f>
        <v>Total Transporte de GLP (Deterioro) (FC03-6)</v>
      </c>
      <c r="F4481" s="200">
        <f>'FC03-6'!C$39</f>
        <v>0</v>
      </c>
      <c r="I4481" s="60" t="str">
        <f>Índice!$G$23</f>
        <v>2015-01-01</v>
      </c>
      <c r="J4481" s="61" t="str">
        <f>Índice!$G$25</f>
        <v>2015-12-31</v>
      </c>
      <c r="K4481" s="200" t="s">
        <v>938</v>
      </c>
      <c r="L4481" s="200" t="s">
        <v>910</v>
      </c>
    </row>
    <row r="4482" spans="1:12" ht="15.75" customHeight="1">
      <c r="A4482" s="202" t="s">
        <v>15</v>
      </c>
      <c r="C4482" s="200" t="str">
        <f>'FC03-6'!B$40</f>
        <v>Negocio comercializacion Mayorista de GLP (Deterioro) (FC03-6)</v>
      </c>
      <c r="F4482" s="200"/>
      <c r="L4482" s="200"/>
    </row>
    <row r="4483" spans="1:12" ht="15.75" customHeight="1">
      <c r="C4483" s="200" t="str">
        <f>'FC03-6'!B$41</f>
        <v>Distribuidores Inversionistas (Deterioro) (FC03-6)</v>
      </c>
      <c r="F4483" s="200">
        <f>'FC03-6'!C$41</f>
        <v>0</v>
      </c>
      <c r="I4483" s="60" t="str">
        <f>Índice!$G$23</f>
        <v>2015-01-01</v>
      </c>
      <c r="J4483" s="61" t="str">
        <f>Índice!$G$25</f>
        <v>2015-12-31</v>
      </c>
      <c r="K4483" s="200" t="s">
        <v>938</v>
      </c>
      <c r="L4483" s="200" t="s">
        <v>910</v>
      </c>
    </row>
    <row r="4484" spans="1:12" ht="15.75" customHeight="1">
      <c r="C4484" s="200" t="str">
        <f>'FC03-6'!B$42</f>
        <v>Comercializadores Mayoristas (Deterioro) (FC03-6)</v>
      </c>
      <c r="F4484" s="200">
        <f>'FC03-6'!C$42</f>
        <v>0</v>
      </c>
      <c r="I4484" s="60" t="str">
        <f>Índice!$G$23</f>
        <v>2015-01-01</v>
      </c>
      <c r="J4484" s="61" t="str">
        <f>Índice!$G$25</f>
        <v>2015-12-31</v>
      </c>
      <c r="K4484" s="200" t="s">
        <v>938</v>
      </c>
      <c r="L4484" s="200" t="s">
        <v>910</v>
      </c>
    </row>
    <row r="4485" spans="1:12" ht="15.75" customHeight="1">
      <c r="C4485" s="200" t="str">
        <f>'FC03-6'!B$43</f>
        <v>Usuarios No Regulados (Comercialización) (Deterioro) (FC03-6)</v>
      </c>
      <c r="F4485" s="200">
        <f>'FC03-6'!C$43</f>
        <v>0</v>
      </c>
      <c r="I4485" s="60" t="str">
        <f>Índice!$G$23</f>
        <v>2015-01-01</v>
      </c>
      <c r="J4485" s="61" t="str">
        <f>Índice!$G$25</f>
        <v>2015-12-31</v>
      </c>
      <c r="K4485" s="200" t="s">
        <v>938</v>
      </c>
      <c r="L4485" s="200" t="s">
        <v>910</v>
      </c>
    </row>
    <row r="4486" spans="1:12" ht="15.75" customHeight="1">
      <c r="C4486" s="200" t="str">
        <f>'FC03-6'!B$44</f>
        <v>Otros (CM-GLP) (Deterioro) (FC03-6)</v>
      </c>
      <c r="F4486" s="200">
        <f>'FC03-6'!C$44</f>
        <v>0</v>
      </c>
      <c r="I4486" s="60" t="str">
        <f>Índice!$G$23</f>
        <v>2015-01-01</v>
      </c>
      <c r="J4486" s="61" t="str">
        <f>Índice!$G$25</f>
        <v>2015-12-31</v>
      </c>
      <c r="K4486" s="200" t="s">
        <v>938</v>
      </c>
      <c r="L4486" s="200" t="s">
        <v>910</v>
      </c>
    </row>
    <row r="4487" spans="1:12" ht="15.75" customHeight="1">
      <c r="C4487" s="200" t="str">
        <f>'FC03-6'!B$45</f>
        <v>Total Comercializacion Mayorista de GLP (Deterioro) (FC03-6)</v>
      </c>
      <c r="F4487" s="200">
        <f>'FC03-6'!C$45</f>
        <v>0</v>
      </c>
      <c r="I4487" s="60" t="str">
        <f>Índice!$G$23</f>
        <v>2015-01-01</v>
      </c>
      <c r="J4487" s="61" t="str">
        <f>Índice!$G$25</f>
        <v>2015-12-31</v>
      </c>
      <c r="K4487" s="200" t="s">
        <v>938</v>
      </c>
      <c r="L4487" s="200" t="s">
        <v>910</v>
      </c>
    </row>
    <row r="4488" spans="1:12" ht="15.75" customHeight="1">
      <c r="A4488" s="202" t="s">
        <v>15</v>
      </c>
      <c r="C4488" s="200" t="str">
        <f>'FC03-6'!B$46</f>
        <v>Negocio distribución de GLP (Deterioro) (FC03-6)</v>
      </c>
      <c r="F4488" s="200"/>
      <c r="L4488" s="200"/>
    </row>
    <row r="4489" spans="1:12" ht="15.75" customHeight="1">
      <c r="C4489" s="200" t="str">
        <f>'FC03-6'!B$47</f>
        <v>Comercializadores  minoristas (Deterioro) (FC03-6)</v>
      </c>
      <c r="F4489" s="200">
        <f>'FC03-6'!C$47</f>
        <v>0</v>
      </c>
      <c r="I4489" s="60" t="str">
        <f>Índice!$G$23</f>
        <v>2015-01-01</v>
      </c>
      <c r="J4489" s="61" t="str">
        <f>Índice!$G$25</f>
        <v>2015-12-31</v>
      </c>
      <c r="K4489" s="200" t="s">
        <v>938</v>
      </c>
      <c r="L4489" s="200" t="s">
        <v>910</v>
      </c>
    </row>
    <row r="4490" spans="1:12" ht="15.75" customHeight="1">
      <c r="C4490" s="200" t="str">
        <f>'FC03-6'!B$48</f>
        <v>Tanques Estacionarios (Deterioro) (FC03-6)</v>
      </c>
      <c r="F4490" s="200">
        <f>'FC03-6'!C$48</f>
        <v>0</v>
      </c>
      <c r="I4490" s="60" t="str">
        <f>Índice!$G$23</f>
        <v>2015-01-01</v>
      </c>
      <c r="J4490" s="61" t="str">
        <f>Índice!$G$25</f>
        <v>2015-12-31</v>
      </c>
      <c r="K4490" s="200" t="s">
        <v>938</v>
      </c>
      <c r="L4490" s="200" t="s">
        <v>910</v>
      </c>
    </row>
    <row r="4491" spans="1:12" ht="15.75" customHeight="1">
      <c r="C4491" s="200" t="str">
        <f>'FC03-6'!B$49</f>
        <v>Puntos de Venta (Deterioro) (FC03-6)</v>
      </c>
      <c r="F4491" s="200">
        <f>'FC03-6'!C$49</f>
        <v>0</v>
      </c>
      <c r="I4491" s="60" t="str">
        <f>Índice!$G$23</f>
        <v>2015-01-01</v>
      </c>
      <c r="J4491" s="61" t="str">
        <f>Índice!$G$25</f>
        <v>2015-12-31</v>
      </c>
      <c r="K4491" s="200" t="s">
        <v>938</v>
      </c>
      <c r="L4491" s="200" t="s">
        <v>910</v>
      </c>
    </row>
    <row r="4492" spans="1:12" ht="15.75" customHeight="1">
      <c r="C4492" s="200" t="str">
        <f>'FC03-6'!B$50</f>
        <v>Estrato 1 Subsidiado (DT-GLP) (Deterioro) (FC03-6)</v>
      </c>
      <c r="F4492" s="200">
        <f>'FC03-6'!C$50</f>
        <v>0</v>
      </c>
      <c r="I4492" s="60" t="str">
        <f>Índice!$G$23</f>
        <v>2015-01-01</v>
      </c>
      <c r="J4492" s="61" t="str">
        <f>Índice!$G$25</f>
        <v>2015-12-31</v>
      </c>
      <c r="K4492" s="200" t="s">
        <v>938</v>
      </c>
      <c r="L4492" s="200" t="s">
        <v>910</v>
      </c>
    </row>
    <row r="4493" spans="1:12" ht="15.75" customHeight="1">
      <c r="C4493" s="200" t="str">
        <f>'FC03-6'!B$51</f>
        <v>Estrato 2 Subsidiado (DT-GLP) (Deterioro) (FC03-6)</v>
      </c>
      <c r="F4493" s="200">
        <f>'FC03-6'!C$51</f>
        <v>0</v>
      </c>
      <c r="I4493" s="60" t="str">
        <f>Índice!$G$23</f>
        <v>2015-01-01</v>
      </c>
      <c r="J4493" s="61" t="str">
        <f>Índice!$G$25</f>
        <v>2015-12-31</v>
      </c>
      <c r="K4493" s="200" t="s">
        <v>938</v>
      </c>
      <c r="L4493" s="200" t="s">
        <v>910</v>
      </c>
    </row>
    <row r="4494" spans="1:12" ht="15.75" customHeight="1">
      <c r="C4494" s="200" t="str">
        <f>'FC03-6'!B$52</f>
        <v>Otros (DT-GLP) (Deterioro) (FC03-6)</v>
      </c>
      <c r="F4494" s="200">
        <f>'FC03-6'!C$52</f>
        <v>0</v>
      </c>
      <c r="I4494" s="60" t="str">
        <f>Índice!$G$23</f>
        <v>2015-01-01</v>
      </c>
      <c r="J4494" s="61" t="str">
        <f>Índice!$G$25</f>
        <v>2015-12-31</v>
      </c>
      <c r="K4494" s="200" t="s">
        <v>938</v>
      </c>
      <c r="L4494" s="200" t="s">
        <v>910</v>
      </c>
    </row>
    <row r="4495" spans="1:12" ht="15.75" customHeight="1">
      <c r="C4495" s="200" t="str">
        <f>'FC03-6'!B$53</f>
        <v>Total distribución de GLP (Deterioro) (FC03-6)</v>
      </c>
      <c r="F4495" s="200">
        <f>'FC03-6'!C$53</f>
        <v>0</v>
      </c>
      <c r="I4495" s="60" t="str">
        <f>Índice!$G$23</f>
        <v>2015-01-01</v>
      </c>
      <c r="J4495" s="61" t="str">
        <f>Índice!$G$25</f>
        <v>2015-12-31</v>
      </c>
      <c r="K4495" s="200" t="s">
        <v>938</v>
      </c>
      <c r="L4495" s="200" t="s">
        <v>910</v>
      </c>
    </row>
    <row r="4496" spans="1:12" ht="15.75" customHeight="1">
      <c r="A4496" s="202" t="s">
        <v>15</v>
      </c>
      <c r="C4496" s="200" t="str">
        <f>'FC03-6'!B$54</f>
        <v>Negocio comercializacion Minorista GLP (Deterioro) (FC03-6)</v>
      </c>
      <c r="F4496" s="200"/>
      <c r="L4496" s="200"/>
    </row>
    <row r="4497" spans="1:12" ht="15.75" customHeight="1">
      <c r="C4497" s="200" t="str">
        <f>'FC03-6'!B$55</f>
        <v>Estrato 1 Subsidiado (CI-GLP) (Deterioro) (FC03-6)</v>
      </c>
      <c r="F4497" s="200">
        <f>'FC03-6'!C$55</f>
        <v>0</v>
      </c>
      <c r="I4497" s="60" t="str">
        <f>Índice!$G$23</f>
        <v>2015-01-01</v>
      </c>
      <c r="J4497" s="61" t="str">
        <f>Índice!$G$25</f>
        <v>2015-12-31</v>
      </c>
      <c r="K4497" s="200" t="s">
        <v>938</v>
      </c>
      <c r="L4497" s="200" t="s">
        <v>910</v>
      </c>
    </row>
    <row r="4498" spans="1:12" ht="15.75" customHeight="1">
      <c r="C4498" s="200" t="str">
        <f>'FC03-6'!B$56</f>
        <v>Estrato 2 Subsidiado (CI-GLP) (Deterioro) (FC03-6)</v>
      </c>
      <c r="F4498" s="200">
        <f>'FC03-6'!C$56</f>
        <v>0</v>
      </c>
      <c r="I4498" s="60" t="str">
        <f>Índice!$G$23</f>
        <v>2015-01-01</v>
      </c>
      <c r="J4498" s="61" t="str">
        <f>Índice!$G$25</f>
        <v>2015-12-31</v>
      </c>
      <c r="K4498" s="200" t="s">
        <v>938</v>
      </c>
      <c r="L4498" s="200" t="s">
        <v>910</v>
      </c>
    </row>
    <row r="4499" spans="1:12" ht="15.75" customHeight="1">
      <c r="C4499" s="200" t="str">
        <f>'FC03-6'!B$57</f>
        <v>Usuario Final (Deterioro) (FC03-6)</v>
      </c>
      <c r="F4499" s="200">
        <f>'FC03-6'!C$57</f>
        <v>0</v>
      </c>
      <c r="I4499" s="60" t="str">
        <f>Índice!$G$23</f>
        <v>2015-01-01</v>
      </c>
      <c r="J4499" s="61" t="str">
        <f>Índice!$G$25</f>
        <v>2015-12-31</v>
      </c>
      <c r="K4499" s="200" t="s">
        <v>938</v>
      </c>
      <c r="L4499" s="200" t="s">
        <v>910</v>
      </c>
    </row>
    <row r="4500" spans="1:12" ht="15.75" customHeight="1">
      <c r="C4500" s="200" t="str">
        <f>'FC03-6'!B$58</f>
        <v>Otros (CI-GLP) (Deterioro) (FC03-6)</v>
      </c>
      <c r="F4500" s="200">
        <f>'FC03-6'!C$58</f>
        <v>0</v>
      </c>
      <c r="I4500" s="60" t="str">
        <f>Índice!$G$23</f>
        <v>2015-01-01</v>
      </c>
      <c r="J4500" s="61" t="str">
        <f>Índice!$G$25</f>
        <v>2015-12-31</v>
      </c>
      <c r="K4500" s="200" t="s">
        <v>938</v>
      </c>
      <c r="L4500" s="200" t="s">
        <v>910</v>
      </c>
    </row>
    <row r="4501" spans="1:12" ht="15.75" customHeight="1">
      <c r="C4501" s="200" t="str">
        <f>'FC03-6'!B$59</f>
        <v>Total comercialización minorista de GLP (Deterioro) (FC03-6)</v>
      </c>
      <c r="F4501" s="200">
        <f>'FC03-6'!C$59</f>
        <v>0</v>
      </c>
      <c r="I4501" s="60" t="str">
        <f>Índice!$G$23</f>
        <v>2015-01-01</v>
      </c>
      <c r="J4501" s="61" t="str">
        <f>Índice!$G$25</f>
        <v>2015-12-31</v>
      </c>
      <c r="K4501" s="200" t="s">
        <v>938</v>
      </c>
      <c r="L4501" s="200" t="s">
        <v>910</v>
      </c>
    </row>
    <row r="4502" spans="1:12" ht="15.75" customHeight="1">
      <c r="C4502" s="200" t="str">
        <f>'FC03-6'!B$60</f>
        <v>Total Deterioro Cuentas por Cobrar (FC03-6)</v>
      </c>
      <c r="F4502" s="200">
        <f>'FC03-6'!C$60</f>
        <v>0</v>
      </c>
      <c r="I4502" s="60" t="str">
        <f>Índice!$G$23</f>
        <v>2015-01-01</v>
      </c>
      <c r="J4502" s="61" t="str">
        <f>Índice!$G$25</f>
        <v>2015-12-31</v>
      </c>
      <c r="K4502" s="200" t="s">
        <v>938</v>
      </c>
      <c r="L4502" s="200" t="s">
        <v>910</v>
      </c>
    </row>
    <row r="4503" spans="1:12" ht="15.75" customHeight="1">
      <c r="A4503" s="202" t="s">
        <v>15</v>
      </c>
      <c r="B4503" s="22"/>
      <c r="C4503" s="93" t="s">
        <v>911</v>
      </c>
      <c r="L4503" s="200"/>
    </row>
    <row r="4504" spans="1:12" ht="15.75" customHeight="1">
      <c r="A4504" s="202" t="s">
        <v>15</v>
      </c>
      <c r="C4504" s="200" t="str">
        <f>'FC03-6'!B$7</f>
        <v>Servicio de gas licuado del petróleo (FC03-6)</v>
      </c>
      <c r="L4504" s="200"/>
    </row>
    <row r="4505" spans="1:12" ht="15.75" customHeight="1">
      <c r="A4505" s="202" t="s">
        <v>15</v>
      </c>
      <c r="C4505" s="200" t="str">
        <f>'FC03-6'!B$8</f>
        <v>Negocio transporte de GLP (FC03-6)</v>
      </c>
      <c r="L4505" s="200"/>
    </row>
    <row r="4506" spans="1:12" ht="15.75" customHeight="1">
      <c r="C4506" s="200" t="str">
        <f>'FC03-6'!B$9</f>
        <v>Empresas del sector (FC03-6)</v>
      </c>
      <c r="F4506" s="200">
        <f>'FC03-6'!D$9</f>
        <v>0</v>
      </c>
      <c r="I4506" s="60" t="str">
        <f>Índice!$G$23</f>
        <v>2015-01-01</v>
      </c>
      <c r="J4506" s="61" t="str">
        <f>Índice!$G$25</f>
        <v>2015-12-31</v>
      </c>
      <c r="K4506" s="200" t="s">
        <v>938</v>
      </c>
      <c r="L4506" s="200" t="s">
        <v>912</v>
      </c>
    </row>
    <row r="4507" spans="1:12" ht="15.75" customHeight="1">
      <c r="C4507" s="200" t="str">
        <f>'FC03-6'!B$10</f>
        <v>Usuarios No Regulados (Transporte) (FC03-6)</v>
      </c>
      <c r="F4507" s="200">
        <f>'FC03-6'!D$10</f>
        <v>0</v>
      </c>
      <c r="I4507" s="60" t="str">
        <f>Índice!$G$23</f>
        <v>2015-01-01</v>
      </c>
      <c r="J4507" s="61" t="str">
        <f>Índice!$G$25</f>
        <v>2015-12-31</v>
      </c>
      <c r="K4507" s="200" t="s">
        <v>938</v>
      </c>
      <c r="L4507" s="200" t="s">
        <v>912</v>
      </c>
    </row>
    <row r="4508" spans="1:12" ht="15.75" customHeight="1">
      <c r="C4508" s="200" t="str">
        <f>'FC03-6'!B$11</f>
        <v>Otros (Transporte) (FC03-6)</v>
      </c>
      <c r="F4508" s="200">
        <f>'FC03-6'!D$11</f>
        <v>0</v>
      </c>
      <c r="I4508" s="60" t="str">
        <f>Índice!$G$23</f>
        <v>2015-01-01</v>
      </c>
      <c r="J4508" s="61" t="str">
        <f>Índice!$G$25</f>
        <v>2015-12-31</v>
      </c>
      <c r="K4508" s="200" t="s">
        <v>938</v>
      </c>
      <c r="L4508" s="200" t="s">
        <v>912</v>
      </c>
    </row>
    <row r="4509" spans="1:12" ht="15.75" customHeight="1">
      <c r="C4509" s="200" t="str">
        <f>'FC03-6'!B$12</f>
        <v>Total Transporte de GLP (FC03-6)</v>
      </c>
      <c r="F4509" s="200">
        <f>'FC03-6'!D$12</f>
        <v>0</v>
      </c>
      <c r="I4509" s="60" t="str">
        <f>Índice!$G$23</f>
        <v>2015-01-01</v>
      </c>
      <c r="J4509" s="61" t="str">
        <f>Índice!$G$25</f>
        <v>2015-12-31</v>
      </c>
      <c r="K4509" s="200" t="s">
        <v>938</v>
      </c>
      <c r="L4509" s="200" t="s">
        <v>912</v>
      </c>
    </row>
    <row r="4510" spans="1:12" ht="15.75" customHeight="1">
      <c r="A4510" s="202" t="s">
        <v>15</v>
      </c>
      <c r="C4510" s="200" t="str">
        <f>'FC03-6'!B$13</f>
        <v>Negocio comercializacion Mayorista de GLP (FC03-6)</v>
      </c>
      <c r="F4510" s="200"/>
      <c r="L4510" s="200"/>
    </row>
    <row r="4511" spans="1:12" ht="15.75" customHeight="1">
      <c r="C4511" s="200" t="str">
        <f>'FC03-6'!B$14</f>
        <v>Distribuidores Inversionistas (FC03-6)</v>
      </c>
      <c r="F4511" s="200">
        <f>'FC03-6'!D$14</f>
        <v>0</v>
      </c>
      <c r="I4511" s="60" t="str">
        <f>Índice!$G$23</f>
        <v>2015-01-01</v>
      </c>
      <c r="J4511" s="61" t="str">
        <f>Índice!$G$25</f>
        <v>2015-12-31</v>
      </c>
      <c r="K4511" s="200" t="s">
        <v>938</v>
      </c>
      <c r="L4511" s="200" t="s">
        <v>912</v>
      </c>
    </row>
    <row r="4512" spans="1:12" ht="15.75" customHeight="1">
      <c r="C4512" s="200" t="str">
        <f>'FC03-6'!B$15</f>
        <v>Comercializadores Mayoristas (FC03-6)</v>
      </c>
      <c r="F4512" s="200">
        <f>'FC03-6'!D$15</f>
        <v>0</v>
      </c>
      <c r="I4512" s="60" t="str">
        <f>Índice!$G$23</f>
        <v>2015-01-01</v>
      </c>
      <c r="J4512" s="61" t="str">
        <f>Índice!$G$25</f>
        <v>2015-12-31</v>
      </c>
      <c r="K4512" s="200" t="s">
        <v>938</v>
      </c>
      <c r="L4512" s="200" t="s">
        <v>912</v>
      </c>
    </row>
    <row r="4513" spans="1:12" ht="15.75" customHeight="1">
      <c r="C4513" s="200" t="str">
        <f>'FC03-6'!B$16</f>
        <v>Usuarios No Regulados (Comercialización) (FC03-6)</v>
      </c>
      <c r="F4513" s="200">
        <f>'FC03-6'!D$16</f>
        <v>0</v>
      </c>
      <c r="I4513" s="60" t="str">
        <f>Índice!$G$23</f>
        <v>2015-01-01</v>
      </c>
      <c r="J4513" s="61" t="str">
        <f>Índice!$G$25</f>
        <v>2015-12-31</v>
      </c>
      <c r="K4513" s="200" t="s">
        <v>938</v>
      </c>
      <c r="L4513" s="200" t="s">
        <v>912</v>
      </c>
    </row>
    <row r="4514" spans="1:12" ht="15.75" customHeight="1">
      <c r="C4514" s="200" t="str">
        <f>'FC03-6'!B$17</f>
        <v>Otros (CM-GLP) (FC03-6)</v>
      </c>
      <c r="F4514" s="200">
        <f>'FC03-6'!D$17</f>
        <v>0</v>
      </c>
      <c r="I4514" s="60" t="str">
        <f>Índice!$G$23</f>
        <v>2015-01-01</v>
      </c>
      <c r="J4514" s="61" t="str">
        <f>Índice!$G$25</f>
        <v>2015-12-31</v>
      </c>
      <c r="K4514" s="200" t="s">
        <v>938</v>
      </c>
      <c r="L4514" s="200" t="s">
        <v>912</v>
      </c>
    </row>
    <row r="4515" spans="1:12" ht="15.75" customHeight="1">
      <c r="C4515" s="200" t="str">
        <f>'FC03-6'!B$18</f>
        <v>Total Comercializacion Mayorista de GLP (FC03-6)</v>
      </c>
      <c r="F4515" s="200">
        <f>'FC03-6'!D$18</f>
        <v>0</v>
      </c>
      <c r="I4515" s="60" t="str">
        <f>Índice!$G$23</f>
        <v>2015-01-01</v>
      </c>
      <c r="J4515" s="61" t="str">
        <f>Índice!$G$25</f>
        <v>2015-12-31</v>
      </c>
      <c r="K4515" s="200" t="s">
        <v>938</v>
      </c>
      <c r="L4515" s="200" t="s">
        <v>912</v>
      </c>
    </row>
    <row r="4516" spans="1:12" ht="15.75" customHeight="1">
      <c r="A4516" s="202" t="s">
        <v>15</v>
      </c>
      <c r="C4516" s="200" t="str">
        <f>'FC03-6'!B$19</f>
        <v>Negocio distribución de GLP (FC03-6)</v>
      </c>
      <c r="F4516" s="200"/>
      <c r="L4516" s="200"/>
    </row>
    <row r="4517" spans="1:12" ht="15.75" customHeight="1">
      <c r="C4517" s="200" t="str">
        <f>'FC03-6'!B$20</f>
        <v>Comercializadores  minoristas (FC03-6)</v>
      </c>
      <c r="F4517" s="200">
        <f>'FC03-6'!D$20</f>
        <v>0</v>
      </c>
      <c r="I4517" s="60" t="str">
        <f>Índice!$G$23</f>
        <v>2015-01-01</v>
      </c>
      <c r="J4517" s="61" t="str">
        <f>Índice!$G$25</f>
        <v>2015-12-31</v>
      </c>
      <c r="K4517" s="200" t="s">
        <v>938</v>
      </c>
      <c r="L4517" s="200" t="s">
        <v>912</v>
      </c>
    </row>
    <row r="4518" spans="1:12" ht="15.75" customHeight="1">
      <c r="C4518" s="200" t="str">
        <f>'FC03-6'!B$21</f>
        <v>Tanques Estacionarios (FC03-6)</v>
      </c>
      <c r="F4518" s="200">
        <f>'FC03-6'!D$21</f>
        <v>0</v>
      </c>
      <c r="I4518" s="60" t="str">
        <f>Índice!$G$23</f>
        <v>2015-01-01</v>
      </c>
      <c r="J4518" s="61" t="str">
        <f>Índice!$G$25</f>
        <v>2015-12-31</v>
      </c>
      <c r="K4518" s="200" t="s">
        <v>938</v>
      </c>
      <c r="L4518" s="200" t="s">
        <v>912</v>
      </c>
    </row>
    <row r="4519" spans="1:12" ht="15.75" customHeight="1">
      <c r="C4519" s="200" t="str">
        <f>'FC03-6'!B$22</f>
        <v>Puntos de Venta (FC03-6)</v>
      </c>
      <c r="F4519" s="200">
        <f>'FC03-6'!D$22</f>
        <v>0</v>
      </c>
      <c r="I4519" s="60" t="str">
        <f>Índice!$G$23</f>
        <v>2015-01-01</v>
      </c>
      <c r="J4519" s="61" t="str">
        <f>Índice!$G$25</f>
        <v>2015-12-31</v>
      </c>
      <c r="K4519" s="200" t="s">
        <v>938</v>
      </c>
      <c r="L4519" s="200" t="s">
        <v>912</v>
      </c>
    </row>
    <row r="4520" spans="1:12" ht="15.75" customHeight="1">
      <c r="C4520" s="200" t="str">
        <f>'FC03-6'!B$23</f>
        <v>Estrato 1 Subsidiado (DT-GLP) (FC03-6)</v>
      </c>
      <c r="F4520" s="200">
        <f>'FC03-6'!D$23</f>
        <v>0</v>
      </c>
      <c r="I4520" s="60" t="str">
        <f>Índice!$G$23</f>
        <v>2015-01-01</v>
      </c>
      <c r="J4520" s="61" t="str">
        <f>Índice!$G$25</f>
        <v>2015-12-31</v>
      </c>
      <c r="K4520" s="200" t="s">
        <v>938</v>
      </c>
      <c r="L4520" s="200" t="s">
        <v>912</v>
      </c>
    </row>
    <row r="4521" spans="1:12" ht="15.75" customHeight="1">
      <c r="C4521" s="200" t="str">
        <f>'FC03-6'!B$24</f>
        <v>Estrato 2 Subsidiado (DT-GLP) (FC03-6)</v>
      </c>
      <c r="F4521" s="200">
        <f>'FC03-6'!D$24</f>
        <v>0</v>
      </c>
      <c r="I4521" s="60" t="str">
        <f>Índice!$G$23</f>
        <v>2015-01-01</v>
      </c>
      <c r="J4521" s="61" t="str">
        <f>Índice!$G$25</f>
        <v>2015-12-31</v>
      </c>
      <c r="K4521" s="200" t="s">
        <v>938</v>
      </c>
      <c r="L4521" s="200" t="s">
        <v>912</v>
      </c>
    </row>
    <row r="4522" spans="1:12" ht="15.75" customHeight="1">
      <c r="C4522" s="200" t="str">
        <f>'FC03-6'!B$25</f>
        <v>Otros (DT-GLP) (FC03-6)</v>
      </c>
      <c r="F4522" s="200">
        <f>'FC03-6'!D$25</f>
        <v>0</v>
      </c>
      <c r="I4522" s="60" t="str">
        <f>Índice!$G$23</f>
        <v>2015-01-01</v>
      </c>
      <c r="J4522" s="61" t="str">
        <f>Índice!$G$25</f>
        <v>2015-12-31</v>
      </c>
      <c r="K4522" s="200" t="s">
        <v>938</v>
      </c>
      <c r="L4522" s="200" t="s">
        <v>912</v>
      </c>
    </row>
    <row r="4523" spans="1:12" ht="15.75" customHeight="1">
      <c r="C4523" s="200" t="str">
        <f>'FC03-6'!B$26</f>
        <v>Total distribución de GLP (FC03-6)</v>
      </c>
      <c r="F4523" s="200">
        <f>'FC03-6'!D$26</f>
        <v>0</v>
      </c>
      <c r="I4523" s="60" t="str">
        <f>Índice!$G$23</f>
        <v>2015-01-01</v>
      </c>
      <c r="J4523" s="61" t="str">
        <f>Índice!$G$25</f>
        <v>2015-12-31</v>
      </c>
      <c r="K4523" s="200" t="s">
        <v>938</v>
      </c>
      <c r="L4523" s="200" t="s">
        <v>912</v>
      </c>
    </row>
    <row r="4524" spans="1:12" ht="15.75" customHeight="1">
      <c r="A4524" s="202" t="s">
        <v>15</v>
      </c>
      <c r="C4524" s="200" t="str">
        <f>'FC03-6'!B$27</f>
        <v>Negocio comercializacion Minorista GLP (FC03-6)</v>
      </c>
      <c r="F4524" s="200"/>
      <c r="L4524" s="200"/>
    </row>
    <row r="4525" spans="1:12" ht="15.75" customHeight="1">
      <c r="C4525" s="200" t="str">
        <f>'FC03-6'!B$28</f>
        <v>Estrato 1 Subsidiado (CI-GLP) (FC03-6)</v>
      </c>
      <c r="F4525" s="200">
        <f>'FC03-6'!D$28</f>
        <v>0</v>
      </c>
      <c r="I4525" s="60" t="str">
        <f>Índice!$G$23</f>
        <v>2015-01-01</v>
      </c>
      <c r="J4525" s="61" t="str">
        <f>Índice!$G$25</f>
        <v>2015-12-31</v>
      </c>
      <c r="K4525" s="200" t="s">
        <v>938</v>
      </c>
      <c r="L4525" s="200" t="s">
        <v>912</v>
      </c>
    </row>
    <row r="4526" spans="1:12" ht="15.75" customHeight="1">
      <c r="C4526" s="200" t="str">
        <f>'FC03-6'!B$29</f>
        <v>Estrato 2 Subsidiado (CI-GLP) (FC03-6)</v>
      </c>
      <c r="F4526" s="200">
        <f>'FC03-6'!D$29</f>
        <v>0</v>
      </c>
      <c r="I4526" s="60" t="str">
        <f>Índice!$G$23</f>
        <v>2015-01-01</v>
      </c>
      <c r="J4526" s="61" t="str">
        <f>Índice!$G$25</f>
        <v>2015-12-31</v>
      </c>
      <c r="K4526" s="200" t="s">
        <v>938</v>
      </c>
      <c r="L4526" s="200" t="s">
        <v>912</v>
      </c>
    </row>
    <row r="4527" spans="1:12" ht="15.75" customHeight="1">
      <c r="C4527" s="200" t="str">
        <f>'FC03-6'!B$30</f>
        <v>Usuario Final (FC03-6)</v>
      </c>
      <c r="F4527" s="200">
        <f>'FC03-6'!D$30</f>
        <v>0</v>
      </c>
      <c r="I4527" s="60" t="str">
        <f>Índice!$G$23</f>
        <v>2015-01-01</v>
      </c>
      <c r="J4527" s="61" t="str">
        <f>Índice!$G$25</f>
        <v>2015-12-31</v>
      </c>
      <c r="K4527" s="200" t="s">
        <v>938</v>
      </c>
      <c r="L4527" s="200" t="s">
        <v>912</v>
      </c>
    </row>
    <row r="4528" spans="1:12" ht="15.75" customHeight="1">
      <c r="C4528" s="200" t="str">
        <f>'FC03-6'!B$31</f>
        <v>Otros (CI-GLP) (FC03-6)</v>
      </c>
      <c r="F4528" s="200">
        <f>'FC03-6'!D$31</f>
        <v>0</v>
      </c>
      <c r="I4528" s="60" t="str">
        <f>Índice!$G$23</f>
        <v>2015-01-01</v>
      </c>
      <c r="J4528" s="61" t="str">
        <f>Índice!$G$25</f>
        <v>2015-12-31</v>
      </c>
      <c r="K4528" s="200" t="s">
        <v>938</v>
      </c>
      <c r="L4528" s="200" t="s">
        <v>912</v>
      </c>
    </row>
    <row r="4529" spans="1:12" ht="15.75" customHeight="1">
      <c r="C4529" s="200" t="str">
        <f>'FC03-6'!B$32</f>
        <v>Total comercialización minorista de GLP (FC03-6)</v>
      </c>
      <c r="F4529" s="200">
        <f>'FC03-6'!D$32</f>
        <v>0</v>
      </c>
      <c r="I4529" s="60" t="str">
        <f>Índice!$G$23</f>
        <v>2015-01-01</v>
      </c>
      <c r="J4529" s="61" t="str">
        <f>Índice!$G$25</f>
        <v>2015-12-31</v>
      </c>
      <c r="K4529" s="200" t="s">
        <v>938</v>
      </c>
      <c r="L4529" s="200" t="s">
        <v>912</v>
      </c>
    </row>
    <row r="4530" spans="1:12" ht="15.75" customHeight="1">
      <c r="C4530" s="200" t="str">
        <f>'FC03-6'!B$33</f>
        <v>Total Cuentas por cobrar  Servicio de Gas Licuado del Petroleo (FC03-6)</v>
      </c>
      <c r="F4530" s="200">
        <f>'FC03-6'!D$33</f>
        <v>0</v>
      </c>
      <c r="I4530" s="60" t="str">
        <f>Índice!$G$23</f>
        <v>2015-01-01</v>
      </c>
      <c r="J4530" s="61" t="str">
        <f>Índice!$G$25</f>
        <v>2015-12-31</v>
      </c>
      <c r="K4530" s="200" t="s">
        <v>938</v>
      </c>
      <c r="L4530" s="200" t="s">
        <v>912</v>
      </c>
    </row>
    <row r="4531" spans="1:12" ht="15.75" customHeight="1">
      <c r="A4531" s="202" t="s">
        <v>15</v>
      </c>
      <c r="C4531" s="200" t="str">
        <f>'FC03-6'!B$34</f>
        <v>Deterioro de cuentas por cobrar (FC03-6)</v>
      </c>
      <c r="F4531" s="200"/>
      <c r="L4531" s="200"/>
    </row>
    <row r="4532" spans="1:12" ht="15.75" customHeight="1">
      <c r="A4532" s="202" t="s">
        <v>15</v>
      </c>
      <c r="C4532" s="200" t="str">
        <f>'FC03-6'!B$35</f>
        <v>Negocio transporte de GLP (Deterioro) (FC03-6)</v>
      </c>
      <c r="F4532" s="200"/>
      <c r="L4532" s="200"/>
    </row>
    <row r="4533" spans="1:12" ht="15.75" customHeight="1">
      <c r="C4533" s="200" t="str">
        <f>'FC03-6'!B$36</f>
        <v>Empresas del sector (Deterioro) (FC03-6)</v>
      </c>
      <c r="F4533" s="200">
        <f>'FC03-6'!D$36</f>
        <v>0</v>
      </c>
      <c r="I4533" s="60" t="str">
        <f>Índice!$G$23</f>
        <v>2015-01-01</v>
      </c>
      <c r="J4533" s="61" t="str">
        <f>Índice!$G$25</f>
        <v>2015-12-31</v>
      </c>
      <c r="K4533" s="200" t="s">
        <v>938</v>
      </c>
      <c r="L4533" s="200" t="s">
        <v>912</v>
      </c>
    </row>
    <row r="4534" spans="1:12" ht="15.75" customHeight="1">
      <c r="C4534" s="200" t="str">
        <f>'FC03-6'!B$37</f>
        <v>Usuarios No Regulados (Transporte) (Deterioro) (FC03-6)</v>
      </c>
      <c r="F4534" s="200">
        <f>'FC03-6'!D$37</f>
        <v>0</v>
      </c>
      <c r="I4534" s="60" t="str">
        <f>Índice!$G$23</f>
        <v>2015-01-01</v>
      </c>
      <c r="J4534" s="61" t="str">
        <f>Índice!$G$25</f>
        <v>2015-12-31</v>
      </c>
      <c r="K4534" s="200" t="s">
        <v>938</v>
      </c>
      <c r="L4534" s="200" t="s">
        <v>912</v>
      </c>
    </row>
    <row r="4535" spans="1:12" ht="15.75" customHeight="1">
      <c r="C4535" s="200" t="str">
        <f>'FC03-6'!B$38</f>
        <v>Otros (Transporte) (Deterioro) (FC03-6)</v>
      </c>
      <c r="F4535" s="200">
        <f>'FC03-6'!D$38</f>
        <v>0</v>
      </c>
      <c r="I4535" s="60" t="str">
        <f>Índice!$G$23</f>
        <v>2015-01-01</v>
      </c>
      <c r="J4535" s="61" t="str">
        <f>Índice!$G$25</f>
        <v>2015-12-31</v>
      </c>
      <c r="K4535" s="200" t="s">
        <v>938</v>
      </c>
      <c r="L4535" s="200" t="s">
        <v>912</v>
      </c>
    </row>
    <row r="4536" spans="1:12" ht="15.75" customHeight="1">
      <c r="C4536" s="200" t="str">
        <f>'FC03-6'!B$39</f>
        <v>Total Transporte de GLP (Deterioro) (FC03-6)</v>
      </c>
      <c r="F4536" s="200">
        <f>'FC03-6'!D$39</f>
        <v>0</v>
      </c>
      <c r="I4536" s="60" t="str">
        <f>Índice!$G$23</f>
        <v>2015-01-01</v>
      </c>
      <c r="J4536" s="61" t="str">
        <f>Índice!$G$25</f>
        <v>2015-12-31</v>
      </c>
      <c r="K4536" s="200" t="s">
        <v>938</v>
      </c>
      <c r="L4536" s="200" t="s">
        <v>912</v>
      </c>
    </row>
    <row r="4537" spans="1:12" ht="15.75" customHeight="1">
      <c r="A4537" s="202" t="s">
        <v>15</v>
      </c>
      <c r="C4537" s="200" t="str">
        <f>'FC03-6'!B$40</f>
        <v>Negocio comercializacion Mayorista de GLP (Deterioro) (FC03-6)</v>
      </c>
      <c r="F4537" s="200"/>
      <c r="L4537" s="200"/>
    </row>
    <row r="4538" spans="1:12" ht="15.75" customHeight="1">
      <c r="C4538" s="200" t="str">
        <f>'FC03-6'!B$41</f>
        <v>Distribuidores Inversionistas (Deterioro) (FC03-6)</v>
      </c>
      <c r="F4538" s="200">
        <f>'FC03-6'!D$41</f>
        <v>0</v>
      </c>
      <c r="I4538" s="60" t="str">
        <f>Índice!$G$23</f>
        <v>2015-01-01</v>
      </c>
      <c r="J4538" s="61" t="str">
        <f>Índice!$G$25</f>
        <v>2015-12-31</v>
      </c>
      <c r="K4538" s="200" t="s">
        <v>938</v>
      </c>
      <c r="L4538" s="200" t="s">
        <v>912</v>
      </c>
    </row>
    <row r="4539" spans="1:12" ht="15.75" customHeight="1">
      <c r="C4539" s="200" t="str">
        <f>'FC03-6'!B$42</f>
        <v>Comercializadores Mayoristas (Deterioro) (FC03-6)</v>
      </c>
      <c r="F4539" s="200">
        <f>'FC03-6'!D$42</f>
        <v>0</v>
      </c>
      <c r="I4539" s="60" t="str">
        <f>Índice!$G$23</f>
        <v>2015-01-01</v>
      </c>
      <c r="J4539" s="61" t="str">
        <f>Índice!$G$25</f>
        <v>2015-12-31</v>
      </c>
      <c r="K4539" s="200" t="s">
        <v>938</v>
      </c>
      <c r="L4539" s="200" t="s">
        <v>912</v>
      </c>
    </row>
    <row r="4540" spans="1:12" ht="15.75" customHeight="1">
      <c r="C4540" s="200" t="str">
        <f>'FC03-6'!B$43</f>
        <v>Usuarios No Regulados (Comercialización) (Deterioro) (FC03-6)</v>
      </c>
      <c r="F4540" s="200">
        <f>'FC03-6'!D$43</f>
        <v>0</v>
      </c>
      <c r="I4540" s="60" t="str">
        <f>Índice!$G$23</f>
        <v>2015-01-01</v>
      </c>
      <c r="J4540" s="61" t="str">
        <f>Índice!$G$25</f>
        <v>2015-12-31</v>
      </c>
      <c r="K4540" s="200" t="s">
        <v>938</v>
      </c>
      <c r="L4540" s="200" t="s">
        <v>912</v>
      </c>
    </row>
    <row r="4541" spans="1:12" ht="15.75" customHeight="1">
      <c r="C4541" s="200" t="str">
        <f>'FC03-6'!B$44</f>
        <v>Otros (CM-GLP) (Deterioro) (FC03-6)</v>
      </c>
      <c r="F4541" s="200">
        <f>'FC03-6'!D$44</f>
        <v>0</v>
      </c>
      <c r="I4541" s="60" t="str">
        <f>Índice!$G$23</f>
        <v>2015-01-01</v>
      </c>
      <c r="J4541" s="61" t="str">
        <f>Índice!$G$25</f>
        <v>2015-12-31</v>
      </c>
      <c r="K4541" s="200" t="s">
        <v>938</v>
      </c>
      <c r="L4541" s="200" t="s">
        <v>912</v>
      </c>
    </row>
    <row r="4542" spans="1:12" ht="15.75" customHeight="1">
      <c r="C4542" s="200" t="str">
        <f>'FC03-6'!B$45</f>
        <v>Total Comercializacion Mayorista de GLP (Deterioro) (FC03-6)</v>
      </c>
      <c r="F4542" s="200">
        <f>'FC03-6'!D$45</f>
        <v>0</v>
      </c>
      <c r="I4542" s="60" t="str">
        <f>Índice!$G$23</f>
        <v>2015-01-01</v>
      </c>
      <c r="J4542" s="61" t="str">
        <f>Índice!$G$25</f>
        <v>2015-12-31</v>
      </c>
      <c r="K4542" s="200" t="s">
        <v>938</v>
      </c>
      <c r="L4542" s="200" t="s">
        <v>912</v>
      </c>
    </row>
    <row r="4543" spans="1:12" ht="15.75" customHeight="1">
      <c r="A4543" s="202" t="s">
        <v>15</v>
      </c>
      <c r="C4543" s="200" t="str">
        <f>'FC03-6'!B$46</f>
        <v>Negocio distribución de GLP (Deterioro) (FC03-6)</v>
      </c>
      <c r="F4543" s="200"/>
      <c r="L4543" s="200"/>
    </row>
    <row r="4544" spans="1:12" ht="15.75" customHeight="1">
      <c r="C4544" s="200" t="str">
        <f>'FC03-6'!B$47</f>
        <v>Comercializadores  minoristas (Deterioro) (FC03-6)</v>
      </c>
      <c r="F4544" s="200">
        <f>'FC03-6'!D$47</f>
        <v>0</v>
      </c>
      <c r="I4544" s="60" t="str">
        <f>Índice!$G$23</f>
        <v>2015-01-01</v>
      </c>
      <c r="J4544" s="61" t="str">
        <f>Índice!$G$25</f>
        <v>2015-12-31</v>
      </c>
      <c r="K4544" s="200" t="s">
        <v>938</v>
      </c>
      <c r="L4544" s="200" t="s">
        <v>912</v>
      </c>
    </row>
    <row r="4545" spans="1:12" ht="15.75" customHeight="1">
      <c r="C4545" s="200" t="str">
        <f>'FC03-6'!B$48</f>
        <v>Tanques Estacionarios (Deterioro) (FC03-6)</v>
      </c>
      <c r="F4545" s="200">
        <f>'FC03-6'!D$48</f>
        <v>0</v>
      </c>
      <c r="I4545" s="60" t="str">
        <f>Índice!$G$23</f>
        <v>2015-01-01</v>
      </c>
      <c r="J4545" s="61" t="str">
        <f>Índice!$G$25</f>
        <v>2015-12-31</v>
      </c>
      <c r="K4545" s="200" t="s">
        <v>938</v>
      </c>
      <c r="L4545" s="200" t="s">
        <v>912</v>
      </c>
    </row>
    <row r="4546" spans="1:12" ht="15.75" customHeight="1">
      <c r="C4546" s="200" t="str">
        <f>'FC03-6'!B$49</f>
        <v>Puntos de Venta (Deterioro) (FC03-6)</v>
      </c>
      <c r="F4546" s="200">
        <f>'FC03-6'!D$49</f>
        <v>0</v>
      </c>
      <c r="I4546" s="60" t="str">
        <f>Índice!$G$23</f>
        <v>2015-01-01</v>
      </c>
      <c r="J4546" s="61" t="str">
        <f>Índice!$G$25</f>
        <v>2015-12-31</v>
      </c>
      <c r="K4546" s="200" t="s">
        <v>938</v>
      </c>
      <c r="L4546" s="200" t="s">
        <v>912</v>
      </c>
    </row>
    <row r="4547" spans="1:12" ht="15.75" customHeight="1">
      <c r="C4547" s="200" t="str">
        <f>'FC03-6'!B$50</f>
        <v>Estrato 1 Subsidiado (DT-GLP) (Deterioro) (FC03-6)</v>
      </c>
      <c r="F4547" s="200">
        <f>'FC03-6'!D$50</f>
        <v>0</v>
      </c>
      <c r="I4547" s="60" t="str">
        <f>Índice!$G$23</f>
        <v>2015-01-01</v>
      </c>
      <c r="J4547" s="61" t="str">
        <f>Índice!$G$25</f>
        <v>2015-12-31</v>
      </c>
      <c r="K4547" s="200" t="s">
        <v>938</v>
      </c>
      <c r="L4547" s="200" t="s">
        <v>912</v>
      </c>
    </row>
    <row r="4548" spans="1:12" ht="15.75" customHeight="1">
      <c r="C4548" s="200" t="str">
        <f>'FC03-6'!B$51</f>
        <v>Estrato 2 Subsidiado (DT-GLP) (Deterioro) (FC03-6)</v>
      </c>
      <c r="F4548" s="200">
        <f>'FC03-6'!D$51</f>
        <v>0</v>
      </c>
      <c r="I4548" s="60" t="str">
        <f>Índice!$G$23</f>
        <v>2015-01-01</v>
      </c>
      <c r="J4548" s="61" t="str">
        <f>Índice!$G$25</f>
        <v>2015-12-31</v>
      </c>
      <c r="K4548" s="200" t="s">
        <v>938</v>
      </c>
      <c r="L4548" s="200" t="s">
        <v>912</v>
      </c>
    </row>
    <row r="4549" spans="1:12" ht="15.75" customHeight="1">
      <c r="C4549" s="200" t="str">
        <f>'FC03-6'!B$52</f>
        <v>Otros (DT-GLP) (Deterioro) (FC03-6)</v>
      </c>
      <c r="F4549" s="200">
        <f>'FC03-6'!D$52</f>
        <v>0</v>
      </c>
      <c r="I4549" s="60" t="str">
        <f>Índice!$G$23</f>
        <v>2015-01-01</v>
      </c>
      <c r="J4549" s="61" t="str">
        <f>Índice!$G$25</f>
        <v>2015-12-31</v>
      </c>
      <c r="K4549" s="200" t="s">
        <v>938</v>
      </c>
      <c r="L4549" s="200" t="s">
        <v>912</v>
      </c>
    </row>
    <row r="4550" spans="1:12" ht="15.75" customHeight="1">
      <c r="C4550" s="200" t="str">
        <f>'FC03-6'!B$53</f>
        <v>Total distribución de GLP (Deterioro) (FC03-6)</v>
      </c>
      <c r="F4550" s="200">
        <f>'FC03-6'!D$53</f>
        <v>0</v>
      </c>
      <c r="I4550" s="60" t="str">
        <f>Índice!$G$23</f>
        <v>2015-01-01</v>
      </c>
      <c r="J4550" s="61" t="str">
        <f>Índice!$G$25</f>
        <v>2015-12-31</v>
      </c>
      <c r="K4550" s="200" t="s">
        <v>938</v>
      </c>
      <c r="L4550" s="200" t="s">
        <v>912</v>
      </c>
    </row>
    <row r="4551" spans="1:12" ht="15.75" customHeight="1">
      <c r="A4551" s="202" t="s">
        <v>15</v>
      </c>
      <c r="C4551" s="200" t="str">
        <f>'FC03-6'!B$54</f>
        <v>Negocio comercializacion Minorista GLP (Deterioro) (FC03-6)</v>
      </c>
      <c r="F4551" s="200"/>
      <c r="L4551" s="200"/>
    </row>
    <row r="4552" spans="1:12" ht="15.75" customHeight="1">
      <c r="C4552" s="200" t="str">
        <f>'FC03-6'!B$55</f>
        <v>Estrato 1 Subsidiado (CI-GLP) (Deterioro) (FC03-6)</v>
      </c>
      <c r="F4552" s="200">
        <f>'FC03-6'!D$55</f>
        <v>0</v>
      </c>
      <c r="I4552" s="60" t="str">
        <f>Índice!$G$23</f>
        <v>2015-01-01</v>
      </c>
      <c r="J4552" s="61" t="str">
        <f>Índice!$G$25</f>
        <v>2015-12-31</v>
      </c>
      <c r="K4552" s="200" t="s">
        <v>938</v>
      </c>
      <c r="L4552" s="200" t="s">
        <v>912</v>
      </c>
    </row>
    <row r="4553" spans="1:12" ht="15.75" customHeight="1">
      <c r="C4553" s="200" t="str">
        <f>'FC03-6'!B$56</f>
        <v>Estrato 2 Subsidiado (CI-GLP) (Deterioro) (FC03-6)</v>
      </c>
      <c r="F4553" s="200">
        <f>'FC03-6'!D$56</f>
        <v>0</v>
      </c>
      <c r="I4553" s="60" t="str">
        <f>Índice!$G$23</f>
        <v>2015-01-01</v>
      </c>
      <c r="J4553" s="61" t="str">
        <f>Índice!$G$25</f>
        <v>2015-12-31</v>
      </c>
      <c r="K4553" s="200" t="s">
        <v>938</v>
      </c>
      <c r="L4553" s="200" t="s">
        <v>912</v>
      </c>
    </row>
    <row r="4554" spans="1:12" ht="15.75" customHeight="1">
      <c r="C4554" s="200" t="str">
        <f>'FC03-6'!B$57</f>
        <v>Usuario Final (Deterioro) (FC03-6)</v>
      </c>
      <c r="F4554" s="200">
        <f>'FC03-6'!D$57</f>
        <v>0</v>
      </c>
      <c r="I4554" s="60" t="str">
        <f>Índice!$G$23</f>
        <v>2015-01-01</v>
      </c>
      <c r="J4554" s="61" t="str">
        <f>Índice!$G$25</f>
        <v>2015-12-31</v>
      </c>
      <c r="K4554" s="200" t="s">
        <v>938</v>
      </c>
      <c r="L4554" s="200" t="s">
        <v>912</v>
      </c>
    </row>
    <row r="4555" spans="1:12" ht="15.75" customHeight="1">
      <c r="C4555" s="200" t="str">
        <f>'FC03-6'!B$58</f>
        <v>Otros (CI-GLP) (Deterioro) (FC03-6)</v>
      </c>
      <c r="F4555" s="200">
        <f>'FC03-6'!D$58</f>
        <v>0</v>
      </c>
      <c r="I4555" s="60" t="str">
        <f>Índice!$G$23</f>
        <v>2015-01-01</v>
      </c>
      <c r="J4555" s="61" t="str">
        <f>Índice!$G$25</f>
        <v>2015-12-31</v>
      </c>
      <c r="K4555" s="200" t="s">
        <v>938</v>
      </c>
      <c r="L4555" s="200" t="s">
        <v>912</v>
      </c>
    </row>
    <row r="4556" spans="1:12" ht="15.75" customHeight="1">
      <c r="C4556" s="200" t="str">
        <f>'FC03-6'!B$59</f>
        <v>Total comercialización minorista de GLP (Deterioro) (FC03-6)</v>
      </c>
      <c r="F4556" s="200">
        <f>'FC03-6'!D$59</f>
        <v>0</v>
      </c>
      <c r="I4556" s="60" t="str">
        <f>Índice!$G$23</f>
        <v>2015-01-01</v>
      </c>
      <c r="J4556" s="61" t="str">
        <f>Índice!$G$25</f>
        <v>2015-12-31</v>
      </c>
      <c r="K4556" s="200" t="s">
        <v>938</v>
      </c>
      <c r="L4556" s="200" t="s">
        <v>912</v>
      </c>
    </row>
    <row r="4557" spans="1:12" ht="15.75" customHeight="1">
      <c r="C4557" s="200" t="str">
        <f>'FC03-6'!B$60</f>
        <v>Total Deterioro Cuentas por Cobrar (FC03-6)</v>
      </c>
      <c r="F4557" s="200">
        <f>'FC03-6'!D$60</f>
        <v>0</v>
      </c>
      <c r="I4557" s="60" t="str">
        <f>Índice!$G$23</f>
        <v>2015-01-01</v>
      </c>
      <c r="J4557" s="61" t="str">
        <f>Índice!$G$25</f>
        <v>2015-12-31</v>
      </c>
      <c r="K4557" s="200" t="s">
        <v>938</v>
      </c>
      <c r="L4557" s="200" t="s">
        <v>912</v>
      </c>
    </row>
    <row r="4558" spans="1:12" ht="15.75" customHeight="1">
      <c r="A4558" s="202" t="s">
        <v>15</v>
      </c>
      <c r="B4558" s="22"/>
      <c r="C4558" s="93" t="s">
        <v>913</v>
      </c>
      <c r="L4558" s="200"/>
    </row>
    <row r="4559" spans="1:12" ht="15.75" customHeight="1">
      <c r="A4559" s="202" t="s">
        <v>15</v>
      </c>
      <c r="C4559" s="200" t="str">
        <f>'FC03-6'!B$7</f>
        <v>Servicio de gas licuado del petróleo (FC03-6)</v>
      </c>
      <c r="L4559" s="200"/>
    </row>
    <row r="4560" spans="1:12" ht="15.75" customHeight="1">
      <c r="A4560" s="202" t="s">
        <v>15</v>
      </c>
      <c r="C4560" s="200" t="str">
        <f>'FC03-6'!B$8</f>
        <v>Negocio transporte de GLP (FC03-6)</v>
      </c>
      <c r="L4560" s="200"/>
    </row>
    <row r="4561" spans="1:12" ht="15.75" customHeight="1">
      <c r="C4561" s="200" t="str">
        <f>'FC03-6'!B$9</f>
        <v>Empresas del sector (FC03-6)</v>
      </c>
      <c r="F4561" s="200">
        <f>'FC03-6'!E$9</f>
        <v>0</v>
      </c>
      <c r="I4561" s="60" t="str">
        <f>Índice!$G$23</f>
        <v>2015-01-01</v>
      </c>
      <c r="J4561" s="61" t="str">
        <f>Índice!$G$25</f>
        <v>2015-12-31</v>
      </c>
      <c r="K4561" s="200" t="s">
        <v>938</v>
      </c>
      <c r="L4561" s="200" t="s">
        <v>914</v>
      </c>
    </row>
    <row r="4562" spans="1:12" ht="15.75" customHeight="1">
      <c r="C4562" s="200" t="str">
        <f>'FC03-6'!B$10</f>
        <v>Usuarios No Regulados (Transporte) (FC03-6)</v>
      </c>
      <c r="F4562" s="200">
        <f>'FC03-6'!E$10</f>
        <v>0</v>
      </c>
      <c r="I4562" s="60" t="str">
        <f>Índice!$G$23</f>
        <v>2015-01-01</v>
      </c>
      <c r="J4562" s="61" t="str">
        <f>Índice!$G$25</f>
        <v>2015-12-31</v>
      </c>
      <c r="K4562" s="200" t="s">
        <v>938</v>
      </c>
      <c r="L4562" s="200" t="s">
        <v>914</v>
      </c>
    </row>
    <row r="4563" spans="1:12" ht="15.75" customHeight="1">
      <c r="C4563" s="200" t="str">
        <f>'FC03-6'!B$11</f>
        <v>Otros (Transporte) (FC03-6)</v>
      </c>
      <c r="F4563" s="200">
        <f>'FC03-6'!E$11</f>
        <v>0</v>
      </c>
      <c r="I4563" s="60" t="str">
        <f>Índice!$G$23</f>
        <v>2015-01-01</v>
      </c>
      <c r="J4563" s="61" t="str">
        <f>Índice!$G$25</f>
        <v>2015-12-31</v>
      </c>
      <c r="K4563" s="200" t="s">
        <v>938</v>
      </c>
      <c r="L4563" s="200" t="s">
        <v>914</v>
      </c>
    </row>
    <row r="4564" spans="1:12" ht="15.75" customHeight="1">
      <c r="C4564" s="200" t="str">
        <f>'FC03-6'!B$12</f>
        <v>Total Transporte de GLP (FC03-6)</v>
      </c>
      <c r="F4564" s="200">
        <f>'FC03-6'!E$12</f>
        <v>0</v>
      </c>
      <c r="I4564" s="60" t="str">
        <f>Índice!$G$23</f>
        <v>2015-01-01</v>
      </c>
      <c r="J4564" s="61" t="str">
        <f>Índice!$G$25</f>
        <v>2015-12-31</v>
      </c>
      <c r="K4564" s="200" t="s">
        <v>938</v>
      </c>
      <c r="L4564" s="200" t="s">
        <v>914</v>
      </c>
    </row>
    <row r="4565" spans="1:12" ht="15.75" customHeight="1">
      <c r="A4565" s="202" t="s">
        <v>15</v>
      </c>
      <c r="C4565" s="200" t="str">
        <f>'FC03-6'!B$13</f>
        <v>Negocio comercializacion Mayorista de GLP (FC03-6)</v>
      </c>
      <c r="F4565" s="200"/>
      <c r="L4565" s="200"/>
    </row>
    <row r="4566" spans="1:12" ht="15.75" customHeight="1">
      <c r="C4566" s="200" t="str">
        <f>'FC03-6'!B$14</f>
        <v>Distribuidores Inversionistas (FC03-6)</v>
      </c>
      <c r="F4566" s="200">
        <f>'FC03-6'!E$14</f>
        <v>0</v>
      </c>
      <c r="I4566" s="60" t="str">
        <f>Índice!$G$23</f>
        <v>2015-01-01</v>
      </c>
      <c r="J4566" s="61" t="str">
        <f>Índice!$G$25</f>
        <v>2015-12-31</v>
      </c>
      <c r="K4566" s="200" t="s">
        <v>938</v>
      </c>
      <c r="L4566" s="200" t="s">
        <v>914</v>
      </c>
    </row>
    <row r="4567" spans="1:12" ht="15.75" customHeight="1">
      <c r="C4567" s="200" t="str">
        <f>'FC03-6'!B$15</f>
        <v>Comercializadores Mayoristas (FC03-6)</v>
      </c>
      <c r="F4567" s="200">
        <f>'FC03-6'!E$15</f>
        <v>0</v>
      </c>
      <c r="I4567" s="60" t="str">
        <f>Índice!$G$23</f>
        <v>2015-01-01</v>
      </c>
      <c r="J4567" s="61" t="str">
        <f>Índice!$G$25</f>
        <v>2015-12-31</v>
      </c>
      <c r="K4567" s="200" t="s">
        <v>938</v>
      </c>
      <c r="L4567" s="200" t="s">
        <v>914</v>
      </c>
    </row>
    <row r="4568" spans="1:12" ht="15.75" customHeight="1">
      <c r="C4568" s="200" t="str">
        <f>'FC03-6'!B$16</f>
        <v>Usuarios No Regulados (Comercialización) (FC03-6)</v>
      </c>
      <c r="F4568" s="200">
        <f>'FC03-6'!E$16</f>
        <v>0</v>
      </c>
      <c r="I4568" s="60" t="str">
        <f>Índice!$G$23</f>
        <v>2015-01-01</v>
      </c>
      <c r="J4568" s="61" t="str">
        <f>Índice!$G$25</f>
        <v>2015-12-31</v>
      </c>
      <c r="K4568" s="200" t="s">
        <v>938</v>
      </c>
      <c r="L4568" s="200" t="s">
        <v>914</v>
      </c>
    </row>
    <row r="4569" spans="1:12" ht="15.75" customHeight="1">
      <c r="C4569" s="200" t="str">
        <f>'FC03-6'!B$17</f>
        <v>Otros (CM-GLP) (FC03-6)</v>
      </c>
      <c r="F4569" s="200">
        <f>'FC03-6'!E$17</f>
        <v>0</v>
      </c>
      <c r="I4569" s="60" t="str">
        <f>Índice!$G$23</f>
        <v>2015-01-01</v>
      </c>
      <c r="J4569" s="61" t="str">
        <f>Índice!$G$25</f>
        <v>2015-12-31</v>
      </c>
      <c r="K4569" s="200" t="s">
        <v>938</v>
      </c>
      <c r="L4569" s="200" t="s">
        <v>914</v>
      </c>
    </row>
    <row r="4570" spans="1:12" ht="15.75" customHeight="1">
      <c r="C4570" s="200" t="str">
        <f>'FC03-6'!B$18</f>
        <v>Total Comercializacion Mayorista de GLP (FC03-6)</v>
      </c>
      <c r="F4570" s="200">
        <f>'FC03-6'!E$18</f>
        <v>0</v>
      </c>
      <c r="I4570" s="60" t="str">
        <f>Índice!$G$23</f>
        <v>2015-01-01</v>
      </c>
      <c r="J4570" s="61" t="str">
        <f>Índice!$G$25</f>
        <v>2015-12-31</v>
      </c>
      <c r="K4570" s="200" t="s">
        <v>938</v>
      </c>
      <c r="L4570" s="200" t="s">
        <v>914</v>
      </c>
    </row>
    <row r="4571" spans="1:12" ht="15.75" customHeight="1">
      <c r="A4571" s="202" t="s">
        <v>15</v>
      </c>
      <c r="C4571" s="200" t="str">
        <f>'FC03-6'!B$19</f>
        <v>Negocio distribución de GLP (FC03-6)</v>
      </c>
      <c r="F4571" s="200"/>
      <c r="L4571" s="200"/>
    </row>
    <row r="4572" spans="1:12" ht="15.75" customHeight="1">
      <c r="C4572" s="200" t="str">
        <f>'FC03-6'!B$20</f>
        <v>Comercializadores  minoristas (FC03-6)</v>
      </c>
      <c r="F4572" s="200">
        <f>'FC03-6'!E$20</f>
        <v>0</v>
      </c>
      <c r="I4572" s="60" t="str">
        <f>Índice!$G$23</f>
        <v>2015-01-01</v>
      </c>
      <c r="J4572" s="61" t="str">
        <f>Índice!$G$25</f>
        <v>2015-12-31</v>
      </c>
      <c r="K4572" s="200" t="s">
        <v>938</v>
      </c>
      <c r="L4572" s="200" t="s">
        <v>914</v>
      </c>
    </row>
    <row r="4573" spans="1:12" ht="15.75" customHeight="1">
      <c r="C4573" s="200" t="str">
        <f>'FC03-6'!B$21</f>
        <v>Tanques Estacionarios (FC03-6)</v>
      </c>
      <c r="F4573" s="200">
        <f>'FC03-6'!E$21</f>
        <v>0</v>
      </c>
      <c r="I4573" s="60" t="str">
        <f>Índice!$G$23</f>
        <v>2015-01-01</v>
      </c>
      <c r="J4573" s="61" t="str">
        <f>Índice!$G$25</f>
        <v>2015-12-31</v>
      </c>
      <c r="K4573" s="200" t="s">
        <v>938</v>
      </c>
      <c r="L4573" s="200" t="s">
        <v>914</v>
      </c>
    </row>
    <row r="4574" spans="1:12" ht="15.75" customHeight="1">
      <c r="C4574" s="200" t="str">
        <f>'FC03-6'!B$22</f>
        <v>Puntos de Venta (FC03-6)</v>
      </c>
      <c r="F4574" s="200">
        <f>'FC03-6'!E$22</f>
        <v>0</v>
      </c>
      <c r="I4574" s="60" t="str">
        <f>Índice!$G$23</f>
        <v>2015-01-01</v>
      </c>
      <c r="J4574" s="61" t="str">
        <f>Índice!$G$25</f>
        <v>2015-12-31</v>
      </c>
      <c r="K4574" s="200" t="s">
        <v>938</v>
      </c>
      <c r="L4574" s="200" t="s">
        <v>914</v>
      </c>
    </row>
    <row r="4575" spans="1:12" ht="15.75" customHeight="1">
      <c r="C4575" s="200" t="str">
        <f>'FC03-6'!B$23</f>
        <v>Estrato 1 Subsidiado (DT-GLP) (FC03-6)</v>
      </c>
      <c r="F4575" s="200">
        <f>'FC03-6'!E$23</f>
        <v>0</v>
      </c>
      <c r="I4575" s="60" t="str">
        <f>Índice!$G$23</f>
        <v>2015-01-01</v>
      </c>
      <c r="J4575" s="61" t="str">
        <f>Índice!$G$25</f>
        <v>2015-12-31</v>
      </c>
      <c r="K4575" s="200" t="s">
        <v>938</v>
      </c>
      <c r="L4575" s="200" t="s">
        <v>914</v>
      </c>
    </row>
    <row r="4576" spans="1:12" ht="15.75" customHeight="1">
      <c r="C4576" s="200" t="str">
        <f>'FC03-6'!B$24</f>
        <v>Estrato 2 Subsidiado (DT-GLP) (FC03-6)</v>
      </c>
      <c r="F4576" s="200">
        <f>'FC03-6'!E$24</f>
        <v>0</v>
      </c>
      <c r="I4576" s="60" t="str">
        <f>Índice!$G$23</f>
        <v>2015-01-01</v>
      </c>
      <c r="J4576" s="61" t="str">
        <f>Índice!$G$25</f>
        <v>2015-12-31</v>
      </c>
      <c r="K4576" s="200" t="s">
        <v>938</v>
      </c>
      <c r="L4576" s="200" t="s">
        <v>914</v>
      </c>
    </row>
    <row r="4577" spans="1:12" ht="15.75" customHeight="1">
      <c r="C4577" s="200" t="str">
        <f>'FC03-6'!B$25</f>
        <v>Otros (DT-GLP) (FC03-6)</v>
      </c>
      <c r="F4577" s="200">
        <f>'FC03-6'!E$25</f>
        <v>0</v>
      </c>
      <c r="I4577" s="60" t="str">
        <f>Índice!$G$23</f>
        <v>2015-01-01</v>
      </c>
      <c r="J4577" s="61" t="str">
        <f>Índice!$G$25</f>
        <v>2015-12-31</v>
      </c>
      <c r="K4577" s="200" t="s">
        <v>938</v>
      </c>
      <c r="L4577" s="200" t="s">
        <v>914</v>
      </c>
    </row>
    <row r="4578" spans="1:12" ht="15.75" customHeight="1">
      <c r="C4578" s="200" t="str">
        <f>'FC03-6'!B$26</f>
        <v>Total distribución de GLP (FC03-6)</v>
      </c>
      <c r="F4578" s="200">
        <f>'FC03-6'!E$26</f>
        <v>0</v>
      </c>
      <c r="I4578" s="60" t="str">
        <f>Índice!$G$23</f>
        <v>2015-01-01</v>
      </c>
      <c r="J4578" s="61" t="str">
        <f>Índice!$G$25</f>
        <v>2015-12-31</v>
      </c>
      <c r="K4578" s="200" t="s">
        <v>938</v>
      </c>
      <c r="L4578" s="200" t="s">
        <v>914</v>
      </c>
    </row>
    <row r="4579" spans="1:12" ht="15.75" customHeight="1">
      <c r="A4579" s="202" t="s">
        <v>15</v>
      </c>
      <c r="C4579" s="200" t="str">
        <f>'FC03-6'!B$27</f>
        <v>Negocio comercializacion Minorista GLP (FC03-6)</v>
      </c>
      <c r="F4579" s="200"/>
      <c r="L4579" s="200"/>
    </row>
    <row r="4580" spans="1:12" ht="15.75" customHeight="1">
      <c r="C4580" s="200" t="str">
        <f>'FC03-6'!B$28</f>
        <v>Estrato 1 Subsidiado (CI-GLP) (FC03-6)</v>
      </c>
      <c r="F4580" s="200">
        <f>'FC03-6'!E$28</f>
        <v>0</v>
      </c>
      <c r="I4580" s="60" t="str">
        <f>Índice!$G$23</f>
        <v>2015-01-01</v>
      </c>
      <c r="J4580" s="61" t="str">
        <f>Índice!$G$25</f>
        <v>2015-12-31</v>
      </c>
      <c r="K4580" s="200" t="s">
        <v>938</v>
      </c>
      <c r="L4580" s="200" t="s">
        <v>914</v>
      </c>
    </row>
    <row r="4581" spans="1:12" ht="15.75" customHeight="1">
      <c r="C4581" s="200" t="str">
        <f>'FC03-6'!B$29</f>
        <v>Estrato 2 Subsidiado (CI-GLP) (FC03-6)</v>
      </c>
      <c r="F4581" s="200">
        <f>'FC03-6'!E$29</f>
        <v>0</v>
      </c>
      <c r="I4581" s="60" t="str">
        <f>Índice!$G$23</f>
        <v>2015-01-01</v>
      </c>
      <c r="J4581" s="61" t="str">
        <f>Índice!$G$25</f>
        <v>2015-12-31</v>
      </c>
      <c r="K4581" s="200" t="s">
        <v>938</v>
      </c>
      <c r="L4581" s="200" t="s">
        <v>914</v>
      </c>
    </row>
    <row r="4582" spans="1:12" ht="15.75" customHeight="1">
      <c r="C4582" s="200" t="str">
        <f>'FC03-6'!B$30</f>
        <v>Usuario Final (FC03-6)</v>
      </c>
      <c r="F4582" s="200">
        <f>'FC03-6'!E$30</f>
        <v>0</v>
      </c>
      <c r="I4582" s="60" t="str">
        <f>Índice!$G$23</f>
        <v>2015-01-01</v>
      </c>
      <c r="J4582" s="61" t="str">
        <f>Índice!$G$25</f>
        <v>2015-12-31</v>
      </c>
      <c r="K4582" s="200" t="s">
        <v>938</v>
      </c>
      <c r="L4582" s="200" t="s">
        <v>914</v>
      </c>
    </row>
    <row r="4583" spans="1:12" ht="15.75" customHeight="1">
      <c r="C4583" s="200" t="str">
        <f>'FC03-6'!B$31</f>
        <v>Otros (CI-GLP) (FC03-6)</v>
      </c>
      <c r="F4583" s="200">
        <f>'FC03-6'!E$31</f>
        <v>0</v>
      </c>
      <c r="I4583" s="60" t="str">
        <f>Índice!$G$23</f>
        <v>2015-01-01</v>
      </c>
      <c r="J4583" s="61" t="str">
        <f>Índice!$G$25</f>
        <v>2015-12-31</v>
      </c>
      <c r="K4583" s="200" t="s">
        <v>938</v>
      </c>
      <c r="L4583" s="200" t="s">
        <v>914</v>
      </c>
    </row>
    <row r="4584" spans="1:12" ht="15.75" customHeight="1">
      <c r="C4584" s="200" t="str">
        <f>'FC03-6'!B$32</f>
        <v>Total comercialización minorista de GLP (FC03-6)</v>
      </c>
      <c r="F4584" s="200">
        <f>'FC03-6'!E$32</f>
        <v>0</v>
      </c>
      <c r="I4584" s="60" t="str">
        <f>Índice!$G$23</f>
        <v>2015-01-01</v>
      </c>
      <c r="J4584" s="61" t="str">
        <f>Índice!$G$25</f>
        <v>2015-12-31</v>
      </c>
      <c r="K4584" s="200" t="s">
        <v>938</v>
      </c>
      <c r="L4584" s="200" t="s">
        <v>914</v>
      </c>
    </row>
    <row r="4585" spans="1:12" ht="15.75" customHeight="1">
      <c r="C4585" s="200" t="str">
        <f>'FC03-6'!B$33</f>
        <v>Total Cuentas por cobrar  Servicio de Gas Licuado del Petroleo (FC03-6)</v>
      </c>
      <c r="F4585" s="200">
        <f>'FC03-6'!E$33</f>
        <v>0</v>
      </c>
      <c r="I4585" s="60" t="str">
        <f>Índice!$G$23</f>
        <v>2015-01-01</v>
      </c>
      <c r="J4585" s="61" t="str">
        <f>Índice!$G$25</f>
        <v>2015-12-31</v>
      </c>
      <c r="K4585" s="200" t="s">
        <v>938</v>
      </c>
      <c r="L4585" s="200" t="s">
        <v>914</v>
      </c>
    </row>
    <row r="4586" spans="1:12" ht="15.75" customHeight="1">
      <c r="A4586" s="202" t="s">
        <v>15</v>
      </c>
      <c r="C4586" s="200" t="str">
        <f>'FC03-6'!B$34</f>
        <v>Deterioro de cuentas por cobrar (FC03-6)</v>
      </c>
      <c r="F4586" s="200"/>
      <c r="L4586" s="200"/>
    </row>
    <row r="4587" spans="1:12" ht="15.75" customHeight="1">
      <c r="A4587" s="202" t="s">
        <v>15</v>
      </c>
      <c r="C4587" s="200" t="str">
        <f>'FC03-6'!B$35</f>
        <v>Negocio transporte de GLP (Deterioro) (FC03-6)</v>
      </c>
      <c r="F4587" s="200"/>
      <c r="L4587" s="200"/>
    </row>
    <row r="4588" spans="1:12" ht="15.75" customHeight="1">
      <c r="C4588" s="200" t="str">
        <f>'FC03-6'!B$36</f>
        <v>Empresas del sector (Deterioro) (FC03-6)</v>
      </c>
      <c r="F4588" s="200">
        <f>'FC03-6'!E$36</f>
        <v>0</v>
      </c>
      <c r="I4588" s="60" t="str">
        <f>Índice!$G$23</f>
        <v>2015-01-01</v>
      </c>
      <c r="J4588" s="61" t="str">
        <f>Índice!$G$25</f>
        <v>2015-12-31</v>
      </c>
      <c r="K4588" s="200" t="s">
        <v>938</v>
      </c>
      <c r="L4588" s="200" t="s">
        <v>914</v>
      </c>
    </row>
    <row r="4589" spans="1:12" ht="15.75" customHeight="1">
      <c r="C4589" s="200" t="str">
        <f>'FC03-6'!B$37</f>
        <v>Usuarios No Regulados (Transporte) (Deterioro) (FC03-6)</v>
      </c>
      <c r="F4589" s="200">
        <f>'FC03-6'!E$37</f>
        <v>0</v>
      </c>
      <c r="I4589" s="60" t="str">
        <f>Índice!$G$23</f>
        <v>2015-01-01</v>
      </c>
      <c r="J4589" s="61" t="str">
        <f>Índice!$G$25</f>
        <v>2015-12-31</v>
      </c>
      <c r="K4589" s="200" t="s">
        <v>938</v>
      </c>
      <c r="L4589" s="200" t="s">
        <v>914</v>
      </c>
    </row>
    <row r="4590" spans="1:12" ht="15.75" customHeight="1">
      <c r="C4590" s="200" t="str">
        <f>'FC03-6'!B$38</f>
        <v>Otros (Transporte) (Deterioro) (FC03-6)</v>
      </c>
      <c r="F4590" s="200">
        <f>'FC03-6'!E$38</f>
        <v>0</v>
      </c>
      <c r="I4590" s="60" t="str">
        <f>Índice!$G$23</f>
        <v>2015-01-01</v>
      </c>
      <c r="J4590" s="61" t="str">
        <f>Índice!$G$25</f>
        <v>2015-12-31</v>
      </c>
      <c r="K4590" s="200" t="s">
        <v>938</v>
      </c>
      <c r="L4590" s="200" t="s">
        <v>914</v>
      </c>
    </row>
    <row r="4591" spans="1:12" ht="15.75" customHeight="1">
      <c r="C4591" s="200" t="str">
        <f>'FC03-6'!B$39</f>
        <v>Total Transporte de GLP (Deterioro) (FC03-6)</v>
      </c>
      <c r="F4591" s="200">
        <f>'FC03-6'!E$39</f>
        <v>0</v>
      </c>
      <c r="I4591" s="60" t="str">
        <f>Índice!$G$23</f>
        <v>2015-01-01</v>
      </c>
      <c r="J4591" s="61" t="str">
        <f>Índice!$G$25</f>
        <v>2015-12-31</v>
      </c>
      <c r="K4591" s="200" t="s">
        <v>938</v>
      </c>
      <c r="L4591" s="200" t="s">
        <v>914</v>
      </c>
    </row>
    <row r="4592" spans="1:12" ht="15.75" customHeight="1">
      <c r="A4592" s="202" t="s">
        <v>15</v>
      </c>
      <c r="C4592" s="200" t="str">
        <f>'FC03-6'!B$40</f>
        <v>Negocio comercializacion Mayorista de GLP (Deterioro) (FC03-6)</v>
      </c>
      <c r="F4592" s="200"/>
      <c r="L4592" s="200"/>
    </row>
    <row r="4593" spans="1:12" ht="15.75" customHeight="1">
      <c r="C4593" s="200" t="str">
        <f>'FC03-6'!B$41</f>
        <v>Distribuidores Inversionistas (Deterioro) (FC03-6)</v>
      </c>
      <c r="F4593" s="200">
        <f>'FC03-6'!E$41</f>
        <v>0</v>
      </c>
      <c r="I4593" s="60" t="str">
        <f>Índice!$G$23</f>
        <v>2015-01-01</v>
      </c>
      <c r="J4593" s="61" t="str">
        <f>Índice!$G$25</f>
        <v>2015-12-31</v>
      </c>
      <c r="K4593" s="200" t="s">
        <v>938</v>
      </c>
      <c r="L4593" s="200" t="s">
        <v>914</v>
      </c>
    </row>
    <row r="4594" spans="1:12" ht="15.75" customHeight="1">
      <c r="C4594" s="200" t="str">
        <f>'FC03-6'!B$42</f>
        <v>Comercializadores Mayoristas (Deterioro) (FC03-6)</v>
      </c>
      <c r="F4594" s="200">
        <f>'FC03-6'!E$42</f>
        <v>0</v>
      </c>
      <c r="I4594" s="60" t="str">
        <f>Índice!$G$23</f>
        <v>2015-01-01</v>
      </c>
      <c r="J4594" s="61" t="str">
        <f>Índice!$G$25</f>
        <v>2015-12-31</v>
      </c>
      <c r="K4594" s="200" t="s">
        <v>938</v>
      </c>
      <c r="L4594" s="200" t="s">
        <v>914</v>
      </c>
    </row>
    <row r="4595" spans="1:12" ht="15.75" customHeight="1">
      <c r="C4595" s="200" t="str">
        <f>'FC03-6'!B$43</f>
        <v>Usuarios No Regulados (Comercialización) (Deterioro) (FC03-6)</v>
      </c>
      <c r="F4595" s="200">
        <f>'FC03-6'!E$43</f>
        <v>0</v>
      </c>
      <c r="I4595" s="60" t="str">
        <f>Índice!$G$23</f>
        <v>2015-01-01</v>
      </c>
      <c r="J4595" s="61" t="str">
        <f>Índice!$G$25</f>
        <v>2015-12-31</v>
      </c>
      <c r="K4595" s="200" t="s">
        <v>938</v>
      </c>
      <c r="L4595" s="200" t="s">
        <v>914</v>
      </c>
    </row>
    <row r="4596" spans="1:12" ht="15.75" customHeight="1">
      <c r="C4596" s="200" t="str">
        <f>'FC03-6'!B$44</f>
        <v>Otros (CM-GLP) (Deterioro) (FC03-6)</v>
      </c>
      <c r="F4596" s="200">
        <f>'FC03-6'!E$44</f>
        <v>0</v>
      </c>
      <c r="I4596" s="60" t="str">
        <f>Índice!$G$23</f>
        <v>2015-01-01</v>
      </c>
      <c r="J4596" s="61" t="str">
        <f>Índice!$G$25</f>
        <v>2015-12-31</v>
      </c>
      <c r="K4596" s="200" t="s">
        <v>938</v>
      </c>
      <c r="L4596" s="200" t="s">
        <v>914</v>
      </c>
    </row>
    <row r="4597" spans="1:12" ht="15.75" customHeight="1">
      <c r="C4597" s="200" t="str">
        <f>'FC03-6'!B$45</f>
        <v>Total Comercializacion Mayorista de GLP (Deterioro) (FC03-6)</v>
      </c>
      <c r="F4597" s="200">
        <f>'FC03-6'!E$45</f>
        <v>0</v>
      </c>
      <c r="I4597" s="60" t="str">
        <f>Índice!$G$23</f>
        <v>2015-01-01</v>
      </c>
      <c r="J4597" s="61" t="str">
        <f>Índice!$G$25</f>
        <v>2015-12-31</v>
      </c>
      <c r="K4597" s="200" t="s">
        <v>938</v>
      </c>
      <c r="L4597" s="200" t="s">
        <v>914</v>
      </c>
    </row>
    <row r="4598" spans="1:12" ht="15.75" customHeight="1">
      <c r="A4598" s="202" t="s">
        <v>15</v>
      </c>
      <c r="C4598" s="200" t="str">
        <f>'FC03-6'!B$46</f>
        <v>Negocio distribución de GLP (Deterioro) (FC03-6)</v>
      </c>
      <c r="F4598" s="200"/>
      <c r="L4598" s="200"/>
    </row>
    <row r="4599" spans="1:12" ht="15.75" customHeight="1">
      <c r="C4599" s="200" t="str">
        <f>'FC03-6'!B$47</f>
        <v>Comercializadores  minoristas (Deterioro) (FC03-6)</v>
      </c>
      <c r="F4599" s="200">
        <f>'FC03-6'!E$47</f>
        <v>0</v>
      </c>
      <c r="I4599" s="60" t="str">
        <f>Índice!$G$23</f>
        <v>2015-01-01</v>
      </c>
      <c r="J4599" s="61" t="str">
        <f>Índice!$G$25</f>
        <v>2015-12-31</v>
      </c>
      <c r="K4599" s="200" t="s">
        <v>938</v>
      </c>
      <c r="L4599" s="200" t="s">
        <v>914</v>
      </c>
    </row>
    <row r="4600" spans="1:12" ht="15.75" customHeight="1">
      <c r="C4600" s="200" t="str">
        <f>'FC03-6'!B$48</f>
        <v>Tanques Estacionarios (Deterioro) (FC03-6)</v>
      </c>
      <c r="F4600" s="200">
        <f>'FC03-6'!E$48</f>
        <v>0</v>
      </c>
      <c r="I4600" s="60" t="str">
        <f>Índice!$G$23</f>
        <v>2015-01-01</v>
      </c>
      <c r="J4600" s="61" t="str">
        <f>Índice!$G$25</f>
        <v>2015-12-31</v>
      </c>
      <c r="K4600" s="200" t="s">
        <v>938</v>
      </c>
      <c r="L4600" s="200" t="s">
        <v>914</v>
      </c>
    </row>
    <row r="4601" spans="1:12" ht="15.75" customHeight="1">
      <c r="C4601" s="200" t="str">
        <f>'FC03-6'!B$49</f>
        <v>Puntos de Venta (Deterioro) (FC03-6)</v>
      </c>
      <c r="F4601" s="200">
        <f>'FC03-6'!E$49</f>
        <v>0</v>
      </c>
      <c r="I4601" s="60" t="str">
        <f>Índice!$G$23</f>
        <v>2015-01-01</v>
      </c>
      <c r="J4601" s="61" t="str">
        <f>Índice!$G$25</f>
        <v>2015-12-31</v>
      </c>
      <c r="K4601" s="200" t="s">
        <v>938</v>
      </c>
      <c r="L4601" s="200" t="s">
        <v>914</v>
      </c>
    </row>
    <row r="4602" spans="1:12" ht="15.75" customHeight="1">
      <c r="C4602" s="200" t="str">
        <f>'FC03-6'!B$50</f>
        <v>Estrato 1 Subsidiado (DT-GLP) (Deterioro) (FC03-6)</v>
      </c>
      <c r="F4602" s="200">
        <f>'FC03-6'!E$50</f>
        <v>0</v>
      </c>
      <c r="I4602" s="60" t="str">
        <f>Índice!$G$23</f>
        <v>2015-01-01</v>
      </c>
      <c r="J4602" s="61" t="str">
        <f>Índice!$G$25</f>
        <v>2015-12-31</v>
      </c>
      <c r="K4602" s="200" t="s">
        <v>938</v>
      </c>
      <c r="L4602" s="200" t="s">
        <v>914</v>
      </c>
    </row>
    <row r="4603" spans="1:12" ht="15.75" customHeight="1">
      <c r="C4603" s="200" t="str">
        <f>'FC03-6'!B$51</f>
        <v>Estrato 2 Subsidiado (DT-GLP) (Deterioro) (FC03-6)</v>
      </c>
      <c r="F4603" s="200">
        <f>'FC03-6'!E$51</f>
        <v>0</v>
      </c>
      <c r="I4603" s="60" t="str">
        <f>Índice!$G$23</f>
        <v>2015-01-01</v>
      </c>
      <c r="J4603" s="61" t="str">
        <f>Índice!$G$25</f>
        <v>2015-12-31</v>
      </c>
      <c r="K4603" s="200" t="s">
        <v>938</v>
      </c>
      <c r="L4603" s="200" t="s">
        <v>914</v>
      </c>
    </row>
    <row r="4604" spans="1:12" ht="15.75" customHeight="1">
      <c r="C4604" s="200" t="str">
        <f>'FC03-6'!B$52</f>
        <v>Otros (DT-GLP) (Deterioro) (FC03-6)</v>
      </c>
      <c r="F4604" s="200">
        <f>'FC03-6'!E$52</f>
        <v>0</v>
      </c>
      <c r="I4604" s="60" t="str">
        <f>Índice!$G$23</f>
        <v>2015-01-01</v>
      </c>
      <c r="J4604" s="61" t="str">
        <f>Índice!$G$25</f>
        <v>2015-12-31</v>
      </c>
      <c r="K4604" s="200" t="s">
        <v>938</v>
      </c>
      <c r="L4604" s="200" t="s">
        <v>914</v>
      </c>
    </row>
    <row r="4605" spans="1:12" ht="15.75" customHeight="1">
      <c r="C4605" s="200" t="str">
        <f>'FC03-6'!B$53</f>
        <v>Total distribución de GLP (Deterioro) (FC03-6)</v>
      </c>
      <c r="F4605" s="200">
        <f>'FC03-6'!E$53</f>
        <v>0</v>
      </c>
      <c r="I4605" s="60" t="str">
        <f>Índice!$G$23</f>
        <v>2015-01-01</v>
      </c>
      <c r="J4605" s="61" t="str">
        <f>Índice!$G$25</f>
        <v>2015-12-31</v>
      </c>
      <c r="K4605" s="200" t="s">
        <v>938</v>
      </c>
      <c r="L4605" s="200" t="s">
        <v>914</v>
      </c>
    </row>
    <row r="4606" spans="1:12" ht="15.75" customHeight="1">
      <c r="A4606" s="202" t="s">
        <v>15</v>
      </c>
      <c r="C4606" s="200" t="str">
        <f>'FC03-6'!B$54</f>
        <v>Negocio comercializacion Minorista GLP (Deterioro) (FC03-6)</v>
      </c>
      <c r="F4606" s="200"/>
      <c r="L4606" s="200"/>
    </row>
    <row r="4607" spans="1:12" ht="15.75" customHeight="1">
      <c r="C4607" s="200" t="str">
        <f>'FC03-6'!B$55</f>
        <v>Estrato 1 Subsidiado (CI-GLP) (Deterioro) (FC03-6)</v>
      </c>
      <c r="F4607" s="200">
        <f>'FC03-6'!E$55</f>
        <v>0</v>
      </c>
      <c r="I4607" s="60" t="str">
        <f>Índice!$G$23</f>
        <v>2015-01-01</v>
      </c>
      <c r="J4607" s="61" t="str">
        <f>Índice!$G$25</f>
        <v>2015-12-31</v>
      </c>
      <c r="K4607" s="200" t="s">
        <v>938</v>
      </c>
      <c r="L4607" s="200" t="s">
        <v>914</v>
      </c>
    </row>
    <row r="4608" spans="1:12" ht="15.75" customHeight="1">
      <c r="C4608" s="200" t="str">
        <f>'FC03-6'!B$56</f>
        <v>Estrato 2 Subsidiado (CI-GLP) (Deterioro) (FC03-6)</v>
      </c>
      <c r="F4608" s="200">
        <f>'FC03-6'!E$56</f>
        <v>0</v>
      </c>
      <c r="I4608" s="60" t="str">
        <f>Índice!$G$23</f>
        <v>2015-01-01</v>
      </c>
      <c r="J4608" s="61" t="str">
        <f>Índice!$G$25</f>
        <v>2015-12-31</v>
      </c>
      <c r="K4608" s="200" t="s">
        <v>938</v>
      </c>
      <c r="L4608" s="200" t="s">
        <v>914</v>
      </c>
    </row>
    <row r="4609" spans="1:12" ht="15.75" customHeight="1">
      <c r="C4609" s="200" t="str">
        <f>'FC03-6'!B$57</f>
        <v>Usuario Final (Deterioro) (FC03-6)</v>
      </c>
      <c r="F4609" s="200">
        <f>'FC03-6'!E$57</f>
        <v>0</v>
      </c>
      <c r="I4609" s="60" t="str">
        <f>Índice!$G$23</f>
        <v>2015-01-01</v>
      </c>
      <c r="J4609" s="61" t="str">
        <f>Índice!$G$25</f>
        <v>2015-12-31</v>
      </c>
      <c r="K4609" s="200" t="s">
        <v>938</v>
      </c>
      <c r="L4609" s="200" t="s">
        <v>914</v>
      </c>
    </row>
    <row r="4610" spans="1:12" ht="15.75" customHeight="1">
      <c r="C4610" s="200" t="str">
        <f>'FC03-6'!B$58</f>
        <v>Otros (CI-GLP) (Deterioro) (FC03-6)</v>
      </c>
      <c r="F4610" s="200">
        <f>'FC03-6'!E$58</f>
        <v>0</v>
      </c>
      <c r="I4610" s="60" t="str">
        <f>Índice!$G$23</f>
        <v>2015-01-01</v>
      </c>
      <c r="J4610" s="61" t="str">
        <f>Índice!$G$25</f>
        <v>2015-12-31</v>
      </c>
      <c r="K4610" s="200" t="s">
        <v>938</v>
      </c>
      <c r="L4610" s="200" t="s">
        <v>914</v>
      </c>
    </row>
    <row r="4611" spans="1:12" ht="15.75" customHeight="1">
      <c r="C4611" s="200" t="str">
        <f>'FC03-6'!B$59</f>
        <v>Total comercialización minorista de GLP (Deterioro) (FC03-6)</v>
      </c>
      <c r="F4611" s="200">
        <f>'FC03-6'!E$59</f>
        <v>0</v>
      </c>
      <c r="I4611" s="60" t="str">
        <f>Índice!$G$23</f>
        <v>2015-01-01</v>
      </c>
      <c r="J4611" s="61" t="str">
        <f>Índice!$G$25</f>
        <v>2015-12-31</v>
      </c>
      <c r="K4611" s="200" t="s">
        <v>938</v>
      </c>
      <c r="L4611" s="200" t="s">
        <v>914</v>
      </c>
    </row>
    <row r="4612" spans="1:12" ht="15.75" customHeight="1">
      <c r="C4612" s="200" t="str">
        <f>'FC03-6'!B$60</f>
        <v>Total Deterioro Cuentas por Cobrar (FC03-6)</v>
      </c>
      <c r="F4612" s="200">
        <f>'FC03-6'!E$60</f>
        <v>0</v>
      </c>
      <c r="I4612" s="60" t="str">
        <f>Índice!$G$23</f>
        <v>2015-01-01</v>
      </c>
      <c r="J4612" s="61" t="str">
        <f>Índice!$G$25</f>
        <v>2015-12-31</v>
      </c>
      <c r="K4612" s="200" t="s">
        <v>938</v>
      </c>
      <c r="L4612" s="200" t="s">
        <v>914</v>
      </c>
    </row>
    <row r="4613" spans="1:12" ht="15.75" customHeight="1">
      <c r="A4613" s="202" t="s">
        <v>15</v>
      </c>
      <c r="B4613" s="22"/>
      <c r="C4613" s="93" t="s">
        <v>915</v>
      </c>
      <c r="L4613" s="200"/>
    </row>
    <row r="4614" spans="1:12" ht="15.75" customHeight="1">
      <c r="A4614" s="202" t="s">
        <v>15</v>
      </c>
      <c r="C4614" s="200" t="str">
        <f>'FC03-6'!B$7</f>
        <v>Servicio de gas licuado del petróleo (FC03-6)</v>
      </c>
      <c r="L4614" s="200"/>
    </row>
    <row r="4615" spans="1:12" ht="15.75" customHeight="1">
      <c r="A4615" s="202" t="s">
        <v>15</v>
      </c>
      <c r="C4615" s="200" t="str">
        <f>'FC03-6'!B$8</f>
        <v>Negocio transporte de GLP (FC03-6)</v>
      </c>
      <c r="L4615" s="200"/>
    </row>
    <row r="4616" spans="1:12" ht="15.75" customHeight="1">
      <c r="C4616" s="200" t="str">
        <f>'FC03-6'!B$9</f>
        <v>Empresas del sector (FC03-6)</v>
      </c>
      <c r="F4616" s="200">
        <f>'FC03-6'!F$9</f>
        <v>0</v>
      </c>
      <c r="I4616" s="60" t="str">
        <f>Índice!$G$23</f>
        <v>2015-01-01</v>
      </c>
      <c r="J4616" s="61" t="str">
        <f>Índice!$G$25</f>
        <v>2015-12-31</v>
      </c>
      <c r="K4616" s="200" t="s">
        <v>938</v>
      </c>
      <c r="L4616" s="200" t="s">
        <v>916</v>
      </c>
    </row>
    <row r="4617" spans="1:12" ht="15.75" customHeight="1">
      <c r="C4617" s="200" t="str">
        <f>'FC03-6'!B$10</f>
        <v>Usuarios No Regulados (Transporte) (FC03-6)</v>
      </c>
      <c r="F4617" s="200">
        <f>'FC03-6'!F$10</f>
        <v>0</v>
      </c>
      <c r="I4617" s="60" t="str">
        <f>Índice!$G$23</f>
        <v>2015-01-01</v>
      </c>
      <c r="J4617" s="61" t="str">
        <f>Índice!$G$25</f>
        <v>2015-12-31</v>
      </c>
      <c r="K4617" s="200" t="s">
        <v>938</v>
      </c>
      <c r="L4617" s="200" t="s">
        <v>916</v>
      </c>
    </row>
    <row r="4618" spans="1:12" ht="15.75" customHeight="1">
      <c r="C4618" s="200" t="str">
        <f>'FC03-6'!B$11</f>
        <v>Otros (Transporte) (FC03-6)</v>
      </c>
      <c r="F4618" s="200">
        <f>'FC03-6'!F$11</f>
        <v>0</v>
      </c>
      <c r="I4618" s="60" t="str">
        <f>Índice!$G$23</f>
        <v>2015-01-01</v>
      </c>
      <c r="J4618" s="61" t="str">
        <f>Índice!$G$25</f>
        <v>2015-12-31</v>
      </c>
      <c r="K4618" s="200" t="s">
        <v>938</v>
      </c>
      <c r="L4618" s="200" t="s">
        <v>916</v>
      </c>
    </row>
    <row r="4619" spans="1:12" ht="15.75" customHeight="1">
      <c r="C4619" s="200" t="str">
        <f>'FC03-6'!B$12</f>
        <v>Total Transporte de GLP (FC03-6)</v>
      </c>
      <c r="F4619" s="200">
        <f>'FC03-6'!F$12</f>
        <v>0</v>
      </c>
      <c r="I4619" s="60" t="str">
        <f>Índice!$G$23</f>
        <v>2015-01-01</v>
      </c>
      <c r="J4619" s="61" t="str">
        <f>Índice!$G$25</f>
        <v>2015-12-31</v>
      </c>
      <c r="K4619" s="200" t="s">
        <v>938</v>
      </c>
      <c r="L4619" s="200" t="s">
        <v>916</v>
      </c>
    </row>
    <row r="4620" spans="1:12" ht="15.75" customHeight="1">
      <c r="A4620" s="202" t="s">
        <v>15</v>
      </c>
      <c r="C4620" s="200" t="str">
        <f>'FC03-6'!B$13</f>
        <v>Negocio comercializacion Mayorista de GLP (FC03-6)</v>
      </c>
      <c r="F4620" s="200"/>
      <c r="L4620" s="200"/>
    </row>
    <row r="4621" spans="1:12" ht="15.75" customHeight="1">
      <c r="C4621" s="200" t="str">
        <f>'FC03-6'!B$14</f>
        <v>Distribuidores Inversionistas (FC03-6)</v>
      </c>
      <c r="F4621" s="200">
        <f>'FC03-6'!F$14</f>
        <v>0</v>
      </c>
      <c r="I4621" s="60" t="str">
        <f>Índice!$G$23</f>
        <v>2015-01-01</v>
      </c>
      <c r="J4621" s="61" t="str">
        <f>Índice!$G$25</f>
        <v>2015-12-31</v>
      </c>
      <c r="K4621" s="200" t="s">
        <v>938</v>
      </c>
      <c r="L4621" s="200" t="s">
        <v>916</v>
      </c>
    </row>
    <row r="4622" spans="1:12" ht="15.75" customHeight="1">
      <c r="C4622" s="200" t="str">
        <f>'FC03-6'!B$15</f>
        <v>Comercializadores Mayoristas (FC03-6)</v>
      </c>
      <c r="F4622" s="200">
        <f>'FC03-6'!F$15</f>
        <v>0</v>
      </c>
      <c r="I4622" s="60" t="str">
        <f>Índice!$G$23</f>
        <v>2015-01-01</v>
      </c>
      <c r="J4622" s="61" t="str">
        <f>Índice!$G$25</f>
        <v>2015-12-31</v>
      </c>
      <c r="K4622" s="200" t="s">
        <v>938</v>
      </c>
      <c r="L4622" s="200" t="s">
        <v>916</v>
      </c>
    </row>
    <row r="4623" spans="1:12" ht="15.75" customHeight="1">
      <c r="C4623" s="200" t="str">
        <f>'FC03-6'!B$16</f>
        <v>Usuarios No Regulados (Comercialización) (FC03-6)</v>
      </c>
      <c r="F4623" s="200">
        <f>'FC03-6'!F$16</f>
        <v>0</v>
      </c>
      <c r="I4623" s="60" t="str">
        <f>Índice!$G$23</f>
        <v>2015-01-01</v>
      </c>
      <c r="J4623" s="61" t="str">
        <f>Índice!$G$25</f>
        <v>2015-12-31</v>
      </c>
      <c r="K4623" s="200" t="s">
        <v>938</v>
      </c>
      <c r="L4623" s="200" t="s">
        <v>916</v>
      </c>
    </row>
    <row r="4624" spans="1:12" ht="15.75" customHeight="1">
      <c r="C4624" s="200" t="str">
        <f>'FC03-6'!B$17</f>
        <v>Otros (CM-GLP) (FC03-6)</v>
      </c>
      <c r="F4624" s="200">
        <f>'FC03-6'!F$17</f>
        <v>0</v>
      </c>
      <c r="I4624" s="60" t="str">
        <f>Índice!$G$23</f>
        <v>2015-01-01</v>
      </c>
      <c r="J4624" s="61" t="str">
        <f>Índice!$G$25</f>
        <v>2015-12-31</v>
      </c>
      <c r="K4624" s="200" t="s">
        <v>938</v>
      </c>
      <c r="L4624" s="200" t="s">
        <v>916</v>
      </c>
    </row>
    <row r="4625" spans="1:12" ht="15.75" customHeight="1">
      <c r="C4625" s="200" t="str">
        <f>'FC03-6'!B$18</f>
        <v>Total Comercializacion Mayorista de GLP (FC03-6)</v>
      </c>
      <c r="F4625" s="200">
        <f>'FC03-6'!F$18</f>
        <v>0</v>
      </c>
      <c r="I4625" s="60" t="str">
        <f>Índice!$G$23</f>
        <v>2015-01-01</v>
      </c>
      <c r="J4625" s="61" t="str">
        <f>Índice!$G$25</f>
        <v>2015-12-31</v>
      </c>
      <c r="K4625" s="200" t="s">
        <v>938</v>
      </c>
      <c r="L4625" s="200" t="s">
        <v>916</v>
      </c>
    </row>
    <row r="4626" spans="1:12" ht="15.75" customHeight="1">
      <c r="A4626" s="202" t="s">
        <v>15</v>
      </c>
      <c r="C4626" s="200" t="str">
        <f>'FC03-6'!B$19</f>
        <v>Negocio distribución de GLP (FC03-6)</v>
      </c>
      <c r="F4626" s="200"/>
      <c r="L4626" s="200"/>
    </row>
    <row r="4627" spans="1:12" ht="15.75" customHeight="1">
      <c r="C4627" s="200" t="str">
        <f>'FC03-6'!B$20</f>
        <v>Comercializadores  minoristas (FC03-6)</v>
      </c>
      <c r="F4627" s="200">
        <f>'FC03-6'!F$20</f>
        <v>0</v>
      </c>
      <c r="I4627" s="60" t="str">
        <f>Índice!$G$23</f>
        <v>2015-01-01</v>
      </c>
      <c r="J4627" s="61" t="str">
        <f>Índice!$G$25</f>
        <v>2015-12-31</v>
      </c>
      <c r="K4627" s="200" t="s">
        <v>938</v>
      </c>
      <c r="L4627" s="200" t="s">
        <v>916</v>
      </c>
    </row>
    <row r="4628" spans="1:12" ht="15.75" customHeight="1">
      <c r="C4628" s="200" t="str">
        <f>'FC03-6'!B$21</f>
        <v>Tanques Estacionarios (FC03-6)</v>
      </c>
      <c r="F4628" s="200">
        <f>'FC03-6'!F$21</f>
        <v>0</v>
      </c>
      <c r="I4628" s="60" t="str">
        <f>Índice!$G$23</f>
        <v>2015-01-01</v>
      </c>
      <c r="J4628" s="61" t="str">
        <f>Índice!$G$25</f>
        <v>2015-12-31</v>
      </c>
      <c r="K4628" s="200" t="s">
        <v>938</v>
      </c>
      <c r="L4628" s="200" t="s">
        <v>916</v>
      </c>
    </row>
    <row r="4629" spans="1:12" ht="15.75" customHeight="1">
      <c r="C4629" s="200" t="str">
        <f>'FC03-6'!B$22</f>
        <v>Puntos de Venta (FC03-6)</v>
      </c>
      <c r="F4629" s="200">
        <f>'FC03-6'!F$22</f>
        <v>0</v>
      </c>
      <c r="I4629" s="60" t="str">
        <f>Índice!$G$23</f>
        <v>2015-01-01</v>
      </c>
      <c r="J4629" s="61" t="str">
        <f>Índice!$G$25</f>
        <v>2015-12-31</v>
      </c>
      <c r="K4629" s="200" t="s">
        <v>938</v>
      </c>
      <c r="L4629" s="200" t="s">
        <v>916</v>
      </c>
    </row>
    <row r="4630" spans="1:12" ht="15.75" customHeight="1">
      <c r="C4630" s="200" t="str">
        <f>'FC03-6'!B$23</f>
        <v>Estrato 1 Subsidiado (DT-GLP) (FC03-6)</v>
      </c>
      <c r="F4630" s="200">
        <f>'FC03-6'!F$23</f>
        <v>0</v>
      </c>
      <c r="I4630" s="60" t="str">
        <f>Índice!$G$23</f>
        <v>2015-01-01</v>
      </c>
      <c r="J4630" s="61" t="str">
        <f>Índice!$G$25</f>
        <v>2015-12-31</v>
      </c>
      <c r="K4630" s="200" t="s">
        <v>938</v>
      </c>
      <c r="L4630" s="200" t="s">
        <v>916</v>
      </c>
    </row>
    <row r="4631" spans="1:12" ht="15.75" customHeight="1">
      <c r="C4631" s="200" t="str">
        <f>'FC03-6'!B$24</f>
        <v>Estrato 2 Subsidiado (DT-GLP) (FC03-6)</v>
      </c>
      <c r="F4631" s="200">
        <f>'FC03-6'!F$24</f>
        <v>0</v>
      </c>
      <c r="I4631" s="60" t="str">
        <f>Índice!$G$23</f>
        <v>2015-01-01</v>
      </c>
      <c r="J4631" s="61" t="str">
        <f>Índice!$G$25</f>
        <v>2015-12-31</v>
      </c>
      <c r="K4631" s="200" t="s">
        <v>938</v>
      </c>
      <c r="L4631" s="200" t="s">
        <v>916</v>
      </c>
    </row>
    <row r="4632" spans="1:12" ht="15.75" customHeight="1">
      <c r="C4632" s="200" t="str">
        <f>'FC03-6'!B$25</f>
        <v>Otros (DT-GLP) (FC03-6)</v>
      </c>
      <c r="F4632" s="200">
        <f>'FC03-6'!F$25</f>
        <v>0</v>
      </c>
      <c r="I4632" s="60" t="str">
        <f>Índice!$G$23</f>
        <v>2015-01-01</v>
      </c>
      <c r="J4632" s="61" t="str">
        <f>Índice!$G$25</f>
        <v>2015-12-31</v>
      </c>
      <c r="K4632" s="200" t="s">
        <v>938</v>
      </c>
      <c r="L4632" s="200" t="s">
        <v>916</v>
      </c>
    </row>
    <row r="4633" spans="1:12" ht="15.75" customHeight="1">
      <c r="C4633" s="200" t="str">
        <f>'FC03-6'!B$26</f>
        <v>Total distribución de GLP (FC03-6)</v>
      </c>
      <c r="F4633" s="200">
        <f>'FC03-6'!F$26</f>
        <v>0</v>
      </c>
      <c r="I4633" s="60" t="str">
        <f>Índice!$G$23</f>
        <v>2015-01-01</v>
      </c>
      <c r="J4633" s="61" t="str">
        <f>Índice!$G$25</f>
        <v>2015-12-31</v>
      </c>
      <c r="K4633" s="200" t="s">
        <v>938</v>
      </c>
      <c r="L4633" s="200" t="s">
        <v>916</v>
      </c>
    </row>
    <row r="4634" spans="1:12" ht="15.75" customHeight="1">
      <c r="A4634" s="202" t="s">
        <v>15</v>
      </c>
      <c r="C4634" s="200" t="str">
        <f>'FC03-6'!B$27</f>
        <v>Negocio comercializacion Minorista GLP (FC03-6)</v>
      </c>
      <c r="F4634" s="200"/>
      <c r="L4634" s="200"/>
    </row>
    <row r="4635" spans="1:12" ht="15.75" customHeight="1">
      <c r="C4635" s="200" t="str">
        <f>'FC03-6'!B$28</f>
        <v>Estrato 1 Subsidiado (CI-GLP) (FC03-6)</v>
      </c>
      <c r="F4635" s="200">
        <f>'FC03-6'!F$28</f>
        <v>0</v>
      </c>
      <c r="I4635" s="60" t="str">
        <f>Índice!$G$23</f>
        <v>2015-01-01</v>
      </c>
      <c r="J4635" s="61" t="str">
        <f>Índice!$G$25</f>
        <v>2015-12-31</v>
      </c>
      <c r="K4635" s="200" t="s">
        <v>938</v>
      </c>
      <c r="L4635" s="200" t="s">
        <v>916</v>
      </c>
    </row>
    <row r="4636" spans="1:12" ht="15.75" customHeight="1">
      <c r="C4636" s="200" t="str">
        <f>'FC03-6'!B$29</f>
        <v>Estrato 2 Subsidiado (CI-GLP) (FC03-6)</v>
      </c>
      <c r="F4636" s="200">
        <f>'FC03-6'!F$29</f>
        <v>0</v>
      </c>
      <c r="I4636" s="60" t="str">
        <f>Índice!$G$23</f>
        <v>2015-01-01</v>
      </c>
      <c r="J4636" s="61" t="str">
        <f>Índice!$G$25</f>
        <v>2015-12-31</v>
      </c>
      <c r="K4636" s="200" t="s">
        <v>938</v>
      </c>
      <c r="L4636" s="200" t="s">
        <v>916</v>
      </c>
    </row>
    <row r="4637" spans="1:12" ht="15.75" customHeight="1">
      <c r="C4637" s="200" t="str">
        <f>'FC03-6'!B$30</f>
        <v>Usuario Final (FC03-6)</v>
      </c>
      <c r="F4637" s="200">
        <f>'FC03-6'!F$30</f>
        <v>0</v>
      </c>
      <c r="I4637" s="60" t="str">
        <f>Índice!$G$23</f>
        <v>2015-01-01</v>
      </c>
      <c r="J4637" s="61" t="str">
        <f>Índice!$G$25</f>
        <v>2015-12-31</v>
      </c>
      <c r="K4637" s="200" t="s">
        <v>938</v>
      </c>
      <c r="L4637" s="200" t="s">
        <v>916</v>
      </c>
    </row>
    <row r="4638" spans="1:12" ht="15.75" customHeight="1">
      <c r="C4638" s="200" t="str">
        <f>'FC03-6'!B$31</f>
        <v>Otros (CI-GLP) (FC03-6)</v>
      </c>
      <c r="F4638" s="200">
        <f>'FC03-6'!F$31</f>
        <v>0</v>
      </c>
      <c r="I4638" s="60" t="str">
        <f>Índice!$G$23</f>
        <v>2015-01-01</v>
      </c>
      <c r="J4638" s="61" t="str">
        <f>Índice!$G$25</f>
        <v>2015-12-31</v>
      </c>
      <c r="K4638" s="200" t="s">
        <v>938</v>
      </c>
      <c r="L4638" s="200" t="s">
        <v>916</v>
      </c>
    </row>
    <row r="4639" spans="1:12" ht="15.75" customHeight="1">
      <c r="C4639" s="200" t="str">
        <f>'FC03-6'!B$32</f>
        <v>Total comercialización minorista de GLP (FC03-6)</v>
      </c>
      <c r="F4639" s="200">
        <f>'FC03-6'!F$32</f>
        <v>0</v>
      </c>
      <c r="I4639" s="60" t="str">
        <f>Índice!$G$23</f>
        <v>2015-01-01</v>
      </c>
      <c r="J4639" s="61" t="str">
        <f>Índice!$G$25</f>
        <v>2015-12-31</v>
      </c>
      <c r="K4639" s="200" t="s">
        <v>938</v>
      </c>
      <c r="L4639" s="200" t="s">
        <v>916</v>
      </c>
    </row>
    <row r="4640" spans="1:12" ht="15.75" customHeight="1">
      <c r="C4640" s="200" t="str">
        <f>'FC03-6'!B$33</f>
        <v>Total Cuentas por cobrar  Servicio de Gas Licuado del Petroleo (FC03-6)</v>
      </c>
      <c r="F4640" s="200">
        <f>'FC03-6'!F$33</f>
        <v>0</v>
      </c>
      <c r="I4640" s="60" t="str">
        <f>Índice!$G$23</f>
        <v>2015-01-01</v>
      </c>
      <c r="J4640" s="61" t="str">
        <f>Índice!$G$25</f>
        <v>2015-12-31</v>
      </c>
      <c r="K4640" s="200" t="s">
        <v>938</v>
      </c>
      <c r="L4640" s="200" t="s">
        <v>916</v>
      </c>
    </row>
    <row r="4641" spans="1:12" ht="15.75" customHeight="1">
      <c r="A4641" s="202" t="s">
        <v>15</v>
      </c>
      <c r="C4641" s="200" t="str">
        <f>'FC03-6'!B$34</f>
        <v>Deterioro de cuentas por cobrar (FC03-6)</v>
      </c>
      <c r="F4641" s="200"/>
      <c r="L4641" s="200"/>
    </row>
    <row r="4642" spans="1:12" ht="15.75" customHeight="1">
      <c r="A4642" s="202" t="s">
        <v>15</v>
      </c>
      <c r="C4642" s="200" t="str">
        <f>'FC03-6'!B$35</f>
        <v>Negocio transporte de GLP (Deterioro) (FC03-6)</v>
      </c>
      <c r="F4642" s="200"/>
      <c r="L4642" s="200"/>
    </row>
    <row r="4643" spans="1:12" ht="15.75" customHeight="1">
      <c r="C4643" s="200" t="str">
        <f>'FC03-6'!B$36</f>
        <v>Empresas del sector (Deterioro) (FC03-6)</v>
      </c>
      <c r="F4643" s="200">
        <f>'FC03-6'!F$36</f>
        <v>0</v>
      </c>
      <c r="I4643" s="60" t="str">
        <f>Índice!$G$23</f>
        <v>2015-01-01</v>
      </c>
      <c r="J4643" s="61" t="str">
        <f>Índice!$G$25</f>
        <v>2015-12-31</v>
      </c>
      <c r="K4643" s="200" t="s">
        <v>938</v>
      </c>
      <c r="L4643" s="200" t="s">
        <v>916</v>
      </c>
    </row>
    <row r="4644" spans="1:12" ht="15.75" customHeight="1">
      <c r="C4644" s="200" t="str">
        <f>'FC03-6'!B$37</f>
        <v>Usuarios No Regulados (Transporte) (Deterioro) (FC03-6)</v>
      </c>
      <c r="F4644" s="200">
        <f>'FC03-6'!F$37</f>
        <v>0</v>
      </c>
      <c r="I4644" s="60" t="str">
        <f>Índice!$G$23</f>
        <v>2015-01-01</v>
      </c>
      <c r="J4644" s="61" t="str">
        <f>Índice!$G$25</f>
        <v>2015-12-31</v>
      </c>
      <c r="K4644" s="200" t="s">
        <v>938</v>
      </c>
      <c r="L4644" s="200" t="s">
        <v>916</v>
      </c>
    </row>
    <row r="4645" spans="1:12" ht="15.75" customHeight="1">
      <c r="C4645" s="200" t="str">
        <f>'FC03-6'!B$38</f>
        <v>Otros (Transporte) (Deterioro) (FC03-6)</v>
      </c>
      <c r="F4645" s="200">
        <f>'FC03-6'!F$38</f>
        <v>0</v>
      </c>
      <c r="I4645" s="60" t="str">
        <f>Índice!$G$23</f>
        <v>2015-01-01</v>
      </c>
      <c r="J4645" s="61" t="str">
        <f>Índice!$G$25</f>
        <v>2015-12-31</v>
      </c>
      <c r="K4645" s="200" t="s">
        <v>938</v>
      </c>
      <c r="L4645" s="200" t="s">
        <v>916</v>
      </c>
    </row>
    <row r="4646" spans="1:12" ht="15.75" customHeight="1">
      <c r="C4646" s="200" t="str">
        <f>'FC03-6'!B$39</f>
        <v>Total Transporte de GLP (Deterioro) (FC03-6)</v>
      </c>
      <c r="F4646" s="200">
        <f>'FC03-6'!F$39</f>
        <v>0</v>
      </c>
      <c r="I4646" s="60" t="str">
        <f>Índice!$G$23</f>
        <v>2015-01-01</v>
      </c>
      <c r="J4646" s="61" t="str">
        <f>Índice!$G$25</f>
        <v>2015-12-31</v>
      </c>
      <c r="K4646" s="200" t="s">
        <v>938</v>
      </c>
      <c r="L4646" s="200" t="s">
        <v>916</v>
      </c>
    </row>
    <row r="4647" spans="1:12" ht="15.75" customHeight="1">
      <c r="A4647" s="202" t="s">
        <v>15</v>
      </c>
      <c r="C4647" s="200" t="str">
        <f>'FC03-6'!B$40</f>
        <v>Negocio comercializacion Mayorista de GLP (Deterioro) (FC03-6)</v>
      </c>
      <c r="F4647" s="200"/>
      <c r="L4647" s="200"/>
    </row>
    <row r="4648" spans="1:12" ht="15.75" customHeight="1">
      <c r="C4648" s="200" t="str">
        <f>'FC03-6'!B$41</f>
        <v>Distribuidores Inversionistas (Deterioro) (FC03-6)</v>
      </c>
      <c r="F4648" s="200">
        <f>'FC03-6'!F$41</f>
        <v>0</v>
      </c>
      <c r="I4648" s="60" t="str">
        <f>Índice!$G$23</f>
        <v>2015-01-01</v>
      </c>
      <c r="J4648" s="61" t="str">
        <f>Índice!$G$25</f>
        <v>2015-12-31</v>
      </c>
      <c r="K4648" s="200" t="s">
        <v>938</v>
      </c>
      <c r="L4648" s="200" t="s">
        <v>916</v>
      </c>
    </row>
    <row r="4649" spans="1:12" ht="15.75" customHeight="1">
      <c r="C4649" s="200" t="str">
        <f>'FC03-6'!B$42</f>
        <v>Comercializadores Mayoristas (Deterioro) (FC03-6)</v>
      </c>
      <c r="F4649" s="200">
        <f>'FC03-6'!F$42</f>
        <v>0</v>
      </c>
      <c r="I4649" s="60" t="str">
        <f>Índice!$G$23</f>
        <v>2015-01-01</v>
      </c>
      <c r="J4649" s="61" t="str">
        <f>Índice!$G$25</f>
        <v>2015-12-31</v>
      </c>
      <c r="K4649" s="200" t="s">
        <v>938</v>
      </c>
      <c r="L4649" s="200" t="s">
        <v>916</v>
      </c>
    </row>
    <row r="4650" spans="1:12" ht="15.75" customHeight="1">
      <c r="C4650" s="200" t="str">
        <f>'FC03-6'!B$43</f>
        <v>Usuarios No Regulados (Comercialización) (Deterioro) (FC03-6)</v>
      </c>
      <c r="F4650" s="200">
        <f>'FC03-6'!F$43</f>
        <v>0</v>
      </c>
      <c r="I4650" s="60" t="str">
        <f>Índice!$G$23</f>
        <v>2015-01-01</v>
      </c>
      <c r="J4650" s="61" t="str">
        <f>Índice!$G$25</f>
        <v>2015-12-31</v>
      </c>
      <c r="K4650" s="200" t="s">
        <v>938</v>
      </c>
      <c r="L4650" s="200" t="s">
        <v>916</v>
      </c>
    </row>
    <row r="4651" spans="1:12" ht="15.75" customHeight="1">
      <c r="C4651" s="200" t="str">
        <f>'FC03-6'!B$44</f>
        <v>Otros (CM-GLP) (Deterioro) (FC03-6)</v>
      </c>
      <c r="F4651" s="200">
        <f>'FC03-6'!F$44</f>
        <v>0</v>
      </c>
      <c r="I4651" s="60" t="str">
        <f>Índice!$G$23</f>
        <v>2015-01-01</v>
      </c>
      <c r="J4651" s="61" t="str">
        <f>Índice!$G$25</f>
        <v>2015-12-31</v>
      </c>
      <c r="K4651" s="200" t="s">
        <v>938</v>
      </c>
      <c r="L4651" s="200" t="s">
        <v>916</v>
      </c>
    </row>
    <row r="4652" spans="1:12" ht="15.75" customHeight="1">
      <c r="C4652" s="200" t="str">
        <f>'FC03-6'!B$45</f>
        <v>Total Comercializacion Mayorista de GLP (Deterioro) (FC03-6)</v>
      </c>
      <c r="F4652" s="200">
        <f>'FC03-6'!F$45</f>
        <v>0</v>
      </c>
      <c r="I4652" s="60" t="str">
        <f>Índice!$G$23</f>
        <v>2015-01-01</v>
      </c>
      <c r="J4652" s="61" t="str">
        <f>Índice!$G$25</f>
        <v>2015-12-31</v>
      </c>
      <c r="K4652" s="200" t="s">
        <v>938</v>
      </c>
      <c r="L4652" s="200" t="s">
        <v>916</v>
      </c>
    </row>
    <row r="4653" spans="1:12" ht="15.75" customHeight="1">
      <c r="A4653" s="202" t="s">
        <v>15</v>
      </c>
      <c r="C4653" s="200" t="str">
        <f>'FC03-6'!B$46</f>
        <v>Negocio distribución de GLP (Deterioro) (FC03-6)</v>
      </c>
      <c r="F4653" s="200"/>
      <c r="L4653" s="200"/>
    </row>
    <row r="4654" spans="1:12" ht="15.75" customHeight="1">
      <c r="C4654" s="200" t="str">
        <f>'FC03-6'!B$47</f>
        <v>Comercializadores  minoristas (Deterioro) (FC03-6)</v>
      </c>
      <c r="F4654" s="200">
        <f>'FC03-6'!F$47</f>
        <v>0</v>
      </c>
      <c r="I4654" s="60" t="str">
        <f>Índice!$G$23</f>
        <v>2015-01-01</v>
      </c>
      <c r="J4654" s="61" t="str">
        <f>Índice!$G$25</f>
        <v>2015-12-31</v>
      </c>
      <c r="K4654" s="200" t="s">
        <v>938</v>
      </c>
      <c r="L4654" s="200" t="s">
        <v>916</v>
      </c>
    </row>
    <row r="4655" spans="1:12" ht="15.75" customHeight="1">
      <c r="C4655" s="200" t="str">
        <f>'FC03-6'!B$48</f>
        <v>Tanques Estacionarios (Deterioro) (FC03-6)</v>
      </c>
      <c r="F4655" s="200">
        <f>'FC03-6'!F$48</f>
        <v>0</v>
      </c>
      <c r="I4655" s="60" t="str">
        <f>Índice!$G$23</f>
        <v>2015-01-01</v>
      </c>
      <c r="J4655" s="61" t="str">
        <f>Índice!$G$25</f>
        <v>2015-12-31</v>
      </c>
      <c r="K4655" s="200" t="s">
        <v>938</v>
      </c>
      <c r="L4655" s="200" t="s">
        <v>916</v>
      </c>
    </row>
    <row r="4656" spans="1:12" ht="15.75" customHeight="1">
      <c r="C4656" s="200" t="str">
        <f>'FC03-6'!B$49</f>
        <v>Puntos de Venta (Deterioro) (FC03-6)</v>
      </c>
      <c r="F4656" s="200">
        <f>'FC03-6'!F$49</f>
        <v>0</v>
      </c>
      <c r="I4656" s="60" t="str">
        <f>Índice!$G$23</f>
        <v>2015-01-01</v>
      </c>
      <c r="J4656" s="61" t="str">
        <f>Índice!$G$25</f>
        <v>2015-12-31</v>
      </c>
      <c r="K4656" s="200" t="s">
        <v>938</v>
      </c>
      <c r="L4656" s="200" t="s">
        <v>916</v>
      </c>
    </row>
    <row r="4657" spans="1:12" ht="15.75" customHeight="1">
      <c r="C4657" s="200" t="str">
        <f>'FC03-6'!B$50</f>
        <v>Estrato 1 Subsidiado (DT-GLP) (Deterioro) (FC03-6)</v>
      </c>
      <c r="F4657" s="200">
        <f>'FC03-6'!F$50</f>
        <v>0</v>
      </c>
      <c r="I4657" s="60" t="str">
        <f>Índice!$G$23</f>
        <v>2015-01-01</v>
      </c>
      <c r="J4657" s="61" t="str">
        <f>Índice!$G$25</f>
        <v>2015-12-31</v>
      </c>
      <c r="K4657" s="200" t="s">
        <v>938</v>
      </c>
      <c r="L4657" s="200" t="s">
        <v>916</v>
      </c>
    </row>
    <row r="4658" spans="1:12" ht="15.75" customHeight="1">
      <c r="C4658" s="200" t="str">
        <f>'FC03-6'!B$51</f>
        <v>Estrato 2 Subsidiado (DT-GLP) (Deterioro) (FC03-6)</v>
      </c>
      <c r="F4658" s="200">
        <f>'FC03-6'!F$51</f>
        <v>0</v>
      </c>
      <c r="I4658" s="60" t="str">
        <f>Índice!$G$23</f>
        <v>2015-01-01</v>
      </c>
      <c r="J4658" s="61" t="str">
        <f>Índice!$G$25</f>
        <v>2015-12-31</v>
      </c>
      <c r="K4658" s="200" t="s">
        <v>938</v>
      </c>
      <c r="L4658" s="200" t="s">
        <v>916</v>
      </c>
    </row>
    <row r="4659" spans="1:12" ht="15.75" customHeight="1">
      <c r="C4659" s="200" t="str">
        <f>'FC03-6'!B$52</f>
        <v>Otros (DT-GLP) (Deterioro) (FC03-6)</v>
      </c>
      <c r="F4659" s="200">
        <f>'FC03-6'!F$52</f>
        <v>0</v>
      </c>
      <c r="I4659" s="60" t="str">
        <f>Índice!$G$23</f>
        <v>2015-01-01</v>
      </c>
      <c r="J4659" s="61" t="str">
        <f>Índice!$G$25</f>
        <v>2015-12-31</v>
      </c>
      <c r="K4659" s="200" t="s">
        <v>938</v>
      </c>
      <c r="L4659" s="200" t="s">
        <v>916</v>
      </c>
    </row>
    <row r="4660" spans="1:12" ht="15.75" customHeight="1">
      <c r="C4660" s="200" t="str">
        <f>'FC03-6'!B$53</f>
        <v>Total distribución de GLP (Deterioro) (FC03-6)</v>
      </c>
      <c r="F4660" s="200">
        <f>'FC03-6'!F$53</f>
        <v>0</v>
      </c>
      <c r="I4660" s="60" t="str">
        <f>Índice!$G$23</f>
        <v>2015-01-01</v>
      </c>
      <c r="J4660" s="61" t="str">
        <f>Índice!$G$25</f>
        <v>2015-12-31</v>
      </c>
      <c r="K4660" s="200" t="s">
        <v>938</v>
      </c>
      <c r="L4660" s="200" t="s">
        <v>916</v>
      </c>
    </row>
    <row r="4661" spans="1:12" ht="15.75" customHeight="1">
      <c r="A4661" s="202" t="s">
        <v>15</v>
      </c>
      <c r="C4661" s="200" t="str">
        <f>'FC03-6'!B$54</f>
        <v>Negocio comercializacion Minorista GLP (Deterioro) (FC03-6)</v>
      </c>
      <c r="F4661" s="200"/>
      <c r="L4661" s="200"/>
    </row>
    <row r="4662" spans="1:12" ht="15.75" customHeight="1">
      <c r="C4662" s="200" t="str">
        <f>'FC03-6'!B$55</f>
        <v>Estrato 1 Subsidiado (CI-GLP) (Deterioro) (FC03-6)</v>
      </c>
      <c r="F4662" s="200">
        <f>'FC03-6'!F$55</f>
        <v>0</v>
      </c>
      <c r="I4662" s="60" t="str">
        <f>Índice!$G$23</f>
        <v>2015-01-01</v>
      </c>
      <c r="J4662" s="61" t="str">
        <f>Índice!$G$25</f>
        <v>2015-12-31</v>
      </c>
      <c r="K4662" s="200" t="s">
        <v>938</v>
      </c>
      <c r="L4662" s="200" t="s">
        <v>916</v>
      </c>
    </row>
    <row r="4663" spans="1:12" ht="15.75" customHeight="1">
      <c r="C4663" s="200" t="str">
        <f>'FC03-6'!B$56</f>
        <v>Estrato 2 Subsidiado (CI-GLP) (Deterioro) (FC03-6)</v>
      </c>
      <c r="F4663" s="200">
        <f>'FC03-6'!F$56</f>
        <v>0</v>
      </c>
      <c r="I4663" s="60" t="str">
        <f>Índice!$G$23</f>
        <v>2015-01-01</v>
      </c>
      <c r="J4663" s="61" t="str">
        <f>Índice!$G$25</f>
        <v>2015-12-31</v>
      </c>
      <c r="K4663" s="200" t="s">
        <v>938</v>
      </c>
      <c r="L4663" s="200" t="s">
        <v>916</v>
      </c>
    </row>
    <row r="4664" spans="1:12" ht="15.75" customHeight="1">
      <c r="C4664" s="200" t="str">
        <f>'FC03-6'!B$57</f>
        <v>Usuario Final (Deterioro) (FC03-6)</v>
      </c>
      <c r="F4664" s="200">
        <f>'FC03-6'!F$57</f>
        <v>0</v>
      </c>
      <c r="I4664" s="60" t="str">
        <f>Índice!$G$23</f>
        <v>2015-01-01</v>
      </c>
      <c r="J4664" s="61" t="str">
        <f>Índice!$G$25</f>
        <v>2015-12-31</v>
      </c>
      <c r="K4664" s="200" t="s">
        <v>938</v>
      </c>
      <c r="L4664" s="200" t="s">
        <v>916</v>
      </c>
    </row>
    <row r="4665" spans="1:12" ht="15.75" customHeight="1">
      <c r="C4665" s="200" t="str">
        <f>'FC03-6'!B$58</f>
        <v>Otros (CI-GLP) (Deterioro) (FC03-6)</v>
      </c>
      <c r="F4665" s="200">
        <f>'FC03-6'!F$58</f>
        <v>0</v>
      </c>
      <c r="I4665" s="60" t="str">
        <f>Índice!$G$23</f>
        <v>2015-01-01</v>
      </c>
      <c r="J4665" s="61" t="str">
        <f>Índice!$G$25</f>
        <v>2015-12-31</v>
      </c>
      <c r="K4665" s="200" t="s">
        <v>938</v>
      </c>
      <c r="L4665" s="200" t="s">
        <v>916</v>
      </c>
    </row>
    <row r="4666" spans="1:12" ht="15.75" customHeight="1">
      <c r="C4666" s="200" t="str">
        <f>'FC03-6'!B$59</f>
        <v>Total comercialización minorista de GLP (Deterioro) (FC03-6)</v>
      </c>
      <c r="F4666" s="200">
        <f>'FC03-6'!F$59</f>
        <v>0</v>
      </c>
      <c r="I4666" s="60" t="str">
        <f>Índice!$G$23</f>
        <v>2015-01-01</v>
      </c>
      <c r="J4666" s="61" t="str">
        <f>Índice!$G$25</f>
        <v>2015-12-31</v>
      </c>
      <c r="K4666" s="200" t="s">
        <v>938</v>
      </c>
      <c r="L4666" s="200" t="s">
        <v>916</v>
      </c>
    </row>
    <row r="4667" spans="1:12" ht="15.75" customHeight="1">
      <c r="C4667" s="200" t="str">
        <f>'FC03-6'!B$60</f>
        <v>Total Deterioro Cuentas por Cobrar (FC03-6)</v>
      </c>
      <c r="F4667" s="200">
        <f>'FC03-6'!F$60</f>
        <v>0</v>
      </c>
      <c r="I4667" s="60" t="str">
        <f>Índice!$G$23</f>
        <v>2015-01-01</v>
      </c>
      <c r="J4667" s="61" t="str">
        <f>Índice!$G$25</f>
        <v>2015-12-31</v>
      </c>
      <c r="K4667" s="200" t="s">
        <v>938</v>
      </c>
      <c r="L4667" s="200" t="s">
        <v>916</v>
      </c>
    </row>
    <row r="4668" spans="1:12" ht="15.75" customHeight="1">
      <c r="A4668" s="202" t="s">
        <v>15</v>
      </c>
      <c r="B4668" s="22"/>
      <c r="C4668" s="93" t="s">
        <v>917</v>
      </c>
      <c r="L4668" s="200"/>
    </row>
    <row r="4669" spans="1:12" ht="15.75" customHeight="1">
      <c r="A4669" s="202" t="s">
        <v>15</v>
      </c>
      <c r="C4669" s="200" t="str">
        <f>'FC03-6'!B$7</f>
        <v>Servicio de gas licuado del petróleo (FC03-6)</v>
      </c>
      <c r="L4669" s="200"/>
    </row>
    <row r="4670" spans="1:12" ht="15.75" customHeight="1">
      <c r="A4670" s="202" t="s">
        <v>15</v>
      </c>
      <c r="C4670" s="200" t="str">
        <f>'FC03-6'!B$8</f>
        <v>Negocio transporte de GLP (FC03-6)</v>
      </c>
      <c r="L4670" s="200"/>
    </row>
    <row r="4671" spans="1:12" ht="15.75" customHeight="1">
      <c r="C4671" s="200" t="str">
        <f>'FC03-6'!B$9</f>
        <v>Empresas del sector (FC03-6)</v>
      </c>
      <c r="F4671" s="200">
        <f>'FC03-6'!G$9</f>
        <v>0</v>
      </c>
      <c r="I4671" s="60" t="str">
        <f>Índice!$G$23</f>
        <v>2015-01-01</v>
      </c>
      <c r="J4671" s="61" t="str">
        <f>Índice!$G$25</f>
        <v>2015-12-31</v>
      </c>
      <c r="K4671" s="200" t="s">
        <v>938</v>
      </c>
      <c r="L4671" s="200" t="s">
        <v>918</v>
      </c>
    </row>
    <row r="4672" spans="1:12" ht="15.75" customHeight="1">
      <c r="C4672" s="200" t="str">
        <f>'FC03-6'!B$10</f>
        <v>Usuarios No Regulados (Transporte) (FC03-6)</v>
      </c>
      <c r="F4672" s="200">
        <f>'FC03-6'!G$10</f>
        <v>0</v>
      </c>
      <c r="I4672" s="60" t="str">
        <f>Índice!$G$23</f>
        <v>2015-01-01</v>
      </c>
      <c r="J4672" s="61" t="str">
        <f>Índice!$G$25</f>
        <v>2015-12-31</v>
      </c>
      <c r="K4672" s="200" t="s">
        <v>938</v>
      </c>
      <c r="L4672" s="200" t="s">
        <v>918</v>
      </c>
    </row>
    <row r="4673" spans="1:12" ht="15.75" customHeight="1">
      <c r="C4673" s="200" t="str">
        <f>'FC03-6'!B$11</f>
        <v>Otros (Transporte) (FC03-6)</v>
      </c>
      <c r="F4673" s="200">
        <f>'FC03-6'!G$11</f>
        <v>0</v>
      </c>
      <c r="I4673" s="60" t="str">
        <f>Índice!$G$23</f>
        <v>2015-01-01</v>
      </c>
      <c r="J4673" s="61" t="str">
        <f>Índice!$G$25</f>
        <v>2015-12-31</v>
      </c>
      <c r="K4673" s="200" t="s">
        <v>938</v>
      </c>
      <c r="L4673" s="200" t="s">
        <v>918</v>
      </c>
    </row>
    <row r="4674" spans="1:12" ht="15.75" customHeight="1">
      <c r="C4674" s="200" t="str">
        <f>'FC03-6'!B$12</f>
        <v>Total Transporte de GLP (FC03-6)</v>
      </c>
      <c r="F4674" s="200">
        <f>'FC03-6'!G$12</f>
        <v>0</v>
      </c>
      <c r="I4674" s="60" t="str">
        <f>Índice!$G$23</f>
        <v>2015-01-01</v>
      </c>
      <c r="J4674" s="61" t="str">
        <f>Índice!$G$25</f>
        <v>2015-12-31</v>
      </c>
      <c r="K4674" s="200" t="s">
        <v>938</v>
      </c>
      <c r="L4674" s="200" t="s">
        <v>918</v>
      </c>
    </row>
    <row r="4675" spans="1:12" ht="15.75" customHeight="1">
      <c r="A4675" s="202" t="s">
        <v>15</v>
      </c>
      <c r="C4675" s="200" t="str">
        <f>'FC03-6'!B$13</f>
        <v>Negocio comercializacion Mayorista de GLP (FC03-6)</v>
      </c>
      <c r="F4675" s="200"/>
      <c r="L4675" s="200"/>
    </row>
    <row r="4676" spans="1:12" ht="15.75" customHeight="1">
      <c r="C4676" s="200" t="str">
        <f>'FC03-6'!B$14</f>
        <v>Distribuidores Inversionistas (FC03-6)</v>
      </c>
      <c r="F4676" s="200">
        <f>'FC03-6'!G$14</f>
        <v>0</v>
      </c>
      <c r="I4676" s="60" t="str">
        <f>Índice!$G$23</f>
        <v>2015-01-01</v>
      </c>
      <c r="J4676" s="61" t="str">
        <f>Índice!$G$25</f>
        <v>2015-12-31</v>
      </c>
      <c r="K4676" s="200" t="s">
        <v>938</v>
      </c>
      <c r="L4676" s="200" t="s">
        <v>918</v>
      </c>
    </row>
    <row r="4677" spans="1:12" ht="15.75" customHeight="1">
      <c r="C4677" s="200" t="str">
        <f>'FC03-6'!B$15</f>
        <v>Comercializadores Mayoristas (FC03-6)</v>
      </c>
      <c r="F4677" s="200">
        <f>'FC03-6'!G$15</f>
        <v>0</v>
      </c>
      <c r="I4677" s="60" t="str">
        <f>Índice!$G$23</f>
        <v>2015-01-01</v>
      </c>
      <c r="J4677" s="61" t="str">
        <f>Índice!$G$25</f>
        <v>2015-12-31</v>
      </c>
      <c r="K4677" s="200" t="s">
        <v>938</v>
      </c>
      <c r="L4677" s="200" t="s">
        <v>918</v>
      </c>
    </row>
    <row r="4678" spans="1:12" ht="15.75" customHeight="1">
      <c r="C4678" s="200" t="str">
        <f>'FC03-6'!B$16</f>
        <v>Usuarios No Regulados (Comercialización) (FC03-6)</v>
      </c>
      <c r="F4678" s="200">
        <f>'FC03-6'!G$16</f>
        <v>0</v>
      </c>
      <c r="I4678" s="60" t="str">
        <f>Índice!$G$23</f>
        <v>2015-01-01</v>
      </c>
      <c r="J4678" s="61" t="str">
        <f>Índice!$G$25</f>
        <v>2015-12-31</v>
      </c>
      <c r="K4678" s="200" t="s">
        <v>938</v>
      </c>
      <c r="L4678" s="200" t="s">
        <v>918</v>
      </c>
    </row>
    <row r="4679" spans="1:12" ht="15.75" customHeight="1">
      <c r="C4679" s="200" t="str">
        <f>'FC03-6'!B$17</f>
        <v>Otros (CM-GLP) (FC03-6)</v>
      </c>
      <c r="F4679" s="200">
        <f>'FC03-6'!G$17</f>
        <v>0</v>
      </c>
      <c r="I4679" s="60" t="str">
        <f>Índice!$G$23</f>
        <v>2015-01-01</v>
      </c>
      <c r="J4679" s="61" t="str">
        <f>Índice!$G$25</f>
        <v>2015-12-31</v>
      </c>
      <c r="K4679" s="200" t="s">
        <v>938</v>
      </c>
      <c r="L4679" s="200" t="s">
        <v>918</v>
      </c>
    </row>
    <row r="4680" spans="1:12" ht="15.75" customHeight="1">
      <c r="C4680" s="200" t="str">
        <f>'FC03-6'!B$18</f>
        <v>Total Comercializacion Mayorista de GLP (FC03-6)</v>
      </c>
      <c r="F4680" s="200">
        <f>'FC03-6'!G$18</f>
        <v>0</v>
      </c>
      <c r="I4680" s="60" t="str">
        <f>Índice!$G$23</f>
        <v>2015-01-01</v>
      </c>
      <c r="J4680" s="61" t="str">
        <f>Índice!$G$25</f>
        <v>2015-12-31</v>
      </c>
      <c r="K4680" s="200" t="s">
        <v>938</v>
      </c>
      <c r="L4680" s="200" t="s">
        <v>918</v>
      </c>
    </row>
    <row r="4681" spans="1:12" ht="15.75" customHeight="1">
      <c r="A4681" s="202" t="s">
        <v>15</v>
      </c>
      <c r="C4681" s="200" t="str">
        <f>'FC03-6'!B$19</f>
        <v>Negocio distribución de GLP (FC03-6)</v>
      </c>
      <c r="F4681" s="200"/>
      <c r="L4681" s="200"/>
    </row>
    <row r="4682" spans="1:12" ht="15.75" customHeight="1">
      <c r="C4682" s="200" t="str">
        <f>'FC03-6'!B$20</f>
        <v>Comercializadores  minoristas (FC03-6)</v>
      </c>
      <c r="F4682" s="200">
        <f>'FC03-6'!G$20</f>
        <v>0</v>
      </c>
      <c r="I4682" s="60" t="str">
        <f>Índice!$G$23</f>
        <v>2015-01-01</v>
      </c>
      <c r="J4682" s="61" t="str">
        <f>Índice!$G$25</f>
        <v>2015-12-31</v>
      </c>
      <c r="K4682" s="200" t="s">
        <v>938</v>
      </c>
      <c r="L4682" s="200" t="s">
        <v>918</v>
      </c>
    </row>
    <row r="4683" spans="1:12" ht="15.75" customHeight="1">
      <c r="C4683" s="200" t="str">
        <f>'FC03-6'!B$21</f>
        <v>Tanques Estacionarios (FC03-6)</v>
      </c>
      <c r="F4683" s="200">
        <f>'FC03-6'!G$21</f>
        <v>0</v>
      </c>
      <c r="I4683" s="60" t="str">
        <f>Índice!$G$23</f>
        <v>2015-01-01</v>
      </c>
      <c r="J4683" s="61" t="str">
        <f>Índice!$G$25</f>
        <v>2015-12-31</v>
      </c>
      <c r="K4683" s="200" t="s">
        <v>938</v>
      </c>
      <c r="L4683" s="200" t="s">
        <v>918</v>
      </c>
    </row>
    <row r="4684" spans="1:12" ht="15.75" customHeight="1">
      <c r="C4684" s="200" t="str">
        <f>'FC03-6'!B$22</f>
        <v>Puntos de Venta (FC03-6)</v>
      </c>
      <c r="F4684" s="200">
        <f>'FC03-6'!G$22</f>
        <v>0</v>
      </c>
      <c r="I4684" s="60" t="str">
        <f>Índice!$G$23</f>
        <v>2015-01-01</v>
      </c>
      <c r="J4684" s="61" t="str">
        <f>Índice!$G$25</f>
        <v>2015-12-31</v>
      </c>
      <c r="K4684" s="200" t="s">
        <v>938</v>
      </c>
      <c r="L4684" s="200" t="s">
        <v>918</v>
      </c>
    </row>
    <row r="4685" spans="1:12" ht="15.75" customHeight="1">
      <c r="C4685" s="200" t="str">
        <f>'FC03-6'!B$23</f>
        <v>Estrato 1 Subsidiado (DT-GLP) (FC03-6)</v>
      </c>
      <c r="F4685" s="200">
        <f>'FC03-6'!G$23</f>
        <v>0</v>
      </c>
      <c r="I4685" s="60" t="str">
        <f>Índice!$G$23</f>
        <v>2015-01-01</v>
      </c>
      <c r="J4685" s="61" t="str">
        <f>Índice!$G$25</f>
        <v>2015-12-31</v>
      </c>
      <c r="K4685" s="200" t="s">
        <v>938</v>
      </c>
      <c r="L4685" s="200" t="s">
        <v>918</v>
      </c>
    </row>
    <row r="4686" spans="1:12" ht="15.75" customHeight="1">
      <c r="C4686" s="200" t="str">
        <f>'FC03-6'!B$24</f>
        <v>Estrato 2 Subsidiado (DT-GLP) (FC03-6)</v>
      </c>
      <c r="F4686" s="200">
        <f>'FC03-6'!G$24</f>
        <v>0</v>
      </c>
      <c r="I4686" s="60" t="str">
        <f>Índice!$G$23</f>
        <v>2015-01-01</v>
      </c>
      <c r="J4686" s="61" t="str">
        <f>Índice!$G$25</f>
        <v>2015-12-31</v>
      </c>
      <c r="K4686" s="200" t="s">
        <v>938</v>
      </c>
      <c r="L4686" s="200" t="s">
        <v>918</v>
      </c>
    </row>
    <row r="4687" spans="1:12" ht="15.75" customHeight="1">
      <c r="C4687" s="200" t="str">
        <f>'FC03-6'!B$25</f>
        <v>Otros (DT-GLP) (FC03-6)</v>
      </c>
      <c r="F4687" s="200">
        <f>'FC03-6'!G$25</f>
        <v>0</v>
      </c>
      <c r="I4687" s="60" t="str">
        <f>Índice!$G$23</f>
        <v>2015-01-01</v>
      </c>
      <c r="J4687" s="61" t="str">
        <f>Índice!$G$25</f>
        <v>2015-12-31</v>
      </c>
      <c r="K4687" s="200" t="s">
        <v>938</v>
      </c>
      <c r="L4687" s="200" t="s">
        <v>918</v>
      </c>
    </row>
    <row r="4688" spans="1:12" ht="15.75" customHeight="1">
      <c r="C4688" s="200" t="str">
        <f>'FC03-6'!B$26</f>
        <v>Total distribución de GLP (FC03-6)</v>
      </c>
      <c r="F4688" s="200">
        <f>'FC03-6'!G$26</f>
        <v>0</v>
      </c>
      <c r="I4688" s="60" t="str">
        <f>Índice!$G$23</f>
        <v>2015-01-01</v>
      </c>
      <c r="J4688" s="61" t="str">
        <f>Índice!$G$25</f>
        <v>2015-12-31</v>
      </c>
      <c r="K4688" s="200" t="s">
        <v>938</v>
      </c>
      <c r="L4688" s="200" t="s">
        <v>918</v>
      </c>
    </row>
    <row r="4689" spans="1:12" ht="15.75" customHeight="1">
      <c r="A4689" s="202" t="s">
        <v>15</v>
      </c>
      <c r="C4689" s="200" t="str">
        <f>'FC03-6'!B$27</f>
        <v>Negocio comercializacion Minorista GLP (FC03-6)</v>
      </c>
      <c r="F4689" s="200"/>
      <c r="L4689" s="200"/>
    </row>
    <row r="4690" spans="1:12" ht="15.75" customHeight="1">
      <c r="C4690" s="200" t="str">
        <f>'FC03-6'!B$28</f>
        <v>Estrato 1 Subsidiado (CI-GLP) (FC03-6)</v>
      </c>
      <c r="F4690" s="200">
        <f>'FC03-6'!G$28</f>
        <v>0</v>
      </c>
      <c r="I4690" s="60" t="str">
        <f>Índice!$G$23</f>
        <v>2015-01-01</v>
      </c>
      <c r="J4690" s="61" t="str">
        <f>Índice!$G$25</f>
        <v>2015-12-31</v>
      </c>
      <c r="K4690" s="200" t="s">
        <v>938</v>
      </c>
      <c r="L4690" s="200" t="s">
        <v>918</v>
      </c>
    </row>
    <row r="4691" spans="1:12" ht="15.75" customHeight="1">
      <c r="C4691" s="200" t="str">
        <f>'FC03-6'!B$29</f>
        <v>Estrato 2 Subsidiado (CI-GLP) (FC03-6)</v>
      </c>
      <c r="F4691" s="200">
        <f>'FC03-6'!G$29</f>
        <v>0</v>
      </c>
      <c r="I4691" s="60" t="str">
        <f>Índice!$G$23</f>
        <v>2015-01-01</v>
      </c>
      <c r="J4691" s="61" t="str">
        <f>Índice!$G$25</f>
        <v>2015-12-31</v>
      </c>
      <c r="K4691" s="200" t="s">
        <v>938</v>
      </c>
      <c r="L4691" s="200" t="s">
        <v>918</v>
      </c>
    </row>
    <row r="4692" spans="1:12" ht="15.75" customHeight="1">
      <c r="C4692" s="200" t="str">
        <f>'FC03-6'!B$30</f>
        <v>Usuario Final (FC03-6)</v>
      </c>
      <c r="F4692" s="200">
        <f>'FC03-6'!G$30</f>
        <v>0</v>
      </c>
      <c r="I4692" s="60" t="str">
        <f>Índice!$G$23</f>
        <v>2015-01-01</v>
      </c>
      <c r="J4692" s="61" t="str">
        <f>Índice!$G$25</f>
        <v>2015-12-31</v>
      </c>
      <c r="K4692" s="200" t="s">
        <v>938</v>
      </c>
      <c r="L4692" s="200" t="s">
        <v>918</v>
      </c>
    </row>
    <row r="4693" spans="1:12" ht="15.75" customHeight="1">
      <c r="C4693" s="200" t="str">
        <f>'FC03-6'!B$31</f>
        <v>Otros (CI-GLP) (FC03-6)</v>
      </c>
      <c r="F4693" s="200">
        <f>'FC03-6'!G$31</f>
        <v>0</v>
      </c>
      <c r="I4693" s="60" t="str">
        <f>Índice!$G$23</f>
        <v>2015-01-01</v>
      </c>
      <c r="J4693" s="61" t="str">
        <f>Índice!$G$25</f>
        <v>2015-12-31</v>
      </c>
      <c r="K4693" s="200" t="s">
        <v>938</v>
      </c>
      <c r="L4693" s="200" t="s">
        <v>918</v>
      </c>
    </row>
    <row r="4694" spans="1:12" ht="15.75" customHeight="1">
      <c r="C4694" s="200" t="str">
        <f>'FC03-6'!B$32</f>
        <v>Total comercialización minorista de GLP (FC03-6)</v>
      </c>
      <c r="F4694" s="200">
        <f>'FC03-6'!G$32</f>
        <v>0</v>
      </c>
      <c r="I4694" s="60" t="str">
        <f>Índice!$G$23</f>
        <v>2015-01-01</v>
      </c>
      <c r="J4694" s="61" t="str">
        <f>Índice!$G$25</f>
        <v>2015-12-31</v>
      </c>
      <c r="K4694" s="200" t="s">
        <v>938</v>
      </c>
      <c r="L4694" s="200" t="s">
        <v>918</v>
      </c>
    </row>
    <row r="4695" spans="1:12" ht="15.75" customHeight="1">
      <c r="C4695" s="200" t="str">
        <f>'FC03-6'!B$33</f>
        <v>Total Cuentas por cobrar  Servicio de Gas Licuado del Petroleo (FC03-6)</v>
      </c>
      <c r="F4695" s="200">
        <f>'FC03-6'!G$33</f>
        <v>0</v>
      </c>
      <c r="I4695" s="60" t="str">
        <f>Índice!$G$23</f>
        <v>2015-01-01</v>
      </c>
      <c r="J4695" s="61" t="str">
        <f>Índice!$G$25</f>
        <v>2015-12-31</v>
      </c>
      <c r="K4695" s="200" t="s">
        <v>938</v>
      </c>
      <c r="L4695" s="200" t="s">
        <v>918</v>
      </c>
    </row>
    <row r="4696" spans="1:12" ht="15.75" customHeight="1">
      <c r="A4696" s="202" t="s">
        <v>15</v>
      </c>
      <c r="C4696" s="200" t="str">
        <f>'FC03-6'!B$34</f>
        <v>Deterioro de cuentas por cobrar (FC03-6)</v>
      </c>
      <c r="F4696" s="200"/>
      <c r="L4696" s="200"/>
    </row>
    <row r="4697" spans="1:12" ht="15.75" customHeight="1">
      <c r="A4697" s="202" t="s">
        <v>15</v>
      </c>
      <c r="C4697" s="200" t="str">
        <f>'FC03-6'!B$35</f>
        <v>Negocio transporte de GLP (Deterioro) (FC03-6)</v>
      </c>
      <c r="F4697" s="200"/>
      <c r="L4697" s="200"/>
    </row>
    <row r="4698" spans="1:12" ht="15.75" customHeight="1">
      <c r="C4698" s="200" t="str">
        <f>'FC03-6'!B$36</f>
        <v>Empresas del sector (Deterioro) (FC03-6)</v>
      </c>
      <c r="F4698" s="200">
        <f>'FC03-6'!G$36</f>
        <v>0</v>
      </c>
      <c r="I4698" s="60" t="str">
        <f>Índice!$G$23</f>
        <v>2015-01-01</v>
      </c>
      <c r="J4698" s="61" t="str">
        <f>Índice!$G$25</f>
        <v>2015-12-31</v>
      </c>
      <c r="K4698" s="200" t="s">
        <v>938</v>
      </c>
      <c r="L4698" s="200" t="s">
        <v>918</v>
      </c>
    </row>
    <row r="4699" spans="1:12" ht="15.75" customHeight="1">
      <c r="C4699" s="200" t="str">
        <f>'FC03-6'!B$37</f>
        <v>Usuarios No Regulados (Transporte) (Deterioro) (FC03-6)</v>
      </c>
      <c r="F4699" s="200">
        <f>'FC03-6'!G$37</f>
        <v>0</v>
      </c>
      <c r="I4699" s="60" t="str">
        <f>Índice!$G$23</f>
        <v>2015-01-01</v>
      </c>
      <c r="J4699" s="61" t="str">
        <f>Índice!$G$25</f>
        <v>2015-12-31</v>
      </c>
      <c r="K4699" s="200" t="s">
        <v>938</v>
      </c>
      <c r="L4699" s="200" t="s">
        <v>918</v>
      </c>
    </row>
    <row r="4700" spans="1:12" ht="15.75" customHeight="1">
      <c r="C4700" s="200" t="str">
        <f>'FC03-6'!B$38</f>
        <v>Otros (Transporte) (Deterioro) (FC03-6)</v>
      </c>
      <c r="F4700" s="200">
        <f>'FC03-6'!G$38</f>
        <v>0</v>
      </c>
      <c r="I4700" s="60" t="str">
        <f>Índice!$G$23</f>
        <v>2015-01-01</v>
      </c>
      <c r="J4700" s="61" t="str">
        <f>Índice!$G$25</f>
        <v>2015-12-31</v>
      </c>
      <c r="K4700" s="200" t="s">
        <v>938</v>
      </c>
      <c r="L4700" s="200" t="s">
        <v>918</v>
      </c>
    </row>
    <row r="4701" spans="1:12" ht="15.75" customHeight="1">
      <c r="C4701" s="200" t="str">
        <f>'FC03-6'!B$39</f>
        <v>Total Transporte de GLP (Deterioro) (FC03-6)</v>
      </c>
      <c r="F4701" s="200">
        <f>'FC03-6'!G$39</f>
        <v>0</v>
      </c>
      <c r="I4701" s="60" t="str">
        <f>Índice!$G$23</f>
        <v>2015-01-01</v>
      </c>
      <c r="J4701" s="61" t="str">
        <f>Índice!$G$25</f>
        <v>2015-12-31</v>
      </c>
      <c r="K4701" s="200" t="s">
        <v>938</v>
      </c>
      <c r="L4701" s="200" t="s">
        <v>918</v>
      </c>
    </row>
    <row r="4702" spans="1:12" ht="15.75" customHeight="1">
      <c r="A4702" s="202" t="s">
        <v>15</v>
      </c>
      <c r="C4702" s="200" t="str">
        <f>'FC03-6'!B$40</f>
        <v>Negocio comercializacion Mayorista de GLP (Deterioro) (FC03-6)</v>
      </c>
      <c r="F4702" s="200"/>
      <c r="L4702" s="200"/>
    </row>
    <row r="4703" spans="1:12" ht="15.75" customHeight="1">
      <c r="C4703" s="200" t="str">
        <f>'FC03-6'!B$41</f>
        <v>Distribuidores Inversionistas (Deterioro) (FC03-6)</v>
      </c>
      <c r="F4703" s="200">
        <f>'FC03-6'!G$41</f>
        <v>0</v>
      </c>
      <c r="I4703" s="60" t="str">
        <f>Índice!$G$23</f>
        <v>2015-01-01</v>
      </c>
      <c r="J4703" s="61" t="str">
        <f>Índice!$G$25</f>
        <v>2015-12-31</v>
      </c>
      <c r="K4703" s="200" t="s">
        <v>938</v>
      </c>
      <c r="L4703" s="200" t="s">
        <v>918</v>
      </c>
    </row>
    <row r="4704" spans="1:12" ht="15.75" customHeight="1">
      <c r="C4704" s="200" t="str">
        <f>'FC03-6'!B$42</f>
        <v>Comercializadores Mayoristas (Deterioro) (FC03-6)</v>
      </c>
      <c r="F4704" s="200">
        <f>'FC03-6'!G$42</f>
        <v>0</v>
      </c>
      <c r="I4704" s="60" t="str">
        <f>Índice!$G$23</f>
        <v>2015-01-01</v>
      </c>
      <c r="J4704" s="61" t="str">
        <f>Índice!$G$25</f>
        <v>2015-12-31</v>
      </c>
      <c r="K4704" s="200" t="s">
        <v>938</v>
      </c>
      <c r="L4704" s="200" t="s">
        <v>918</v>
      </c>
    </row>
    <row r="4705" spans="1:12" ht="15.75" customHeight="1">
      <c r="C4705" s="200" t="str">
        <f>'FC03-6'!B$43</f>
        <v>Usuarios No Regulados (Comercialización) (Deterioro) (FC03-6)</v>
      </c>
      <c r="F4705" s="200">
        <f>'FC03-6'!G$43</f>
        <v>0</v>
      </c>
      <c r="I4705" s="60" t="str">
        <f>Índice!$G$23</f>
        <v>2015-01-01</v>
      </c>
      <c r="J4705" s="61" t="str">
        <f>Índice!$G$25</f>
        <v>2015-12-31</v>
      </c>
      <c r="K4705" s="200" t="s">
        <v>938</v>
      </c>
      <c r="L4705" s="200" t="s">
        <v>918</v>
      </c>
    </row>
    <row r="4706" spans="1:12" ht="15.75" customHeight="1">
      <c r="C4706" s="200" t="str">
        <f>'FC03-6'!B$44</f>
        <v>Otros (CM-GLP) (Deterioro) (FC03-6)</v>
      </c>
      <c r="F4706" s="200">
        <f>'FC03-6'!G$44</f>
        <v>0</v>
      </c>
      <c r="I4706" s="60" t="str">
        <f>Índice!$G$23</f>
        <v>2015-01-01</v>
      </c>
      <c r="J4706" s="61" t="str">
        <f>Índice!$G$25</f>
        <v>2015-12-31</v>
      </c>
      <c r="K4706" s="200" t="s">
        <v>938</v>
      </c>
      <c r="L4706" s="200" t="s">
        <v>918</v>
      </c>
    </row>
    <row r="4707" spans="1:12" ht="15.75" customHeight="1">
      <c r="C4707" s="200" t="str">
        <f>'FC03-6'!B$45</f>
        <v>Total Comercializacion Mayorista de GLP (Deterioro) (FC03-6)</v>
      </c>
      <c r="F4707" s="200">
        <f>'FC03-6'!G$45</f>
        <v>0</v>
      </c>
      <c r="I4707" s="60" t="str">
        <f>Índice!$G$23</f>
        <v>2015-01-01</v>
      </c>
      <c r="J4707" s="61" t="str">
        <f>Índice!$G$25</f>
        <v>2015-12-31</v>
      </c>
      <c r="K4707" s="200" t="s">
        <v>938</v>
      </c>
      <c r="L4707" s="200" t="s">
        <v>918</v>
      </c>
    </row>
    <row r="4708" spans="1:12" ht="15.75" customHeight="1">
      <c r="A4708" s="202" t="s">
        <v>15</v>
      </c>
      <c r="C4708" s="200" t="str">
        <f>'FC03-6'!B$46</f>
        <v>Negocio distribución de GLP (Deterioro) (FC03-6)</v>
      </c>
      <c r="F4708" s="200"/>
      <c r="L4708" s="200"/>
    </row>
    <row r="4709" spans="1:12" ht="15.75" customHeight="1">
      <c r="C4709" s="200" t="str">
        <f>'FC03-6'!B$47</f>
        <v>Comercializadores  minoristas (Deterioro) (FC03-6)</v>
      </c>
      <c r="F4709" s="200">
        <f>'FC03-6'!G$47</f>
        <v>0</v>
      </c>
      <c r="I4709" s="60" t="str">
        <f>Índice!$G$23</f>
        <v>2015-01-01</v>
      </c>
      <c r="J4709" s="61" t="str">
        <f>Índice!$G$25</f>
        <v>2015-12-31</v>
      </c>
      <c r="K4709" s="200" t="s">
        <v>938</v>
      </c>
      <c r="L4709" s="200" t="s">
        <v>918</v>
      </c>
    </row>
    <row r="4710" spans="1:12" ht="15.75" customHeight="1">
      <c r="C4710" s="200" t="str">
        <f>'FC03-6'!B$48</f>
        <v>Tanques Estacionarios (Deterioro) (FC03-6)</v>
      </c>
      <c r="F4710" s="200">
        <f>'FC03-6'!G$48</f>
        <v>0</v>
      </c>
      <c r="I4710" s="60" t="str">
        <f>Índice!$G$23</f>
        <v>2015-01-01</v>
      </c>
      <c r="J4710" s="61" t="str">
        <f>Índice!$G$25</f>
        <v>2015-12-31</v>
      </c>
      <c r="K4710" s="200" t="s">
        <v>938</v>
      </c>
      <c r="L4710" s="200" t="s">
        <v>918</v>
      </c>
    </row>
    <row r="4711" spans="1:12" ht="15.75" customHeight="1">
      <c r="C4711" s="200" t="str">
        <f>'FC03-6'!B$49</f>
        <v>Puntos de Venta (Deterioro) (FC03-6)</v>
      </c>
      <c r="F4711" s="200">
        <f>'FC03-6'!G$49</f>
        <v>0</v>
      </c>
      <c r="I4711" s="60" t="str">
        <f>Índice!$G$23</f>
        <v>2015-01-01</v>
      </c>
      <c r="J4711" s="61" t="str">
        <f>Índice!$G$25</f>
        <v>2015-12-31</v>
      </c>
      <c r="K4711" s="200" t="s">
        <v>938</v>
      </c>
      <c r="L4711" s="200" t="s">
        <v>918</v>
      </c>
    </row>
    <row r="4712" spans="1:12" ht="15.75" customHeight="1">
      <c r="C4712" s="200" t="str">
        <f>'FC03-6'!B$50</f>
        <v>Estrato 1 Subsidiado (DT-GLP) (Deterioro) (FC03-6)</v>
      </c>
      <c r="F4712" s="200">
        <f>'FC03-6'!G$50</f>
        <v>0</v>
      </c>
      <c r="I4712" s="60" t="str">
        <f>Índice!$G$23</f>
        <v>2015-01-01</v>
      </c>
      <c r="J4712" s="61" t="str">
        <f>Índice!$G$25</f>
        <v>2015-12-31</v>
      </c>
      <c r="K4712" s="200" t="s">
        <v>938</v>
      </c>
      <c r="L4712" s="200" t="s">
        <v>918</v>
      </c>
    </row>
    <row r="4713" spans="1:12" ht="15.75" customHeight="1">
      <c r="C4713" s="200" t="str">
        <f>'FC03-6'!B$51</f>
        <v>Estrato 2 Subsidiado (DT-GLP) (Deterioro) (FC03-6)</v>
      </c>
      <c r="F4713" s="200">
        <f>'FC03-6'!G$51</f>
        <v>0</v>
      </c>
      <c r="I4713" s="60" t="str">
        <f>Índice!$G$23</f>
        <v>2015-01-01</v>
      </c>
      <c r="J4713" s="61" t="str">
        <f>Índice!$G$25</f>
        <v>2015-12-31</v>
      </c>
      <c r="K4713" s="200" t="s">
        <v>938</v>
      </c>
      <c r="L4713" s="200" t="s">
        <v>918</v>
      </c>
    </row>
    <row r="4714" spans="1:12" ht="15.75" customHeight="1">
      <c r="C4714" s="200" t="str">
        <f>'FC03-6'!B$52</f>
        <v>Otros (DT-GLP) (Deterioro) (FC03-6)</v>
      </c>
      <c r="F4714" s="200">
        <f>'FC03-6'!G$52</f>
        <v>0</v>
      </c>
      <c r="I4714" s="60" t="str">
        <f>Índice!$G$23</f>
        <v>2015-01-01</v>
      </c>
      <c r="J4714" s="61" t="str">
        <f>Índice!$G$25</f>
        <v>2015-12-31</v>
      </c>
      <c r="K4714" s="200" t="s">
        <v>938</v>
      </c>
      <c r="L4714" s="200" t="s">
        <v>918</v>
      </c>
    </row>
    <row r="4715" spans="1:12" ht="15.75" customHeight="1">
      <c r="C4715" s="200" t="str">
        <f>'FC03-6'!B$53</f>
        <v>Total distribución de GLP (Deterioro) (FC03-6)</v>
      </c>
      <c r="F4715" s="200">
        <f>'FC03-6'!G$53</f>
        <v>0</v>
      </c>
      <c r="I4715" s="60" t="str">
        <f>Índice!$G$23</f>
        <v>2015-01-01</v>
      </c>
      <c r="J4715" s="61" t="str">
        <f>Índice!$G$25</f>
        <v>2015-12-31</v>
      </c>
      <c r="K4715" s="200" t="s">
        <v>938</v>
      </c>
      <c r="L4715" s="200" t="s">
        <v>918</v>
      </c>
    </row>
    <row r="4716" spans="1:12" ht="15.75" customHeight="1">
      <c r="A4716" s="202" t="s">
        <v>15</v>
      </c>
      <c r="C4716" s="200" t="str">
        <f>'FC03-6'!B$54</f>
        <v>Negocio comercializacion Minorista GLP (Deterioro) (FC03-6)</v>
      </c>
      <c r="F4716" s="200"/>
      <c r="L4716" s="200"/>
    </row>
    <row r="4717" spans="1:12" ht="15.75" customHeight="1">
      <c r="C4717" s="200" t="str">
        <f>'FC03-6'!B$55</f>
        <v>Estrato 1 Subsidiado (CI-GLP) (Deterioro) (FC03-6)</v>
      </c>
      <c r="F4717" s="200">
        <f>'FC03-6'!G$55</f>
        <v>0</v>
      </c>
      <c r="I4717" s="60" t="str">
        <f>Índice!$G$23</f>
        <v>2015-01-01</v>
      </c>
      <c r="J4717" s="61" t="str">
        <f>Índice!$G$25</f>
        <v>2015-12-31</v>
      </c>
      <c r="K4717" s="200" t="s">
        <v>938</v>
      </c>
      <c r="L4717" s="200" t="s">
        <v>918</v>
      </c>
    </row>
    <row r="4718" spans="1:12" ht="15.75" customHeight="1">
      <c r="C4718" s="200" t="str">
        <f>'FC03-6'!B$56</f>
        <v>Estrato 2 Subsidiado (CI-GLP) (Deterioro) (FC03-6)</v>
      </c>
      <c r="F4718" s="200">
        <f>'FC03-6'!G$56</f>
        <v>0</v>
      </c>
      <c r="I4718" s="60" t="str">
        <f>Índice!$G$23</f>
        <v>2015-01-01</v>
      </c>
      <c r="J4718" s="61" t="str">
        <f>Índice!$G$25</f>
        <v>2015-12-31</v>
      </c>
      <c r="K4718" s="200" t="s">
        <v>938</v>
      </c>
      <c r="L4718" s="200" t="s">
        <v>918</v>
      </c>
    </row>
    <row r="4719" spans="1:12" ht="15.75" customHeight="1">
      <c r="C4719" s="200" t="str">
        <f>'FC03-6'!B$57</f>
        <v>Usuario Final (Deterioro) (FC03-6)</v>
      </c>
      <c r="F4719" s="200">
        <f>'FC03-6'!G$57</f>
        <v>0</v>
      </c>
      <c r="I4719" s="60" t="str">
        <f>Índice!$G$23</f>
        <v>2015-01-01</v>
      </c>
      <c r="J4719" s="61" t="str">
        <f>Índice!$G$25</f>
        <v>2015-12-31</v>
      </c>
      <c r="K4719" s="200" t="s">
        <v>938</v>
      </c>
      <c r="L4719" s="200" t="s">
        <v>918</v>
      </c>
    </row>
    <row r="4720" spans="1:12" ht="15.75" customHeight="1">
      <c r="C4720" s="200" t="str">
        <f>'FC03-6'!B$58</f>
        <v>Otros (CI-GLP) (Deterioro) (FC03-6)</v>
      </c>
      <c r="F4720" s="200">
        <f>'FC03-6'!G$58</f>
        <v>0</v>
      </c>
      <c r="I4720" s="60" t="str">
        <f>Índice!$G$23</f>
        <v>2015-01-01</v>
      </c>
      <c r="J4720" s="61" t="str">
        <f>Índice!$G$25</f>
        <v>2015-12-31</v>
      </c>
      <c r="K4720" s="200" t="s">
        <v>938</v>
      </c>
      <c r="L4720" s="200" t="s">
        <v>918</v>
      </c>
    </row>
    <row r="4721" spans="1:12" ht="15.75" customHeight="1">
      <c r="C4721" s="200" t="str">
        <f>'FC03-6'!B$59</f>
        <v>Total comercialización minorista de GLP (Deterioro) (FC03-6)</v>
      </c>
      <c r="F4721" s="200">
        <f>'FC03-6'!G$59</f>
        <v>0</v>
      </c>
      <c r="I4721" s="60" t="str">
        <f>Índice!$G$23</f>
        <v>2015-01-01</v>
      </c>
      <c r="J4721" s="61" t="str">
        <f>Índice!$G$25</f>
        <v>2015-12-31</v>
      </c>
      <c r="K4721" s="200" t="s">
        <v>938</v>
      </c>
      <c r="L4721" s="200" t="s">
        <v>918</v>
      </c>
    </row>
    <row r="4722" spans="1:12" ht="15.75" customHeight="1">
      <c r="C4722" s="200" t="str">
        <f>'FC03-6'!B$60</f>
        <v>Total Deterioro Cuentas por Cobrar (FC03-6)</v>
      </c>
      <c r="F4722" s="200">
        <f>'FC03-6'!G$60</f>
        <v>0</v>
      </c>
      <c r="I4722" s="60" t="str">
        <f>Índice!$G$23</f>
        <v>2015-01-01</v>
      </c>
      <c r="J4722" s="61" t="str">
        <f>Índice!$G$25</f>
        <v>2015-12-31</v>
      </c>
      <c r="K4722" s="200" t="s">
        <v>938</v>
      </c>
      <c r="L4722" s="200" t="s">
        <v>918</v>
      </c>
    </row>
    <row r="4723" spans="1:12" ht="15.75" customHeight="1">
      <c r="A4723" s="202" t="s">
        <v>15</v>
      </c>
      <c r="B4723" s="22"/>
      <c r="C4723" s="93" t="s">
        <v>919</v>
      </c>
      <c r="L4723" s="200"/>
    </row>
    <row r="4724" spans="1:12" ht="15.75" customHeight="1">
      <c r="A4724" s="202" t="s">
        <v>15</v>
      </c>
      <c r="C4724" s="200" t="str">
        <f>'FC03-6'!B$7</f>
        <v>Servicio de gas licuado del petróleo (FC03-6)</v>
      </c>
      <c r="L4724" s="200"/>
    </row>
    <row r="4725" spans="1:12" ht="15.75" customHeight="1">
      <c r="A4725" s="202" t="s">
        <v>15</v>
      </c>
      <c r="C4725" s="200" t="str">
        <f>'FC03-6'!B$8</f>
        <v>Negocio transporte de GLP (FC03-6)</v>
      </c>
      <c r="L4725" s="200"/>
    </row>
    <row r="4726" spans="1:12" ht="15.75" customHeight="1">
      <c r="C4726" s="200" t="str">
        <f>'FC03-6'!B$9</f>
        <v>Empresas del sector (FC03-6)</v>
      </c>
      <c r="F4726" s="200">
        <f>'FC03-6'!H$9</f>
        <v>0</v>
      </c>
      <c r="I4726" s="60" t="str">
        <f>Índice!$G$23</f>
        <v>2015-01-01</v>
      </c>
      <c r="J4726" s="61" t="str">
        <f>Índice!$G$25</f>
        <v>2015-12-31</v>
      </c>
      <c r="K4726" s="200" t="s">
        <v>938</v>
      </c>
      <c r="L4726" s="200" t="s">
        <v>920</v>
      </c>
    </row>
    <row r="4727" spans="1:12" ht="15.75" customHeight="1">
      <c r="C4727" s="200" t="str">
        <f>'FC03-6'!B$10</f>
        <v>Usuarios No Regulados (Transporte) (FC03-6)</v>
      </c>
      <c r="F4727" s="200">
        <f>'FC03-6'!H$10</f>
        <v>0</v>
      </c>
      <c r="I4727" s="60" t="str">
        <f>Índice!$G$23</f>
        <v>2015-01-01</v>
      </c>
      <c r="J4727" s="61" t="str">
        <f>Índice!$G$25</f>
        <v>2015-12-31</v>
      </c>
      <c r="K4727" s="200" t="s">
        <v>938</v>
      </c>
      <c r="L4727" s="200" t="s">
        <v>920</v>
      </c>
    </row>
    <row r="4728" spans="1:12" ht="15.75" customHeight="1">
      <c r="C4728" s="200" t="str">
        <f>'FC03-6'!B$11</f>
        <v>Otros (Transporte) (FC03-6)</v>
      </c>
      <c r="F4728" s="200">
        <f>'FC03-6'!H$11</f>
        <v>0</v>
      </c>
      <c r="I4728" s="60" t="str">
        <f>Índice!$G$23</f>
        <v>2015-01-01</v>
      </c>
      <c r="J4728" s="61" t="str">
        <f>Índice!$G$25</f>
        <v>2015-12-31</v>
      </c>
      <c r="K4728" s="200" t="s">
        <v>938</v>
      </c>
      <c r="L4728" s="200" t="s">
        <v>920</v>
      </c>
    </row>
    <row r="4729" spans="1:12" ht="15.75" customHeight="1">
      <c r="C4729" s="200" t="str">
        <f>'FC03-6'!B$12</f>
        <v>Total Transporte de GLP (FC03-6)</v>
      </c>
      <c r="F4729" s="200">
        <f>'FC03-6'!H$12</f>
        <v>0</v>
      </c>
      <c r="I4729" s="60" t="str">
        <f>Índice!$G$23</f>
        <v>2015-01-01</v>
      </c>
      <c r="J4729" s="61" t="str">
        <f>Índice!$G$25</f>
        <v>2015-12-31</v>
      </c>
      <c r="K4729" s="200" t="s">
        <v>938</v>
      </c>
      <c r="L4729" s="200" t="s">
        <v>920</v>
      </c>
    </row>
    <row r="4730" spans="1:12" ht="15.75" customHeight="1">
      <c r="A4730" s="202" t="s">
        <v>15</v>
      </c>
      <c r="C4730" s="200" t="str">
        <f>'FC03-6'!B$13</f>
        <v>Negocio comercializacion Mayorista de GLP (FC03-6)</v>
      </c>
      <c r="F4730" s="200"/>
      <c r="L4730" s="200"/>
    </row>
    <row r="4731" spans="1:12" ht="15.75" customHeight="1">
      <c r="C4731" s="200" t="str">
        <f>'FC03-6'!B$14</f>
        <v>Distribuidores Inversionistas (FC03-6)</v>
      </c>
      <c r="F4731" s="200">
        <f>'FC03-6'!H$14</f>
        <v>0</v>
      </c>
      <c r="I4731" s="60" t="str">
        <f>Índice!$G$23</f>
        <v>2015-01-01</v>
      </c>
      <c r="J4731" s="61" t="str">
        <f>Índice!$G$25</f>
        <v>2015-12-31</v>
      </c>
      <c r="K4731" s="200" t="s">
        <v>938</v>
      </c>
      <c r="L4731" s="200" t="s">
        <v>920</v>
      </c>
    </row>
    <row r="4732" spans="1:12" ht="15.75" customHeight="1">
      <c r="C4732" s="200" t="str">
        <f>'FC03-6'!B$15</f>
        <v>Comercializadores Mayoristas (FC03-6)</v>
      </c>
      <c r="F4732" s="200">
        <f>'FC03-6'!H$15</f>
        <v>0</v>
      </c>
      <c r="I4732" s="60" t="str">
        <f>Índice!$G$23</f>
        <v>2015-01-01</v>
      </c>
      <c r="J4732" s="61" t="str">
        <f>Índice!$G$25</f>
        <v>2015-12-31</v>
      </c>
      <c r="K4732" s="200" t="s">
        <v>938</v>
      </c>
      <c r="L4732" s="200" t="s">
        <v>920</v>
      </c>
    </row>
    <row r="4733" spans="1:12" ht="15.75" customHeight="1">
      <c r="C4733" s="200" t="str">
        <f>'FC03-6'!B$16</f>
        <v>Usuarios No Regulados (Comercialización) (FC03-6)</v>
      </c>
      <c r="F4733" s="200">
        <f>'FC03-6'!H$16</f>
        <v>0</v>
      </c>
      <c r="I4733" s="60" t="str">
        <f>Índice!$G$23</f>
        <v>2015-01-01</v>
      </c>
      <c r="J4733" s="61" t="str">
        <f>Índice!$G$25</f>
        <v>2015-12-31</v>
      </c>
      <c r="K4733" s="200" t="s">
        <v>938</v>
      </c>
      <c r="L4733" s="200" t="s">
        <v>920</v>
      </c>
    </row>
    <row r="4734" spans="1:12" ht="15.75" customHeight="1">
      <c r="C4734" s="200" t="str">
        <f>'FC03-6'!B$17</f>
        <v>Otros (CM-GLP) (FC03-6)</v>
      </c>
      <c r="F4734" s="200">
        <f>'FC03-6'!H$17</f>
        <v>0</v>
      </c>
      <c r="I4734" s="60" t="str">
        <f>Índice!$G$23</f>
        <v>2015-01-01</v>
      </c>
      <c r="J4734" s="61" t="str">
        <f>Índice!$G$25</f>
        <v>2015-12-31</v>
      </c>
      <c r="K4734" s="200" t="s">
        <v>938</v>
      </c>
      <c r="L4734" s="200" t="s">
        <v>920</v>
      </c>
    </row>
    <row r="4735" spans="1:12" ht="15.75" customHeight="1">
      <c r="C4735" s="200" t="str">
        <f>'FC03-6'!B$18</f>
        <v>Total Comercializacion Mayorista de GLP (FC03-6)</v>
      </c>
      <c r="F4735" s="200">
        <f>'FC03-6'!H$18</f>
        <v>0</v>
      </c>
      <c r="I4735" s="60" t="str">
        <f>Índice!$G$23</f>
        <v>2015-01-01</v>
      </c>
      <c r="J4735" s="61" t="str">
        <f>Índice!$G$25</f>
        <v>2015-12-31</v>
      </c>
      <c r="K4735" s="200" t="s">
        <v>938</v>
      </c>
      <c r="L4735" s="200" t="s">
        <v>920</v>
      </c>
    </row>
    <row r="4736" spans="1:12" ht="15.75" customHeight="1">
      <c r="A4736" s="202" t="s">
        <v>15</v>
      </c>
      <c r="C4736" s="200" t="str">
        <f>'FC03-6'!B$19</f>
        <v>Negocio distribución de GLP (FC03-6)</v>
      </c>
      <c r="F4736" s="200"/>
      <c r="L4736" s="200"/>
    </row>
    <row r="4737" spans="1:12" ht="15.75" customHeight="1">
      <c r="C4737" s="200" t="str">
        <f>'FC03-6'!B$20</f>
        <v>Comercializadores  minoristas (FC03-6)</v>
      </c>
      <c r="F4737" s="200">
        <f>'FC03-6'!H$20</f>
        <v>0</v>
      </c>
      <c r="I4737" s="60" t="str">
        <f>Índice!$G$23</f>
        <v>2015-01-01</v>
      </c>
      <c r="J4737" s="61" t="str">
        <f>Índice!$G$25</f>
        <v>2015-12-31</v>
      </c>
      <c r="K4737" s="200" t="s">
        <v>938</v>
      </c>
      <c r="L4737" s="200" t="s">
        <v>920</v>
      </c>
    </row>
    <row r="4738" spans="1:12" ht="15.75" customHeight="1">
      <c r="C4738" s="200" t="str">
        <f>'FC03-6'!B$21</f>
        <v>Tanques Estacionarios (FC03-6)</v>
      </c>
      <c r="F4738" s="200">
        <f>'FC03-6'!H$21</f>
        <v>0</v>
      </c>
      <c r="I4738" s="60" t="str">
        <f>Índice!$G$23</f>
        <v>2015-01-01</v>
      </c>
      <c r="J4738" s="61" t="str">
        <f>Índice!$G$25</f>
        <v>2015-12-31</v>
      </c>
      <c r="K4738" s="200" t="s">
        <v>938</v>
      </c>
      <c r="L4738" s="200" t="s">
        <v>920</v>
      </c>
    </row>
    <row r="4739" spans="1:12" ht="15.75" customHeight="1">
      <c r="C4739" s="200" t="str">
        <f>'FC03-6'!B$22</f>
        <v>Puntos de Venta (FC03-6)</v>
      </c>
      <c r="F4739" s="200">
        <f>'FC03-6'!H$22</f>
        <v>0</v>
      </c>
      <c r="I4739" s="60" t="str">
        <f>Índice!$G$23</f>
        <v>2015-01-01</v>
      </c>
      <c r="J4739" s="61" t="str">
        <f>Índice!$G$25</f>
        <v>2015-12-31</v>
      </c>
      <c r="K4739" s="200" t="s">
        <v>938</v>
      </c>
      <c r="L4739" s="200" t="s">
        <v>920</v>
      </c>
    </row>
    <row r="4740" spans="1:12" ht="15.75" customHeight="1">
      <c r="C4740" s="200" t="str">
        <f>'FC03-6'!B$23</f>
        <v>Estrato 1 Subsidiado (DT-GLP) (FC03-6)</v>
      </c>
      <c r="F4740" s="200">
        <f>'FC03-6'!H$23</f>
        <v>0</v>
      </c>
      <c r="I4740" s="60" t="str">
        <f>Índice!$G$23</f>
        <v>2015-01-01</v>
      </c>
      <c r="J4740" s="61" t="str">
        <f>Índice!$G$25</f>
        <v>2015-12-31</v>
      </c>
      <c r="K4740" s="200" t="s">
        <v>938</v>
      </c>
      <c r="L4740" s="200" t="s">
        <v>920</v>
      </c>
    </row>
    <row r="4741" spans="1:12" ht="15.75" customHeight="1">
      <c r="C4741" s="200" t="str">
        <f>'FC03-6'!B$24</f>
        <v>Estrato 2 Subsidiado (DT-GLP) (FC03-6)</v>
      </c>
      <c r="F4741" s="200">
        <f>'FC03-6'!H$24</f>
        <v>0</v>
      </c>
      <c r="I4741" s="60" t="str">
        <f>Índice!$G$23</f>
        <v>2015-01-01</v>
      </c>
      <c r="J4741" s="61" t="str">
        <f>Índice!$G$25</f>
        <v>2015-12-31</v>
      </c>
      <c r="K4741" s="200" t="s">
        <v>938</v>
      </c>
      <c r="L4741" s="200" t="s">
        <v>920</v>
      </c>
    </row>
    <row r="4742" spans="1:12" ht="15.75" customHeight="1">
      <c r="C4742" s="200" t="str">
        <f>'FC03-6'!B$25</f>
        <v>Otros (DT-GLP) (FC03-6)</v>
      </c>
      <c r="F4742" s="200">
        <f>'FC03-6'!H$25</f>
        <v>0</v>
      </c>
      <c r="I4742" s="60" t="str">
        <f>Índice!$G$23</f>
        <v>2015-01-01</v>
      </c>
      <c r="J4742" s="61" t="str">
        <f>Índice!$G$25</f>
        <v>2015-12-31</v>
      </c>
      <c r="K4742" s="200" t="s">
        <v>938</v>
      </c>
      <c r="L4742" s="200" t="s">
        <v>920</v>
      </c>
    </row>
    <row r="4743" spans="1:12" ht="15.75" customHeight="1">
      <c r="C4743" s="200" t="str">
        <f>'FC03-6'!B$26</f>
        <v>Total distribución de GLP (FC03-6)</v>
      </c>
      <c r="F4743" s="200">
        <f>'FC03-6'!H$26</f>
        <v>0</v>
      </c>
      <c r="I4743" s="60" t="str">
        <f>Índice!$G$23</f>
        <v>2015-01-01</v>
      </c>
      <c r="J4743" s="61" t="str">
        <f>Índice!$G$25</f>
        <v>2015-12-31</v>
      </c>
      <c r="K4743" s="200" t="s">
        <v>938</v>
      </c>
      <c r="L4743" s="200" t="s">
        <v>920</v>
      </c>
    </row>
    <row r="4744" spans="1:12" ht="15.75" customHeight="1">
      <c r="A4744" s="202" t="s">
        <v>15</v>
      </c>
      <c r="C4744" s="200" t="str">
        <f>'FC03-6'!B$27</f>
        <v>Negocio comercializacion Minorista GLP (FC03-6)</v>
      </c>
      <c r="F4744" s="200"/>
      <c r="L4744" s="200"/>
    </row>
    <row r="4745" spans="1:12" ht="15.75" customHeight="1">
      <c r="C4745" s="200" t="str">
        <f>'FC03-6'!B$28</f>
        <v>Estrato 1 Subsidiado (CI-GLP) (FC03-6)</v>
      </c>
      <c r="F4745" s="200">
        <f>'FC03-6'!H$28</f>
        <v>0</v>
      </c>
      <c r="I4745" s="60" t="str">
        <f>Índice!$G$23</f>
        <v>2015-01-01</v>
      </c>
      <c r="J4745" s="61" t="str">
        <f>Índice!$G$25</f>
        <v>2015-12-31</v>
      </c>
      <c r="K4745" s="200" t="s">
        <v>938</v>
      </c>
      <c r="L4745" s="200" t="s">
        <v>920</v>
      </c>
    </row>
    <row r="4746" spans="1:12" ht="15.75" customHeight="1">
      <c r="C4746" s="200" t="str">
        <f>'FC03-6'!B$29</f>
        <v>Estrato 2 Subsidiado (CI-GLP) (FC03-6)</v>
      </c>
      <c r="F4746" s="200">
        <f>'FC03-6'!H$29</f>
        <v>0</v>
      </c>
      <c r="I4746" s="60" t="str">
        <f>Índice!$G$23</f>
        <v>2015-01-01</v>
      </c>
      <c r="J4746" s="61" t="str">
        <f>Índice!$G$25</f>
        <v>2015-12-31</v>
      </c>
      <c r="K4746" s="200" t="s">
        <v>938</v>
      </c>
      <c r="L4746" s="200" t="s">
        <v>920</v>
      </c>
    </row>
    <row r="4747" spans="1:12" ht="15.75" customHeight="1">
      <c r="C4747" s="200" t="str">
        <f>'FC03-6'!B$30</f>
        <v>Usuario Final (FC03-6)</v>
      </c>
      <c r="F4747" s="200">
        <f>'FC03-6'!H$30</f>
        <v>0</v>
      </c>
      <c r="I4747" s="60" t="str">
        <f>Índice!$G$23</f>
        <v>2015-01-01</v>
      </c>
      <c r="J4747" s="61" t="str">
        <f>Índice!$G$25</f>
        <v>2015-12-31</v>
      </c>
      <c r="K4747" s="200" t="s">
        <v>938</v>
      </c>
      <c r="L4747" s="200" t="s">
        <v>920</v>
      </c>
    </row>
    <row r="4748" spans="1:12" ht="15.75" customHeight="1">
      <c r="C4748" s="200" t="str">
        <f>'FC03-6'!B$31</f>
        <v>Otros (CI-GLP) (FC03-6)</v>
      </c>
      <c r="F4748" s="200">
        <f>'FC03-6'!H$31</f>
        <v>0</v>
      </c>
      <c r="I4748" s="60" t="str">
        <f>Índice!$G$23</f>
        <v>2015-01-01</v>
      </c>
      <c r="J4748" s="61" t="str">
        <f>Índice!$G$25</f>
        <v>2015-12-31</v>
      </c>
      <c r="K4748" s="200" t="s">
        <v>938</v>
      </c>
      <c r="L4748" s="200" t="s">
        <v>920</v>
      </c>
    </row>
    <row r="4749" spans="1:12" ht="15.75" customHeight="1">
      <c r="C4749" s="200" t="str">
        <f>'FC03-6'!B$32</f>
        <v>Total comercialización minorista de GLP (FC03-6)</v>
      </c>
      <c r="F4749" s="200">
        <f>'FC03-6'!H$32</f>
        <v>0</v>
      </c>
      <c r="I4749" s="60" t="str">
        <f>Índice!$G$23</f>
        <v>2015-01-01</v>
      </c>
      <c r="J4749" s="61" t="str">
        <f>Índice!$G$25</f>
        <v>2015-12-31</v>
      </c>
      <c r="K4749" s="200" t="s">
        <v>938</v>
      </c>
      <c r="L4749" s="200" t="s">
        <v>920</v>
      </c>
    </row>
    <row r="4750" spans="1:12" ht="15.75" customHeight="1">
      <c r="C4750" s="200" t="str">
        <f>'FC03-6'!B$33</f>
        <v>Total Cuentas por cobrar  Servicio de Gas Licuado del Petroleo (FC03-6)</v>
      </c>
      <c r="F4750" s="200">
        <f>'FC03-6'!H$33</f>
        <v>0</v>
      </c>
      <c r="I4750" s="60" t="str">
        <f>Índice!$G$23</f>
        <v>2015-01-01</v>
      </c>
      <c r="J4750" s="61" t="str">
        <f>Índice!$G$25</f>
        <v>2015-12-31</v>
      </c>
      <c r="K4750" s="200" t="s">
        <v>938</v>
      </c>
      <c r="L4750" s="200" t="s">
        <v>920</v>
      </c>
    </row>
    <row r="4751" spans="1:12" ht="15.75" customHeight="1">
      <c r="A4751" s="202" t="s">
        <v>15</v>
      </c>
      <c r="C4751" s="200" t="str">
        <f>'FC03-6'!B$34</f>
        <v>Deterioro de cuentas por cobrar (FC03-6)</v>
      </c>
      <c r="F4751" s="200"/>
      <c r="L4751" s="200"/>
    </row>
    <row r="4752" spans="1:12" ht="15.75" customHeight="1">
      <c r="A4752" s="202" t="s">
        <v>15</v>
      </c>
      <c r="C4752" s="200" t="str">
        <f>'FC03-6'!B$35</f>
        <v>Negocio transporte de GLP (Deterioro) (FC03-6)</v>
      </c>
      <c r="F4752" s="200"/>
      <c r="L4752" s="200"/>
    </row>
    <row r="4753" spans="1:12" ht="15.75" customHeight="1">
      <c r="C4753" s="200" t="str">
        <f>'FC03-6'!B$36</f>
        <v>Empresas del sector (Deterioro) (FC03-6)</v>
      </c>
      <c r="F4753" s="200">
        <f>'FC03-6'!H$36</f>
        <v>0</v>
      </c>
      <c r="I4753" s="60" t="str">
        <f>Índice!$G$23</f>
        <v>2015-01-01</v>
      </c>
      <c r="J4753" s="61" t="str">
        <f>Índice!$G$25</f>
        <v>2015-12-31</v>
      </c>
      <c r="K4753" s="200" t="s">
        <v>938</v>
      </c>
      <c r="L4753" s="200" t="s">
        <v>920</v>
      </c>
    </row>
    <row r="4754" spans="1:12" ht="15.75">
      <c r="C4754" s="200" t="str">
        <f>'FC03-6'!B$37</f>
        <v>Usuarios No Regulados (Transporte) (Deterioro) (FC03-6)</v>
      </c>
      <c r="F4754" s="200">
        <f>'FC03-6'!H$37</f>
        <v>0</v>
      </c>
      <c r="I4754" s="60" t="str">
        <f>Índice!$G$23</f>
        <v>2015-01-01</v>
      </c>
      <c r="J4754" s="61" t="str">
        <f>Índice!$G$25</f>
        <v>2015-12-31</v>
      </c>
      <c r="K4754" s="200" t="s">
        <v>938</v>
      </c>
      <c r="L4754" s="200" t="s">
        <v>920</v>
      </c>
    </row>
    <row r="4755" spans="1:12" ht="15.75">
      <c r="C4755" s="200" t="str">
        <f>'FC03-6'!B$38</f>
        <v>Otros (Transporte) (Deterioro) (FC03-6)</v>
      </c>
      <c r="F4755" s="200">
        <f>'FC03-6'!H$38</f>
        <v>0</v>
      </c>
      <c r="I4755" s="60" t="str">
        <f>Índice!$G$23</f>
        <v>2015-01-01</v>
      </c>
      <c r="J4755" s="61" t="str">
        <f>Índice!$G$25</f>
        <v>2015-12-31</v>
      </c>
      <c r="K4755" s="200" t="s">
        <v>938</v>
      </c>
      <c r="L4755" s="200" t="s">
        <v>920</v>
      </c>
    </row>
    <row r="4756" spans="1:12" ht="15.75">
      <c r="C4756" s="200" t="str">
        <f>'FC03-6'!B$39</f>
        <v>Total Transporte de GLP (Deterioro) (FC03-6)</v>
      </c>
      <c r="F4756" s="200">
        <f>'FC03-6'!H$39</f>
        <v>0</v>
      </c>
      <c r="I4756" s="60" t="str">
        <f>Índice!$G$23</f>
        <v>2015-01-01</v>
      </c>
      <c r="J4756" s="61" t="str">
        <f>Índice!$G$25</f>
        <v>2015-12-31</v>
      </c>
      <c r="K4756" s="200" t="s">
        <v>938</v>
      </c>
      <c r="L4756" s="200" t="s">
        <v>920</v>
      </c>
    </row>
    <row r="4757" spans="1:12" ht="15.75">
      <c r="A4757" s="202" t="s">
        <v>15</v>
      </c>
      <c r="C4757" s="200" t="str">
        <f>'FC03-6'!B$40</f>
        <v>Negocio comercializacion Mayorista de GLP (Deterioro) (FC03-6)</v>
      </c>
      <c r="F4757" s="200"/>
      <c r="L4757" s="200"/>
    </row>
    <row r="4758" spans="1:12" ht="15.75">
      <c r="C4758" s="200" t="str">
        <f>'FC03-6'!B$41</f>
        <v>Distribuidores Inversionistas (Deterioro) (FC03-6)</v>
      </c>
      <c r="F4758" s="200">
        <f>'FC03-6'!H$41</f>
        <v>0</v>
      </c>
      <c r="I4758" s="60" t="str">
        <f>Índice!$G$23</f>
        <v>2015-01-01</v>
      </c>
      <c r="J4758" s="61" t="str">
        <f>Índice!$G$25</f>
        <v>2015-12-31</v>
      </c>
      <c r="K4758" s="200" t="s">
        <v>938</v>
      </c>
      <c r="L4758" s="200" t="s">
        <v>920</v>
      </c>
    </row>
    <row r="4759" spans="1:12" ht="15.75">
      <c r="C4759" s="200" t="str">
        <f>'FC03-6'!B$42</f>
        <v>Comercializadores Mayoristas (Deterioro) (FC03-6)</v>
      </c>
      <c r="F4759" s="200">
        <f>'FC03-6'!H$42</f>
        <v>0</v>
      </c>
      <c r="I4759" s="60" t="str">
        <f>Índice!$G$23</f>
        <v>2015-01-01</v>
      </c>
      <c r="J4759" s="61" t="str">
        <f>Índice!$G$25</f>
        <v>2015-12-31</v>
      </c>
      <c r="K4759" s="200" t="s">
        <v>938</v>
      </c>
      <c r="L4759" s="200" t="s">
        <v>920</v>
      </c>
    </row>
    <row r="4760" spans="1:12" ht="15.75">
      <c r="C4760" s="200" t="str">
        <f>'FC03-6'!B$43</f>
        <v>Usuarios No Regulados (Comercialización) (Deterioro) (FC03-6)</v>
      </c>
      <c r="F4760" s="200">
        <f>'FC03-6'!H$43</f>
        <v>0</v>
      </c>
      <c r="I4760" s="60" t="str">
        <f>Índice!$G$23</f>
        <v>2015-01-01</v>
      </c>
      <c r="J4760" s="61" t="str">
        <f>Índice!$G$25</f>
        <v>2015-12-31</v>
      </c>
      <c r="K4760" s="200" t="s">
        <v>938</v>
      </c>
      <c r="L4760" s="200" t="s">
        <v>920</v>
      </c>
    </row>
    <row r="4761" spans="1:12" ht="15.75">
      <c r="C4761" s="200" t="str">
        <f>'FC03-6'!B$44</f>
        <v>Otros (CM-GLP) (Deterioro) (FC03-6)</v>
      </c>
      <c r="F4761" s="200">
        <f>'FC03-6'!H$44</f>
        <v>0</v>
      </c>
      <c r="I4761" s="60" t="str">
        <f>Índice!$G$23</f>
        <v>2015-01-01</v>
      </c>
      <c r="J4761" s="61" t="str">
        <f>Índice!$G$25</f>
        <v>2015-12-31</v>
      </c>
      <c r="K4761" s="200" t="s">
        <v>938</v>
      </c>
      <c r="L4761" s="200" t="s">
        <v>920</v>
      </c>
    </row>
    <row r="4762" spans="1:12" ht="15.75">
      <c r="C4762" s="200" t="str">
        <f>'FC03-6'!B$45</f>
        <v>Total Comercializacion Mayorista de GLP (Deterioro) (FC03-6)</v>
      </c>
      <c r="F4762" s="200">
        <f>'FC03-6'!H$45</f>
        <v>0</v>
      </c>
      <c r="I4762" s="60" t="str">
        <f>Índice!$G$23</f>
        <v>2015-01-01</v>
      </c>
      <c r="J4762" s="61" t="str">
        <f>Índice!$G$25</f>
        <v>2015-12-31</v>
      </c>
      <c r="K4762" s="200" t="s">
        <v>938</v>
      </c>
      <c r="L4762" s="200" t="s">
        <v>920</v>
      </c>
    </row>
    <row r="4763" spans="1:12" ht="15.75">
      <c r="A4763" s="202" t="s">
        <v>15</v>
      </c>
      <c r="C4763" s="200" t="str">
        <f>'FC03-6'!B$46</f>
        <v>Negocio distribución de GLP (Deterioro) (FC03-6)</v>
      </c>
      <c r="F4763" s="200"/>
      <c r="L4763" s="200"/>
    </row>
    <row r="4764" spans="1:12" ht="15.75">
      <c r="C4764" s="200" t="str">
        <f>'FC03-6'!B$47</f>
        <v>Comercializadores  minoristas (Deterioro) (FC03-6)</v>
      </c>
      <c r="F4764" s="200">
        <f>'FC03-6'!H$47</f>
        <v>0</v>
      </c>
      <c r="I4764" s="60" t="str">
        <f>Índice!$G$23</f>
        <v>2015-01-01</v>
      </c>
      <c r="J4764" s="61" t="str">
        <f>Índice!$G$25</f>
        <v>2015-12-31</v>
      </c>
      <c r="K4764" s="200" t="s">
        <v>938</v>
      </c>
      <c r="L4764" s="200" t="s">
        <v>920</v>
      </c>
    </row>
    <row r="4765" spans="1:12" ht="15.75">
      <c r="C4765" s="200" t="str">
        <f>'FC03-6'!B$48</f>
        <v>Tanques Estacionarios (Deterioro) (FC03-6)</v>
      </c>
      <c r="F4765" s="200">
        <f>'FC03-6'!H$48</f>
        <v>0</v>
      </c>
      <c r="I4765" s="60" t="str">
        <f>Índice!$G$23</f>
        <v>2015-01-01</v>
      </c>
      <c r="J4765" s="61" t="str">
        <f>Índice!$G$25</f>
        <v>2015-12-31</v>
      </c>
      <c r="K4765" s="200" t="s">
        <v>938</v>
      </c>
      <c r="L4765" s="200" t="s">
        <v>920</v>
      </c>
    </row>
    <row r="4766" spans="1:12" ht="15.75">
      <c r="C4766" s="200" t="str">
        <f>'FC03-6'!B$49</f>
        <v>Puntos de Venta (Deterioro) (FC03-6)</v>
      </c>
      <c r="F4766" s="200">
        <f>'FC03-6'!H$49</f>
        <v>0</v>
      </c>
      <c r="I4766" s="60" t="str">
        <f>Índice!$G$23</f>
        <v>2015-01-01</v>
      </c>
      <c r="J4766" s="61" t="str">
        <f>Índice!$G$25</f>
        <v>2015-12-31</v>
      </c>
      <c r="K4766" s="200" t="s">
        <v>938</v>
      </c>
      <c r="L4766" s="200" t="s">
        <v>920</v>
      </c>
    </row>
    <row r="4767" spans="1:12" ht="15.75">
      <c r="C4767" s="200" t="str">
        <f>'FC03-6'!B$50</f>
        <v>Estrato 1 Subsidiado (DT-GLP) (Deterioro) (FC03-6)</v>
      </c>
      <c r="F4767" s="200">
        <f>'FC03-6'!H$50</f>
        <v>0</v>
      </c>
      <c r="I4767" s="60" t="str">
        <f>Índice!$G$23</f>
        <v>2015-01-01</v>
      </c>
      <c r="J4767" s="61" t="str">
        <f>Índice!$G$25</f>
        <v>2015-12-31</v>
      </c>
      <c r="K4767" s="200" t="s">
        <v>938</v>
      </c>
      <c r="L4767" s="200" t="s">
        <v>920</v>
      </c>
    </row>
    <row r="4768" spans="1:12" ht="15.75">
      <c r="C4768" s="200" t="str">
        <f>'FC03-6'!B$51</f>
        <v>Estrato 2 Subsidiado (DT-GLP) (Deterioro) (FC03-6)</v>
      </c>
      <c r="F4768" s="200">
        <f>'FC03-6'!H$51</f>
        <v>0</v>
      </c>
      <c r="I4768" s="60" t="str">
        <f>Índice!$G$23</f>
        <v>2015-01-01</v>
      </c>
      <c r="J4768" s="61" t="str">
        <f>Índice!$G$25</f>
        <v>2015-12-31</v>
      </c>
      <c r="K4768" s="200" t="s">
        <v>938</v>
      </c>
      <c r="L4768" s="200" t="s">
        <v>920</v>
      </c>
    </row>
    <row r="4769" spans="1:12" ht="15.75">
      <c r="C4769" s="200" t="str">
        <f>'FC03-6'!B$52</f>
        <v>Otros (DT-GLP) (Deterioro) (FC03-6)</v>
      </c>
      <c r="F4769" s="200">
        <f>'FC03-6'!H$52</f>
        <v>0</v>
      </c>
      <c r="I4769" s="60" t="str">
        <f>Índice!$G$23</f>
        <v>2015-01-01</v>
      </c>
      <c r="J4769" s="61" t="str">
        <f>Índice!$G$25</f>
        <v>2015-12-31</v>
      </c>
      <c r="K4769" s="200" t="s">
        <v>938</v>
      </c>
      <c r="L4769" s="200" t="s">
        <v>920</v>
      </c>
    </row>
    <row r="4770" spans="1:12" ht="15.75">
      <c r="C4770" s="200" t="str">
        <f>'FC03-6'!B$53</f>
        <v>Total distribución de GLP (Deterioro) (FC03-6)</v>
      </c>
      <c r="F4770" s="200">
        <f>'FC03-6'!H$53</f>
        <v>0</v>
      </c>
      <c r="I4770" s="60" t="str">
        <f>Índice!$G$23</f>
        <v>2015-01-01</v>
      </c>
      <c r="J4770" s="61" t="str">
        <f>Índice!$G$25</f>
        <v>2015-12-31</v>
      </c>
      <c r="K4770" s="200" t="s">
        <v>938</v>
      </c>
      <c r="L4770" s="200" t="s">
        <v>920</v>
      </c>
    </row>
    <row r="4771" spans="1:12" ht="15.75">
      <c r="A4771" s="202" t="s">
        <v>15</v>
      </c>
      <c r="C4771" s="200" t="str">
        <f>'FC03-6'!B$54</f>
        <v>Negocio comercializacion Minorista GLP (Deterioro) (FC03-6)</v>
      </c>
      <c r="F4771" s="200"/>
      <c r="L4771" s="200"/>
    </row>
    <row r="4772" spans="1:12" ht="15.75">
      <c r="C4772" s="200" t="str">
        <f>'FC03-6'!B$55</f>
        <v>Estrato 1 Subsidiado (CI-GLP) (Deterioro) (FC03-6)</v>
      </c>
      <c r="F4772" s="200">
        <f>'FC03-6'!H$55</f>
        <v>0</v>
      </c>
      <c r="I4772" s="60" t="str">
        <f>Índice!$G$23</f>
        <v>2015-01-01</v>
      </c>
      <c r="J4772" s="61" t="str">
        <f>Índice!$G$25</f>
        <v>2015-12-31</v>
      </c>
      <c r="K4772" s="200" t="s">
        <v>938</v>
      </c>
      <c r="L4772" s="200" t="s">
        <v>920</v>
      </c>
    </row>
    <row r="4773" spans="1:12" ht="15.75">
      <c r="C4773" s="200" t="str">
        <f>'FC03-6'!B$56</f>
        <v>Estrato 2 Subsidiado (CI-GLP) (Deterioro) (FC03-6)</v>
      </c>
      <c r="F4773" s="200">
        <f>'FC03-6'!H$56</f>
        <v>0</v>
      </c>
      <c r="I4773" s="60" t="str">
        <f>Índice!$G$23</f>
        <v>2015-01-01</v>
      </c>
      <c r="J4773" s="61" t="str">
        <f>Índice!$G$25</f>
        <v>2015-12-31</v>
      </c>
      <c r="K4773" s="200" t="s">
        <v>938</v>
      </c>
      <c r="L4773" s="200" t="s">
        <v>920</v>
      </c>
    </row>
    <row r="4774" spans="1:12" ht="15.75">
      <c r="C4774" s="200" t="str">
        <f>'FC03-6'!B$57</f>
        <v>Usuario Final (Deterioro) (FC03-6)</v>
      </c>
      <c r="F4774" s="200">
        <f>'FC03-6'!H$57</f>
        <v>0</v>
      </c>
      <c r="I4774" s="60" t="str">
        <f>Índice!$G$23</f>
        <v>2015-01-01</v>
      </c>
      <c r="J4774" s="61" t="str">
        <f>Índice!$G$25</f>
        <v>2015-12-31</v>
      </c>
      <c r="K4774" s="200" t="s">
        <v>938</v>
      </c>
      <c r="L4774" s="200" t="s">
        <v>920</v>
      </c>
    </row>
    <row r="4775" spans="1:12" ht="15.75">
      <c r="C4775" s="200" t="str">
        <f>'FC03-6'!B$58</f>
        <v>Otros (CI-GLP) (Deterioro) (FC03-6)</v>
      </c>
      <c r="F4775" s="200">
        <f>'FC03-6'!H$58</f>
        <v>0</v>
      </c>
      <c r="I4775" s="60" t="str">
        <f>Índice!$G$23</f>
        <v>2015-01-01</v>
      </c>
      <c r="J4775" s="61" t="str">
        <f>Índice!$G$25</f>
        <v>2015-12-31</v>
      </c>
      <c r="K4775" s="200" t="s">
        <v>938</v>
      </c>
      <c r="L4775" s="200" t="s">
        <v>920</v>
      </c>
    </row>
    <row r="4776" spans="1:12" ht="15.75">
      <c r="C4776" s="200" t="str">
        <f>'FC03-6'!B$59</f>
        <v>Total comercialización minorista de GLP (Deterioro) (FC03-6)</v>
      </c>
      <c r="F4776" s="200">
        <f>'FC03-6'!H$59</f>
        <v>0</v>
      </c>
      <c r="I4776" s="60" t="str">
        <f>Índice!$G$23</f>
        <v>2015-01-01</v>
      </c>
      <c r="J4776" s="61" t="str">
        <f>Índice!$G$25</f>
        <v>2015-12-31</v>
      </c>
      <c r="K4776" s="200" t="s">
        <v>938</v>
      </c>
      <c r="L4776" s="200" t="s">
        <v>920</v>
      </c>
    </row>
    <row r="4777" spans="1:12" ht="15.75">
      <c r="C4777" s="200" t="str">
        <f>'FC03-6'!B$60</f>
        <v>Total Deterioro Cuentas por Cobrar (FC03-6)</v>
      </c>
      <c r="F4777" s="200">
        <f>'FC03-6'!H$60</f>
        <v>0</v>
      </c>
      <c r="I4777" s="60" t="str">
        <f>Índice!$G$23</f>
        <v>2015-01-01</v>
      </c>
      <c r="J4777" s="61" t="str">
        <f>Índice!$G$25</f>
        <v>2015-12-31</v>
      </c>
      <c r="K4777" s="200" t="s">
        <v>938</v>
      </c>
      <c r="L4777" s="200" t="s">
        <v>920</v>
      </c>
    </row>
    <row r="4778" spans="1:12" ht="15.75">
      <c r="A4778" s="202" t="s">
        <v>15</v>
      </c>
      <c r="B4778" s="22"/>
      <c r="C4778" s="93" t="s">
        <v>921</v>
      </c>
      <c r="L4778" s="200"/>
    </row>
    <row r="4779" spans="1:12" ht="15.75">
      <c r="A4779" s="202" t="s">
        <v>15</v>
      </c>
      <c r="C4779" s="200" t="str">
        <f>'FC03-6'!B$7</f>
        <v>Servicio de gas licuado del petróleo (FC03-6)</v>
      </c>
      <c r="L4779" s="200"/>
    </row>
    <row r="4780" spans="1:12" ht="15.75">
      <c r="A4780" s="202" t="s">
        <v>15</v>
      </c>
      <c r="C4780" s="200" t="str">
        <f>'FC03-6'!B$8</f>
        <v>Negocio transporte de GLP (FC03-6)</v>
      </c>
      <c r="L4780" s="200"/>
    </row>
    <row r="4781" spans="1:12" ht="15.75">
      <c r="C4781" s="200" t="str">
        <f>'FC03-6'!B$9</f>
        <v>Empresas del sector (FC03-6)</v>
      </c>
      <c r="F4781" s="200">
        <f>'FC03-6'!I$9</f>
        <v>0</v>
      </c>
      <c r="I4781" s="60" t="str">
        <f>Índice!$G$23</f>
        <v>2015-01-01</v>
      </c>
      <c r="J4781" s="61" t="str">
        <f>Índice!$G$25</f>
        <v>2015-12-31</v>
      </c>
      <c r="K4781" s="200" t="s">
        <v>938</v>
      </c>
      <c r="L4781" s="200" t="s">
        <v>922</v>
      </c>
    </row>
    <row r="4782" spans="1:12" ht="15.75">
      <c r="C4782" s="200" t="str">
        <f>'FC03-6'!B$10</f>
        <v>Usuarios No Regulados (Transporte) (FC03-6)</v>
      </c>
      <c r="F4782" s="200">
        <f>'FC03-6'!I$10</f>
        <v>0</v>
      </c>
      <c r="I4782" s="60" t="str">
        <f>Índice!$G$23</f>
        <v>2015-01-01</v>
      </c>
      <c r="J4782" s="61" t="str">
        <f>Índice!$G$25</f>
        <v>2015-12-31</v>
      </c>
      <c r="K4782" s="200" t="s">
        <v>938</v>
      </c>
      <c r="L4782" s="200" t="s">
        <v>922</v>
      </c>
    </row>
    <row r="4783" spans="1:12" ht="15.75">
      <c r="C4783" s="200" t="str">
        <f>'FC03-6'!B$11</f>
        <v>Otros (Transporte) (FC03-6)</v>
      </c>
      <c r="F4783" s="200">
        <f>'FC03-6'!I$11</f>
        <v>0</v>
      </c>
      <c r="I4783" s="60" t="str">
        <f>Índice!$G$23</f>
        <v>2015-01-01</v>
      </c>
      <c r="J4783" s="61" t="str">
        <f>Índice!$G$25</f>
        <v>2015-12-31</v>
      </c>
      <c r="K4783" s="200" t="s">
        <v>938</v>
      </c>
      <c r="L4783" s="200" t="s">
        <v>922</v>
      </c>
    </row>
    <row r="4784" spans="1:12" ht="15.75">
      <c r="C4784" s="200" t="str">
        <f>'FC03-6'!B$12</f>
        <v>Total Transporte de GLP (FC03-6)</v>
      </c>
      <c r="F4784" s="200">
        <f>'FC03-6'!I$12</f>
        <v>0</v>
      </c>
      <c r="I4784" s="60" t="str">
        <f>Índice!$G$23</f>
        <v>2015-01-01</v>
      </c>
      <c r="J4784" s="61" t="str">
        <f>Índice!$G$25</f>
        <v>2015-12-31</v>
      </c>
      <c r="K4784" s="200" t="s">
        <v>938</v>
      </c>
      <c r="L4784" s="200" t="s">
        <v>922</v>
      </c>
    </row>
    <row r="4785" spans="1:12" ht="15.75">
      <c r="A4785" s="202" t="s">
        <v>15</v>
      </c>
      <c r="C4785" s="200" t="str">
        <f>'FC03-6'!B$13</f>
        <v>Negocio comercializacion Mayorista de GLP (FC03-6)</v>
      </c>
      <c r="F4785" s="200"/>
      <c r="L4785" s="200"/>
    </row>
    <row r="4786" spans="1:12" ht="15.75">
      <c r="C4786" s="200" t="str">
        <f>'FC03-6'!B$14</f>
        <v>Distribuidores Inversionistas (FC03-6)</v>
      </c>
      <c r="F4786" s="200">
        <f>'FC03-6'!I$14</f>
        <v>0</v>
      </c>
      <c r="I4786" s="60" t="str">
        <f>Índice!$G$23</f>
        <v>2015-01-01</v>
      </c>
      <c r="J4786" s="61" t="str">
        <f>Índice!$G$25</f>
        <v>2015-12-31</v>
      </c>
      <c r="K4786" s="200" t="s">
        <v>938</v>
      </c>
      <c r="L4786" s="200" t="s">
        <v>922</v>
      </c>
    </row>
    <row r="4787" spans="1:12" ht="15.75">
      <c r="C4787" s="200" t="str">
        <f>'FC03-6'!B$15</f>
        <v>Comercializadores Mayoristas (FC03-6)</v>
      </c>
      <c r="F4787" s="200">
        <f>'FC03-6'!I$15</f>
        <v>0</v>
      </c>
      <c r="I4787" s="60" t="str">
        <f>Índice!$G$23</f>
        <v>2015-01-01</v>
      </c>
      <c r="J4787" s="61" t="str">
        <f>Índice!$G$25</f>
        <v>2015-12-31</v>
      </c>
      <c r="K4787" s="200" t="s">
        <v>938</v>
      </c>
      <c r="L4787" s="200" t="s">
        <v>922</v>
      </c>
    </row>
    <row r="4788" spans="1:12" ht="15.75">
      <c r="C4788" s="200" t="str">
        <f>'FC03-6'!B$16</f>
        <v>Usuarios No Regulados (Comercialización) (FC03-6)</v>
      </c>
      <c r="F4788" s="200">
        <f>'FC03-6'!I$16</f>
        <v>0</v>
      </c>
      <c r="I4788" s="60" t="str">
        <f>Índice!$G$23</f>
        <v>2015-01-01</v>
      </c>
      <c r="J4788" s="61" t="str">
        <f>Índice!$G$25</f>
        <v>2015-12-31</v>
      </c>
      <c r="K4788" s="200" t="s">
        <v>938</v>
      </c>
      <c r="L4788" s="200" t="s">
        <v>922</v>
      </c>
    </row>
    <row r="4789" spans="1:12" ht="15.75">
      <c r="C4789" s="200" t="str">
        <f>'FC03-6'!B$17</f>
        <v>Otros (CM-GLP) (FC03-6)</v>
      </c>
      <c r="F4789" s="200">
        <f>'FC03-6'!I$17</f>
        <v>0</v>
      </c>
      <c r="I4789" s="60" t="str">
        <f>Índice!$G$23</f>
        <v>2015-01-01</v>
      </c>
      <c r="J4789" s="61" t="str">
        <f>Índice!$G$25</f>
        <v>2015-12-31</v>
      </c>
      <c r="K4789" s="200" t="s">
        <v>938</v>
      </c>
      <c r="L4789" s="200" t="s">
        <v>922</v>
      </c>
    </row>
    <row r="4790" spans="1:12" ht="15.75">
      <c r="C4790" s="200" t="str">
        <f>'FC03-6'!B$18</f>
        <v>Total Comercializacion Mayorista de GLP (FC03-6)</v>
      </c>
      <c r="F4790" s="200">
        <f>'FC03-6'!I$18</f>
        <v>0</v>
      </c>
      <c r="I4790" s="60" t="str">
        <f>Índice!$G$23</f>
        <v>2015-01-01</v>
      </c>
      <c r="J4790" s="61" t="str">
        <f>Índice!$G$25</f>
        <v>2015-12-31</v>
      </c>
      <c r="K4790" s="200" t="s">
        <v>938</v>
      </c>
      <c r="L4790" s="200" t="s">
        <v>922</v>
      </c>
    </row>
    <row r="4791" spans="1:12" ht="15.75">
      <c r="A4791" s="202" t="s">
        <v>15</v>
      </c>
      <c r="C4791" s="200" t="str">
        <f>'FC03-6'!B$19</f>
        <v>Negocio distribución de GLP (FC03-6)</v>
      </c>
      <c r="F4791" s="200"/>
      <c r="L4791" s="200"/>
    </row>
    <row r="4792" spans="1:12" ht="15.75">
      <c r="C4792" s="200" t="str">
        <f>'FC03-6'!B$20</f>
        <v>Comercializadores  minoristas (FC03-6)</v>
      </c>
      <c r="F4792" s="200">
        <f>'FC03-6'!I$20</f>
        <v>0</v>
      </c>
      <c r="I4792" s="60" t="str">
        <f>Índice!$G$23</f>
        <v>2015-01-01</v>
      </c>
      <c r="J4792" s="61" t="str">
        <f>Índice!$G$25</f>
        <v>2015-12-31</v>
      </c>
      <c r="K4792" s="200" t="s">
        <v>938</v>
      </c>
      <c r="L4792" s="200" t="s">
        <v>922</v>
      </c>
    </row>
    <row r="4793" spans="1:12" ht="15.75">
      <c r="C4793" s="200" t="str">
        <f>'FC03-6'!B$21</f>
        <v>Tanques Estacionarios (FC03-6)</v>
      </c>
      <c r="F4793" s="200">
        <f>'FC03-6'!I$21</f>
        <v>0</v>
      </c>
      <c r="I4793" s="60" t="str">
        <f>Índice!$G$23</f>
        <v>2015-01-01</v>
      </c>
      <c r="J4793" s="61" t="str">
        <f>Índice!$G$25</f>
        <v>2015-12-31</v>
      </c>
      <c r="K4793" s="200" t="s">
        <v>938</v>
      </c>
      <c r="L4793" s="200" t="s">
        <v>922</v>
      </c>
    </row>
    <row r="4794" spans="1:12" ht="15.75">
      <c r="C4794" s="200" t="str">
        <f>'FC03-6'!B$22</f>
        <v>Puntos de Venta (FC03-6)</v>
      </c>
      <c r="F4794" s="200">
        <f>'FC03-6'!I$22</f>
        <v>0</v>
      </c>
      <c r="I4794" s="60" t="str">
        <f>Índice!$G$23</f>
        <v>2015-01-01</v>
      </c>
      <c r="J4794" s="61" t="str">
        <f>Índice!$G$25</f>
        <v>2015-12-31</v>
      </c>
      <c r="K4794" s="200" t="s">
        <v>938</v>
      </c>
      <c r="L4794" s="200" t="s">
        <v>922</v>
      </c>
    </row>
    <row r="4795" spans="1:12" ht="15.75">
      <c r="C4795" s="200" t="str">
        <f>'FC03-6'!B$23</f>
        <v>Estrato 1 Subsidiado (DT-GLP) (FC03-6)</v>
      </c>
      <c r="F4795" s="200">
        <f>'FC03-6'!I$23</f>
        <v>0</v>
      </c>
      <c r="I4795" s="60" t="str">
        <f>Índice!$G$23</f>
        <v>2015-01-01</v>
      </c>
      <c r="J4795" s="61" t="str">
        <f>Índice!$G$25</f>
        <v>2015-12-31</v>
      </c>
      <c r="K4795" s="200" t="s">
        <v>938</v>
      </c>
      <c r="L4795" s="200" t="s">
        <v>922</v>
      </c>
    </row>
    <row r="4796" spans="1:12" ht="15.75">
      <c r="C4796" s="200" t="str">
        <f>'FC03-6'!B$24</f>
        <v>Estrato 2 Subsidiado (DT-GLP) (FC03-6)</v>
      </c>
      <c r="F4796" s="200">
        <f>'FC03-6'!I$24</f>
        <v>0</v>
      </c>
      <c r="I4796" s="60" t="str">
        <f>Índice!$G$23</f>
        <v>2015-01-01</v>
      </c>
      <c r="J4796" s="61" t="str">
        <f>Índice!$G$25</f>
        <v>2015-12-31</v>
      </c>
      <c r="K4796" s="200" t="s">
        <v>938</v>
      </c>
      <c r="L4796" s="200" t="s">
        <v>922</v>
      </c>
    </row>
    <row r="4797" spans="1:12" ht="15.75">
      <c r="C4797" s="200" t="str">
        <f>'FC03-6'!B$25</f>
        <v>Otros (DT-GLP) (FC03-6)</v>
      </c>
      <c r="F4797" s="200">
        <f>'FC03-6'!I$25</f>
        <v>0</v>
      </c>
      <c r="I4797" s="60" t="str">
        <f>Índice!$G$23</f>
        <v>2015-01-01</v>
      </c>
      <c r="J4797" s="61" t="str">
        <f>Índice!$G$25</f>
        <v>2015-12-31</v>
      </c>
      <c r="K4797" s="200" t="s">
        <v>938</v>
      </c>
      <c r="L4797" s="200" t="s">
        <v>922</v>
      </c>
    </row>
    <row r="4798" spans="1:12" ht="15.75">
      <c r="C4798" s="200" t="str">
        <f>'FC03-6'!B$26</f>
        <v>Total distribución de GLP (FC03-6)</v>
      </c>
      <c r="F4798" s="200">
        <f>'FC03-6'!I$26</f>
        <v>0</v>
      </c>
      <c r="I4798" s="60" t="str">
        <f>Índice!$G$23</f>
        <v>2015-01-01</v>
      </c>
      <c r="J4798" s="61" t="str">
        <f>Índice!$G$25</f>
        <v>2015-12-31</v>
      </c>
      <c r="K4798" s="200" t="s">
        <v>938</v>
      </c>
      <c r="L4798" s="200" t="s">
        <v>922</v>
      </c>
    </row>
    <row r="4799" spans="1:12" ht="15.75">
      <c r="A4799" s="202" t="s">
        <v>15</v>
      </c>
      <c r="C4799" s="200" t="str">
        <f>'FC03-6'!B$27</f>
        <v>Negocio comercializacion Minorista GLP (FC03-6)</v>
      </c>
      <c r="F4799" s="200"/>
      <c r="L4799" s="1"/>
    </row>
    <row r="4800" spans="1:12" ht="15.75">
      <c r="C4800" s="200" t="str">
        <f>'FC03-6'!B$28</f>
        <v>Estrato 1 Subsidiado (CI-GLP) (FC03-6)</v>
      </c>
      <c r="F4800" s="200">
        <f>'FC03-6'!I$28</f>
        <v>0</v>
      </c>
      <c r="I4800" s="60" t="str">
        <f>Índice!$G$23</f>
        <v>2015-01-01</v>
      </c>
      <c r="J4800" s="61" t="str">
        <f>Índice!$G$25</f>
        <v>2015-12-31</v>
      </c>
      <c r="K4800" s="200" t="s">
        <v>938</v>
      </c>
      <c r="L4800" s="200" t="s">
        <v>922</v>
      </c>
    </row>
    <row r="4801" spans="1:12" ht="15.75">
      <c r="C4801" s="200" t="str">
        <f>'FC03-6'!B$29</f>
        <v>Estrato 2 Subsidiado (CI-GLP) (FC03-6)</v>
      </c>
      <c r="F4801" s="200">
        <f>'FC03-6'!I$29</f>
        <v>0</v>
      </c>
      <c r="I4801" s="60" t="str">
        <f>Índice!$G$23</f>
        <v>2015-01-01</v>
      </c>
      <c r="J4801" s="61" t="str">
        <f>Índice!$G$25</f>
        <v>2015-12-31</v>
      </c>
      <c r="K4801" s="200" t="s">
        <v>938</v>
      </c>
      <c r="L4801" s="200" t="s">
        <v>922</v>
      </c>
    </row>
    <row r="4802" spans="1:12" ht="15.75">
      <c r="C4802" s="200" t="str">
        <f>'FC03-6'!B$30</f>
        <v>Usuario Final (FC03-6)</v>
      </c>
      <c r="F4802" s="200">
        <f>'FC03-6'!I$30</f>
        <v>0</v>
      </c>
      <c r="I4802" s="60" t="str">
        <f>Índice!$G$23</f>
        <v>2015-01-01</v>
      </c>
      <c r="J4802" s="61" t="str">
        <f>Índice!$G$25</f>
        <v>2015-12-31</v>
      </c>
      <c r="K4802" s="200" t="s">
        <v>938</v>
      </c>
      <c r="L4802" s="200" t="s">
        <v>922</v>
      </c>
    </row>
    <row r="4803" spans="1:12" ht="15.75">
      <c r="C4803" s="200" t="str">
        <f>'FC03-6'!B$31</f>
        <v>Otros (CI-GLP) (FC03-6)</v>
      </c>
      <c r="F4803" s="200">
        <f>'FC03-6'!I$31</f>
        <v>0</v>
      </c>
      <c r="I4803" s="60" t="str">
        <f>Índice!$G$23</f>
        <v>2015-01-01</v>
      </c>
      <c r="J4803" s="61" t="str">
        <f>Índice!$G$25</f>
        <v>2015-12-31</v>
      </c>
      <c r="K4803" s="200" t="s">
        <v>938</v>
      </c>
      <c r="L4803" s="200" t="s">
        <v>922</v>
      </c>
    </row>
    <row r="4804" spans="1:12" ht="15.75">
      <c r="C4804" s="200" t="str">
        <f>'FC03-6'!B$32</f>
        <v>Total comercialización minorista de GLP (FC03-6)</v>
      </c>
      <c r="F4804" s="200">
        <f>'FC03-6'!I$32</f>
        <v>0</v>
      </c>
      <c r="I4804" s="60" t="str">
        <f>Índice!$G$23</f>
        <v>2015-01-01</v>
      </c>
      <c r="J4804" s="61" t="str">
        <f>Índice!$G$25</f>
        <v>2015-12-31</v>
      </c>
      <c r="K4804" s="200" t="s">
        <v>938</v>
      </c>
      <c r="L4804" s="200" t="s">
        <v>922</v>
      </c>
    </row>
    <row r="4805" spans="1:12" ht="15.75">
      <c r="C4805" s="200" t="str">
        <f>'FC03-6'!B$33</f>
        <v>Total Cuentas por cobrar  Servicio de Gas Licuado del Petroleo (FC03-6)</v>
      </c>
      <c r="F4805" s="200">
        <f>'FC03-6'!I$33</f>
        <v>0</v>
      </c>
      <c r="I4805" s="60" t="str">
        <f>Índice!$G$23</f>
        <v>2015-01-01</v>
      </c>
      <c r="J4805" s="61" t="str">
        <f>Índice!$G$25</f>
        <v>2015-12-31</v>
      </c>
      <c r="K4805" s="200" t="s">
        <v>938</v>
      </c>
      <c r="L4805" s="200" t="s">
        <v>922</v>
      </c>
    </row>
    <row r="4806" spans="1:12" ht="15.75">
      <c r="A4806" s="202" t="s">
        <v>15</v>
      </c>
      <c r="C4806" s="200" t="str">
        <f>'FC03-6'!B$34</f>
        <v>Deterioro de cuentas por cobrar (FC03-6)</v>
      </c>
      <c r="F4806" s="200"/>
      <c r="L4806" s="200"/>
    </row>
    <row r="4807" spans="1:12" ht="15.75">
      <c r="A4807" s="202" t="s">
        <v>15</v>
      </c>
      <c r="C4807" s="200" t="str">
        <f>'FC03-6'!B$35</f>
        <v>Negocio transporte de GLP (Deterioro) (FC03-6)</v>
      </c>
      <c r="F4807" s="200"/>
      <c r="L4807" s="200"/>
    </row>
    <row r="4808" spans="1:12" ht="15.75">
      <c r="C4808" s="200" t="str">
        <f>'FC03-6'!B$36</f>
        <v>Empresas del sector (Deterioro) (FC03-6)</v>
      </c>
      <c r="F4808" s="200">
        <f>'FC03-6'!I$36</f>
        <v>0</v>
      </c>
      <c r="I4808" s="60" t="str">
        <f>Índice!$G$23</f>
        <v>2015-01-01</v>
      </c>
      <c r="J4808" s="61" t="str">
        <f>Índice!$G$25</f>
        <v>2015-12-31</v>
      </c>
      <c r="K4808" s="200" t="s">
        <v>938</v>
      </c>
      <c r="L4808" s="200" t="s">
        <v>922</v>
      </c>
    </row>
    <row r="4809" spans="1:12" ht="15.75">
      <c r="C4809" s="200" t="str">
        <f>'FC03-6'!B$37</f>
        <v>Usuarios No Regulados (Transporte) (Deterioro) (FC03-6)</v>
      </c>
      <c r="F4809" s="200">
        <f>'FC03-6'!I$37</f>
        <v>0</v>
      </c>
      <c r="I4809" s="60" t="str">
        <f>Índice!$G$23</f>
        <v>2015-01-01</v>
      </c>
      <c r="J4809" s="61" t="str">
        <f>Índice!$G$25</f>
        <v>2015-12-31</v>
      </c>
      <c r="K4809" s="200" t="s">
        <v>938</v>
      </c>
      <c r="L4809" s="200" t="s">
        <v>922</v>
      </c>
    </row>
    <row r="4810" spans="1:12" ht="15.75">
      <c r="C4810" s="200" t="str">
        <f>'FC03-6'!B$38</f>
        <v>Otros (Transporte) (Deterioro) (FC03-6)</v>
      </c>
      <c r="F4810" s="200">
        <f>'FC03-6'!I$38</f>
        <v>0</v>
      </c>
      <c r="I4810" s="60" t="str">
        <f>Índice!$G$23</f>
        <v>2015-01-01</v>
      </c>
      <c r="J4810" s="61" t="str">
        <f>Índice!$G$25</f>
        <v>2015-12-31</v>
      </c>
      <c r="K4810" s="200" t="s">
        <v>938</v>
      </c>
      <c r="L4810" s="200" t="s">
        <v>922</v>
      </c>
    </row>
    <row r="4811" spans="1:12" ht="15.75">
      <c r="C4811" s="200" t="str">
        <f>'FC03-6'!B$39</f>
        <v>Total Transporte de GLP (Deterioro) (FC03-6)</v>
      </c>
      <c r="F4811" s="200">
        <f>'FC03-6'!I$39</f>
        <v>0</v>
      </c>
      <c r="I4811" s="60" t="str">
        <f>Índice!$G$23</f>
        <v>2015-01-01</v>
      </c>
      <c r="J4811" s="61" t="str">
        <f>Índice!$G$25</f>
        <v>2015-12-31</v>
      </c>
      <c r="K4811" s="200" t="s">
        <v>938</v>
      </c>
      <c r="L4811" s="200" t="s">
        <v>922</v>
      </c>
    </row>
    <row r="4812" spans="1:12" ht="15.75">
      <c r="A4812" s="202" t="s">
        <v>15</v>
      </c>
      <c r="C4812" s="200" t="str">
        <f>'FC03-6'!B$40</f>
        <v>Negocio comercializacion Mayorista de GLP (Deterioro) (FC03-6)</v>
      </c>
      <c r="F4812" s="200"/>
      <c r="L4812" s="200"/>
    </row>
    <row r="4813" spans="1:12" ht="15.75">
      <c r="C4813" s="200" t="str">
        <f>'FC03-6'!B$41</f>
        <v>Distribuidores Inversionistas (Deterioro) (FC03-6)</v>
      </c>
      <c r="F4813" s="200">
        <f>'FC03-6'!I$41</f>
        <v>0</v>
      </c>
      <c r="I4813" s="60" t="str">
        <f>Índice!$G$23</f>
        <v>2015-01-01</v>
      </c>
      <c r="J4813" s="61" t="str">
        <f>Índice!$G$25</f>
        <v>2015-12-31</v>
      </c>
      <c r="K4813" s="200" t="s">
        <v>938</v>
      </c>
      <c r="L4813" s="200" t="s">
        <v>922</v>
      </c>
    </row>
    <row r="4814" spans="1:12" ht="15.75">
      <c r="C4814" s="200" t="str">
        <f>'FC03-6'!B$42</f>
        <v>Comercializadores Mayoristas (Deterioro) (FC03-6)</v>
      </c>
      <c r="F4814" s="200">
        <f>'FC03-6'!I$42</f>
        <v>0</v>
      </c>
      <c r="I4814" s="60" t="str">
        <f>Índice!$G$23</f>
        <v>2015-01-01</v>
      </c>
      <c r="J4814" s="61" t="str">
        <f>Índice!$G$25</f>
        <v>2015-12-31</v>
      </c>
      <c r="K4814" s="200" t="s">
        <v>938</v>
      </c>
      <c r="L4814" s="200" t="s">
        <v>922</v>
      </c>
    </row>
    <row r="4815" spans="1:12" ht="15.75">
      <c r="C4815" s="200" t="str">
        <f>'FC03-6'!B$43</f>
        <v>Usuarios No Regulados (Comercialización) (Deterioro) (FC03-6)</v>
      </c>
      <c r="F4815" s="200">
        <f>'FC03-6'!I$43</f>
        <v>0</v>
      </c>
      <c r="I4815" s="60" t="str">
        <f>Índice!$G$23</f>
        <v>2015-01-01</v>
      </c>
      <c r="J4815" s="61" t="str">
        <f>Índice!$G$25</f>
        <v>2015-12-31</v>
      </c>
      <c r="K4815" s="200" t="s">
        <v>938</v>
      </c>
      <c r="L4815" s="200" t="s">
        <v>922</v>
      </c>
    </row>
    <row r="4816" spans="1:12" ht="15.75">
      <c r="C4816" s="200" t="str">
        <f>'FC03-6'!B$44</f>
        <v>Otros (CM-GLP) (Deterioro) (FC03-6)</v>
      </c>
      <c r="F4816" s="200">
        <f>'FC03-6'!I$44</f>
        <v>0</v>
      </c>
      <c r="I4816" s="60" t="str">
        <f>Índice!$G$23</f>
        <v>2015-01-01</v>
      </c>
      <c r="J4816" s="61" t="str">
        <f>Índice!$G$25</f>
        <v>2015-12-31</v>
      </c>
      <c r="K4816" s="200" t="s">
        <v>938</v>
      </c>
      <c r="L4816" s="200" t="s">
        <v>922</v>
      </c>
    </row>
    <row r="4817" spans="1:12" ht="15.75">
      <c r="C4817" s="200" t="str">
        <f>'FC03-6'!B$45</f>
        <v>Total Comercializacion Mayorista de GLP (Deterioro) (FC03-6)</v>
      </c>
      <c r="F4817" s="200">
        <f>'FC03-6'!I$45</f>
        <v>0</v>
      </c>
      <c r="I4817" s="60" t="str">
        <f>Índice!$G$23</f>
        <v>2015-01-01</v>
      </c>
      <c r="J4817" s="61" t="str">
        <f>Índice!$G$25</f>
        <v>2015-12-31</v>
      </c>
      <c r="K4817" s="200" t="s">
        <v>938</v>
      </c>
      <c r="L4817" s="200" t="s">
        <v>922</v>
      </c>
    </row>
    <row r="4818" spans="1:12" ht="15.75">
      <c r="A4818" s="202" t="s">
        <v>15</v>
      </c>
      <c r="C4818" s="200" t="str">
        <f>'FC03-6'!B$46</f>
        <v>Negocio distribución de GLP (Deterioro) (FC03-6)</v>
      </c>
      <c r="F4818" s="200"/>
      <c r="L4818" s="200"/>
    </row>
    <row r="4819" spans="1:12" ht="15.75">
      <c r="C4819" s="200" t="str">
        <f>'FC03-6'!B$47</f>
        <v>Comercializadores  minoristas (Deterioro) (FC03-6)</v>
      </c>
      <c r="F4819" s="200">
        <f>'FC03-6'!I$47</f>
        <v>0</v>
      </c>
      <c r="I4819" s="60" t="str">
        <f>Índice!$G$23</f>
        <v>2015-01-01</v>
      </c>
      <c r="J4819" s="61" t="str">
        <f>Índice!$G$25</f>
        <v>2015-12-31</v>
      </c>
      <c r="K4819" s="200" t="s">
        <v>938</v>
      </c>
      <c r="L4819" s="200" t="s">
        <v>922</v>
      </c>
    </row>
    <row r="4820" spans="1:12" ht="15.75">
      <c r="C4820" s="200" t="str">
        <f>'FC03-6'!B$48</f>
        <v>Tanques Estacionarios (Deterioro) (FC03-6)</v>
      </c>
      <c r="F4820" s="200">
        <f>'FC03-6'!I$48</f>
        <v>0</v>
      </c>
      <c r="I4820" s="60" t="str">
        <f>Índice!$G$23</f>
        <v>2015-01-01</v>
      </c>
      <c r="J4820" s="61" t="str">
        <f>Índice!$G$25</f>
        <v>2015-12-31</v>
      </c>
      <c r="K4820" s="200" t="s">
        <v>938</v>
      </c>
      <c r="L4820" s="200" t="s">
        <v>922</v>
      </c>
    </row>
    <row r="4821" spans="1:12" ht="15.75">
      <c r="C4821" s="200" t="str">
        <f>'FC03-6'!B$49</f>
        <v>Puntos de Venta (Deterioro) (FC03-6)</v>
      </c>
      <c r="F4821" s="200">
        <f>'FC03-6'!I$49</f>
        <v>0</v>
      </c>
      <c r="I4821" s="60" t="str">
        <f>Índice!$G$23</f>
        <v>2015-01-01</v>
      </c>
      <c r="J4821" s="61" t="str">
        <f>Índice!$G$25</f>
        <v>2015-12-31</v>
      </c>
      <c r="K4821" s="200" t="s">
        <v>938</v>
      </c>
      <c r="L4821" s="200" t="s">
        <v>922</v>
      </c>
    </row>
    <row r="4822" spans="1:12" ht="15.75">
      <c r="C4822" s="200" t="str">
        <f>'FC03-6'!B$50</f>
        <v>Estrato 1 Subsidiado (DT-GLP) (Deterioro) (FC03-6)</v>
      </c>
      <c r="F4822" s="200">
        <f>'FC03-6'!I$50</f>
        <v>0</v>
      </c>
      <c r="I4822" s="60" t="str">
        <f>Índice!$G$23</f>
        <v>2015-01-01</v>
      </c>
      <c r="J4822" s="61" t="str">
        <f>Índice!$G$25</f>
        <v>2015-12-31</v>
      </c>
      <c r="K4822" s="200" t="s">
        <v>938</v>
      </c>
      <c r="L4822" s="200" t="s">
        <v>922</v>
      </c>
    </row>
    <row r="4823" spans="1:12" ht="15.75">
      <c r="C4823" s="200" t="str">
        <f>'FC03-6'!B$51</f>
        <v>Estrato 2 Subsidiado (DT-GLP) (Deterioro) (FC03-6)</v>
      </c>
      <c r="F4823" s="200">
        <f>'FC03-6'!I$51</f>
        <v>0</v>
      </c>
      <c r="I4823" s="60" t="str">
        <f>Índice!$G$23</f>
        <v>2015-01-01</v>
      </c>
      <c r="J4823" s="61" t="str">
        <f>Índice!$G$25</f>
        <v>2015-12-31</v>
      </c>
      <c r="K4823" s="200" t="s">
        <v>938</v>
      </c>
      <c r="L4823" s="200" t="s">
        <v>922</v>
      </c>
    </row>
    <row r="4824" spans="1:12" ht="15.75">
      <c r="C4824" s="200" t="str">
        <f>'FC03-6'!B$52</f>
        <v>Otros (DT-GLP) (Deterioro) (FC03-6)</v>
      </c>
      <c r="F4824" s="200">
        <f>'FC03-6'!I$52</f>
        <v>0</v>
      </c>
      <c r="I4824" s="60" t="str">
        <f>Índice!$G$23</f>
        <v>2015-01-01</v>
      </c>
      <c r="J4824" s="61" t="str">
        <f>Índice!$G$25</f>
        <v>2015-12-31</v>
      </c>
      <c r="K4824" s="200" t="s">
        <v>938</v>
      </c>
      <c r="L4824" s="200" t="s">
        <v>922</v>
      </c>
    </row>
    <row r="4825" spans="1:12" ht="15.75">
      <c r="C4825" s="200" t="str">
        <f>'FC03-6'!B$53</f>
        <v>Total distribución de GLP (Deterioro) (FC03-6)</v>
      </c>
      <c r="F4825" s="200">
        <f>'FC03-6'!I$53</f>
        <v>0</v>
      </c>
      <c r="I4825" s="60" t="str">
        <f>Índice!$G$23</f>
        <v>2015-01-01</v>
      </c>
      <c r="J4825" s="61" t="str">
        <f>Índice!$G$25</f>
        <v>2015-12-31</v>
      </c>
      <c r="K4825" s="200" t="s">
        <v>938</v>
      </c>
      <c r="L4825" s="200" t="s">
        <v>922</v>
      </c>
    </row>
    <row r="4826" spans="1:12" ht="15.75">
      <c r="A4826" s="202" t="s">
        <v>15</v>
      </c>
      <c r="C4826" s="200" t="str">
        <f>'FC03-6'!B$54</f>
        <v>Negocio comercializacion Minorista GLP (Deterioro) (FC03-6)</v>
      </c>
      <c r="F4826" s="200"/>
      <c r="L4826" s="200"/>
    </row>
    <row r="4827" spans="1:12" ht="15.75">
      <c r="C4827" s="200" t="str">
        <f>'FC03-6'!B$55</f>
        <v>Estrato 1 Subsidiado (CI-GLP) (Deterioro) (FC03-6)</v>
      </c>
      <c r="F4827" s="200">
        <f>'FC03-6'!I$55</f>
        <v>0</v>
      </c>
      <c r="I4827" s="60" t="str">
        <f>Índice!$G$23</f>
        <v>2015-01-01</v>
      </c>
      <c r="J4827" s="61" t="str">
        <f>Índice!$G$25</f>
        <v>2015-12-31</v>
      </c>
      <c r="K4827" s="200" t="s">
        <v>938</v>
      </c>
      <c r="L4827" s="200" t="s">
        <v>922</v>
      </c>
    </row>
    <row r="4828" spans="1:12" ht="15.75">
      <c r="C4828" s="200" t="str">
        <f>'FC03-6'!B$56</f>
        <v>Estrato 2 Subsidiado (CI-GLP) (Deterioro) (FC03-6)</v>
      </c>
      <c r="F4828" s="200">
        <f>'FC03-6'!I$56</f>
        <v>0</v>
      </c>
      <c r="I4828" s="60" t="str">
        <f>Índice!$G$23</f>
        <v>2015-01-01</v>
      </c>
      <c r="J4828" s="61" t="str">
        <f>Índice!$G$25</f>
        <v>2015-12-31</v>
      </c>
      <c r="K4828" s="200" t="s">
        <v>938</v>
      </c>
      <c r="L4828" s="200" t="s">
        <v>922</v>
      </c>
    </row>
    <row r="4829" spans="1:12" ht="15.75">
      <c r="C4829" s="200" t="str">
        <f>'FC03-6'!B$57</f>
        <v>Usuario Final (Deterioro) (FC03-6)</v>
      </c>
      <c r="F4829" s="200">
        <f>'FC03-6'!I$57</f>
        <v>0</v>
      </c>
      <c r="I4829" s="60" t="str">
        <f>Índice!$G$23</f>
        <v>2015-01-01</v>
      </c>
      <c r="J4829" s="61" t="str">
        <f>Índice!$G$25</f>
        <v>2015-12-31</v>
      </c>
      <c r="K4829" s="200" t="s">
        <v>938</v>
      </c>
      <c r="L4829" s="200" t="s">
        <v>922</v>
      </c>
    </row>
    <row r="4830" spans="1:12" ht="15.75">
      <c r="C4830" s="200" t="str">
        <f>'FC03-6'!B$58</f>
        <v>Otros (CI-GLP) (Deterioro) (FC03-6)</v>
      </c>
      <c r="F4830" s="200">
        <f>'FC03-6'!I$58</f>
        <v>0</v>
      </c>
      <c r="I4830" s="60" t="str">
        <f>Índice!$G$23</f>
        <v>2015-01-01</v>
      </c>
      <c r="J4830" s="61" t="str">
        <f>Índice!$G$25</f>
        <v>2015-12-31</v>
      </c>
      <c r="K4830" s="200" t="s">
        <v>938</v>
      </c>
      <c r="L4830" s="200" t="s">
        <v>922</v>
      </c>
    </row>
    <row r="4831" spans="1:12" ht="15.75">
      <c r="C4831" s="200" t="str">
        <f>'FC03-6'!B$59</f>
        <v>Total comercialización minorista de GLP (Deterioro) (FC03-6)</v>
      </c>
      <c r="F4831" s="200">
        <f>'FC03-6'!I$59</f>
        <v>0</v>
      </c>
      <c r="I4831" s="60" t="str">
        <f>Índice!$G$23</f>
        <v>2015-01-01</v>
      </c>
      <c r="J4831" s="61" t="str">
        <f>Índice!$G$25</f>
        <v>2015-12-31</v>
      </c>
      <c r="K4831" s="200" t="s">
        <v>938</v>
      </c>
      <c r="L4831" s="200" t="s">
        <v>922</v>
      </c>
    </row>
    <row r="4832" spans="1:12" ht="15.75">
      <c r="C4832" s="200" t="str">
        <f>'FC03-6'!B$60</f>
        <v>Total Deterioro Cuentas por Cobrar (FC03-6)</v>
      </c>
      <c r="F4832" s="200">
        <f>'FC03-6'!I$60</f>
        <v>0</v>
      </c>
      <c r="I4832" s="60" t="str">
        <f>Índice!$G$23</f>
        <v>2015-01-01</v>
      </c>
      <c r="J4832" s="61" t="str">
        <f>Índice!$G$25</f>
        <v>2015-12-31</v>
      </c>
      <c r="K4832" s="200" t="s">
        <v>938</v>
      </c>
      <c r="L4832" s="200" t="s">
        <v>922</v>
      </c>
    </row>
    <row r="4833" spans="1:12" ht="15.75">
      <c r="A4833" s="202" t="s">
        <v>15</v>
      </c>
      <c r="B4833" s="22"/>
      <c r="C4833" s="93" t="s">
        <v>923</v>
      </c>
      <c r="L4833" s="200"/>
    </row>
    <row r="4834" spans="1:12" ht="15.75">
      <c r="A4834" s="202" t="s">
        <v>15</v>
      </c>
      <c r="C4834" s="200" t="str">
        <f>'FC03-6'!B$7</f>
        <v>Servicio de gas licuado del petróleo (FC03-6)</v>
      </c>
      <c r="L4834" s="200"/>
    </row>
    <row r="4835" spans="1:12" ht="15.75">
      <c r="A4835" s="202" t="s">
        <v>15</v>
      </c>
      <c r="C4835" s="200" t="str">
        <f>'FC03-6'!B$8</f>
        <v>Negocio transporte de GLP (FC03-6)</v>
      </c>
      <c r="L4835" s="200"/>
    </row>
    <row r="4836" spans="1:12" ht="15.75">
      <c r="C4836" s="200" t="str">
        <f>'FC03-6'!B$9</f>
        <v>Empresas del sector (FC03-6)</v>
      </c>
      <c r="F4836" s="200">
        <f>'FC03-6'!J$9</f>
        <v>0</v>
      </c>
      <c r="I4836" s="60" t="str">
        <f>Índice!$G$23</f>
        <v>2015-01-01</v>
      </c>
      <c r="J4836" s="61" t="str">
        <f>Índice!$G$25</f>
        <v>2015-12-31</v>
      </c>
      <c r="K4836" s="200" t="s">
        <v>938</v>
      </c>
      <c r="L4836" s="200" t="s">
        <v>924</v>
      </c>
    </row>
    <row r="4837" spans="1:12" ht="15.75">
      <c r="C4837" s="200" t="str">
        <f>'FC03-6'!B$10</f>
        <v>Usuarios No Regulados (Transporte) (FC03-6)</v>
      </c>
      <c r="F4837" s="200">
        <f>'FC03-6'!J$10</f>
        <v>0</v>
      </c>
      <c r="I4837" s="60" t="str">
        <f>Índice!$G$23</f>
        <v>2015-01-01</v>
      </c>
      <c r="J4837" s="61" t="str">
        <f>Índice!$G$25</f>
        <v>2015-12-31</v>
      </c>
      <c r="K4837" s="200" t="s">
        <v>938</v>
      </c>
      <c r="L4837" s="200" t="s">
        <v>924</v>
      </c>
    </row>
    <row r="4838" spans="1:12" ht="15.75">
      <c r="C4838" s="200" t="str">
        <f>'FC03-6'!B$11</f>
        <v>Otros (Transporte) (FC03-6)</v>
      </c>
      <c r="F4838" s="200">
        <f>'FC03-6'!J$11</f>
        <v>0</v>
      </c>
      <c r="I4838" s="60" t="str">
        <f>Índice!$G$23</f>
        <v>2015-01-01</v>
      </c>
      <c r="J4838" s="61" t="str">
        <f>Índice!$G$25</f>
        <v>2015-12-31</v>
      </c>
      <c r="K4838" s="200" t="s">
        <v>938</v>
      </c>
      <c r="L4838" s="200" t="s">
        <v>924</v>
      </c>
    </row>
    <row r="4839" spans="1:12" ht="15.75">
      <c r="C4839" s="200" t="str">
        <f>'FC03-6'!B$12</f>
        <v>Total Transporte de GLP (FC03-6)</v>
      </c>
      <c r="F4839" s="200">
        <f>'FC03-6'!J$12</f>
        <v>0</v>
      </c>
      <c r="I4839" s="60" t="str">
        <f>Índice!$G$23</f>
        <v>2015-01-01</v>
      </c>
      <c r="J4839" s="61" t="str">
        <f>Índice!$G$25</f>
        <v>2015-12-31</v>
      </c>
      <c r="K4839" s="200" t="s">
        <v>938</v>
      </c>
      <c r="L4839" s="200" t="s">
        <v>924</v>
      </c>
    </row>
    <row r="4840" spans="1:12" ht="15.75">
      <c r="A4840" s="202" t="s">
        <v>15</v>
      </c>
      <c r="C4840" s="200" t="str">
        <f>'FC03-6'!B$13</f>
        <v>Negocio comercializacion Mayorista de GLP (FC03-6)</v>
      </c>
      <c r="F4840" s="200"/>
      <c r="L4840" s="200"/>
    </row>
    <row r="4841" spans="1:12" ht="15.75">
      <c r="C4841" s="200" t="str">
        <f>'FC03-6'!B$14</f>
        <v>Distribuidores Inversionistas (FC03-6)</v>
      </c>
      <c r="F4841" s="200">
        <f>'FC03-6'!J$14</f>
        <v>0</v>
      </c>
      <c r="I4841" s="60" t="str">
        <f>Índice!$G$23</f>
        <v>2015-01-01</v>
      </c>
      <c r="J4841" s="61" t="str">
        <f>Índice!$G$25</f>
        <v>2015-12-31</v>
      </c>
      <c r="K4841" s="200" t="s">
        <v>938</v>
      </c>
      <c r="L4841" s="200" t="s">
        <v>924</v>
      </c>
    </row>
    <row r="4842" spans="1:12" ht="15.75">
      <c r="C4842" s="200" t="str">
        <f>'FC03-6'!B$15</f>
        <v>Comercializadores Mayoristas (FC03-6)</v>
      </c>
      <c r="F4842" s="200">
        <f>'FC03-6'!J$15</f>
        <v>0</v>
      </c>
      <c r="I4842" s="60" t="str">
        <f>Índice!$G$23</f>
        <v>2015-01-01</v>
      </c>
      <c r="J4842" s="61" t="str">
        <f>Índice!$G$25</f>
        <v>2015-12-31</v>
      </c>
      <c r="K4842" s="200" t="s">
        <v>938</v>
      </c>
      <c r="L4842" s="200" t="s">
        <v>924</v>
      </c>
    </row>
    <row r="4843" spans="1:12" ht="15.75">
      <c r="C4843" s="200" t="str">
        <f>'FC03-6'!B$16</f>
        <v>Usuarios No Regulados (Comercialización) (FC03-6)</v>
      </c>
      <c r="F4843" s="200">
        <f>'FC03-6'!J$16</f>
        <v>0</v>
      </c>
      <c r="I4843" s="60" t="str">
        <f>Índice!$G$23</f>
        <v>2015-01-01</v>
      </c>
      <c r="J4843" s="61" t="str">
        <f>Índice!$G$25</f>
        <v>2015-12-31</v>
      </c>
      <c r="K4843" s="200" t="s">
        <v>938</v>
      </c>
      <c r="L4843" s="200" t="s">
        <v>924</v>
      </c>
    </row>
    <row r="4844" spans="1:12" ht="15.75">
      <c r="C4844" s="200" t="str">
        <f>'FC03-6'!B$17</f>
        <v>Otros (CM-GLP) (FC03-6)</v>
      </c>
      <c r="F4844" s="200">
        <f>'FC03-6'!J$17</f>
        <v>0</v>
      </c>
      <c r="I4844" s="60" t="str">
        <f>Índice!$G$23</f>
        <v>2015-01-01</v>
      </c>
      <c r="J4844" s="61" t="str">
        <f>Índice!$G$25</f>
        <v>2015-12-31</v>
      </c>
      <c r="K4844" s="200" t="s">
        <v>938</v>
      </c>
      <c r="L4844" s="200" t="s">
        <v>924</v>
      </c>
    </row>
    <row r="4845" spans="1:12" ht="15.75">
      <c r="C4845" s="200" t="str">
        <f>'FC03-6'!B$18</f>
        <v>Total Comercializacion Mayorista de GLP (FC03-6)</v>
      </c>
      <c r="F4845" s="200">
        <f>'FC03-6'!J$18</f>
        <v>0</v>
      </c>
      <c r="I4845" s="60" t="str">
        <f>Índice!$G$23</f>
        <v>2015-01-01</v>
      </c>
      <c r="J4845" s="61" t="str">
        <f>Índice!$G$25</f>
        <v>2015-12-31</v>
      </c>
      <c r="K4845" s="200" t="s">
        <v>938</v>
      </c>
      <c r="L4845" s="200" t="s">
        <v>924</v>
      </c>
    </row>
    <row r="4846" spans="1:12" ht="15.75">
      <c r="A4846" s="202" t="s">
        <v>15</v>
      </c>
      <c r="C4846" s="200" t="str">
        <f>'FC03-6'!B$19</f>
        <v>Negocio distribución de GLP (FC03-6)</v>
      </c>
      <c r="F4846" s="200"/>
      <c r="L4846" s="200"/>
    </row>
    <row r="4847" spans="1:12" ht="15.75">
      <c r="C4847" s="200" t="str">
        <f>'FC03-6'!B$20</f>
        <v>Comercializadores  minoristas (FC03-6)</v>
      </c>
      <c r="F4847" s="200">
        <f>'FC03-6'!J$20</f>
        <v>0</v>
      </c>
      <c r="I4847" s="60" t="str">
        <f>Índice!$G$23</f>
        <v>2015-01-01</v>
      </c>
      <c r="J4847" s="61" t="str">
        <f>Índice!$G$25</f>
        <v>2015-12-31</v>
      </c>
      <c r="K4847" s="200" t="s">
        <v>938</v>
      </c>
      <c r="L4847" s="200" t="s">
        <v>924</v>
      </c>
    </row>
    <row r="4848" spans="1:12" ht="15.75">
      <c r="C4848" s="200" t="str">
        <f>'FC03-6'!B$21</f>
        <v>Tanques Estacionarios (FC03-6)</v>
      </c>
      <c r="F4848" s="200">
        <f>'FC03-6'!J$21</f>
        <v>0</v>
      </c>
      <c r="I4848" s="60" t="str">
        <f>Índice!$G$23</f>
        <v>2015-01-01</v>
      </c>
      <c r="J4848" s="61" t="str">
        <f>Índice!$G$25</f>
        <v>2015-12-31</v>
      </c>
      <c r="K4848" s="200" t="s">
        <v>938</v>
      </c>
      <c r="L4848" s="200" t="s">
        <v>924</v>
      </c>
    </row>
    <row r="4849" spans="1:12" ht="15.75">
      <c r="C4849" s="200" t="str">
        <f>'FC03-6'!B$22</f>
        <v>Puntos de Venta (FC03-6)</v>
      </c>
      <c r="F4849" s="200">
        <f>'FC03-6'!J$22</f>
        <v>0</v>
      </c>
      <c r="I4849" s="60" t="str">
        <f>Índice!$G$23</f>
        <v>2015-01-01</v>
      </c>
      <c r="J4849" s="61" t="str">
        <f>Índice!$G$25</f>
        <v>2015-12-31</v>
      </c>
      <c r="K4849" s="200" t="s">
        <v>938</v>
      </c>
      <c r="L4849" s="200" t="s">
        <v>924</v>
      </c>
    </row>
    <row r="4850" spans="1:12" ht="15.75">
      <c r="C4850" s="200" t="str">
        <f>'FC03-6'!B$23</f>
        <v>Estrato 1 Subsidiado (DT-GLP) (FC03-6)</v>
      </c>
      <c r="F4850" s="200">
        <f>'FC03-6'!J$23</f>
        <v>0</v>
      </c>
      <c r="I4850" s="60" t="str">
        <f>Índice!$G$23</f>
        <v>2015-01-01</v>
      </c>
      <c r="J4850" s="61" t="str">
        <f>Índice!$G$25</f>
        <v>2015-12-31</v>
      </c>
      <c r="K4850" s="200" t="s">
        <v>938</v>
      </c>
      <c r="L4850" s="200" t="s">
        <v>924</v>
      </c>
    </row>
    <row r="4851" spans="1:12" ht="15.75">
      <c r="C4851" s="200" t="str">
        <f>'FC03-6'!B$24</f>
        <v>Estrato 2 Subsidiado (DT-GLP) (FC03-6)</v>
      </c>
      <c r="F4851" s="200">
        <f>'FC03-6'!J$24</f>
        <v>0</v>
      </c>
      <c r="I4851" s="60" t="str">
        <f>Índice!$G$23</f>
        <v>2015-01-01</v>
      </c>
      <c r="J4851" s="61" t="str">
        <f>Índice!$G$25</f>
        <v>2015-12-31</v>
      </c>
      <c r="K4851" s="200" t="s">
        <v>938</v>
      </c>
      <c r="L4851" s="200" t="s">
        <v>924</v>
      </c>
    </row>
    <row r="4852" spans="1:12" ht="15.75">
      <c r="C4852" s="200" t="str">
        <f>'FC03-6'!B$25</f>
        <v>Otros (DT-GLP) (FC03-6)</v>
      </c>
      <c r="F4852" s="200">
        <f>'FC03-6'!J$25</f>
        <v>0</v>
      </c>
      <c r="I4852" s="60" t="str">
        <f>Índice!$G$23</f>
        <v>2015-01-01</v>
      </c>
      <c r="J4852" s="61" t="str">
        <f>Índice!$G$25</f>
        <v>2015-12-31</v>
      </c>
      <c r="K4852" s="200" t="s">
        <v>938</v>
      </c>
      <c r="L4852" s="200" t="s">
        <v>924</v>
      </c>
    </row>
    <row r="4853" spans="1:12" ht="15.75">
      <c r="C4853" s="200" t="str">
        <f>'FC03-6'!B$26</f>
        <v>Total distribución de GLP (FC03-6)</v>
      </c>
      <c r="F4853" s="200">
        <f>'FC03-6'!J$26</f>
        <v>0</v>
      </c>
      <c r="I4853" s="60" t="str">
        <f>Índice!$G$23</f>
        <v>2015-01-01</v>
      </c>
      <c r="J4853" s="61" t="str">
        <f>Índice!$G$25</f>
        <v>2015-12-31</v>
      </c>
      <c r="K4853" s="200" t="s">
        <v>938</v>
      </c>
      <c r="L4853" s="200" t="s">
        <v>924</v>
      </c>
    </row>
    <row r="4854" spans="1:12" ht="15.75">
      <c r="A4854" s="202" t="s">
        <v>15</v>
      </c>
      <c r="C4854" s="200" t="str">
        <f>'FC03-6'!B$27</f>
        <v>Negocio comercializacion Minorista GLP (FC03-6)</v>
      </c>
      <c r="F4854" s="200"/>
      <c r="L4854" s="200"/>
    </row>
    <row r="4855" spans="1:12" ht="15.75">
      <c r="C4855" s="200" t="str">
        <f>'FC03-6'!B$28</f>
        <v>Estrato 1 Subsidiado (CI-GLP) (FC03-6)</v>
      </c>
      <c r="F4855" s="200">
        <f>'FC03-6'!J$28</f>
        <v>0</v>
      </c>
      <c r="I4855" s="60" t="str">
        <f>Índice!$G$23</f>
        <v>2015-01-01</v>
      </c>
      <c r="J4855" s="61" t="str">
        <f>Índice!$G$25</f>
        <v>2015-12-31</v>
      </c>
      <c r="K4855" s="200" t="s">
        <v>938</v>
      </c>
      <c r="L4855" s="200" t="s">
        <v>924</v>
      </c>
    </row>
    <row r="4856" spans="1:12" ht="15.75">
      <c r="C4856" s="200" t="str">
        <f>'FC03-6'!B$29</f>
        <v>Estrato 2 Subsidiado (CI-GLP) (FC03-6)</v>
      </c>
      <c r="F4856" s="200">
        <f>'FC03-6'!J$29</f>
        <v>0</v>
      </c>
      <c r="I4856" s="60" t="str">
        <f>Índice!$G$23</f>
        <v>2015-01-01</v>
      </c>
      <c r="J4856" s="61" t="str">
        <f>Índice!$G$25</f>
        <v>2015-12-31</v>
      </c>
      <c r="K4856" s="200" t="s">
        <v>938</v>
      </c>
      <c r="L4856" s="200" t="s">
        <v>924</v>
      </c>
    </row>
    <row r="4857" spans="1:12" ht="15.75">
      <c r="C4857" s="200" t="str">
        <f>'FC03-6'!B$30</f>
        <v>Usuario Final (FC03-6)</v>
      </c>
      <c r="F4857" s="200">
        <f>'FC03-6'!J$30</f>
        <v>0</v>
      </c>
      <c r="I4857" s="60" t="str">
        <f>Índice!$G$23</f>
        <v>2015-01-01</v>
      </c>
      <c r="J4857" s="61" t="str">
        <f>Índice!$G$25</f>
        <v>2015-12-31</v>
      </c>
      <c r="K4857" s="200" t="s">
        <v>938</v>
      </c>
      <c r="L4857" s="200" t="s">
        <v>924</v>
      </c>
    </row>
    <row r="4858" spans="1:12" ht="15.75">
      <c r="C4858" s="200" t="str">
        <f>'FC03-6'!B$31</f>
        <v>Otros (CI-GLP) (FC03-6)</v>
      </c>
      <c r="F4858" s="200">
        <f>'FC03-6'!J$31</f>
        <v>0</v>
      </c>
      <c r="I4858" s="60" t="str">
        <f>Índice!$G$23</f>
        <v>2015-01-01</v>
      </c>
      <c r="J4858" s="61" t="str">
        <f>Índice!$G$25</f>
        <v>2015-12-31</v>
      </c>
      <c r="K4858" s="200" t="s">
        <v>938</v>
      </c>
      <c r="L4858" s="200" t="s">
        <v>924</v>
      </c>
    </row>
    <row r="4859" spans="1:12" ht="15.75">
      <c r="C4859" s="200" t="str">
        <f>'FC03-6'!B$32</f>
        <v>Total comercialización minorista de GLP (FC03-6)</v>
      </c>
      <c r="F4859" s="200">
        <f>'FC03-6'!J$32</f>
        <v>0</v>
      </c>
      <c r="I4859" s="60" t="str">
        <f>Índice!$G$23</f>
        <v>2015-01-01</v>
      </c>
      <c r="J4859" s="61" t="str">
        <f>Índice!$G$25</f>
        <v>2015-12-31</v>
      </c>
      <c r="K4859" s="200" t="s">
        <v>938</v>
      </c>
      <c r="L4859" s="200" t="s">
        <v>924</v>
      </c>
    </row>
    <row r="4860" spans="1:12" ht="15.75">
      <c r="C4860" s="200" t="str">
        <f>'FC03-6'!B$33</f>
        <v>Total Cuentas por cobrar  Servicio de Gas Licuado del Petroleo (FC03-6)</v>
      </c>
      <c r="F4860" s="200">
        <f>'FC03-6'!J$33</f>
        <v>0</v>
      </c>
      <c r="I4860" s="60" t="str">
        <f>Índice!$G$23</f>
        <v>2015-01-01</v>
      </c>
      <c r="J4860" s="61" t="str">
        <f>Índice!$G$25</f>
        <v>2015-12-31</v>
      </c>
      <c r="K4860" s="200" t="s">
        <v>938</v>
      </c>
      <c r="L4860" s="200" t="s">
        <v>924</v>
      </c>
    </row>
    <row r="4861" spans="1:12" ht="15.75">
      <c r="A4861" s="202" t="s">
        <v>15</v>
      </c>
      <c r="C4861" s="200" t="str">
        <f>'FC03-6'!B$34</f>
        <v>Deterioro de cuentas por cobrar (FC03-6)</v>
      </c>
      <c r="F4861" s="200"/>
      <c r="L4861" s="200"/>
    </row>
    <row r="4862" spans="1:12" ht="15.75">
      <c r="A4862" s="202" t="s">
        <v>15</v>
      </c>
      <c r="C4862" s="200" t="str">
        <f>'FC03-6'!B$35</f>
        <v>Negocio transporte de GLP (Deterioro) (FC03-6)</v>
      </c>
      <c r="F4862" s="200"/>
      <c r="L4862" s="200"/>
    </row>
    <row r="4863" spans="1:12" ht="15.75">
      <c r="C4863" s="200" t="str">
        <f>'FC03-6'!B$36</f>
        <v>Empresas del sector (Deterioro) (FC03-6)</v>
      </c>
      <c r="F4863" s="200">
        <f>'FC03-6'!J$36</f>
        <v>0</v>
      </c>
      <c r="I4863" s="60" t="str">
        <f>Índice!$G$23</f>
        <v>2015-01-01</v>
      </c>
      <c r="J4863" s="61" t="str">
        <f>Índice!$G$25</f>
        <v>2015-12-31</v>
      </c>
      <c r="K4863" s="200" t="s">
        <v>938</v>
      </c>
      <c r="L4863" s="200" t="s">
        <v>924</v>
      </c>
    </row>
    <row r="4864" spans="1:12" ht="15.75">
      <c r="C4864" s="200" t="str">
        <f>'FC03-6'!B$37</f>
        <v>Usuarios No Regulados (Transporte) (Deterioro) (FC03-6)</v>
      </c>
      <c r="F4864" s="200">
        <f>'FC03-6'!J$37</f>
        <v>0</v>
      </c>
      <c r="I4864" s="60" t="str">
        <f>Índice!$G$23</f>
        <v>2015-01-01</v>
      </c>
      <c r="J4864" s="61" t="str">
        <f>Índice!$G$25</f>
        <v>2015-12-31</v>
      </c>
      <c r="K4864" s="200" t="s">
        <v>938</v>
      </c>
      <c r="L4864" s="200" t="s">
        <v>924</v>
      </c>
    </row>
    <row r="4865" spans="1:12" ht="15.75">
      <c r="C4865" s="200" t="str">
        <f>'FC03-6'!B$38</f>
        <v>Otros (Transporte) (Deterioro) (FC03-6)</v>
      </c>
      <c r="F4865" s="200">
        <f>'FC03-6'!J$38</f>
        <v>0</v>
      </c>
      <c r="I4865" s="60" t="str">
        <f>Índice!$G$23</f>
        <v>2015-01-01</v>
      </c>
      <c r="J4865" s="61" t="str">
        <f>Índice!$G$25</f>
        <v>2015-12-31</v>
      </c>
      <c r="K4865" s="200" t="s">
        <v>938</v>
      </c>
      <c r="L4865" s="200" t="s">
        <v>924</v>
      </c>
    </row>
    <row r="4866" spans="1:12" ht="15.75">
      <c r="C4866" s="200" t="str">
        <f>'FC03-6'!B$39</f>
        <v>Total Transporte de GLP (Deterioro) (FC03-6)</v>
      </c>
      <c r="F4866" s="200">
        <f>'FC03-6'!J$39</f>
        <v>0</v>
      </c>
      <c r="I4866" s="60" t="str">
        <f>Índice!$G$23</f>
        <v>2015-01-01</v>
      </c>
      <c r="J4866" s="61" t="str">
        <f>Índice!$G$25</f>
        <v>2015-12-31</v>
      </c>
      <c r="K4866" s="200" t="s">
        <v>938</v>
      </c>
      <c r="L4866" s="200" t="s">
        <v>924</v>
      </c>
    </row>
    <row r="4867" spans="1:12" ht="15.75">
      <c r="A4867" s="202" t="s">
        <v>15</v>
      </c>
      <c r="C4867" s="200" t="str">
        <f>'FC03-6'!B$40</f>
        <v>Negocio comercializacion Mayorista de GLP (Deterioro) (FC03-6)</v>
      </c>
      <c r="F4867" s="200"/>
      <c r="L4867" s="200"/>
    </row>
    <row r="4868" spans="1:12" ht="15.75">
      <c r="C4868" s="200" t="str">
        <f>'FC03-6'!B$41</f>
        <v>Distribuidores Inversionistas (Deterioro) (FC03-6)</v>
      </c>
      <c r="F4868" s="200">
        <f>'FC03-6'!J$41</f>
        <v>0</v>
      </c>
      <c r="I4868" s="60" t="str">
        <f>Índice!$G$23</f>
        <v>2015-01-01</v>
      </c>
      <c r="J4868" s="61" t="str">
        <f>Índice!$G$25</f>
        <v>2015-12-31</v>
      </c>
      <c r="K4868" s="200" t="s">
        <v>938</v>
      </c>
      <c r="L4868" s="200" t="s">
        <v>924</v>
      </c>
    </row>
    <row r="4869" spans="1:12" ht="15.75">
      <c r="C4869" s="200" t="str">
        <f>'FC03-6'!B$42</f>
        <v>Comercializadores Mayoristas (Deterioro) (FC03-6)</v>
      </c>
      <c r="F4869" s="200">
        <f>'FC03-6'!J$42</f>
        <v>0</v>
      </c>
      <c r="I4869" s="60" t="str">
        <f>Índice!$G$23</f>
        <v>2015-01-01</v>
      </c>
      <c r="J4869" s="61" t="str">
        <f>Índice!$G$25</f>
        <v>2015-12-31</v>
      </c>
      <c r="K4869" s="200" t="s">
        <v>938</v>
      </c>
      <c r="L4869" s="200" t="s">
        <v>924</v>
      </c>
    </row>
    <row r="4870" spans="1:12" ht="15.75">
      <c r="C4870" s="200" t="str">
        <f>'FC03-6'!B$43</f>
        <v>Usuarios No Regulados (Comercialización) (Deterioro) (FC03-6)</v>
      </c>
      <c r="F4870" s="200">
        <f>'FC03-6'!J$43</f>
        <v>0</v>
      </c>
      <c r="I4870" s="60" t="str">
        <f>Índice!$G$23</f>
        <v>2015-01-01</v>
      </c>
      <c r="J4870" s="61" t="str">
        <f>Índice!$G$25</f>
        <v>2015-12-31</v>
      </c>
      <c r="K4870" s="200" t="s">
        <v>938</v>
      </c>
      <c r="L4870" s="200" t="s">
        <v>924</v>
      </c>
    </row>
    <row r="4871" spans="1:12" ht="15.75">
      <c r="C4871" s="200" t="str">
        <f>'FC03-6'!B$44</f>
        <v>Otros (CM-GLP) (Deterioro) (FC03-6)</v>
      </c>
      <c r="F4871" s="200">
        <f>'FC03-6'!J$44</f>
        <v>0</v>
      </c>
      <c r="I4871" s="60" t="str">
        <f>Índice!$G$23</f>
        <v>2015-01-01</v>
      </c>
      <c r="J4871" s="61" t="str">
        <f>Índice!$G$25</f>
        <v>2015-12-31</v>
      </c>
      <c r="K4871" s="200" t="s">
        <v>938</v>
      </c>
      <c r="L4871" s="200" t="s">
        <v>924</v>
      </c>
    </row>
    <row r="4872" spans="1:12" ht="15.75">
      <c r="C4872" s="200" t="str">
        <f>'FC03-6'!B$45</f>
        <v>Total Comercializacion Mayorista de GLP (Deterioro) (FC03-6)</v>
      </c>
      <c r="F4872" s="200">
        <f>'FC03-6'!J$45</f>
        <v>0</v>
      </c>
      <c r="I4872" s="60" t="str">
        <f>Índice!$G$23</f>
        <v>2015-01-01</v>
      </c>
      <c r="J4872" s="61" t="str">
        <f>Índice!$G$25</f>
        <v>2015-12-31</v>
      </c>
      <c r="K4872" s="200" t="s">
        <v>938</v>
      </c>
      <c r="L4872" s="200" t="s">
        <v>924</v>
      </c>
    </row>
    <row r="4873" spans="1:12" ht="15.75">
      <c r="A4873" s="202" t="s">
        <v>15</v>
      </c>
      <c r="C4873" s="200" t="str">
        <f>'FC03-6'!B$46</f>
        <v>Negocio distribución de GLP (Deterioro) (FC03-6)</v>
      </c>
      <c r="F4873" s="200"/>
      <c r="L4873" s="200"/>
    </row>
    <row r="4874" spans="1:12" ht="15.75">
      <c r="C4874" s="200" t="str">
        <f>'FC03-6'!B$47</f>
        <v>Comercializadores  minoristas (Deterioro) (FC03-6)</v>
      </c>
      <c r="F4874" s="200">
        <f>'FC03-6'!J$47</f>
        <v>0</v>
      </c>
      <c r="I4874" s="60" t="str">
        <f>Índice!$G$23</f>
        <v>2015-01-01</v>
      </c>
      <c r="J4874" s="61" t="str">
        <f>Índice!$G$25</f>
        <v>2015-12-31</v>
      </c>
      <c r="K4874" s="200" t="s">
        <v>938</v>
      </c>
      <c r="L4874" s="200" t="s">
        <v>924</v>
      </c>
    </row>
    <row r="4875" spans="1:12" ht="15.75">
      <c r="C4875" s="200" t="str">
        <f>'FC03-6'!B$48</f>
        <v>Tanques Estacionarios (Deterioro) (FC03-6)</v>
      </c>
      <c r="F4875" s="200">
        <f>'FC03-6'!J$48</f>
        <v>0</v>
      </c>
      <c r="I4875" s="60" t="str">
        <f>Índice!$G$23</f>
        <v>2015-01-01</v>
      </c>
      <c r="J4875" s="61" t="str">
        <f>Índice!$G$25</f>
        <v>2015-12-31</v>
      </c>
      <c r="K4875" s="200" t="s">
        <v>938</v>
      </c>
      <c r="L4875" s="200" t="s">
        <v>924</v>
      </c>
    </row>
    <row r="4876" spans="1:12" ht="15.75">
      <c r="C4876" s="200" t="str">
        <f>'FC03-6'!B$49</f>
        <v>Puntos de Venta (Deterioro) (FC03-6)</v>
      </c>
      <c r="F4876" s="200">
        <f>'FC03-6'!J$49</f>
        <v>0</v>
      </c>
      <c r="I4876" s="60" t="str">
        <f>Índice!$G$23</f>
        <v>2015-01-01</v>
      </c>
      <c r="J4876" s="61" t="str">
        <f>Índice!$G$25</f>
        <v>2015-12-31</v>
      </c>
      <c r="K4876" s="200" t="s">
        <v>938</v>
      </c>
      <c r="L4876" s="200" t="s">
        <v>924</v>
      </c>
    </row>
    <row r="4877" spans="1:12" ht="15.75">
      <c r="C4877" s="200" t="str">
        <f>'FC03-6'!B$50</f>
        <v>Estrato 1 Subsidiado (DT-GLP) (Deterioro) (FC03-6)</v>
      </c>
      <c r="F4877" s="200">
        <f>'FC03-6'!J$50</f>
        <v>0</v>
      </c>
      <c r="I4877" s="60" t="str">
        <f>Índice!$G$23</f>
        <v>2015-01-01</v>
      </c>
      <c r="J4877" s="61" t="str">
        <f>Índice!$G$25</f>
        <v>2015-12-31</v>
      </c>
      <c r="K4877" s="200" t="s">
        <v>938</v>
      </c>
      <c r="L4877" s="200" t="s">
        <v>924</v>
      </c>
    </row>
    <row r="4878" spans="1:12" ht="15.75">
      <c r="C4878" s="200" t="str">
        <f>'FC03-6'!B$51</f>
        <v>Estrato 2 Subsidiado (DT-GLP) (Deterioro) (FC03-6)</v>
      </c>
      <c r="F4878" s="200">
        <f>'FC03-6'!J$51</f>
        <v>0</v>
      </c>
      <c r="I4878" s="60" t="str">
        <f>Índice!$G$23</f>
        <v>2015-01-01</v>
      </c>
      <c r="J4878" s="61" t="str">
        <f>Índice!$G$25</f>
        <v>2015-12-31</v>
      </c>
      <c r="K4878" s="200" t="s">
        <v>938</v>
      </c>
      <c r="L4878" s="200" t="s">
        <v>924</v>
      </c>
    </row>
    <row r="4879" spans="1:12" ht="15.75">
      <c r="C4879" s="200" t="str">
        <f>'FC03-6'!B$52</f>
        <v>Otros (DT-GLP) (Deterioro) (FC03-6)</v>
      </c>
      <c r="F4879" s="200">
        <f>'FC03-6'!J$52</f>
        <v>0</v>
      </c>
      <c r="I4879" s="60" t="str">
        <f>Índice!$G$23</f>
        <v>2015-01-01</v>
      </c>
      <c r="J4879" s="61" t="str">
        <f>Índice!$G$25</f>
        <v>2015-12-31</v>
      </c>
      <c r="K4879" s="200" t="s">
        <v>938</v>
      </c>
      <c r="L4879" s="200" t="s">
        <v>924</v>
      </c>
    </row>
    <row r="4880" spans="1:12" ht="15.75">
      <c r="C4880" s="200" t="str">
        <f>'FC03-6'!B$53</f>
        <v>Total distribución de GLP (Deterioro) (FC03-6)</v>
      </c>
      <c r="F4880" s="200">
        <f>'FC03-6'!J$53</f>
        <v>0</v>
      </c>
      <c r="I4880" s="60" t="str">
        <f>Índice!$G$23</f>
        <v>2015-01-01</v>
      </c>
      <c r="J4880" s="61" t="str">
        <f>Índice!$G$25</f>
        <v>2015-12-31</v>
      </c>
      <c r="K4880" s="200" t="s">
        <v>938</v>
      </c>
      <c r="L4880" s="200" t="s">
        <v>924</v>
      </c>
    </row>
    <row r="4881" spans="1:12" ht="15.75">
      <c r="A4881" s="202" t="s">
        <v>15</v>
      </c>
      <c r="C4881" s="200" t="str">
        <f>'FC03-6'!B$54</f>
        <v>Negocio comercializacion Minorista GLP (Deterioro) (FC03-6)</v>
      </c>
      <c r="F4881" s="200"/>
      <c r="L4881" s="200"/>
    </row>
    <row r="4882" spans="1:12" ht="15.75">
      <c r="C4882" s="200" t="str">
        <f>'FC03-6'!B$55</f>
        <v>Estrato 1 Subsidiado (CI-GLP) (Deterioro) (FC03-6)</v>
      </c>
      <c r="F4882" s="200">
        <f>'FC03-6'!J$55</f>
        <v>0</v>
      </c>
      <c r="I4882" s="60" t="str">
        <f>Índice!$G$23</f>
        <v>2015-01-01</v>
      </c>
      <c r="J4882" s="61" t="str">
        <f>Índice!$G$25</f>
        <v>2015-12-31</v>
      </c>
      <c r="K4882" s="200" t="s">
        <v>938</v>
      </c>
      <c r="L4882" s="200" t="s">
        <v>924</v>
      </c>
    </row>
    <row r="4883" spans="1:12" ht="15.75">
      <c r="C4883" s="200" t="str">
        <f>'FC03-6'!B$56</f>
        <v>Estrato 2 Subsidiado (CI-GLP) (Deterioro) (FC03-6)</v>
      </c>
      <c r="F4883" s="200">
        <f>'FC03-6'!J$56</f>
        <v>0</v>
      </c>
      <c r="I4883" s="60" t="str">
        <f>Índice!$G$23</f>
        <v>2015-01-01</v>
      </c>
      <c r="J4883" s="61" t="str">
        <f>Índice!$G$25</f>
        <v>2015-12-31</v>
      </c>
      <c r="K4883" s="200" t="s">
        <v>938</v>
      </c>
      <c r="L4883" s="200" t="s">
        <v>924</v>
      </c>
    </row>
    <row r="4884" spans="1:12" ht="15.75">
      <c r="C4884" s="200" t="str">
        <f>'FC03-6'!B$57</f>
        <v>Usuario Final (Deterioro) (FC03-6)</v>
      </c>
      <c r="F4884" s="200">
        <f>'FC03-6'!J$57</f>
        <v>0</v>
      </c>
      <c r="I4884" s="60" t="str">
        <f>Índice!$G$23</f>
        <v>2015-01-01</v>
      </c>
      <c r="J4884" s="61" t="str">
        <f>Índice!$G$25</f>
        <v>2015-12-31</v>
      </c>
      <c r="K4884" s="200" t="s">
        <v>938</v>
      </c>
      <c r="L4884" s="200" t="s">
        <v>924</v>
      </c>
    </row>
    <row r="4885" spans="1:12" ht="15.75">
      <c r="C4885" s="200" t="str">
        <f>'FC03-6'!B$58</f>
        <v>Otros (CI-GLP) (Deterioro) (FC03-6)</v>
      </c>
      <c r="F4885" s="200">
        <f>'FC03-6'!J$58</f>
        <v>0</v>
      </c>
      <c r="I4885" s="60" t="str">
        <f>Índice!$G$23</f>
        <v>2015-01-01</v>
      </c>
      <c r="J4885" s="61" t="str">
        <f>Índice!$G$25</f>
        <v>2015-12-31</v>
      </c>
      <c r="K4885" s="200" t="s">
        <v>938</v>
      </c>
      <c r="L4885" s="200" t="s">
        <v>924</v>
      </c>
    </row>
    <row r="4886" spans="1:12" ht="15.75">
      <c r="C4886" s="200" t="str">
        <f>'FC03-6'!B$59</f>
        <v>Total comercialización minorista de GLP (Deterioro) (FC03-6)</v>
      </c>
      <c r="F4886" s="200">
        <f>'FC03-6'!J$59</f>
        <v>0</v>
      </c>
      <c r="I4886" s="60" t="str">
        <f>Índice!$G$23</f>
        <v>2015-01-01</v>
      </c>
      <c r="J4886" s="61" t="str">
        <f>Índice!$G$25</f>
        <v>2015-12-31</v>
      </c>
      <c r="K4886" s="200" t="s">
        <v>938</v>
      </c>
      <c r="L4886" s="200" t="s">
        <v>924</v>
      </c>
    </row>
    <row r="4887" spans="1:12" ht="15.75">
      <c r="C4887" s="200" t="str">
        <f>'FC03-6'!B$60</f>
        <v>Total Deterioro Cuentas por Cobrar (FC03-6)</v>
      </c>
      <c r="F4887" s="200">
        <f>'FC03-6'!J$60</f>
        <v>0</v>
      </c>
      <c r="I4887" s="60" t="str">
        <f>Índice!$G$23</f>
        <v>2015-01-01</v>
      </c>
      <c r="J4887" s="61" t="str">
        <f>Índice!$G$25</f>
        <v>2015-12-31</v>
      </c>
      <c r="K4887" s="200" t="s">
        <v>938</v>
      </c>
      <c r="L4887" s="200" t="s">
        <v>924</v>
      </c>
    </row>
    <row r="4888" spans="1:12" ht="15.75">
      <c r="A4888" s="202" t="s">
        <v>15</v>
      </c>
      <c r="B4888" s="22"/>
      <c r="C4888" s="93" t="s">
        <v>925</v>
      </c>
      <c r="L4888" s="200"/>
    </row>
    <row r="4889" spans="1:12" ht="15.75">
      <c r="A4889" s="202" t="s">
        <v>15</v>
      </c>
      <c r="C4889" s="200" t="str">
        <f>'FC03-6'!B$7</f>
        <v>Servicio de gas licuado del petróleo (FC03-6)</v>
      </c>
      <c r="L4889" s="200"/>
    </row>
    <row r="4890" spans="1:12" ht="15.75">
      <c r="A4890" s="202" t="s">
        <v>15</v>
      </c>
      <c r="C4890" s="200" t="str">
        <f>'FC03-6'!B$8</f>
        <v>Negocio transporte de GLP (FC03-6)</v>
      </c>
      <c r="L4890" s="200"/>
    </row>
    <row r="4891" spans="1:12" ht="15.75">
      <c r="C4891" s="200" t="str">
        <f>'FC03-6'!B$9</f>
        <v>Empresas del sector (FC03-6)</v>
      </c>
      <c r="F4891" s="200">
        <f>'FC03-6'!K$9</f>
        <v>0</v>
      </c>
      <c r="I4891" s="60" t="str">
        <f>Índice!$G$23</f>
        <v>2015-01-01</v>
      </c>
      <c r="J4891" s="61" t="str">
        <f>Índice!$G$25</f>
        <v>2015-12-31</v>
      </c>
      <c r="K4891" s="200" t="s">
        <v>938</v>
      </c>
      <c r="L4891" s="200" t="s">
        <v>926</v>
      </c>
    </row>
    <row r="4892" spans="1:12" ht="15.75">
      <c r="C4892" s="200" t="str">
        <f>'FC03-6'!B$10</f>
        <v>Usuarios No Regulados (Transporte) (FC03-6)</v>
      </c>
      <c r="F4892" s="200">
        <f>'FC03-6'!K$10</f>
        <v>0</v>
      </c>
      <c r="I4892" s="60" t="str">
        <f>Índice!$G$23</f>
        <v>2015-01-01</v>
      </c>
      <c r="J4892" s="61" t="str">
        <f>Índice!$G$25</f>
        <v>2015-12-31</v>
      </c>
      <c r="K4892" s="200" t="s">
        <v>938</v>
      </c>
      <c r="L4892" s="200" t="s">
        <v>926</v>
      </c>
    </row>
    <row r="4893" spans="1:12" ht="15.75">
      <c r="C4893" s="200" t="str">
        <f>'FC03-6'!B$11</f>
        <v>Otros (Transporte) (FC03-6)</v>
      </c>
      <c r="F4893" s="200">
        <f>'FC03-6'!K$11</f>
        <v>0</v>
      </c>
      <c r="I4893" s="60" t="str">
        <f>Índice!$G$23</f>
        <v>2015-01-01</v>
      </c>
      <c r="J4893" s="61" t="str">
        <f>Índice!$G$25</f>
        <v>2015-12-31</v>
      </c>
      <c r="K4893" s="200" t="s">
        <v>938</v>
      </c>
      <c r="L4893" s="200" t="s">
        <v>926</v>
      </c>
    </row>
    <row r="4894" spans="1:12" ht="15.75">
      <c r="C4894" s="200" t="str">
        <f>'FC03-6'!B$12</f>
        <v>Total Transporte de GLP (FC03-6)</v>
      </c>
      <c r="F4894" s="200">
        <f>'FC03-6'!K$12</f>
        <v>0</v>
      </c>
      <c r="I4894" s="60" t="str">
        <f>Índice!$G$23</f>
        <v>2015-01-01</v>
      </c>
      <c r="J4894" s="61" t="str">
        <f>Índice!$G$25</f>
        <v>2015-12-31</v>
      </c>
      <c r="K4894" s="200" t="s">
        <v>938</v>
      </c>
      <c r="L4894" s="200" t="s">
        <v>926</v>
      </c>
    </row>
    <row r="4895" spans="1:12" ht="15.75">
      <c r="A4895" s="202" t="s">
        <v>15</v>
      </c>
      <c r="C4895" s="200" t="str">
        <f>'FC03-6'!B$13</f>
        <v>Negocio comercializacion Mayorista de GLP (FC03-6)</v>
      </c>
      <c r="F4895" s="200"/>
      <c r="L4895" s="200"/>
    </row>
    <row r="4896" spans="1:12" ht="15.75">
      <c r="C4896" s="200" t="str">
        <f>'FC03-6'!B$14</f>
        <v>Distribuidores Inversionistas (FC03-6)</v>
      </c>
      <c r="F4896" s="200">
        <f>'FC03-6'!K$14</f>
        <v>0</v>
      </c>
      <c r="I4896" s="60" t="str">
        <f>Índice!$G$23</f>
        <v>2015-01-01</v>
      </c>
      <c r="J4896" s="61" t="str">
        <f>Índice!$G$25</f>
        <v>2015-12-31</v>
      </c>
      <c r="K4896" s="200" t="s">
        <v>938</v>
      </c>
      <c r="L4896" s="200" t="s">
        <v>926</v>
      </c>
    </row>
    <row r="4897" spans="1:12" ht="15.75">
      <c r="C4897" s="200" t="str">
        <f>'FC03-6'!B$15</f>
        <v>Comercializadores Mayoristas (FC03-6)</v>
      </c>
      <c r="F4897" s="200">
        <f>'FC03-6'!K$15</f>
        <v>0</v>
      </c>
      <c r="I4897" s="60" t="str">
        <f>Índice!$G$23</f>
        <v>2015-01-01</v>
      </c>
      <c r="J4897" s="61" t="str">
        <f>Índice!$G$25</f>
        <v>2015-12-31</v>
      </c>
      <c r="K4897" s="200" t="s">
        <v>938</v>
      </c>
      <c r="L4897" s="200" t="s">
        <v>926</v>
      </c>
    </row>
    <row r="4898" spans="1:12" ht="15.75">
      <c r="C4898" s="200" t="str">
        <f>'FC03-6'!B$16</f>
        <v>Usuarios No Regulados (Comercialización) (FC03-6)</v>
      </c>
      <c r="F4898" s="200">
        <f>'FC03-6'!K$16</f>
        <v>0</v>
      </c>
      <c r="I4898" s="60" t="str">
        <f>Índice!$G$23</f>
        <v>2015-01-01</v>
      </c>
      <c r="J4898" s="61" t="str">
        <f>Índice!$G$25</f>
        <v>2015-12-31</v>
      </c>
      <c r="K4898" s="200" t="s">
        <v>938</v>
      </c>
      <c r="L4898" s="200" t="s">
        <v>926</v>
      </c>
    </row>
    <row r="4899" spans="1:12" ht="15.75">
      <c r="C4899" s="200" t="str">
        <f>'FC03-6'!B$17</f>
        <v>Otros (CM-GLP) (FC03-6)</v>
      </c>
      <c r="F4899" s="200">
        <f>'FC03-6'!K$17</f>
        <v>0</v>
      </c>
      <c r="I4899" s="60" t="str">
        <f>Índice!$G$23</f>
        <v>2015-01-01</v>
      </c>
      <c r="J4899" s="61" t="str">
        <f>Índice!$G$25</f>
        <v>2015-12-31</v>
      </c>
      <c r="K4899" s="200" t="s">
        <v>938</v>
      </c>
      <c r="L4899" s="200" t="s">
        <v>926</v>
      </c>
    </row>
    <row r="4900" spans="1:12" ht="15.75">
      <c r="C4900" s="200" t="str">
        <f>'FC03-6'!B$18</f>
        <v>Total Comercializacion Mayorista de GLP (FC03-6)</v>
      </c>
      <c r="F4900" s="200">
        <f>'FC03-6'!K$18</f>
        <v>0</v>
      </c>
      <c r="I4900" s="60" t="str">
        <f>Índice!$G$23</f>
        <v>2015-01-01</v>
      </c>
      <c r="J4900" s="61" t="str">
        <f>Índice!$G$25</f>
        <v>2015-12-31</v>
      </c>
      <c r="K4900" s="200" t="s">
        <v>938</v>
      </c>
      <c r="L4900" s="200" t="s">
        <v>926</v>
      </c>
    </row>
    <row r="4901" spans="1:12" ht="15.75">
      <c r="A4901" s="202" t="s">
        <v>15</v>
      </c>
      <c r="C4901" s="200" t="str">
        <f>'FC03-6'!B$19</f>
        <v>Negocio distribución de GLP (FC03-6)</v>
      </c>
      <c r="F4901" s="200"/>
      <c r="L4901" s="200"/>
    </row>
    <row r="4902" spans="1:12" ht="15.75">
      <c r="C4902" s="200" t="str">
        <f>'FC03-6'!B$20</f>
        <v>Comercializadores  minoristas (FC03-6)</v>
      </c>
      <c r="F4902" s="200">
        <f>'FC03-6'!K$20</f>
        <v>0</v>
      </c>
      <c r="I4902" s="60" t="str">
        <f>Índice!$G$23</f>
        <v>2015-01-01</v>
      </c>
      <c r="J4902" s="61" t="str">
        <f>Índice!$G$25</f>
        <v>2015-12-31</v>
      </c>
      <c r="K4902" s="200" t="s">
        <v>938</v>
      </c>
      <c r="L4902" s="200" t="s">
        <v>926</v>
      </c>
    </row>
    <row r="4903" spans="1:12" ht="15.75">
      <c r="C4903" s="200" t="str">
        <f>'FC03-6'!B$21</f>
        <v>Tanques Estacionarios (FC03-6)</v>
      </c>
      <c r="F4903" s="200">
        <f>'FC03-6'!K$21</f>
        <v>0</v>
      </c>
      <c r="I4903" s="60" t="str">
        <f>Índice!$G$23</f>
        <v>2015-01-01</v>
      </c>
      <c r="J4903" s="61" t="str">
        <f>Índice!$G$25</f>
        <v>2015-12-31</v>
      </c>
      <c r="K4903" s="200" t="s">
        <v>938</v>
      </c>
      <c r="L4903" s="200" t="s">
        <v>926</v>
      </c>
    </row>
    <row r="4904" spans="1:12" ht="15.75">
      <c r="C4904" s="200" t="str">
        <f>'FC03-6'!B$22</f>
        <v>Puntos de Venta (FC03-6)</v>
      </c>
      <c r="F4904" s="200">
        <f>'FC03-6'!K$22</f>
        <v>0</v>
      </c>
      <c r="I4904" s="60" t="str">
        <f>Índice!$G$23</f>
        <v>2015-01-01</v>
      </c>
      <c r="J4904" s="61" t="str">
        <f>Índice!$G$25</f>
        <v>2015-12-31</v>
      </c>
      <c r="K4904" s="200" t="s">
        <v>938</v>
      </c>
      <c r="L4904" s="200" t="s">
        <v>926</v>
      </c>
    </row>
    <row r="4905" spans="1:12" ht="15.75">
      <c r="C4905" s="200" t="str">
        <f>'FC03-6'!B$23</f>
        <v>Estrato 1 Subsidiado (DT-GLP) (FC03-6)</v>
      </c>
      <c r="F4905" s="200">
        <f>'FC03-6'!K$23</f>
        <v>0</v>
      </c>
      <c r="I4905" s="60" t="str">
        <f>Índice!$G$23</f>
        <v>2015-01-01</v>
      </c>
      <c r="J4905" s="61" t="str">
        <f>Índice!$G$25</f>
        <v>2015-12-31</v>
      </c>
      <c r="K4905" s="200" t="s">
        <v>938</v>
      </c>
      <c r="L4905" s="200" t="s">
        <v>926</v>
      </c>
    </row>
    <row r="4906" spans="1:12" ht="15.75">
      <c r="C4906" s="200" t="str">
        <f>'FC03-6'!B$24</f>
        <v>Estrato 2 Subsidiado (DT-GLP) (FC03-6)</v>
      </c>
      <c r="F4906" s="200">
        <f>'FC03-6'!K$24</f>
        <v>0</v>
      </c>
      <c r="I4906" s="60" t="str">
        <f>Índice!$G$23</f>
        <v>2015-01-01</v>
      </c>
      <c r="J4906" s="61" t="str">
        <f>Índice!$G$25</f>
        <v>2015-12-31</v>
      </c>
      <c r="K4906" s="200" t="s">
        <v>938</v>
      </c>
      <c r="L4906" s="200" t="s">
        <v>926</v>
      </c>
    </row>
    <row r="4907" spans="1:12" ht="15.75">
      <c r="C4907" s="200" t="str">
        <f>'FC03-6'!B$25</f>
        <v>Otros (DT-GLP) (FC03-6)</v>
      </c>
      <c r="F4907" s="200">
        <f>'FC03-6'!K$25</f>
        <v>0</v>
      </c>
      <c r="I4907" s="60" t="str">
        <f>Índice!$G$23</f>
        <v>2015-01-01</v>
      </c>
      <c r="J4907" s="61" t="str">
        <f>Índice!$G$25</f>
        <v>2015-12-31</v>
      </c>
      <c r="K4907" s="200" t="s">
        <v>938</v>
      </c>
      <c r="L4907" s="200" t="s">
        <v>926</v>
      </c>
    </row>
    <row r="4908" spans="1:12" ht="15.75">
      <c r="C4908" s="200" t="str">
        <f>'FC03-6'!B$26</f>
        <v>Total distribución de GLP (FC03-6)</v>
      </c>
      <c r="F4908" s="200">
        <f>'FC03-6'!K$26</f>
        <v>0</v>
      </c>
      <c r="I4908" s="60" t="str">
        <f>Índice!$G$23</f>
        <v>2015-01-01</v>
      </c>
      <c r="J4908" s="61" t="str">
        <f>Índice!$G$25</f>
        <v>2015-12-31</v>
      </c>
      <c r="K4908" s="200" t="s">
        <v>938</v>
      </c>
      <c r="L4908" s="200" t="s">
        <v>926</v>
      </c>
    </row>
    <row r="4909" spans="1:12" ht="15.75">
      <c r="A4909" s="202" t="s">
        <v>15</v>
      </c>
      <c r="C4909" s="200" t="str">
        <f>'FC03-6'!B$27</f>
        <v>Negocio comercializacion Minorista GLP (FC03-6)</v>
      </c>
      <c r="F4909" s="200"/>
      <c r="L4909" s="200"/>
    </row>
    <row r="4910" spans="1:12" ht="15.75">
      <c r="C4910" s="200" t="str">
        <f>'FC03-6'!B$28</f>
        <v>Estrato 1 Subsidiado (CI-GLP) (FC03-6)</v>
      </c>
      <c r="F4910" s="200">
        <f>'FC03-6'!K$28</f>
        <v>0</v>
      </c>
      <c r="I4910" s="60" t="str">
        <f>Índice!$G$23</f>
        <v>2015-01-01</v>
      </c>
      <c r="J4910" s="61" t="str">
        <f>Índice!$G$25</f>
        <v>2015-12-31</v>
      </c>
      <c r="K4910" s="200" t="s">
        <v>938</v>
      </c>
      <c r="L4910" s="200" t="s">
        <v>926</v>
      </c>
    </row>
    <row r="4911" spans="1:12" ht="15.75">
      <c r="C4911" s="200" t="str">
        <f>'FC03-6'!B$29</f>
        <v>Estrato 2 Subsidiado (CI-GLP) (FC03-6)</v>
      </c>
      <c r="F4911" s="200">
        <f>'FC03-6'!K$29</f>
        <v>0</v>
      </c>
      <c r="I4911" s="60" t="str">
        <f>Índice!$G$23</f>
        <v>2015-01-01</v>
      </c>
      <c r="J4911" s="61" t="str">
        <f>Índice!$G$25</f>
        <v>2015-12-31</v>
      </c>
      <c r="K4911" s="200" t="s">
        <v>938</v>
      </c>
      <c r="L4911" s="200" t="s">
        <v>926</v>
      </c>
    </row>
    <row r="4912" spans="1:12" ht="15.75">
      <c r="C4912" s="200" t="str">
        <f>'FC03-6'!B$30</f>
        <v>Usuario Final (FC03-6)</v>
      </c>
      <c r="F4912" s="200">
        <f>'FC03-6'!K$30</f>
        <v>0</v>
      </c>
      <c r="I4912" s="60" t="str">
        <f>Índice!$G$23</f>
        <v>2015-01-01</v>
      </c>
      <c r="J4912" s="61" t="str">
        <f>Índice!$G$25</f>
        <v>2015-12-31</v>
      </c>
      <c r="K4912" s="200" t="s">
        <v>938</v>
      </c>
      <c r="L4912" s="200" t="s">
        <v>926</v>
      </c>
    </row>
    <row r="4913" spans="1:12" ht="15.75">
      <c r="C4913" s="200" t="str">
        <f>'FC03-6'!B$31</f>
        <v>Otros (CI-GLP) (FC03-6)</v>
      </c>
      <c r="F4913" s="200">
        <f>'FC03-6'!K$31</f>
        <v>0</v>
      </c>
      <c r="I4913" s="60" t="str">
        <f>Índice!$G$23</f>
        <v>2015-01-01</v>
      </c>
      <c r="J4913" s="61" t="str">
        <f>Índice!$G$25</f>
        <v>2015-12-31</v>
      </c>
      <c r="K4913" s="200" t="s">
        <v>938</v>
      </c>
      <c r="L4913" s="200" t="s">
        <v>926</v>
      </c>
    </row>
    <row r="4914" spans="1:12" ht="15.75">
      <c r="C4914" s="200" t="str">
        <f>'FC03-6'!B$32</f>
        <v>Total comercialización minorista de GLP (FC03-6)</v>
      </c>
      <c r="F4914" s="200">
        <f>'FC03-6'!K$32</f>
        <v>0</v>
      </c>
      <c r="I4914" s="60" t="str">
        <f>Índice!$G$23</f>
        <v>2015-01-01</v>
      </c>
      <c r="J4914" s="61" t="str">
        <f>Índice!$G$25</f>
        <v>2015-12-31</v>
      </c>
      <c r="K4914" s="200" t="s">
        <v>938</v>
      </c>
      <c r="L4914" s="200" t="s">
        <v>926</v>
      </c>
    </row>
    <row r="4915" spans="1:12" ht="15.75">
      <c r="C4915" s="200" t="str">
        <f>'FC03-6'!B$33</f>
        <v>Total Cuentas por cobrar  Servicio de Gas Licuado del Petroleo (FC03-6)</v>
      </c>
      <c r="F4915" s="200">
        <f>'FC03-6'!K$33</f>
        <v>0</v>
      </c>
      <c r="I4915" s="60" t="str">
        <f>Índice!$G$23</f>
        <v>2015-01-01</v>
      </c>
      <c r="J4915" s="61" t="str">
        <f>Índice!$G$25</f>
        <v>2015-12-31</v>
      </c>
      <c r="K4915" s="200" t="s">
        <v>938</v>
      </c>
      <c r="L4915" s="200" t="s">
        <v>926</v>
      </c>
    </row>
    <row r="4916" spans="1:12" ht="15.75">
      <c r="A4916" s="202" t="s">
        <v>15</v>
      </c>
      <c r="C4916" s="200" t="str">
        <f>'FC03-6'!B$34</f>
        <v>Deterioro de cuentas por cobrar (FC03-6)</v>
      </c>
      <c r="F4916" s="200"/>
      <c r="L4916" s="200"/>
    </row>
    <row r="4917" spans="1:12" ht="15.75">
      <c r="A4917" s="202" t="s">
        <v>15</v>
      </c>
      <c r="C4917" s="200" t="str">
        <f>'FC03-6'!B$35</f>
        <v>Negocio transporte de GLP (Deterioro) (FC03-6)</v>
      </c>
      <c r="F4917" s="200"/>
      <c r="L4917" s="200"/>
    </row>
    <row r="4918" spans="1:12" ht="15.75">
      <c r="C4918" s="200" t="str">
        <f>'FC03-6'!B$36</f>
        <v>Empresas del sector (Deterioro) (FC03-6)</v>
      </c>
      <c r="F4918" s="200">
        <f>'FC03-6'!K$36</f>
        <v>0</v>
      </c>
      <c r="I4918" s="60" t="str">
        <f>Índice!$G$23</f>
        <v>2015-01-01</v>
      </c>
      <c r="J4918" s="61" t="str">
        <f>Índice!$G$25</f>
        <v>2015-12-31</v>
      </c>
      <c r="K4918" s="200" t="s">
        <v>938</v>
      </c>
      <c r="L4918" s="200" t="s">
        <v>926</v>
      </c>
    </row>
    <row r="4919" spans="1:12" ht="15.75">
      <c r="C4919" s="200" t="str">
        <f>'FC03-6'!B$37</f>
        <v>Usuarios No Regulados (Transporte) (Deterioro) (FC03-6)</v>
      </c>
      <c r="F4919" s="200">
        <f>'FC03-6'!K$37</f>
        <v>0</v>
      </c>
      <c r="I4919" s="60" t="str">
        <f>Índice!$G$23</f>
        <v>2015-01-01</v>
      </c>
      <c r="J4919" s="61" t="str">
        <f>Índice!$G$25</f>
        <v>2015-12-31</v>
      </c>
      <c r="K4919" s="200" t="s">
        <v>938</v>
      </c>
      <c r="L4919" s="200" t="s">
        <v>926</v>
      </c>
    </row>
    <row r="4920" spans="1:12" ht="15.75">
      <c r="C4920" s="200" t="str">
        <f>'FC03-6'!B$38</f>
        <v>Otros (Transporte) (Deterioro) (FC03-6)</v>
      </c>
      <c r="F4920" s="200">
        <f>'FC03-6'!K$38</f>
        <v>0</v>
      </c>
      <c r="I4920" s="60" t="str">
        <f>Índice!$G$23</f>
        <v>2015-01-01</v>
      </c>
      <c r="J4920" s="61" t="str">
        <f>Índice!$G$25</f>
        <v>2015-12-31</v>
      </c>
      <c r="K4920" s="200" t="s">
        <v>938</v>
      </c>
      <c r="L4920" s="200" t="s">
        <v>926</v>
      </c>
    </row>
    <row r="4921" spans="1:12" ht="15.75">
      <c r="C4921" s="200" t="str">
        <f>'FC03-6'!B$39</f>
        <v>Total Transporte de GLP (Deterioro) (FC03-6)</v>
      </c>
      <c r="F4921" s="200">
        <f>'FC03-6'!K$39</f>
        <v>0</v>
      </c>
      <c r="I4921" s="60" t="str">
        <f>Índice!$G$23</f>
        <v>2015-01-01</v>
      </c>
      <c r="J4921" s="61" t="str">
        <f>Índice!$G$25</f>
        <v>2015-12-31</v>
      </c>
      <c r="K4921" s="200" t="s">
        <v>938</v>
      </c>
      <c r="L4921" s="200" t="s">
        <v>926</v>
      </c>
    </row>
    <row r="4922" spans="1:12" ht="15.75">
      <c r="A4922" s="202" t="s">
        <v>15</v>
      </c>
      <c r="C4922" s="200" t="str">
        <f>'FC03-6'!B$40</f>
        <v>Negocio comercializacion Mayorista de GLP (Deterioro) (FC03-6)</v>
      </c>
      <c r="F4922" s="200"/>
      <c r="L4922" s="200"/>
    </row>
    <row r="4923" spans="1:12" ht="15.75">
      <c r="C4923" s="200" t="str">
        <f>'FC03-6'!B$41</f>
        <v>Distribuidores Inversionistas (Deterioro) (FC03-6)</v>
      </c>
      <c r="F4923" s="200">
        <f>'FC03-6'!K$41</f>
        <v>0</v>
      </c>
      <c r="I4923" s="60" t="str">
        <f>Índice!$G$23</f>
        <v>2015-01-01</v>
      </c>
      <c r="J4923" s="61" t="str">
        <f>Índice!$G$25</f>
        <v>2015-12-31</v>
      </c>
      <c r="K4923" s="200" t="s">
        <v>938</v>
      </c>
      <c r="L4923" s="200" t="s">
        <v>926</v>
      </c>
    </row>
    <row r="4924" spans="1:12" ht="15.75">
      <c r="C4924" s="200" t="str">
        <f>'FC03-6'!B$42</f>
        <v>Comercializadores Mayoristas (Deterioro) (FC03-6)</v>
      </c>
      <c r="F4924" s="200">
        <f>'FC03-6'!K$42</f>
        <v>0</v>
      </c>
      <c r="I4924" s="60" t="str">
        <f>Índice!$G$23</f>
        <v>2015-01-01</v>
      </c>
      <c r="J4924" s="61" t="str">
        <f>Índice!$G$25</f>
        <v>2015-12-31</v>
      </c>
      <c r="K4924" s="200" t="s">
        <v>938</v>
      </c>
      <c r="L4924" s="200" t="s">
        <v>926</v>
      </c>
    </row>
    <row r="4925" spans="1:12" ht="15.75">
      <c r="C4925" s="200" t="str">
        <f>'FC03-6'!B$43</f>
        <v>Usuarios No Regulados (Comercialización) (Deterioro) (FC03-6)</v>
      </c>
      <c r="F4925" s="200">
        <f>'FC03-6'!K$43</f>
        <v>0</v>
      </c>
      <c r="I4925" s="60" t="str">
        <f>Índice!$G$23</f>
        <v>2015-01-01</v>
      </c>
      <c r="J4925" s="61" t="str">
        <f>Índice!$G$25</f>
        <v>2015-12-31</v>
      </c>
      <c r="K4925" s="200" t="s">
        <v>938</v>
      </c>
      <c r="L4925" s="200" t="s">
        <v>926</v>
      </c>
    </row>
    <row r="4926" spans="1:12" ht="15.75">
      <c r="C4926" s="200" t="str">
        <f>'FC03-6'!B$44</f>
        <v>Otros (CM-GLP) (Deterioro) (FC03-6)</v>
      </c>
      <c r="F4926" s="200">
        <f>'FC03-6'!K$44</f>
        <v>0</v>
      </c>
      <c r="I4926" s="60" t="str">
        <f>Índice!$G$23</f>
        <v>2015-01-01</v>
      </c>
      <c r="J4926" s="61" t="str">
        <f>Índice!$G$25</f>
        <v>2015-12-31</v>
      </c>
      <c r="K4926" s="200" t="s">
        <v>938</v>
      </c>
      <c r="L4926" s="200" t="s">
        <v>926</v>
      </c>
    </row>
    <row r="4927" spans="1:12" ht="15.75">
      <c r="C4927" s="200" t="str">
        <f>'FC03-6'!B$45</f>
        <v>Total Comercializacion Mayorista de GLP (Deterioro) (FC03-6)</v>
      </c>
      <c r="F4927" s="200">
        <f>'FC03-6'!K$45</f>
        <v>0</v>
      </c>
      <c r="I4927" s="60" t="str">
        <f>Índice!$G$23</f>
        <v>2015-01-01</v>
      </c>
      <c r="J4927" s="61" t="str">
        <f>Índice!$G$25</f>
        <v>2015-12-31</v>
      </c>
      <c r="K4927" s="200" t="s">
        <v>938</v>
      </c>
      <c r="L4927" s="200" t="s">
        <v>926</v>
      </c>
    </row>
    <row r="4928" spans="1:12" ht="15.75">
      <c r="A4928" s="202" t="s">
        <v>15</v>
      </c>
      <c r="C4928" s="200" t="str">
        <f>'FC03-6'!B$46</f>
        <v>Negocio distribución de GLP (Deterioro) (FC03-6)</v>
      </c>
      <c r="F4928" s="200"/>
      <c r="L4928" s="200"/>
    </row>
    <row r="4929" spans="1:12" ht="15.75">
      <c r="C4929" s="200" t="str">
        <f>'FC03-6'!B$47</f>
        <v>Comercializadores  minoristas (Deterioro) (FC03-6)</v>
      </c>
      <c r="F4929" s="200">
        <f>'FC03-6'!K$47</f>
        <v>0</v>
      </c>
      <c r="I4929" s="60" t="str">
        <f>Índice!$G$23</f>
        <v>2015-01-01</v>
      </c>
      <c r="J4929" s="61" t="str">
        <f>Índice!$G$25</f>
        <v>2015-12-31</v>
      </c>
      <c r="K4929" s="200" t="s">
        <v>938</v>
      </c>
      <c r="L4929" s="200" t="s">
        <v>926</v>
      </c>
    </row>
    <row r="4930" spans="1:12" ht="15.75">
      <c r="C4930" s="200" t="str">
        <f>'FC03-6'!B$48</f>
        <v>Tanques Estacionarios (Deterioro) (FC03-6)</v>
      </c>
      <c r="F4930" s="200">
        <f>'FC03-6'!K$48</f>
        <v>0</v>
      </c>
      <c r="I4930" s="60" t="str">
        <f>Índice!$G$23</f>
        <v>2015-01-01</v>
      </c>
      <c r="J4930" s="61" t="str">
        <f>Índice!$G$25</f>
        <v>2015-12-31</v>
      </c>
      <c r="K4930" s="200" t="s">
        <v>938</v>
      </c>
      <c r="L4930" s="200" t="s">
        <v>926</v>
      </c>
    </row>
    <row r="4931" spans="1:12" ht="15.75">
      <c r="C4931" s="200" t="str">
        <f>'FC03-6'!B$49</f>
        <v>Puntos de Venta (Deterioro) (FC03-6)</v>
      </c>
      <c r="F4931" s="200">
        <f>'FC03-6'!K$49</f>
        <v>0</v>
      </c>
      <c r="I4931" s="60" t="str">
        <f>Índice!$G$23</f>
        <v>2015-01-01</v>
      </c>
      <c r="J4931" s="61" t="str">
        <f>Índice!$G$25</f>
        <v>2015-12-31</v>
      </c>
      <c r="K4931" s="200" t="s">
        <v>938</v>
      </c>
      <c r="L4931" s="200" t="s">
        <v>926</v>
      </c>
    </row>
    <row r="4932" spans="1:12" ht="15.75">
      <c r="C4932" s="200" t="str">
        <f>'FC03-6'!B$50</f>
        <v>Estrato 1 Subsidiado (DT-GLP) (Deterioro) (FC03-6)</v>
      </c>
      <c r="F4932" s="200">
        <f>'FC03-6'!K$50</f>
        <v>0</v>
      </c>
      <c r="I4932" s="60" t="str">
        <f>Índice!$G$23</f>
        <v>2015-01-01</v>
      </c>
      <c r="J4932" s="61" t="str">
        <f>Índice!$G$25</f>
        <v>2015-12-31</v>
      </c>
      <c r="K4932" s="200" t="s">
        <v>938</v>
      </c>
      <c r="L4932" s="200" t="s">
        <v>926</v>
      </c>
    </row>
    <row r="4933" spans="1:12" ht="15.75">
      <c r="C4933" s="200" t="str">
        <f>'FC03-6'!B$51</f>
        <v>Estrato 2 Subsidiado (DT-GLP) (Deterioro) (FC03-6)</v>
      </c>
      <c r="F4933" s="200">
        <f>'FC03-6'!K$51</f>
        <v>0</v>
      </c>
      <c r="I4933" s="60" t="str">
        <f>Índice!$G$23</f>
        <v>2015-01-01</v>
      </c>
      <c r="J4933" s="61" t="str">
        <f>Índice!$G$25</f>
        <v>2015-12-31</v>
      </c>
      <c r="K4933" s="200" t="s">
        <v>938</v>
      </c>
      <c r="L4933" s="200" t="s">
        <v>926</v>
      </c>
    </row>
    <row r="4934" spans="1:12" ht="15.75">
      <c r="C4934" s="200" t="str">
        <f>'FC03-6'!B$52</f>
        <v>Otros (DT-GLP) (Deterioro) (FC03-6)</v>
      </c>
      <c r="F4934" s="200">
        <f>'FC03-6'!K$52</f>
        <v>0</v>
      </c>
      <c r="I4934" s="60" t="str">
        <f>Índice!$G$23</f>
        <v>2015-01-01</v>
      </c>
      <c r="J4934" s="61" t="str">
        <f>Índice!$G$25</f>
        <v>2015-12-31</v>
      </c>
      <c r="K4934" s="200" t="s">
        <v>938</v>
      </c>
      <c r="L4934" s="200" t="s">
        <v>926</v>
      </c>
    </row>
    <row r="4935" spans="1:12" ht="15.75">
      <c r="C4935" s="200" t="str">
        <f>'FC03-6'!B$53</f>
        <v>Total distribución de GLP (Deterioro) (FC03-6)</v>
      </c>
      <c r="F4935" s="200">
        <f>'FC03-6'!K$53</f>
        <v>0</v>
      </c>
      <c r="I4935" s="60" t="str">
        <f>Índice!$G$23</f>
        <v>2015-01-01</v>
      </c>
      <c r="J4935" s="61" t="str">
        <f>Índice!$G$25</f>
        <v>2015-12-31</v>
      </c>
      <c r="K4935" s="200" t="s">
        <v>938</v>
      </c>
      <c r="L4935" s="200" t="s">
        <v>926</v>
      </c>
    </row>
    <row r="4936" spans="1:12" ht="15.75">
      <c r="A4936" s="202" t="s">
        <v>15</v>
      </c>
      <c r="C4936" s="200" t="str">
        <f>'FC03-6'!B$54</f>
        <v>Negocio comercializacion Minorista GLP (Deterioro) (FC03-6)</v>
      </c>
      <c r="F4936" s="200"/>
      <c r="L4936" s="200"/>
    </row>
    <row r="4937" spans="1:12" ht="15.75">
      <c r="C4937" s="200" t="str">
        <f>'FC03-6'!B$55</f>
        <v>Estrato 1 Subsidiado (CI-GLP) (Deterioro) (FC03-6)</v>
      </c>
      <c r="F4937" s="200">
        <f>'FC03-6'!K$55</f>
        <v>0</v>
      </c>
      <c r="I4937" s="60" t="str">
        <f>Índice!$G$23</f>
        <v>2015-01-01</v>
      </c>
      <c r="J4937" s="61" t="str">
        <f>Índice!$G$25</f>
        <v>2015-12-31</v>
      </c>
      <c r="K4937" s="200" t="s">
        <v>938</v>
      </c>
      <c r="L4937" s="200" t="s">
        <v>926</v>
      </c>
    </row>
    <row r="4938" spans="1:12" ht="15.75">
      <c r="C4938" s="200" t="str">
        <f>'FC03-6'!B$56</f>
        <v>Estrato 2 Subsidiado (CI-GLP) (Deterioro) (FC03-6)</v>
      </c>
      <c r="F4938" s="200">
        <f>'FC03-6'!K$56</f>
        <v>0</v>
      </c>
      <c r="I4938" s="60" t="str">
        <f>Índice!$G$23</f>
        <v>2015-01-01</v>
      </c>
      <c r="J4938" s="61" t="str">
        <f>Índice!$G$25</f>
        <v>2015-12-31</v>
      </c>
      <c r="K4938" s="200" t="s">
        <v>938</v>
      </c>
      <c r="L4938" s="200" t="s">
        <v>926</v>
      </c>
    </row>
    <row r="4939" spans="1:12" ht="15.75">
      <c r="C4939" s="200" t="str">
        <f>'FC03-6'!B$57</f>
        <v>Usuario Final (Deterioro) (FC03-6)</v>
      </c>
      <c r="F4939" s="200">
        <f>'FC03-6'!K$57</f>
        <v>0</v>
      </c>
      <c r="I4939" s="60" t="str">
        <f>Índice!$G$23</f>
        <v>2015-01-01</v>
      </c>
      <c r="J4939" s="61" t="str">
        <f>Índice!$G$25</f>
        <v>2015-12-31</v>
      </c>
      <c r="K4939" s="200" t="s">
        <v>938</v>
      </c>
      <c r="L4939" s="200" t="s">
        <v>926</v>
      </c>
    </row>
    <row r="4940" spans="1:12" ht="15.75">
      <c r="C4940" s="200" t="str">
        <f>'FC03-6'!B$58</f>
        <v>Otros (CI-GLP) (Deterioro) (FC03-6)</v>
      </c>
      <c r="F4940" s="200">
        <f>'FC03-6'!K$58</f>
        <v>0</v>
      </c>
      <c r="I4940" s="60" t="str">
        <f>Índice!$G$23</f>
        <v>2015-01-01</v>
      </c>
      <c r="J4940" s="61" t="str">
        <f>Índice!$G$25</f>
        <v>2015-12-31</v>
      </c>
      <c r="K4940" s="200" t="s">
        <v>938</v>
      </c>
      <c r="L4940" s="200" t="s">
        <v>926</v>
      </c>
    </row>
    <row r="4941" spans="1:12" ht="15.75">
      <c r="C4941" s="200" t="str">
        <f>'FC03-6'!B$59</f>
        <v>Total comercialización minorista de GLP (Deterioro) (FC03-6)</v>
      </c>
      <c r="F4941" s="200">
        <f>'FC03-6'!K$59</f>
        <v>0</v>
      </c>
      <c r="I4941" s="60" t="str">
        <f>Índice!$G$23</f>
        <v>2015-01-01</v>
      </c>
      <c r="J4941" s="61" t="str">
        <f>Índice!$G$25</f>
        <v>2015-12-31</v>
      </c>
      <c r="K4941" s="200" t="s">
        <v>938</v>
      </c>
      <c r="L4941" s="200" t="s">
        <v>926</v>
      </c>
    </row>
    <row r="4942" spans="1:12" ht="15.75">
      <c r="C4942" s="200" t="str">
        <f>'FC03-6'!B$60</f>
        <v>Total Deterioro Cuentas por Cobrar (FC03-6)</v>
      </c>
      <c r="F4942" s="200">
        <f>'FC03-6'!K$60</f>
        <v>0</v>
      </c>
      <c r="I4942" s="60" t="str">
        <f>Índice!$G$23</f>
        <v>2015-01-01</v>
      </c>
      <c r="J4942" s="61" t="str">
        <f>Índice!$G$25</f>
        <v>2015-12-31</v>
      </c>
      <c r="K4942" s="200" t="s">
        <v>938</v>
      </c>
      <c r="L4942" s="200" t="s">
        <v>926</v>
      </c>
    </row>
    <row r="4943" spans="1:12" ht="15.75">
      <c r="A4943" s="202" t="s">
        <v>15</v>
      </c>
      <c r="B4943" s="22"/>
      <c r="C4943" s="93" t="s">
        <v>927</v>
      </c>
      <c r="L4943" s="200"/>
    </row>
    <row r="4944" spans="1:12" ht="15.75">
      <c r="A4944" s="202" t="s">
        <v>15</v>
      </c>
      <c r="C4944" s="200" t="str">
        <f>'FC03-6'!B$7</f>
        <v>Servicio de gas licuado del petróleo (FC03-6)</v>
      </c>
      <c r="L4944" s="200"/>
    </row>
    <row r="4945" spans="1:12" ht="15.75">
      <c r="A4945" s="202" t="s">
        <v>15</v>
      </c>
      <c r="C4945" s="200" t="str">
        <f>'FC03-6'!B$8</f>
        <v>Negocio transporte de GLP (FC03-6)</v>
      </c>
      <c r="L4945" s="200"/>
    </row>
    <row r="4946" spans="1:12" ht="15.75">
      <c r="C4946" s="200" t="str">
        <f>'FC03-6'!B$9</f>
        <v>Empresas del sector (FC03-6)</v>
      </c>
      <c r="F4946" s="200">
        <f>'FC03-6'!L$9</f>
        <v>0</v>
      </c>
      <c r="I4946" s="60" t="str">
        <f>Índice!$G$23</f>
        <v>2015-01-01</v>
      </c>
      <c r="J4946" s="61" t="str">
        <f>Índice!$G$25</f>
        <v>2015-12-31</v>
      </c>
      <c r="K4946" s="200" t="s">
        <v>938</v>
      </c>
      <c r="L4946" s="200" t="s">
        <v>928</v>
      </c>
    </row>
    <row r="4947" spans="1:12" ht="15.75">
      <c r="C4947" s="200" t="str">
        <f>'FC03-6'!B$10</f>
        <v>Usuarios No Regulados (Transporte) (FC03-6)</v>
      </c>
      <c r="F4947" s="200">
        <f>'FC03-6'!L$10</f>
        <v>0</v>
      </c>
      <c r="I4947" s="60" t="str">
        <f>Índice!$G$23</f>
        <v>2015-01-01</v>
      </c>
      <c r="J4947" s="61" t="str">
        <f>Índice!$G$25</f>
        <v>2015-12-31</v>
      </c>
      <c r="K4947" s="200" t="s">
        <v>938</v>
      </c>
      <c r="L4947" s="200" t="s">
        <v>928</v>
      </c>
    </row>
    <row r="4948" spans="1:12" ht="15.75">
      <c r="C4948" s="200" t="str">
        <f>'FC03-6'!B$11</f>
        <v>Otros (Transporte) (FC03-6)</v>
      </c>
      <c r="F4948" s="200">
        <f>'FC03-6'!L$11</f>
        <v>0</v>
      </c>
      <c r="I4948" s="60" t="str">
        <f>Índice!$G$23</f>
        <v>2015-01-01</v>
      </c>
      <c r="J4948" s="61" t="str">
        <f>Índice!$G$25</f>
        <v>2015-12-31</v>
      </c>
      <c r="K4948" s="200" t="s">
        <v>938</v>
      </c>
      <c r="L4948" s="200" t="s">
        <v>928</v>
      </c>
    </row>
    <row r="4949" spans="1:12" ht="15.75">
      <c r="C4949" s="200" t="str">
        <f>'FC03-6'!B$12</f>
        <v>Total Transporte de GLP (FC03-6)</v>
      </c>
      <c r="F4949" s="200">
        <f>'FC03-6'!L$12</f>
        <v>0</v>
      </c>
      <c r="I4949" s="60" t="str">
        <f>Índice!$G$23</f>
        <v>2015-01-01</v>
      </c>
      <c r="J4949" s="61" t="str">
        <f>Índice!$G$25</f>
        <v>2015-12-31</v>
      </c>
      <c r="K4949" s="200" t="s">
        <v>938</v>
      </c>
      <c r="L4949" s="200" t="s">
        <v>928</v>
      </c>
    </row>
    <row r="4950" spans="1:12" ht="15.75">
      <c r="A4950" s="202" t="s">
        <v>15</v>
      </c>
      <c r="C4950" s="200" t="str">
        <f>'FC03-6'!B$13</f>
        <v>Negocio comercializacion Mayorista de GLP (FC03-6)</v>
      </c>
      <c r="F4950" s="200"/>
      <c r="L4950" s="200"/>
    </row>
    <row r="4951" spans="1:12" ht="15.75">
      <c r="C4951" s="200" t="str">
        <f>'FC03-6'!B$14</f>
        <v>Distribuidores Inversionistas (FC03-6)</v>
      </c>
      <c r="F4951" s="200">
        <f>'FC03-6'!L$14</f>
        <v>0</v>
      </c>
      <c r="I4951" s="60" t="str">
        <f>Índice!$G$23</f>
        <v>2015-01-01</v>
      </c>
      <c r="J4951" s="61" t="str">
        <f>Índice!$G$25</f>
        <v>2015-12-31</v>
      </c>
      <c r="K4951" s="200" t="s">
        <v>938</v>
      </c>
      <c r="L4951" s="200" t="s">
        <v>928</v>
      </c>
    </row>
    <row r="4952" spans="1:12" ht="15.75">
      <c r="C4952" s="200" t="str">
        <f>'FC03-6'!B$15</f>
        <v>Comercializadores Mayoristas (FC03-6)</v>
      </c>
      <c r="F4952" s="200">
        <f>'FC03-6'!L$15</f>
        <v>0</v>
      </c>
      <c r="I4952" s="60" t="str">
        <f>Índice!$G$23</f>
        <v>2015-01-01</v>
      </c>
      <c r="J4952" s="61" t="str">
        <f>Índice!$G$25</f>
        <v>2015-12-31</v>
      </c>
      <c r="K4952" s="200" t="s">
        <v>938</v>
      </c>
      <c r="L4952" s="200" t="s">
        <v>928</v>
      </c>
    </row>
    <row r="4953" spans="1:12" ht="15.75">
      <c r="C4953" s="200" t="str">
        <f>'FC03-6'!B$16</f>
        <v>Usuarios No Regulados (Comercialización) (FC03-6)</v>
      </c>
      <c r="F4953" s="200">
        <f>'FC03-6'!L$16</f>
        <v>0</v>
      </c>
      <c r="I4953" s="60" t="str">
        <f>Índice!$G$23</f>
        <v>2015-01-01</v>
      </c>
      <c r="J4953" s="61" t="str">
        <f>Índice!$G$25</f>
        <v>2015-12-31</v>
      </c>
      <c r="K4953" s="200" t="s">
        <v>938</v>
      </c>
      <c r="L4953" s="200" t="s">
        <v>928</v>
      </c>
    </row>
    <row r="4954" spans="1:12" ht="15.75">
      <c r="C4954" s="200" t="str">
        <f>'FC03-6'!B$17</f>
        <v>Otros (CM-GLP) (FC03-6)</v>
      </c>
      <c r="F4954" s="200">
        <f>'FC03-6'!L$17</f>
        <v>0</v>
      </c>
      <c r="I4954" s="60" t="str">
        <f>Índice!$G$23</f>
        <v>2015-01-01</v>
      </c>
      <c r="J4954" s="61" t="str">
        <f>Índice!$G$25</f>
        <v>2015-12-31</v>
      </c>
      <c r="K4954" s="200" t="s">
        <v>938</v>
      </c>
      <c r="L4954" s="200" t="s">
        <v>928</v>
      </c>
    </row>
    <row r="4955" spans="1:12" ht="15.75">
      <c r="C4955" s="200" t="str">
        <f>'FC03-6'!B$18</f>
        <v>Total Comercializacion Mayorista de GLP (FC03-6)</v>
      </c>
      <c r="F4955" s="200">
        <f>'FC03-6'!L$18</f>
        <v>0</v>
      </c>
      <c r="I4955" s="60" t="str">
        <f>Índice!$G$23</f>
        <v>2015-01-01</v>
      </c>
      <c r="J4955" s="61" t="str">
        <f>Índice!$G$25</f>
        <v>2015-12-31</v>
      </c>
      <c r="K4955" s="200" t="s">
        <v>938</v>
      </c>
      <c r="L4955" s="200" t="s">
        <v>928</v>
      </c>
    </row>
    <row r="4956" spans="1:12" ht="15.75">
      <c r="A4956" s="202" t="s">
        <v>15</v>
      </c>
      <c r="C4956" s="200" t="str">
        <f>'FC03-6'!B$19</f>
        <v>Negocio distribución de GLP (FC03-6)</v>
      </c>
      <c r="F4956" s="200"/>
      <c r="L4956" s="200"/>
    </row>
    <row r="4957" spans="1:12" ht="15.75">
      <c r="C4957" s="200" t="str">
        <f>'FC03-6'!B$20</f>
        <v>Comercializadores  minoristas (FC03-6)</v>
      </c>
      <c r="F4957" s="200">
        <f>'FC03-6'!L$20</f>
        <v>0</v>
      </c>
      <c r="I4957" s="60" t="str">
        <f>Índice!$G$23</f>
        <v>2015-01-01</v>
      </c>
      <c r="J4957" s="61" t="str">
        <f>Índice!$G$25</f>
        <v>2015-12-31</v>
      </c>
      <c r="K4957" s="200" t="s">
        <v>938</v>
      </c>
      <c r="L4957" s="200" t="s">
        <v>928</v>
      </c>
    </row>
    <row r="4958" spans="1:12" ht="15.75">
      <c r="C4958" s="200" t="str">
        <f>'FC03-6'!B$21</f>
        <v>Tanques Estacionarios (FC03-6)</v>
      </c>
      <c r="F4958" s="200">
        <f>'FC03-6'!L$21</f>
        <v>0</v>
      </c>
      <c r="I4958" s="60" t="str">
        <f>Índice!$G$23</f>
        <v>2015-01-01</v>
      </c>
      <c r="J4958" s="61" t="str">
        <f>Índice!$G$25</f>
        <v>2015-12-31</v>
      </c>
      <c r="K4958" s="200" t="s">
        <v>938</v>
      </c>
      <c r="L4958" s="200" t="s">
        <v>928</v>
      </c>
    </row>
    <row r="4959" spans="1:12" ht="15.75">
      <c r="C4959" s="200" t="str">
        <f>'FC03-6'!B$22</f>
        <v>Puntos de Venta (FC03-6)</v>
      </c>
      <c r="F4959" s="200">
        <f>'FC03-6'!L$22</f>
        <v>0</v>
      </c>
      <c r="I4959" s="60" t="str">
        <f>Índice!$G$23</f>
        <v>2015-01-01</v>
      </c>
      <c r="J4959" s="61" t="str">
        <f>Índice!$G$25</f>
        <v>2015-12-31</v>
      </c>
      <c r="K4959" s="200" t="s">
        <v>938</v>
      </c>
      <c r="L4959" s="200" t="s">
        <v>928</v>
      </c>
    </row>
    <row r="4960" spans="1:12" ht="15.75">
      <c r="C4960" s="200" t="str">
        <f>'FC03-6'!B$23</f>
        <v>Estrato 1 Subsidiado (DT-GLP) (FC03-6)</v>
      </c>
      <c r="F4960" s="200">
        <f>'FC03-6'!L$23</f>
        <v>0</v>
      </c>
      <c r="I4960" s="60" t="str">
        <f>Índice!$G$23</f>
        <v>2015-01-01</v>
      </c>
      <c r="J4960" s="61" t="str">
        <f>Índice!$G$25</f>
        <v>2015-12-31</v>
      </c>
      <c r="K4960" s="200" t="s">
        <v>938</v>
      </c>
      <c r="L4960" s="200" t="s">
        <v>928</v>
      </c>
    </row>
    <row r="4961" spans="1:12" ht="15.75">
      <c r="C4961" s="200" t="str">
        <f>'FC03-6'!B$24</f>
        <v>Estrato 2 Subsidiado (DT-GLP) (FC03-6)</v>
      </c>
      <c r="F4961" s="200">
        <f>'FC03-6'!L$24</f>
        <v>0</v>
      </c>
      <c r="I4961" s="60" t="str">
        <f>Índice!$G$23</f>
        <v>2015-01-01</v>
      </c>
      <c r="J4961" s="61" t="str">
        <f>Índice!$G$25</f>
        <v>2015-12-31</v>
      </c>
      <c r="K4961" s="200" t="s">
        <v>938</v>
      </c>
      <c r="L4961" s="200" t="s">
        <v>928</v>
      </c>
    </row>
    <row r="4962" spans="1:12" ht="15.75">
      <c r="C4962" s="200" t="str">
        <f>'FC03-6'!B$25</f>
        <v>Otros (DT-GLP) (FC03-6)</v>
      </c>
      <c r="F4962" s="200">
        <f>'FC03-6'!L$25</f>
        <v>0</v>
      </c>
      <c r="I4962" s="60" t="str">
        <f>Índice!$G$23</f>
        <v>2015-01-01</v>
      </c>
      <c r="J4962" s="61" t="str">
        <f>Índice!$G$25</f>
        <v>2015-12-31</v>
      </c>
      <c r="K4962" s="200" t="s">
        <v>938</v>
      </c>
      <c r="L4962" s="200" t="s">
        <v>928</v>
      </c>
    </row>
    <row r="4963" spans="1:12" ht="15.75">
      <c r="C4963" s="200" t="str">
        <f>'FC03-6'!B$26</f>
        <v>Total distribución de GLP (FC03-6)</v>
      </c>
      <c r="F4963" s="200">
        <f>'FC03-6'!L$26</f>
        <v>0</v>
      </c>
      <c r="I4963" s="60" t="str">
        <f>Índice!$G$23</f>
        <v>2015-01-01</v>
      </c>
      <c r="J4963" s="61" t="str">
        <f>Índice!$G$25</f>
        <v>2015-12-31</v>
      </c>
      <c r="K4963" s="200" t="s">
        <v>938</v>
      </c>
      <c r="L4963" s="200" t="s">
        <v>928</v>
      </c>
    </row>
    <row r="4964" spans="1:12" ht="15.75">
      <c r="A4964" s="202" t="s">
        <v>15</v>
      </c>
      <c r="C4964" s="200" t="str">
        <f>'FC03-6'!B$27</f>
        <v>Negocio comercializacion Minorista GLP (FC03-6)</v>
      </c>
      <c r="F4964" s="200"/>
      <c r="L4964" s="200"/>
    </row>
    <row r="4965" spans="1:12" ht="15.75">
      <c r="C4965" s="200" t="str">
        <f>'FC03-6'!B$28</f>
        <v>Estrato 1 Subsidiado (CI-GLP) (FC03-6)</v>
      </c>
      <c r="F4965" s="200">
        <f>'FC03-6'!L$28</f>
        <v>0</v>
      </c>
      <c r="I4965" s="60" t="str">
        <f>Índice!$G$23</f>
        <v>2015-01-01</v>
      </c>
      <c r="J4965" s="61" t="str">
        <f>Índice!$G$25</f>
        <v>2015-12-31</v>
      </c>
      <c r="K4965" s="200" t="s">
        <v>938</v>
      </c>
      <c r="L4965" s="200" t="s">
        <v>928</v>
      </c>
    </row>
    <row r="4966" spans="1:12" ht="15.75">
      <c r="C4966" s="200" t="str">
        <f>'FC03-6'!B$29</f>
        <v>Estrato 2 Subsidiado (CI-GLP) (FC03-6)</v>
      </c>
      <c r="F4966" s="200">
        <f>'FC03-6'!L$29</f>
        <v>0</v>
      </c>
      <c r="I4966" s="60" t="str">
        <f>Índice!$G$23</f>
        <v>2015-01-01</v>
      </c>
      <c r="J4966" s="61" t="str">
        <f>Índice!$G$25</f>
        <v>2015-12-31</v>
      </c>
      <c r="K4966" s="200" t="s">
        <v>938</v>
      </c>
      <c r="L4966" s="200" t="s">
        <v>928</v>
      </c>
    </row>
    <row r="4967" spans="1:12" ht="15.75">
      <c r="C4967" s="200" t="str">
        <f>'FC03-6'!B$30</f>
        <v>Usuario Final (FC03-6)</v>
      </c>
      <c r="F4967" s="200">
        <f>'FC03-6'!L$30</f>
        <v>0</v>
      </c>
      <c r="I4967" s="60" t="str">
        <f>Índice!$G$23</f>
        <v>2015-01-01</v>
      </c>
      <c r="J4967" s="61" t="str">
        <f>Índice!$G$25</f>
        <v>2015-12-31</v>
      </c>
      <c r="K4967" s="200" t="s">
        <v>938</v>
      </c>
      <c r="L4967" s="200" t="s">
        <v>928</v>
      </c>
    </row>
    <row r="4968" spans="1:12" ht="15.75">
      <c r="C4968" s="200" t="str">
        <f>'FC03-6'!B$31</f>
        <v>Otros (CI-GLP) (FC03-6)</v>
      </c>
      <c r="F4968" s="200">
        <f>'FC03-6'!L$31</f>
        <v>0</v>
      </c>
      <c r="I4968" s="60" t="str">
        <f>Índice!$G$23</f>
        <v>2015-01-01</v>
      </c>
      <c r="J4968" s="61" t="str">
        <f>Índice!$G$25</f>
        <v>2015-12-31</v>
      </c>
      <c r="K4968" s="200" t="s">
        <v>938</v>
      </c>
      <c r="L4968" s="200" t="s">
        <v>928</v>
      </c>
    </row>
    <row r="4969" spans="1:12" ht="15.75">
      <c r="C4969" s="200" t="str">
        <f>'FC03-6'!B$32</f>
        <v>Total comercialización minorista de GLP (FC03-6)</v>
      </c>
      <c r="F4969" s="200">
        <f>'FC03-6'!L$32</f>
        <v>0</v>
      </c>
      <c r="I4969" s="60" t="str">
        <f>Índice!$G$23</f>
        <v>2015-01-01</v>
      </c>
      <c r="J4969" s="61" t="str">
        <f>Índice!$G$25</f>
        <v>2015-12-31</v>
      </c>
      <c r="K4969" s="200" t="s">
        <v>938</v>
      </c>
      <c r="L4969" s="200" t="s">
        <v>928</v>
      </c>
    </row>
    <row r="4970" spans="1:12" ht="15.75">
      <c r="C4970" s="200" t="str">
        <f>'FC03-6'!B$33</f>
        <v>Total Cuentas por cobrar  Servicio de Gas Licuado del Petroleo (FC03-6)</v>
      </c>
      <c r="F4970" s="200">
        <f>'FC03-6'!L$33</f>
        <v>0</v>
      </c>
      <c r="I4970" s="60" t="str">
        <f>Índice!$G$23</f>
        <v>2015-01-01</v>
      </c>
      <c r="J4970" s="61" t="str">
        <f>Índice!$G$25</f>
        <v>2015-12-31</v>
      </c>
      <c r="K4970" s="200" t="s">
        <v>938</v>
      </c>
      <c r="L4970" s="200" t="s">
        <v>928</v>
      </c>
    </row>
    <row r="4971" spans="1:12" ht="15.75">
      <c r="A4971" s="202" t="s">
        <v>15</v>
      </c>
      <c r="C4971" s="200" t="str">
        <f>'FC03-6'!B$34</f>
        <v>Deterioro de cuentas por cobrar (FC03-6)</v>
      </c>
      <c r="F4971" s="200"/>
      <c r="L4971" s="200"/>
    </row>
    <row r="4972" spans="1:12" ht="15.75">
      <c r="A4972" s="202" t="s">
        <v>15</v>
      </c>
      <c r="C4972" s="200" t="str">
        <f>'FC03-6'!B$35</f>
        <v>Negocio transporte de GLP (Deterioro) (FC03-6)</v>
      </c>
      <c r="F4972" s="200"/>
      <c r="L4972" s="200"/>
    </row>
    <row r="4973" spans="1:12" ht="15.75">
      <c r="C4973" s="200" t="str">
        <f>'FC03-6'!B$36</f>
        <v>Empresas del sector (Deterioro) (FC03-6)</v>
      </c>
      <c r="F4973" s="200">
        <f>'FC03-6'!L$36</f>
        <v>0</v>
      </c>
      <c r="I4973" s="60" t="str">
        <f>Índice!$G$23</f>
        <v>2015-01-01</v>
      </c>
      <c r="J4973" s="61" t="str">
        <f>Índice!$G$25</f>
        <v>2015-12-31</v>
      </c>
      <c r="K4973" s="200" t="s">
        <v>938</v>
      </c>
      <c r="L4973" s="200" t="s">
        <v>928</v>
      </c>
    </row>
    <row r="4974" spans="1:12" ht="15.75">
      <c r="C4974" s="200" t="str">
        <f>'FC03-6'!B$37</f>
        <v>Usuarios No Regulados (Transporte) (Deterioro) (FC03-6)</v>
      </c>
      <c r="F4974" s="200">
        <f>'FC03-6'!L$37</f>
        <v>0</v>
      </c>
      <c r="I4974" s="60" t="str">
        <f>Índice!$G$23</f>
        <v>2015-01-01</v>
      </c>
      <c r="J4974" s="61" t="str">
        <f>Índice!$G$25</f>
        <v>2015-12-31</v>
      </c>
      <c r="K4974" s="200" t="s">
        <v>938</v>
      </c>
      <c r="L4974" s="200" t="s">
        <v>928</v>
      </c>
    </row>
    <row r="4975" spans="1:12" ht="15.75">
      <c r="C4975" s="200" t="str">
        <f>'FC03-6'!B$38</f>
        <v>Otros (Transporte) (Deterioro) (FC03-6)</v>
      </c>
      <c r="F4975" s="200">
        <f>'FC03-6'!L$38</f>
        <v>0</v>
      </c>
      <c r="I4975" s="60" t="str">
        <f>Índice!$G$23</f>
        <v>2015-01-01</v>
      </c>
      <c r="J4975" s="61" t="str">
        <f>Índice!$G$25</f>
        <v>2015-12-31</v>
      </c>
      <c r="K4975" s="200" t="s">
        <v>938</v>
      </c>
      <c r="L4975" s="200" t="s">
        <v>928</v>
      </c>
    </row>
    <row r="4976" spans="1:12" ht="15.75">
      <c r="C4976" s="200" t="str">
        <f>'FC03-6'!B$39</f>
        <v>Total Transporte de GLP (Deterioro) (FC03-6)</v>
      </c>
      <c r="F4976" s="200">
        <f>'FC03-6'!L$39</f>
        <v>0</v>
      </c>
      <c r="I4976" s="60" t="str">
        <f>Índice!$G$23</f>
        <v>2015-01-01</v>
      </c>
      <c r="J4976" s="61" t="str">
        <f>Índice!$G$25</f>
        <v>2015-12-31</v>
      </c>
      <c r="K4976" s="200" t="s">
        <v>938</v>
      </c>
      <c r="L4976" s="200" t="s">
        <v>928</v>
      </c>
    </row>
    <row r="4977" spans="1:12" ht="15.75">
      <c r="A4977" s="202" t="s">
        <v>15</v>
      </c>
      <c r="C4977" s="200" t="str">
        <f>'FC03-6'!B$40</f>
        <v>Negocio comercializacion Mayorista de GLP (Deterioro) (FC03-6)</v>
      </c>
      <c r="F4977" s="200"/>
      <c r="L4977" s="200"/>
    </row>
    <row r="4978" spans="1:12" ht="15.75">
      <c r="C4978" s="200" t="str">
        <f>'FC03-6'!B$41</f>
        <v>Distribuidores Inversionistas (Deterioro) (FC03-6)</v>
      </c>
      <c r="F4978" s="200">
        <f>'FC03-6'!L$41</f>
        <v>0</v>
      </c>
      <c r="I4978" s="60" t="str">
        <f>Índice!$G$23</f>
        <v>2015-01-01</v>
      </c>
      <c r="J4978" s="61" t="str">
        <f>Índice!$G$25</f>
        <v>2015-12-31</v>
      </c>
      <c r="K4978" s="200" t="s">
        <v>938</v>
      </c>
      <c r="L4978" s="200" t="s">
        <v>928</v>
      </c>
    </row>
    <row r="4979" spans="1:12" ht="15.75">
      <c r="C4979" s="200" t="str">
        <f>'FC03-6'!B$42</f>
        <v>Comercializadores Mayoristas (Deterioro) (FC03-6)</v>
      </c>
      <c r="F4979" s="200">
        <f>'FC03-6'!L$42</f>
        <v>0</v>
      </c>
      <c r="I4979" s="60" t="str">
        <f>Índice!$G$23</f>
        <v>2015-01-01</v>
      </c>
      <c r="J4979" s="61" t="str">
        <f>Índice!$G$25</f>
        <v>2015-12-31</v>
      </c>
      <c r="K4979" s="200" t="s">
        <v>938</v>
      </c>
      <c r="L4979" s="200" t="s">
        <v>928</v>
      </c>
    </row>
    <row r="4980" spans="1:12" ht="15.75">
      <c r="C4980" s="200" t="str">
        <f>'FC03-6'!B$43</f>
        <v>Usuarios No Regulados (Comercialización) (Deterioro) (FC03-6)</v>
      </c>
      <c r="F4980" s="200">
        <f>'FC03-6'!L$43</f>
        <v>0</v>
      </c>
      <c r="I4980" s="60" t="str">
        <f>Índice!$G$23</f>
        <v>2015-01-01</v>
      </c>
      <c r="J4980" s="61" t="str">
        <f>Índice!$G$25</f>
        <v>2015-12-31</v>
      </c>
      <c r="K4980" s="200" t="s">
        <v>938</v>
      </c>
      <c r="L4980" s="200" t="s">
        <v>928</v>
      </c>
    </row>
    <row r="4981" spans="1:12" ht="15.75">
      <c r="C4981" s="200" t="str">
        <f>'FC03-6'!B$44</f>
        <v>Otros (CM-GLP) (Deterioro) (FC03-6)</v>
      </c>
      <c r="F4981" s="200">
        <f>'FC03-6'!L$44</f>
        <v>0</v>
      </c>
      <c r="I4981" s="60" t="str">
        <f>Índice!$G$23</f>
        <v>2015-01-01</v>
      </c>
      <c r="J4981" s="61" t="str">
        <f>Índice!$G$25</f>
        <v>2015-12-31</v>
      </c>
      <c r="K4981" s="200" t="s">
        <v>938</v>
      </c>
      <c r="L4981" s="200" t="s">
        <v>928</v>
      </c>
    </row>
    <row r="4982" spans="1:12" ht="15.75">
      <c r="C4982" s="200" t="str">
        <f>'FC03-6'!B$45</f>
        <v>Total Comercializacion Mayorista de GLP (Deterioro) (FC03-6)</v>
      </c>
      <c r="F4982" s="200">
        <f>'FC03-6'!L$45</f>
        <v>0</v>
      </c>
      <c r="I4982" s="60" t="str">
        <f>Índice!$G$23</f>
        <v>2015-01-01</v>
      </c>
      <c r="J4982" s="61" t="str">
        <f>Índice!$G$25</f>
        <v>2015-12-31</v>
      </c>
      <c r="K4982" s="200" t="s">
        <v>938</v>
      </c>
      <c r="L4982" s="200" t="s">
        <v>928</v>
      </c>
    </row>
    <row r="4983" spans="1:12" ht="15.75">
      <c r="A4983" s="202" t="s">
        <v>15</v>
      </c>
      <c r="C4983" s="200" t="str">
        <f>'FC03-6'!B$46</f>
        <v>Negocio distribución de GLP (Deterioro) (FC03-6)</v>
      </c>
      <c r="F4983" s="200"/>
      <c r="L4983" s="200"/>
    </row>
    <row r="4984" spans="1:12" ht="15.75">
      <c r="C4984" s="200" t="str">
        <f>'FC03-6'!B$47</f>
        <v>Comercializadores  minoristas (Deterioro) (FC03-6)</v>
      </c>
      <c r="F4984" s="200">
        <f>'FC03-6'!L$47</f>
        <v>0</v>
      </c>
      <c r="I4984" s="60" t="str">
        <f>Índice!$G$23</f>
        <v>2015-01-01</v>
      </c>
      <c r="J4984" s="61" t="str">
        <f>Índice!$G$25</f>
        <v>2015-12-31</v>
      </c>
      <c r="K4984" s="200" t="s">
        <v>938</v>
      </c>
      <c r="L4984" s="200" t="s">
        <v>928</v>
      </c>
    </row>
    <row r="4985" spans="1:12" ht="15.75">
      <c r="C4985" s="200" t="str">
        <f>'FC03-6'!B$48</f>
        <v>Tanques Estacionarios (Deterioro) (FC03-6)</v>
      </c>
      <c r="F4985" s="200">
        <f>'FC03-6'!L$48</f>
        <v>0</v>
      </c>
      <c r="I4985" s="60" t="str">
        <f>Índice!$G$23</f>
        <v>2015-01-01</v>
      </c>
      <c r="J4985" s="61" t="str">
        <f>Índice!$G$25</f>
        <v>2015-12-31</v>
      </c>
      <c r="K4985" s="200" t="s">
        <v>938</v>
      </c>
      <c r="L4985" s="200" t="s">
        <v>928</v>
      </c>
    </row>
    <row r="4986" spans="1:12" ht="15.75">
      <c r="C4986" s="200" t="str">
        <f>'FC03-6'!B$49</f>
        <v>Puntos de Venta (Deterioro) (FC03-6)</v>
      </c>
      <c r="F4986" s="200">
        <f>'FC03-6'!L$49</f>
        <v>0</v>
      </c>
      <c r="I4986" s="60" t="str">
        <f>Índice!$G$23</f>
        <v>2015-01-01</v>
      </c>
      <c r="J4986" s="61" t="str">
        <f>Índice!$G$25</f>
        <v>2015-12-31</v>
      </c>
      <c r="K4986" s="200" t="s">
        <v>938</v>
      </c>
      <c r="L4986" s="200" t="s">
        <v>928</v>
      </c>
    </row>
    <row r="4987" spans="1:12" ht="15.75">
      <c r="C4987" s="200" t="str">
        <f>'FC03-6'!B$50</f>
        <v>Estrato 1 Subsidiado (DT-GLP) (Deterioro) (FC03-6)</v>
      </c>
      <c r="F4987" s="200">
        <f>'FC03-6'!L$50</f>
        <v>0</v>
      </c>
      <c r="I4987" s="60" t="str">
        <f>Índice!$G$23</f>
        <v>2015-01-01</v>
      </c>
      <c r="J4987" s="61" t="str">
        <f>Índice!$G$25</f>
        <v>2015-12-31</v>
      </c>
      <c r="K4987" s="200" t="s">
        <v>938</v>
      </c>
      <c r="L4987" s="200" t="s">
        <v>928</v>
      </c>
    </row>
    <row r="4988" spans="1:12" ht="15.75">
      <c r="C4988" s="200" t="str">
        <f>'FC03-6'!B$51</f>
        <v>Estrato 2 Subsidiado (DT-GLP) (Deterioro) (FC03-6)</v>
      </c>
      <c r="F4988" s="200">
        <f>'FC03-6'!L$51</f>
        <v>0</v>
      </c>
      <c r="I4988" s="60" t="str">
        <f>Índice!$G$23</f>
        <v>2015-01-01</v>
      </c>
      <c r="J4988" s="61" t="str">
        <f>Índice!$G$25</f>
        <v>2015-12-31</v>
      </c>
      <c r="K4988" s="200" t="s">
        <v>938</v>
      </c>
      <c r="L4988" s="200" t="s">
        <v>928</v>
      </c>
    </row>
    <row r="4989" spans="1:12" ht="15.75">
      <c r="C4989" s="200" t="str">
        <f>'FC03-6'!B$52</f>
        <v>Otros (DT-GLP) (Deterioro) (FC03-6)</v>
      </c>
      <c r="F4989" s="200">
        <f>'FC03-6'!L$52</f>
        <v>0</v>
      </c>
      <c r="I4989" s="60" t="str">
        <f>Índice!$G$23</f>
        <v>2015-01-01</v>
      </c>
      <c r="J4989" s="61" t="str">
        <f>Índice!$G$25</f>
        <v>2015-12-31</v>
      </c>
      <c r="K4989" s="200" t="s">
        <v>938</v>
      </c>
      <c r="L4989" s="200" t="s">
        <v>928</v>
      </c>
    </row>
    <row r="4990" spans="1:12" ht="15.75">
      <c r="C4990" s="200" t="str">
        <f>'FC03-6'!B$53</f>
        <v>Total distribución de GLP (Deterioro) (FC03-6)</v>
      </c>
      <c r="F4990" s="200">
        <f>'FC03-6'!L$53</f>
        <v>0</v>
      </c>
      <c r="I4990" s="60" t="str">
        <f>Índice!$G$23</f>
        <v>2015-01-01</v>
      </c>
      <c r="J4990" s="61" t="str">
        <f>Índice!$G$25</f>
        <v>2015-12-31</v>
      </c>
      <c r="K4990" s="200" t="s">
        <v>938</v>
      </c>
      <c r="L4990" s="200" t="s">
        <v>928</v>
      </c>
    </row>
    <row r="4991" spans="1:12" ht="15.75">
      <c r="A4991" s="202" t="s">
        <v>15</v>
      </c>
      <c r="C4991" s="200" t="str">
        <f>'FC03-6'!B$54</f>
        <v>Negocio comercializacion Minorista GLP (Deterioro) (FC03-6)</v>
      </c>
      <c r="F4991" s="200"/>
      <c r="L4991" s="200"/>
    </row>
    <row r="4992" spans="1:12" ht="15.75">
      <c r="C4992" s="200" t="str">
        <f>'FC03-6'!B$55</f>
        <v>Estrato 1 Subsidiado (CI-GLP) (Deterioro) (FC03-6)</v>
      </c>
      <c r="F4992" s="200">
        <f>'FC03-6'!L$55</f>
        <v>0</v>
      </c>
      <c r="I4992" s="60" t="str">
        <f>Índice!$G$23</f>
        <v>2015-01-01</v>
      </c>
      <c r="J4992" s="61" t="str">
        <f>Índice!$G$25</f>
        <v>2015-12-31</v>
      </c>
      <c r="K4992" s="200" t="s">
        <v>938</v>
      </c>
      <c r="L4992" s="200" t="s">
        <v>928</v>
      </c>
    </row>
    <row r="4993" spans="1:18" ht="15.75">
      <c r="C4993" s="200" t="str">
        <f>'FC03-6'!B$56</f>
        <v>Estrato 2 Subsidiado (CI-GLP) (Deterioro) (FC03-6)</v>
      </c>
      <c r="F4993" s="200">
        <f>'FC03-6'!L$56</f>
        <v>0</v>
      </c>
      <c r="I4993" s="60" t="str">
        <f>Índice!$G$23</f>
        <v>2015-01-01</v>
      </c>
      <c r="J4993" s="61" t="str">
        <f>Índice!$G$25</f>
        <v>2015-12-31</v>
      </c>
      <c r="K4993" s="200" t="s">
        <v>938</v>
      </c>
      <c r="L4993" s="200" t="s">
        <v>928</v>
      </c>
    </row>
    <row r="4994" spans="1:18" ht="15.75">
      <c r="C4994" s="200" t="str">
        <f>'FC03-6'!B$57</f>
        <v>Usuario Final (Deterioro) (FC03-6)</v>
      </c>
      <c r="F4994" s="200">
        <f>'FC03-6'!L$57</f>
        <v>0</v>
      </c>
      <c r="I4994" s="60" t="str">
        <f>Índice!$G$23</f>
        <v>2015-01-01</v>
      </c>
      <c r="J4994" s="61" t="str">
        <f>Índice!$G$25</f>
        <v>2015-12-31</v>
      </c>
      <c r="K4994" s="200" t="s">
        <v>938</v>
      </c>
      <c r="L4994" s="200" t="s">
        <v>928</v>
      </c>
    </row>
    <row r="4995" spans="1:18" ht="15.75">
      <c r="C4995" s="200" t="str">
        <f>'FC03-6'!B$58</f>
        <v>Otros (CI-GLP) (Deterioro) (FC03-6)</v>
      </c>
      <c r="F4995" s="200">
        <f>'FC03-6'!L$58</f>
        <v>0</v>
      </c>
      <c r="I4995" s="60" t="str">
        <f>Índice!$G$23</f>
        <v>2015-01-01</v>
      </c>
      <c r="J4995" s="61" t="str">
        <f>Índice!$G$25</f>
        <v>2015-12-31</v>
      </c>
      <c r="K4995" s="200" t="s">
        <v>938</v>
      </c>
      <c r="L4995" s="200" t="s">
        <v>928</v>
      </c>
    </row>
    <row r="4996" spans="1:18" ht="15.75">
      <c r="C4996" s="200" t="str">
        <f>'FC03-6'!B$59</f>
        <v>Total comercialización minorista de GLP (Deterioro) (FC03-6)</v>
      </c>
      <c r="F4996" s="200">
        <f>'FC03-6'!L$59</f>
        <v>0</v>
      </c>
      <c r="I4996" s="60" t="str">
        <f>Índice!$G$23</f>
        <v>2015-01-01</v>
      </c>
      <c r="J4996" s="61" t="str">
        <f>Índice!$G$25</f>
        <v>2015-12-31</v>
      </c>
      <c r="K4996" s="200" t="s">
        <v>938</v>
      </c>
      <c r="L4996" s="200" t="s">
        <v>928</v>
      </c>
    </row>
    <row r="4997" spans="1:18" ht="15.75">
      <c r="C4997" s="200" t="str">
        <f>'FC03-6'!B$60</f>
        <v>Total Deterioro Cuentas por Cobrar (FC03-6)</v>
      </c>
      <c r="F4997" s="200">
        <f>'FC03-6'!L$60</f>
        <v>0</v>
      </c>
      <c r="I4997" s="60" t="str">
        <f>Índice!$G$23</f>
        <v>2015-01-01</v>
      </c>
      <c r="J4997" s="61" t="str">
        <f>Índice!$G$25</f>
        <v>2015-12-31</v>
      </c>
      <c r="K4997" s="200" t="s">
        <v>938</v>
      </c>
      <c r="L4997" s="200" t="s">
        <v>928</v>
      </c>
    </row>
    <row r="4998" spans="1:18" ht="15.75">
      <c r="A4998" s="83" t="s">
        <v>15</v>
      </c>
      <c r="B4998" s="84"/>
      <c r="C4998" s="85" t="s">
        <v>939</v>
      </c>
      <c r="D4998" s="84"/>
      <c r="E4998" s="84"/>
      <c r="F4998" s="86"/>
      <c r="G4998" s="84"/>
      <c r="H4998" s="84"/>
      <c r="I4998" s="87"/>
      <c r="J4998" s="87"/>
      <c r="K4998" s="88"/>
      <c r="L4998" s="88"/>
      <c r="M4998" s="84"/>
      <c r="N4998" s="84"/>
      <c r="O4998" s="84"/>
      <c r="P4998" s="84"/>
      <c r="Q4998" s="84"/>
      <c r="R4998" s="84"/>
    </row>
    <row r="4999" spans="1:18" ht="15.75">
      <c r="A4999" s="202" t="s">
        <v>15</v>
      </c>
      <c r="B4999" s="22"/>
      <c r="C4999" s="93" t="s">
        <v>908</v>
      </c>
      <c r="L4999" s="1"/>
    </row>
    <row r="5000" spans="1:18" ht="15.75">
      <c r="A5000" s="202" t="s">
        <v>15</v>
      </c>
      <c r="C5000" s="200" t="str">
        <f>'FC04'!B$7</f>
        <v>Subsidios</v>
      </c>
      <c r="L5000" s="200"/>
    </row>
    <row r="5001" spans="1:18" ht="15.75">
      <c r="C5001" s="200" t="str">
        <f>'FC04'!B$8</f>
        <v>Estrato 1</v>
      </c>
      <c r="F5001" s="200">
        <f>'FC04'!C$8</f>
        <v>0</v>
      </c>
      <c r="I5001" s="60" t="str">
        <f>Índice!$G$23</f>
        <v>2015-01-01</v>
      </c>
      <c r="J5001" s="61" t="str">
        <f>Índice!$G$25</f>
        <v>2015-12-31</v>
      </c>
      <c r="K5001" s="200" t="s">
        <v>940</v>
      </c>
      <c r="L5001" s="200" t="s">
        <v>136</v>
      </c>
    </row>
    <row r="5002" spans="1:18" ht="15.75">
      <c r="C5002" s="200" t="str">
        <f>'FC04'!B$9</f>
        <v>Estrato 2</v>
      </c>
      <c r="F5002" s="200">
        <f>'FC04'!C$9</f>
        <v>0</v>
      </c>
      <c r="I5002" s="60" t="str">
        <f>Índice!$G$23</f>
        <v>2015-01-01</v>
      </c>
      <c r="J5002" s="61" t="str">
        <f>Índice!$G$25</f>
        <v>2015-12-31</v>
      </c>
      <c r="K5002" s="200" t="s">
        <v>940</v>
      </c>
      <c r="L5002" s="200" t="s">
        <v>136</v>
      </c>
    </row>
    <row r="5003" spans="1:18" ht="15.75">
      <c r="C5003" s="200" t="str">
        <f>'FC04'!B$10</f>
        <v>Estrato 3</v>
      </c>
      <c r="F5003" s="200">
        <f>'FC04'!C$10</f>
        <v>0</v>
      </c>
      <c r="I5003" s="60" t="str">
        <f>Índice!$G$23</f>
        <v>2015-01-01</v>
      </c>
      <c r="J5003" s="61" t="str">
        <f>Índice!$G$25</f>
        <v>2015-12-31</v>
      </c>
      <c r="K5003" s="200" t="s">
        <v>940</v>
      </c>
      <c r="L5003" s="200" t="s">
        <v>136</v>
      </c>
    </row>
    <row r="5004" spans="1:18" ht="15.75">
      <c r="C5004" s="200" t="str">
        <f>'FC04'!B$11</f>
        <v>Total Subsidios</v>
      </c>
      <c r="F5004" s="200">
        <f>'FC04'!C$11</f>
        <v>0</v>
      </c>
      <c r="I5004" s="60" t="str">
        <f>Índice!$G$23</f>
        <v>2015-01-01</v>
      </c>
      <c r="J5004" s="61" t="str">
        <f>Índice!$G$25</f>
        <v>2015-12-31</v>
      </c>
      <c r="K5004" s="200" t="s">
        <v>940</v>
      </c>
      <c r="L5004" s="200" t="s">
        <v>136</v>
      </c>
    </row>
    <row r="5005" spans="1:18" ht="15.75">
      <c r="A5005" s="202" t="s">
        <v>15</v>
      </c>
      <c r="C5005" s="200" t="str">
        <f>'FC04'!B$12</f>
        <v>Contribuciones</v>
      </c>
      <c r="F5005" s="200"/>
      <c r="L5005" s="200"/>
    </row>
    <row r="5006" spans="1:18" ht="15.75">
      <c r="C5006" s="200" t="str">
        <f>'FC04'!B$13</f>
        <v>Estrato 5</v>
      </c>
      <c r="F5006" s="200">
        <f>'FC04'!C$13</f>
        <v>0</v>
      </c>
      <c r="I5006" s="60" t="str">
        <f>Índice!$G$23</f>
        <v>2015-01-01</v>
      </c>
      <c r="J5006" s="61" t="str">
        <f>Índice!$G$25</f>
        <v>2015-12-31</v>
      </c>
      <c r="K5006" s="200" t="s">
        <v>940</v>
      </c>
      <c r="L5006" s="200" t="s">
        <v>136</v>
      </c>
    </row>
    <row r="5007" spans="1:18" ht="15.75">
      <c r="C5007" s="200" t="str">
        <f>'FC04'!B$14</f>
        <v>Estrato 6</v>
      </c>
      <c r="F5007" s="200">
        <f>'FC04'!C$14</f>
        <v>0</v>
      </c>
      <c r="I5007" s="60" t="str">
        <f>Índice!$G$23</f>
        <v>2015-01-01</v>
      </c>
      <c r="J5007" s="61" t="str">
        <f>Índice!$G$25</f>
        <v>2015-12-31</v>
      </c>
      <c r="K5007" s="200" t="s">
        <v>940</v>
      </c>
      <c r="L5007" s="200" t="s">
        <v>136</v>
      </c>
    </row>
    <row r="5008" spans="1:18" ht="15.75">
      <c r="C5008" s="200" t="str">
        <f>'FC04'!B$15</f>
        <v>Comercial</v>
      </c>
      <c r="F5008" s="200">
        <f>'FC04'!C$15</f>
        <v>0</v>
      </c>
      <c r="I5008" s="60" t="str">
        <f>Índice!$G$23</f>
        <v>2015-01-01</v>
      </c>
      <c r="J5008" s="61" t="str">
        <f>Índice!$G$25</f>
        <v>2015-12-31</v>
      </c>
      <c r="K5008" s="200" t="s">
        <v>940</v>
      </c>
      <c r="L5008" s="200" t="s">
        <v>136</v>
      </c>
    </row>
    <row r="5009" spans="1:12" ht="15.75">
      <c r="C5009" s="200" t="str">
        <f>'FC04'!B$16</f>
        <v>Industrial</v>
      </c>
      <c r="F5009" s="200">
        <f>'FC04'!C$16</f>
        <v>0</v>
      </c>
      <c r="I5009" s="60" t="str">
        <f>Índice!$G$23</f>
        <v>2015-01-01</v>
      </c>
      <c r="J5009" s="61" t="str">
        <f>Índice!$G$25</f>
        <v>2015-12-31</v>
      </c>
      <c r="K5009" s="200" t="s">
        <v>940</v>
      </c>
      <c r="L5009" s="200" t="s">
        <v>136</v>
      </c>
    </row>
    <row r="5010" spans="1:12" ht="15.75">
      <c r="C5010" s="200" t="str">
        <f>'FC04'!B$17</f>
        <v>Total Contribución</v>
      </c>
      <c r="F5010" s="200">
        <f>'FC04'!C$17</f>
        <v>0</v>
      </c>
      <c r="I5010" s="60" t="str">
        <f>Índice!$G$23</f>
        <v>2015-01-01</v>
      </c>
      <c r="J5010" s="61" t="str">
        <f>Índice!$G$25</f>
        <v>2015-12-31</v>
      </c>
      <c r="K5010" s="200" t="s">
        <v>940</v>
      </c>
      <c r="L5010" s="200" t="s">
        <v>136</v>
      </c>
    </row>
    <row r="5011" spans="1:12" ht="15.75">
      <c r="C5011" s="200" t="str">
        <f>'FC04'!B$18</f>
        <v>Valor Neto Subsidios vs. Contribuciones</v>
      </c>
      <c r="F5011" s="200">
        <f>'FC04'!C$18</f>
        <v>0</v>
      </c>
      <c r="I5011" s="60" t="str">
        <f>Índice!$G$23</f>
        <v>2015-01-01</v>
      </c>
      <c r="J5011" s="61" t="str">
        <f>Índice!$G$25</f>
        <v>2015-12-31</v>
      </c>
      <c r="K5011" s="200" t="s">
        <v>940</v>
      </c>
      <c r="L5011" s="200" t="s">
        <v>136</v>
      </c>
    </row>
    <row r="5012" spans="1:12" ht="15.75">
      <c r="C5012" s="200" t="str">
        <f>'FC04'!B$19</f>
        <v>Detalle deterioro cartera de municipios</v>
      </c>
      <c r="F5012" s="200">
        <f>'FC04'!C$19</f>
        <v>0</v>
      </c>
      <c r="I5012" s="60" t="str">
        <f>Índice!$G$23</f>
        <v>2015-01-01</v>
      </c>
      <c r="J5012" s="61" t="str">
        <f>Índice!$G$25</f>
        <v>2015-12-31</v>
      </c>
      <c r="K5012" s="200" t="s">
        <v>940</v>
      </c>
      <c r="L5012" s="200" t="s">
        <v>136</v>
      </c>
    </row>
    <row r="5013" spans="1:12" ht="15.75">
      <c r="A5013" s="202" t="s">
        <v>15</v>
      </c>
      <c r="B5013" s="22"/>
      <c r="C5013" s="93" t="s">
        <v>911</v>
      </c>
      <c r="L5013" s="200"/>
    </row>
    <row r="5014" spans="1:12" ht="15.75">
      <c r="A5014" s="202" t="s">
        <v>15</v>
      </c>
      <c r="C5014" s="200" t="str">
        <f>'FC04'!B$7</f>
        <v>Subsidios</v>
      </c>
      <c r="L5014" s="200"/>
    </row>
    <row r="5015" spans="1:12" ht="15.75">
      <c r="C5015" s="200" t="str">
        <f>'FC04'!B$8</f>
        <v>Estrato 1</v>
      </c>
      <c r="F5015" s="200">
        <f>'FC04'!D$8</f>
        <v>0</v>
      </c>
      <c r="I5015" s="60" t="str">
        <f>Índice!$G$23</f>
        <v>2015-01-01</v>
      </c>
      <c r="J5015" s="61" t="str">
        <f>Índice!$G$25</f>
        <v>2015-12-31</v>
      </c>
      <c r="K5015" s="200" t="s">
        <v>940</v>
      </c>
      <c r="L5015" s="200" t="s">
        <v>137</v>
      </c>
    </row>
    <row r="5016" spans="1:12" ht="15.75">
      <c r="C5016" s="200" t="str">
        <f>'FC04'!B$9</f>
        <v>Estrato 2</v>
      </c>
      <c r="F5016" s="200">
        <f>'FC04'!D$9</f>
        <v>0</v>
      </c>
      <c r="I5016" s="60" t="str">
        <f>Índice!$G$23</f>
        <v>2015-01-01</v>
      </c>
      <c r="J5016" s="61" t="str">
        <f>Índice!$G$25</f>
        <v>2015-12-31</v>
      </c>
      <c r="K5016" s="200" t="s">
        <v>940</v>
      </c>
      <c r="L5016" s="200" t="s">
        <v>137</v>
      </c>
    </row>
    <row r="5017" spans="1:12" ht="15.75">
      <c r="C5017" s="200" t="str">
        <f>'FC04'!B$10</f>
        <v>Estrato 3</v>
      </c>
      <c r="F5017" s="200">
        <f>'FC04'!D$10</f>
        <v>0</v>
      </c>
      <c r="I5017" s="60" t="str">
        <f>Índice!$G$23</f>
        <v>2015-01-01</v>
      </c>
      <c r="J5017" s="61" t="str">
        <f>Índice!$G$25</f>
        <v>2015-12-31</v>
      </c>
      <c r="K5017" s="200" t="s">
        <v>940</v>
      </c>
      <c r="L5017" s="200" t="s">
        <v>137</v>
      </c>
    </row>
    <row r="5018" spans="1:12" ht="15.75">
      <c r="C5018" s="200" t="str">
        <f>'FC04'!B$11</f>
        <v>Total Subsidios</v>
      </c>
      <c r="F5018" s="200">
        <f>'FC04'!D$11</f>
        <v>0</v>
      </c>
      <c r="I5018" s="60" t="str">
        <f>Índice!$G$23</f>
        <v>2015-01-01</v>
      </c>
      <c r="J5018" s="61" t="str">
        <f>Índice!$G$25</f>
        <v>2015-12-31</v>
      </c>
      <c r="K5018" s="200" t="s">
        <v>940</v>
      </c>
      <c r="L5018" s="200" t="s">
        <v>137</v>
      </c>
    </row>
    <row r="5019" spans="1:12" ht="15.75">
      <c r="A5019" s="202" t="s">
        <v>15</v>
      </c>
      <c r="C5019" s="200" t="str">
        <f>'FC04'!B$12</f>
        <v>Contribuciones</v>
      </c>
      <c r="F5019" s="200"/>
      <c r="L5019" s="200"/>
    </row>
    <row r="5020" spans="1:12" ht="15.75">
      <c r="C5020" s="200" t="str">
        <f>'FC04'!B$13</f>
        <v>Estrato 5</v>
      </c>
      <c r="F5020" s="200">
        <f>'FC04'!D$13</f>
        <v>0</v>
      </c>
      <c r="I5020" s="60" t="str">
        <f>Índice!$G$23</f>
        <v>2015-01-01</v>
      </c>
      <c r="J5020" s="61" t="str">
        <f>Índice!$G$25</f>
        <v>2015-12-31</v>
      </c>
      <c r="K5020" s="200" t="s">
        <v>940</v>
      </c>
      <c r="L5020" s="200" t="s">
        <v>137</v>
      </c>
    </row>
    <row r="5021" spans="1:12" ht="15.75">
      <c r="C5021" s="200" t="str">
        <f>'FC04'!B$14</f>
        <v>Estrato 6</v>
      </c>
      <c r="F5021" s="200">
        <f>'FC04'!D$14</f>
        <v>0</v>
      </c>
      <c r="I5021" s="60" t="str">
        <f>Índice!$G$23</f>
        <v>2015-01-01</v>
      </c>
      <c r="J5021" s="61" t="str">
        <f>Índice!$G$25</f>
        <v>2015-12-31</v>
      </c>
      <c r="K5021" s="200" t="s">
        <v>940</v>
      </c>
      <c r="L5021" s="200" t="s">
        <v>137</v>
      </c>
    </row>
    <row r="5022" spans="1:12" ht="15.75">
      <c r="C5022" s="200" t="str">
        <f>'FC04'!B$15</f>
        <v>Comercial</v>
      </c>
      <c r="F5022" s="200">
        <f>'FC04'!D$15</f>
        <v>0</v>
      </c>
      <c r="I5022" s="60" t="str">
        <f>Índice!$G$23</f>
        <v>2015-01-01</v>
      </c>
      <c r="J5022" s="61" t="str">
        <f>Índice!$G$25</f>
        <v>2015-12-31</v>
      </c>
      <c r="K5022" s="200" t="s">
        <v>940</v>
      </c>
      <c r="L5022" s="200" t="s">
        <v>137</v>
      </c>
    </row>
    <row r="5023" spans="1:12" ht="15.75">
      <c r="C5023" s="200" t="str">
        <f>'FC04'!B$16</f>
        <v>Industrial</v>
      </c>
      <c r="F5023" s="200">
        <f>'FC04'!D$16</f>
        <v>0</v>
      </c>
      <c r="I5023" s="60" t="str">
        <f>Índice!$G$23</f>
        <v>2015-01-01</v>
      </c>
      <c r="J5023" s="61" t="str">
        <f>Índice!$G$25</f>
        <v>2015-12-31</v>
      </c>
      <c r="K5023" s="200" t="s">
        <v>940</v>
      </c>
      <c r="L5023" s="200" t="s">
        <v>137</v>
      </c>
    </row>
    <row r="5024" spans="1:12" ht="15.75">
      <c r="C5024" s="200" t="str">
        <f>'FC04'!B$17</f>
        <v>Total Contribución</v>
      </c>
      <c r="F5024" s="200">
        <f>'FC04'!D$17</f>
        <v>0</v>
      </c>
      <c r="I5024" s="60" t="str">
        <f>Índice!$G$23</f>
        <v>2015-01-01</v>
      </c>
      <c r="J5024" s="61" t="str">
        <f>Índice!$G$25</f>
        <v>2015-12-31</v>
      </c>
      <c r="K5024" s="200" t="s">
        <v>940</v>
      </c>
      <c r="L5024" s="200" t="s">
        <v>137</v>
      </c>
    </row>
    <row r="5025" spans="1:12" ht="15.75">
      <c r="C5025" s="200" t="str">
        <f>'FC04'!B$18</f>
        <v>Valor Neto Subsidios vs. Contribuciones</v>
      </c>
      <c r="F5025" s="200">
        <f>'FC04'!D$18</f>
        <v>0</v>
      </c>
      <c r="I5025" s="60" t="str">
        <f>Índice!$G$23</f>
        <v>2015-01-01</v>
      </c>
      <c r="J5025" s="61" t="str">
        <f>Índice!$G$25</f>
        <v>2015-12-31</v>
      </c>
      <c r="K5025" s="200" t="s">
        <v>940</v>
      </c>
      <c r="L5025" s="200" t="s">
        <v>137</v>
      </c>
    </row>
    <row r="5026" spans="1:12" ht="15.75">
      <c r="C5026" s="200" t="str">
        <f>'FC04'!B$19</f>
        <v>Detalle deterioro cartera de municipios</v>
      </c>
      <c r="F5026" s="200">
        <f>'FC04'!D$19</f>
        <v>0</v>
      </c>
      <c r="I5026" s="60" t="str">
        <f>Índice!$G$23</f>
        <v>2015-01-01</v>
      </c>
      <c r="J5026" s="61" t="str">
        <f>Índice!$G$25</f>
        <v>2015-12-31</v>
      </c>
      <c r="K5026" s="200" t="s">
        <v>940</v>
      </c>
      <c r="L5026" s="200" t="s">
        <v>137</v>
      </c>
    </row>
    <row r="5027" spans="1:12" ht="15.75">
      <c r="A5027" s="202" t="s">
        <v>15</v>
      </c>
      <c r="B5027" s="22"/>
      <c r="C5027" s="93" t="s">
        <v>913</v>
      </c>
      <c r="L5027" s="200"/>
    </row>
    <row r="5028" spans="1:12" ht="15.75">
      <c r="A5028" s="202" t="s">
        <v>15</v>
      </c>
      <c r="C5028" s="200" t="str">
        <f>'FC04'!B$7</f>
        <v>Subsidios</v>
      </c>
      <c r="L5028" s="200"/>
    </row>
    <row r="5029" spans="1:12" ht="15.75">
      <c r="C5029" s="200" t="str">
        <f>'FC04'!B$8</f>
        <v>Estrato 1</v>
      </c>
      <c r="F5029" s="200">
        <f>'FC04'!E$8</f>
        <v>0</v>
      </c>
      <c r="I5029" s="60" t="str">
        <f>Índice!$G$23</f>
        <v>2015-01-01</v>
      </c>
      <c r="J5029" s="61" t="str">
        <f>Índice!$G$25</f>
        <v>2015-12-31</v>
      </c>
      <c r="K5029" s="200" t="s">
        <v>940</v>
      </c>
      <c r="L5029" s="200" t="s">
        <v>138</v>
      </c>
    </row>
    <row r="5030" spans="1:12" ht="15.75">
      <c r="C5030" s="200" t="str">
        <f>'FC04'!B$9</f>
        <v>Estrato 2</v>
      </c>
      <c r="F5030" s="200">
        <f>'FC04'!E$9</f>
        <v>0</v>
      </c>
      <c r="I5030" s="60" t="str">
        <f>Índice!$G$23</f>
        <v>2015-01-01</v>
      </c>
      <c r="J5030" s="61" t="str">
        <f>Índice!$G$25</f>
        <v>2015-12-31</v>
      </c>
      <c r="K5030" s="200" t="s">
        <v>940</v>
      </c>
      <c r="L5030" s="200" t="s">
        <v>138</v>
      </c>
    </row>
    <row r="5031" spans="1:12" ht="15.75">
      <c r="C5031" s="200" t="str">
        <f>'FC04'!B$10</f>
        <v>Estrato 3</v>
      </c>
      <c r="F5031" s="200">
        <f>'FC04'!E$10</f>
        <v>0</v>
      </c>
      <c r="I5031" s="60" t="str">
        <f>Índice!$G$23</f>
        <v>2015-01-01</v>
      </c>
      <c r="J5031" s="61" t="str">
        <f>Índice!$G$25</f>
        <v>2015-12-31</v>
      </c>
      <c r="K5031" s="200" t="s">
        <v>940</v>
      </c>
      <c r="L5031" s="200" t="s">
        <v>138</v>
      </c>
    </row>
    <row r="5032" spans="1:12" ht="15.75">
      <c r="C5032" s="200" t="str">
        <f>'FC04'!B$11</f>
        <v>Total Subsidios</v>
      </c>
      <c r="F5032" s="200">
        <f>'FC04'!E$11</f>
        <v>0</v>
      </c>
      <c r="I5032" s="60" t="str">
        <f>Índice!$G$23</f>
        <v>2015-01-01</v>
      </c>
      <c r="J5032" s="61" t="str">
        <f>Índice!$G$25</f>
        <v>2015-12-31</v>
      </c>
      <c r="K5032" s="200" t="s">
        <v>940</v>
      </c>
      <c r="L5032" s="200" t="s">
        <v>138</v>
      </c>
    </row>
    <row r="5033" spans="1:12" ht="15.75">
      <c r="A5033" s="202" t="s">
        <v>15</v>
      </c>
      <c r="C5033" s="200" t="str">
        <f>'FC04'!B$12</f>
        <v>Contribuciones</v>
      </c>
      <c r="F5033" s="200"/>
      <c r="L5033" s="200"/>
    </row>
    <row r="5034" spans="1:12" ht="15.75">
      <c r="C5034" s="200" t="str">
        <f>'FC04'!B$13</f>
        <v>Estrato 5</v>
      </c>
      <c r="F5034" s="200">
        <f>'FC04'!E$13</f>
        <v>0</v>
      </c>
      <c r="I5034" s="60" t="str">
        <f>Índice!$G$23</f>
        <v>2015-01-01</v>
      </c>
      <c r="J5034" s="61" t="str">
        <f>Índice!$G$25</f>
        <v>2015-12-31</v>
      </c>
      <c r="K5034" s="200" t="s">
        <v>940</v>
      </c>
      <c r="L5034" s="200" t="s">
        <v>138</v>
      </c>
    </row>
    <row r="5035" spans="1:12" ht="15.75">
      <c r="C5035" s="200" t="str">
        <f>'FC04'!B$14</f>
        <v>Estrato 6</v>
      </c>
      <c r="F5035" s="200">
        <f>'FC04'!E$14</f>
        <v>0</v>
      </c>
      <c r="I5035" s="60" t="str">
        <f>Índice!$G$23</f>
        <v>2015-01-01</v>
      </c>
      <c r="J5035" s="61" t="str">
        <f>Índice!$G$25</f>
        <v>2015-12-31</v>
      </c>
      <c r="K5035" s="200" t="s">
        <v>940</v>
      </c>
      <c r="L5035" s="200" t="s">
        <v>138</v>
      </c>
    </row>
    <row r="5036" spans="1:12" ht="15.75">
      <c r="C5036" s="200" t="str">
        <f>'FC04'!B$15</f>
        <v>Comercial</v>
      </c>
      <c r="F5036" s="200">
        <f>'FC04'!E$15</f>
        <v>0</v>
      </c>
      <c r="I5036" s="60" t="str">
        <f>Índice!$G$23</f>
        <v>2015-01-01</v>
      </c>
      <c r="J5036" s="61" t="str">
        <f>Índice!$G$25</f>
        <v>2015-12-31</v>
      </c>
      <c r="K5036" s="200" t="s">
        <v>940</v>
      </c>
      <c r="L5036" s="200" t="s">
        <v>138</v>
      </c>
    </row>
    <row r="5037" spans="1:12" ht="15.75">
      <c r="C5037" s="200" t="str">
        <f>'FC04'!B$16</f>
        <v>Industrial</v>
      </c>
      <c r="F5037" s="200">
        <f>'FC04'!E$16</f>
        <v>0</v>
      </c>
      <c r="I5037" s="60" t="str">
        <f>Índice!$G$23</f>
        <v>2015-01-01</v>
      </c>
      <c r="J5037" s="61" t="str">
        <f>Índice!$G$25</f>
        <v>2015-12-31</v>
      </c>
      <c r="K5037" s="200" t="s">
        <v>940</v>
      </c>
      <c r="L5037" s="200" t="s">
        <v>138</v>
      </c>
    </row>
    <row r="5038" spans="1:12" ht="15.75">
      <c r="C5038" s="200" t="str">
        <f>'FC04'!B$17</f>
        <v>Total Contribución</v>
      </c>
      <c r="F5038" s="200">
        <f>'FC04'!E$17</f>
        <v>0</v>
      </c>
      <c r="I5038" s="60" t="str">
        <f>Índice!$G$23</f>
        <v>2015-01-01</v>
      </c>
      <c r="J5038" s="61" t="str">
        <f>Índice!$G$25</f>
        <v>2015-12-31</v>
      </c>
      <c r="K5038" s="200" t="s">
        <v>940</v>
      </c>
      <c r="L5038" s="200" t="s">
        <v>138</v>
      </c>
    </row>
    <row r="5039" spans="1:12" ht="15.75">
      <c r="C5039" s="200" t="str">
        <f>'FC04'!B$18</f>
        <v>Valor Neto Subsidios vs. Contribuciones</v>
      </c>
      <c r="F5039" s="200">
        <f>'FC04'!E$18</f>
        <v>0</v>
      </c>
      <c r="I5039" s="60" t="str">
        <f>Índice!$G$23</f>
        <v>2015-01-01</v>
      </c>
      <c r="J5039" s="61" t="str">
        <f>Índice!$G$25</f>
        <v>2015-12-31</v>
      </c>
      <c r="K5039" s="200" t="s">
        <v>940</v>
      </c>
      <c r="L5039" s="200" t="s">
        <v>138</v>
      </c>
    </row>
    <row r="5040" spans="1:12" ht="15.75">
      <c r="C5040" s="200" t="str">
        <f>'FC04'!B$19</f>
        <v>Detalle deterioro cartera de municipios</v>
      </c>
      <c r="F5040" s="200">
        <f>'FC04'!E$19</f>
        <v>0</v>
      </c>
      <c r="I5040" s="60" t="str">
        <f>Índice!$G$23</f>
        <v>2015-01-01</v>
      </c>
      <c r="J5040" s="61" t="str">
        <f>Índice!$G$25</f>
        <v>2015-12-31</v>
      </c>
      <c r="K5040" s="200" t="s">
        <v>940</v>
      </c>
      <c r="L5040" s="200" t="s">
        <v>138</v>
      </c>
    </row>
    <row r="5041" spans="1:12" ht="15.75">
      <c r="A5041" s="202" t="s">
        <v>15</v>
      </c>
      <c r="B5041" s="22"/>
      <c r="C5041" s="93" t="s">
        <v>915</v>
      </c>
      <c r="L5041" s="1"/>
    </row>
    <row r="5042" spans="1:12" ht="15.75">
      <c r="A5042" s="202" t="s">
        <v>15</v>
      </c>
      <c r="C5042" s="200" t="str">
        <f>'FC04'!B$7</f>
        <v>Subsidios</v>
      </c>
      <c r="L5042" s="1"/>
    </row>
    <row r="5043" spans="1:12" ht="15.75">
      <c r="C5043" s="200" t="str">
        <f>'FC04'!B$8</f>
        <v>Estrato 1</v>
      </c>
      <c r="F5043" s="200">
        <f>'FC04'!F$8</f>
        <v>0</v>
      </c>
      <c r="I5043" s="60" t="str">
        <f>Índice!$G$23</f>
        <v>2015-01-01</v>
      </c>
      <c r="J5043" s="61" t="str">
        <f>Índice!$G$25</f>
        <v>2015-12-31</v>
      </c>
      <c r="K5043" s="200" t="s">
        <v>940</v>
      </c>
      <c r="L5043" s="200" t="s">
        <v>139</v>
      </c>
    </row>
    <row r="5044" spans="1:12" ht="15.75">
      <c r="C5044" s="200" t="str">
        <f>'FC04'!B$9</f>
        <v>Estrato 2</v>
      </c>
      <c r="F5044" s="200">
        <f>'FC04'!F$9</f>
        <v>0</v>
      </c>
      <c r="I5044" s="60" t="str">
        <f>Índice!$G$23</f>
        <v>2015-01-01</v>
      </c>
      <c r="J5044" s="61" t="str">
        <f>Índice!$G$25</f>
        <v>2015-12-31</v>
      </c>
      <c r="K5044" s="200" t="s">
        <v>940</v>
      </c>
      <c r="L5044" s="200" t="s">
        <v>139</v>
      </c>
    </row>
    <row r="5045" spans="1:12" ht="15.75">
      <c r="C5045" s="200" t="str">
        <f>'FC04'!B$10</f>
        <v>Estrato 3</v>
      </c>
      <c r="F5045" s="200">
        <f>'FC04'!F$10</f>
        <v>0</v>
      </c>
      <c r="I5045" s="60" t="str">
        <f>Índice!$G$23</f>
        <v>2015-01-01</v>
      </c>
      <c r="J5045" s="61" t="str">
        <f>Índice!$G$25</f>
        <v>2015-12-31</v>
      </c>
      <c r="K5045" s="200" t="s">
        <v>940</v>
      </c>
      <c r="L5045" s="200" t="s">
        <v>139</v>
      </c>
    </row>
    <row r="5046" spans="1:12" ht="15.75">
      <c r="C5046" s="200" t="str">
        <f>'FC04'!B$11</f>
        <v>Total Subsidios</v>
      </c>
      <c r="F5046" s="200">
        <f>'FC04'!F$11</f>
        <v>0</v>
      </c>
      <c r="I5046" s="60" t="str">
        <f>Índice!$G$23</f>
        <v>2015-01-01</v>
      </c>
      <c r="J5046" s="61" t="str">
        <f>Índice!$G$25</f>
        <v>2015-12-31</v>
      </c>
      <c r="K5046" s="200" t="s">
        <v>940</v>
      </c>
      <c r="L5046" s="200" t="s">
        <v>139</v>
      </c>
    </row>
    <row r="5047" spans="1:12" ht="15.75">
      <c r="A5047" s="202" t="s">
        <v>15</v>
      </c>
      <c r="C5047" s="200" t="str">
        <f>'FC04'!B$12</f>
        <v>Contribuciones</v>
      </c>
      <c r="F5047" s="200"/>
      <c r="L5047" s="1"/>
    </row>
    <row r="5048" spans="1:12" ht="15.75">
      <c r="C5048" s="200" t="str">
        <f>'FC04'!B$13</f>
        <v>Estrato 5</v>
      </c>
      <c r="F5048" s="200">
        <f>'FC04'!F$13</f>
        <v>0</v>
      </c>
      <c r="I5048" s="60" t="str">
        <f>Índice!$G$23</f>
        <v>2015-01-01</v>
      </c>
      <c r="J5048" s="61" t="str">
        <f>Índice!$G$25</f>
        <v>2015-12-31</v>
      </c>
      <c r="K5048" s="200" t="s">
        <v>940</v>
      </c>
      <c r="L5048" s="200" t="s">
        <v>139</v>
      </c>
    </row>
    <row r="5049" spans="1:12" ht="15.75">
      <c r="C5049" s="200" t="str">
        <f>'FC04'!B$14</f>
        <v>Estrato 6</v>
      </c>
      <c r="F5049" s="200">
        <f>'FC04'!F$14</f>
        <v>0</v>
      </c>
      <c r="I5049" s="60" t="str">
        <f>Índice!$G$23</f>
        <v>2015-01-01</v>
      </c>
      <c r="J5049" s="61" t="str">
        <f>Índice!$G$25</f>
        <v>2015-12-31</v>
      </c>
      <c r="K5049" s="200" t="s">
        <v>940</v>
      </c>
      <c r="L5049" s="200" t="s">
        <v>139</v>
      </c>
    </row>
    <row r="5050" spans="1:12" ht="15.75">
      <c r="C5050" s="200" t="str">
        <f>'FC04'!B$15</f>
        <v>Comercial</v>
      </c>
      <c r="F5050" s="200">
        <f>'FC04'!F$15</f>
        <v>0</v>
      </c>
      <c r="I5050" s="60" t="str">
        <f>Índice!$G$23</f>
        <v>2015-01-01</v>
      </c>
      <c r="J5050" s="61" t="str">
        <f>Índice!$G$25</f>
        <v>2015-12-31</v>
      </c>
      <c r="K5050" s="200" t="s">
        <v>940</v>
      </c>
      <c r="L5050" s="200" t="s">
        <v>139</v>
      </c>
    </row>
    <row r="5051" spans="1:12" ht="15.75">
      <c r="C5051" s="200" t="str">
        <f>'FC04'!B$16</f>
        <v>Industrial</v>
      </c>
      <c r="F5051" s="200">
        <f>'FC04'!F$16</f>
        <v>0</v>
      </c>
      <c r="I5051" s="60" t="str">
        <f>Índice!$G$23</f>
        <v>2015-01-01</v>
      </c>
      <c r="J5051" s="61" t="str">
        <f>Índice!$G$25</f>
        <v>2015-12-31</v>
      </c>
      <c r="K5051" s="200" t="s">
        <v>940</v>
      </c>
      <c r="L5051" s="200" t="s">
        <v>139</v>
      </c>
    </row>
    <row r="5052" spans="1:12" ht="15.75">
      <c r="C5052" s="200" t="str">
        <f>'FC04'!B$17</f>
        <v>Total Contribución</v>
      </c>
      <c r="F5052" s="200">
        <f>'FC04'!F$17</f>
        <v>0</v>
      </c>
      <c r="I5052" s="60" t="str">
        <f>Índice!$G$23</f>
        <v>2015-01-01</v>
      </c>
      <c r="J5052" s="61" t="str">
        <f>Índice!$G$25</f>
        <v>2015-12-31</v>
      </c>
      <c r="K5052" s="200" t="s">
        <v>940</v>
      </c>
      <c r="L5052" s="200" t="s">
        <v>139</v>
      </c>
    </row>
    <row r="5053" spans="1:12" ht="15.75">
      <c r="C5053" s="200" t="str">
        <f>'FC04'!B$18</f>
        <v>Valor Neto Subsidios vs. Contribuciones</v>
      </c>
      <c r="F5053" s="200">
        <f>'FC04'!F$18</f>
        <v>0</v>
      </c>
      <c r="I5053" s="60" t="str">
        <f>Índice!$G$23</f>
        <v>2015-01-01</v>
      </c>
      <c r="J5053" s="61" t="str">
        <f>Índice!$G$25</f>
        <v>2015-12-31</v>
      </c>
      <c r="K5053" s="200" t="s">
        <v>940</v>
      </c>
      <c r="L5053" s="200" t="s">
        <v>139</v>
      </c>
    </row>
    <row r="5054" spans="1:12" ht="15.75">
      <c r="C5054" s="200" t="str">
        <f>'FC04'!B$19</f>
        <v>Detalle deterioro cartera de municipios</v>
      </c>
      <c r="F5054" s="200">
        <f>'FC04'!F$19</f>
        <v>0</v>
      </c>
      <c r="I5054" s="60" t="str">
        <f>Índice!$G$23</f>
        <v>2015-01-01</v>
      </c>
      <c r="J5054" s="61" t="str">
        <f>Índice!$G$25</f>
        <v>2015-12-31</v>
      </c>
      <c r="K5054" s="200" t="s">
        <v>940</v>
      </c>
      <c r="L5054" s="200" t="s">
        <v>139</v>
      </c>
    </row>
    <row r="5055" spans="1:12" ht="15.75">
      <c r="C5055" s="200" t="str">
        <f>'FC04'!B$20</f>
        <v>Subsidio FOES</v>
      </c>
      <c r="F5055" s="200">
        <f>'FC04'!F$20</f>
        <v>0</v>
      </c>
      <c r="I5055" s="60" t="str">
        <f>Índice!$G$23</f>
        <v>2015-01-01</v>
      </c>
      <c r="J5055" s="61" t="str">
        <f>Índice!$G$25</f>
        <v>2015-12-31</v>
      </c>
      <c r="K5055" s="200" t="s">
        <v>940</v>
      </c>
      <c r="L5055" s="200" t="s">
        <v>139</v>
      </c>
    </row>
    <row r="5056" spans="1:12" ht="15.75">
      <c r="C5056" s="200" t="str">
        <f>'FC04'!B$21</f>
        <v>Subsidio FAER</v>
      </c>
      <c r="F5056" s="200">
        <f>'FC04'!F$21</f>
        <v>0</v>
      </c>
      <c r="I5056" s="60" t="str">
        <f>Índice!$G$23</f>
        <v>2015-01-01</v>
      </c>
      <c r="J5056" s="61" t="str">
        <f>Índice!$G$25</f>
        <v>2015-12-31</v>
      </c>
      <c r="K5056" s="200" t="s">
        <v>940</v>
      </c>
      <c r="L5056" s="200" t="s">
        <v>139</v>
      </c>
    </row>
    <row r="5057" spans="1:12" ht="15.75">
      <c r="C5057" s="200" t="str">
        <f>'FC04'!B$22</f>
        <v>Subsidio FAZNI</v>
      </c>
      <c r="F5057" s="200">
        <f>'FC04'!F$22</f>
        <v>0</v>
      </c>
      <c r="I5057" s="60" t="str">
        <f>Índice!$G$23</f>
        <v>2015-01-01</v>
      </c>
      <c r="J5057" s="61" t="str">
        <f>Índice!$G$25</f>
        <v>2015-12-31</v>
      </c>
      <c r="K5057" s="200" t="s">
        <v>940</v>
      </c>
      <c r="L5057" s="200" t="s">
        <v>139</v>
      </c>
    </row>
    <row r="5058" spans="1:12" ht="15.75">
      <c r="C5058" s="200" t="str">
        <f>'FC04'!B$23</f>
        <v>Subsidio PRONE</v>
      </c>
      <c r="F5058" s="200">
        <f>'FC04'!F$23</f>
        <v>0</v>
      </c>
      <c r="I5058" s="60" t="str">
        <f>Índice!$G$23</f>
        <v>2015-01-01</v>
      </c>
      <c r="J5058" s="61" t="str">
        <f>Índice!$G$25</f>
        <v>2015-12-31</v>
      </c>
      <c r="K5058" s="200" t="s">
        <v>940</v>
      </c>
      <c r="L5058" s="200" t="s">
        <v>139</v>
      </c>
    </row>
    <row r="5059" spans="1:12" ht="15.75">
      <c r="A5059" s="202" t="s">
        <v>15</v>
      </c>
      <c r="B5059" s="22"/>
      <c r="C5059" s="93" t="s">
        <v>917</v>
      </c>
      <c r="L5059" s="1"/>
    </row>
    <row r="5060" spans="1:12" ht="15.75">
      <c r="A5060" s="202" t="s">
        <v>15</v>
      </c>
      <c r="C5060" s="200" t="str">
        <f>'FC04'!B$7</f>
        <v>Subsidios</v>
      </c>
      <c r="L5060" s="1"/>
    </row>
    <row r="5061" spans="1:12" ht="15.75">
      <c r="C5061" s="200" t="str">
        <f>'FC04'!B$8</f>
        <v>Estrato 1</v>
      </c>
      <c r="F5061" s="200">
        <f>'FC04'!G$8</f>
        <v>0</v>
      </c>
      <c r="I5061" s="60" t="str">
        <f>Índice!$G$23</f>
        <v>2015-01-01</v>
      </c>
      <c r="J5061" s="61" t="str">
        <f>Índice!$G$25</f>
        <v>2015-12-31</v>
      </c>
      <c r="K5061" s="200" t="s">
        <v>940</v>
      </c>
      <c r="L5061" s="200" t="s">
        <v>140</v>
      </c>
    </row>
    <row r="5062" spans="1:12" ht="15.75">
      <c r="C5062" s="200" t="str">
        <f>'FC04'!B$9</f>
        <v>Estrato 2</v>
      </c>
      <c r="F5062" s="200">
        <f>'FC04'!G$9</f>
        <v>0</v>
      </c>
      <c r="I5062" s="60" t="str">
        <f>Índice!$G$23</f>
        <v>2015-01-01</v>
      </c>
      <c r="J5062" s="61" t="str">
        <f>Índice!$G$25</f>
        <v>2015-12-31</v>
      </c>
      <c r="K5062" s="200" t="s">
        <v>940</v>
      </c>
      <c r="L5062" s="200" t="s">
        <v>140</v>
      </c>
    </row>
    <row r="5063" spans="1:12" ht="15.75">
      <c r="C5063" s="200" t="str">
        <f>'FC04'!B$10</f>
        <v>Estrato 3</v>
      </c>
      <c r="F5063" s="200">
        <f>'FC04'!G$10</f>
        <v>0</v>
      </c>
      <c r="I5063" s="60" t="str">
        <f>Índice!$G$23</f>
        <v>2015-01-01</v>
      </c>
      <c r="J5063" s="61" t="str">
        <f>Índice!$G$25</f>
        <v>2015-12-31</v>
      </c>
      <c r="K5063" s="200" t="s">
        <v>940</v>
      </c>
      <c r="L5063" s="200" t="s">
        <v>140</v>
      </c>
    </row>
    <row r="5064" spans="1:12" ht="15.75">
      <c r="C5064" s="200" t="str">
        <f>'FC04'!B$11</f>
        <v>Total Subsidios</v>
      </c>
      <c r="F5064" s="200">
        <f>'FC04'!G$11</f>
        <v>0</v>
      </c>
      <c r="I5064" s="60" t="str">
        <f>Índice!$G$23</f>
        <v>2015-01-01</v>
      </c>
      <c r="J5064" s="61" t="str">
        <f>Índice!$G$25</f>
        <v>2015-12-31</v>
      </c>
      <c r="K5064" s="200" t="s">
        <v>940</v>
      </c>
      <c r="L5064" s="200" t="s">
        <v>140</v>
      </c>
    </row>
    <row r="5065" spans="1:12" ht="15.75">
      <c r="A5065" s="202" t="s">
        <v>15</v>
      </c>
      <c r="C5065" s="200" t="str">
        <f>'FC04'!B$12</f>
        <v>Contribuciones</v>
      </c>
      <c r="F5065" s="200"/>
      <c r="L5065" s="1"/>
    </row>
    <row r="5066" spans="1:12" ht="15.75">
      <c r="C5066" s="200" t="str">
        <f>'FC04'!B$13</f>
        <v>Estrato 5</v>
      </c>
      <c r="F5066" s="200">
        <f>'FC04'!G$13</f>
        <v>0</v>
      </c>
      <c r="I5066" s="60" t="str">
        <f>Índice!$G$23</f>
        <v>2015-01-01</v>
      </c>
      <c r="J5066" s="61" t="str">
        <f>Índice!$G$25</f>
        <v>2015-12-31</v>
      </c>
      <c r="K5066" s="200" t="s">
        <v>940</v>
      </c>
      <c r="L5066" s="200" t="s">
        <v>140</v>
      </c>
    </row>
    <row r="5067" spans="1:12" ht="15.75">
      <c r="C5067" s="200" t="str">
        <f>'FC04'!B$14</f>
        <v>Estrato 6</v>
      </c>
      <c r="F5067" s="200">
        <f>'FC04'!G$14</f>
        <v>0</v>
      </c>
      <c r="I5067" s="60" t="str">
        <f>Índice!$G$23</f>
        <v>2015-01-01</v>
      </c>
      <c r="J5067" s="61" t="str">
        <f>Índice!$G$25</f>
        <v>2015-12-31</v>
      </c>
      <c r="K5067" s="200" t="s">
        <v>940</v>
      </c>
      <c r="L5067" s="200" t="s">
        <v>140</v>
      </c>
    </row>
    <row r="5068" spans="1:12" ht="15.75">
      <c r="C5068" s="200" t="str">
        <f>'FC04'!B$15</f>
        <v>Comercial</v>
      </c>
      <c r="F5068" s="200">
        <f>'FC04'!G$15</f>
        <v>0</v>
      </c>
      <c r="I5068" s="60" t="str">
        <f>Índice!$G$23</f>
        <v>2015-01-01</v>
      </c>
      <c r="J5068" s="61" t="str">
        <f>Índice!$G$25</f>
        <v>2015-12-31</v>
      </c>
      <c r="K5068" s="200" t="s">
        <v>940</v>
      </c>
      <c r="L5068" s="200" t="s">
        <v>140</v>
      </c>
    </row>
    <row r="5069" spans="1:12" ht="15.75">
      <c r="C5069" s="200" t="str">
        <f>'FC04'!B$16</f>
        <v>Industrial</v>
      </c>
      <c r="F5069" s="200">
        <f>'FC04'!G$16</f>
        <v>0</v>
      </c>
      <c r="I5069" s="60" t="str">
        <f>Índice!$G$23</f>
        <v>2015-01-01</v>
      </c>
      <c r="J5069" s="61" t="str">
        <f>Índice!$G$25</f>
        <v>2015-12-31</v>
      </c>
      <c r="K5069" s="200" t="s">
        <v>940</v>
      </c>
      <c r="L5069" s="200" t="s">
        <v>140</v>
      </c>
    </row>
    <row r="5070" spans="1:12" ht="15.75">
      <c r="C5070" s="200" t="str">
        <f>'FC04'!B$17</f>
        <v>Total Contribución</v>
      </c>
      <c r="F5070" s="200">
        <f>'FC04'!G$17</f>
        <v>0</v>
      </c>
      <c r="I5070" s="60" t="str">
        <f>Índice!$G$23</f>
        <v>2015-01-01</v>
      </c>
      <c r="J5070" s="61" t="str">
        <f>Índice!$G$25</f>
        <v>2015-12-31</v>
      </c>
      <c r="K5070" s="200" t="s">
        <v>940</v>
      </c>
      <c r="L5070" s="200" t="s">
        <v>140</v>
      </c>
    </row>
    <row r="5071" spans="1:12" ht="15.75">
      <c r="C5071" s="200" t="str">
        <f>'FC04'!B$18</f>
        <v>Valor Neto Subsidios vs. Contribuciones</v>
      </c>
      <c r="F5071" s="200">
        <f>'FC04'!G$18</f>
        <v>0</v>
      </c>
      <c r="I5071" s="60" t="str">
        <f>Índice!$G$23</f>
        <v>2015-01-01</v>
      </c>
      <c r="J5071" s="61" t="str">
        <f>Índice!$G$25</f>
        <v>2015-12-31</v>
      </c>
      <c r="K5071" s="200" t="s">
        <v>940</v>
      </c>
      <c r="L5071" s="200" t="s">
        <v>140</v>
      </c>
    </row>
    <row r="5072" spans="1:12" ht="15.75">
      <c r="C5072" s="200" t="str">
        <f>'FC04'!B$19</f>
        <v>Detalle deterioro cartera de municipios</v>
      </c>
      <c r="F5072" s="200">
        <f>'FC04'!G$19</f>
        <v>0</v>
      </c>
      <c r="I5072" s="60" t="str">
        <f>Índice!$G$23</f>
        <v>2015-01-01</v>
      </c>
      <c r="J5072" s="61" t="str">
        <f>Índice!$G$25</f>
        <v>2015-12-31</v>
      </c>
      <c r="K5072" s="200" t="s">
        <v>940</v>
      </c>
      <c r="L5072" s="200" t="s">
        <v>140</v>
      </c>
    </row>
    <row r="5073" spans="1:12" ht="15.75">
      <c r="A5073" s="202" t="s">
        <v>15</v>
      </c>
      <c r="B5073" s="22"/>
      <c r="C5073" s="93" t="s">
        <v>919</v>
      </c>
      <c r="L5073" s="1"/>
    </row>
    <row r="5074" spans="1:12" ht="15.75">
      <c r="A5074" s="202" t="s">
        <v>15</v>
      </c>
      <c r="C5074" s="200" t="str">
        <f>'FC04'!B$7</f>
        <v>Subsidios</v>
      </c>
      <c r="L5074" s="1"/>
    </row>
    <row r="5075" spans="1:12" ht="15.75">
      <c r="C5075" s="200" t="str">
        <f>'FC04'!B$8</f>
        <v>Estrato 1</v>
      </c>
      <c r="F5075" s="200">
        <f>'FC04'!H$8</f>
        <v>0</v>
      </c>
      <c r="I5075" s="60" t="str">
        <f>Índice!$G$23</f>
        <v>2015-01-01</v>
      </c>
      <c r="J5075" s="61" t="str">
        <f>Índice!$G$25</f>
        <v>2015-12-31</v>
      </c>
      <c r="K5075" s="200" t="s">
        <v>940</v>
      </c>
      <c r="L5075" s="200" t="s">
        <v>141</v>
      </c>
    </row>
    <row r="5076" spans="1:12" ht="15.75">
      <c r="C5076" s="200" t="str">
        <f>'FC04'!B$9</f>
        <v>Estrato 2</v>
      </c>
      <c r="F5076" s="200">
        <f>'FC04'!H$9</f>
        <v>0</v>
      </c>
      <c r="I5076" s="60" t="str">
        <f>Índice!$G$23</f>
        <v>2015-01-01</v>
      </c>
      <c r="J5076" s="61" t="str">
        <f>Índice!$G$25</f>
        <v>2015-12-31</v>
      </c>
      <c r="K5076" s="200" t="s">
        <v>940</v>
      </c>
      <c r="L5076" s="200" t="s">
        <v>141</v>
      </c>
    </row>
    <row r="5077" spans="1:12" ht="15.75">
      <c r="C5077" s="200" t="str">
        <f>'FC04'!B$10</f>
        <v>Estrato 3</v>
      </c>
      <c r="F5077" s="200">
        <f>'FC04'!H$10</f>
        <v>0</v>
      </c>
      <c r="I5077" s="60" t="str">
        <f>Índice!$G$23</f>
        <v>2015-01-01</v>
      </c>
      <c r="J5077" s="61" t="str">
        <f>Índice!$G$25</f>
        <v>2015-12-31</v>
      </c>
      <c r="K5077" s="200" t="s">
        <v>940</v>
      </c>
      <c r="L5077" s="200" t="s">
        <v>141</v>
      </c>
    </row>
    <row r="5078" spans="1:12" ht="15.75">
      <c r="C5078" s="200" t="str">
        <f>'FC04'!B$11</f>
        <v>Total Subsidios</v>
      </c>
      <c r="F5078" s="200">
        <f>'FC04'!H$11</f>
        <v>0</v>
      </c>
      <c r="I5078" s="60" t="str">
        <f>Índice!$G$23</f>
        <v>2015-01-01</v>
      </c>
      <c r="J5078" s="61" t="str">
        <f>Índice!$G$25</f>
        <v>2015-12-31</v>
      </c>
      <c r="K5078" s="200" t="s">
        <v>940</v>
      </c>
      <c r="L5078" s="200" t="s">
        <v>141</v>
      </c>
    </row>
    <row r="5079" spans="1:12" ht="15.75">
      <c r="A5079" s="202" t="s">
        <v>15</v>
      </c>
      <c r="C5079" s="200" t="str">
        <f>'FC04'!B$12</f>
        <v>Contribuciones</v>
      </c>
      <c r="F5079" s="200"/>
      <c r="L5079" s="1"/>
    </row>
    <row r="5080" spans="1:12" ht="15.75">
      <c r="C5080" s="200" t="str">
        <f>'FC04'!B$13</f>
        <v>Estrato 5</v>
      </c>
      <c r="F5080" s="200">
        <f>'FC04'!H$13</f>
        <v>0</v>
      </c>
      <c r="I5080" s="60" t="str">
        <f>Índice!$G$23</f>
        <v>2015-01-01</v>
      </c>
      <c r="J5080" s="61" t="str">
        <f>Índice!$G$25</f>
        <v>2015-12-31</v>
      </c>
      <c r="K5080" s="200" t="s">
        <v>940</v>
      </c>
      <c r="L5080" s="200" t="s">
        <v>141</v>
      </c>
    </row>
    <row r="5081" spans="1:12" ht="15.75">
      <c r="C5081" s="200" t="str">
        <f>'FC04'!B$14</f>
        <v>Estrato 6</v>
      </c>
      <c r="F5081" s="200">
        <f>'FC04'!H$14</f>
        <v>0</v>
      </c>
      <c r="I5081" s="60" t="str">
        <f>Índice!$G$23</f>
        <v>2015-01-01</v>
      </c>
      <c r="J5081" s="61" t="str">
        <f>Índice!$G$25</f>
        <v>2015-12-31</v>
      </c>
      <c r="K5081" s="200" t="s">
        <v>940</v>
      </c>
      <c r="L5081" s="200" t="s">
        <v>141</v>
      </c>
    </row>
    <row r="5082" spans="1:12" ht="15.75">
      <c r="C5082" s="200" t="str">
        <f>'FC04'!B$15</f>
        <v>Comercial</v>
      </c>
      <c r="F5082" s="200">
        <f>'FC04'!H$15</f>
        <v>0</v>
      </c>
      <c r="I5082" s="60" t="str">
        <f>Índice!$G$23</f>
        <v>2015-01-01</v>
      </c>
      <c r="J5082" s="61" t="str">
        <f>Índice!$G$25</f>
        <v>2015-12-31</v>
      </c>
      <c r="K5082" s="200" t="s">
        <v>940</v>
      </c>
      <c r="L5082" s="200" t="s">
        <v>141</v>
      </c>
    </row>
    <row r="5083" spans="1:12" ht="15.75">
      <c r="C5083" s="200" t="str">
        <f>'FC04'!B$16</f>
        <v>Industrial</v>
      </c>
      <c r="F5083" s="200">
        <f>'FC04'!H$16</f>
        <v>0</v>
      </c>
      <c r="I5083" s="60" t="str">
        <f>Índice!$G$23</f>
        <v>2015-01-01</v>
      </c>
      <c r="J5083" s="61" t="str">
        <f>Índice!$G$25</f>
        <v>2015-12-31</v>
      </c>
      <c r="K5083" s="200" t="s">
        <v>940</v>
      </c>
      <c r="L5083" s="200" t="s">
        <v>141</v>
      </c>
    </row>
    <row r="5084" spans="1:12" ht="15.75">
      <c r="C5084" s="200" t="str">
        <f>'FC04'!B$17</f>
        <v>Total Contribución</v>
      </c>
      <c r="F5084" s="200">
        <f>'FC04'!H$17</f>
        <v>0</v>
      </c>
      <c r="I5084" s="60" t="str">
        <f>Índice!$G$23</f>
        <v>2015-01-01</v>
      </c>
      <c r="J5084" s="61" t="str">
        <f>Índice!$G$25</f>
        <v>2015-12-31</v>
      </c>
      <c r="K5084" s="200" t="s">
        <v>940</v>
      </c>
      <c r="L5084" s="200" t="s">
        <v>141</v>
      </c>
    </row>
    <row r="5085" spans="1:12" ht="15.75">
      <c r="C5085" s="200" t="str">
        <f>'FC04'!B$18</f>
        <v>Valor Neto Subsidios vs. Contribuciones</v>
      </c>
      <c r="F5085" s="200">
        <f>'FC04'!H$18</f>
        <v>0</v>
      </c>
      <c r="I5085" s="60" t="str">
        <f>Índice!$G$23</f>
        <v>2015-01-01</v>
      </c>
      <c r="J5085" s="61" t="str">
        <f>Índice!$G$25</f>
        <v>2015-12-31</v>
      </c>
      <c r="K5085" s="200" t="s">
        <v>940</v>
      </c>
      <c r="L5085" s="200" t="s">
        <v>141</v>
      </c>
    </row>
    <row r="5086" spans="1:12" ht="15.75">
      <c r="C5086" s="200" t="str">
        <f>'FC04'!B$19</f>
        <v>Detalle deterioro cartera de municipios</v>
      </c>
      <c r="F5086" s="200">
        <f>'FC04'!H$19</f>
        <v>0</v>
      </c>
      <c r="I5086" s="60" t="str">
        <f>Índice!$G$23</f>
        <v>2015-01-01</v>
      </c>
      <c r="J5086" s="61" t="str">
        <f>Índice!$G$25</f>
        <v>2015-12-31</v>
      </c>
      <c r="K5086" s="200" t="s">
        <v>940</v>
      </c>
      <c r="L5086" s="200" t="s">
        <v>141</v>
      </c>
    </row>
    <row r="5087" spans="1:12" ht="15.75">
      <c r="A5087" s="202" t="s">
        <v>15</v>
      </c>
      <c r="B5087" s="22"/>
      <c r="C5087" s="93" t="s">
        <v>921</v>
      </c>
      <c r="L5087" s="1"/>
    </row>
    <row r="5088" spans="1:12" ht="15.75">
      <c r="A5088" s="202" t="s">
        <v>15</v>
      </c>
      <c r="C5088" s="200" t="str">
        <f>'FC04'!B$7</f>
        <v>Subsidios</v>
      </c>
      <c r="L5088" s="1"/>
    </row>
    <row r="5089" spans="1:12" ht="15.75">
      <c r="C5089" s="200" t="str">
        <f>'FC04'!B$8</f>
        <v>Estrato 1</v>
      </c>
      <c r="F5089" s="200">
        <f>'FC04'!I$8</f>
        <v>0</v>
      </c>
      <c r="I5089" s="60" t="str">
        <f>Índice!$G$23</f>
        <v>2015-01-01</v>
      </c>
      <c r="J5089" s="61" t="str">
        <f>Índice!$G$25</f>
        <v>2015-12-31</v>
      </c>
      <c r="K5089" s="200" t="s">
        <v>940</v>
      </c>
      <c r="L5089" s="200" t="s">
        <v>861</v>
      </c>
    </row>
    <row r="5090" spans="1:12" ht="15.75">
      <c r="C5090" s="200" t="str">
        <f>'FC04'!B$9</f>
        <v>Estrato 2</v>
      </c>
      <c r="F5090" s="200">
        <f>'FC04'!I$9</f>
        <v>0</v>
      </c>
      <c r="I5090" s="60" t="str">
        <f>Índice!$G$23</f>
        <v>2015-01-01</v>
      </c>
      <c r="J5090" s="61" t="str">
        <f>Índice!$G$25</f>
        <v>2015-12-31</v>
      </c>
      <c r="K5090" s="200" t="s">
        <v>940</v>
      </c>
      <c r="L5090" s="200" t="s">
        <v>861</v>
      </c>
    </row>
    <row r="5091" spans="1:12" ht="15.75">
      <c r="C5091" s="200" t="str">
        <f>'FC04'!B$10</f>
        <v>Estrato 3</v>
      </c>
      <c r="F5091" s="200">
        <f>'FC04'!I$10</f>
        <v>0</v>
      </c>
      <c r="I5091" s="60" t="str">
        <f>Índice!$G$23</f>
        <v>2015-01-01</v>
      </c>
      <c r="J5091" s="61" t="str">
        <f>Índice!$G$25</f>
        <v>2015-12-31</v>
      </c>
      <c r="K5091" s="200" t="s">
        <v>940</v>
      </c>
      <c r="L5091" s="200" t="s">
        <v>861</v>
      </c>
    </row>
    <row r="5092" spans="1:12" ht="15.75">
      <c r="C5092" s="200" t="str">
        <f>'FC04'!B$11</f>
        <v>Total Subsidios</v>
      </c>
      <c r="F5092" s="200">
        <f>'FC04'!I$11</f>
        <v>0</v>
      </c>
      <c r="I5092" s="60" t="str">
        <f>Índice!$G$23</f>
        <v>2015-01-01</v>
      </c>
      <c r="J5092" s="61" t="str">
        <f>Índice!$G$25</f>
        <v>2015-12-31</v>
      </c>
      <c r="K5092" s="200" t="s">
        <v>940</v>
      </c>
      <c r="L5092" s="200" t="s">
        <v>861</v>
      </c>
    </row>
    <row r="5093" spans="1:12" ht="15.75">
      <c r="A5093" s="202" t="s">
        <v>15</v>
      </c>
      <c r="C5093" s="200" t="str">
        <f>'FC04'!B$12</f>
        <v>Contribuciones</v>
      </c>
      <c r="F5093" s="200"/>
      <c r="L5093" s="1"/>
    </row>
    <row r="5094" spans="1:12" ht="15.75">
      <c r="C5094" s="200" t="str">
        <f>'FC04'!B$13</f>
        <v>Estrato 5</v>
      </c>
      <c r="F5094" s="200">
        <f>'FC04'!I$13</f>
        <v>0</v>
      </c>
      <c r="I5094" s="60" t="str">
        <f>Índice!$G$23</f>
        <v>2015-01-01</v>
      </c>
      <c r="J5094" s="61" t="str">
        <f>Índice!$G$25</f>
        <v>2015-12-31</v>
      </c>
      <c r="K5094" s="200" t="s">
        <v>940</v>
      </c>
      <c r="L5094" s="200" t="s">
        <v>861</v>
      </c>
    </row>
    <row r="5095" spans="1:12" ht="15.75">
      <c r="C5095" s="200" t="str">
        <f>'FC04'!B$14</f>
        <v>Estrato 6</v>
      </c>
      <c r="F5095" s="200">
        <f>'FC04'!I$14</f>
        <v>0</v>
      </c>
      <c r="I5095" s="60" t="str">
        <f>Índice!$G$23</f>
        <v>2015-01-01</v>
      </c>
      <c r="J5095" s="61" t="str">
        <f>Índice!$G$25</f>
        <v>2015-12-31</v>
      </c>
      <c r="K5095" s="200" t="s">
        <v>940</v>
      </c>
      <c r="L5095" s="200" t="s">
        <v>861</v>
      </c>
    </row>
    <row r="5096" spans="1:12" ht="15.75">
      <c r="C5096" s="200" t="str">
        <f>'FC04'!B$15</f>
        <v>Comercial</v>
      </c>
      <c r="F5096" s="200">
        <f>'FC04'!I$15</f>
        <v>0</v>
      </c>
      <c r="I5096" s="60" t="str">
        <f>Índice!$G$23</f>
        <v>2015-01-01</v>
      </c>
      <c r="J5096" s="61" t="str">
        <f>Índice!$G$25</f>
        <v>2015-12-31</v>
      </c>
      <c r="K5096" s="200" t="s">
        <v>940</v>
      </c>
      <c r="L5096" s="200" t="s">
        <v>861</v>
      </c>
    </row>
    <row r="5097" spans="1:12" ht="15.75">
      <c r="C5097" s="200" t="str">
        <f>'FC04'!B$16</f>
        <v>Industrial</v>
      </c>
      <c r="F5097" s="200">
        <f>'FC04'!I$16</f>
        <v>0</v>
      </c>
      <c r="I5097" s="60" t="str">
        <f>Índice!$G$23</f>
        <v>2015-01-01</v>
      </c>
      <c r="J5097" s="61" t="str">
        <f>Índice!$G$25</f>
        <v>2015-12-31</v>
      </c>
      <c r="K5097" s="200" t="s">
        <v>940</v>
      </c>
      <c r="L5097" s="200" t="s">
        <v>861</v>
      </c>
    </row>
    <row r="5098" spans="1:12" ht="15.75">
      <c r="C5098" s="200" t="str">
        <f>'FC04'!B$17</f>
        <v>Total Contribución</v>
      </c>
      <c r="F5098" s="200">
        <f>'FC04'!I$17</f>
        <v>0</v>
      </c>
      <c r="I5098" s="60" t="str">
        <f>Índice!$G$23</f>
        <v>2015-01-01</v>
      </c>
      <c r="J5098" s="61" t="str">
        <f>Índice!$G$25</f>
        <v>2015-12-31</v>
      </c>
      <c r="K5098" s="200" t="s">
        <v>940</v>
      </c>
      <c r="L5098" s="200" t="s">
        <v>861</v>
      </c>
    </row>
    <row r="5099" spans="1:12" ht="15.75">
      <c r="C5099" s="200" t="str">
        <f>'FC04'!B$18</f>
        <v>Valor Neto Subsidios vs. Contribuciones</v>
      </c>
      <c r="F5099" s="200">
        <f>'FC04'!I$18</f>
        <v>0</v>
      </c>
      <c r="I5099" s="60" t="str">
        <f>Índice!$G$23</f>
        <v>2015-01-01</v>
      </c>
      <c r="J5099" s="61" t="str">
        <f>Índice!$G$25</f>
        <v>2015-12-31</v>
      </c>
      <c r="K5099" s="200" t="s">
        <v>940</v>
      </c>
      <c r="L5099" s="200" t="s">
        <v>861</v>
      </c>
    </row>
    <row r="5100" spans="1:12" ht="15.75">
      <c r="C5100" s="200" t="str">
        <f>'FC04'!B$19</f>
        <v>Detalle deterioro cartera de municipios</v>
      </c>
      <c r="F5100" s="200">
        <f>'FC04'!I$19</f>
        <v>0</v>
      </c>
      <c r="I5100" s="60" t="str">
        <f>Índice!$G$23</f>
        <v>2015-01-01</v>
      </c>
      <c r="J5100" s="61" t="str">
        <f>Índice!$G$25</f>
        <v>2015-12-31</v>
      </c>
      <c r="K5100" s="200" t="s">
        <v>940</v>
      </c>
      <c r="L5100" s="200" t="s">
        <v>861</v>
      </c>
    </row>
    <row r="5101" spans="1:12" ht="15.75">
      <c r="C5101" s="200" t="str">
        <f>'FC04'!B$20</f>
        <v>Subsidio FOES</v>
      </c>
      <c r="F5101" s="200">
        <f>'FC04'!I$20</f>
        <v>0</v>
      </c>
      <c r="I5101" s="60" t="str">
        <f>Índice!$G$23</f>
        <v>2015-01-01</v>
      </c>
      <c r="J5101" s="61" t="str">
        <f>Índice!$G$25</f>
        <v>2015-12-31</v>
      </c>
      <c r="K5101" s="200" t="s">
        <v>940</v>
      </c>
      <c r="L5101" s="200" t="s">
        <v>861</v>
      </c>
    </row>
    <row r="5102" spans="1:12" ht="15.75">
      <c r="C5102" s="200" t="str">
        <f>'FC04'!B$21</f>
        <v>Subsidio FAER</v>
      </c>
      <c r="F5102" s="200">
        <f>'FC04'!I$21</f>
        <v>0</v>
      </c>
      <c r="I5102" s="60" t="str">
        <f>Índice!$G$23</f>
        <v>2015-01-01</v>
      </c>
      <c r="J5102" s="61" t="str">
        <f>Índice!$G$25</f>
        <v>2015-12-31</v>
      </c>
      <c r="K5102" s="200" t="s">
        <v>940</v>
      </c>
      <c r="L5102" s="200" t="s">
        <v>861</v>
      </c>
    </row>
    <row r="5103" spans="1:12" ht="15.75">
      <c r="C5103" s="200" t="str">
        <f>'FC04'!B$22</f>
        <v>Subsidio FAZNI</v>
      </c>
      <c r="F5103" s="200">
        <f>'FC04'!I$22</f>
        <v>0</v>
      </c>
      <c r="I5103" s="60" t="str">
        <f>Índice!$G$23</f>
        <v>2015-01-01</v>
      </c>
      <c r="J5103" s="61" t="str">
        <f>Índice!$G$25</f>
        <v>2015-12-31</v>
      </c>
      <c r="K5103" s="200" t="s">
        <v>940</v>
      </c>
      <c r="L5103" s="200" t="s">
        <v>861</v>
      </c>
    </row>
    <row r="5104" spans="1:12" ht="15.75">
      <c r="C5104" s="200" t="str">
        <f>'FC04'!B$23</f>
        <v>Subsidio PRONE</v>
      </c>
      <c r="F5104" s="200">
        <f>'FC04'!I$23</f>
        <v>0</v>
      </c>
      <c r="I5104" s="60" t="str">
        <f>Índice!$G$23</f>
        <v>2015-01-01</v>
      </c>
      <c r="J5104" s="61" t="str">
        <f>Índice!$G$25</f>
        <v>2015-12-31</v>
      </c>
      <c r="K5104" s="200" t="s">
        <v>940</v>
      </c>
      <c r="L5104" s="200" t="s">
        <v>861</v>
      </c>
    </row>
    <row r="5105" spans="1:18" ht="15.75">
      <c r="A5105" s="83" t="s">
        <v>15</v>
      </c>
      <c r="B5105" s="84"/>
      <c r="C5105" s="85" t="s">
        <v>941</v>
      </c>
      <c r="D5105" s="84"/>
      <c r="E5105" s="84"/>
      <c r="F5105" s="86"/>
      <c r="G5105" s="84"/>
      <c r="H5105" s="84"/>
      <c r="I5105" s="87"/>
      <c r="J5105" s="87"/>
      <c r="K5105" s="88"/>
      <c r="L5105" s="88"/>
      <c r="M5105" s="84"/>
      <c r="N5105" s="84"/>
      <c r="O5105" s="84"/>
      <c r="P5105" s="84"/>
      <c r="Q5105" s="84"/>
      <c r="R5105" s="84"/>
    </row>
    <row r="5106" spans="1:18" ht="15.75">
      <c r="A5106" s="202"/>
      <c r="B5106" s="22"/>
      <c r="C5106" s="199" t="str">
        <f>'FC05'!B6</f>
        <v>Información a revelar sobre acreedores comerciales                                  y otras cuentas por pagar                                                                                                                [Texto]</v>
      </c>
      <c r="F5106" s="200" t="str">
        <f>'FC05'!C$6</f>
        <v xml:space="preserve">Por incluir información </v>
      </c>
      <c r="I5106" s="60" t="str">
        <f>Índice!$G$23</f>
        <v>2015-01-01</v>
      </c>
      <c r="J5106" s="61" t="str">
        <f>Índice!$G$25</f>
        <v>2015-12-31</v>
      </c>
      <c r="L5106" s="1"/>
    </row>
    <row r="5107" spans="1:18" ht="15.75">
      <c r="A5107" s="202" t="s">
        <v>15</v>
      </c>
      <c r="C5107" s="199" t="str">
        <f>'FC05'!B7</f>
        <v>Información a revelar sobre acreedores comerciales                                  y otras cuentas por pagar                                                                                                                [Partidas]</v>
      </c>
      <c r="L5107" s="1"/>
    </row>
    <row r="5108" spans="1:18" ht="15.75">
      <c r="A5108" s="202" t="s">
        <v>15</v>
      </c>
      <c r="B5108" s="22"/>
      <c r="C5108" s="93" t="s">
        <v>908</v>
      </c>
      <c r="L5108" s="1"/>
    </row>
    <row r="5109" spans="1:18" ht="15.75">
      <c r="C5109" s="199" t="str">
        <f>'FC05'!B$8</f>
        <v>Proveedores (FC05)</v>
      </c>
      <c r="F5109" s="200">
        <f>'FC05'!C$8</f>
        <v>0</v>
      </c>
      <c r="J5109" s="61" t="str">
        <f>Índice!$G$25</f>
        <v>2015-12-31</v>
      </c>
      <c r="K5109" s="200" t="s">
        <v>942</v>
      </c>
      <c r="L5109" s="200" t="s">
        <v>910</v>
      </c>
    </row>
    <row r="5110" spans="1:18" ht="15.75">
      <c r="C5110" s="199" t="str">
        <f>'FC05'!B$9</f>
        <v>Ingresos Diferidos (FC05)</v>
      </c>
      <c r="F5110" s="200">
        <f>'FC05'!C$9</f>
        <v>0</v>
      </c>
      <c r="J5110" s="61" t="str">
        <f>Índice!$G$25</f>
        <v>2015-12-31</v>
      </c>
      <c r="K5110" s="200" t="s">
        <v>942</v>
      </c>
      <c r="L5110" s="200" t="s">
        <v>910</v>
      </c>
    </row>
    <row r="5111" spans="1:18" ht="15.75">
      <c r="C5111" s="199" t="str">
        <f>'FC05'!B$10</f>
        <v>Gastos acumulados por pagar (FC05)</v>
      </c>
      <c r="F5111" s="200">
        <f>'FC05'!C$10</f>
        <v>0</v>
      </c>
      <c r="J5111" s="61" t="str">
        <f>Índice!$G$25</f>
        <v>2015-12-31</v>
      </c>
      <c r="K5111" s="200" t="s">
        <v>942</v>
      </c>
      <c r="L5111" s="200" t="s">
        <v>910</v>
      </c>
    </row>
    <row r="5112" spans="1:18" ht="15.75">
      <c r="C5112" s="199" t="str">
        <f>'FC05'!B$11</f>
        <v>Otras cuentas por pagar (FC05)</v>
      </c>
      <c r="F5112" s="200">
        <f>'FC05'!C$11</f>
        <v>0</v>
      </c>
      <c r="J5112" s="61" t="str">
        <f>Índice!$G$25</f>
        <v>2015-12-31</v>
      </c>
      <c r="K5112" s="200" t="s">
        <v>942</v>
      </c>
      <c r="L5112" s="200" t="s">
        <v>910</v>
      </c>
    </row>
    <row r="5113" spans="1:18" ht="15.75">
      <c r="C5113" s="199" t="str">
        <f>'FC05'!B$12</f>
        <v>TOTAL  (FC05)</v>
      </c>
      <c r="F5113" s="200">
        <f>'FC05'!C$12</f>
        <v>0</v>
      </c>
      <c r="J5113" s="61" t="str">
        <f>Índice!$G$25</f>
        <v>2015-12-31</v>
      </c>
      <c r="K5113" s="200" t="s">
        <v>942</v>
      </c>
      <c r="L5113" s="200" t="s">
        <v>910</v>
      </c>
    </row>
    <row r="5114" spans="1:18" ht="15.75">
      <c r="A5114" s="202" t="s">
        <v>15</v>
      </c>
      <c r="B5114" s="22"/>
      <c r="C5114" s="93" t="s">
        <v>911</v>
      </c>
      <c r="L5114" s="1"/>
    </row>
    <row r="5115" spans="1:18" ht="15.75">
      <c r="C5115" s="199" t="str">
        <f>'FC05'!B$8</f>
        <v>Proveedores (FC05)</v>
      </c>
      <c r="F5115" s="200">
        <f>'FC05'!D$8</f>
        <v>0</v>
      </c>
      <c r="J5115" s="61" t="str">
        <f>Índice!$G$25</f>
        <v>2015-12-31</v>
      </c>
      <c r="K5115" s="200" t="s">
        <v>942</v>
      </c>
      <c r="L5115" s="200" t="s">
        <v>943</v>
      </c>
    </row>
    <row r="5116" spans="1:18" ht="15.75">
      <c r="C5116" s="199" t="str">
        <f>'FC05'!B$9</f>
        <v>Ingresos Diferidos (FC05)</v>
      </c>
      <c r="F5116" s="200">
        <f>'FC05'!D$9</f>
        <v>0</v>
      </c>
      <c r="J5116" s="61" t="str">
        <f>Índice!$G$25</f>
        <v>2015-12-31</v>
      </c>
      <c r="K5116" s="200" t="s">
        <v>942</v>
      </c>
      <c r="L5116" s="200" t="s">
        <v>943</v>
      </c>
    </row>
    <row r="5117" spans="1:18" ht="15.75">
      <c r="C5117" s="199" t="str">
        <f>'FC05'!B$10</f>
        <v>Gastos acumulados por pagar (FC05)</v>
      </c>
      <c r="F5117" s="200">
        <f>'FC05'!D$10</f>
        <v>0</v>
      </c>
      <c r="J5117" s="61" t="str">
        <f>Índice!$G$25</f>
        <v>2015-12-31</v>
      </c>
      <c r="K5117" s="200" t="s">
        <v>942</v>
      </c>
      <c r="L5117" s="200" t="s">
        <v>943</v>
      </c>
    </row>
    <row r="5118" spans="1:18" ht="15.75">
      <c r="C5118" s="199" t="str">
        <f>'FC05'!B$11</f>
        <v>Otras cuentas por pagar (FC05)</v>
      </c>
      <c r="F5118" s="200">
        <f>'FC05'!D$11</f>
        <v>0</v>
      </c>
      <c r="J5118" s="61" t="str">
        <f>Índice!$G$25</f>
        <v>2015-12-31</v>
      </c>
      <c r="K5118" s="200" t="s">
        <v>942</v>
      </c>
      <c r="L5118" s="200" t="s">
        <v>943</v>
      </c>
    </row>
    <row r="5119" spans="1:18" ht="15.75">
      <c r="C5119" s="199" t="str">
        <f>'FC05'!B$12</f>
        <v>TOTAL  (FC05)</v>
      </c>
      <c r="F5119" s="200">
        <f>'FC05'!D$12</f>
        <v>0</v>
      </c>
      <c r="J5119" s="61" t="str">
        <f>Índice!$G$25</f>
        <v>2015-12-31</v>
      </c>
      <c r="K5119" s="200" t="s">
        <v>942</v>
      </c>
      <c r="L5119" s="200" t="s">
        <v>943</v>
      </c>
    </row>
    <row r="5120" spans="1:18" ht="15.75">
      <c r="A5120" s="202" t="s">
        <v>15</v>
      </c>
      <c r="B5120" s="22"/>
      <c r="C5120" s="93" t="s">
        <v>913</v>
      </c>
      <c r="L5120" s="1"/>
    </row>
    <row r="5121" spans="1:12" ht="15.75">
      <c r="C5121" s="199" t="str">
        <f>'FC05'!B$8</f>
        <v>Proveedores (FC05)</v>
      </c>
      <c r="F5121" s="200">
        <f>'FC05'!E$8</f>
        <v>0</v>
      </c>
      <c r="J5121" s="61" t="str">
        <f>Índice!$G$25</f>
        <v>2015-12-31</v>
      </c>
      <c r="K5121" s="200" t="s">
        <v>942</v>
      </c>
      <c r="L5121" s="200" t="s">
        <v>944</v>
      </c>
    </row>
    <row r="5122" spans="1:12" ht="15.75">
      <c r="C5122" s="199" t="str">
        <f>'FC05'!B$9</f>
        <v>Ingresos Diferidos (FC05)</v>
      </c>
      <c r="F5122" s="200">
        <f>'FC05'!E$9</f>
        <v>0</v>
      </c>
      <c r="J5122" s="61" t="str">
        <f>Índice!$G$25</f>
        <v>2015-12-31</v>
      </c>
      <c r="K5122" s="200" t="s">
        <v>942</v>
      </c>
      <c r="L5122" s="200" t="s">
        <v>944</v>
      </c>
    </row>
    <row r="5123" spans="1:12" ht="15.75">
      <c r="C5123" s="199" t="str">
        <f>'FC05'!B$10</f>
        <v>Gastos acumulados por pagar (FC05)</v>
      </c>
      <c r="F5123" s="200">
        <f>'FC05'!E$10</f>
        <v>0</v>
      </c>
      <c r="J5123" s="61" t="str">
        <f>Índice!$G$25</f>
        <v>2015-12-31</v>
      </c>
      <c r="K5123" s="200" t="s">
        <v>942</v>
      </c>
      <c r="L5123" s="200" t="s">
        <v>944</v>
      </c>
    </row>
    <row r="5124" spans="1:12" ht="15.75">
      <c r="C5124" s="199" t="str">
        <f>'FC05'!B$11</f>
        <v>Otras cuentas por pagar (FC05)</v>
      </c>
      <c r="F5124" s="200">
        <f>'FC05'!E$11</f>
        <v>0</v>
      </c>
      <c r="J5124" s="61" t="str">
        <f>Índice!$G$25</f>
        <v>2015-12-31</v>
      </c>
      <c r="K5124" s="200" t="s">
        <v>942</v>
      </c>
      <c r="L5124" s="200" t="s">
        <v>944</v>
      </c>
    </row>
    <row r="5125" spans="1:12" ht="15.75">
      <c r="C5125" s="199" t="str">
        <f>'FC05'!B$12</f>
        <v>TOTAL  (FC05)</v>
      </c>
      <c r="F5125" s="200">
        <f>'FC05'!E$12</f>
        <v>0</v>
      </c>
      <c r="J5125" s="61" t="str">
        <f>Índice!$G$25</f>
        <v>2015-12-31</v>
      </c>
      <c r="K5125" s="200" t="s">
        <v>942</v>
      </c>
      <c r="L5125" s="200" t="s">
        <v>944</v>
      </c>
    </row>
    <row r="5126" spans="1:12" ht="15.75">
      <c r="A5126" s="202" t="s">
        <v>15</v>
      </c>
      <c r="B5126" s="22"/>
      <c r="C5126" s="93" t="s">
        <v>915</v>
      </c>
      <c r="L5126" s="1"/>
    </row>
    <row r="5127" spans="1:12" ht="15.75">
      <c r="C5127" s="199" t="str">
        <f>'FC05'!B$8</f>
        <v>Proveedores (FC05)</v>
      </c>
      <c r="F5127" s="200">
        <f>'FC05'!F$8</f>
        <v>0</v>
      </c>
      <c r="J5127" s="61" t="str">
        <f>Índice!$G$25</f>
        <v>2015-12-31</v>
      </c>
      <c r="K5127" s="200" t="s">
        <v>942</v>
      </c>
      <c r="L5127" s="200" t="s">
        <v>945</v>
      </c>
    </row>
    <row r="5128" spans="1:12" ht="15.75">
      <c r="C5128" s="199" t="str">
        <f>'FC05'!B$9</f>
        <v>Ingresos Diferidos (FC05)</v>
      </c>
      <c r="F5128" s="200">
        <f>'FC05'!F$9</f>
        <v>0</v>
      </c>
      <c r="J5128" s="61" t="str">
        <f>Índice!$G$25</f>
        <v>2015-12-31</v>
      </c>
      <c r="K5128" s="200" t="s">
        <v>942</v>
      </c>
      <c r="L5128" s="200" t="s">
        <v>945</v>
      </c>
    </row>
    <row r="5129" spans="1:12" ht="15.75">
      <c r="C5129" s="199" t="str">
        <f>'FC05'!B$10</f>
        <v>Gastos acumulados por pagar (FC05)</v>
      </c>
      <c r="F5129" s="200">
        <f>'FC05'!F$10</f>
        <v>0</v>
      </c>
      <c r="J5129" s="61" t="str">
        <f>Índice!$G$25</f>
        <v>2015-12-31</v>
      </c>
      <c r="K5129" s="200" t="s">
        <v>942</v>
      </c>
      <c r="L5129" s="200" t="s">
        <v>945</v>
      </c>
    </row>
    <row r="5130" spans="1:12" ht="15.75">
      <c r="C5130" s="199" t="str">
        <f>'FC05'!B$11</f>
        <v>Otras cuentas por pagar (FC05)</v>
      </c>
      <c r="F5130" s="200">
        <f>'FC05'!F$11</f>
        <v>0</v>
      </c>
      <c r="J5130" s="61" t="str">
        <f>Índice!$G$25</f>
        <v>2015-12-31</v>
      </c>
      <c r="K5130" s="200" t="s">
        <v>942</v>
      </c>
      <c r="L5130" s="200" t="s">
        <v>945</v>
      </c>
    </row>
    <row r="5131" spans="1:12" ht="15.75">
      <c r="C5131" s="199" t="str">
        <f>'FC05'!B$12</f>
        <v>TOTAL  (FC05)</v>
      </c>
      <c r="F5131" s="200">
        <f>'FC05'!F$12</f>
        <v>0</v>
      </c>
      <c r="J5131" s="61" t="str">
        <f>Índice!$G$25</f>
        <v>2015-12-31</v>
      </c>
      <c r="K5131" s="200" t="s">
        <v>942</v>
      </c>
      <c r="L5131" s="200" t="s">
        <v>945</v>
      </c>
    </row>
    <row r="5132" spans="1:12" ht="15.75">
      <c r="A5132" s="202" t="s">
        <v>15</v>
      </c>
      <c r="B5132" s="22"/>
      <c r="C5132" s="93" t="s">
        <v>917</v>
      </c>
      <c r="L5132" s="1"/>
    </row>
    <row r="5133" spans="1:12" ht="15.75">
      <c r="C5133" s="199" t="str">
        <f>'FC05'!B$8</f>
        <v>Proveedores (FC05)</v>
      </c>
      <c r="F5133" s="200">
        <f>'FC05'!G$8</f>
        <v>0</v>
      </c>
      <c r="J5133" s="61" t="str">
        <f>Índice!$G$25</f>
        <v>2015-12-31</v>
      </c>
      <c r="K5133" s="200" t="s">
        <v>942</v>
      </c>
      <c r="L5133" s="200" t="s">
        <v>946</v>
      </c>
    </row>
    <row r="5134" spans="1:12" ht="15.75">
      <c r="C5134" s="199" t="str">
        <f>'FC05'!B$9</f>
        <v>Ingresos Diferidos (FC05)</v>
      </c>
      <c r="F5134" s="200">
        <f>'FC05'!G$9</f>
        <v>0</v>
      </c>
      <c r="J5134" s="61" t="str">
        <f>Índice!$G$25</f>
        <v>2015-12-31</v>
      </c>
      <c r="K5134" s="200" t="s">
        <v>942</v>
      </c>
      <c r="L5134" s="200" t="s">
        <v>946</v>
      </c>
    </row>
    <row r="5135" spans="1:12" ht="15.75">
      <c r="C5135" s="199" t="str">
        <f>'FC05'!B$10</f>
        <v>Gastos acumulados por pagar (FC05)</v>
      </c>
      <c r="F5135" s="200">
        <f>'FC05'!G$10</f>
        <v>0</v>
      </c>
      <c r="J5135" s="61" t="str">
        <f>Índice!$G$25</f>
        <v>2015-12-31</v>
      </c>
      <c r="K5135" s="200" t="s">
        <v>942</v>
      </c>
      <c r="L5135" s="200" t="s">
        <v>946</v>
      </c>
    </row>
    <row r="5136" spans="1:12" ht="15.75">
      <c r="C5136" s="199" t="str">
        <f>'FC05'!B$11</f>
        <v>Otras cuentas por pagar (FC05)</v>
      </c>
      <c r="F5136" s="200">
        <f>'FC05'!G$11</f>
        <v>0</v>
      </c>
      <c r="J5136" s="61" t="str">
        <f>Índice!$G$25</f>
        <v>2015-12-31</v>
      </c>
      <c r="K5136" s="200" t="s">
        <v>942</v>
      </c>
      <c r="L5136" s="200" t="s">
        <v>946</v>
      </c>
    </row>
    <row r="5137" spans="1:12" ht="15.75">
      <c r="C5137" s="199" t="str">
        <f>'FC05'!B$12</f>
        <v>TOTAL  (FC05)</v>
      </c>
      <c r="F5137" s="200">
        <f>'FC05'!G$12</f>
        <v>0</v>
      </c>
      <c r="J5137" s="61" t="str">
        <f>Índice!$G$25</f>
        <v>2015-12-31</v>
      </c>
      <c r="K5137" s="200" t="s">
        <v>942</v>
      </c>
      <c r="L5137" s="200" t="s">
        <v>946</v>
      </c>
    </row>
    <row r="5138" spans="1:12" ht="15.75">
      <c r="A5138" s="202" t="s">
        <v>15</v>
      </c>
      <c r="B5138" s="22"/>
      <c r="C5138" s="93" t="s">
        <v>919</v>
      </c>
      <c r="L5138" s="1"/>
    </row>
    <row r="5139" spans="1:12" ht="15.75">
      <c r="C5139" s="199" t="str">
        <f>'FC05'!B$8</f>
        <v>Proveedores (FC05)</v>
      </c>
      <c r="F5139" s="200">
        <f>'FC05'!H$8</f>
        <v>0</v>
      </c>
      <c r="J5139" s="61" t="str">
        <f>Índice!$G$25</f>
        <v>2015-12-31</v>
      </c>
      <c r="K5139" s="200" t="s">
        <v>942</v>
      </c>
      <c r="L5139" s="200" t="s">
        <v>947</v>
      </c>
    </row>
    <row r="5140" spans="1:12" ht="15.75">
      <c r="C5140" s="199" t="str">
        <f>'FC05'!B$9</f>
        <v>Ingresos Diferidos (FC05)</v>
      </c>
      <c r="F5140" s="200">
        <f>'FC05'!H$9</f>
        <v>0</v>
      </c>
      <c r="J5140" s="61" t="str">
        <f>Índice!$G$25</f>
        <v>2015-12-31</v>
      </c>
      <c r="K5140" s="200" t="s">
        <v>942</v>
      </c>
      <c r="L5140" s="200" t="s">
        <v>947</v>
      </c>
    </row>
    <row r="5141" spans="1:12" ht="15.75">
      <c r="C5141" s="199" t="str">
        <f>'FC05'!B$10</f>
        <v>Gastos acumulados por pagar (FC05)</v>
      </c>
      <c r="F5141" s="200">
        <f>'FC05'!H$10</f>
        <v>0</v>
      </c>
      <c r="J5141" s="61" t="str">
        <f>Índice!$G$25</f>
        <v>2015-12-31</v>
      </c>
      <c r="K5141" s="200" t="s">
        <v>942</v>
      </c>
      <c r="L5141" s="200" t="s">
        <v>947</v>
      </c>
    </row>
    <row r="5142" spans="1:12" ht="15.75">
      <c r="C5142" s="199" t="str">
        <f>'FC05'!B$11</f>
        <v>Otras cuentas por pagar (FC05)</v>
      </c>
      <c r="F5142" s="200">
        <f>'FC05'!H$11</f>
        <v>0</v>
      </c>
      <c r="J5142" s="61" t="str">
        <f>Índice!$G$25</f>
        <v>2015-12-31</v>
      </c>
      <c r="K5142" s="200" t="s">
        <v>942</v>
      </c>
      <c r="L5142" s="200" t="s">
        <v>947</v>
      </c>
    </row>
    <row r="5143" spans="1:12" ht="15.75">
      <c r="C5143" s="199" t="str">
        <f>'FC05'!B$12</f>
        <v>TOTAL  (FC05)</v>
      </c>
      <c r="F5143" s="200">
        <f>'FC05'!H$12</f>
        <v>0</v>
      </c>
      <c r="J5143" s="61" t="str">
        <f>Índice!$G$25</f>
        <v>2015-12-31</v>
      </c>
      <c r="K5143" s="200" t="s">
        <v>942</v>
      </c>
      <c r="L5143" s="200" t="s">
        <v>947</v>
      </c>
    </row>
    <row r="5144" spans="1:12" ht="15.75">
      <c r="A5144" s="202" t="s">
        <v>15</v>
      </c>
      <c r="B5144" s="22"/>
      <c r="C5144" s="93" t="s">
        <v>921</v>
      </c>
      <c r="L5144" s="1"/>
    </row>
    <row r="5145" spans="1:12" ht="15.75">
      <c r="C5145" s="199" t="str">
        <f>'FC05'!B$8</f>
        <v>Proveedores (FC05)</v>
      </c>
      <c r="F5145" s="200">
        <f>'FC05'!I$8</f>
        <v>0</v>
      </c>
      <c r="J5145" s="61" t="str">
        <f>Índice!$G$25</f>
        <v>2015-12-31</v>
      </c>
      <c r="K5145" s="200" t="s">
        <v>942</v>
      </c>
      <c r="L5145" s="200" t="s">
        <v>948</v>
      </c>
    </row>
    <row r="5146" spans="1:12" ht="15.75">
      <c r="C5146" s="199" t="str">
        <f>'FC05'!B$9</f>
        <v>Ingresos Diferidos (FC05)</v>
      </c>
      <c r="F5146" s="200">
        <f>'FC05'!I$9</f>
        <v>0</v>
      </c>
      <c r="J5146" s="61" t="str">
        <f>Índice!$G$25</f>
        <v>2015-12-31</v>
      </c>
      <c r="K5146" s="200" t="s">
        <v>942</v>
      </c>
      <c r="L5146" s="200" t="s">
        <v>948</v>
      </c>
    </row>
    <row r="5147" spans="1:12" ht="15.75">
      <c r="C5147" s="199" t="str">
        <f>'FC05'!B$10</f>
        <v>Gastos acumulados por pagar (FC05)</v>
      </c>
      <c r="F5147" s="200">
        <f>'FC05'!I$10</f>
        <v>0</v>
      </c>
      <c r="J5147" s="61" t="str">
        <f>Índice!$G$25</f>
        <v>2015-12-31</v>
      </c>
      <c r="K5147" s="200" t="s">
        <v>942</v>
      </c>
      <c r="L5147" s="200" t="s">
        <v>948</v>
      </c>
    </row>
    <row r="5148" spans="1:12" ht="15.75">
      <c r="C5148" s="199" t="str">
        <f>'FC05'!B$11</f>
        <v>Otras cuentas por pagar (FC05)</v>
      </c>
      <c r="F5148" s="200">
        <f>'FC05'!I$11</f>
        <v>0</v>
      </c>
      <c r="J5148" s="61" t="str">
        <f>Índice!$G$25</f>
        <v>2015-12-31</v>
      </c>
      <c r="K5148" s="200" t="s">
        <v>942</v>
      </c>
      <c r="L5148" s="200" t="s">
        <v>948</v>
      </c>
    </row>
    <row r="5149" spans="1:12" ht="15.75">
      <c r="C5149" s="199" t="str">
        <f>'FC05'!B$12</f>
        <v>TOTAL  (FC05)</v>
      </c>
      <c r="F5149" s="200">
        <f>'FC05'!I$12</f>
        <v>0</v>
      </c>
      <c r="J5149" s="61" t="str">
        <f>Índice!$G$25</f>
        <v>2015-12-31</v>
      </c>
      <c r="K5149" s="200" t="s">
        <v>942</v>
      </c>
      <c r="L5149" s="200" t="s">
        <v>948</v>
      </c>
    </row>
    <row r="5150" spans="1:12" ht="15.75">
      <c r="A5150" s="202" t="s">
        <v>15</v>
      </c>
      <c r="B5150" s="22"/>
      <c r="C5150" s="93" t="s">
        <v>923</v>
      </c>
      <c r="L5150" s="1"/>
    </row>
    <row r="5151" spans="1:12" ht="15.75">
      <c r="C5151" s="199" t="str">
        <f>'FC05'!B$8</f>
        <v>Proveedores (FC05)</v>
      </c>
      <c r="F5151" s="200">
        <f>'FC05'!J$8</f>
        <v>0</v>
      </c>
      <c r="J5151" s="61" t="str">
        <f>Índice!$G$25</f>
        <v>2015-12-31</v>
      </c>
      <c r="K5151" s="200" t="s">
        <v>942</v>
      </c>
      <c r="L5151" s="200" t="s">
        <v>949</v>
      </c>
    </row>
    <row r="5152" spans="1:12" ht="15.75">
      <c r="C5152" s="199" t="str">
        <f>'FC05'!B$9</f>
        <v>Ingresos Diferidos (FC05)</v>
      </c>
      <c r="F5152" s="200">
        <f>'FC05'!J$9</f>
        <v>0</v>
      </c>
      <c r="J5152" s="61" t="str">
        <f>Índice!$G$25</f>
        <v>2015-12-31</v>
      </c>
      <c r="K5152" s="200" t="s">
        <v>942</v>
      </c>
      <c r="L5152" s="200" t="s">
        <v>949</v>
      </c>
    </row>
    <row r="5153" spans="1:18" ht="15.75">
      <c r="C5153" s="199" t="str">
        <f>'FC05'!B$10</f>
        <v>Gastos acumulados por pagar (FC05)</v>
      </c>
      <c r="F5153" s="200">
        <f>'FC05'!J$10</f>
        <v>0</v>
      </c>
      <c r="J5153" s="61" t="str">
        <f>Índice!$G$25</f>
        <v>2015-12-31</v>
      </c>
      <c r="K5153" s="200" t="s">
        <v>942</v>
      </c>
      <c r="L5153" s="200" t="s">
        <v>949</v>
      </c>
    </row>
    <row r="5154" spans="1:18" ht="15.75">
      <c r="C5154" s="199" t="str">
        <f>'FC05'!B$11</f>
        <v>Otras cuentas por pagar (FC05)</v>
      </c>
      <c r="F5154" s="200">
        <f>'FC05'!J$11</f>
        <v>0</v>
      </c>
      <c r="J5154" s="61" t="str">
        <f>Índice!$G$25</f>
        <v>2015-12-31</v>
      </c>
      <c r="K5154" s="200" t="s">
        <v>942</v>
      </c>
      <c r="L5154" s="200" t="s">
        <v>949</v>
      </c>
    </row>
    <row r="5155" spans="1:18" ht="15.75">
      <c r="C5155" s="199" t="str">
        <f>'FC05'!B$12</f>
        <v>TOTAL  (FC05)</v>
      </c>
      <c r="F5155" s="200">
        <f>'FC05'!J$12</f>
        <v>0</v>
      </c>
      <c r="J5155" s="61" t="str">
        <f>Índice!$G$25</f>
        <v>2015-12-31</v>
      </c>
      <c r="K5155" s="200" t="s">
        <v>942</v>
      </c>
      <c r="L5155" s="200" t="s">
        <v>949</v>
      </c>
    </row>
    <row r="5156" spans="1:18" ht="15.75">
      <c r="A5156" s="83" t="s">
        <v>15</v>
      </c>
      <c r="B5156" s="84"/>
      <c r="C5156" s="85" t="s">
        <v>950</v>
      </c>
      <c r="D5156" s="84"/>
      <c r="E5156" s="84"/>
      <c r="F5156" s="86"/>
      <c r="G5156" s="84"/>
      <c r="H5156" s="84"/>
      <c r="I5156" s="87"/>
      <c r="J5156" s="87"/>
      <c r="K5156" s="88"/>
      <c r="L5156" s="88"/>
      <c r="M5156" s="84"/>
      <c r="N5156" s="84"/>
      <c r="O5156" s="84"/>
      <c r="P5156" s="84"/>
      <c r="Q5156" s="84"/>
      <c r="R5156" s="84"/>
    </row>
    <row r="5157" spans="1:18" ht="15.75">
      <c r="A5157" s="202" t="s">
        <v>15</v>
      </c>
      <c r="B5157" s="22"/>
      <c r="C5157" s="203" t="str">
        <f>'FC06'!B$6</f>
        <v>Información a revelar sobre depósitos en garantia de GLP según CREG 165 de 2008 a:</v>
      </c>
      <c r="F5157" s="1"/>
      <c r="I5157" s="60"/>
      <c r="J5157" s="61"/>
      <c r="L5157" s="1"/>
    </row>
    <row r="5158" spans="1:18" ht="15.75">
      <c r="A5158" s="202" t="s">
        <v>15</v>
      </c>
      <c r="B5158" s="22"/>
      <c r="C5158" s="93" t="s">
        <v>908</v>
      </c>
      <c r="L5158" s="1"/>
    </row>
    <row r="5159" spans="1:18" ht="15.75">
      <c r="C5159" s="203" t="str">
        <f>'FC06'!C$6</f>
        <v>Valor de la Fiducia</v>
      </c>
      <c r="F5159" s="200">
        <f>'FC06'!C$7</f>
        <v>0</v>
      </c>
      <c r="I5159" s="60" t="str">
        <f>Índice!$G$23</f>
        <v>2015-01-01</v>
      </c>
      <c r="J5159" s="61" t="str">
        <f>Índice!$G$25</f>
        <v>2015-12-31</v>
      </c>
      <c r="K5159" s="200" t="s">
        <v>951</v>
      </c>
      <c r="L5159" s="200" t="s">
        <v>952</v>
      </c>
    </row>
    <row r="5160" spans="1:18" ht="15.75">
      <c r="C5160" s="203" t="str">
        <f>'FC06'!D$6</f>
        <v>Valor Depósitos en Garantía</v>
      </c>
      <c r="F5160" s="200">
        <f>'FC06'!D$7</f>
        <v>0</v>
      </c>
      <c r="I5160" s="60" t="str">
        <f>Índice!$G$23</f>
        <v>2015-01-01</v>
      </c>
      <c r="J5160" s="61" t="str">
        <f>Índice!$G$25</f>
        <v>2015-12-31</v>
      </c>
      <c r="K5160" s="200" t="s">
        <v>951</v>
      </c>
      <c r="L5160" s="200" t="s">
        <v>952</v>
      </c>
    </row>
    <row r="5161" spans="1:18" ht="15.75">
      <c r="C5161" s="203" t="str">
        <f>'FC06'!E$6</f>
        <v>PORCENTAJE</v>
      </c>
      <c r="F5161" s="200">
        <f>'FC06'!E$7</f>
        <v>0</v>
      </c>
      <c r="I5161" s="60" t="str">
        <f>Índice!$G$23</f>
        <v>2015-01-01</v>
      </c>
      <c r="J5161" s="61" t="str">
        <f>Índice!$G$25</f>
        <v>2015-12-31</v>
      </c>
      <c r="K5161" s="200" t="s">
        <v>951</v>
      </c>
      <c r="L5161" s="200" t="s">
        <v>952</v>
      </c>
    </row>
    <row r="5162" spans="1:18" ht="15.75">
      <c r="A5162" s="202" t="s">
        <v>15</v>
      </c>
      <c r="B5162" s="22"/>
      <c r="C5162" s="93" t="s">
        <v>911</v>
      </c>
      <c r="F5162" s="200"/>
      <c r="L5162" s="1"/>
    </row>
    <row r="5163" spans="1:18" ht="15.75">
      <c r="C5163" s="203" t="str">
        <f>'FC06'!C$6</f>
        <v>Valor de la Fiducia</v>
      </c>
      <c r="F5163" s="200">
        <f>'FC06'!C$8</f>
        <v>0</v>
      </c>
      <c r="I5163" s="60" t="str">
        <f>Índice!$G$23</f>
        <v>2015-01-01</v>
      </c>
      <c r="J5163" s="61" t="str">
        <f>Índice!$G$25</f>
        <v>2015-12-31</v>
      </c>
      <c r="K5163" s="200" t="s">
        <v>951</v>
      </c>
      <c r="L5163" s="200" t="s">
        <v>953</v>
      </c>
    </row>
    <row r="5164" spans="1:18" ht="15.75">
      <c r="C5164" s="203" t="str">
        <f>'FC06'!D$6</f>
        <v>Valor Depósitos en Garantía</v>
      </c>
      <c r="F5164" s="200">
        <f>'FC06'!D$8</f>
        <v>0</v>
      </c>
      <c r="I5164" s="60" t="str">
        <f>Índice!$G$23</f>
        <v>2015-01-01</v>
      </c>
      <c r="J5164" s="61" t="str">
        <f>Índice!$G$25</f>
        <v>2015-12-31</v>
      </c>
      <c r="K5164" s="200" t="s">
        <v>951</v>
      </c>
      <c r="L5164" s="200" t="s">
        <v>953</v>
      </c>
    </row>
    <row r="5165" spans="1:18" ht="15.75">
      <c r="C5165" s="203" t="str">
        <f>'FC06'!E$6</f>
        <v>PORCENTAJE</v>
      </c>
      <c r="F5165" s="200">
        <f>'FC06'!E$8</f>
        <v>0</v>
      </c>
      <c r="I5165" s="60" t="str">
        <f>Índice!$G$23</f>
        <v>2015-01-01</v>
      </c>
      <c r="J5165" s="61" t="str">
        <f>Índice!$G$25</f>
        <v>2015-12-31</v>
      </c>
      <c r="K5165" s="200" t="s">
        <v>951</v>
      </c>
      <c r="L5165" s="200" t="s">
        <v>953</v>
      </c>
    </row>
    <row r="5166" spans="1:18" ht="15.75">
      <c r="A5166" s="202" t="s">
        <v>15</v>
      </c>
      <c r="B5166" s="22"/>
      <c r="C5166" s="93" t="s">
        <v>913</v>
      </c>
      <c r="F5166" s="200"/>
      <c r="L5166" s="1"/>
    </row>
    <row r="5167" spans="1:18" ht="15.75">
      <c r="C5167" s="203" t="str">
        <f>'FC06'!C$6</f>
        <v>Valor de la Fiducia</v>
      </c>
      <c r="F5167" s="200">
        <f>'FC06'!C$9</f>
        <v>0</v>
      </c>
      <c r="I5167" s="60" t="str">
        <f>Índice!$G$23</f>
        <v>2015-01-01</v>
      </c>
      <c r="J5167" s="61" t="str">
        <f>Índice!$G$25</f>
        <v>2015-12-31</v>
      </c>
      <c r="K5167" s="200" t="s">
        <v>951</v>
      </c>
      <c r="L5167" s="200" t="s">
        <v>954</v>
      </c>
    </row>
    <row r="5168" spans="1:18" ht="15.75">
      <c r="C5168" s="203" t="str">
        <f>'FC06'!D$6</f>
        <v>Valor Depósitos en Garantía</v>
      </c>
      <c r="F5168" s="200">
        <f>'FC06'!D$9</f>
        <v>0</v>
      </c>
      <c r="I5168" s="60" t="str">
        <f>Índice!$G$23</f>
        <v>2015-01-01</v>
      </c>
      <c r="J5168" s="61" t="str">
        <f>Índice!$G$25</f>
        <v>2015-12-31</v>
      </c>
      <c r="K5168" s="200" t="s">
        <v>951</v>
      </c>
      <c r="L5168" s="200" t="s">
        <v>954</v>
      </c>
    </row>
    <row r="5169" spans="1:18" ht="15.75">
      <c r="C5169" s="203" t="str">
        <f>'FC06'!E$6</f>
        <v>PORCENTAJE</v>
      </c>
      <c r="F5169" s="200">
        <f>'FC06'!E$9</f>
        <v>0</v>
      </c>
      <c r="I5169" s="60" t="str">
        <f>Índice!$G$23</f>
        <v>2015-01-01</v>
      </c>
      <c r="J5169" s="61" t="str">
        <f>Índice!$G$25</f>
        <v>2015-12-31</v>
      </c>
      <c r="K5169" s="200" t="s">
        <v>951</v>
      </c>
      <c r="L5169" s="200" t="s">
        <v>954</v>
      </c>
    </row>
    <row r="5170" spans="1:18" ht="15.75">
      <c r="A5170" s="202" t="s">
        <v>15</v>
      </c>
      <c r="B5170" s="22"/>
      <c r="C5170" s="93" t="s">
        <v>915</v>
      </c>
      <c r="F5170" s="200"/>
      <c r="L5170" s="1"/>
    </row>
    <row r="5171" spans="1:18" ht="15.75">
      <c r="C5171" s="203" t="str">
        <f>'FC06'!C$6</f>
        <v>Valor de la Fiducia</v>
      </c>
      <c r="F5171" s="200">
        <f>'FC06'!C$10</f>
        <v>0</v>
      </c>
      <c r="I5171" s="60" t="str">
        <f>Índice!$G$23</f>
        <v>2015-01-01</v>
      </c>
      <c r="J5171" s="61" t="str">
        <f>Índice!$G$25</f>
        <v>2015-12-31</v>
      </c>
      <c r="K5171" s="200" t="s">
        <v>951</v>
      </c>
      <c r="L5171" s="200" t="s">
        <v>955</v>
      </c>
    </row>
    <row r="5172" spans="1:18" ht="15.75">
      <c r="C5172" s="203" t="str">
        <f>'FC06'!D$6</f>
        <v>Valor Depósitos en Garantía</v>
      </c>
      <c r="F5172" s="200">
        <f>'FC06'!D$10</f>
        <v>0</v>
      </c>
      <c r="I5172" s="60" t="str">
        <f>Índice!$G$23</f>
        <v>2015-01-01</v>
      </c>
      <c r="J5172" s="61" t="str">
        <f>Índice!$G$25</f>
        <v>2015-12-31</v>
      </c>
      <c r="K5172" s="200" t="s">
        <v>951</v>
      </c>
      <c r="L5172" s="200" t="s">
        <v>955</v>
      </c>
    </row>
    <row r="5173" spans="1:18" ht="15.75">
      <c r="C5173" s="203" t="str">
        <f>'FC06'!E$6</f>
        <v>PORCENTAJE</v>
      </c>
      <c r="F5173" s="200">
        <f>'FC06'!E$10</f>
        <v>0</v>
      </c>
      <c r="I5173" s="60" t="str">
        <f>Índice!$G$23</f>
        <v>2015-01-01</v>
      </c>
      <c r="J5173" s="61" t="str">
        <f>Índice!$G$25</f>
        <v>2015-12-31</v>
      </c>
      <c r="K5173" s="200" t="s">
        <v>951</v>
      </c>
      <c r="L5173" s="200" t="s">
        <v>955</v>
      </c>
    </row>
    <row r="5174" spans="1:18" ht="15.75">
      <c r="A5174" s="83" t="s">
        <v>15</v>
      </c>
      <c r="B5174" s="84"/>
      <c r="C5174" s="85" t="s">
        <v>1939</v>
      </c>
      <c r="D5174" s="84"/>
      <c r="E5174" s="84"/>
      <c r="F5174" s="86"/>
      <c r="G5174" s="84"/>
      <c r="H5174" s="84"/>
      <c r="I5174" s="87"/>
      <c r="J5174" s="87"/>
      <c r="K5174" s="88"/>
      <c r="L5174" s="88"/>
      <c r="M5174" s="84"/>
      <c r="N5174" s="84"/>
      <c r="O5174" s="84"/>
      <c r="P5174" s="84"/>
      <c r="Q5174" s="84"/>
      <c r="R5174" s="84"/>
    </row>
    <row r="5175" spans="1:18" ht="15.75">
      <c r="A5175" s="202" t="s">
        <v>15</v>
      </c>
      <c r="C5175" s="203" t="str">
        <f>'FC07'!B6</f>
        <v>Solicitud cálculo actorial</v>
      </c>
      <c r="F5175" s="200"/>
      <c r="I5175" s="60"/>
      <c r="J5175" s="61"/>
      <c r="K5175" s="200"/>
      <c r="L5175" s="200"/>
    </row>
    <row r="5176" spans="1:18" ht="15.75">
      <c r="C5176" s="203" t="str">
        <f>'FC07'!B7</f>
        <v>Representante legal</v>
      </c>
      <c r="F5176" s="200" t="str">
        <f>'FC07'!C7</f>
        <v xml:space="preserve">Por incluir información </v>
      </c>
      <c r="I5176" s="60" t="str">
        <f>Índice!$G$23</f>
        <v>2015-01-01</v>
      </c>
      <c r="J5176" s="61" t="str">
        <f>Índice!$G$25</f>
        <v>2015-12-31</v>
      </c>
      <c r="K5176" s="200"/>
      <c r="L5176" s="200"/>
    </row>
    <row r="5177" spans="1:18" ht="15.75">
      <c r="C5177" s="203" t="str">
        <f>'FC07'!B8</f>
        <v>Número de Identificación Tributaria NIT</v>
      </c>
      <c r="F5177" s="200" t="str">
        <f>'FC07'!C8</f>
        <v xml:space="preserve">Por incluir información </v>
      </c>
      <c r="I5177" s="60"/>
      <c r="J5177" s="61" t="str">
        <f>Índice!$G$25</f>
        <v>2015-12-31</v>
      </c>
      <c r="K5177" s="200"/>
      <c r="L5177" s="200"/>
    </row>
    <row r="5178" spans="1:18" ht="15.75">
      <c r="C5178" s="203" t="str">
        <f>'FC07'!B9</f>
        <v>Domicilio</v>
      </c>
      <c r="F5178" s="200" t="str">
        <f>'FC07'!C9</f>
        <v xml:space="preserve">Por incluir información </v>
      </c>
      <c r="I5178" s="60" t="str">
        <f>Índice!$G$23</f>
        <v>2015-01-01</v>
      </c>
      <c r="J5178" s="61" t="str">
        <f>Índice!$G$25</f>
        <v>2015-12-31</v>
      </c>
      <c r="K5178" s="200"/>
      <c r="L5178" s="200"/>
    </row>
    <row r="5179" spans="1:18" ht="15.75">
      <c r="C5179" s="203" t="str">
        <f>'FC07'!B10</f>
        <v>Dirección</v>
      </c>
      <c r="F5179" s="200" t="str">
        <f>'FC07'!C10</f>
        <v xml:space="preserve">Por incluir información </v>
      </c>
      <c r="I5179" s="60" t="str">
        <f>Índice!$G$23</f>
        <v>2015-01-01</v>
      </c>
      <c r="J5179" s="61" t="str">
        <f>Índice!$G$25</f>
        <v>2015-12-31</v>
      </c>
      <c r="K5179" s="200"/>
      <c r="L5179" s="200"/>
    </row>
    <row r="5180" spans="1:18" ht="15.75">
      <c r="C5180" s="203" t="str">
        <f>'FC07'!B11</f>
        <v>Administración regional de impuestos que le corresponde</v>
      </c>
      <c r="F5180" s="200" t="str">
        <f>'FC07'!C11</f>
        <v xml:space="preserve">Por incluir información </v>
      </c>
      <c r="I5180" s="60" t="str">
        <f>Índice!$G$23</f>
        <v>2015-01-01</v>
      </c>
      <c r="J5180" s="61" t="str">
        <f>Índice!$G$25</f>
        <v>2015-12-31</v>
      </c>
      <c r="K5180" s="200"/>
      <c r="L5180" s="200"/>
    </row>
    <row r="5181" spans="1:18" ht="15.75">
      <c r="C5181" s="203" t="str">
        <f>'FC07'!B12</f>
        <v>Grandes contribuyentes) (SI o NO)</v>
      </c>
      <c r="F5181" s="200" t="str">
        <f>'FC07'!C12</f>
        <v xml:space="preserve">Por incluir información </v>
      </c>
      <c r="I5181" s="60" t="str">
        <f>Índice!$G$23</f>
        <v>2015-01-01</v>
      </c>
      <c r="J5181" s="61" t="str">
        <f>Índice!$G$25</f>
        <v>2015-12-31</v>
      </c>
      <c r="K5181" s="200"/>
      <c r="L5181" s="200"/>
    </row>
    <row r="5182" spans="1:18" ht="15.75">
      <c r="A5182" s="202" t="s">
        <v>15</v>
      </c>
      <c r="C5182" s="203" t="str">
        <f>'FC07'!B13</f>
        <v>Nota técnica</v>
      </c>
      <c r="F5182" s="200"/>
      <c r="I5182" s="60"/>
      <c r="J5182" s="61"/>
      <c r="K5182" s="200"/>
      <c r="L5182" s="200"/>
    </row>
    <row r="5183" spans="1:18" ht="15.75">
      <c r="C5183" s="203" t="str">
        <f>'FC07'!B14</f>
        <v>Nombre del actuario</v>
      </c>
      <c r="F5183" s="200" t="str">
        <f>'FC07'!C14</f>
        <v xml:space="preserve">Por incluir información </v>
      </c>
      <c r="I5183" s="60" t="str">
        <f>Índice!$G$23</f>
        <v>2015-01-01</v>
      </c>
      <c r="J5183" s="61" t="str">
        <f>Índice!$G$25</f>
        <v>2015-12-31</v>
      </c>
      <c r="K5183" s="200"/>
      <c r="L5183" s="200"/>
    </row>
    <row r="5184" spans="1:18" ht="15.75">
      <c r="C5184" s="203" t="str">
        <f>'FC07'!B15</f>
        <v>Identificación</v>
      </c>
      <c r="F5184" s="200" t="str">
        <f>'FC07'!C15</f>
        <v xml:space="preserve">Por incluir información </v>
      </c>
      <c r="I5184" s="60" t="str">
        <f>Índice!$G$23</f>
        <v>2015-01-01</v>
      </c>
      <c r="J5184" s="61" t="str">
        <f>Índice!$G$25</f>
        <v>2015-12-31</v>
      </c>
      <c r="K5184" s="200"/>
      <c r="L5184" s="200"/>
    </row>
    <row r="5185" spans="1:18" ht="15.75">
      <c r="C5185" s="203" t="str">
        <f>'FC07'!B16</f>
        <v>Profesión</v>
      </c>
      <c r="F5185" s="200" t="str">
        <f>'FC07'!C16</f>
        <v xml:space="preserve">Por incluir información </v>
      </c>
      <c r="I5185" s="60" t="str">
        <f>Índice!$G$23</f>
        <v>2015-01-01</v>
      </c>
      <c r="J5185" s="61" t="str">
        <f>Índice!$G$25</f>
        <v>2015-12-31</v>
      </c>
      <c r="K5185" s="200"/>
      <c r="L5185" s="200"/>
    </row>
    <row r="5186" spans="1:18" ht="15.75">
      <c r="C5186" s="203" t="str">
        <f>'FC07'!B17</f>
        <v>Matrícula profesional de la persona natural o jurídica que elaboró el cálculo actuarial, matriculado como actuario.</v>
      </c>
      <c r="F5186" s="200" t="str">
        <f>'FC07'!C17</f>
        <v xml:space="preserve">Por incluir información </v>
      </c>
      <c r="I5186" s="60" t="str">
        <f>Índice!$G$23</f>
        <v>2015-01-01</v>
      </c>
      <c r="J5186" s="61" t="str">
        <f>Índice!$G$25</f>
        <v>2015-12-31</v>
      </c>
      <c r="K5186" s="200"/>
      <c r="L5186" s="200"/>
    </row>
    <row r="5187" spans="1:18" ht="15.75">
      <c r="C5187" s="203" t="str">
        <f>'FC07'!B18</f>
        <v>Si pertenece a una persona Jurídica indique la Razón social</v>
      </c>
      <c r="F5187" s="200" t="str">
        <f>'FC07'!C18</f>
        <v xml:space="preserve">Por incluir información </v>
      </c>
      <c r="I5187" s="60" t="str">
        <f>Índice!$G$23</f>
        <v>2015-01-01</v>
      </c>
      <c r="J5187" s="61" t="str">
        <f>Índice!$G$25</f>
        <v>2015-12-31</v>
      </c>
      <c r="K5187" s="200"/>
      <c r="L5187" s="200"/>
    </row>
    <row r="5188" spans="1:18" ht="15.75">
      <c r="C5188" s="203" t="str">
        <f>'FC07'!B19</f>
        <v>Si pertenece a una persona Jurídica indique el NIT</v>
      </c>
      <c r="F5188" s="200" t="str">
        <f>'FC07'!C19</f>
        <v xml:space="preserve">Por incluir información </v>
      </c>
      <c r="I5188" s="60" t="str">
        <f>Índice!$G$23</f>
        <v>2015-01-01</v>
      </c>
      <c r="J5188" s="61" t="str">
        <f>Índice!$G$25</f>
        <v>2015-12-31</v>
      </c>
      <c r="K5188" s="200"/>
      <c r="L5188" s="200"/>
    </row>
    <row r="5189" spans="1:18" ht="15.75">
      <c r="A5189" s="202" t="s">
        <v>15</v>
      </c>
      <c r="C5189" s="203" t="str">
        <f>'FC07'!B20</f>
        <v>Certificación</v>
      </c>
      <c r="F5189" s="200"/>
      <c r="I5189" s="60"/>
      <c r="J5189" s="61"/>
      <c r="K5189" s="200"/>
      <c r="L5189" s="200"/>
    </row>
    <row r="5190" spans="1:18" ht="15.75">
      <c r="C5190" s="203" t="str">
        <f>'FC07'!B21</f>
        <v>Valor del cálculo actuarial</v>
      </c>
      <c r="F5190" s="200">
        <f>'FC07'!C21</f>
        <v>0</v>
      </c>
      <c r="I5190" s="60" t="str">
        <f>Índice!$G$23</f>
        <v>2015-01-01</v>
      </c>
      <c r="J5190" s="61" t="str">
        <f>Índice!$G$25</f>
        <v>2015-12-31</v>
      </c>
      <c r="K5190" s="200"/>
      <c r="L5190" s="200"/>
    </row>
    <row r="5191" spans="1:18" ht="15.75">
      <c r="C5191" s="203" t="str">
        <f>'FC07'!B22</f>
        <v>Metodología</v>
      </c>
      <c r="F5191" s="200" t="str">
        <f>'FC07'!C22</f>
        <v xml:space="preserve">Por incluir información </v>
      </c>
      <c r="I5191" s="60" t="str">
        <f>Índice!$G$23</f>
        <v>2015-01-01</v>
      </c>
      <c r="J5191" s="61" t="str">
        <f>Índice!$G$25</f>
        <v>2015-12-31</v>
      </c>
      <c r="K5191" s="200"/>
      <c r="L5191" s="200"/>
    </row>
    <row r="5192" spans="1:18" ht="15.75">
      <c r="C5192" s="203" t="str">
        <f>'FC07'!B23</f>
        <v>Procedimiento empleado</v>
      </c>
      <c r="F5192" s="200" t="str">
        <f>'FC07'!C23</f>
        <v xml:space="preserve">Por incluir información </v>
      </c>
      <c r="I5192" s="60" t="str">
        <f>Índice!$G$23</f>
        <v>2015-01-01</v>
      </c>
      <c r="J5192" s="61" t="str">
        <f>Índice!$G$25</f>
        <v>2015-12-31</v>
      </c>
      <c r="K5192" s="200"/>
      <c r="L5192" s="200"/>
    </row>
    <row r="5193" spans="1:18" ht="15.75">
      <c r="C5193" s="203" t="str">
        <f>'FC07'!B24</f>
        <v>Incremento del porcentaje acumulado de amortización respecto del año anterior</v>
      </c>
      <c r="F5193" s="372">
        <f>'FC07'!C24</f>
        <v>0</v>
      </c>
      <c r="I5193" s="60" t="str">
        <f>Índice!$G$23</f>
        <v>2015-01-01</v>
      </c>
      <c r="J5193" s="61" t="str">
        <f>Índice!$G$25</f>
        <v>2015-12-31</v>
      </c>
      <c r="K5193" s="200"/>
      <c r="L5193" s="200"/>
    </row>
    <row r="5194" spans="1:18" ht="15.75">
      <c r="C5194" s="203" t="str">
        <f>'FC07'!B25</f>
        <v>Incremento del porcentaje anual de amortización respecto del año anterior</v>
      </c>
      <c r="F5194" s="372">
        <f>'FC07'!C25</f>
        <v>0</v>
      </c>
      <c r="I5194" s="60" t="str">
        <f>Índice!$G$23</f>
        <v>2015-01-01</v>
      </c>
      <c r="J5194" s="61" t="str">
        <f>Índice!$G$25</f>
        <v>2015-12-31</v>
      </c>
      <c r="K5194" s="200"/>
      <c r="L5194" s="200"/>
    </row>
    <row r="5195" spans="1:18" ht="15.75">
      <c r="A5195" s="83" t="s">
        <v>15</v>
      </c>
      <c r="B5195" s="84"/>
      <c r="C5195" s="85" t="s">
        <v>1375</v>
      </c>
      <c r="D5195" s="84"/>
      <c r="E5195" s="84"/>
      <c r="F5195" s="86"/>
      <c r="G5195" s="84"/>
      <c r="H5195" s="84"/>
      <c r="I5195" s="87"/>
      <c r="J5195" s="87"/>
      <c r="K5195" s="88"/>
      <c r="L5195" s="88"/>
      <c r="M5195" s="84"/>
      <c r="N5195" s="84"/>
      <c r="O5195" s="84"/>
      <c r="P5195" s="84"/>
      <c r="Q5195" s="84"/>
      <c r="R5195" s="84"/>
    </row>
    <row r="5196" spans="1:18" ht="15.75">
      <c r="A5196" s="202" t="s">
        <v>15</v>
      </c>
      <c r="C5196" s="203" t="str">
        <f>'800100'!B7</f>
        <v>Subclasificaciones de activos, pasivos y patrimonios</v>
      </c>
      <c r="F5196" s="430"/>
      <c r="J5196" s="61"/>
    </row>
    <row r="5197" spans="1:18" ht="15.75">
      <c r="A5197" s="202" t="s">
        <v>15</v>
      </c>
      <c r="C5197" s="203" t="str">
        <f>'800100'!B8</f>
        <v>Propiedades, planta y equipo  (800100)</v>
      </c>
      <c r="F5197" s="430"/>
      <c r="J5197" s="61"/>
    </row>
    <row r="5198" spans="1:18" ht="15.75">
      <c r="A5198" s="202" t="s">
        <v>15</v>
      </c>
      <c r="C5198" s="203" t="str">
        <f>'800100'!B9</f>
        <v>Terrenos y construcciones  (800100)</v>
      </c>
      <c r="F5198" s="430"/>
      <c r="J5198" s="61"/>
    </row>
    <row r="5199" spans="1:18" ht="15.75">
      <c r="C5199" s="203" t="str">
        <f>'800100'!B10</f>
        <v>Terrenos</v>
      </c>
      <c r="F5199" s="430">
        <f>'800100'!C10</f>
        <v>0</v>
      </c>
      <c r="J5199" s="61" t="str">
        <f>Índice!$G$25</f>
        <v>2015-12-31</v>
      </c>
    </row>
    <row r="5200" spans="1:18" ht="15.75">
      <c r="C5200" s="203" t="str">
        <f>'800100'!B11</f>
        <v>Edificios  (800100)</v>
      </c>
      <c r="F5200" s="430">
        <f>'800100'!C11</f>
        <v>0</v>
      </c>
      <c r="J5200" s="61" t="str">
        <f>Índice!$G$25</f>
        <v>2015-12-31</v>
      </c>
    </row>
    <row r="5201" spans="1:10" ht="15.75">
      <c r="C5201" s="203" t="str">
        <f>'800100'!B12</f>
        <v>Total terrenos y edificios  (800100)</v>
      </c>
      <c r="F5201" s="430">
        <f>'800100'!C12</f>
        <v>0</v>
      </c>
      <c r="J5201" s="61" t="str">
        <f>Índice!$G$25</f>
        <v>2015-12-31</v>
      </c>
    </row>
    <row r="5202" spans="1:10" ht="15.75">
      <c r="C5202" s="203" t="str">
        <f>'800100'!B13</f>
        <v>Maquinaria  (800100)</v>
      </c>
      <c r="F5202" s="430">
        <f>'800100'!C13</f>
        <v>0</v>
      </c>
      <c r="J5202" s="61" t="str">
        <f>Índice!$G$25</f>
        <v>2015-12-31</v>
      </c>
    </row>
    <row r="5203" spans="1:10" ht="15.75">
      <c r="A5203" s="202" t="s">
        <v>15</v>
      </c>
      <c r="C5203" s="203" t="str">
        <f>'800100'!B14</f>
        <v>Vehículos  (800100)</v>
      </c>
      <c r="F5203" s="430"/>
      <c r="J5203" s="61"/>
    </row>
    <row r="5204" spans="1:10" ht="15.75">
      <c r="C5204" s="203" t="str">
        <f>'800100'!B15</f>
        <v>Buques  (800100)</v>
      </c>
      <c r="F5204" s="430">
        <f>'800100'!C15</f>
        <v>0</v>
      </c>
      <c r="J5204" s="61" t="str">
        <f>Índice!$G$25</f>
        <v>2015-12-31</v>
      </c>
    </row>
    <row r="5205" spans="1:10" ht="15.75">
      <c r="C5205" s="203" t="str">
        <f>'800100'!B16</f>
        <v>Aeronaves  (800100)</v>
      </c>
      <c r="F5205" s="430">
        <f>'800100'!C16</f>
        <v>0</v>
      </c>
      <c r="J5205" s="61" t="str">
        <f>Índice!$G$25</f>
        <v>2015-12-31</v>
      </c>
    </row>
    <row r="5206" spans="1:10" ht="15.75">
      <c r="C5206" s="203" t="str">
        <f>'800100'!B17</f>
        <v>Equipos de Transporte  (800100)</v>
      </c>
      <c r="F5206" s="430">
        <f>'800100'!C17</f>
        <v>0</v>
      </c>
      <c r="J5206" s="61" t="str">
        <f>Índice!$G$25</f>
        <v>2015-12-31</v>
      </c>
    </row>
    <row r="5207" spans="1:10" ht="15.75">
      <c r="C5207" s="203" t="str">
        <f>'800100'!B18</f>
        <v>Total vehículos  (800100)</v>
      </c>
      <c r="F5207" s="430">
        <f>'800100'!C18</f>
        <v>0</v>
      </c>
      <c r="J5207" s="61" t="str">
        <f>Índice!$G$25</f>
        <v>2015-12-31</v>
      </c>
    </row>
    <row r="5208" spans="1:10" ht="15.75">
      <c r="C5208" s="203" t="str">
        <f>'800100'!B19</f>
        <v>Enseres y accesorios  (800100)</v>
      </c>
      <c r="F5208" s="430">
        <f>'800100'!C19</f>
        <v>0</v>
      </c>
      <c r="J5208" s="61" t="str">
        <f>Índice!$G$25</f>
        <v>2015-12-31</v>
      </c>
    </row>
    <row r="5209" spans="1:10" ht="15.75">
      <c r="C5209" s="203" t="str">
        <f>'800100'!B20</f>
        <v>Equipo de oficina  (800100)</v>
      </c>
      <c r="F5209" s="430">
        <f>'800100'!C20</f>
        <v>0</v>
      </c>
      <c r="J5209" s="61" t="str">
        <f>Índice!$G$25</f>
        <v>2015-12-31</v>
      </c>
    </row>
    <row r="5210" spans="1:10" ht="15.75">
      <c r="C5210" s="203" t="str">
        <f>'800100'!B21</f>
        <v>Activos tangibles para exploración y evaluación  (800100)</v>
      </c>
      <c r="F5210" s="430">
        <f>'800100'!C21</f>
        <v>0</v>
      </c>
      <c r="J5210" s="61" t="str">
        <f>Índice!$G$25</f>
        <v>2015-12-31</v>
      </c>
    </row>
    <row r="5211" spans="1:10" ht="15.75">
      <c r="C5211" s="203" t="str">
        <f>'800100'!B22</f>
        <v>Construcciones en proceso  (800100)</v>
      </c>
      <c r="F5211" s="430">
        <f>'800100'!C22</f>
        <v>0</v>
      </c>
      <c r="J5211" s="61" t="str">
        <f>Índice!$G$25</f>
        <v>2015-12-31</v>
      </c>
    </row>
    <row r="5212" spans="1:10" ht="15.75">
      <c r="C5212" s="203" t="str">
        <f>'800100'!B23</f>
        <v>Propiedades de inversión cuyo valor razonable no puede medirse con fiabilidad sin costo o esfuerzo indebido sobre la hipótesis de negocio en marcha  (800100)</v>
      </c>
      <c r="F5212" s="430">
        <f>'800100'!C23</f>
        <v>0</v>
      </c>
      <c r="J5212" s="61" t="str">
        <f>Índice!$G$25</f>
        <v>2015-12-31</v>
      </c>
    </row>
    <row r="5213" spans="1:10" ht="15.75">
      <c r="C5213" s="203" t="str">
        <f>'800100'!B24</f>
        <v>Otras propiedades, planta y equipo  (800100)</v>
      </c>
      <c r="F5213" s="430">
        <f>'800100'!C24</f>
        <v>0</v>
      </c>
      <c r="J5213" s="61" t="str">
        <f>Índice!$G$25</f>
        <v>2015-12-31</v>
      </c>
    </row>
    <row r="5214" spans="1:10" ht="15.75">
      <c r="A5214" s="202"/>
      <c r="C5214" s="203" t="str">
        <f>'800100'!B25</f>
        <v>Total de propiedades, planta y equipo  (800100)</v>
      </c>
      <c r="F5214" s="430">
        <f>'800100'!C25</f>
        <v>0</v>
      </c>
      <c r="J5214" s="61" t="str">
        <f>Índice!$G$25</f>
        <v>2015-12-31</v>
      </c>
    </row>
    <row r="5215" spans="1:10" ht="15.75">
      <c r="A5215" s="202" t="s">
        <v>15</v>
      </c>
      <c r="C5215" s="203" t="str">
        <f>'800100'!B26</f>
        <v>Activos intangibles y plusvalía  (800100)</v>
      </c>
      <c r="F5215" s="430"/>
      <c r="J5215" s="61"/>
    </row>
    <row r="5216" spans="1:10" ht="15.75">
      <c r="A5216" s="202" t="s">
        <v>15</v>
      </c>
      <c r="C5216" s="203" t="str">
        <f>'800100'!B27</f>
        <v>Activos intangibles distintos de la plusvalía  (800100)</v>
      </c>
      <c r="F5216" s="430"/>
      <c r="J5216" s="61"/>
    </row>
    <row r="5217" spans="1:10" ht="15.75">
      <c r="C5217" s="203" t="str">
        <f>'800100'!B28</f>
        <v>Marcas comerciales  (800100)</v>
      </c>
      <c r="F5217" s="430">
        <f>'800100'!C28</f>
        <v>0</v>
      </c>
      <c r="J5217" s="61" t="str">
        <f>Índice!$G$25</f>
        <v>2015-12-31</v>
      </c>
    </row>
    <row r="5218" spans="1:10" ht="15.75">
      <c r="C5218" s="203" t="str">
        <f>'800100'!B29</f>
        <v>Activos intangibles para exploración y evaluación  (800100)</v>
      </c>
      <c r="F5218" s="430">
        <f>'800100'!C29</f>
        <v>0</v>
      </c>
      <c r="J5218" s="61" t="str">
        <f>Índice!$G$25</f>
        <v>2015-12-31</v>
      </c>
    </row>
    <row r="5219" spans="1:10" ht="15.75">
      <c r="C5219" s="203" t="str">
        <f>'800100'!B30</f>
        <v>Cabeceras de periódicos o revistas y títulos de publicaciones  (800100)</v>
      </c>
      <c r="F5219" s="430">
        <f>'800100'!C30</f>
        <v>0</v>
      </c>
      <c r="J5219" s="61" t="str">
        <f>Índice!$G$25</f>
        <v>2015-12-31</v>
      </c>
    </row>
    <row r="5220" spans="1:10" ht="15.75">
      <c r="C5220" s="203" t="str">
        <f>'800100'!B31</f>
        <v>Programas de computador  (800100)</v>
      </c>
      <c r="F5220" s="430">
        <f>'800100'!C31</f>
        <v>0</v>
      </c>
      <c r="J5220" s="61" t="str">
        <f>Índice!$G$25</f>
        <v>2015-12-31</v>
      </c>
    </row>
    <row r="5221" spans="1:10" ht="15.75">
      <c r="C5221" s="203" t="str">
        <f>'800100'!B32</f>
        <v>Licencias y franquicias  (800100)</v>
      </c>
      <c r="F5221" s="430">
        <f>'800100'!C32</f>
        <v>0</v>
      </c>
      <c r="J5221" s="61" t="str">
        <f>Índice!$G$25</f>
        <v>2015-12-31</v>
      </c>
    </row>
    <row r="5222" spans="1:10" ht="15.75">
      <c r="C5222" s="203" t="str">
        <f>'800100'!B33</f>
        <v>Derechos de propiedad intelectual, patentes y otros derechos de propiedad industrial, servicio y derechos de explotación  (800100)</v>
      </c>
      <c r="F5222" s="430">
        <f>'800100'!C33</f>
        <v>0</v>
      </c>
      <c r="J5222" s="61" t="str">
        <f>Índice!$G$25</f>
        <v>2015-12-31</v>
      </c>
    </row>
    <row r="5223" spans="1:10" ht="15.75">
      <c r="C5223" s="203" t="str">
        <f>'800100'!B34</f>
        <v>Recetas, fórmulas, modelos, diseños y prototipos  (800100)</v>
      </c>
      <c r="F5223" s="430">
        <f>'800100'!C34</f>
        <v>0</v>
      </c>
      <c r="J5223" s="61" t="str">
        <f>Índice!$G$25</f>
        <v>2015-12-31</v>
      </c>
    </row>
    <row r="5224" spans="1:10" ht="15.75">
      <c r="C5224" s="203" t="str">
        <f>'800100'!B35</f>
        <v>Activos intangibles en desarrollo  (800100)</v>
      </c>
      <c r="F5224" s="430">
        <f>'800100'!C35</f>
        <v>0</v>
      </c>
      <c r="J5224" s="61" t="str">
        <f>Índice!$G$25</f>
        <v>2015-12-31</v>
      </c>
    </row>
    <row r="5225" spans="1:10" ht="15.75">
      <c r="C5225" s="203" t="str">
        <f>'800100'!B36</f>
        <v>Acuerdos de concesión de servicios, clasificados como activos intangibles  (800100)</v>
      </c>
      <c r="F5225" s="430">
        <f>'800100'!C36</f>
        <v>0</v>
      </c>
      <c r="J5225" s="61" t="str">
        <f>Índice!$G$25</f>
        <v>2015-12-31</v>
      </c>
    </row>
    <row r="5226" spans="1:10" ht="15.75">
      <c r="C5226" s="203" t="str">
        <f>'800100'!B37</f>
        <v>Otros activos intangibles  (800100)</v>
      </c>
      <c r="F5226" s="430">
        <f>'800100'!C37</f>
        <v>0</v>
      </c>
      <c r="J5226" s="61" t="str">
        <f>Índice!$G$25</f>
        <v>2015-12-31</v>
      </c>
    </row>
    <row r="5227" spans="1:10" ht="15.75">
      <c r="C5227" s="203" t="str">
        <f>'800100'!B38</f>
        <v>Total de activos intangibles distintos de la plusvalía  (800100)</v>
      </c>
      <c r="F5227" s="430">
        <f>'800100'!C38</f>
        <v>0</v>
      </c>
      <c r="J5227" s="61" t="str">
        <f>Índice!$G$25</f>
        <v>2015-12-31</v>
      </c>
    </row>
    <row r="5228" spans="1:10" ht="15.75">
      <c r="A5228" s="202"/>
      <c r="C5228" s="203" t="str">
        <f>'800100'!B39</f>
        <v>Plusvalía  (800100)</v>
      </c>
      <c r="F5228" s="430">
        <f>'800100'!C39</f>
        <v>0</v>
      </c>
      <c r="J5228" s="61" t="str">
        <f>Índice!$G$25</f>
        <v>2015-12-31</v>
      </c>
    </row>
    <row r="5229" spans="1:10" ht="15.75">
      <c r="C5229" s="203" t="str">
        <f>'800100'!B40</f>
        <v>Total activos intangibles y plusvalía  (800100)</v>
      </c>
      <c r="F5229" s="430">
        <f>'800100'!C40</f>
        <v>0</v>
      </c>
      <c r="J5229" s="61" t="str">
        <f>Índice!$G$25</f>
        <v>2015-12-31</v>
      </c>
    </row>
    <row r="5230" spans="1:10" ht="15.75">
      <c r="A5230" s="202" t="s">
        <v>15</v>
      </c>
      <c r="C5230" s="203" t="str">
        <f>'800100'!B41</f>
        <v>Clases de inventarios corrientes  (800100_1)</v>
      </c>
      <c r="F5230" s="430"/>
      <c r="J5230" s="61"/>
    </row>
    <row r="5231" spans="1:10" ht="15.75">
      <c r="C5231" s="203" t="str">
        <f>'800100'!B42</f>
        <v>Inventarios corrientes mantenidos para la venta</v>
      </c>
      <c r="F5231" s="430">
        <f>'800100'!C42</f>
        <v>0</v>
      </c>
      <c r="J5231" s="61" t="str">
        <f>Índice!$G$25</f>
        <v>2015-12-31</v>
      </c>
    </row>
    <row r="5232" spans="1:10" ht="15.75">
      <c r="C5232" s="203" t="str">
        <f>'800100'!B43</f>
        <v>Trabajo en curso corriente  (800100)</v>
      </c>
      <c r="F5232" s="430">
        <f>'800100'!C43</f>
        <v>0</v>
      </c>
      <c r="J5232" s="61" t="str">
        <f>Índice!$G$25</f>
        <v>2015-12-31</v>
      </c>
    </row>
    <row r="5233" spans="1:10" ht="15.75">
      <c r="A5233" s="202"/>
      <c r="C5233" s="203" t="str">
        <f>'800100'!B44</f>
        <v>Materiales y suministros corrientes a consumir en procesos de producción o prestación de servicios  (800100)</v>
      </c>
      <c r="F5233" s="430">
        <f>'800100'!C44</f>
        <v>0</v>
      </c>
      <c r="J5233" s="61" t="str">
        <f>Índice!$G$25</f>
        <v>2015-12-31</v>
      </c>
    </row>
    <row r="5234" spans="1:10" ht="15.75">
      <c r="C5234" s="203" t="str">
        <f>'800100'!B45</f>
        <v>Total inventarios corrientes  (800100)</v>
      </c>
      <c r="F5234" s="430">
        <f>'800100'!C45</f>
        <v>0</v>
      </c>
      <c r="J5234" s="61" t="str">
        <f>Índice!$G$25</f>
        <v>2015-12-31</v>
      </c>
    </row>
    <row r="5235" spans="1:10" ht="15.75">
      <c r="A5235" s="202" t="s">
        <v>15</v>
      </c>
      <c r="C5235" s="203" t="str">
        <f>'800100'!B46</f>
        <v>Cuentas comerciales por cobrar y otras cuentas por cobrar no corrientes  (800100)</v>
      </c>
      <c r="F5235" s="430"/>
      <c r="J5235" s="61"/>
    </row>
    <row r="5236" spans="1:10" ht="15.75">
      <c r="C5236" s="203" t="str">
        <f>'800100'!B47</f>
        <v>Cuentas por cobrar no corrientes debidas por partes relacionadas  (800100_1)</v>
      </c>
      <c r="F5236" s="430">
        <f>'800100'!C47</f>
        <v>0</v>
      </c>
      <c r="J5236" s="61" t="str">
        <f>Índice!$G$25</f>
        <v>2015-12-31</v>
      </c>
    </row>
    <row r="5237" spans="1:10" ht="15.75">
      <c r="C5237" s="203" t="str">
        <f>'800100'!B48</f>
        <v>Cuentas por cobrar no corrientes debidas por terceros  (800100_1)</v>
      </c>
      <c r="F5237" s="430">
        <f>'800100'!C48</f>
        <v>0</v>
      </c>
      <c r="J5237" s="61" t="str">
        <f>Índice!$G$25</f>
        <v>2015-12-31</v>
      </c>
    </row>
    <row r="5238" spans="1:10" ht="15.75">
      <c r="C5238" s="203" t="str">
        <f>'800100'!B49</f>
        <v>Cuentas por cobrar no corrientes que surgen de ingresos acumulados (devengados) pendientes de facturar  (800100_1)</v>
      </c>
      <c r="F5238" s="430">
        <f>'800100'!C49</f>
        <v>0</v>
      </c>
      <c r="J5238" s="61" t="str">
        <f>Índice!$G$25</f>
        <v>2015-12-31</v>
      </c>
    </row>
    <row r="5239" spans="1:10" ht="15.75">
      <c r="C5239" s="203" t="str">
        <f>'800100'!B50</f>
        <v>Total cuentas comerciales por cobrar y otras cuentas por cobrar no corrientes  (800100_1)</v>
      </c>
      <c r="F5239" s="430">
        <f>'800100'!C50</f>
        <v>0</v>
      </c>
      <c r="J5239" s="61" t="str">
        <f>Índice!$G$25</f>
        <v>2015-12-31</v>
      </c>
    </row>
    <row r="5240" spans="1:10" ht="15.75">
      <c r="A5240" s="202" t="s">
        <v>15</v>
      </c>
      <c r="C5240" s="203" t="str">
        <f>'800100'!B51</f>
        <v>Cuentas comerciales por cobrar y otras cuentas por cobrar corrientes  (800100)</v>
      </c>
      <c r="F5240" s="430"/>
      <c r="J5240" s="61"/>
    </row>
    <row r="5241" spans="1:10" ht="15.75">
      <c r="C5241" s="203" t="str">
        <f>'800100'!B52</f>
        <v>Cuentas por cobrar corrientes a partes relacionadas  (800100_2)</v>
      </c>
      <c r="F5241" s="430">
        <f>'800100'!C52</f>
        <v>0</v>
      </c>
      <c r="J5241" s="61" t="str">
        <f>Índice!$G$25</f>
        <v>2015-12-31</v>
      </c>
    </row>
    <row r="5242" spans="1:10" ht="15.75">
      <c r="A5242" s="202"/>
      <c r="C5242" s="203" t="str">
        <f>'800100'!B53</f>
        <v>Cuentas por cobrar corrientes a terceros  (800100_2)</v>
      </c>
      <c r="F5242" s="430">
        <f>'800100'!C53</f>
        <v>0</v>
      </c>
      <c r="J5242" s="61" t="str">
        <f>Índice!$G$25</f>
        <v>2015-12-31</v>
      </c>
    </row>
    <row r="5243" spans="1:10" ht="15.75">
      <c r="C5243" s="203" t="str">
        <f>'800100'!B54</f>
        <v>Cuentas por cobrar corrientes que surgen de ingresos acumulados o devengados todavía no facturados  (800100_2)</v>
      </c>
      <c r="F5243" s="430">
        <f>'800100'!C54</f>
        <v>0</v>
      </c>
      <c r="J5243" s="61" t="str">
        <f>Índice!$G$25</f>
        <v>2015-12-31</v>
      </c>
    </row>
    <row r="5244" spans="1:10" ht="15.75">
      <c r="C5244" s="203" t="str">
        <f>'800100'!B55</f>
        <v>Total cuentas comerciales por cobrar y otras cuentas por cobrar corrientes  (800100_2)</v>
      </c>
      <c r="F5244" s="430">
        <f>'800100'!C55</f>
        <v>0</v>
      </c>
      <c r="J5244" s="61" t="str">
        <f>Índice!$G$25</f>
        <v>2015-12-31</v>
      </c>
    </row>
    <row r="5245" spans="1:10" ht="15.75">
      <c r="A5245" s="202" t="s">
        <v>15</v>
      </c>
      <c r="C5245" s="203" t="str">
        <f>'800100'!B56</f>
        <v>Cuentas comerciales por cobrar y otras cuentas por cobrar  (800100)</v>
      </c>
      <c r="F5245" s="430"/>
      <c r="J5245" s="61"/>
    </row>
    <row r="5246" spans="1:10" ht="15.75">
      <c r="C5246" s="203" t="str">
        <f>'800100'!B57</f>
        <v>Cuentas por cobrar a cargo de partes relacionadas  (800100_3)</v>
      </c>
      <c r="F5246" s="430">
        <f>'800100'!C57</f>
        <v>0</v>
      </c>
      <c r="J5246" s="61" t="str">
        <f>Índice!$G$25</f>
        <v>2015-12-31</v>
      </c>
    </row>
    <row r="5247" spans="1:10" ht="15.75">
      <c r="C5247" s="203" t="str">
        <f>'800100'!B58</f>
        <v>Cuentas por cobrar a cargo de terceros  (800100_3)</v>
      </c>
      <c r="F5247" s="430">
        <f>'800100'!C58</f>
        <v>0</v>
      </c>
      <c r="J5247" s="61" t="str">
        <f>Índice!$G$25</f>
        <v>2015-12-31</v>
      </c>
    </row>
    <row r="5248" spans="1:10" ht="15.75">
      <c r="C5248" s="203" t="str">
        <f>'800100'!B59</f>
        <v>Cuentas por cobrar que surgen de ingresos acumulados o devengados todavía no facturados  (800100_3)</v>
      </c>
      <c r="F5248" s="430">
        <f>'800100'!C59</f>
        <v>0</v>
      </c>
      <c r="J5248" s="61" t="str">
        <f>Índice!$G$25</f>
        <v>2015-12-31</v>
      </c>
    </row>
    <row r="5249" spans="1:10" ht="15.75">
      <c r="C5249" s="203" t="str">
        <f>'800100'!B60</f>
        <v>Total cuentas comerciales por cobrar y otras cuentas por cobrar  (800100_3)</v>
      </c>
      <c r="F5249" s="430">
        <f>'800100'!C60</f>
        <v>0</v>
      </c>
      <c r="J5249" s="61" t="str">
        <f>Índice!$G$25</f>
        <v>2015-12-31</v>
      </c>
    </row>
    <row r="5250" spans="1:10" ht="15.75">
      <c r="A5250" s="202" t="s">
        <v>15</v>
      </c>
      <c r="C5250" s="203" t="str">
        <f>'800100'!B61</f>
        <v>Efectivo y equivalentes al efectivo  (800100)</v>
      </c>
      <c r="F5250" s="430"/>
      <c r="J5250" s="61"/>
    </row>
    <row r="5251" spans="1:10" ht="15.75">
      <c r="A5251" s="202" t="s">
        <v>15</v>
      </c>
      <c r="C5251" s="203" t="str">
        <f>'800100'!B62</f>
        <v>Efectivo  (800100)</v>
      </c>
      <c r="F5251" s="430"/>
      <c r="J5251" s="61"/>
    </row>
    <row r="5252" spans="1:10" ht="15.75">
      <c r="C5252" s="203" t="str">
        <f>'800100'!B63</f>
        <v>Efectivo en caja  (800100)</v>
      </c>
      <c r="F5252" s="430">
        <f>'800100'!C63</f>
        <v>0</v>
      </c>
      <c r="J5252" s="61" t="str">
        <f>Índice!$G$25</f>
        <v>2015-12-31</v>
      </c>
    </row>
    <row r="5253" spans="1:10" ht="15.75">
      <c r="C5253" s="203" t="str">
        <f>'800100'!B64</f>
        <v>Saldos en bancos  (800100)</v>
      </c>
      <c r="F5253" s="430">
        <f>'800100'!C64</f>
        <v>0</v>
      </c>
      <c r="J5253" s="61" t="str">
        <f>Índice!$G$25</f>
        <v>2015-12-31</v>
      </c>
    </row>
    <row r="5254" spans="1:10" ht="15.75">
      <c r="A5254" s="202"/>
      <c r="C5254" s="203" t="str">
        <f>'800100'!B65</f>
        <v>Total efectivo  (800100)</v>
      </c>
      <c r="F5254" s="430">
        <f>'800100'!C65</f>
        <v>0</v>
      </c>
      <c r="J5254" s="61" t="str">
        <f>Índice!$G$25</f>
        <v>2015-12-31</v>
      </c>
    </row>
    <row r="5255" spans="1:10" ht="15.75">
      <c r="A5255" s="202" t="s">
        <v>15</v>
      </c>
      <c r="C5255" s="203" t="str">
        <f>'800100'!B66</f>
        <v>Equivalentes al efectivo  (800100)</v>
      </c>
      <c r="F5255" s="430"/>
      <c r="J5255" s="61"/>
    </row>
    <row r="5256" spans="1:10" ht="15.75">
      <c r="C5256" s="203" t="str">
        <f>'800100'!B67</f>
        <v>Depósitos a corto plazo, clasificados como equivalentes al efectivo  (800100)</v>
      </c>
      <c r="F5256" s="430">
        <f>'800100'!C67</f>
        <v>0</v>
      </c>
      <c r="J5256" s="61" t="str">
        <f>Índice!$G$25</f>
        <v>2015-12-31</v>
      </c>
    </row>
    <row r="5257" spans="1:10" ht="15.75">
      <c r="C5257" s="203" t="str">
        <f>'800100'!B68</f>
        <v>Inversiones a corto plazo, clasificados como equivalentes al efectivo  (800100)</v>
      </c>
      <c r="F5257" s="430">
        <f>'800100'!C68</f>
        <v>0</v>
      </c>
      <c r="J5257" s="61" t="str">
        <f>Índice!$G$25</f>
        <v>2015-12-31</v>
      </c>
    </row>
    <row r="5258" spans="1:10" ht="15.75">
      <c r="C5258" s="203" t="str">
        <f>'800100'!B69</f>
        <v>Otros acuerdos bancarios, clasificados como equivalentes al efectivo  (800100)</v>
      </c>
      <c r="F5258" s="430">
        <f>'800100'!C69</f>
        <v>0</v>
      </c>
      <c r="J5258" s="61" t="str">
        <f>Índice!$G$25</f>
        <v>2015-12-31</v>
      </c>
    </row>
    <row r="5259" spans="1:10" ht="15.75">
      <c r="C5259" s="203" t="str">
        <f>'800100'!B70</f>
        <v>Total equivalentes al efectivo  (800100)</v>
      </c>
      <c r="F5259" s="430">
        <f>'800100'!C70</f>
        <v>0</v>
      </c>
      <c r="J5259" s="61" t="str">
        <f>Índice!$G$25</f>
        <v>2015-12-31</v>
      </c>
    </row>
    <row r="5260" spans="1:10" ht="15.75">
      <c r="C5260" s="203" t="str">
        <f>'800100'!B71</f>
        <v>Otro efectivo y equivalentes al efectivo  (800100)</v>
      </c>
      <c r="F5260" s="430">
        <f>'800100'!C71</f>
        <v>0</v>
      </c>
      <c r="J5260" s="61" t="str">
        <f>Índice!$G$25</f>
        <v>2015-12-31</v>
      </c>
    </row>
    <row r="5261" spans="1:10" ht="15.75">
      <c r="C5261" s="203" t="str">
        <f>'800100'!B72</f>
        <v>Total de efectivo y equivalentes al efectivo  (800100)</v>
      </c>
      <c r="F5261" s="430">
        <f>'800100'!C72</f>
        <v>0</v>
      </c>
      <c r="J5261" s="61" t="str">
        <f>Índice!$G$25</f>
        <v>2015-12-31</v>
      </c>
    </row>
    <row r="5262" spans="1:10" ht="15.75">
      <c r="A5262" s="202" t="s">
        <v>15</v>
      </c>
      <c r="C5262" s="203" t="str">
        <f>'800100'!B73</f>
        <v>Clases de otras provisiones  (800100)</v>
      </c>
      <c r="F5262" s="430"/>
      <c r="J5262" s="61"/>
    </row>
    <row r="5263" spans="1:10" ht="15.75">
      <c r="A5263" s="202" t="s">
        <v>15</v>
      </c>
      <c r="C5263" s="203" t="str">
        <f>'800100'!B74</f>
        <v>Provisiones de garantías  (800100)</v>
      </c>
      <c r="F5263" s="430"/>
      <c r="J5263" s="61"/>
    </row>
    <row r="5264" spans="1:10" ht="15.75">
      <c r="C5264" s="203" t="str">
        <f>'800100'!B75</f>
        <v>Provisión por garantías no corriente  (800100)</v>
      </c>
      <c r="F5264" s="430">
        <f>'800100'!C75</f>
        <v>0</v>
      </c>
      <c r="J5264" s="61" t="str">
        <f>Índice!$G$25</f>
        <v>2015-12-31</v>
      </c>
    </row>
    <row r="5265" spans="1:10" ht="15.75">
      <c r="C5265" s="203" t="str">
        <f>'800100'!B76</f>
        <v>Provisión de garantía corriente  (800100)</v>
      </c>
      <c r="F5265" s="430">
        <f>'800100'!C76</f>
        <v>0</v>
      </c>
      <c r="J5265" s="61" t="str">
        <f>Índice!$G$25</f>
        <v>2015-12-31</v>
      </c>
    </row>
    <row r="5266" spans="1:10" ht="15.75">
      <c r="C5266" s="203" t="str">
        <f>'800100'!B77</f>
        <v>Total de provisiones de garantías  (800100)</v>
      </c>
      <c r="F5266" s="430">
        <f>'800100'!C77</f>
        <v>0</v>
      </c>
      <c r="J5266" s="61" t="str">
        <f>Índice!$G$25</f>
        <v>2015-12-31</v>
      </c>
    </row>
    <row r="5267" spans="1:10" ht="15.75">
      <c r="A5267" s="202" t="s">
        <v>15</v>
      </c>
      <c r="C5267" s="203" t="str">
        <f>'800100'!B78</f>
        <v>Provisiones por reestructuración  (800100)</v>
      </c>
      <c r="F5267" s="430"/>
      <c r="J5267" s="61"/>
    </row>
    <row r="5268" spans="1:10" ht="15.75">
      <c r="C5268" s="203" t="str">
        <f>'800100'!B79</f>
        <v>Provisión de reestructuración no corriente  (800100)</v>
      </c>
      <c r="F5268" s="430">
        <f>'800100'!C79</f>
        <v>0</v>
      </c>
      <c r="J5268" s="61" t="str">
        <f>Índice!$G$25</f>
        <v>2015-12-31</v>
      </c>
    </row>
    <row r="5269" spans="1:10" ht="15.75">
      <c r="C5269" s="203" t="str">
        <f>'800100'!B80</f>
        <v>Provisión por restructuración corriente  (800100)</v>
      </c>
      <c r="F5269" s="430">
        <f>'800100'!C80</f>
        <v>0</v>
      </c>
      <c r="J5269" s="61" t="str">
        <f>Índice!$G$25</f>
        <v>2015-12-31</v>
      </c>
    </row>
    <row r="5270" spans="1:10" ht="15.75">
      <c r="A5270" s="202"/>
      <c r="C5270" s="203" t="str">
        <f>'800100'!B81</f>
        <v>Total de otras provisiones de reestructuración  (800100)</v>
      </c>
      <c r="F5270" s="430">
        <f>'800100'!C81</f>
        <v>0</v>
      </c>
      <c r="J5270" s="61" t="str">
        <f>Índice!$G$25</f>
        <v>2015-12-31</v>
      </c>
    </row>
    <row r="5271" spans="1:10" ht="15.75">
      <c r="A5271" s="202" t="s">
        <v>15</v>
      </c>
      <c r="C5271" s="203" t="str">
        <f>'800100'!B82</f>
        <v>Provisiones por procesos legales  (800100)</v>
      </c>
      <c r="F5271" s="430"/>
      <c r="J5271" s="61"/>
    </row>
    <row r="5272" spans="1:10" ht="15.75">
      <c r="C5272" s="203" t="str">
        <f>'800100'!B83</f>
        <v>Provisión por procesos legales no corriente  (800100)</v>
      </c>
      <c r="F5272" s="430">
        <f>'800100'!C83</f>
        <v>0</v>
      </c>
      <c r="J5272" s="61" t="str">
        <f>Índice!$G$25</f>
        <v>2015-12-31</v>
      </c>
    </row>
    <row r="5273" spans="1:10" ht="15.75">
      <c r="C5273" s="203" t="str">
        <f>'800100'!B84</f>
        <v>Provisión corriente por procesos legales  (800100)</v>
      </c>
      <c r="F5273" s="430">
        <f>'800100'!C84</f>
        <v>0</v>
      </c>
      <c r="J5273" s="61" t="str">
        <f>Índice!$G$25</f>
        <v>2015-12-31</v>
      </c>
    </row>
    <row r="5274" spans="1:10" ht="15.75">
      <c r="C5274" s="203" t="str">
        <f>'800100'!B85</f>
        <v>Total de provisiones por procesos legales  (800100)</v>
      </c>
      <c r="F5274" s="430">
        <f>'800100'!C85</f>
        <v>0</v>
      </c>
      <c r="J5274" s="61" t="str">
        <f>Índice!$G$25</f>
        <v>2015-12-31</v>
      </c>
    </row>
    <row r="5275" spans="1:10" ht="15.75">
      <c r="A5275" s="202" t="s">
        <v>15</v>
      </c>
      <c r="C5275" s="203" t="str">
        <f>'800100'!B86</f>
        <v>Provisión por reembolsos  (800100)</v>
      </c>
      <c r="F5275" s="430"/>
      <c r="J5275" s="61"/>
    </row>
    <row r="5276" spans="1:10" ht="15.75">
      <c r="C5276" s="203" t="str">
        <f>'800100'!B87</f>
        <v>Provisión por reembolsos no corriente  (800100)</v>
      </c>
      <c r="F5276" s="430">
        <f>'800100'!C87</f>
        <v>0</v>
      </c>
      <c r="J5276" s="61" t="str">
        <f>Índice!$G$25</f>
        <v>2015-12-31</v>
      </c>
    </row>
    <row r="5277" spans="1:10" ht="15.75">
      <c r="C5277" s="203" t="str">
        <f>'800100'!B88</f>
        <v>Provisión por reembolsos corrientes  (800100)</v>
      </c>
      <c r="F5277" s="430">
        <f>'800100'!C88</f>
        <v>0</v>
      </c>
      <c r="J5277" s="61" t="str">
        <f>Índice!$G$25</f>
        <v>2015-12-31</v>
      </c>
    </row>
    <row r="5278" spans="1:10" ht="15.75">
      <c r="C5278" s="203" t="str">
        <f>'800100'!B89</f>
        <v>Total provisión por reembolso  (800100)</v>
      </c>
      <c r="F5278" s="430">
        <f>'800100'!C89</f>
        <v>0</v>
      </c>
      <c r="J5278" s="61" t="str">
        <f>Índice!$G$25</f>
        <v>2015-12-31</v>
      </c>
    </row>
    <row r="5279" spans="1:10" ht="15.75">
      <c r="A5279" s="202" t="s">
        <v>15</v>
      </c>
      <c r="C5279" s="203" t="str">
        <f>'800100'!B90</f>
        <v>Provisiones por contratos onerosos  (800100)</v>
      </c>
      <c r="F5279" s="430"/>
      <c r="J5279" s="61"/>
    </row>
    <row r="5280" spans="1:10" ht="15.75">
      <c r="C5280" s="203" t="str">
        <f>'800100'!B91</f>
        <v>Provisión por contratos onerosos no corriente  (800100)</v>
      </c>
      <c r="F5280" s="430">
        <f>'800100'!C91</f>
        <v>0</v>
      </c>
      <c r="J5280" s="61" t="str">
        <f>Índice!$G$25</f>
        <v>2015-12-31</v>
      </c>
    </row>
    <row r="5281" spans="1:10" ht="15.75">
      <c r="C5281" s="203" t="str">
        <f>'800100'!B92</f>
        <v>Provisión corriente por contratos onerosos  (800100)</v>
      </c>
      <c r="F5281" s="430">
        <f>'800100'!C92</f>
        <v>0</v>
      </c>
      <c r="J5281" s="61" t="str">
        <f>Índice!$G$25</f>
        <v>2015-12-31</v>
      </c>
    </row>
    <row r="5282" spans="1:10" ht="15.75">
      <c r="A5282" s="202"/>
      <c r="C5282" s="203" t="str">
        <f>'800100'!B93</f>
        <v>Total de provisiones por contratos onerosos  (800100)</v>
      </c>
      <c r="F5282" s="430">
        <f>'800100'!C93</f>
        <v>0</v>
      </c>
      <c r="J5282" s="61" t="str">
        <f>Índice!$G$25</f>
        <v>2015-12-31</v>
      </c>
    </row>
    <row r="5283" spans="1:10" ht="15.75">
      <c r="A5283" s="202" t="s">
        <v>15</v>
      </c>
      <c r="C5283" s="203" t="str">
        <f>'800100'!B94</f>
        <v>Otras provisiones diversas  (800100)</v>
      </c>
      <c r="F5283" s="430"/>
      <c r="J5283" s="61"/>
    </row>
    <row r="5284" spans="1:10" ht="15.75">
      <c r="C5284" s="203" t="str">
        <f>'800100'!B95</f>
        <v>Otras provisiones variadas no corrientes  (800100)</v>
      </c>
      <c r="F5284" s="430">
        <f>'800100'!C95</f>
        <v>0</v>
      </c>
      <c r="J5284" s="61" t="str">
        <f>Índice!$G$25</f>
        <v>2015-12-31</v>
      </c>
    </row>
    <row r="5285" spans="1:10" ht="15.75">
      <c r="C5285" s="203" t="str">
        <f>'800100'!B96</f>
        <v>Otras provisiones variadas corrientes  (800100)</v>
      </c>
      <c r="F5285" s="430">
        <f>'800100'!C96</f>
        <v>0</v>
      </c>
      <c r="J5285" s="61" t="str">
        <f>Índice!$G$25</f>
        <v>2015-12-31</v>
      </c>
    </row>
    <row r="5286" spans="1:10" ht="15.75">
      <c r="C5286" s="203" t="str">
        <f>'800100'!B97</f>
        <v>Total de otras provisiones diversas  (800100)</v>
      </c>
      <c r="F5286" s="430">
        <f>'800100'!C97</f>
        <v>0</v>
      </c>
      <c r="J5286" s="61" t="str">
        <f>Índice!$G$25</f>
        <v>2015-12-31</v>
      </c>
    </row>
    <row r="5287" spans="1:10" ht="15.75">
      <c r="A5287" s="202" t="s">
        <v>15</v>
      </c>
      <c r="C5287" s="203" t="str">
        <f>'800100'!B98</f>
        <v>Otras provisiones  (800100)</v>
      </c>
      <c r="F5287" s="430"/>
      <c r="J5287" s="61"/>
    </row>
    <row r="5288" spans="1:10" ht="15.75">
      <c r="C5288" s="203" t="str">
        <f>'800100'!B99</f>
        <v>Otras provisiones no corrientes  (800100)</v>
      </c>
      <c r="F5288" s="430">
        <f>'800100'!C99</f>
        <v>0</v>
      </c>
      <c r="J5288" s="61" t="str">
        <f>Índice!$G$25</f>
        <v>2015-12-31</v>
      </c>
    </row>
    <row r="5289" spans="1:10" ht="15.75">
      <c r="C5289" s="203" t="str">
        <f>'800100'!B100</f>
        <v>Otras provisiones corrientes  (800100)</v>
      </c>
      <c r="F5289" s="430">
        <f>'800100'!C100</f>
        <v>0</v>
      </c>
      <c r="J5289" s="61" t="str">
        <f>Índice!$G$25</f>
        <v>2015-12-31</v>
      </c>
    </row>
    <row r="5290" spans="1:10" ht="15.75">
      <c r="C5290" s="203" t="str">
        <f>'800100'!B101</f>
        <v>Total de otras provisiones  (800100)</v>
      </c>
      <c r="F5290" s="430">
        <f>'800100'!C101</f>
        <v>0</v>
      </c>
      <c r="J5290" s="61" t="str">
        <f>Índice!$G$25</f>
        <v>2015-12-31</v>
      </c>
    </row>
    <row r="5291" spans="1:10" ht="15.75">
      <c r="A5291" s="202" t="s">
        <v>15</v>
      </c>
      <c r="C5291" s="203" t="str">
        <f>'800100'!B102</f>
        <v>Cuentas comerciales por pagar y otras cuentas por pagar no corrientes  (800100)</v>
      </c>
      <c r="F5291" s="430"/>
      <c r="J5291" s="61"/>
    </row>
    <row r="5292" spans="1:10" ht="15.75">
      <c r="C5292" s="203" t="str">
        <f>'800100'!B103</f>
        <v>Cuentas comerciales por pagar no corrientes  (800100)</v>
      </c>
      <c r="F5292" s="430">
        <f>'800100'!C103</f>
        <v>0</v>
      </c>
      <c r="J5292" s="61" t="str">
        <f>Índice!$G$25</f>
        <v>2015-12-31</v>
      </c>
    </row>
    <row r="5293" spans="1:10" ht="15.75">
      <c r="C5293" s="203" t="str">
        <f>'800100'!B104</f>
        <v>Cuentas por pagar no corrientes con partes relacionadas  (800100)</v>
      </c>
      <c r="F5293" s="430">
        <f>'800100'!C104</f>
        <v>0</v>
      </c>
      <c r="J5293" s="61" t="str">
        <f>Índice!$G$25</f>
        <v>2015-12-31</v>
      </c>
    </row>
    <row r="5294" spans="1:10" ht="15.75">
      <c r="A5294" s="202"/>
      <c r="C5294" s="203" t="str">
        <f>'800100'!B105</f>
        <v>Ingresos diferidos clasificados como no corrientes  (800100)</v>
      </c>
      <c r="F5294" s="430">
        <f>'800100'!C105</f>
        <v>0</v>
      </c>
      <c r="J5294" s="61" t="str">
        <f>Índice!$G$25</f>
        <v>2015-12-31</v>
      </c>
    </row>
    <row r="5295" spans="1:10" ht="15.75">
      <c r="A5295" s="202"/>
      <c r="C5295" s="203" t="str">
        <f>'800100'!B106</f>
        <v>Acumuladas (o devengadas) clasificadas como no corrientes  (800100)</v>
      </c>
      <c r="F5295" s="430">
        <f>'800100'!C106</f>
        <v>0</v>
      </c>
      <c r="J5295" s="61" t="str">
        <f>Índice!$G$25</f>
        <v>2015-12-31</v>
      </c>
    </row>
    <row r="5296" spans="1:10" ht="15.75">
      <c r="C5296" s="203" t="str">
        <f>'800100'!B107</f>
        <v>Total cuentas comerciales por pagar y otras cuentas por pagar no corrientes  (800100)</v>
      </c>
      <c r="F5296" s="430">
        <f>'800100'!C107</f>
        <v>0</v>
      </c>
      <c r="J5296" s="61" t="str">
        <f>Índice!$G$25</f>
        <v>2015-12-31</v>
      </c>
    </row>
    <row r="5297" spans="1:10" ht="15.75">
      <c r="A5297" s="202" t="s">
        <v>15</v>
      </c>
      <c r="C5297" s="203" t="str">
        <f>'800100'!B108</f>
        <v>Cuentas por pagar comerciales y otras cuentas por pagar corrientes  (800100)</v>
      </c>
      <c r="F5297" s="430"/>
      <c r="J5297" s="61"/>
    </row>
    <row r="5298" spans="1:10" ht="15.75">
      <c r="C5298" s="203" t="str">
        <f>'800100'!B109</f>
        <v>Cuentas comerciales por pagar corrientes  (800100)</v>
      </c>
      <c r="F5298" s="430">
        <f>'800100'!C109</f>
        <v>0</v>
      </c>
      <c r="J5298" s="61" t="str">
        <f>Índice!$G$25</f>
        <v>2015-12-31</v>
      </c>
    </row>
    <row r="5299" spans="1:10" ht="15.75">
      <c r="C5299" s="203" t="str">
        <f>'800100'!B110</f>
        <v>Cuentas por pagar corrientes a partes relacionadas  (800100)</v>
      </c>
      <c r="F5299" s="430">
        <f>'800100'!C110</f>
        <v>0</v>
      </c>
      <c r="J5299" s="61" t="str">
        <f>Índice!$G$25</f>
        <v>2015-12-31</v>
      </c>
    </row>
    <row r="5300" spans="1:10" ht="15.75">
      <c r="C5300" s="203" t="str">
        <f>'800100'!B111</f>
        <v>Ingresos diferidos clasificados como corrientes  (800100)</v>
      </c>
      <c r="F5300" s="430">
        <f>'800100'!C111</f>
        <v>0</v>
      </c>
      <c r="J5300" s="61" t="str">
        <f>Índice!$G$25</f>
        <v>2015-12-31</v>
      </c>
    </row>
    <row r="5301" spans="1:10" ht="15.75">
      <c r="C5301" s="203" t="str">
        <f>'800100'!B112</f>
        <v>Acumuladas (o devengadas) clasificadas como corrientes  (800100)</v>
      </c>
      <c r="F5301" s="430">
        <f>'800100'!C112</f>
        <v>0</v>
      </c>
      <c r="J5301" s="61" t="str">
        <f>Índice!$G$25</f>
        <v>2015-12-31</v>
      </c>
    </row>
    <row r="5302" spans="1:10" ht="15.75">
      <c r="C5302" s="203" t="str">
        <f>'800100'!B113</f>
        <v>Total cuentas comerciales por pagar y otras cuentas por pagar corrientes  (800100)</v>
      </c>
      <c r="F5302" s="430">
        <f>'800100'!C113</f>
        <v>0</v>
      </c>
      <c r="J5302" s="61" t="str">
        <f>Índice!$G$25</f>
        <v>2015-12-31</v>
      </c>
    </row>
    <row r="5303" spans="1:10" ht="15.75">
      <c r="A5303" s="202" t="s">
        <v>15</v>
      </c>
      <c r="C5303" s="203" t="str">
        <f>'800100'!B114</f>
        <v>Cuentas comerciales por pagar y otras cuentas por pagar  (800100)</v>
      </c>
      <c r="F5303" s="430"/>
      <c r="J5303" s="61"/>
    </row>
    <row r="5304" spans="1:10" ht="15.75">
      <c r="C5304" s="203" t="str">
        <f>'800100'!B115</f>
        <v>Cuentas comerciales por pagar  (800100)</v>
      </c>
      <c r="F5304" s="430">
        <f>'800100'!C115</f>
        <v>0</v>
      </c>
      <c r="J5304" s="61" t="str">
        <f>Índice!$G$25</f>
        <v>2015-12-31</v>
      </c>
    </row>
    <row r="5305" spans="1:10" ht="15.75">
      <c r="C5305" s="203" t="str">
        <f>'800100'!B116</f>
        <v>Cuentas por pagar a partes relacionadas  (800100)</v>
      </c>
      <c r="F5305" s="430">
        <f>'800100'!C116</f>
        <v>0</v>
      </c>
      <c r="J5305" s="61" t="str">
        <f>Índice!$G$25</f>
        <v>2015-12-31</v>
      </c>
    </row>
    <row r="5306" spans="1:10" ht="15.75">
      <c r="A5306" s="202"/>
      <c r="C5306" s="203" t="str">
        <f>'800100'!B117</f>
        <v>Ingresos diferidos  (800100)</v>
      </c>
      <c r="F5306" s="430">
        <f>'800100'!C117</f>
        <v>0</v>
      </c>
      <c r="J5306" s="61" t="str">
        <f>Índice!$G$25</f>
        <v>2015-12-31</v>
      </c>
    </row>
    <row r="5307" spans="1:10" ht="15.75">
      <c r="C5307" s="203" t="str">
        <f>'800100'!B118</f>
        <v>Acumuladas (o devengadas)  (800100)</v>
      </c>
      <c r="F5307" s="430">
        <f>'800100'!C118</f>
        <v>0</v>
      </c>
      <c r="J5307" s="61" t="str">
        <f>Índice!$G$25</f>
        <v>2015-12-31</v>
      </c>
    </row>
    <row r="5308" spans="1:10" ht="15.75">
      <c r="C5308" s="203" t="str">
        <f>'800100'!B119</f>
        <v>Total cuentas comerciales por pagar y otras cuentas por pagar  (800100)</v>
      </c>
      <c r="F5308" s="430">
        <f>'800100'!C119</f>
        <v>0</v>
      </c>
      <c r="J5308" s="61" t="str">
        <f>Índice!$G$25</f>
        <v>2015-12-31</v>
      </c>
    </row>
    <row r="5309" spans="1:10" ht="15.75">
      <c r="A5309" s="202" t="s">
        <v>15</v>
      </c>
      <c r="C5309" s="203" t="str">
        <f>'800100'!B120</f>
        <v>Categorías de activos financieros no corrientes y pasivos financieros no corrientes (800100_1)</v>
      </c>
      <c r="F5309" s="430"/>
      <c r="J5309" s="61"/>
    </row>
    <row r="5310" spans="1:10" ht="15.75">
      <c r="C5310" s="203" t="str">
        <f>'800100'!B121</f>
        <v>Activos financieros no corrientes al valor razonable con cambios en resultados (800100_1)</v>
      </c>
      <c r="F5310" s="430">
        <f>'800100'!C121</f>
        <v>0</v>
      </c>
      <c r="J5310" s="61" t="str">
        <f>Índice!$G$25</f>
        <v>2015-12-31</v>
      </c>
    </row>
    <row r="5311" spans="1:10" ht="15.75">
      <c r="C5311" s="203" t="str">
        <f>'800100'!B122</f>
        <v>Activos financieros no corrientes que son instrumentos de deuda, al costo amortizado (800100_1)</v>
      </c>
      <c r="F5311" s="430">
        <f>'800100'!C122</f>
        <v>0</v>
      </c>
      <c r="J5311" s="61" t="str">
        <f>Índice!$G$25</f>
        <v>2015-12-31</v>
      </c>
    </row>
    <row r="5312" spans="1:10" ht="15.75">
      <c r="C5312" s="203" t="str">
        <f>'800100'!B123</f>
        <v>Activos financieros no corrientes que son instrumentos de patrimonio, al costo (800100_1)</v>
      </c>
      <c r="F5312" s="430">
        <f>'800100'!C123</f>
        <v>0</v>
      </c>
      <c r="J5312" s="61" t="str">
        <f>Índice!$G$25</f>
        <v>2015-12-31</v>
      </c>
    </row>
    <row r="5313" spans="1:10" ht="15.75">
      <c r="C5313" s="203" t="str">
        <f>'800100'!B124</f>
        <v>Pasivos financieros no corrientes al valor razonable con cambios en resultados (800100_1)</v>
      </c>
      <c r="F5313" s="430">
        <f>'800100'!C124</f>
        <v>0</v>
      </c>
      <c r="J5313" s="61" t="str">
        <f>Índice!$G$25</f>
        <v>2015-12-31</v>
      </c>
    </row>
    <row r="5314" spans="1:10" ht="15.75">
      <c r="C5314" s="203" t="str">
        <f>'800100'!B125</f>
        <v>Pasivos financieros no corrientes al costo amortizado (800100_1)</v>
      </c>
      <c r="F5314" s="430">
        <f>'800100'!C125</f>
        <v>0</v>
      </c>
      <c r="J5314" s="61" t="str">
        <f>Índice!$G$25</f>
        <v>2015-12-31</v>
      </c>
    </row>
    <row r="5315" spans="1:10" ht="15.75">
      <c r="A5315" s="202"/>
      <c r="C5315" s="203" t="str">
        <f>'800100'!B126</f>
        <v>Compromisos de préstamo no corrientes, al costo (800100_1)</v>
      </c>
      <c r="F5315" s="430">
        <f>'800100'!C126</f>
        <v>0</v>
      </c>
      <c r="J5315" s="61" t="str">
        <f>Índice!$G$25</f>
        <v>2015-12-31</v>
      </c>
    </row>
    <row r="5316" spans="1:10" ht="15.75">
      <c r="A5316" s="202" t="s">
        <v>15</v>
      </c>
      <c r="C5316" s="203" t="str">
        <f>'800100'!B127</f>
        <v>Categorías de activos financieros corrientes y pasivos financieros corrientes (800100_2)</v>
      </c>
      <c r="F5316" s="430"/>
      <c r="J5316" s="61"/>
    </row>
    <row r="5317" spans="1:10" ht="15.75">
      <c r="C5317" s="203" t="str">
        <f>'800100'!B128</f>
        <v>Activos financieros corrientes al valor razonable con cambios en resultados (800100_2)</v>
      </c>
      <c r="F5317" s="430">
        <f>'800100'!C128</f>
        <v>0</v>
      </c>
      <c r="J5317" s="61" t="str">
        <f>Índice!$G$25</f>
        <v>2015-12-31</v>
      </c>
    </row>
    <row r="5318" spans="1:10" ht="15.75">
      <c r="C5318" s="203" t="str">
        <f>'800100'!B129</f>
        <v>Activos financieros corrientes que son instrumentos de deuda, al costo amortizado (800100_2)</v>
      </c>
      <c r="F5318" s="430">
        <f>'800100'!C129</f>
        <v>0</v>
      </c>
      <c r="J5318" s="61" t="str">
        <f>Índice!$G$25</f>
        <v>2015-12-31</v>
      </c>
    </row>
    <row r="5319" spans="1:10" ht="15.75">
      <c r="C5319" s="203" t="str">
        <f>'800100'!B130</f>
        <v>Activos financieros corrientes que son instrumentos de patrimonio, al costo (800100_2)</v>
      </c>
      <c r="F5319" s="430">
        <f>'800100'!C130</f>
        <v>0</v>
      </c>
      <c r="J5319" s="61" t="str">
        <f>Índice!$G$25</f>
        <v>2015-12-31</v>
      </c>
    </row>
    <row r="5320" spans="1:10" ht="15.75">
      <c r="A5320" s="202"/>
      <c r="C5320" s="203" t="str">
        <f>'800100'!B131</f>
        <v>Pasivos financieros corrientes al valor razonable con cambios en resultados (800100_2)</v>
      </c>
      <c r="F5320" s="430">
        <f>'800100'!C131</f>
        <v>0</v>
      </c>
      <c r="J5320" s="61" t="str">
        <f>Índice!$G$25</f>
        <v>2015-12-31</v>
      </c>
    </row>
    <row r="5321" spans="1:10" ht="15.75">
      <c r="C5321" s="203" t="str">
        <f>'800100'!B132</f>
        <v>Pasivos financieros corrientes al costo amortizado (800100_2)</v>
      </c>
      <c r="F5321" s="430">
        <f>'800100'!C132</f>
        <v>0</v>
      </c>
      <c r="J5321" s="61" t="str">
        <f>Índice!$G$25</f>
        <v>2015-12-31</v>
      </c>
    </row>
    <row r="5322" spans="1:10" ht="15.75">
      <c r="C5322" s="203" t="str">
        <f>'800100'!B133</f>
        <v>Compromisos de préstamo corrientes, al costo (800100_2)</v>
      </c>
      <c r="F5322" s="430">
        <f>'800100'!C133</f>
        <v>0</v>
      </c>
      <c r="J5322" s="61" t="str">
        <f>Índice!$G$25</f>
        <v>2015-12-31</v>
      </c>
    </row>
    <row r="5323" spans="1:10" ht="15.75">
      <c r="A5323" s="202" t="s">
        <v>15</v>
      </c>
      <c r="C5323" s="203" t="str">
        <f>'800100'!B134</f>
        <v>Categorías de activos financieros y pasivos financieros (800100_3)</v>
      </c>
      <c r="F5323" s="430"/>
      <c r="J5323" s="61"/>
    </row>
    <row r="5324" spans="1:10" ht="15.75">
      <c r="C5324" s="203" t="str">
        <f>'800100'!B135</f>
        <v>Activos financieros al valor razonable con cambios en resultados (800100_3)</v>
      </c>
      <c r="F5324" s="430">
        <f>'800100'!C135</f>
        <v>0</v>
      </c>
      <c r="J5324" s="61" t="str">
        <f>Índice!$G$25</f>
        <v>2015-12-31</v>
      </c>
    </row>
    <row r="5325" spans="1:10" ht="15.75">
      <c r="C5325" s="203" t="str">
        <f>'800100'!B136</f>
        <v>Activos financieros que son instrumentos de deuda, al costo amortizado (800100_3)</v>
      </c>
      <c r="F5325" s="430">
        <f>'800100'!C136</f>
        <v>0</v>
      </c>
      <c r="J5325" s="61" t="str">
        <f>Índice!$G$25</f>
        <v>2015-12-31</v>
      </c>
    </row>
    <row r="5326" spans="1:10" ht="15.75">
      <c r="C5326" s="203" t="str">
        <f>'800100'!B137</f>
        <v>Activos financieros que son instrumentos de patrimonio, al costo (800100_3)</v>
      </c>
      <c r="F5326" s="430">
        <f>'800100'!C137</f>
        <v>0</v>
      </c>
      <c r="J5326" s="61" t="str">
        <f>Índice!$G$25</f>
        <v>2015-12-31</v>
      </c>
    </row>
    <row r="5327" spans="1:10" ht="15.75">
      <c r="A5327" s="202"/>
      <c r="C5327" s="203" t="str">
        <f>'800100'!B138</f>
        <v>Pasivos financieros al valor razonable con cambios en resultados (800100_3)</v>
      </c>
      <c r="F5327" s="430">
        <f>'800100'!C138</f>
        <v>0</v>
      </c>
      <c r="J5327" s="61" t="str">
        <f>Índice!$G$25</f>
        <v>2015-12-31</v>
      </c>
    </row>
    <row r="5328" spans="1:10" ht="15.75">
      <c r="C5328" s="203" t="str">
        <f>'800100'!B139</f>
        <v>Pasivos financieros al costo amortizado (800100_3)</v>
      </c>
      <c r="F5328" s="430">
        <f>'800100'!C139</f>
        <v>0</v>
      </c>
      <c r="J5328" s="61" t="str">
        <f>Índice!$G$25</f>
        <v>2015-12-31</v>
      </c>
    </row>
    <row r="5329" spans="1:18" ht="15.75">
      <c r="C5329" s="203" t="str">
        <f>'800100'!B140</f>
        <v>Compromisos de préstamo, al costo (800100_3)</v>
      </c>
      <c r="F5329" s="430">
        <f>'800100'!C140</f>
        <v>0</v>
      </c>
      <c r="J5329" s="61" t="str">
        <f>Índice!$G$25</f>
        <v>2015-12-31</v>
      </c>
    </row>
    <row r="5330" spans="1:18" ht="15.75">
      <c r="A5330" s="202" t="s">
        <v>15</v>
      </c>
      <c r="C5330" s="203" t="str">
        <f>'800100'!B141</f>
        <v>Otras reservas  (800100)</v>
      </c>
      <c r="F5330" s="430"/>
      <c r="J5330" s="61"/>
    </row>
    <row r="5331" spans="1:18" ht="15.75">
      <c r="A5331" s="202"/>
      <c r="C5331" s="203" t="str">
        <f>'800100'!B142</f>
        <v>Reserva de diferencias de cambio por conversión  (800100)</v>
      </c>
      <c r="F5331" s="430">
        <f>'800100'!C142</f>
        <v>0</v>
      </c>
      <c r="J5331" s="61" t="str">
        <f>Índice!$G$25</f>
        <v>2015-12-31</v>
      </c>
    </row>
    <row r="5332" spans="1:18" ht="15.75">
      <c r="C5332" s="203" t="str">
        <f>'800100'!B143</f>
        <v>Reserva de coberturas del flujo de efectivo  (800100)</v>
      </c>
      <c r="F5332" s="430">
        <f>'800100'!C143</f>
        <v>0</v>
      </c>
      <c r="J5332" s="61" t="str">
        <f>Índice!$G$25</f>
        <v>2015-12-31</v>
      </c>
    </row>
    <row r="5333" spans="1:18" ht="15.75">
      <c r="C5333" s="203" t="str">
        <f>'800100'!B144</f>
        <v>Total otras reservas  (800100)</v>
      </c>
      <c r="F5333" s="430">
        <f>'800100'!C144</f>
        <v>0</v>
      </c>
      <c r="J5333" s="61" t="str">
        <f>Índice!$G$25</f>
        <v>2015-12-31</v>
      </c>
    </row>
    <row r="5334" spans="1:18" ht="15.75">
      <c r="A5334" s="83" t="s">
        <v>15</v>
      </c>
      <c r="B5334" s="84"/>
      <c r="C5334" s="85" t="s">
        <v>2232</v>
      </c>
      <c r="D5334" s="84"/>
      <c r="E5334" s="84"/>
      <c r="F5334" s="86"/>
      <c r="G5334" s="84"/>
      <c r="H5334" s="84"/>
      <c r="I5334" s="87"/>
      <c r="J5334" s="87"/>
      <c r="K5334" s="88"/>
      <c r="L5334" s="88"/>
      <c r="M5334" s="84"/>
      <c r="N5334" s="84"/>
      <c r="O5334" s="84"/>
      <c r="P5334" s="84"/>
      <c r="Q5334" s="84"/>
      <c r="R5334" s="84"/>
    </row>
    <row r="5335" spans="1:18" ht="15.75">
      <c r="C5335" s="203" t="str">
        <f>'800200'!B9</f>
        <v>Ingresos de actividades ordinarias procedentes de la venta de bienes (800200)</v>
      </c>
      <c r="F5335" s="80">
        <f>'800200'!C9</f>
        <v>0</v>
      </c>
      <c r="I5335" s="60" t="str">
        <f>Índice!$G$23</f>
        <v>2015-01-01</v>
      </c>
      <c r="J5335" s="61" t="str">
        <f>Índice!$G$25</f>
        <v>2015-12-31</v>
      </c>
    </row>
    <row r="5336" spans="1:18" ht="15.75">
      <c r="C5336" s="203" t="str">
        <f>'800200'!B10</f>
        <v>Ingresos de actividades ordinarias procedentes de la prestación de servicios (800200)</v>
      </c>
      <c r="F5336" s="80">
        <f>'800200'!C10</f>
        <v>0</v>
      </c>
      <c r="I5336" s="60" t="str">
        <f>Índice!$G$23</f>
        <v>2015-01-01</v>
      </c>
      <c r="J5336" s="61" t="str">
        <f>Índice!$G$25</f>
        <v>2015-12-31</v>
      </c>
    </row>
    <row r="5337" spans="1:18" ht="15.75">
      <c r="C5337" s="203" t="str">
        <f>'800200'!B11</f>
        <v>Ingresos de actividades ordinarias procedentes de contratos de construcción (800200)</v>
      </c>
      <c r="F5337" s="80">
        <f>'800200'!C11</f>
        <v>0</v>
      </c>
      <c r="I5337" s="60" t="str">
        <f>Índice!$G$23</f>
        <v>2015-01-01</v>
      </c>
      <c r="J5337" s="61" t="str">
        <f>Índice!$G$25</f>
        <v>2015-12-31</v>
      </c>
    </row>
    <row r="5338" spans="1:18" ht="15.75">
      <c r="C5338" s="203" t="str">
        <f>'800200'!B12</f>
        <v>Ingresos por regalías (800200)</v>
      </c>
      <c r="F5338" s="80">
        <f>'800200'!C12</f>
        <v>0</v>
      </c>
      <c r="I5338" s="60" t="str">
        <f>Índice!$G$23</f>
        <v>2015-01-01</v>
      </c>
      <c r="J5338" s="61" t="str">
        <f>Índice!$G$25</f>
        <v>2015-12-31</v>
      </c>
    </row>
    <row r="5339" spans="1:18" ht="15.75">
      <c r="C5339" s="203" t="str">
        <f>'800200'!B13</f>
        <v>Ingresos por intereses (800200)</v>
      </c>
      <c r="F5339" s="80">
        <f>'800200'!C13</f>
        <v>0</v>
      </c>
      <c r="I5339" s="60" t="str">
        <f>Índice!$G$23</f>
        <v>2015-01-01</v>
      </c>
      <c r="J5339" s="61" t="str">
        <f>Índice!$G$25</f>
        <v>2015-12-31</v>
      </c>
    </row>
    <row r="5340" spans="1:18" ht="15.75">
      <c r="C5340" s="203" t="str">
        <f>'800200'!B14</f>
        <v>Ingreso por dividendo (800200)</v>
      </c>
      <c r="F5340" s="80">
        <f>'800200'!C14</f>
        <v>0</v>
      </c>
      <c r="I5340" s="60" t="str">
        <f>Índice!$G$23</f>
        <v>2015-01-01</v>
      </c>
      <c r="J5340" s="61" t="str">
        <f>Índice!$G$25</f>
        <v>2015-12-31</v>
      </c>
    </row>
    <row r="5341" spans="1:18" ht="15.75">
      <c r="C5341" s="203" t="str">
        <f>'800200'!B15</f>
        <v>Ingresos de actividades ordinarias por comisiones (800200)</v>
      </c>
      <c r="F5341" s="80">
        <f>'800200'!C15</f>
        <v>0</v>
      </c>
      <c r="I5341" s="60" t="str">
        <f>Índice!$G$23</f>
        <v>2015-01-01</v>
      </c>
      <c r="J5341" s="61" t="str">
        <f>Índice!$G$25</f>
        <v>2015-12-31</v>
      </c>
    </row>
    <row r="5342" spans="1:18" ht="15.75">
      <c r="C5342" s="203" t="str">
        <f>'800200'!B16</f>
        <v>Ingresos procedentes de subvenciones del gobierno (800200)</v>
      </c>
      <c r="F5342" s="80">
        <f>'800200'!C16</f>
        <v>0</v>
      </c>
      <c r="I5342" s="60" t="str">
        <f>Índice!$G$23</f>
        <v>2015-01-01</v>
      </c>
      <c r="J5342" s="61" t="str">
        <f>Índice!$G$25</f>
        <v>2015-12-31</v>
      </c>
    </row>
    <row r="5343" spans="1:18" ht="15.75">
      <c r="C5343" s="203" t="str">
        <f>'800200'!B17</f>
        <v>Ingresos de actividades ordinarias procedentes de comisiones por franquicia (800200)</v>
      </c>
      <c r="F5343" s="80">
        <f>'800200'!C17</f>
        <v>0</v>
      </c>
      <c r="I5343" s="60" t="str">
        <f>Índice!$G$23</f>
        <v>2015-01-01</v>
      </c>
      <c r="J5343" s="61" t="str">
        <f>Índice!$G$25</f>
        <v>2015-12-31</v>
      </c>
    </row>
    <row r="5344" spans="1:18" ht="15.75">
      <c r="C5344" s="203" t="str">
        <f>'800200'!B18</f>
        <v>Otros ingresos de actividades ordinarias (800200)</v>
      </c>
      <c r="F5344" s="80">
        <f>'800200'!C18</f>
        <v>0</v>
      </c>
      <c r="I5344" s="60" t="str">
        <f>Índice!$G$23</f>
        <v>2015-01-01</v>
      </c>
      <c r="J5344" s="61" t="str">
        <f>Índice!$G$25</f>
        <v>2015-12-31</v>
      </c>
    </row>
    <row r="5345" spans="1:18" ht="15.75">
      <c r="C5345" s="203" t="str">
        <f>'800200'!B19</f>
        <v>Total de ingresos de actividades ordinarias (800200)</v>
      </c>
      <c r="F5345" s="80">
        <f>'800200'!C19</f>
        <v>0</v>
      </c>
      <c r="I5345" s="60" t="str">
        <f>Índice!$G$23</f>
        <v>2015-01-01</v>
      </c>
      <c r="J5345" s="61" t="str">
        <f>Índice!$G$25</f>
        <v>2015-12-31</v>
      </c>
    </row>
    <row r="5346" spans="1:18" ht="15.75">
      <c r="A5346" s="202" t="s">
        <v>15</v>
      </c>
      <c r="C5346" s="203" t="str">
        <f>'800200'!B20</f>
        <v>Clases de gasto de beneficios a los empleados (800200)</v>
      </c>
      <c r="F5346" s="80"/>
      <c r="I5346" s="60"/>
      <c r="J5346" s="61"/>
    </row>
    <row r="5347" spans="1:18" ht="15.75">
      <c r="C5347" s="203" t="str">
        <f>'800200'!B21</f>
        <v>Sueldos y salarios (800200)</v>
      </c>
      <c r="F5347" s="80">
        <f>'800200'!C21</f>
        <v>0</v>
      </c>
      <c r="I5347" s="60" t="str">
        <f>Índice!$G$23</f>
        <v>2015-01-01</v>
      </c>
      <c r="J5347" s="61" t="str">
        <f>Índice!$G$25</f>
        <v>2015-12-31</v>
      </c>
    </row>
    <row r="5348" spans="1:18" ht="15.75">
      <c r="C5348" s="203" t="str">
        <f>'800200'!B22</f>
        <v>Aportaciones a la seguridad social (800200)</v>
      </c>
      <c r="F5348" s="80">
        <f>'800200'!C22</f>
        <v>0</v>
      </c>
      <c r="I5348" s="60" t="str">
        <f>Índice!$G$23</f>
        <v>2015-01-01</v>
      </c>
      <c r="J5348" s="61" t="str">
        <f>Índice!$G$25</f>
        <v>2015-12-31</v>
      </c>
    </row>
    <row r="5349" spans="1:18" ht="15.75">
      <c r="C5349" s="203" t="str">
        <f>'800200'!B23</f>
        <v>Otros beneficios a los empleados a corto plazo (800200)</v>
      </c>
      <c r="F5349" s="80">
        <f>'800200'!C23</f>
        <v>0</v>
      </c>
      <c r="I5349" s="60" t="str">
        <f>Índice!$G$23</f>
        <v>2015-01-01</v>
      </c>
      <c r="J5349" s="61" t="str">
        <f>Índice!$G$25</f>
        <v>2015-12-31</v>
      </c>
    </row>
    <row r="5350" spans="1:18" ht="15.75">
      <c r="C5350" s="203" t="str">
        <f>'800200'!B24</f>
        <v>Gastos por beneficios post-empleo, planes de aportaciones definidas (800200)</v>
      </c>
      <c r="F5350" s="80">
        <f>'800200'!C24</f>
        <v>0</v>
      </c>
      <c r="I5350" s="60" t="str">
        <f>Índice!$G$23</f>
        <v>2015-01-01</v>
      </c>
      <c r="J5350" s="61" t="str">
        <f>Índice!$G$25</f>
        <v>2015-12-31</v>
      </c>
    </row>
    <row r="5351" spans="1:18" ht="15.75">
      <c r="C5351" s="203" t="str">
        <f>'800200'!B25</f>
        <v>Gastos por beneficios post-empleo, planes de beneficios definidos (800200)</v>
      </c>
      <c r="F5351" s="80">
        <f>'800200'!C25</f>
        <v>0</v>
      </c>
      <c r="I5351" s="60" t="str">
        <f>Índice!$G$23</f>
        <v>2015-01-01</v>
      </c>
      <c r="J5351" s="61" t="str">
        <f>Índice!$G$25</f>
        <v>2015-12-31</v>
      </c>
    </row>
    <row r="5352" spans="1:18" ht="15.75">
      <c r="C5352" s="203" t="str">
        <f>'800200'!B26</f>
        <v>Gastos por beneficios de terminación (800200)</v>
      </c>
      <c r="F5352" s="80">
        <f>'800200'!C26</f>
        <v>0</v>
      </c>
      <c r="I5352" s="60" t="str">
        <f>Índice!$G$23</f>
        <v>2015-01-01</v>
      </c>
      <c r="J5352" s="61" t="str">
        <f>Índice!$G$25</f>
        <v>2015-12-31</v>
      </c>
    </row>
    <row r="5353" spans="1:18" ht="15.75">
      <c r="C5353" s="203" t="str">
        <f>'800200'!B27</f>
        <v>Otros beneficios a los empleados a largo plazo (800200)</v>
      </c>
      <c r="F5353" s="80">
        <f>'800200'!C27</f>
        <v>0</v>
      </c>
      <c r="I5353" s="60" t="str">
        <f>Índice!$G$23</f>
        <v>2015-01-01</v>
      </c>
      <c r="J5353" s="61" t="str">
        <f>Índice!$G$25</f>
        <v>2015-12-31</v>
      </c>
    </row>
    <row r="5354" spans="1:18" ht="15.75">
      <c r="C5354" s="203" t="str">
        <f>'800200'!B28</f>
        <v>Otros gastos de personal (800200)</v>
      </c>
      <c r="F5354" s="80">
        <f>'800200'!C28</f>
        <v>0</v>
      </c>
      <c r="I5354" s="60" t="str">
        <f>Índice!$G$23</f>
        <v>2015-01-01</v>
      </c>
      <c r="J5354" s="61" t="str">
        <f>Índice!$G$25</f>
        <v>2015-12-31</v>
      </c>
    </row>
    <row r="5355" spans="1:18" ht="15.75">
      <c r="C5355" s="203" t="str">
        <f>'800200'!B29</f>
        <v>Total de gastos por beneficios a los empleados (800200)</v>
      </c>
      <c r="F5355" s="80">
        <f>'800200'!C29</f>
        <v>0</v>
      </c>
      <c r="I5355" s="60" t="str">
        <f>Índice!$G$23</f>
        <v>2015-01-01</v>
      </c>
      <c r="J5355" s="61" t="str">
        <f>Índice!$G$25</f>
        <v>2015-12-31</v>
      </c>
    </row>
    <row r="5356" spans="1:18" ht="15.75">
      <c r="A5356" s="83" t="s">
        <v>15</v>
      </c>
      <c r="B5356" s="84"/>
      <c r="C5356" s="85" t="s">
        <v>2309</v>
      </c>
      <c r="D5356" s="84"/>
      <c r="E5356" s="84"/>
      <c r="F5356" s="86"/>
      <c r="G5356" s="84"/>
      <c r="H5356" s="84"/>
      <c r="I5356" s="87"/>
      <c r="J5356" s="87"/>
      <c r="K5356" s="88"/>
      <c r="L5356" s="88"/>
      <c r="M5356" s="84"/>
      <c r="N5356" s="84"/>
      <c r="O5356" s="84"/>
      <c r="P5356" s="84"/>
      <c r="Q5356" s="84"/>
      <c r="R5356" s="84"/>
    </row>
    <row r="5357" spans="1:18" ht="15.75">
      <c r="C5357" s="203" t="str">
        <f>'810000'!B6</f>
        <v>Información a revelar sobre notas y otra información explicativa [Texto]</v>
      </c>
      <c r="F5357" s="200" t="str">
        <f>'810000'!C6</f>
        <v xml:space="preserve">Por incluir información </v>
      </c>
      <c r="I5357" s="60" t="str">
        <f>Índice!$G$23</f>
        <v>2015-01-01</v>
      </c>
      <c r="J5357" s="61" t="str">
        <f>Índice!$G$25</f>
        <v>2015-12-31</v>
      </c>
    </row>
    <row r="5358" spans="1:18" ht="15.75">
      <c r="C5358" s="203" t="str">
        <f>'810000'!B7</f>
        <v>Nombre de la entidad que informa u otras formas de identificación</v>
      </c>
      <c r="F5358" s="200" t="str">
        <f>'810000'!C7</f>
        <v xml:space="preserve">Por incluir información </v>
      </c>
      <c r="I5358" s="60" t="str">
        <f>Índice!$G$23</f>
        <v>2015-01-01</v>
      </c>
      <c r="J5358" s="61" t="str">
        <f>Índice!$G$25</f>
        <v>2015-12-31</v>
      </c>
    </row>
    <row r="5359" spans="1:18" ht="15.75">
      <c r="C5359" s="203" t="str">
        <f>'810000'!B8</f>
        <v>Sede de la entidad</v>
      </c>
      <c r="F5359" s="200" t="str">
        <f>'810000'!C8</f>
        <v xml:space="preserve">Por incluir información </v>
      </c>
      <c r="I5359" s="60" t="str">
        <f>Índice!$G$23</f>
        <v>2015-01-01</v>
      </c>
      <c r="J5359" s="61" t="str">
        <f>Índice!$G$25</f>
        <v>2015-12-31</v>
      </c>
    </row>
    <row r="5360" spans="1:18" ht="15.75">
      <c r="C5360" s="203" t="str">
        <f>'810000'!B9</f>
        <v>Forma legal de la entidad</v>
      </c>
      <c r="F5360" s="200" t="str">
        <f>'810000'!C9</f>
        <v xml:space="preserve">Por incluir información </v>
      </c>
      <c r="I5360" s="60" t="str">
        <f>Índice!$G$23</f>
        <v>2015-01-01</v>
      </c>
      <c r="J5360" s="61" t="str">
        <f>Índice!$G$25</f>
        <v>2015-12-31</v>
      </c>
    </row>
    <row r="5361" spans="3:10" ht="15.75">
      <c r="C5361" s="203" t="str">
        <f>'810000'!B10</f>
        <v>País de constitución</v>
      </c>
      <c r="F5361" s="200" t="str">
        <f>'810000'!C10</f>
        <v xml:space="preserve">Por incluir información </v>
      </c>
      <c r="I5361" s="60" t="str">
        <f>Índice!$G$23</f>
        <v>2015-01-01</v>
      </c>
      <c r="J5361" s="61" t="str">
        <f>Índice!$G$25</f>
        <v>2015-12-31</v>
      </c>
    </row>
    <row r="5362" spans="3:10" ht="15.75">
      <c r="C5362" s="203" t="str">
        <f>'810000'!B11</f>
        <v>Dirección de la sede social de la entidad</v>
      </c>
      <c r="F5362" s="200" t="str">
        <f>'810000'!C11</f>
        <v xml:space="preserve">Por incluir información </v>
      </c>
      <c r="I5362" s="60" t="str">
        <f>Índice!$G$23</f>
        <v>2015-01-01</v>
      </c>
      <c r="J5362" s="61" t="str">
        <f>Índice!$G$25</f>
        <v>2015-12-31</v>
      </c>
    </row>
    <row r="5363" spans="3:10" ht="15.75">
      <c r="C5363" s="203" t="str">
        <f>'810000'!B12</f>
        <v>Domicilio principal donde desarrolla sus actividades</v>
      </c>
      <c r="F5363" s="200" t="str">
        <f>'810000'!C12</f>
        <v xml:space="preserve">Por incluir información </v>
      </c>
      <c r="I5363" s="60" t="str">
        <f>Índice!$G$23</f>
        <v>2015-01-01</v>
      </c>
      <c r="J5363" s="61" t="str">
        <f>Índice!$G$25</f>
        <v>2015-12-31</v>
      </c>
    </row>
    <row r="5364" spans="3:10" ht="15.75">
      <c r="C5364" s="203" t="str">
        <f>'810000'!B13</f>
        <v>Descripción de la naturaleza de las operaciones de la entidad y actividades principales</v>
      </c>
      <c r="F5364" s="200" t="str">
        <f>'810000'!C13</f>
        <v xml:space="preserve">Por incluir información </v>
      </c>
      <c r="I5364" s="60" t="str">
        <f>Índice!$G$23</f>
        <v>2015-01-01</v>
      </c>
      <c r="J5364" s="61" t="str">
        <f>Índice!$G$25</f>
        <v>2015-12-31</v>
      </c>
    </row>
    <row r="5365" spans="3:10" ht="15.75">
      <c r="C5365" s="203" t="str">
        <f>'810000'!B14</f>
        <v>Nombre de la entidad controladora</v>
      </c>
      <c r="F5365" s="200" t="str">
        <f>'810000'!C14</f>
        <v xml:space="preserve">Por incluir información </v>
      </c>
      <c r="I5365" s="60" t="str">
        <f>Índice!$G$23</f>
        <v>2015-01-01</v>
      </c>
      <c r="J5365" s="61" t="str">
        <f>Índice!$G$25</f>
        <v>2015-12-31</v>
      </c>
    </row>
    <row r="5366" spans="3:10" ht="15.75">
      <c r="C5366" s="203" t="str">
        <f>'810000'!B15</f>
        <v>Nombre de la controladora última del grupo</v>
      </c>
      <c r="F5366" s="200" t="str">
        <f>'810000'!C15</f>
        <v xml:space="preserve">Por incluir información </v>
      </c>
      <c r="I5366" s="60" t="str">
        <f>Índice!$G$23</f>
        <v>2015-01-01</v>
      </c>
      <c r="J5366" s="61" t="str">
        <f>Índice!$G$25</f>
        <v>2015-12-31</v>
      </c>
    </row>
    <row r="5367" spans="3:10" ht="15.75">
      <c r="C5367" s="203" t="str">
        <f>'810000'!B16</f>
        <v>Declaración de cumplimiento con las NIIF [bloque de texto]</v>
      </c>
      <c r="F5367" s="200" t="str">
        <f>'810000'!C16</f>
        <v xml:space="preserve">Por incluir información </v>
      </c>
      <c r="I5367" s="60" t="str">
        <f>Índice!$G$23</f>
        <v>2015-01-01</v>
      </c>
      <c r="J5367" s="61" t="str">
        <f>Índice!$G$25</f>
        <v>2015-12-31</v>
      </c>
    </row>
    <row r="5368" spans="3:10" ht="15.75">
      <c r="C5368" s="203" t="str">
        <f>'810000'!B17</f>
        <v>Conclusión de la gerencia sobre la presentación razonable como consecuencia de la falta de aplicación</v>
      </c>
      <c r="F5368" s="200" t="str">
        <f>'810000'!C17</f>
        <v xml:space="preserve">Por incluir información </v>
      </c>
      <c r="I5368" s="60" t="str">
        <f>Índice!$G$23</f>
        <v>2015-01-01</v>
      </c>
      <c r="J5368" s="61" t="str">
        <f>Índice!$G$25</f>
        <v>2015-12-31</v>
      </c>
    </row>
    <row r="5369" spans="3:10" ht="15.75">
      <c r="C5369" s="203" t="str">
        <f>'810000'!B18</f>
        <v>Explicación de faltas de aplicación de las NIIF</v>
      </c>
      <c r="F5369" s="200" t="str">
        <f>'810000'!C18</f>
        <v xml:space="preserve">Por incluir información </v>
      </c>
      <c r="I5369" s="60" t="str">
        <f>Índice!$G$23</f>
        <v>2015-01-01</v>
      </c>
      <c r="J5369" s="61" t="str">
        <f>Índice!$G$25</f>
        <v>2015-12-31</v>
      </c>
    </row>
    <row r="5370" spans="3:10" ht="15.75">
      <c r="C5370" s="203" t="str">
        <f>'810000'!B19</f>
        <v>Explicación de la naturaleza del requerimiento de las NIIF y conclusiones sobre la razón por la que dicho requerimiento está en conflicto con algún objetivo de los estados financieros establecido en el Marco Conceptual</v>
      </c>
      <c r="F5370" s="200" t="str">
        <f>'810000'!C19</f>
        <v xml:space="preserve">Por incluir información </v>
      </c>
      <c r="I5370" s="60" t="str">
        <f>Índice!$G$23</f>
        <v>2015-01-01</v>
      </c>
      <c r="J5370" s="61" t="str">
        <f>Índice!$G$25</f>
        <v>2015-12-31</v>
      </c>
    </row>
    <row r="5371" spans="3:10" ht="15.75">
      <c r="C5371" s="203" t="str">
        <f>'810000'!B20</f>
        <v>Explicación de ajustes que serían necesarios para lograr la presentación fiel</v>
      </c>
      <c r="F5371" s="200" t="str">
        <f>'810000'!C20</f>
        <v xml:space="preserve">Por incluir información </v>
      </c>
      <c r="I5371" s="60" t="str">
        <f>Índice!$G$23</f>
        <v>2015-01-01</v>
      </c>
      <c r="J5371" s="61" t="str">
        <f>Índice!$G$25</f>
        <v>2015-12-31</v>
      </c>
    </row>
    <row r="5372" spans="3:10" ht="15.75">
      <c r="C5372" s="203" t="str">
        <f>'810000'!B21</f>
        <v>Información a revelar sobre incertidumbres sobre la capacidad de la entidad para continuar como negocio en marcha [bloque de texto]</v>
      </c>
      <c r="F5372" s="200" t="str">
        <f>'810000'!C21</f>
        <v xml:space="preserve">Por incluir información </v>
      </c>
      <c r="I5372" s="60" t="str">
        <f>Índice!$G$23</f>
        <v>2015-01-01</v>
      </c>
      <c r="J5372" s="61" t="str">
        <f>Índice!$G$25</f>
        <v>2015-12-31</v>
      </c>
    </row>
    <row r="5373" spans="3:10" ht="15.75">
      <c r="C5373" s="203" t="str">
        <f>'810000'!B22</f>
        <v>Explicación del hecho y bases para la elaboración de los estados financieros cuando no es aplicable la hipótesis de negocio en marcha</v>
      </c>
      <c r="F5373" s="200" t="str">
        <f>'810000'!C22</f>
        <v xml:space="preserve">Por incluir información </v>
      </c>
      <c r="I5373" s="60" t="str">
        <f>Índice!$G$23</f>
        <v>2015-01-01</v>
      </c>
      <c r="J5373" s="61" t="str">
        <f>Índice!$G$25</f>
        <v>2015-12-31</v>
      </c>
    </row>
    <row r="5374" spans="3:10" ht="15.75">
      <c r="C5374" s="203" t="str">
        <f>'810000'!B23</f>
        <v>Explicación de la razón por la que no se considera a la entidad como negocio en marcha</v>
      </c>
      <c r="F5374" s="200" t="str">
        <f>'810000'!C23</f>
        <v xml:space="preserve">Por incluir información </v>
      </c>
      <c r="I5374" s="60" t="str">
        <f>Índice!$G$23</f>
        <v>2015-01-01</v>
      </c>
      <c r="J5374" s="61" t="str">
        <f>Índice!$G$25</f>
        <v>2015-12-31</v>
      </c>
    </row>
    <row r="5375" spans="3:10" ht="15.75">
      <c r="C5375" s="203" t="str">
        <f>'810000'!B24</f>
        <v>Descripción de la razón para utilizar un periodo sobre el que se informa de duración inferior o superior</v>
      </c>
      <c r="F5375" s="200" t="str">
        <f>'810000'!C24</f>
        <v xml:space="preserve">Por incluir información </v>
      </c>
      <c r="I5375" s="60" t="str">
        <f>Índice!$G$23</f>
        <v>2015-01-01</v>
      </c>
      <c r="J5375" s="61" t="str">
        <f>Índice!$G$25</f>
        <v>2015-12-31</v>
      </c>
    </row>
    <row r="5376" spans="3:10" ht="15.75">
      <c r="C5376" s="203" t="str">
        <f>'810000'!B25</f>
        <v>Descripción del hecho de que los importes presentados en los estados financieros no son totalmente comparables</v>
      </c>
      <c r="F5376" s="200" t="str">
        <f>'810000'!C25</f>
        <v xml:space="preserve">Por incluir información </v>
      </c>
      <c r="I5376" s="60" t="str">
        <f>Índice!$G$23</f>
        <v>2015-01-01</v>
      </c>
      <c r="J5376" s="61" t="str">
        <f>Índice!$G$25</f>
        <v>2015-12-31</v>
      </c>
    </row>
    <row r="5377" spans="1:12" ht="15.75">
      <c r="C5377" s="377" t="str">
        <f>'810000'!B27</f>
        <v>Información a revelar sobre reclasificaciones o cambios en la presentación</v>
      </c>
      <c r="D5377" s="378"/>
      <c r="E5377" s="378"/>
      <c r="F5377" s="379" t="str">
        <f>'810000'!B28</f>
        <v xml:space="preserve">Por incluir información </v>
      </c>
      <c r="I5377" s="60" t="str">
        <f>Índice!$G$23</f>
        <v>2015-01-01</v>
      </c>
      <c r="J5377" s="61" t="str">
        <f>Índice!$G$25</f>
        <v>2015-12-31</v>
      </c>
    </row>
    <row r="5378" spans="1:12" ht="15.75">
      <c r="A5378" s="202" t="s">
        <v>15</v>
      </c>
      <c r="C5378" s="203" t="str">
        <f>'810000'!B29</f>
        <v>Partidas reclasificadas</v>
      </c>
    </row>
    <row r="5379" spans="1:12" ht="15.75">
      <c r="C5379" s="203" t="str">
        <f>'810000'!B30</f>
        <v>Descripción de la naturaleza de reclasificaciones o cambios en la presentación</v>
      </c>
      <c r="F5379" s="200" t="str">
        <f>'810000'!C30</f>
        <v xml:space="preserve">Por incluir información </v>
      </c>
      <c r="I5379" s="60" t="str">
        <f>Índice!$G$23</f>
        <v>2015-01-01</v>
      </c>
      <c r="J5379" s="61" t="str">
        <f>Índice!$G$25</f>
        <v>2015-12-31</v>
      </c>
      <c r="K5379" s="200" t="s">
        <v>2313</v>
      </c>
      <c r="L5379" s="200" t="s">
        <v>2314</v>
      </c>
    </row>
    <row r="5380" spans="1:12" ht="15.75">
      <c r="C5380" s="203" t="str">
        <f>'810000'!B31</f>
        <v>Importe de reclasificaciones o cambios en la presentación</v>
      </c>
      <c r="F5380" s="200">
        <f>'810000'!C31</f>
        <v>0</v>
      </c>
      <c r="I5380" s="60" t="str">
        <f>Índice!$G$23</f>
        <v>2015-01-01</v>
      </c>
      <c r="J5380" s="61" t="str">
        <f>Índice!$G$25</f>
        <v>2015-12-31</v>
      </c>
      <c r="K5380" s="200" t="s">
        <v>2313</v>
      </c>
      <c r="L5380" s="200" t="s">
        <v>2314</v>
      </c>
    </row>
    <row r="5381" spans="1:12" ht="15.75">
      <c r="C5381" s="203" t="str">
        <f>'810000'!B32</f>
        <v>Descripción de la razón para reclasificaciones o cambios en la presentación</v>
      </c>
      <c r="F5381" s="200" t="str">
        <f>'810000'!C32</f>
        <v xml:space="preserve">Por incluir información </v>
      </c>
      <c r="I5381" s="60" t="str">
        <f>Índice!$G$23</f>
        <v>2015-01-01</v>
      </c>
      <c r="J5381" s="61" t="str">
        <f>Índice!$G$25</f>
        <v>2015-12-31</v>
      </c>
      <c r="K5381" s="200" t="s">
        <v>2313</v>
      </c>
      <c r="L5381" s="200" t="s">
        <v>2314</v>
      </c>
    </row>
    <row r="5382" spans="1:12" ht="15.75">
      <c r="C5382" s="203" t="str">
        <f>'810000'!B33</f>
        <v>Descripción de la razón por la que es impracticable la reclasificación de importes comparativos</v>
      </c>
      <c r="F5382" s="200" t="str">
        <f>'810000'!C33</f>
        <v xml:space="preserve">Por incluir información </v>
      </c>
      <c r="I5382" s="60" t="str">
        <f>Índice!$G$23</f>
        <v>2015-01-01</v>
      </c>
      <c r="J5382" s="61" t="str">
        <f>Índice!$G$25</f>
        <v>2015-12-31</v>
      </c>
    </row>
    <row r="5383" spans="1:12" ht="15.75">
      <c r="C5383" s="203" t="str">
        <f>'810000'!B35</f>
        <v>Información a revelar sobre un resumen de las políticas contables significativas [Texto]</v>
      </c>
      <c r="F5383" s="200" t="str">
        <f>'810000'!C35</f>
        <v xml:space="preserve">Por incluir información </v>
      </c>
      <c r="I5383" s="60" t="str">
        <f>Índice!$G$23</f>
        <v>2015-01-01</v>
      </c>
      <c r="J5383" s="61" t="str">
        <f>Índice!$G$25</f>
        <v>2015-12-31</v>
      </c>
    </row>
    <row r="5384" spans="1:12" ht="15.75">
      <c r="C5384" s="203" t="str">
        <f>'810000'!B36</f>
        <v>Explicación los criterios de medición utilizados para preparar los estados financieros</v>
      </c>
      <c r="F5384" s="200" t="str">
        <f>'810000'!C36</f>
        <v xml:space="preserve">Por incluir información </v>
      </c>
      <c r="I5384" s="60" t="str">
        <f>Índice!$G$23</f>
        <v>2015-01-01</v>
      </c>
      <c r="J5384" s="61" t="str">
        <f>Índice!$G$25</f>
        <v>2015-12-31</v>
      </c>
    </row>
    <row r="5385" spans="1:12" ht="15.75">
      <c r="C5385" s="203" t="str">
        <f>'810000'!B37</f>
        <v>Descripción de otras políticas contables relevantes para comprender los estados financieros</v>
      </c>
      <c r="F5385" s="200" t="str">
        <f>'810000'!C37</f>
        <v xml:space="preserve">Por incluir información </v>
      </c>
      <c r="I5385" s="60" t="str">
        <f>Índice!$G$23</f>
        <v>2015-01-01</v>
      </c>
      <c r="J5385" s="61" t="str">
        <f>Índice!$G$25</f>
        <v>2015-12-31</v>
      </c>
    </row>
    <row r="5386" spans="1:12" ht="15.75">
      <c r="C5386" s="203" t="str">
        <f>'810000'!B38</f>
        <v>Explicación de juicios de la gerencia al aplicar las políticas contables de la entidad con efectos significativos en los importes reconocidos</v>
      </c>
      <c r="F5386" s="200" t="str">
        <f>'810000'!C38</f>
        <v xml:space="preserve">Por incluir información </v>
      </c>
      <c r="I5386" s="60" t="str">
        <f>Índice!$G$23</f>
        <v>2015-01-01</v>
      </c>
      <c r="J5386" s="61" t="str">
        <f>Índice!$G$25</f>
        <v>2015-12-31</v>
      </c>
    </row>
    <row r="5387" spans="1:12" ht="15.75">
      <c r="C5387" s="203" t="str">
        <f>'810000'!B39</f>
        <v>Descripción de la base de preparación y presentación de información no requerida por la NIIF para las PYME</v>
      </c>
      <c r="F5387" s="200" t="str">
        <f>'810000'!C39</f>
        <v xml:space="preserve">Por incluir información </v>
      </c>
      <c r="I5387" s="60" t="str">
        <f>Índice!$G$23</f>
        <v>2015-01-01</v>
      </c>
      <c r="J5387" s="61" t="str">
        <f>Índice!$G$25</f>
        <v>2015-12-31</v>
      </c>
    </row>
    <row r="5388" spans="1:12" ht="15.75">
      <c r="A5388" s="202" t="s">
        <v>15</v>
      </c>
      <c r="C5388" s="203"/>
      <c r="F5388" s="200"/>
    </row>
    <row r="5389" spans="1:12" ht="15.75">
      <c r="C5389" s="203" t="str">
        <f>'810000'!B41</f>
        <v>Explicación del origen de incertidumbre de la estimación con riesgo significativo de causar ajustes importantes</v>
      </c>
      <c r="F5389" s="200" t="str">
        <f>'810000'!C41</f>
        <v xml:space="preserve">Por incluir información </v>
      </c>
      <c r="I5389" s="60" t="str">
        <f>Índice!$G$23</f>
        <v>2015-01-01</v>
      </c>
      <c r="J5389" s="61" t="str">
        <f>Índice!$G$25</f>
        <v>2015-12-31</v>
      </c>
    </row>
    <row r="5390" spans="1:12" ht="15.75">
      <c r="A5390" s="202" t="s">
        <v>15</v>
      </c>
      <c r="C5390" s="203"/>
      <c r="F5390" s="200"/>
    </row>
    <row r="5391" spans="1:12" ht="15.75">
      <c r="C5391" s="203" t="str">
        <f>'810000'!B43</f>
        <v>Información a revelar sobre activos y pasivos con riesgo significativo de ajustes importantes [Texto]</v>
      </c>
      <c r="F5391" s="200" t="str">
        <f>'810000'!C43</f>
        <v xml:space="preserve">Por incluir información </v>
      </c>
      <c r="I5391" s="60" t="str">
        <f>Índice!$G$23</f>
        <v>2015-01-01</v>
      </c>
      <c r="J5391" s="61" t="str">
        <f>Índice!$G$25</f>
        <v>2015-12-31</v>
      </c>
    </row>
    <row r="5392" spans="1:12" ht="15.75">
      <c r="A5392" s="202" t="s">
        <v>15</v>
      </c>
      <c r="C5392" s="203"/>
      <c r="F5392" s="200"/>
    </row>
    <row r="5393" spans="1:18" ht="15.75">
      <c r="C5393" s="203" t="str">
        <f>'810000'!B45</f>
        <v>Descripción de la naturaleza de activos con riesgo significativo de ajustes materiales dentro del ejercicio contable siguiente</v>
      </c>
      <c r="F5393" s="200" t="str">
        <f>'810000'!C45</f>
        <v xml:space="preserve">Por incluir información </v>
      </c>
      <c r="I5393" s="60" t="str">
        <f>Índice!$G$23</f>
        <v>2015-01-01</v>
      </c>
      <c r="J5393" s="61" t="str">
        <f>Índice!$G$25</f>
        <v>2015-12-31</v>
      </c>
      <c r="K5393" s="200" t="s">
        <v>2315</v>
      </c>
      <c r="L5393" s="200" t="s">
        <v>2316</v>
      </c>
    </row>
    <row r="5394" spans="1:18" ht="15.75">
      <c r="C5394" s="203" t="str">
        <f>'810000'!B46</f>
        <v>Descripción de la naturaleza de pasivos con riesgo significativo de ajustes materiales dentro del ejercicio contable siguiente</v>
      </c>
      <c r="F5394" s="200" t="str">
        <f>'810000'!C46</f>
        <v xml:space="preserve">Por incluir información </v>
      </c>
      <c r="I5394" s="60" t="str">
        <f>Índice!$G$23</f>
        <v>2015-01-01</v>
      </c>
      <c r="J5394" s="61" t="str">
        <f>Índice!$G$25</f>
        <v>2015-12-31</v>
      </c>
      <c r="K5394" s="200" t="s">
        <v>2315</v>
      </c>
      <c r="L5394" s="200" t="s">
        <v>2316</v>
      </c>
    </row>
    <row r="5395" spans="1:18" ht="15.75">
      <c r="C5395" s="203" t="str">
        <f>'810000'!B47</f>
        <v>Activos con riesgo significativo de ajustes materiales dentro del ejercicio contable siguiente</v>
      </c>
      <c r="F5395" s="80">
        <f>'810000'!C47</f>
        <v>0</v>
      </c>
      <c r="I5395" s="60"/>
      <c r="J5395" s="61" t="str">
        <f>Índice!$G$25</f>
        <v>2015-12-31</v>
      </c>
      <c r="K5395" s="200" t="s">
        <v>2315</v>
      </c>
      <c r="L5395" s="200" t="s">
        <v>2316</v>
      </c>
    </row>
    <row r="5396" spans="1:18" ht="15.75">
      <c r="C5396" s="203" t="str">
        <f>'810000'!B48</f>
        <v>Pasivos con riesgo significativo de ajustes importantes dentro del ejercicio contable siguiente</v>
      </c>
      <c r="F5396" s="80">
        <f>'810000'!C48</f>
        <v>0</v>
      </c>
      <c r="I5396" s="60"/>
      <c r="J5396" s="61" t="str">
        <f>Índice!$G$25</f>
        <v>2015-12-31</v>
      </c>
      <c r="K5396" s="200" t="s">
        <v>2315</v>
      </c>
      <c r="L5396" s="200" t="s">
        <v>2316</v>
      </c>
    </row>
    <row r="5397" spans="1:18" ht="15.75">
      <c r="A5397" s="83" t="s">
        <v>15</v>
      </c>
      <c r="B5397" s="84"/>
      <c r="C5397" s="85" t="s">
        <v>2349</v>
      </c>
      <c r="D5397" s="84"/>
      <c r="E5397" s="84"/>
      <c r="F5397" s="86"/>
      <c r="G5397" s="84"/>
      <c r="H5397" s="84"/>
      <c r="I5397" s="87"/>
      <c r="J5397" s="87"/>
      <c r="K5397" s="88"/>
      <c r="L5397" s="88"/>
      <c r="M5397" s="84"/>
      <c r="N5397" s="84"/>
      <c r="O5397" s="84"/>
      <c r="P5397" s="84"/>
      <c r="Q5397" s="84"/>
      <c r="R5397" s="84"/>
    </row>
    <row r="5398" spans="1:18" ht="15.75">
      <c r="C5398" s="203" t="str">
        <f>'811000'!B6</f>
        <v>Información a revelar sobre cambios en políticas contables, estimaciones contables y errores [Texto]</v>
      </c>
      <c r="F5398" s="200" t="str">
        <f>'811000'!C6</f>
        <v xml:space="preserve">Por icluir información </v>
      </c>
      <c r="I5398" s="60" t="str">
        <f>Índice!$G$23</f>
        <v>2015-01-01</v>
      </c>
      <c r="J5398" s="61" t="str">
        <f>Índice!$G$25</f>
        <v>2015-12-31</v>
      </c>
    </row>
    <row r="5399" spans="1:18" ht="15.75">
      <c r="C5399" s="203" t="str">
        <f>'811000'!B7</f>
        <v>Información a revelar sobre la aplicación inicial de normas o interpretaciones</v>
      </c>
      <c r="F5399" s="200" t="str">
        <f>'811000'!C7</f>
        <v xml:space="preserve">Por icluir información </v>
      </c>
      <c r="I5399" s="60" t="str">
        <f>Índice!$G$23</f>
        <v>2015-01-01</v>
      </c>
      <c r="J5399" s="61" t="str">
        <f>Índice!$G$25</f>
        <v>2015-12-31</v>
      </c>
    </row>
    <row r="5400" spans="1:18" ht="15.75">
      <c r="A5400" s="202" t="s">
        <v>15</v>
      </c>
      <c r="C5400" s="203"/>
      <c r="F5400" s="200"/>
    </row>
    <row r="5401" spans="1:18" ht="15.75">
      <c r="C5401" s="203" t="str">
        <f>'811000'!B9</f>
        <v>Información a revelar sobre cambio voluntario en política contable</v>
      </c>
      <c r="F5401" s="200" t="str">
        <f>'811000'!C9</f>
        <v xml:space="preserve">Por icluir información </v>
      </c>
      <c r="I5401" s="60" t="str">
        <f>Índice!$G$23</f>
        <v>2015-01-01</v>
      </c>
      <c r="J5401" s="61" t="str">
        <f>Índice!$G$25</f>
        <v>2015-12-31</v>
      </c>
    </row>
    <row r="5402" spans="1:18" ht="15.75">
      <c r="A5402" s="202" t="s">
        <v>15</v>
      </c>
      <c r="C5402" s="203"/>
      <c r="F5402" s="200"/>
    </row>
    <row r="5403" spans="1:18" ht="15.75">
      <c r="C5403" s="203" t="str">
        <f>'811000'!B11</f>
        <v>Explicación de la razón por la que es impracticable determinar importes de ajustes relacionados con cambios en políticas contables</v>
      </c>
      <c r="F5403" s="200" t="str">
        <f>'811000'!C11</f>
        <v xml:space="preserve">Por icluir información </v>
      </c>
      <c r="I5403" s="60" t="str">
        <f>Índice!$G$23</f>
        <v>2015-01-01</v>
      </c>
      <c r="J5403" s="61" t="str">
        <f>Índice!$G$25</f>
        <v>2015-12-31</v>
      </c>
    </row>
    <row r="5404" spans="1:18" ht="15.75">
      <c r="A5404" s="202" t="s">
        <v>15</v>
      </c>
      <c r="C5404" s="203"/>
      <c r="F5404" s="200"/>
    </row>
    <row r="5405" spans="1:18" ht="15.75">
      <c r="C5405" s="203" t="str">
        <f>'811000'!B13</f>
        <v>Información a revelar sobre cambios en las estimaciones contables</v>
      </c>
      <c r="F5405" s="200" t="str">
        <f>'811000'!C13</f>
        <v xml:space="preserve">Por icluir información </v>
      </c>
      <c r="I5405" s="60" t="str">
        <f>Índice!$G$23</f>
        <v>2015-01-01</v>
      </c>
      <c r="J5405" s="61" t="str">
        <f>Índice!$G$25</f>
        <v>2015-12-31</v>
      </c>
    </row>
    <row r="5406" spans="1:18" ht="15.75">
      <c r="A5406" s="202" t="s">
        <v>15</v>
      </c>
      <c r="C5406" s="203" t="str">
        <f>'811000'!B14</f>
        <v>Estimaciones contables</v>
      </c>
      <c r="F5406" s="200"/>
    </row>
    <row r="5407" spans="1:18" ht="15.75">
      <c r="C5407" s="203" t="str">
        <f>'811000'!B15</f>
        <v>Descripción de la naturaleza de cambio en estimación contable</v>
      </c>
      <c r="F5407" s="200">
        <f>'811000'!C15</f>
        <v>0</v>
      </c>
      <c r="I5407" s="60" t="str">
        <f>Índice!$G$23</f>
        <v>2015-01-01</v>
      </c>
      <c r="J5407" s="61" t="str">
        <f>Índice!$G$25</f>
        <v>2015-12-31</v>
      </c>
      <c r="K5407" s="200" t="s">
        <v>2351</v>
      </c>
      <c r="L5407" s="200" t="s">
        <v>2352</v>
      </c>
    </row>
    <row r="5408" spans="1:18" ht="15.75">
      <c r="C5408" s="203" t="str">
        <f>'811000'!B16</f>
        <v>Incrementos (disminuciones) de estimaciones contables</v>
      </c>
      <c r="F5408" s="200">
        <f>'811000'!C16</f>
        <v>0</v>
      </c>
      <c r="I5408" s="60" t="str">
        <f>Índice!$G$23</f>
        <v>2015-01-01</v>
      </c>
      <c r="J5408" s="61" t="str">
        <f>Índice!$G$25</f>
        <v>2015-12-31</v>
      </c>
      <c r="K5408" s="200" t="s">
        <v>2351</v>
      </c>
      <c r="L5408" s="200" t="s">
        <v>2352</v>
      </c>
    </row>
    <row r="5409" spans="1:18" ht="15.75">
      <c r="C5409" s="203" t="str">
        <f>'811000'!B17</f>
        <v>Descripción del hecho de que el importe del cambio en una estimación contable es impracticable</v>
      </c>
      <c r="F5409" s="200" t="str">
        <f>'811000'!C17</f>
        <v xml:space="preserve">Por icluir información </v>
      </c>
      <c r="I5409" s="60" t="str">
        <f>Índice!$G$23</f>
        <v>2015-01-01</v>
      </c>
      <c r="J5409" s="61" t="str">
        <f>Índice!$G$25</f>
        <v>2015-12-31</v>
      </c>
      <c r="K5409" s="200" t="s">
        <v>2351</v>
      </c>
      <c r="L5409" s="200" t="s">
        <v>2352</v>
      </c>
    </row>
    <row r="5410" spans="1:18" ht="15.75">
      <c r="C5410" s="203" t="str">
        <f>'811000'!B19</f>
        <v>Descripción de la naturaleza de errores contables de periodos anteriores</v>
      </c>
      <c r="F5410" s="200" t="str">
        <f>'811000'!C19</f>
        <v xml:space="preserve">Por icluir información </v>
      </c>
      <c r="I5410" s="60" t="str">
        <f>Índice!$G$23</f>
        <v>2015-01-01</v>
      </c>
      <c r="J5410" s="61" t="str">
        <f>Índice!$G$25</f>
        <v>2015-12-31</v>
      </c>
      <c r="K5410" s="200"/>
      <c r="L5410" s="200"/>
    </row>
    <row r="5411" spans="1:18" ht="15.75">
      <c r="C5411" s="203" t="str">
        <f>'811000'!B21</f>
        <v>Explicación de la razón por la que es impracticable determinar importes por correcciones relacionadascon errores de periodos anteriores</v>
      </c>
      <c r="F5411" s="200" t="str">
        <f>'811000'!C21</f>
        <v xml:space="preserve">Por icluir información </v>
      </c>
      <c r="I5411" s="60" t="str">
        <f>Índice!$G$23</f>
        <v>2015-01-01</v>
      </c>
      <c r="J5411" s="61" t="str">
        <f>Índice!$G$25</f>
        <v>2015-12-31</v>
      </c>
      <c r="K5411" s="200"/>
      <c r="L5411" s="200"/>
    </row>
    <row r="5412" spans="1:18" ht="15.75">
      <c r="A5412" s="83" t="s">
        <v>15</v>
      </c>
      <c r="B5412" s="84"/>
      <c r="C5412" s="85" t="s">
        <v>2362</v>
      </c>
      <c r="D5412" s="84"/>
      <c r="E5412" s="84"/>
      <c r="F5412" s="86"/>
      <c r="G5412" s="84"/>
      <c r="H5412" s="84"/>
      <c r="I5412" s="87"/>
      <c r="J5412" s="87"/>
      <c r="K5412" s="88"/>
      <c r="L5412" s="88"/>
      <c r="M5412" s="84"/>
      <c r="N5412" s="84"/>
      <c r="O5412" s="84"/>
      <c r="P5412" s="84"/>
      <c r="Q5412" s="84"/>
      <c r="R5412" s="84"/>
    </row>
    <row r="5413" spans="1:18" ht="15.75">
      <c r="C5413" s="203" t="str">
        <f>'815000'!B6</f>
        <v>Información a revelar sobre hechos ocurridos después del periodo sobre el que se informa [Texto]</v>
      </c>
      <c r="F5413" s="200" t="str">
        <f>'815000'!C6</f>
        <v xml:space="preserve">Por incluir información </v>
      </c>
      <c r="I5413" s="60" t="str">
        <f>Índice!$G$23</f>
        <v>2015-01-01</v>
      </c>
      <c r="J5413" s="61" t="str">
        <f>Índice!$G$25</f>
        <v>2015-12-31</v>
      </c>
    </row>
    <row r="5414" spans="1:18" ht="15.75">
      <c r="C5414" s="203" t="str">
        <f>'815000'!B7</f>
        <v>Explicación del órgano de autorización</v>
      </c>
      <c r="F5414" s="200" t="str">
        <f>'815000'!C7</f>
        <v xml:space="preserve">Por incluir información </v>
      </c>
      <c r="I5414" s="60" t="str">
        <f>Índice!$G$23</f>
        <v>2015-01-01</v>
      </c>
      <c r="J5414" s="61" t="str">
        <f>Índice!$G$25</f>
        <v>2015-12-31</v>
      </c>
    </row>
    <row r="5415" spans="1:18" ht="15.75">
      <c r="C5415" s="203" t="str">
        <f>'815000'!B8</f>
        <v>Fecha de autorización para la publicación de los estados financieros</v>
      </c>
      <c r="F5415" s="381">
        <f>'815000'!C8</f>
        <v>0</v>
      </c>
      <c r="I5415" s="60"/>
      <c r="J5415" s="61" t="str">
        <f>Índice!$G$25</f>
        <v>2015-12-31</v>
      </c>
    </row>
    <row r="5416" spans="1:18" ht="15.75">
      <c r="C5416" s="203" t="str">
        <f>'815000'!B9</f>
        <v>Explicación del hecho de que los propietarios de la entidad u otros tengan poder para modificar los estados financieros tras la publicación</v>
      </c>
      <c r="F5416" s="200" t="str">
        <f>'815000'!C9</f>
        <v xml:space="preserve">Por incluir información </v>
      </c>
      <c r="I5416" s="60" t="str">
        <f>Índice!$G$23</f>
        <v>2015-01-01</v>
      </c>
      <c r="J5416" s="61" t="str">
        <f>Índice!$G$25</f>
        <v>2015-12-31</v>
      </c>
    </row>
    <row r="5417" spans="1:18" ht="15.75">
      <c r="A5417" s="202" t="s">
        <v>15</v>
      </c>
      <c r="C5417" s="203">
        <f>'815000'!B10</f>
        <v>0</v>
      </c>
      <c r="F5417" s="200"/>
    </row>
    <row r="5418" spans="1:18" ht="15.75">
      <c r="C5418" s="203" t="str">
        <f>'815000'!B11</f>
        <v>Información a revelar sobre hechos ocurridos después del periodo sobre el que se informa que no implican ajuste [Texto]</v>
      </c>
      <c r="F5418" s="200" t="str">
        <f>'815000'!C11</f>
        <v xml:space="preserve">Por incluir información </v>
      </c>
      <c r="I5418" s="60" t="str">
        <f>Índice!$G$23</f>
        <v>2015-01-01</v>
      </c>
      <c r="J5418" s="61" t="str">
        <f>Índice!$G$25</f>
        <v>2015-12-31</v>
      </c>
    </row>
    <row r="5419" spans="1:18" ht="15.75">
      <c r="C5419" s="203" t="str">
        <f>'815000'!B$13</f>
        <v>Descripción de la naturaleza de hechos ocurridos después del periodo sobre el que se informa que no implican ajuste</v>
      </c>
      <c r="F5419" s="200" t="str">
        <f>'815000'!C$13</f>
        <v xml:space="preserve">Por incluir información </v>
      </c>
      <c r="I5419" s="60" t="str">
        <f>Índice!$G$23</f>
        <v>2015-01-01</v>
      </c>
      <c r="J5419" s="61" t="str">
        <f>Índice!$G$25</f>
        <v>2015-12-31</v>
      </c>
      <c r="K5419" s="203" t="s">
        <v>2376</v>
      </c>
      <c r="L5419" s="203" t="s">
        <v>2363</v>
      </c>
    </row>
    <row r="5420" spans="1:18" ht="15.75">
      <c r="C5420" s="203" t="str">
        <f>'815000'!B$14</f>
        <v>Explicación del efecto financiero de hechos ocurridos después del periodo sobre el que se informa que no implican ajuste</v>
      </c>
      <c r="F5420" s="200" t="str">
        <f>'815000'!C$14</f>
        <v xml:space="preserve">Por incluir información </v>
      </c>
      <c r="I5420" s="60" t="str">
        <f>Índice!$G$23</f>
        <v>2015-01-01</v>
      </c>
      <c r="J5420" s="61" t="str">
        <f>Índice!$G$25</f>
        <v>2015-12-31</v>
      </c>
      <c r="K5420" s="203" t="s">
        <v>2376</v>
      </c>
      <c r="L5420" s="203" t="s">
        <v>2363</v>
      </c>
    </row>
    <row r="5421" spans="1:18" ht="15.75">
      <c r="C5421" s="203" t="str">
        <f>'815000'!B$13</f>
        <v>Descripción de la naturaleza de hechos ocurridos después del periodo sobre el que se informa que no implican ajuste</v>
      </c>
      <c r="F5421" s="200" t="str">
        <f>'815000'!D$13</f>
        <v xml:space="preserve">Por incluir información </v>
      </c>
      <c r="I5421" s="60" t="str">
        <f>Índice!$G$23</f>
        <v>2015-01-01</v>
      </c>
      <c r="J5421" s="61" t="str">
        <f>Índice!$G$25</f>
        <v>2015-12-31</v>
      </c>
      <c r="K5421" s="203" t="s">
        <v>2376</v>
      </c>
      <c r="L5421" s="203" t="s">
        <v>2364</v>
      </c>
    </row>
    <row r="5422" spans="1:18" ht="15.75">
      <c r="C5422" s="203" t="str">
        <f>'815000'!B$14</f>
        <v>Explicación del efecto financiero de hechos ocurridos después del periodo sobre el que se informa que no implican ajuste</v>
      </c>
      <c r="F5422" s="200" t="str">
        <f>'815000'!D$14</f>
        <v xml:space="preserve">Por incluir información </v>
      </c>
      <c r="I5422" s="60" t="str">
        <f>Índice!$G$23</f>
        <v>2015-01-01</v>
      </c>
      <c r="J5422" s="61" t="str">
        <f>Índice!$G$25</f>
        <v>2015-12-31</v>
      </c>
      <c r="K5422" s="203" t="s">
        <v>2376</v>
      </c>
      <c r="L5422" s="203" t="s">
        <v>2364</v>
      </c>
    </row>
    <row r="5423" spans="1:18" ht="15.75">
      <c r="C5423" s="203" t="str">
        <f>'815000'!B$13</f>
        <v>Descripción de la naturaleza de hechos ocurridos después del periodo sobre el que se informa que no implican ajuste</v>
      </c>
      <c r="F5423" s="200" t="str">
        <f>'815000'!E$13</f>
        <v xml:space="preserve">Por incluir información </v>
      </c>
      <c r="I5423" s="60" t="str">
        <f>Índice!$G$23</f>
        <v>2015-01-01</v>
      </c>
      <c r="J5423" s="61" t="str">
        <f>Índice!$G$25</f>
        <v>2015-12-31</v>
      </c>
      <c r="K5423" s="203" t="s">
        <v>2376</v>
      </c>
      <c r="L5423" s="203" t="s">
        <v>2365</v>
      </c>
    </row>
    <row r="5424" spans="1:18" ht="15.75">
      <c r="C5424" s="203" t="str">
        <f>'815000'!B$14</f>
        <v>Explicación del efecto financiero de hechos ocurridos después del periodo sobre el que se informa que no implican ajuste</v>
      </c>
      <c r="F5424" s="200" t="str">
        <f>'815000'!E$14</f>
        <v xml:space="preserve">Por incluir información </v>
      </c>
      <c r="I5424" s="60" t="str">
        <f>Índice!$G$23</f>
        <v>2015-01-01</v>
      </c>
      <c r="J5424" s="61" t="str">
        <f>Índice!$G$25</f>
        <v>2015-12-31</v>
      </c>
      <c r="K5424" s="203" t="s">
        <v>2376</v>
      </c>
      <c r="L5424" s="203" t="s">
        <v>2365</v>
      </c>
    </row>
    <row r="5425" spans="3:12" ht="15.75">
      <c r="C5425" s="203" t="str">
        <f>'815000'!B$13</f>
        <v>Descripción de la naturaleza de hechos ocurridos después del periodo sobre el que se informa que no implican ajuste</v>
      </c>
      <c r="F5425" s="200" t="str">
        <f>'815000'!F$13</f>
        <v xml:space="preserve">Por incluir información </v>
      </c>
      <c r="I5425" s="60" t="str">
        <f>Índice!$G$23</f>
        <v>2015-01-01</v>
      </c>
      <c r="J5425" s="61" t="str">
        <f>Índice!$G$25</f>
        <v>2015-12-31</v>
      </c>
      <c r="K5425" s="203" t="s">
        <v>2376</v>
      </c>
      <c r="L5425" s="203" t="s">
        <v>2366</v>
      </c>
    </row>
    <row r="5426" spans="3:12" ht="15.75">
      <c r="C5426" s="203" t="str">
        <f>'815000'!B$14</f>
        <v>Explicación del efecto financiero de hechos ocurridos después del periodo sobre el que se informa que no implican ajuste</v>
      </c>
      <c r="F5426" s="200" t="str">
        <f>'815000'!F$14</f>
        <v xml:space="preserve">Por incluir información </v>
      </c>
      <c r="I5426" s="60" t="str">
        <f>Índice!$G$23</f>
        <v>2015-01-01</v>
      </c>
      <c r="J5426" s="61" t="str">
        <f>Índice!$G$25</f>
        <v>2015-12-31</v>
      </c>
      <c r="K5426" s="203" t="s">
        <v>2376</v>
      </c>
      <c r="L5426" s="203" t="s">
        <v>2366</v>
      </c>
    </row>
    <row r="5427" spans="3:12" ht="15.75">
      <c r="C5427" s="203" t="str">
        <f>'815000'!B$13</f>
        <v>Descripción de la naturaleza de hechos ocurridos después del periodo sobre el que se informa que no implican ajuste</v>
      </c>
      <c r="F5427" s="200" t="str">
        <f>'815000'!G$13</f>
        <v xml:space="preserve">Por incluir información </v>
      </c>
      <c r="I5427" s="60" t="str">
        <f>Índice!$G$23</f>
        <v>2015-01-01</v>
      </c>
      <c r="J5427" s="61" t="str">
        <f>Índice!$G$25</f>
        <v>2015-12-31</v>
      </c>
      <c r="K5427" s="203" t="s">
        <v>2376</v>
      </c>
      <c r="L5427" s="203" t="s">
        <v>2367</v>
      </c>
    </row>
    <row r="5428" spans="3:12" ht="15.75">
      <c r="C5428" s="203" t="str">
        <f>'815000'!B$14</f>
        <v>Explicación del efecto financiero de hechos ocurridos después del periodo sobre el que se informa que no implican ajuste</v>
      </c>
      <c r="F5428" s="200" t="str">
        <f>'815000'!G$14</f>
        <v xml:space="preserve">Por incluir información </v>
      </c>
      <c r="I5428" s="60" t="str">
        <f>Índice!$G$23</f>
        <v>2015-01-01</v>
      </c>
      <c r="J5428" s="61" t="str">
        <f>Índice!$G$25</f>
        <v>2015-12-31</v>
      </c>
      <c r="K5428" s="203" t="s">
        <v>2376</v>
      </c>
      <c r="L5428" s="203" t="s">
        <v>2367</v>
      </c>
    </row>
    <row r="5429" spans="3:12" ht="15.75">
      <c r="C5429" s="203" t="str">
        <f>'815000'!B$13</f>
        <v>Descripción de la naturaleza de hechos ocurridos después del periodo sobre el que se informa que no implican ajuste</v>
      </c>
      <c r="F5429" s="200" t="str">
        <f>'815000'!H$13</f>
        <v xml:space="preserve">Por incluir información </v>
      </c>
      <c r="I5429" s="60" t="str">
        <f>Índice!$G$23</f>
        <v>2015-01-01</v>
      </c>
      <c r="J5429" s="61" t="str">
        <f>Índice!$G$25</f>
        <v>2015-12-31</v>
      </c>
      <c r="K5429" s="203" t="s">
        <v>2376</v>
      </c>
      <c r="L5429" s="203" t="s">
        <v>2368</v>
      </c>
    </row>
    <row r="5430" spans="3:12" ht="15.75">
      <c r="C5430" s="203" t="str">
        <f>'815000'!B$14</f>
        <v>Explicación del efecto financiero de hechos ocurridos después del periodo sobre el que se informa que no implican ajuste</v>
      </c>
      <c r="F5430" s="200" t="str">
        <f>'815000'!H$14</f>
        <v xml:space="preserve">Por incluir información </v>
      </c>
      <c r="I5430" s="60" t="str">
        <f>Índice!$G$23</f>
        <v>2015-01-01</v>
      </c>
      <c r="J5430" s="61" t="str">
        <f>Índice!$G$25</f>
        <v>2015-12-31</v>
      </c>
      <c r="K5430" s="203" t="s">
        <v>2376</v>
      </c>
      <c r="L5430" s="203" t="s">
        <v>2368</v>
      </c>
    </row>
    <row r="5431" spans="3:12" ht="15.75">
      <c r="C5431" s="203" t="str">
        <f>'815000'!B$13</f>
        <v>Descripción de la naturaleza de hechos ocurridos después del periodo sobre el que se informa que no implican ajuste</v>
      </c>
      <c r="F5431" s="200" t="str">
        <f>'815000'!I$13</f>
        <v xml:space="preserve">Por incluir información </v>
      </c>
      <c r="I5431" s="60" t="str">
        <f>Índice!$G$23</f>
        <v>2015-01-01</v>
      </c>
      <c r="J5431" s="61" t="str">
        <f>Índice!$G$25</f>
        <v>2015-12-31</v>
      </c>
      <c r="K5431" s="203" t="s">
        <v>2376</v>
      </c>
      <c r="L5431" s="203" t="s">
        <v>2369</v>
      </c>
    </row>
    <row r="5432" spans="3:12" ht="15.75">
      <c r="C5432" s="203" t="str">
        <f>'815000'!B$14</f>
        <v>Explicación del efecto financiero de hechos ocurridos después del periodo sobre el que se informa que no implican ajuste</v>
      </c>
      <c r="F5432" s="200" t="str">
        <f>'815000'!I$14</f>
        <v xml:space="preserve">Por incluir información </v>
      </c>
      <c r="I5432" s="60" t="str">
        <f>Índice!$G$23</f>
        <v>2015-01-01</v>
      </c>
      <c r="J5432" s="61" t="str">
        <f>Índice!$G$25</f>
        <v>2015-12-31</v>
      </c>
      <c r="K5432" s="203" t="s">
        <v>2376</v>
      </c>
      <c r="L5432" s="203" t="s">
        <v>2369</v>
      </c>
    </row>
    <row r="5433" spans="3:12" ht="15.75">
      <c r="C5433" s="203" t="str">
        <f>'815000'!B$13</f>
        <v>Descripción de la naturaleza de hechos ocurridos después del periodo sobre el que se informa que no implican ajuste</v>
      </c>
      <c r="F5433" s="200" t="str">
        <f>'815000'!J$13</f>
        <v xml:space="preserve">Por incluir información </v>
      </c>
      <c r="I5433" s="60" t="str">
        <f>Índice!$G$23</f>
        <v>2015-01-01</v>
      </c>
      <c r="J5433" s="61" t="str">
        <f>Índice!$G$25</f>
        <v>2015-12-31</v>
      </c>
      <c r="K5433" s="203" t="s">
        <v>2376</v>
      </c>
      <c r="L5433" s="203" t="s">
        <v>2370</v>
      </c>
    </row>
    <row r="5434" spans="3:12" ht="15.75">
      <c r="C5434" s="203" t="str">
        <f>'815000'!B$14</f>
        <v>Explicación del efecto financiero de hechos ocurridos después del periodo sobre el que se informa que no implican ajuste</v>
      </c>
      <c r="F5434" s="200" t="str">
        <f>'815000'!J$14</f>
        <v xml:space="preserve">Por incluir información </v>
      </c>
      <c r="I5434" s="60" t="str">
        <f>Índice!$G$23</f>
        <v>2015-01-01</v>
      </c>
      <c r="J5434" s="61" t="str">
        <f>Índice!$G$25</f>
        <v>2015-12-31</v>
      </c>
      <c r="K5434" s="203" t="s">
        <v>2376</v>
      </c>
      <c r="L5434" s="203" t="s">
        <v>2370</v>
      </c>
    </row>
    <row r="5435" spans="3:12" ht="15.75">
      <c r="C5435" s="203" t="str">
        <f>'815000'!B$13</f>
        <v>Descripción de la naturaleza de hechos ocurridos después del periodo sobre el que se informa que no implican ajuste</v>
      </c>
      <c r="F5435" s="200" t="str">
        <f>'815000'!K$13</f>
        <v xml:space="preserve">Por incluir información </v>
      </c>
      <c r="I5435" s="60" t="str">
        <f>Índice!$G$23</f>
        <v>2015-01-01</v>
      </c>
      <c r="J5435" s="61" t="str">
        <f>Índice!$G$25</f>
        <v>2015-12-31</v>
      </c>
      <c r="K5435" s="203" t="s">
        <v>2376</v>
      </c>
      <c r="L5435" s="203" t="s">
        <v>2940</v>
      </c>
    </row>
    <row r="5436" spans="3:12" ht="15.75">
      <c r="C5436" s="203" t="str">
        <f>'815000'!B$14</f>
        <v>Explicación del efecto financiero de hechos ocurridos después del periodo sobre el que se informa que no implican ajuste</v>
      </c>
      <c r="F5436" s="200" t="str">
        <f>'815000'!K$14</f>
        <v xml:space="preserve">Por incluir información </v>
      </c>
      <c r="I5436" s="60" t="str">
        <f>Índice!$G$23</f>
        <v>2015-01-01</v>
      </c>
      <c r="J5436" s="61" t="str">
        <f>Índice!$G$25</f>
        <v>2015-12-31</v>
      </c>
      <c r="K5436" s="203" t="s">
        <v>2376</v>
      </c>
      <c r="L5436" s="203" t="s">
        <v>2940</v>
      </c>
    </row>
    <row r="5437" spans="3:12" ht="15.75">
      <c r="C5437" s="203" t="str">
        <f>'815000'!B$13</f>
        <v>Descripción de la naturaleza de hechos ocurridos después del periodo sobre el que se informa que no implican ajuste</v>
      </c>
      <c r="F5437" s="200" t="str">
        <f>'815000'!L$13</f>
        <v xml:space="preserve">Por incluir información </v>
      </c>
      <c r="I5437" s="60" t="str">
        <f>Índice!$G$23</f>
        <v>2015-01-01</v>
      </c>
      <c r="J5437" s="61" t="str">
        <f>Índice!$G$25</f>
        <v>2015-12-31</v>
      </c>
      <c r="K5437" s="203" t="s">
        <v>2376</v>
      </c>
      <c r="L5437" s="203" t="s">
        <v>2371</v>
      </c>
    </row>
    <row r="5438" spans="3:12" ht="15.75">
      <c r="C5438" s="203" t="str">
        <f>'815000'!B$14</f>
        <v>Explicación del efecto financiero de hechos ocurridos después del periodo sobre el que se informa que no implican ajuste</v>
      </c>
      <c r="F5438" s="200" t="str">
        <f>'815000'!L$14</f>
        <v xml:space="preserve">Por incluir información </v>
      </c>
      <c r="I5438" s="60" t="str">
        <f>Índice!$G$23</f>
        <v>2015-01-01</v>
      </c>
      <c r="J5438" s="61" t="str">
        <f>Índice!$G$25</f>
        <v>2015-12-31</v>
      </c>
      <c r="K5438" s="203" t="s">
        <v>2376</v>
      </c>
      <c r="L5438" s="203" t="s">
        <v>2371</v>
      </c>
    </row>
    <row r="5439" spans="3:12" ht="15.75">
      <c r="C5439" s="203" t="str">
        <f>'815000'!B$13</f>
        <v>Descripción de la naturaleza de hechos ocurridos después del periodo sobre el que se informa que no implican ajuste</v>
      </c>
      <c r="F5439" s="200" t="str">
        <f>'815000'!M$13</f>
        <v xml:space="preserve">Por incluir información </v>
      </c>
      <c r="I5439" s="60" t="str">
        <f>Índice!$G$23</f>
        <v>2015-01-01</v>
      </c>
      <c r="J5439" s="61" t="str">
        <f>Índice!$G$25</f>
        <v>2015-12-31</v>
      </c>
      <c r="K5439" s="203" t="s">
        <v>2376</v>
      </c>
      <c r="L5439" s="203" t="s">
        <v>2372</v>
      </c>
    </row>
    <row r="5440" spans="3:12" ht="15.75">
      <c r="C5440" s="203" t="str">
        <f>'815000'!B$14</f>
        <v>Explicación del efecto financiero de hechos ocurridos después del periodo sobre el que se informa que no implican ajuste</v>
      </c>
      <c r="F5440" s="200" t="str">
        <f>'815000'!M$14</f>
        <v xml:space="preserve">Por incluir información </v>
      </c>
      <c r="I5440" s="60" t="str">
        <f>Índice!$G$23</f>
        <v>2015-01-01</v>
      </c>
      <c r="J5440" s="61" t="str">
        <f>Índice!$G$25</f>
        <v>2015-12-31</v>
      </c>
      <c r="K5440" s="203" t="s">
        <v>2376</v>
      </c>
      <c r="L5440" s="203" t="s">
        <v>2372</v>
      </c>
    </row>
    <row r="5441" spans="1:18" ht="15.75">
      <c r="C5441" s="203" t="str">
        <f>'815000'!B$13</f>
        <v>Descripción de la naturaleza de hechos ocurridos después del periodo sobre el que se informa que no implican ajuste</v>
      </c>
      <c r="F5441" s="200" t="str">
        <f>'815000'!N$13</f>
        <v xml:space="preserve">Por incluir información </v>
      </c>
      <c r="I5441" s="60" t="str">
        <f>Índice!$G$23</f>
        <v>2015-01-01</v>
      </c>
      <c r="J5441" s="61" t="str">
        <f>Índice!$G$25</f>
        <v>2015-12-31</v>
      </c>
      <c r="K5441" s="203" t="s">
        <v>2376</v>
      </c>
      <c r="L5441" s="203" t="s">
        <v>2373</v>
      </c>
    </row>
    <row r="5442" spans="1:18" ht="15.75">
      <c r="C5442" s="203" t="str">
        <f>'815000'!B$14</f>
        <v>Explicación del efecto financiero de hechos ocurridos después del periodo sobre el que se informa que no implican ajuste</v>
      </c>
      <c r="F5442" s="200" t="str">
        <f>'815000'!N$14</f>
        <v xml:space="preserve">Por incluir información </v>
      </c>
      <c r="I5442" s="60" t="str">
        <f>Índice!$G$23</f>
        <v>2015-01-01</v>
      </c>
      <c r="J5442" s="61" t="str">
        <f>Índice!$G$25</f>
        <v>2015-12-31</v>
      </c>
      <c r="K5442" s="203" t="s">
        <v>2376</v>
      </c>
      <c r="L5442" s="203" t="s">
        <v>2373</v>
      </c>
    </row>
    <row r="5443" spans="1:18" ht="15.75">
      <c r="C5443" s="203" t="str">
        <f>'815000'!B$13</f>
        <v>Descripción de la naturaleza de hechos ocurridos después del periodo sobre el que se informa que no implican ajuste</v>
      </c>
      <c r="F5443" s="200" t="str">
        <f>'815000'!O$13</f>
        <v xml:space="preserve">Por incluir información </v>
      </c>
      <c r="I5443" s="60" t="str">
        <f>Índice!$G$23</f>
        <v>2015-01-01</v>
      </c>
      <c r="J5443" s="61" t="str">
        <f>Índice!$G$25</f>
        <v>2015-12-31</v>
      </c>
      <c r="K5443" s="203" t="s">
        <v>2376</v>
      </c>
      <c r="L5443" s="203" t="s">
        <v>2374</v>
      </c>
    </row>
    <row r="5444" spans="1:18" ht="15.75">
      <c r="C5444" s="203" t="str">
        <f>'815000'!B$14</f>
        <v>Explicación del efecto financiero de hechos ocurridos después del periodo sobre el que se informa que no implican ajuste</v>
      </c>
      <c r="F5444" s="200" t="str">
        <f>'815000'!O$14</f>
        <v xml:space="preserve">Por incluir información </v>
      </c>
      <c r="I5444" s="60" t="str">
        <f>Índice!$G$23</f>
        <v>2015-01-01</v>
      </c>
      <c r="J5444" s="61" t="str">
        <f>Índice!$G$25</f>
        <v>2015-12-31</v>
      </c>
      <c r="K5444" s="203" t="s">
        <v>2376</v>
      </c>
      <c r="L5444" s="203" t="s">
        <v>2374</v>
      </c>
    </row>
    <row r="5445" spans="1:18" ht="15.75">
      <c r="C5445" s="203" t="str">
        <f>'815000'!B$13</f>
        <v>Descripción de la naturaleza de hechos ocurridos después del periodo sobre el que se informa que no implican ajuste</v>
      </c>
      <c r="F5445" s="200" t="str">
        <f>'815000'!P$13</f>
        <v xml:space="preserve">Por incluir información </v>
      </c>
      <c r="I5445" s="60" t="str">
        <f>Índice!$G$23</f>
        <v>2015-01-01</v>
      </c>
      <c r="J5445" s="61" t="str">
        <f>Índice!$G$25</f>
        <v>2015-12-31</v>
      </c>
      <c r="K5445" s="203" t="s">
        <v>2376</v>
      </c>
      <c r="L5445" s="203" t="s">
        <v>2375</v>
      </c>
    </row>
    <row r="5446" spans="1:18" ht="15.75">
      <c r="C5446" s="203" t="str">
        <f>'815000'!B$14</f>
        <v>Explicación del efecto financiero de hechos ocurridos después del periodo sobre el que se informa que no implican ajuste</v>
      </c>
      <c r="F5446" s="200" t="str">
        <f>'815000'!P$14</f>
        <v xml:space="preserve">Por incluir información </v>
      </c>
      <c r="I5446" s="60" t="str">
        <f>Índice!$G$23</f>
        <v>2015-01-01</v>
      </c>
      <c r="J5446" s="61" t="str">
        <f>Índice!$G$25</f>
        <v>2015-12-31</v>
      </c>
      <c r="K5446" s="203" t="s">
        <v>2376</v>
      </c>
      <c r="L5446" s="203" t="s">
        <v>2375</v>
      </c>
    </row>
    <row r="5447" spans="1:18" ht="15.75">
      <c r="A5447" s="83" t="s">
        <v>15</v>
      </c>
      <c r="B5447" s="84"/>
      <c r="C5447" s="85" t="s">
        <v>2383</v>
      </c>
      <c r="D5447" s="84"/>
      <c r="E5447" s="84"/>
      <c r="F5447" s="86"/>
      <c r="G5447" s="84"/>
      <c r="H5447" s="84"/>
      <c r="I5447" s="87"/>
      <c r="J5447" s="87"/>
      <c r="K5447" s="88"/>
      <c r="L5447" s="88"/>
      <c r="M5447" s="84"/>
      <c r="N5447" s="84"/>
      <c r="O5447" s="84"/>
      <c r="P5447" s="84"/>
      <c r="Q5447" s="84"/>
      <c r="R5447" s="84"/>
    </row>
    <row r="5448" spans="1:18" ht="15.75">
      <c r="C5448" s="203" t="str">
        <f>'816000'!B6</f>
        <v>Información a revelar sobre presentación de información hiperinflacionaria</v>
      </c>
      <c r="F5448" s="200" t="str">
        <f>'816000'!C6</f>
        <v>Por incluir información</v>
      </c>
      <c r="I5448" s="60" t="str">
        <f>Índice!$G$23</f>
        <v>2015-01-01</v>
      </c>
      <c r="J5448" s="61" t="str">
        <f>Índice!$G$25</f>
        <v>2015-12-31</v>
      </c>
    </row>
    <row r="5449" spans="1:18" ht="15.75">
      <c r="C5449" s="203" t="str">
        <f>'816000'!B7</f>
        <v>Explicación del hecho de que los estados financieros y cifras comparativas correspondientes de periodos anteriores se han reexpresado por cambios en el poder adquisitivo general de la moneda funcional</v>
      </c>
      <c r="F5449" s="200" t="str">
        <f>'816000'!C7</f>
        <v>Por incluir información</v>
      </c>
      <c r="I5449" s="60" t="str">
        <f>Índice!$G$23</f>
        <v>2015-01-01</v>
      </c>
      <c r="J5449" s="61" t="str">
        <f>Índice!$G$25</f>
        <v>2015-12-31</v>
      </c>
    </row>
    <row r="5450" spans="1:18" ht="15.75">
      <c r="C5450" s="203" t="str">
        <f>'816000'!B8</f>
        <v>Descripción de la identidad de los índices de precios</v>
      </c>
      <c r="F5450" s="200" t="str">
        <f>'816000'!C8</f>
        <v>Por incluir información</v>
      </c>
      <c r="I5450" s="60" t="str">
        <f>Índice!$G$23</f>
        <v>2015-01-01</v>
      </c>
      <c r="J5450" s="61" t="str">
        <f>Índice!$G$25</f>
        <v>2015-12-31</v>
      </c>
    </row>
    <row r="5451" spans="1:18" ht="15.75">
      <c r="C5451" s="203" t="str">
        <f>'816000'!B9</f>
        <v>Nivel del índice de precios</v>
      </c>
      <c r="F5451" s="382">
        <f>'816000'!C9</f>
        <v>0</v>
      </c>
      <c r="J5451" s="61" t="str">
        <f>Índice!$G$25</f>
        <v>2015-12-31</v>
      </c>
    </row>
    <row r="5452" spans="1:18" ht="15.75">
      <c r="C5452" s="203" t="str">
        <f>'816000'!B10</f>
        <v>Movimientos del índice de precios</v>
      </c>
      <c r="F5452" s="382">
        <f>'816000'!C10</f>
        <v>0</v>
      </c>
      <c r="I5452" s="60" t="str">
        <f>Índice!$G$23</f>
        <v>2015-01-01</v>
      </c>
      <c r="J5452" s="61" t="str">
        <f>Índice!$G$25</f>
        <v>2015-12-31</v>
      </c>
    </row>
    <row r="5453" spans="1:18" ht="15.75">
      <c r="C5453" s="203" t="str">
        <f>'816000'!B11</f>
        <v>Ganancias (pérdidas) derivadas de la posición monetaria neta</v>
      </c>
      <c r="F5453" s="200">
        <f>'816000'!C11</f>
        <v>0</v>
      </c>
      <c r="I5453" s="60" t="str">
        <f>Índice!$G$23</f>
        <v>2015-01-01</v>
      </c>
      <c r="J5453" s="61" t="str">
        <f>Índice!$G$25</f>
        <v>2015-12-31</v>
      </c>
    </row>
    <row r="5454" spans="1:18" ht="15.75">
      <c r="A5454" s="83" t="s">
        <v>15</v>
      </c>
      <c r="B5454" s="84"/>
      <c r="C5454" s="85" t="s">
        <v>2389</v>
      </c>
      <c r="D5454" s="84"/>
      <c r="E5454" s="84"/>
      <c r="F5454" s="86"/>
      <c r="G5454" s="84"/>
      <c r="H5454" s="84"/>
      <c r="I5454" s="87"/>
      <c r="J5454" s="87"/>
      <c r="K5454" s="88"/>
      <c r="L5454" s="88"/>
      <c r="M5454" s="84"/>
      <c r="N5454" s="84"/>
      <c r="O5454" s="84"/>
      <c r="P5454" s="84"/>
      <c r="Q5454" s="84"/>
      <c r="R5454" s="84"/>
    </row>
    <row r="5455" spans="1:18" ht="15.75">
      <c r="A5455" s="202"/>
      <c r="C5455" s="203" t="str">
        <f>'817000'!B6</f>
        <v>Información a revelar sobre combinaciones de negocios [Texto]</v>
      </c>
      <c r="F5455" s="200" t="str">
        <f>'817000'!C6</f>
        <v>Por inlcuir Información</v>
      </c>
      <c r="I5455" s="60" t="str">
        <f>Índice!$G$23</f>
        <v>2015-01-01</v>
      </c>
      <c r="J5455" s="61" t="str">
        <f>Índice!$G$25</f>
        <v>2015-12-31</v>
      </c>
    </row>
    <row r="5456" spans="1:18" ht="15.75">
      <c r="A5456" s="202"/>
      <c r="C5456" s="203" t="str">
        <f>'817000'!B7</f>
        <v>Información a revelar DETALLADA sobre combinaciones de negocios</v>
      </c>
      <c r="F5456" s="200" t="str">
        <f>'817000'!C7</f>
        <v>Por incluir Información</v>
      </c>
      <c r="I5456" s="60" t="str">
        <f>Índice!$G$23</f>
        <v>2015-01-01</v>
      </c>
      <c r="J5456" s="61" t="str">
        <f>Índice!$G$25</f>
        <v>2015-12-31</v>
      </c>
    </row>
    <row r="5457" spans="1:12" ht="15.75">
      <c r="A5457" s="202" t="s">
        <v>15</v>
      </c>
      <c r="C5457" s="203"/>
      <c r="F5457" s="200"/>
    </row>
    <row r="5458" spans="1:12" ht="15.75">
      <c r="A5458" s="202" t="s">
        <v>15</v>
      </c>
      <c r="C5458" s="203" t="s">
        <v>2390</v>
      </c>
      <c r="F5458" s="200"/>
    </row>
    <row r="5459" spans="1:12" ht="15.75">
      <c r="A5459" s="202" t="s">
        <v>15</v>
      </c>
      <c r="C5459" s="203" t="str">
        <f>'817000'!B$10</f>
        <v>Información a revelar detallada sobre combinaciones de negocios</v>
      </c>
      <c r="F5459" s="200">
        <f>'817000'!C$10</f>
        <v>0</v>
      </c>
      <c r="I5459" s="1"/>
    </row>
    <row r="5460" spans="1:12" ht="15.75">
      <c r="C5460" s="203" t="str">
        <f>'817000'!B$11</f>
        <v>Nombre de la adquirida</v>
      </c>
      <c r="F5460" s="200" t="str">
        <f>'817000'!C$11</f>
        <v xml:space="preserve">Por incluir información </v>
      </c>
      <c r="I5460" s="60" t="str">
        <f>Índice!$G$23</f>
        <v>2015-01-01</v>
      </c>
      <c r="J5460" s="61" t="str">
        <f>Índice!$G$25</f>
        <v>2015-12-31</v>
      </c>
      <c r="K5460" s="203" t="s">
        <v>2392</v>
      </c>
      <c r="L5460" s="203" t="s">
        <v>2393</v>
      </c>
    </row>
    <row r="5461" spans="1:12" ht="15.75">
      <c r="C5461" s="203" t="str">
        <f>'817000'!B$12</f>
        <v>Descripción de la adquirida</v>
      </c>
      <c r="F5461" s="200" t="str">
        <f>'817000'!C$12</f>
        <v xml:space="preserve">Por incluir información </v>
      </c>
      <c r="I5461" s="60" t="str">
        <f>Índice!$G$23</f>
        <v>2015-01-01</v>
      </c>
      <c r="J5461" s="61" t="str">
        <f>Índice!$G$25</f>
        <v>2015-12-31</v>
      </c>
      <c r="K5461" s="203" t="s">
        <v>2392</v>
      </c>
      <c r="L5461" s="203" t="s">
        <v>2393</v>
      </c>
    </row>
    <row r="5462" spans="1:12" ht="15.75">
      <c r="C5462" s="203" t="str">
        <f>'817000'!B$13</f>
        <v>Fecha de adquisición</v>
      </c>
      <c r="F5462" s="200">
        <f>'817000'!C$13</f>
        <v>0</v>
      </c>
      <c r="J5462" s="61" t="str">
        <f>Índice!$G$25</f>
        <v>2015-12-31</v>
      </c>
      <c r="K5462" s="203" t="s">
        <v>2392</v>
      </c>
      <c r="L5462" s="203" t="s">
        <v>2393</v>
      </c>
    </row>
    <row r="5463" spans="1:12" ht="15.75">
      <c r="C5463" s="203" t="str">
        <f>'817000'!B$14</f>
        <v>Porcentaje de participaciones en el patrimonio con derecho a voto adquiridas</v>
      </c>
      <c r="F5463" s="200">
        <f>'817000'!C$14</f>
        <v>0</v>
      </c>
      <c r="J5463" s="61" t="str">
        <f>Índice!$G$25</f>
        <v>2015-12-31</v>
      </c>
      <c r="K5463" s="203" t="s">
        <v>2392</v>
      </c>
      <c r="L5463" s="203" t="s">
        <v>2393</v>
      </c>
    </row>
    <row r="5464" spans="1:12" ht="15.75">
      <c r="C5464" s="203" t="str">
        <f>'817000'!B$15</f>
        <v>Costo de combinaciones de negocios</v>
      </c>
      <c r="F5464" s="80">
        <f>'817000'!C$15</f>
        <v>0</v>
      </c>
      <c r="I5464" s="60" t="str">
        <f>Índice!$G$23</f>
        <v>2015-01-01</v>
      </c>
      <c r="J5464" s="61" t="str">
        <f>Índice!$G$25</f>
        <v>2015-12-31</v>
      </c>
      <c r="K5464" s="203" t="s">
        <v>2392</v>
      </c>
      <c r="L5464" s="203" t="s">
        <v>2393</v>
      </c>
    </row>
    <row r="5465" spans="1:12" ht="15.75">
      <c r="C5465" s="203" t="str">
        <f>'817000'!B$16</f>
        <v>Descripción de los componentes del costo de la combinación de negocios</v>
      </c>
      <c r="F5465" s="200" t="str">
        <f>'817000'!C$16</f>
        <v xml:space="preserve">Por incluir información </v>
      </c>
      <c r="I5465" s="60" t="str">
        <f>Índice!$G$23</f>
        <v>2015-01-01</v>
      </c>
      <c r="J5465" s="61" t="str">
        <f>Índice!$G$25</f>
        <v>2015-12-31</v>
      </c>
      <c r="K5465" s="203" t="s">
        <v>2392</v>
      </c>
      <c r="L5465" s="203" t="s">
        <v>2393</v>
      </c>
    </row>
    <row r="5466" spans="1:12" ht="15.75">
      <c r="A5466" s="202" t="s">
        <v>15</v>
      </c>
      <c r="C5466" s="203" t="str">
        <f>'817000'!B$17</f>
        <v>Importes reconocidos a partir de la fecha de la adquisición para cada clase principal de activos adquiridos y pasivos asumidos [resumen]</v>
      </c>
      <c r="F5466" s="200">
        <f>'817000'!C$17</f>
        <v>0</v>
      </c>
      <c r="I5466" s="60"/>
      <c r="J5466" s="61"/>
      <c r="K5466" s="203"/>
      <c r="L5466" s="203"/>
    </row>
    <row r="5467" spans="1:12" ht="15.75">
      <c r="A5467" s="202"/>
      <c r="C5467" s="203" t="str">
        <f>'817000'!B$18</f>
        <v>Activos financieros reconocidos en la fecha de la adquisición</v>
      </c>
      <c r="F5467" s="80">
        <f>'817000'!C$18</f>
        <v>0</v>
      </c>
      <c r="I5467" s="60"/>
      <c r="J5467" s="61" t="str">
        <f>Índice!$G$25</f>
        <v>2015-12-31</v>
      </c>
      <c r="K5467" s="203" t="s">
        <v>2392</v>
      </c>
      <c r="L5467" s="203" t="s">
        <v>2393</v>
      </c>
    </row>
    <row r="5468" spans="1:12" ht="15.75">
      <c r="C5468" s="203" t="str">
        <f>'817000'!B$19</f>
        <v>Inventario reconocido en la fecha de adquisición</v>
      </c>
      <c r="F5468" s="80">
        <f>'817000'!C$19</f>
        <v>0</v>
      </c>
      <c r="J5468" s="61" t="str">
        <f>Índice!$G$25</f>
        <v>2015-12-31</v>
      </c>
      <c r="K5468" s="203" t="s">
        <v>2392</v>
      </c>
      <c r="L5468" s="203" t="s">
        <v>2393</v>
      </c>
    </row>
    <row r="5469" spans="1:12" ht="15.75">
      <c r="C5469" s="203" t="str">
        <f>'817000'!B$20</f>
        <v>Propiedades, planta y equipo reconocidos en la fecha de adquisición</v>
      </c>
      <c r="F5469" s="80">
        <f>'817000'!C$20</f>
        <v>0</v>
      </c>
      <c r="J5469" s="61" t="str">
        <f>Índice!$G$25</f>
        <v>2015-12-31</v>
      </c>
      <c r="K5469" s="203" t="s">
        <v>2392</v>
      </c>
      <c r="L5469" s="203" t="s">
        <v>2393</v>
      </c>
    </row>
    <row r="5470" spans="1:12" ht="15.75">
      <c r="C5470" s="203" t="str">
        <f>'817000'!B$21</f>
        <v>Activos intangibles identificables reconocidos en la fecha de la adquisición</v>
      </c>
      <c r="F5470" s="80">
        <f>'817000'!C$21</f>
        <v>0</v>
      </c>
      <c r="J5470" s="61" t="str">
        <f>Índice!$G$25</f>
        <v>2015-12-31</v>
      </c>
      <c r="K5470" s="203" t="s">
        <v>2392</v>
      </c>
      <c r="L5470" s="203" t="s">
        <v>2393</v>
      </c>
    </row>
    <row r="5471" spans="1:12" ht="15.75">
      <c r="C5471" s="203" t="str">
        <f>'817000'!B$22</f>
        <v>Pasivos financieros reconocidos en la fecha de la adquisición</v>
      </c>
      <c r="F5471" s="80">
        <f>'817000'!C$22</f>
        <v>0</v>
      </c>
      <c r="J5471" s="61" t="str">
        <f>Índice!$G$25</f>
        <v>2015-12-31</v>
      </c>
      <c r="K5471" s="203" t="s">
        <v>2392</v>
      </c>
      <c r="L5471" s="203" t="s">
        <v>2393</v>
      </c>
    </row>
    <row r="5472" spans="1:12" ht="15.75">
      <c r="C5472" s="203" t="str">
        <f>'817000'!B$23</f>
        <v>Pasivos contingentes reconocidos en la fecha de la adquisición</v>
      </c>
      <c r="F5472" s="80">
        <f>'817000'!C$23</f>
        <v>0</v>
      </c>
      <c r="J5472" s="61" t="str">
        <f>Índice!$G$25</f>
        <v>2015-12-31</v>
      </c>
      <c r="K5472" s="203" t="s">
        <v>2392</v>
      </c>
      <c r="L5472" s="203" t="s">
        <v>2393</v>
      </c>
    </row>
    <row r="5473" spans="1:12" ht="15.75">
      <c r="C5473" s="203" t="str">
        <f>'817000'!B$24</f>
        <v>Activos identificables adquiridos (pasivos asumidos)</v>
      </c>
      <c r="F5473" s="80">
        <f>'817000'!C$24</f>
        <v>0</v>
      </c>
      <c r="I5473" s="60"/>
      <c r="J5473" s="61" t="str">
        <f>Índice!$G$25</f>
        <v>2015-12-31</v>
      </c>
      <c r="K5473" s="203" t="s">
        <v>2392</v>
      </c>
      <c r="L5473" s="203" t="s">
        <v>2393</v>
      </c>
    </row>
    <row r="5474" spans="1:12" ht="15.75">
      <c r="C5474" s="203" t="str">
        <f>'817000'!B$25</f>
        <v>Ganancias reconocidas en transacciones de adquisición en condiciones muy ventajosas</v>
      </c>
      <c r="F5474" s="80">
        <f>'817000'!C$25</f>
        <v>0</v>
      </c>
      <c r="I5474" s="60" t="str">
        <f>Índice!$G$23</f>
        <v>2015-01-01</v>
      </c>
      <c r="J5474" s="61" t="str">
        <f>Índice!$G$25</f>
        <v>2015-12-31</v>
      </c>
      <c r="K5474" s="203" t="s">
        <v>2392</v>
      </c>
      <c r="L5474" s="203" t="s">
        <v>2393</v>
      </c>
    </row>
    <row r="5475" spans="1:12" ht="15.75">
      <c r="C5475" s="203" t="str">
        <f>'817000'!B$26</f>
        <v>Descripción de la partida en el estado del resultado integral en la que se reconocen las ganancias por transacciones en condiciones muy ventajosas</v>
      </c>
      <c r="F5475" s="200" t="str">
        <f>'817000'!C$26</f>
        <v xml:space="preserve">Por incluir información </v>
      </c>
      <c r="I5475" s="60" t="str">
        <f>Índice!$G$23</f>
        <v>2015-01-01</v>
      </c>
      <c r="J5475" s="61" t="str">
        <f>Índice!$G$25</f>
        <v>2015-12-31</v>
      </c>
      <c r="K5475" s="203" t="s">
        <v>2392</v>
      </c>
      <c r="L5475" s="203" t="s">
        <v>2393</v>
      </c>
    </row>
    <row r="5476" spans="1:12" ht="15.75">
      <c r="A5476" s="202" t="s">
        <v>15</v>
      </c>
      <c r="C5476" s="203" t="s">
        <v>2391</v>
      </c>
      <c r="F5476" s="200"/>
      <c r="L5476" s="203"/>
    </row>
    <row r="5477" spans="1:12" ht="15.75">
      <c r="A5477" s="202" t="s">
        <v>15</v>
      </c>
      <c r="C5477" s="203" t="str">
        <f>'817000'!B$10</f>
        <v>Información a revelar detallada sobre combinaciones de negocios</v>
      </c>
      <c r="F5477" s="200">
        <f>'817000'!D$10</f>
        <v>0</v>
      </c>
      <c r="I5477" s="1"/>
      <c r="L5477" s="203"/>
    </row>
    <row r="5478" spans="1:12" ht="15.75">
      <c r="C5478" s="203" t="str">
        <f>'817000'!B$11</f>
        <v>Nombre de la adquirida</v>
      </c>
      <c r="F5478" s="200" t="str">
        <f>'817000'!D$11</f>
        <v xml:space="preserve">Por incluir información </v>
      </c>
      <c r="I5478" s="60" t="str">
        <f>Índice!$G$23</f>
        <v>2015-01-01</v>
      </c>
      <c r="J5478" s="61" t="str">
        <f>Índice!$G$25</f>
        <v>2015-12-31</v>
      </c>
      <c r="K5478" s="203" t="s">
        <v>2392</v>
      </c>
      <c r="L5478" s="203" t="s">
        <v>2394</v>
      </c>
    </row>
    <row r="5479" spans="1:12" ht="15.75">
      <c r="C5479" s="203" t="str">
        <f>'817000'!B$12</f>
        <v>Descripción de la adquirida</v>
      </c>
      <c r="F5479" s="200" t="str">
        <f>'817000'!D$12</f>
        <v xml:space="preserve">Por incluir información </v>
      </c>
      <c r="I5479" s="60" t="str">
        <f>Índice!$G$23</f>
        <v>2015-01-01</v>
      </c>
      <c r="J5479" s="61" t="str">
        <f>Índice!$G$25</f>
        <v>2015-12-31</v>
      </c>
      <c r="K5479" s="203" t="s">
        <v>2392</v>
      </c>
      <c r="L5479" s="203" t="s">
        <v>2394</v>
      </c>
    </row>
    <row r="5480" spans="1:12" ht="15.75">
      <c r="C5480" s="203" t="str">
        <f>'817000'!B$13</f>
        <v>Fecha de adquisición</v>
      </c>
      <c r="F5480" s="200">
        <f>'817000'!D$13</f>
        <v>0</v>
      </c>
      <c r="J5480" s="61" t="str">
        <f>Índice!$G$25</f>
        <v>2015-12-31</v>
      </c>
      <c r="K5480" s="203" t="s">
        <v>2392</v>
      </c>
      <c r="L5480" s="203" t="s">
        <v>2394</v>
      </c>
    </row>
    <row r="5481" spans="1:12" ht="15.75">
      <c r="C5481" s="203" t="str">
        <f>'817000'!B$14</f>
        <v>Porcentaje de participaciones en el patrimonio con derecho a voto adquiridas</v>
      </c>
      <c r="F5481" s="200">
        <f>'817000'!D$14</f>
        <v>0</v>
      </c>
      <c r="J5481" s="61" t="str">
        <f>Índice!$G$25</f>
        <v>2015-12-31</v>
      </c>
      <c r="K5481" s="203" t="s">
        <v>2392</v>
      </c>
      <c r="L5481" s="203" t="s">
        <v>2394</v>
      </c>
    </row>
    <row r="5482" spans="1:12" ht="15.75">
      <c r="C5482" s="203" t="str">
        <f>'817000'!B$15</f>
        <v>Costo de combinaciones de negocios</v>
      </c>
      <c r="F5482" s="80">
        <f>'817000'!D$15</f>
        <v>0</v>
      </c>
      <c r="I5482" s="60" t="str">
        <f>Índice!$G$23</f>
        <v>2015-01-01</v>
      </c>
      <c r="J5482" s="61" t="str">
        <f>Índice!$G$25</f>
        <v>2015-12-31</v>
      </c>
      <c r="K5482" s="203" t="s">
        <v>2392</v>
      </c>
      <c r="L5482" s="203" t="s">
        <v>2394</v>
      </c>
    </row>
    <row r="5483" spans="1:12" ht="15.75">
      <c r="C5483" s="203" t="str">
        <f>'817000'!B$16</f>
        <v>Descripción de los componentes del costo de la combinación de negocios</v>
      </c>
      <c r="F5483" s="200" t="str">
        <f>'817000'!D$16</f>
        <v xml:space="preserve">Por incluir información </v>
      </c>
      <c r="I5483" s="60" t="str">
        <f>Índice!$G$23</f>
        <v>2015-01-01</v>
      </c>
      <c r="J5483" s="61" t="str">
        <f>Índice!$G$25</f>
        <v>2015-12-31</v>
      </c>
      <c r="K5483" s="203" t="s">
        <v>2392</v>
      </c>
      <c r="L5483" s="203" t="s">
        <v>2394</v>
      </c>
    </row>
    <row r="5484" spans="1:12" ht="15.75">
      <c r="A5484" s="202" t="s">
        <v>15</v>
      </c>
      <c r="C5484" s="203" t="str">
        <f>'817000'!B$17</f>
        <v>Importes reconocidos a partir de la fecha de la adquisición para cada clase principal de activos adquiridos y pasivos asumidos [resumen]</v>
      </c>
      <c r="F5484" s="200">
        <f>'817000'!D$17</f>
        <v>0</v>
      </c>
      <c r="I5484" s="60"/>
      <c r="J5484" s="61"/>
      <c r="K5484" s="203"/>
      <c r="L5484" s="203"/>
    </row>
    <row r="5485" spans="1:12" ht="15.75">
      <c r="A5485" s="202"/>
      <c r="C5485" s="203" t="str">
        <f>'817000'!B$18</f>
        <v>Activos financieros reconocidos en la fecha de la adquisición</v>
      </c>
      <c r="F5485" s="80">
        <f>'817000'!D$18</f>
        <v>0</v>
      </c>
      <c r="I5485" s="60"/>
      <c r="J5485" s="61" t="str">
        <f>Índice!$G$25</f>
        <v>2015-12-31</v>
      </c>
      <c r="K5485" s="203" t="s">
        <v>2392</v>
      </c>
      <c r="L5485" s="203" t="s">
        <v>2394</v>
      </c>
    </row>
    <row r="5486" spans="1:12" ht="15.75">
      <c r="C5486" s="203" t="str">
        <f>'817000'!B$19</f>
        <v>Inventario reconocido en la fecha de adquisición</v>
      </c>
      <c r="F5486" s="80">
        <f>'817000'!D$19</f>
        <v>0</v>
      </c>
      <c r="J5486" s="61" t="str">
        <f>Índice!$G$25</f>
        <v>2015-12-31</v>
      </c>
      <c r="K5486" s="203" t="s">
        <v>2392</v>
      </c>
      <c r="L5486" s="203" t="s">
        <v>2394</v>
      </c>
    </row>
    <row r="5487" spans="1:12" ht="15.75">
      <c r="C5487" s="203" t="str">
        <f>'817000'!B$20</f>
        <v>Propiedades, planta y equipo reconocidos en la fecha de adquisición</v>
      </c>
      <c r="F5487" s="80">
        <f>'817000'!D$20</f>
        <v>0</v>
      </c>
      <c r="J5487" s="61" t="str">
        <f>Índice!$G$25</f>
        <v>2015-12-31</v>
      </c>
      <c r="K5487" s="203" t="s">
        <v>2392</v>
      </c>
      <c r="L5487" s="203" t="s">
        <v>2394</v>
      </c>
    </row>
    <row r="5488" spans="1:12" ht="15.75">
      <c r="C5488" s="203" t="str">
        <f>'817000'!B$21</f>
        <v>Activos intangibles identificables reconocidos en la fecha de la adquisición</v>
      </c>
      <c r="F5488" s="80">
        <f>'817000'!D$21</f>
        <v>0</v>
      </c>
      <c r="J5488" s="61" t="str">
        <f>Índice!$G$25</f>
        <v>2015-12-31</v>
      </c>
      <c r="K5488" s="203" t="s">
        <v>2392</v>
      </c>
      <c r="L5488" s="203" t="s">
        <v>2394</v>
      </c>
    </row>
    <row r="5489" spans="1:12" ht="15.75">
      <c r="C5489" s="203" t="str">
        <f>'817000'!B$22</f>
        <v>Pasivos financieros reconocidos en la fecha de la adquisición</v>
      </c>
      <c r="F5489" s="80">
        <f>'817000'!D$22</f>
        <v>0</v>
      </c>
      <c r="J5489" s="61" t="str">
        <f>Índice!$G$25</f>
        <v>2015-12-31</v>
      </c>
      <c r="K5489" s="203" t="s">
        <v>2392</v>
      </c>
      <c r="L5489" s="203" t="s">
        <v>2394</v>
      </c>
    </row>
    <row r="5490" spans="1:12" ht="15.75">
      <c r="C5490" s="203" t="str">
        <f>'817000'!B$23</f>
        <v>Pasivos contingentes reconocidos en la fecha de la adquisición</v>
      </c>
      <c r="F5490" s="80">
        <f>'817000'!D$23</f>
        <v>0</v>
      </c>
      <c r="J5490" s="61" t="str">
        <f>Índice!$G$25</f>
        <v>2015-12-31</v>
      </c>
      <c r="K5490" s="203" t="s">
        <v>2392</v>
      </c>
      <c r="L5490" s="203" t="s">
        <v>2394</v>
      </c>
    </row>
    <row r="5491" spans="1:12" ht="15.75">
      <c r="C5491" s="203" t="str">
        <f>'817000'!B$24</f>
        <v>Activos identificables adquiridos (pasivos asumidos)</v>
      </c>
      <c r="F5491" s="80">
        <f>'817000'!D$24</f>
        <v>0</v>
      </c>
      <c r="I5491" s="60"/>
      <c r="J5491" s="61" t="str">
        <f>Índice!$G$25</f>
        <v>2015-12-31</v>
      </c>
      <c r="K5491" s="203" t="s">
        <v>2392</v>
      </c>
      <c r="L5491" s="203" t="s">
        <v>2394</v>
      </c>
    </row>
    <row r="5492" spans="1:12" ht="15.75">
      <c r="C5492" s="203" t="str">
        <f>'817000'!B$25</f>
        <v>Ganancias reconocidas en transacciones de adquisición en condiciones muy ventajosas</v>
      </c>
      <c r="F5492" s="80">
        <f>'817000'!D$25</f>
        <v>0</v>
      </c>
      <c r="I5492" s="60" t="str">
        <f>Índice!$G$23</f>
        <v>2015-01-01</v>
      </c>
      <c r="J5492" s="61" t="str">
        <f>Índice!$G$25</f>
        <v>2015-12-31</v>
      </c>
      <c r="K5492" s="203" t="s">
        <v>2392</v>
      </c>
      <c r="L5492" s="203" t="s">
        <v>2394</v>
      </c>
    </row>
    <row r="5493" spans="1:12" ht="15.75">
      <c r="C5493" s="203" t="str">
        <f>'817000'!B$26</f>
        <v>Descripción de la partida en el estado del resultado integral en la que se reconocen las ganancias por transacciones en condiciones muy ventajosas</v>
      </c>
      <c r="F5493" s="200" t="str">
        <f>'817000'!D$26</f>
        <v xml:space="preserve">Por incluir información </v>
      </c>
      <c r="I5493" s="60" t="str">
        <f>Índice!$G$23</f>
        <v>2015-01-01</v>
      </c>
      <c r="J5493" s="61" t="str">
        <f>Índice!$G$25</f>
        <v>2015-12-31</v>
      </c>
      <c r="K5493" s="203" t="s">
        <v>2392</v>
      </c>
      <c r="L5493" s="203" t="s">
        <v>2394</v>
      </c>
    </row>
    <row r="5494" spans="1:12" ht="15.75">
      <c r="A5494" s="202" t="s">
        <v>15</v>
      </c>
      <c r="C5494" s="203">
        <f>'817000'!B29</f>
        <v>0</v>
      </c>
    </row>
    <row r="5495" spans="1:12" ht="15.75">
      <c r="A5495" s="202" t="s">
        <v>15</v>
      </c>
      <c r="C5495" s="203" t="str">
        <f>'817000'!B30</f>
        <v>Información a revelar sobre conciliaciones o cambios en la plusvalía</v>
      </c>
    </row>
    <row r="5496" spans="1:12" ht="15.75">
      <c r="C5496" s="203" t="str">
        <f>'817000'!B31</f>
        <v>Plusvalía al comienzo del periodo</v>
      </c>
      <c r="F5496" s="80">
        <f>'817000'!C31</f>
        <v>0</v>
      </c>
      <c r="J5496" s="60" t="str">
        <f>Índice!$G$23</f>
        <v>2015-01-01</v>
      </c>
      <c r="K5496" s="203"/>
      <c r="L5496" s="203"/>
    </row>
    <row r="5497" spans="1:12" ht="15.75">
      <c r="A5497" s="202" t="s">
        <v>15</v>
      </c>
      <c r="C5497" s="203" t="str">
        <f>'817000'!B32</f>
        <v>Cambios en la plusvalía</v>
      </c>
      <c r="F5497" s="80"/>
      <c r="L5497" s="203"/>
    </row>
    <row r="5498" spans="1:12" ht="15.75">
      <c r="C5498" s="203" t="str">
        <f>'817000'!B33</f>
        <v>Reconocimiento adicional, plusvalía</v>
      </c>
      <c r="F5498" s="80">
        <f>'817000'!C33</f>
        <v>0</v>
      </c>
      <c r="I5498" s="60" t="str">
        <f>Índice!$G$23</f>
        <v>2015-01-01</v>
      </c>
      <c r="J5498" s="61" t="str">
        <f>Índice!$G$25</f>
        <v>2015-12-31</v>
      </c>
      <c r="K5498" s="203"/>
      <c r="L5498" s="203"/>
    </row>
    <row r="5499" spans="1:12" ht="15.75">
      <c r="C5499" s="203" t="str">
        <f>'817000'!B34</f>
        <v>Incremento (disminución) por diferencias de cambio netas, plusvalía</v>
      </c>
      <c r="F5499" s="80">
        <f>'817000'!C34</f>
        <v>0</v>
      </c>
      <c r="I5499" s="60" t="str">
        <f>Índice!$G$23</f>
        <v>2015-01-01</v>
      </c>
      <c r="J5499" s="61" t="str">
        <f>Índice!$G$25</f>
        <v>2015-12-31</v>
      </c>
      <c r="K5499" s="203"/>
      <c r="L5499" s="203"/>
    </row>
    <row r="5500" spans="1:12" ht="15.75">
      <c r="C5500" s="203" t="str">
        <f>'817000'!B35</f>
        <v>Incremento (disminución) por otros cambios, plusvalía</v>
      </c>
      <c r="F5500" s="80">
        <f>'817000'!C35</f>
        <v>0</v>
      </c>
      <c r="I5500" s="60" t="str">
        <f>Índice!$G$23</f>
        <v>2015-01-01</v>
      </c>
      <c r="J5500" s="61" t="str">
        <f>Índice!$G$25</f>
        <v>2015-12-31</v>
      </c>
      <c r="K5500" s="203"/>
      <c r="L5500" s="203"/>
    </row>
    <row r="5501" spans="1:12" ht="15.75">
      <c r="C5501" s="203" t="str">
        <f>'817000'!B36</f>
        <v>Pérdidas por deterioro de valor reconocidas en el resultado del periodo, plusvalía</v>
      </c>
      <c r="F5501" s="80">
        <f>'817000'!C36</f>
        <v>0</v>
      </c>
      <c r="I5501" s="60" t="str">
        <f>Índice!$G$23</f>
        <v>2015-01-01</v>
      </c>
      <c r="J5501" s="61" t="str">
        <f>Índice!$G$25</f>
        <v>2015-12-31</v>
      </c>
      <c r="K5501" s="203"/>
      <c r="L5501" s="203"/>
    </row>
    <row r="5502" spans="1:12" ht="15.75">
      <c r="C5502" s="203" t="str">
        <f>'817000'!B37</f>
        <v>Amortización, plusvalía</v>
      </c>
      <c r="F5502" s="80">
        <f>'817000'!C37</f>
        <v>0</v>
      </c>
      <c r="I5502" s="60" t="str">
        <f>Índice!$G$23</f>
        <v>2015-01-01</v>
      </c>
      <c r="J5502" s="61" t="str">
        <f>Índice!$G$25</f>
        <v>2015-12-31</v>
      </c>
      <c r="K5502" s="203"/>
      <c r="L5502" s="203"/>
    </row>
    <row r="5503" spans="1:12" ht="15.75">
      <c r="C5503" s="203" t="str">
        <f>'817000'!B38</f>
        <v>Disminuciones mediante la disposición de negocios anteriormente adquiridos, plusvalía</v>
      </c>
      <c r="F5503" s="80">
        <f>'817000'!C38</f>
        <v>0</v>
      </c>
      <c r="I5503" s="60" t="str">
        <f>Índice!$G$23</f>
        <v>2015-01-01</v>
      </c>
      <c r="J5503" s="61" t="str">
        <f>Índice!$G$25</f>
        <v>2015-12-31</v>
      </c>
      <c r="K5503" s="203"/>
      <c r="L5503" s="203"/>
    </row>
    <row r="5504" spans="1:12" ht="15.75">
      <c r="A5504" s="202"/>
      <c r="C5504" s="203" t="str">
        <f>'817000'!B39</f>
        <v>Total incremento (disminución) en la plusvalía</v>
      </c>
      <c r="F5504" s="80">
        <f>'817000'!C39</f>
        <v>0</v>
      </c>
      <c r="I5504" s="60" t="str">
        <f>Índice!$G$23</f>
        <v>2015-01-01</v>
      </c>
      <c r="J5504" s="61" t="str">
        <f>Índice!$G$25</f>
        <v>2015-12-31</v>
      </c>
      <c r="L5504" s="203"/>
    </row>
    <row r="5505" spans="1:18" ht="15.75">
      <c r="C5505" s="203" t="str">
        <f>'817000'!B40</f>
        <v>Plusvalía al final del periodo</v>
      </c>
      <c r="F5505" s="80">
        <f>'817000'!C40</f>
        <v>0</v>
      </c>
      <c r="I5505" s="60"/>
      <c r="J5505" s="61" t="str">
        <f>Índice!$G$25</f>
        <v>2015-12-31</v>
      </c>
      <c r="K5505" s="203"/>
      <c r="L5505" s="203"/>
    </row>
    <row r="5506" spans="1:18" ht="15.75">
      <c r="A5506" s="83" t="s">
        <v>15</v>
      </c>
      <c r="B5506" s="84"/>
      <c r="C5506" s="85" t="s">
        <v>2421</v>
      </c>
      <c r="D5506" s="84"/>
      <c r="E5506" s="84"/>
      <c r="F5506" s="86"/>
      <c r="G5506" s="84"/>
      <c r="H5506" s="84"/>
      <c r="I5506" s="87"/>
      <c r="J5506" s="87"/>
      <c r="K5506" s="88"/>
      <c r="L5506" s="88"/>
      <c r="M5506" s="84"/>
      <c r="N5506" s="84"/>
      <c r="O5506" s="84"/>
      <c r="P5506" s="84"/>
      <c r="Q5506" s="84"/>
      <c r="R5506" s="84"/>
    </row>
    <row r="5507" spans="1:18" ht="15.75">
      <c r="C5507" s="203" t="str">
        <f>'818000'!B6</f>
        <v>Información a revelar sobre partes relacionadas [Texto]</v>
      </c>
      <c r="F5507" s="200" t="str">
        <f>'818000'!C6</f>
        <v xml:space="preserve">Por incluir información </v>
      </c>
      <c r="I5507" s="60" t="str">
        <f>Índice!$G$23</f>
        <v>2015-01-01</v>
      </c>
      <c r="J5507" s="61" t="str">
        <f>Índice!$G$25</f>
        <v>2015-12-31</v>
      </c>
    </row>
    <row r="5508" spans="1:18" ht="15.75">
      <c r="C5508" s="203" t="str">
        <f>'818000'!B7</f>
        <v>Nombre de la entidad controladora</v>
      </c>
      <c r="F5508" s="200" t="str">
        <f>'818000'!C7</f>
        <v xml:space="preserve">Por incluir información </v>
      </c>
      <c r="I5508" s="60" t="str">
        <f>Índice!$G$23</f>
        <v>2015-01-01</v>
      </c>
      <c r="J5508" s="61" t="str">
        <f>Índice!$G$25</f>
        <v>2015-12-31</v>
      </c>
    </row>
    <row r="5509" spans="1:18" ht="15.75">
      <c r="C5509" s="203" t="str">
        <f>'818000'!B8</f>
        <v>Nombre de la controladora última del grupo</v>
      </c>
      <c r="F5509" s="200" t="str">
        <f>'818000'!C8</f>
        <v xml:space="preserve">Por incluir información </v>
      </c>
      <c r="I5509" s="60" t="str">
        <f>Índice!$G$23</f>
        <v>2015-01-01</v>
      </c>
      <c r="J5509" s="61" t="str">
        <f>Índice!$G$25</f>
        <v>2015-12-31</v>
      </c>
    </row>
    <row r="5510" spans="1:18" ht="15.75">
      <c r="C5510" s="203" t="str">
        <f>'818000'!B9</f>
        <v>El nombre de la controladora intermedia más próxima que elabora estados financieros disponibles públicamente</v>
      </c>
      <c r="F5510" s="200" t="str">
        <f>'818000'!C9</f>
        <v xml:space="preserve">Por incluir información </v>
      </c>
      <c r="I5510" s="60" t="str">
        <f>Índice!$G$23</f>
        <v>2015-01-01</v>
      </c>
      <c r="J5510" s="61" t="str">
        <f>Índice!$G$25</f>
        <v>2015-12-31</v>
      </c>
    </row>
    <row r="5511" spans="1:18" ht="15.75">
      <c r="C5511" s="203" t="str">
        <f>'818000'!B10</f>
        <v>Explicación de la relación entre controladoras y subsidiarias</v>
      </c>
      <c r="F5511" s="200" t="str">
        <f>'818000'!C10</f>
        <v xml:space="preserve">Por incluir información </v>
      </c>
      <c r="I5511" s="60" t="str">
        <f>Índice!$G$23</f>
        <v>2015-01-01</v>
      </c>
      <c r="J5511" s="61" t="str">
        <f>Índice!$G$25</f>
        <v>2015-12-31</v>
      </c>
    </row>
    <row r="5512" spans="1:18" ht="15.75">
      <c r="C5512" s="203" t="str">
        <f>'818000'!B11</f>
        <v>Remuneración al personal clave de la gerencia</v>
      </c>
      <c r="F5512" s="200">
        <f>'818000'!C11</f>
        <v>0</v>
      </c>
      <c r="I5512" s="60" t="str">
        <f>Índice!$G$23</f>
        <v>2015-01-01</v>
      </c>
      <c r="J5512" s="61" t="str">
        <f>Índice!$G$25</f>
        <v>2015-12-31</v>
      </c>
    </row>
    <row r="5513" spans="1:18" ht="15.75">
      <c r="C5513" s="203" t="str">
        <f>'818000'!B12</f>
        <v>Información a revelar sobre transacciones entre partes relacionadas [Texto]</v>
      </c>
      <c r="F5513" s="200" t="str">
        <f>'818000'!C12</f>
        <v xml:space="preserve">Por incluir información </v>
      </c>
      <c r="I5513" s="60" t="str">
        <f>Índice!$G$23</f>
        <v>2015-01-01</v>
      </c>
      <c r="J5513" s="61" t="str">
        <f>Índice!$G$25</f>
        <v>2015-12-31</v>
      </c>
    </row>
    <row r="5514" spans="1:18" ht="15.75">
      <c r="A5514" s="202" t="s">
        <v>15</v>
      </c>
      <c r="C5514" s="203" t="s">
        <v>2422</v>
      </c>
    </row>
    <row r="5515" spans="1:18" ht="15.75">
      <c r="A5515" s="202" t="s">
        <v>15</v>
      </c>
      <c r="C5515" s="203" t="str">
        <f>'818000'!B$14</f>
        <v>Información a revelar sobre transacciones entre partes relacionadas</v>
      </c>
      <c r="I5515" s="60"/>
      <c r="J5515" s="61"/>
    </row>
    <row r="5516" spans="1:18" ht="15.75">
      <c r="C5516" s="203" t="str">
        <f>'818000'!B$15</f>
        <v>Descripción de transacciones con partes relacionadas</v>
      </c>
      <c r="F5516" s="200" t="str">
        <f>'818000'!C$15</f>
        <v xml:space="preserve">Por incluir información </v>
      </c>
      <c r="I5516" s="60" t="str">
        <f>Índice!$G$23</f>
        <v>2015-01-01</v>
      </c>
      <c r="J5516" s="61" t="str">
        <f>Índice!$G$25</f>
        <v>2015-12-31</v>
      </c>
      <c r="K5516" s="203" t="s">
        <v>2456</v>
      </c>
      <c r="L5516" s="203" t="s">
        <v>2952</v>
      </c>
    </row>
    <row r="5517" spans="1:18" ht="15.75">
      <c r="C5517" s="203" t="str">
        <f>'818000'!B$16</f>
        <v>Descripción de la naturaleza de la relación entre partes relacionadas</v>
      </c>
      <c r="F5517" s="200" t="str">
        <f>'818000'!C$16</f>
        <v xml:space="preserve">Por incluir información </v>
      </c>
      <c r="I5517" s="60" t="str">
        <f>Índice!$G$23</f>
        <v>2015-01-01</v>
      </c>
      <c r="J5517" s="61" t="str">
        <f>Índice!$G$25</f>
        <v>2015-12-31</v>
      </c>
      <c r="K5517" s="203" t="s">
        <v>2456</v>
      </c>
      <c r="L5517" s="203" t="s">
        <v>2952</v>
      </c>
    </row>
    <row r="5518" spans="1:18" ht="15.75">
      <c r="A5518" s="202" t="s">
        <v>15</v>
      </c>
      <c r="C5518" s="203" t="str">
        <f>'818000'!B$17</f>
        <v>Transacciones con partes relacionadas</v>
      </c>
      <c r="F5518" s="200"/>
      <c r="I5518" s="60"/>
      <c r="J5518" s="61"/>
    </row>
    <row r="5519" spans="1:18" ht="15.75">
      <c r="C5519" s="203" t="str">
        <f>'818000'!B$18</f>
        <v>Compras de bienes, transacciones con partes relacionadas</v>
      </c>
      <c r="F5519" s="200">
        <f>'818000'!C$18</f>
        <v>0</v>
      </c>
      <c r="I5519" s="60" t="str">
        <f>Índice!$G$23</f>
        <v>2015-01-01</v>
      </c>
      <c r="J5519" s="61" t="str">
        <f>Índice!$G$25</f>
        <v>2015-12-31</v>
      </c>
      <c r="K5519" s="203" t="s">
        <v>2456</v>
      </c>
      <c r="L5519" s="203" t="s">
        <v>2952</v>
      </c>
    </row>
    <row r="5520" spans="1:18" ht="15.75">
      <c r="C5520" s="203" t="str">
        <f>'818000'!B$19</f>
        <v>Ingresos de actividades ordinarias procedentes de la venta de bienes, transacciones con partes relacionadas</v>
      </c>
      <c r="F5520" s="200">
        <f>'818000'!C$19</f>
        <v>0</v>
      </c>
      <c r="I5520" s="60" t="str">
        <f>Índice!$G$23</f>
        <v>2015-01-01</v>
      </c>
      <c r="J5520" s="61" t="str">
        <f>Índice!$G$25</f>
        <v>2015-12-31</v>
      </c>
      <c r="K5520" s="203" t="s">
        <v>2456</v>
      </c>
      <c r="L5520" s="203" t="s">
        <v>2952</v>
      </c>
    </row>
    <row r="5521" spans="3:12" ht="15.75">
      <c r="C5521" s="203" t="str">
        <f>'818000'!B$20</f>
        <v>Compras de propiedad inmobiliaria y otros activos, transacciones con partes relacionadas</v>
      </c>
      <c r="F5521" s="200">
        <f>'818000'!C$20</f>
        <v>0</v>
      </c>
      <c r="I5521" s="60" t="str">
        <f>Índice!$G$23</f>
        <v>2015-01-01</v>
      </c>
      <c r="J5521" s="61" t="str">
        <f>Índice!$G$25</f>
        <v>2015-12-31</v>
      </c>
      <c r="K5521" s="203" t="s">
        <v>2456</v>
      </c>
      <c r="L5521" s="203" t="s">
        <v>2952</v>
      </c>
    </row>
    <row r="5522" spans="3:12" ht="15.75">
      <c r="C5522" s="203" t="str">
        <f>'818000'!B$21</f>
        <v>Ventas de propiedad inmobiliaria y otros activos, transacciones con partes relacionadas</v>
      </c>
      <c r="F5522" s="200">
        <f>'818000'!C$21</f>
        <v>0</v>
      </c>
      <c r="I5522" s="60" t="str">
        <f>Índice!$G$23</f>
        <v>2015-01-01</v>
      </c>
      <c r="J5522" s="61" t="str">
        <f>Índice!$G$25</f>
        <v>2015-12-31</v>
      </c>
      <c r="K5522" s="203" t="s">
        <v>2456</v>
      </c>
      <c r="L5522" s="203" t="s">
        <v>2952</v>
      </c>
    </row>
    <row r="5523" spans="3:12" ht="15.75">
      <c r="C5523" s="203" t="str">
        <f>'818000'!B$22</f>
        <v>Servicios recibidos, transacciones con partes relacionadas</v>
      </c>
      <c r="F5523" s="200">
        <f>'818000'!C$22</f>
        <v>0</v>
      </c>
      <c r="I5523" s="60" t="str">
        <f>Índice!$G$23</f>
        <v>2015-01-01</v>
      </c>
      <c r="J5523" s="61" t="str">
        <f>Índice!$G$25</f>
        <v>2015-12-31</v>
      </c>
      <c r="K5523" s="203" t="s">
        <v>2456</v>
      </c>
      <c r="L5523" s="203" t="s">
        <v>2952</v>
      </c>
    </row>
    <row r="5524" spans="3:12" ht="15.75">
      <c r="C5524" s="203" t="str">
        <f>'818000'!B$23</f>
        <v>Ingresos de actividades ordinarias procedentes de la prestación de servicios, transacciones con partes relacionadas</v>
      </c>
      <c r="F5524" s="200">
        <f>'818000'!C$23</f>
        <v>0</v>
      </c>
      <c r="I5524" s="60" t="str">
        <f>Índice!$G$23</f>
        <v>2015-01-01</v>
      </c>
      <c r="J5524" s="61" t="str">
        <f>Índice!$G$25</f>
        <v>2015-12-31</v>
      </c>
      <c r="K5524" s="203" t="s">
        <v>2456</v>
      </c>
      <c r="L5524" s="203" t="s">
        <v>2952</v>
      </c>
    </row>
    <row r="5525" spans="3:12" ht="15.75">
      <c r="C5525" s="203" t="str">
        <f>'818000'!B$24</f>
        <v>Arrendamientos como arrendador, transacciones con partes relacionadas</v>
      </c>
      <c r="F5525" s="200">
        <f>'818000'!C$24</f>
        <v>0</v>
      </c>
      <c r="I5525" s="60" t="str">
        <f>Índice!$G$23</f>
        <v>2015-01-01</v>
      </c>
      <c r="J5525" s="61" t="str">
        <f>Índice!$G$25</f>
        <v>2015-12-31</v>
      </c>
      <c r="K5525" s="203" t="s">
        <v>2456</v>
      </c>
      <c r="L5525" s="203" t="s">
        <v>2952</v>
      </c>
    </row>
    <row r="5526" spans="3:12" ht="15.75">
      <c r="C5526" s="203" t="str">
        <f>'818000'!B$25</f>
        <v>Arrendamientos como arrendatario, transacciones con partes relacionadas</v>
      </c>
      <c r="F5526" s="200">
        <f>'818000'!C$25</f>
        <v>0</v>
      </c>
      <c r="I5526" s="60" t="str">
        <f>Índice!$G$23</f>
        <v>2015-01-01</v>
      </c>
      <c r="J5526" s="61" t="str">
        <f>Índice!$G$25</f>
        <v>2015-12-31</v>
      </c>
      <c r="K5526" s="203" t="s">
        <v>2456</v>
      </c>
      <c r="L5526" s="203" t="s">
        <v>2952</v>
      </c>
    </row>
    <row r="5527" spans="3:12" ht="15.75">
      <c r="C5527" s="203" t="str">
        <f>'818000'!B$26</f>
        <v>Transferencia de investigación y desarrollo desde la entidad, transacciones con partes relacionadas</v>
      </c>
      <c r="F5527" s="200">
        <f>'818000'!C$26</f>
        <v>0</v>
      </c>
      <c r="I5527" s="60" t="str">
        <f>Índice!$G$23</f>
        <v>2015-01-01</v>
      </c>
      <c r="J5527" s="61" t="str">
        <f>Índice!$G$25</f>
        <v>2015-12-31</v>
      </c>
      <c r="K5527" s="203" t="s">
        <v>2456</v>
      </c>
      <c r="L5527" s="203" t="s">
        <v>2952</v>
      </c>
    </row>
    <row r="5528" spans="3:12" ht="15.75">
      <c r="C5528" s="203" t="str">
        <f>'818000'!B$27</f>
        <v>Transferencia de investigación y desarrollo a la entidad, transacciones con partes relacionadas</v>
      </c>
      <c r="F5528" s="200">
        <f>'818000'!C$27</f>
        <v>0</v>
      </c>
      <c r="I5528" s="60" t="str">
        <f>Índice!$G$23</f>
        <v>2015-01-01</v>
      </c>
      <c r="J5528" s="61" t="str">
        <f>Índice!$G$25</f>
        <v>2015-12-31</v>
      </c>
      <c r="K5528" s="203" t="s">
        <v>2456</v>
      </c>
      <c r="L5528" s="203" t="s">
        <v>2952</v>
      </c>
    </row>
    <row r="5529" spans="3:12" ht="15.75">
      <c r="C5529" s="203" t="str">
        <f>'818000'!B$28</f>
        <v>Transferencias según acuerdos de licencia desde la entidad, transacciones con partes relacionadas</v>
      </c>
      <c r="F5529" s="200">
        <f>'818000'!C$28</f>
        <v>0</v>
      </c>
      <c r="I5529" s="60" t="str">
        <f>Índice!$G$23</f>
        <v>2015-01-01</v>
      </c>
      <c r="J5529" s="61" t="str">
        <f>Índice!$G$25</f>
        <v>2015-12-31</v>
      </c>
      <c r="K5529" s="203" t="s">
        <v>2456</v>
      </c>
      <c r="L5529" s="203" t="s">
        <v>2952</v>
      </c>
    </row>
    <row r="5530" spans="3:12" ht="15.75">
      <c r="C5530" s="203" t="str">
        <f>'818000'!B$29</f>
        <v>Transferencias según acuerdos de licencia a la entidad, transacciones con partes relacionadas</v>
      </c>
      <c r="F5530" s="200">
        <f>'818000'!C$29</f>
        <v>0</v>
      </c>
      <c r="I5530" s="60" t="str">
        <f>Índice!$G$23</f>
        <v>2015-01-01</v>
      </c>
      <c r="J5530" s="61" t="str">
        <f>Índice!$G$25</f>
        <v>2015-12-31</v>
      </c>
      <c r="K5530" s="203" t="s">
        <v>2456</v>
      </c>
      <c r="L5530" s="203" t="s">
        <v>2952</v>
      </c>
    </row>
    <row r="5531" spans="3:12" ht="15.75">
      <c r="C5531" s="203" t="str">
        <f>'818000'!B$30</f>
        <v>Transferencias según acuerdos financieros desde la entidad, transacciones con partes relacionadas</v>
      </c>
      <c r="F5531" s="200">
        <f>'818000'!C$30</f>
        <v>0</v>
      </c>
      <c r="I5531" s="60" t="str">
        <f>Índice!$G$23</f>
        <v>2015-01-01</v>
      </c>
      <c r="J5531" s="61" t="str">
        <f>Índice!$G$25</f>
        <v>2015-12-31</v>
      </c>
      <c r="K5531" s="203" t="s">
        <v>2456</v>
      </c>
      <c r="L5531" s="203" t="s">
        <v>2952</v>
      </c>
    </row>
    <row r="5532" spans="3:12" ht="15.75">
      <c r="C5532" s="203" t="str">
        <f>'818000'!B$31</f>
        <v>Transferencias según acuerdos financieros a la entidad, transacciones con partes relacionadas</v>
      </c>
      <c r="F5532" s="200">
        <f>'818000'!C$31</f>
        <v>0</v>
      </c>
      <c r="I5532" s="60" t="str">
        <f>Índice!$G$23</f>
        <v>2015-01-01</v>
      </c>
      <c r="J5532" s="61" t="str">
        <f>Índice!$G$25</f>
        <v>2015-12-31</v>
      </c>
      <c r="K5532" s="203" t="s">
        <v>2456</v>
      </c>
      <c r="L5532" s="203" t="s">
        <v>2952</v>
      </c>
    </row>
    <row r="5533" spans="3:12" ht="15.75">
      <c r="C5533" s="203" t="str">
        <f>'818000'!B$32</f>
        <v>Provisión de garantías o garantías colaterales por la entidad, transacciones con partes relacionadas</v>
      </c>
      <c r="F5533" s="200">
        <f>'818000'!C$32</f>
        <v>0</v>
      </c>
      <c r="I5533" s="60" t="str">
        <f>Índice!$G$23</f>
        <v>2015-01-01</v>
      </c>
      <c r="J5533" s="61" t="str">
        <f>Índice!$G$25</f>
        <v>2015-12-31</v>
      </c>
      <c r="K5533" s="203" t="s">
        <v>2456</v>
      </c>
      <c r="L5533" s="203" t="s">
        <v>2952</v>
      </c>
    </row>
    <row r="5534" spans="3:12" ht="15.75">
      <c r="C5534" s="203" t="str">
        <f>'818000'!B$33</f>
        <v>Provisión de garantías o garantías colaterales a la entidad, transacciones con partes relacionadas</v>
      </c>
      <c r="F5534" s="200">
        <f>'818000'!C$33</f>
        <v>0</v>
      </c>
      <c r="I5534" s="60" t="str">
        <f>Índice!$G$23</f>
        <v>2015-01-01</v>
      </c>
      <c r="J5534" s="61" t="str">
        <f>Índice!$G$25</f>
        <v>2015-12-31</v>
      </c>
      <c r="K5534" s="203" t="s">
        <v>2456</v>
      </c>
      <c r="L5534" s="203" t="s">
        <v>2952</v>
      </c>
    </row>
    <row r="5535" spans="3:12" ht="15.75">
      <c r="C5535" s="203" t="str">
        <f>'818000'!B$34</f>
        <v>Liquidación de pasivos por la entidad en nombre de una parte relacionada, transacciones con partes relacionadas</v>
      </c>
      <c r="F5535" s="200">
        <f>'818000'!C$34</f>
        <v>0</v>
      </c>
      <c r="I5535" s="60" t="str">
        <f>Índice!$G$23</f>
        <v>2015-01-01</v>
      </c>
      <c r="J5535" s="61" t="str">
        <f>Índice!$G$25</f>
        <v>2015-12-31</v>
      </c>
      <c r="K5535" s="203" t="s">
        <v>2456</v>
      </c>
      <c r="L5535" s="203" t="s">
        <v>2952</v>
      </c>
    </row>
    <row r="5536" spans="3:12" ht="15.75">
      <c r="C5536" s="203" t="str">
        <f>'818000'!B$35</f>
        <v>Liquidación de pasivos en nombre de la entidad por una parte relacionada, transacciones con partes relacionadas</v>
      </c>
      <c r="F5536" s="200">
        <f>'818000'!C$35</f>
        <v>0</v>
      </c>
      <c r="I5536" s="60" t="str">
        <f>Índice!$G$23</f>
        <v>2015-01-01</v>
      </c>
      <c r="J5536" s="61" t="str">
        <f>Índice!$G$25</f>
        <v>2015-12-31</v>
      </c>
      <c r="K5536" s="203" t="s">
        <v>2456</v>
      </c>
      <c r="L5536" s="203" t="s">
        <v>2952</v>
      </c>
    </row>
    <row r="5537" spans="1:12" ht="15.75">
      <c r="C5537" s="203" t="str">
        <f>'818000'!B$36</f>
        <v>Participación en planes de beneficios definidos que comparten riesgos entre las entidades del grupo, transacciones con partes relacionadas</v>
      </c>
      <c r="F5537" s="200">
        <f>'818000'!C$36</f>
        <v>0</v>
      </c>
      <c r="I5537" s="60" t="str">
        <f>Índice!$G$23</f>
        <v>2015-01-01</v>
      </c>
      <c r="J5537" s="61" t="str">
        <f>Índice!$G$25</f>
        <v>2015-12-31</v>
      </c>
      <c r="K5537" s="203" t="s">
        <v>2456</v>
      </c>
      <c r="L5537" s="203" t="s">
        <v>2952</v>
      </c>
    </row>
    <row r="5538" spans="1:12" ht="15.75">
      <c r="A5538" s="202" t="s">
        <v>15</v>
      </c>
      <c r="C5538" s="203" t="str">
        <f>'818000'!B$37</f>
        <v>Saldos pendientes de transacciones con partes relacionadas</v>
      </c>
      <c r="F5538" s="200"/>
      <c r="I5538" s="60"/>
      <c r="J5538" s="61"/>
    </row>
    <row r="5539" spans="1:12" ht="15.75">
      <c r="C5539" s="203" t="str">
        <f>'818000'!B$38</f>
        <v>Importes por pagar, transacciones con partes relacionadas</v>
      </c>
      <c r="F5539" s="200">
        <f>'818000'!C$38</f>
        <v>0</v>
      </c>
      <c r="I5539" s="60"/>
      <c r="J5539" s="61" t="str">
        <f>Índice!$G$25</f>
        <v>2015-12-31</v>
      </c>
      <c r="K5539" s="203" t="s">
        <v>2456</v>
      </c>
      <c r="L5539" s="203" t="s">
        <v>2952</v>
      </c>
    </row>
    <row r="5540" spans="1:12" ht="15.75">
      <c r="C5540" s="203" t="str">
        <f>'818000'!B$39</f>
        <v>Importes por cobrar, transacciones con partes relacionadas</v>
      </c>
      <c r="F5540" s="200">
        <f>'818000'!C$39</f>
        <v>0</v>
      </c>
      <c r="I5540" s="60"/>
      <c r="J5540" s="61" t="str">
        <f>Índice!$G$25</f>
        <v>2015-12-31</v>
      </c>
      <c r="K5540" s="203" t="s">
        <v>2456</v>
      </c>
      <c r="L5540" s="203" t="s">
        <v>2952</v>
      </c>
    </row>
    <row r="5541" spans="1:12" ht="15.75">
      <c r="C5541" s="203" t="str">
        <f>'818000'!B$40</f>
        <v>Explicación de los términos y condiciones de saldos existentes por transacciones entre partes relacionadas</v>
      </c>
      <c r="F5541" s="200">
        <f>'818000'!C$40</f>
        <v>0</v>
      </c>
      <c r="I5541" s="60" t="str">
        <f>Índice!$G$23</f>
        <v>2015-01-01</v>
      </c>
      <c r="J5541" s="61" t="str">
        <f>Índice!$G$25</f>
        <v>2015-12-31</v>
      </c>
      <c r="K5541" s="203" t="s">
        <v>2456</v>
      </c>
      <c r="L5541" s="203" t="s">
        <v>2952</v>
      </c>
    </row>
    <row r="5542" spans="1:12" ht="15.75">
      <c r="C5542" s="203" t="str">
        <f>'818000'!B$41</f>
        <v>Explicación de los detalles de garantías otorgadas o recibidas de saldos pendientes para transacciones con partes relacionadas</v>
      </c>
      <c r="F5542" s="200">
        <f>'818000'!C$41</f>
        <v>0</v>
      </c>
      <c r="I5542" s="60" t="str">
        <f>Índice!$G$23</f>
        <v>2015-01-01</v>
      </c>
      <c r="J5542" s="61" t="str">
        <f>Índice!$G$25</f>
        <v>2015-12-31</v>
      </c>
      <c r="K5542" s="203" t="s">
        <v>2456</v>
      </c>
      <c r="L5542" s="203" t="s">
        <v>2952</v>
      </c>
    </row>
    <row r="5543" spans="1:12" ht="15.75">
      <c r="C5543" s="203" t="str">
        <f>'818000'!B$42</f>
        <v>Provisiones por deudas de dudoso cobro relativas a saldos pendientes de transacciones con partes relacionadas</v>
      </c>
      <c r="F5543" s="200">
        <f>'818000'!C$42</f>
        <v>0</v>
      </c>
      <c r="I5543" s="60"/>
      <c r="J5543" s="61" t="str">
        <f>Índice!$G$25</f>
        <v>2015-12-31</v>
      </c>
      <c r="K5543" s="203" t="s">
        <v>2456</v>
      </c>
      <c r="L5543" s="203" t="s">
        <v>2952</v>
      </c>
    </row>
    <row r="5544" spans="1:12" ht="15.75">
      <c r="C5544" s="203" t="str">
        <f>'818000'!B$43</f>
        <v>Gastos reconocidos durante el periodo por deudas de dudoso cobro para transacciones entre partes relacionadas</v>
      </c>
      <c r="F5544" s="200">
        <f>'818000'!C$43</f>
        <v>0</v>
      </c>
      <c r="I5544" s="60" t="str">
        <f>Índice!$G$23</f>
        <v>2015-01-01</v>
      </c>
      <c r="J5544" s="61" t="str">
        <f>Índice!$G$25</f>
        <v>2015-12-31</v>
      </c>
      <c r="K5544" s="203" t="s">
        <v>2456</v>
      </c>
      <c r="L5544" s="203" t="s">
        <v>2952</v>
      </c>
    </row>
    <row r="5545" spans="1:12" ht="15.75">
      <c r="A5545" s="202" t="s">
        <v>15</v>
      </c>
      <c r="C5545" s="203" t="s">
        <v>2458</v>
      </c>
    </row>
    <row r="5546" spans="1:12" ht="15.75">
      <c r="A5546" s="202" t="s">
        <v>15</v>
      </c>
      <c r="C5546" s="203" t="str">
        <f>'818000'!B$14</f>
        <v>Información a revelar sobre transacciones entre partes relacionadas</v>
      </c>
      <c r="I5546" s="60"/>
      <c r="J5546" s="61"/>
    </row>
    <row r="5547" spans="1:12" ht="15.75">
      <c r="C5547" s="203" t="str">
        <f>'818000'!B$15</f>
        <v>Descripción de transacciones con partes relacionadas</v>
      </c>
      <c r="F5547" s="200" t="str">
        <f>'818000'!D$15</f>
        <v xml:space="preserve">Por incluir información </v>
      </c>
      <c r="I5547" s="60" t="str">
        <f>Índice!$G$23</f>
        <v>2015-01-01</v>
      </c>
      <c r="J5547" s="61" t="str">
        <f>Índice!$G$25</f>
        <v>2015-12-31</v>
      </c>
      <c r="K5547" s="203" t="s">
        <v>2456</v>
      </c>
      <c r="L5547" s="203" t="s">
        <v>2953</v>
      </c>
    </row>
    <row r="5548" spans="1:12" ht="15.75">
      <c r="C5548" s="203" t="str">
        <f>'818000'!B$16</f>
        <v>Descripción de la naturaleza de la relación entre partes relacionadas</v>
      </c>
      <c r="F5548" s="200" t="str">
        <f>'818000'!D$16</f>
        <v xml:space="preserve">Por incluir información </v>
      </c>
      <c r="I5548" s="60" t="str">
        <f>Índice!$G$23</f>
        <v>2015-01-01</v>
      </c>
      <c r="J5548" s="61" t="str">
        <f>Índice!$G$25</f>
        <v>2015-12-31</v>
      </c>
      <c r="K5548" s="203" t="s">
        <v>2456</v>
      </c>
      <c r="L5548" s="203" t="s">
        <v>2953</v>
      </c>
    </row>
    <row r="5549" spans="1:12" ht="15.75">
      <c r="A5549" s="202" t="s">
        <v>15</v>
      </c>
      <c r="C5549" s="203" t="str">
        <f>'818000'!B$17</f>
        <v>Transacciones con partes relacionadas</v>
      </c>
      <c r="F5549" s="200"/>
      <c r="I5549" s="60"/>
      <c r="J5549" s="61"/>
    </row>
    <row r="5550" spans="1:12" ht="15.75">
      <c r="C5550" s="203" t="str">
        <f>'818000'!B$18</f>
        <v>Compras de bienes, transacciones con partes relacionadas</v>
      </c>
      <c r="F5550" s="200">
        <f>'818000'!D$18</f>
        <v>0</v>
      </c>
      <c r="I5550" s="60" t="str">
        <f>Índice!$G$23</f>
        <v>2015-01-01</v>
      </c>
      <c r="J5550" s="61" t="str">
        <f>Índice!$G$25</f>
        <v>2015-12-31</v>
      </c>
      <c r="K5550" s="203" t="s">
        <v>2456</v>
      </c>
      <c r="L5550" s="203" t="s">
        <v>2953</v>
      </c>
    </row>
    <row r="5551" spans="1:12" ht="15.75">
      <c r="C5551" s="203" t="str">
        <f>'818000'!B$19</f>
        <v>Ingresos de actividades ordinarias procedentes de la venta de bienes, transacciones con partes relacionadas</v>
      </c>
      <c r="F5551" s="200">
        <f>'818000'!D$19</f>
        <v>0</v>
      </c>
      <c r="I5551" s="60" t="str">
        <f>Índice!$G$23</f>
        <v>2015-01-01</v>
      </c>
      <c r="J5551" s="61" t="str">
        <f>Índice!$G$25</f>
        <v>2015-12-31</v>
      </c>
      <c r="K5551" s="203" t="s">
        <v>2456</v>
      </c>
      <c r="L5551" s="203" t="s">
        <v>2953</v>
      </c>
    </row>
    <row r="5552" spans="1:12" ht="15.75">
      <c r="C5552" s="203" t="str">
        <f>'818000'!B$20</f>
        <v>Compras de propiedad inmobiliaria y otros activos, transacciones con partes relacionadas</v>
      </c>
      <c r="F5552" s="200">
        <f>'818000'!D$20</f>
        <v>0</v>
      </c>
      <c r="I5552" s="60" t="str">
        <f>Índice!$G$23</f>
        <v>2015-01-01</v>
      </c>
      <c r="J5552" s="61" t="str">
        <f>Índice!$G$25</f>
        <v>2015-12-31</v>
      </c>
      <c r="K5552" s="203" t="s">
        <v>2456</v>
      </c>
      <c r="L5552" s="203" t="s">
        <v>2953</v>
      </c>
    </row>
    <row r="5553" spans="3:12" ht="15.75">
      <c r="C5553" s="203" t="str">
        <f>'818000'!B$21</f>
        <v>Ventas de propiedad inmobiliaria y otros activos, transacciones con partes relacionadas</v>
      </c>
      <c r="F5553" s="200">
        <f>'818000'!D$21</f>
        <v>0</v>
      </c>
      <c r="I5553" s="60" t="str">
        <f>Índice!$G$23</f>
        <v>2015-01-01</v>
      </c>
      <c r="J5553" s="61" t="str">
        <f>Índice!$G$25</f>
        <v>2015-12-31</v>
      </c>
      <c r="K5553" s="203" t="s">
        <v>2456</v>
      </c>
      <c r="L5553" s="203" t="s">
        <v>2953</v>
      </c>
    </row>
    <row r="5554" spans="3:12" ht="15.75">
      <c r="C5554" s="203" t="str">
        <f>'818000'!B$22</f>
        <v>Servicios recibidos, transacciones con partes relacionadas</v>
      </c>
      <c r="F5554" s="200">
        <f>'818000'!D$22</f>
        <v>0</v>
      </c>
      <c r="I5554" s="60" t="str">
        <f>Índice!$G$23</f>
        <v>2015-01-01</v>
      </c>
      <c r="J5554" s="61" t="str">
        <f>Índice!$G$25</f>
        <v>2015-12-31</v>
      </c>
      <c r="K5554" s="203" t="s">
        <v>2456</v>
      </c>
      <c r="L5554" s="203" t="s">
        <v>2953</v>
      </c>
    </row>
    <row r="5555" spans="3:12" ht="15.75">
      <c r="C5555" s="203" t="str">
        <f>'818000'!B$23</f>
        <v>Ingresos de actividades ordinarias procedentes de la prestación de servicios, transacciones con partes relacionadas</v>
      </c>
      <c r="F5555" s="200">
        <f>'818000'!D$23</f>
        <v>0</v>
      </c>
      <c r="I5555" s="60" t="str">
        <f>Índice!$G$23</f>
        <v>2015-01-01</v>
      </c>
      <c r="J5555" s="61" t="str">
        <f>Índice!$G$25</f>
        <v>2015-12-31</v>
      </c>
      <c r="K5555" s="203" t="s">
        <v>2456</v>
      </c>
      <c r="L5555" s="203" t="s">
        <v>2953</v>
      </c>
    </row>
    <row r="5556" spans="3:12" ht="15.75">
      <c r="C5556" s="203" t="str">
        <f>'818000'!B$24</f>
        <v>Arrendamientos como arrendador, transacciones con partes relacionadas</v>
      </c>
      <c r="F5556" s="200">
        <f>'818000'!D$24</f>
        <v>0</v>
      </c>
      <c r="I5556" s="60" t="str">
        <f>Índice!$G$23</f>
        <v>2015-01-01</v>
      </c>
      <c r="J5556" s="61" t="str">
        <f>Índice!$G$25</f>
        <v>2015-12-31</v>
      </c>
      <c r="K5556" s="203" t="s">
        <v>2456</v>
      </c>
      <c r="L5556" s="203" t="s">
        <v>2953</v>
      </c>
    </row>
    <row r="5557" spans="3:12" ht="15.75">
      <c r="C5557" s="203" t="str">
        <f>'818000'!B$25</f>
        <v>Arrendamientos como arrendatario, transacciones con partes relacionadas</v>
      </c>
      <c r="F5557" s="200">
        <f>'818000'!D$25</f>
        <v>0</v>
      </c>
      <c r="I5557" s="60" t="str">
        <f>Índice!$G$23</f>
        <v>2015-01-01</v>
      </c>
      <c r="J5557" s="61" t="str">
        <f>Índice!$G$25</f>
        <v>2015-12-31</v>
      </c>
      <c r="K5557" s="203" t="s">
        <v>2456</v>
      </c>
      <c r="L5557" s="203" t="s">
        <v>2953</v>
      </c>
    </row>
    <row r="5558" spans="3:12" ht="15.75">
      <c r="C5558" s="203" t="str">
        <f>'818000'!B$26</f>
        <v>Transferencia de investigación y desarrollo desde la entidad, transacciones con partes relacionadas</v>
      </c>
      <c r="F5558" s="200">
        <f>'818000'!D$26</f>
        <v>0</v>
      </c>
      <c r="I5558" s="60" t="str">
        <f>Índice!$G$23</f>
        <v>2015-01-01</v>
      </c>
      <c r="J5558" s="61" t="str">
        <f>Índice!$G$25</f>
        <v>2015-12-31</v>
      </c>
      <c r="K5558" s="203" t="s">
        <v>2456</v>
      </c>
      <c r="L5558" s="203" t="s">
        <v>2953</v>
      </c>
    </row>
    <row r="5559" spans="3:12" ht="15.75">
      <c r="C5559" s="203" t="str">
        <f>'818000'!B$27</f>
        <v>Transferencia de investigación y desarrollo a la entidad, transacciones con partes relacionadas</v>
      </c>
      <c r="F5559" s="200">
        <f>'818000'!D$27</f>
        <v>0</v>
      </c>
      <c r="I5559" s="60" t="str">
        <f>Índice!$G$23</f>
        <v>2015-01-01</v>
      </c>
      <c r="J5559" s="61" t="str">
        <f>Índice!$G$25</f>
        <v>2015-12-31</v>
      </c>
      <c r="K5559" s="203" t="s">
        <v>2456</v>
      </c>
      <c r="L5559" s="203" t="s">
        <v>2953</v>
      </c>
    </row>
    <row r="5560" spans="3:12" ht="15.75">
      <c r="C5560" s="203" t="str">
        <f>'818000'!B$28</f>
        <v>Transferencias según acuerdos de licencia desde la entidad, transacciones con partes relacionadas</v>
      </c>
      <c r="F5560" s="200">
        <f>'818000'!D$28</f>
        <v>0</v>
      </c>
      <c r="I5560" s="60" t="str">
        <f>Índice!$G$23</f>
        <v>2015-01-01</v>
      </c>
      <c r="J5560" s="61" t="str">
        <f>Índice!$G$25</f>
        <v>2015-12-31</v>
      </c>
      <c r="K5560" s="203" t="s">
        <v>2456</v>
      </c>
      <c r="L5560" s="203" t="s">
        <v>2953</v>
      </c>
    </row>
    <row r="5561" spans="3:12" ht="15.75">
      <c r="C5561" s="203" t="str">
        <f>'818000'!B$29</f>
        <v>Transferencias según acuerdos de licencia a la entidad, transacciones con partes relacionadas</v>
      </c>
      <c r="F5561" s="200">
        <f>'818000'!D$29</f>
        <v>0</v>
      </c>
      <c r="I5561" s="60" t="str">
        <f>Índice!$G$23</f>
        <v>2015-01-01</v>
      </c>
      <c r="J5561" s="61" t="str">
        <f>Índice!$G$25</f>
        <v>2015-12-31</v>
      </c>
      <c r="K5561" s="203" t="s">
        <v>2456</v>
      </c>
      <c r="L5561" s="203" t="s">
        <v>2953</v>
      </c>
    </row>
    <row r="5562" spans="3:12" ht="15.75">
      <c r="C5562" s="203" t="str">
        <f>'818000'!B$30</f>
        <v>Transferencias según acuerdos financieros desde la entidad, transacciones con partes relacionadas</v>
      </c>
      <c r="F5562" s="200">
        <f>'818000'!D$30</f>
        <v>0</v>
      </c>
      <c r="I5562" s="60" t="str">
        <f>Índice!$G$23</f>
        <v>2015-01-01</v>
      </c>
      <c r="J5562" s="61" t="str">
        <f>Índice!$G$25</f>
        <v>2015-12-31</v>
      </c>
      <c r="K5562" s="203" t="s">
        <v>2456</v>
      </c>
      <c r="L5562" s="203" t="s">
        <v>2953</v>
      </c>
    </row>
    <row r="5563" spans="3:12" ht="15.75">
      <c r="C5563" s="203" t="str">
        <f>'818000'!B$31</f>
        <v>Transferencias según acuerdos financieros a la entidad, transacciones con partes relacionadas</v>
      </c>
      <c r="F5563" s="200">
        <f>'818000'!D$31</f>
        <v>0</v>
      </c>
      <c r="I5563" s="60" t="str">
        <f>Índice!$G$23</f>
        <v>2015-01-01</v>
      </c>
      <c r="J5563" s="61" t="str">
        <f>Índice!$G$25</f>
        <v>2015-12-31</v>
      </c>
      <c r="K5563" s="203" t="s">
        <v>2456</v>
      </c>
      <c r="L5563" s="203" t="s">
        <v>2953</v>
      </c>
    </row>
    <row r="5564" spans="3:12" ht="15.75">
      <c r="C5564" s="203" t="str">
        <f>'818000'!B$32</f>
        <v>Provisión de garantías o garantías colaterales por la entidad, transacciones con partes relacionadas</v>
      </c>
      <c r="F5564" s="200">
        <f>'818000'!D$32</f>
        <v>0</v>
      </c>
      <c r="I5564" s="60" t="str">
        <f>Índice!$G$23</f>
        <v>2015-01-01</v>
      </c>
      <c r="J5564" s="61" t="str">
        <f>Índice!$G$25</f>
        <v>2015-12-31</v>
      </c>
      <c r="K5564" s="203" t="s">
        <v>2456</v>
      </c>
      <c r="L5564" s="203" t="s">
        <v>2953</v>
      </c>
    </row>
    <row r="5565" spans="3:12" ht="15.75">
      <c r="C5565" s="203" t="str">
        <f>'818000'!B$33</f>
        <v>Provisión de garantías o garantías colaterales a la entidad, transacciones con partes relacionadas</v>
      </c>
      <c r="F5565" s="200">
        <f>'818000'!D$33</f>
        <v>0</v>
      </c>
      <c r="I5565" s="60" t="str">
        <f>Índice!$G$23</f>
        <v>2015-01-01</v>
      </c>
      <c r="J5565" s="61" t="str">
        <f>Índice!$G$25</f>
        <v>2015-12-31</v>
      </c>
      <c r="K5565" s="203" t="s">
        <v>2456</v>
      </c>
      <c r="L5565" s="203" t="s">
        <v>2953</v>
      </c>
    </row>
    <row r="5566" spans="3:12" ht="15.75">
      <c r="C5566" s="203" t="str">
        <f>'818000'!B$34</f>
        <v>Liquidación de pasivos por la entidad en nombre de una parte relacionada, transacciones con partes relacionadas</v>
      </c>
      <c r="F5566" s="200">
        <f>'818000'!D$34</f>
        <v>0</v>
      </c>
      <c r="I5566" s="60" t="str">
        <f>Índice!$G$23</f>
        <v>2015-01-01</v>
      </c>
      <c r="J5566" s="61" t="str">
        <f>Índice!$G$25</f>
        <v>2015-12-31</v>
      </c>
      <c r="K5566" s="203" t="s">
        <v>2456</v>
      </c>
      <c r="L5566" s="203" t="s">
        <v>2953</v>
      </c>
    </row>
    <row r="5567" spans="3:12" ht="15.75">
      <c r="C5567" s="203" t="str">
        <f>'818000'!B$35</f>
        <v>Liquidación de pasivos en nombre de la entidad por una parte relacionada, transacciones con partes relacionadas</v>
      </c>
      <c r="F5567" s="200">
        <f>'818000'!D$35</f>
        <v>0</v>
      </c>
      <c r="I5567" s="60" t="str">
        <f>Índice!$G$23</f>
        <v>2015-01-01</v>
      </c>
      <c r="J5567" s="61" t="str">
        <f>Índice!$G$25</f>
        <v>2015-12-31</v>
      </c>
      <c r="K5567" s="203" t="s">
        <v>2456</v>
      </c>
      <c r="L5567" s="203" t="s">
        <v>2953</v>
      </c>
    </row>
    <row r="5568" spans="3:12" ht="15.75">
      <c r="C5568" s="203" t="str">
        <f>'818000'!B$36</f>
        <v>Participación en planes de beneficios definidos que comparten riesgos entre las entidades del grupo, transacciones con partes relacionadas</v>
      </c>
      <c r="F5568" s="200">
        <f>'818000'!D$36</f>
        <v>0</v>
      </c>
      <c r="I5568" s="60" t="str">
        <f>Índice!$G$23</f>
        <v>2015-01-01</v>
      </c>
      <c r="J5568" s="61" t="str">
        <f>Índice!$G$25</f>
        <v>2015-12-31</v>
      </c>
      <c r="K5568" s="203" t="s">
        <v>2456</v>
      </c>
      <c r="L5568" s="203" t="s">
        <v>2953</v>
      </c>
    </row>
    <row r="5569" spans="1:12" ht="15.75">
      <c r="A5569" s="202" t="s">
        <v>15</v>
      </c>
      <c r="C5569" s="203" t="str">
        <f>'818000'!B$37</f>
        <v>Saldos pendientes de transacciones con partes relacionadas</v>
      </c>
      <c r="F5569" s="200"/>
      <c r="I5569" s="60"/>
      <c r="J5569" s="61"/>
    </row>
    <row r="5570" spans="1:12" ht="15.75">
      <c r="C5570" s="203" t="str">
        <f>'818000'!B$38</f>
        <v>Importes por pagar, transacciones con partes relacionadas</v>
      </c>
      <c r="F5570" s="200">
        <f>'818000'!D$38</f>
        <v>0</v>
      </c>
      <c r="I5570" s="60"/>
      <c r="J5570" s="61" t="str">
        <f>Índice!$G$25</f>
        <v>2015-12-31</v>
      </c>
      <c r="K5570" s="203" t="s">
        <v>2456</v>
      </c>
      <c r="L5570" s="203" t="s">
        <v>2953</v>
      </c>
    </row>
    <row r="5571" spans="1:12" ht="15.75">
      <c r="C5571" s="203" t="str">
        <f>'818000'!B$39</f>
        <v>Importes por cobrar, transacciones con partes relacionadas</v>
      </c>
      <c r="F5571" s="200">
        <f>'818000'!D$39</f>
        <v>0</v>
      </c>
      <c r="I5571" s="60"/>
      <c r="J5571" s="61" t="str">
        <f>Índice!$G$25</f>
        <v>2015-12-31</v>
      </c>
      <c r="K5571" s="203" t="s">
        <v>2456</v>
      </c>
      <c r="L5571" s="203" t="s">
        <v>2953</v>
      </c>
    </row>
    <row r="5572" spans="1:12" ht="15.75">
      <c r="C5572" s="203" t="str">
        <f>'818000'!B$40</f>
        <v>Explicación de los términos y condiciones de saldos existentes por transacciones entre partes relacionadas</v>
      </c>
      <c r="F5572" s="200">
        <f>'818000'!D$40</f>
        <v>0</v>
      </c>
      <c r="I5572" s="60" t="str">
        <f>Índice!$G$23</f>
        <v>2015-01-01</v>
      </c>
      <c r="J5572" s="61" t="str">
        <f>Índice!$G$25</f>
        <v>2015-12-31</v>
      </c>
      <c r="K5572" s="203" t="s">
        <v>2456</v>
      </c>
      <c r="L5572" s="203" t="s">
        <v>2953</v>
      </c>
    </row>
    <row r="5573" spans="1:12" ht="15.75">
      <c r="C5573" s="203" t="str">
        <f>'818000'!B$41</f>
        <v>Explicación de los detalles de garantías otorgadas o recibidas de saldos pendientes para transacciones con partes relacionadas</v>
      </c>
      <c r="F5573" s="200">
        <f>'818000'!D$41</f>
        <v>0</v>
      </c>
      <c r="I5573" s="60" t="str">
        <f>Índice!$G$23</f>
        <v>2015-01-01</v>
      </c>
      <c r="J5573" s="61" t="str">
        <f>Índice!$G$25</f>
        <v>2015-12-31</v>
      </c>
      <c r="K5573" s="203" t="s">
        <v>2456</v>
      </c>
      <c r="L5573" s="203" t="s">
        <v>2953</v>
      </c>
    </row>
    <row r="5574" spans="1:12" ht="15.75">
      <c r="C5574" s="203" t="str">
        <f>'818000'!B$42</f>
        <v>Provisiones por deudas de dudoso cobro relativas a saldos pendientes de transacciones con partes relacionadas</v>
      </c>
      <c r="F5574" s="200">
        <f>'818000'!D$42</f>
        <v>0</v>
      </c>
      <c r="I5574" s="60"/>
      <c r="J5574" s="61" t="str">
        <f>Índice!$G$25</f>
        <v>2015-12-31</v>
      </c>
      <c r="K5574" s="203" t="s">
        <v>2456</v>
      </c>
      <c r="L5574" s="203" t="s">
        <v>2953</v>
      </c>
    </row>
    <row r="5575" spans="1:12" ht="15.75">
      <c r="C5575" s="203" t="str">
        <f>'818000'!B$43</f>
        <v>Gastos reconocidos durante el periodo por deudas de dudoso cobro para transacciones entre partes relacionadas</v>
      </c>
      <c r="F5575" s="200">
        <f>'818000'!D$43</f>
        <v>0</v>
      </c>
      <c r="I5575" s="60" t="str">
        <f>Índice!$G$23</f>
        <v>2015-01-01</v>
      </c>
      <c r="J5575" s="61" t="str">
        <f>Índice!$G$25</f>
        <v>2015-12-31</v>
      </c>
      <c r="K5575" s="203" t="s">
        <v>2456</v>
      </c>
      <c r="L5575" s="203" t="s">
        <v>2953</v>
      </c>
    </row>
    <row r="5576" spans="1:12" ht="15.75">
      <c r="A5576" s="202" t="s">
        <v>15</v>
      </c>
      <c r="C5576" s="203" t="s">
        <v>2457</v>
      </c>
    </row>
    <row r="5577" spans="1:12" ht="15.75">
      <c r="A5577" s="202" t="s">
        <v>15</v>
      </c>
      <c r="C5577" s="203" t="str">
        <f>'818000'!B$14</f>
        <v>Información a revelar sobre transacciones entre partes relacionadas</v>
      </c>
      <c r="I5577" s="60"/>
      <c r="J5577" s="61"/>
    </row>
    <row r="5578" spans="1:12" ht="15.75">
      <c r="C5578" s="203" t="str">
        <f>'818000'!B$15</f>
        <v>Descripción de transacciones con partes relacionadas</v>
      </c>
      <c r="F5578" s="200" t="str">
        <f>'818000'!E$15</f>
        <v xml:space="preserve">Por incluir información </v>
      </c>
      <c r="I5578" s="60" t="str">
        <f>Índice!$G$23</f>
        <v>2015-01-01</v>
      </c>
      <c r="J5578" s="61" t="str">
        <f>Índice!$G$25</f>
        <v>2015-12-31</v>
      </c>
      <c r="K5578" s="203" t="s">
        <v>2456</v>
      </c>
      <c r="L5578" s="203" t="s">
        <v>2954</v>
      </c>
    </row>
    <row r="5579" spans="1:12" ht="15.75">
      <c r="C5579" s="203" t="str">
        <f>'818000'!B$16</f>
        <v>Descripción de la naturaleza de la relación entre partes relacionadas</v>
      </c>
      <c r="F5579" s="200" t="str">
        <f>'818000'!E$16</f>
        <v xml:space="preserve">Por incluir información </v>
      </c>
      <c r="I5579" s="60" t="str">
        <f>Índice!$G$23</f>
        <v>2015-01-01</v>
      </c>
      <c r="J5579" s="61" t="str">
        <f>Índice!$G$25</f>
        <v>2015-12-31</v>
      </c>
      <c r="K5579" s="203" t="s">
        <v>2456</v>
      </c>
      <c r="L5579" s="203" t="s">
        <v>2954</v>
      </c>
    </row>
    <row r="5580" spans="1:12" ht="15.75">
      <c r="A5580" s="202" t="s">
        <v>15</v>
      </c>
      <c r="C5580" s="203" t="str">
        <f>'818000'!B$17</f>
        <v>Transacciones con partes relacionadas</v>
      </c>
      <c r="F5580" s="200"/>
      <c r="I5580" s="60"/>
      <c r="J5580" s="61"/>
    </row>
    <row r="5581" spans="1:12" ht="15.75">
      <c r="C5581" s="203" t="str">
        <f>'818000'!B$18</f>
        <v>Compras de bienes, transacciones con partes relacionadas</v>
      </c>
      <c r="F5581" s="200">
        <f>'818000'!E$18</f>
        <v>0</v>
      </c>
      <c r="I5581" s="60" t="str">
        <f>Índice!$G$23</f>
        <v>2015-01-01</v>
      </c>
      <c r="J5581" s="61" t="str">
        <f>Índice!$G$25</f>
        <v>2015-12-31</v>
      </c>
      <c r="K5581" s="203" t="s">
        <v>2456</v>
      </c>
      <c r="L5581" s="203" t="s">
        <v>2954</v>
      </c>
    </row>
    <row r="5582" spans="1:12" ht="15.75">
      <c r="C5582" s="203" t="str">
        <f>'818000'!B$19</f>
        <v>Ingresos de actividades ordinarias procedentes de la venta de bienes, transacciones con partes relacionadas</v>
      </c>
      <c r="F5582" s="200">
        <f>'818000'!E$19</f>
        <v>0</v>
      </c>
      <c r="I5582" s="60" t="str">
        <f>Índice!$G$23</f>
        <v>2015-01-01</v>
      </c>
      <c r="J5582" s="61" t="str">
        <f>Índice!$G$25</f>
        <v>2015-12-31</v>
      </c>
      <c r="K5582" s="203" t="s">
        <v>2456</v>
      </c>
      <c r="L5582" s="203" t="s">
        <v>2954</v>
      </c>
    </row>
    <row r="5583" spans="1:12" ht="15.75">
      <c r="C5583" s="203" t="str">
        <f>'818000'!B$20</f>
        <v>Compras de propiedad inmobiliaria y otros activos, transacciones con partes relacionadas</v>
      </c>
      <c r="F5583" s="200">
        <f>'818000'!E$20</f>
        <v>0</v>
      </c>
      <c r="I5583" s="60" t="str">
        <f>Índice!$G$23</f>
        <v>2015-01-01</v>
      </c>
      <c r="J5583" s="61" t="str">
        <f>Índice!$G$25</f>
        <v>2015-12-31</v>
      </c>
      <c r="K5583" s="203" t="s">
        <v>2456</v>
      </c>
      <c r="L5583" s="203" t="s">
        <v>2954</v>
      </c>
    </row>
    <row r="5584" spans="1:12" ht="15.75">
      <c r="C5584" s="203" t="str">
        <f>'818000'!B$21</f>
        <v>Ventas de propiedad inmobiliaria y otros activos, transacciones con partes relacionadas</v>
      </c>
      <c r="F5584" s="200">
        <f>'818000'!E$21</f>
        <v>0</v>
      </c>
      <c r="I5584" s="60" t="str">
        <f>Índice!$G$23</f>
        <v>2015-01-01</v>
      </c>
      <c r="J5584" s="61" t="str">
        <f>Índice!$G$25</f>
        <v>2015-12-31</v>
      </c>
      <c r="K5584" s="203" t="s">
        <v>2456</v>
      </c>
      <c r="L5584" s="203" t="s">
        <v>2954</v>
      </c>
    </row>
    <row r="5585" spans="1:12" ht="15.75">
      <c r="C5585" s="203" t="str">
        <f>'818000'!B$22</f>
        <v>Servicios recibidos, transacciones con partes relacionadas</v>
      </c>
      <c r="F5585" s="200">
        <f>'818000'!E$22</f>
        <v>0</v>
      </c>
      <c r="I5585" s="60" t="str">
        <f>Índice!$G$23</f>
        <v>2015-01-01</v>
      </c>
      <c r="J5585" s="61" t="str">
        <f>Índice!$G$25</f>
        <v>2015-12-31</v>
      </c>
      <c r="K5585" s="203" t="s">
        <v>2456</v>
      </c>
      <c r="L5585" s="203" t="s">
        <v>2954</v>
      </c>
    </row>
    <row r="5586" spans="1:12" ht="15.75">
      <c r="C5586" s="203" t="str">
        <f>'818000'!B$23</f>
        <v>Ingresos de actividades ordinarias procedentes de la prestación de servicios, transacciones con partes relacionadas</v>
      </c>
      <c r="F5586" s="200">
        <f>'818000'!E$23</f>
        <v>0</v>
      </c>
      <c r="I5586" s="60" t="str">
        <f>Índice!$G$23</f>
        <v>2015-01-01</v>
      </c>
      <c r="J5586" s="61" t="str">
        <f>Índice!$G$25</f>
        <v>2015-12-31</v>
      </c>
      <c r="K5586" s="203" t="s">
        <v>2456</v>
      </c>
      <c r="L5586" s="203" t="s">
        <v>2954</v>
      </c>
    </row>
    <row r="5587" spans="1:12" ht="15.75">
      <c r="C5587" s="203" t="str">
        <f>'818000'!B$24</f>
        <v>Arrendamientos como arrendador, transacciones con partes relacionadas</v>
      </c>
      <c r="F5587" s="200">
        <f>'818000'!E$24</f>
        <v>0</v>
      </c>
      <c r="I5587" s="60" t="str">
        <f>Índice!$G$23</f>
        <v>2015-01-01</v>
      </c>
      <c r="J5587" s="61" t="str">
        <f>Índice!$G$25</f>
        <v>2015-12-31</v>
      </c>
      <c r="K5587" s="203" t="s">
        <v>2456</v>
      </c>
      <c r="L5587" s="203" t="s">
        <v>2954</v>
      </c>
    </row>
    <row r="5588" spans="1:12" ht="15.75">
      <c r="C5588" s="203" t="str">
        <f>'818000'!B$25</f>
        <v>Arrendamientos como arrendatario, transacciones con partes relacionadas</v>
      </c>
      <c r="F5588" s="200">
        <f>'818000'!E$25</f>
        <v>0</v>
      </c>
      <c r="I5588" s="60" t="str">
        <f>Índice!$G$23</f>
        <v>2015-01-01</v>
      </c>
      <c r="J5588" s="61" t="str">
        <f>Índice!$G$25</f>
        <v>2015-12-31</v>
      </c>
      <c r="K5588" s="203" t="s">
        <v>2456</v>
      </c>
      <c r="L5588" s="203" t="s">
        <v>2954</v>
      </c>
    </row>
    <row r="5589" spans="1:12" ht="15.75">
      <c r="C5589" s="203" t="str">
        <f>'818000'!B$26</f>
        <v>Transferencia de investigación y desarrollo desde la entidad, transacciones con partes relacionadas</v>
      </c>
      <c r="F5589" s="200">
        <f>'818000'!E$26</f>
        <v>0</v>
      </c>
      <c r="I5589" s="60" t="str">
        <f>Índice!$G$23</f>
        <v>2015-01-01</v>
      </c>
      <c r="J5589" s="61" t="str">
        <f>Índice!$G$25</f>
        <v>2015-12-31</v>
      </c>
      <c r="K5589" s="203" t="s">
        <v>2456</v>
      </c>
      <c r="L5589" s="203" t="s">
        <v>2954</v>
      </c>
    </row>
    <row r="5590" spans="1:12" ht="15.75">
      <c r="C5590" s="203" t="str">
        <f>'818000'!B$27</f>
        <v>Transferencia de investigación y desarrollo a la entidad, transacciones con partes relacionadas</v>
      </c>
      <c r="F5590" s="200">
        <f>'818000'!E$27</f>
        <v>0</v>
      </c>
      <c r="I5590" s="60" t="str">
        <f>Índice!$G$23</f>
        <v>2015-01-01</v>
      </c>
      <c r="J5590" s="61" t="str">
        <f>Índice!$G$25</f>
        <v>2015-12-31</v>
      </c>
      <c r="K5590" s="203" t="s">
        <v>2456</v>
      </c>
      <c r="L5590" s="203" t="s">
        <v>2954</v>
      </c>
    </row>
    <row r="5591" spans="1:12" ht="15.75">
      <c r="C5591" s="203" t="str">
        <f>'818000'!B$28</f>
        <v>Transferencias según acuerdos de licencia desde la entidad, transacciones con partes relacionadas</v>
      </c>
      <c r="F5591" s="200">
        <f>'818000'!E$28</f>
        <v>0</v>
      </c>
      <c r="I5591" s="60" t="str">
        <f>Índice!$G$23</f>
        <v>2015-01-01</v>
      </c>
      <c r="J5591" s="61" t="str">
        <f>Índice!$G$25</f>
        <v>2015-12-31</v>
      </c>
      <c r="K5591" s="203" t="s">
        <v>2456</v>
      </c>
      <c r="L5591" s="203" t="s">
        <v>2954</v>
      </c>
    </row>
    <row r="5592" spans="1:12" ht="15.75">
      <c r="C5592" s="203" t="str">
        <f>'818000'!B$29</f>
        <v>Transferencias según acuerdos de licencia a la entidad, transacciones con partes relacionadas</v>
      </c>
      <c r="F5592" s="200">
        <f>'818000'!E$29</f>
        <v>0</v>
      </c>
      <c r="I5592" s="60" t="str">
        <f>Índice!$G$23</f>
        <v>2015-01-01</v>
      </c>
      <c r="J5592" s="61" t="str">
        <f>Índice!$G$25</f>
        <v>2015-12-31</v>
      </c>
      <c r="K5592" s="203" t="s">
        <v>2456</v>
      </c>
      <c r="L5592" s="203" t="s">
        <v>2954</v>
      </c>
    </row>
    <row r="5593" spans="1:12" ht="15.75">
      <c r="C5593" s="203" t="str">
        <f>'818000'!B$30</f>
        <v>Transferencias según acuerdos financieros desde la entidad, transacciones con partes relacionadas</v>
      </c>
      <c r="F5593" s="200">
        <f>'818000'!E$30</f>
        <v>0</v>
      </c>
      <c r="I5593" s="60" t="str">
        <f>Índice!$G$23</f>
        <v>2015-01-01</v>
      </c>
      <c r="J5593" s="61" t="str">
        <f>Índice!$G$25</f>
        <v>2015-12-31</v>
      </c>
      <c r="K5593" s="203" t="s">
        <v>2456</v>
      </c>
      <c r="L5593" s="203" t="s">
        <v>2954</v>
      </c>
    </row>
    <row r="5594" spans="1:12" ht="15.75">
      <c r="C5594" s="203" t="str">
        <f>'818000'!B$31</f>
        <v>Transferencias según acuerdos financieros a la entidad, transacciones con partes relacionadas</v>
      </c>
      <c r="F5594" s="200">
        <f>'818000'!E$31</f>
        <v>0</v>
      </c>
      <c r="I5594" s="60" t="str">
        <f>Índice!$G$23</f>
        <v>2015-01-01</v>
      </c>
      <c r="J5594" s="61" t="str">
        <f>Índice!$G$25</f>
        <v>2015-12-31</v>
      </c>
      <c r="K5594" s="203" t="s">
        <v>2456</v>
      </c>
      <c r="L5594" s="203" t="s">
        <v>2954</v>
      </c>
    </row>
    <row r="5595" spans="1:12" ht="15.75">
      <c r="C5595" s="203" t="str">
        <f>'818000'!B$32</f>
        <v>Provisión de garantías o garantías colaterales por la entidad, transacciones con partes relacionadas</v>
      </c>
      <c r="F5595" s="200">
        <f>'818000'!E$32</f>
        <v>0</v>
      </c>
      <c r="I5595" s="60" t="str">
        <f>Índice!$G$23</f>
        <v>2015-01-01</v>
      </c>
      <c r="J5595" s="61" t="str">
        <f>Índice!$G$25</f>
        <v>2015-12-31</v>
      </c>
      <c r="K5595" s="203" t="s">
        <v>2456</v>
      </c>
      <c r="L5595" s="203" t="s">
        <v>2954</v>
      </c>
    </row>
    <row r="5596" spans="1:12" ht="15.75">
      <c r="C5596" s="203" t="str">
        <f>'818000'!B$33</f>
        <v>Provisión de garantías o garantías colaterales a la entidad, transacciones con partes relacionadas</v>
      </c>
      <c r="F5596" s="200">
        <f>'818000'!E$33</f>
        <v>0</v>
      </c>
      <c r="I5596" s="60" t="str">
        <f>Índice!$G$23</f>
        <v>2015-01-01</v>
      </c>
      <c r="J5596" s="61" t="str">
        <f>Índice!$G$25</f>
        <v>2015-12-31</v>
      </c>
      <c r="K5596" s="203" t="s">
        <v>2456</v>
      </c>
      <c r="L5596" s="203" t="s">
        <v>2954</v>
      </c>
    </row>
    <row r="5597" spans="1:12" ht="15.75">
      <c r="C5597" s="203" t="str">
        <f>'818000'!B$34</f>
        <v>Liquidación de pasivos por la entidad en nombre de una parte relacionada, transacciones con partes relacionadas</v>
      </c>
      <c r="F5597" s="200">
        <f>'818000'!E$34</f>
        <v>0</v>
      </c>
      <c r="I5597" s="60" t="str">
        <f>Índice!$G$23</f>
        <v>2015-01-01</v>
      </c>
      <c r="J5597" s="61" t="str">
        <f>Índice!$G$25</f>
        <v>2015-12-31</v>
      </c>
      <c r="K5597" s="203" t="s">
        <v>2456</v>
      </c>
      <c r="L5597" s="203" t="s">
        <v>2954</v>
      </c>
    </row>
    <row r="5598" spans="1:12" ht="15.75">
      <c r="C5598" s="203" t="str">
        <f>'818000'!B$35</f>
        <v>Liquidación de pasivos en nombre de la entidad por una parte relacionada, transacciones con partes relacionadas</v>
      </c>
      <c r="F5598" s="200">
        <f>'818000'!E$35</f>
        <v>0</v>
      </c>
      <c r="I5598" s="60" t="str">
        <f>Índice!$G$23</f>
        <v>2015-01-01</v>
      </c>
      <c r="J5598" s="61" t="str">
        <f>Índice!$G$25</f>
        <v>2015-12-31</v>
      </c>
      <c r="K5598" s="203" t="s">
        <v>2456</v>
      </c>
      <c r="L5598" s="203" t="s">
        <v>2954</v>
      </c>
    </row>
    <row r="5599" spans="1:12" ht="15.75">
      <c r="C5599" s="203" t="str">
        <f>'818000'!B$36</f>
        <v>Participación en planes de beneficios definidos que comparten riesgos entre las entidades del grupo, transacciones con partes relacionadas</v>
      </c>
      <c r="F5599" s="200">
        <f>'818000'!E$36</f>
        <v>0</v>
      </c>
      <c r="I5599" s="60" t="str">
        <f>Índice!$G$23</f>
        <v>2015-01-01</v>
      </c>
      <c r="J5599" s="61" t="str">
        <f>Índice!$G$25</f>
        <v>2015-12-31</v>
      </c>
      <c r="K5599" s="203" t="s">
        <v>2456</v>
      </c>
      <c r="L5599" s="203" t="s">
        <v>2954</v>
      </c>
    </row>
    <row r="5600" spans="1:12" ht="15.75">
      <c r="A5600" s="202" t="s">
        <v>15</v>
      </c>
      <c r="C5600" s="203" t="str">
        <f>'818000'!B$37</f>
        <v>Saldos pendientes de transacciones con partes relacionadas</v>
      </c>
      <c r="F5600" s="200"/>
      <c r="I5600" s="60"/>
      <c r="J5600" s="61"/>
    </row>
    <row r="5601" spans="1:12" ht="15.75">
      <c r="C5601" s="203" t="str">
        <f>'818000'!B$38</f>
        <v>Importes por pagar, transacciones con partes relacionadas</v>
      </c>
      <c r="F5601" s="200">
        <f>'818000'!E$38</f>
        <v>0</v>
      </c>
      <c r="I5601" s="60"/>
      <c r="J5601" s="61" t="str">
        <f>Índice!$G$25</f>
        <v>2015-12-31</v>
      </c>
      <c r="K5601" s="203" t="s">
        <v>2456</v>
      </c>
      <c r="L5601" s="203" t="s">
        <v>2954</v>
      </c>
    </row>
    <row r="5602" spans="1:12" ht="15.75">
      <c r="C5602" s="203" t="str">
        <f>'818000'!B$39</f>
        <v>Importes por cobrar, transacciones con partes relacionadas</v>
      </c>
      <c r="F5602" s="200">
        <f>'818000'!E$39</f>
        <v>0</v>
      </c>
      <c r="I5602" s="60"/>
      <c r="J5602" s="61" t="str">
        <f>Índice!$G$25</f>
        <v>2015-12-31</v>
      </c>
      <c r="K5602" s="203" t="s">
        <v>2456</v>
      </c>
      <c r="L5602" s="203" t="s">
        <v>2954</v>
      </c>
    </row>
    <row r="5603" spans="1:12" ht="15.75">
      <c r="C5603" s="203" t="str">
        <f>'818000'!B$40</f>
        <v>Explicación de los términos y condiciones de saldos existentes por transacciones entre partes relacionadas</v>
      </c>
      <c r="F5603" s="200">
        <f>'818000'!E$40</f>
        <v>0</v>
      </c>
      <c r="I5603" s="60" t="str">
        <f>Índice!$G$23</f>
        <v>2015-01-01</v>
      </c>
      <c r="J5603" s="61" t="str">
        <f>Índice!$G$25</f>
        <v>2015-12-31</v>
      </c>
      <c r="K5603" s="203" t="s">
        <v>2456</v>
      </c>
      <c r="L5603" s="203" t="s">
        <v>2954</v>
      </c>
    </row>
    <row r="5604" spans="1:12" ht="15.75">
      <c r="C5604" s="203" t="str">
        <f>'818000'!B$41</f>
        <v>Explicación de los detalles de garantías otorgadas o recibidas de saldos pendientes para transacciones con partes relacionadas</v>
      </c>
      <c r="F5604" s="200">
        <f>'818000'!E$41</f>
        <v>0</v>
      </c>
      <c r="I5604" s="60" t="str">
        <f>Índice!$G$23</f>
        <v>2015-01-01</v>
      </c>
      <c r="J5604" s="61" t="str">
        <f>Índice!$G$25</f>
        <v>2015-12-31</v>
      </c>
      <c r="K5604" s="203" t="s">
        <v>2456</v>
      </c>
      <c r="L5604" s="203" t="s">
        <v>2954</v>
      </c>
    </row>
    <row r="5605" spans="1:12" ht="15.75">
      <c r="C5605" s="203" t="str">
        <f>'818000'!B$42</f>
        <v>Provisiones por deudas de dudoso cobro relativas a saldos pendientes de transacciones con partes relacionadas</v>
      </c>
      <c r="F5605" s="200">
        <f>'818000'!E$42</f>
        <v>0</v>
      </c>
      <c r="I5605" s="60"/>
      <c r="J5605" s="61" t="str">
        <f>Índice!$G$25</f>
        <v>2015-12-31</v>
      </c>
      <c r="K5605" s="203" t="s">
        <v>2456</v>
      </c>
      <c r="L5605" s="203" t="s">
        <v>2954</v>
      </c>
    </row>
    <row r="5606" spans="1:12" ht="15.75">
      <c r="C5606" s="203" t="str">
        <f>'818000'!B$43</f>
        <v>Gastos reconocidos durante el periodo por deudas de dudoso cobro para transacciones entre partes relacionadas</v>
      </c>
      <c r="F5606" s="200">
        <f>'818000'!E$43</f>
        <v>0</v>
      </c>
      <c r="I5606" s="60" t="str">
        <f>Índice!$G$23</f>
        <v>2015-01-01</v>
      </c>
      <c r="J5606" s="61" t="str">
        <f>Índice!$G$25</f>
        <v>2015-12-31</v>
      </c>
      <c r="K5606" s="203" t="s">
        <v>2456</v>
      </c>
      <c r="L5606" s="203" t="s">
        <v>2954</v>
      </c>
    </row>
    <row r="5607" spans="1:12" ht="15.75">
      <c r="A5607" s="202" t="s">
        <v>15</v>
      </c>
      <c r="C5607" s="203" t="s">
        <v>2464</v>
      </c>
    </row>
    <row r="5608" spans="1:12" ht="15.75">
      <c r="A5608" s="202" t="s">
        <v>15</v>
      </c>
      <c r="C5608" s="203" t="str">
        <f>'818000'!B$14</f>
        <v>Información a revelar sobre transacciones entre partes relacionadas</v>
      </c>
      <c r="I5608" s="60"/>
      <c r="J5608" s="61"/>
    </row>
    <row r="5609" spans="1:12" ht="15.75">
      <c r="C5609" s="203" t="str">
        <f>'818000'!B$15</f>
        <v>Descripción de transacciones con partes relacionadas</v>
      </c>
      <c r="F5609" s="200" t="str">
        <f>'818000'!F$15</f>
        <v xml:space="preserve">Por incluir información </v>
      </c>
      <c r="I5609" s="60" t="str">
        <f>Índice!$G$23</f>
        <v>2015-01-01</v>
      </c>
      <c r="J5609" s="61" t="str">
        <f>Índice!$G$25</f>
        <v>2015-12-31</v>
      </c>
      <c r="K5609" s="203" t="s">
        <v>2456</v>
      </c>
      <c r="L5609" s="203" t="s">
        <v>2955</v>
      </c>
    </row>
    <row r="5610" spans="1:12" ht="15.75">
      <c r="C5610" s="203" t="str">
        <f>'818000'!B$16</f>
        <v>Descripción de la naturaleza de la relación entre partes relacionadas</v>
      </c>
      <c r="F5610" s="200" t="str">
        <f>'818000'!F$16</f>
        <v xml:space="preserve">Por incluir información </v>
      </c>
      <c r="I5610" s="60" t="str">
        <f>Índice!$G$23</f>
        <v>2015-01-01</v>
      </c>
      <c r="J5610" s="61" t="str">
        <f>Índice!$G$25</f>
        <v>2015-12-31</v>
      </c>
      <c r="K5610" s="203" t="s">
        <v>2456</v>
      </c>
      <c r="L5610" s="203" t="s">
        <v>2955</v>
      </c>
    </row>
    <row r="5611" spans="1:12" ht="15.75">
      <c r="A5611" s="202" t="s">
        <v>15</v>
      </c>
      <c r="C5611" s="203" t="str">
        <f>'818000'!B$17</f>
        <v>Transacciones con partes relacionadas</v>
      </c>
      <c r="F5611" s="200"/>
      <c r="I5611" s="60"/>
      <c r="J5611" s="61"/>
    </row>
    <row r="5612" spans="1:12" ht="15.75">
      <c r="C5612" s="203" t="str">
        <f>'818000'!B$18</f>
        <v>Compras de bienes, transacciones con partes relacionadas</v>
      </c>
      <c r="F5612" s="200">
        <f>'818000'!F$18</f>
        <v>0</v>
      </c>
      <c r="I5612" s="60" t="str">
        <f>Índice!$G$23</f>
        <v>2015-01-01</v>
      </c>
      <c r="J5612" s="61" t="str">
        <f>Índice!$G$25</f>
        <v>2015-12-31</v>
      </c>
      <c r="K5612" s="203" t="s">
        <v>2456</v>
      </c>
      <c r="L5612" s="203" t="s">
        <v>2955</v>
      </c>
    </row>
    <row r="5613" spans="1:12" ht="15.75">
      <c r="C5613" s="203" t="str">
        <f>'818000'!B$19</f>
        <v>Ingresos de actividades ordinarias procedentes de la venta de bienes, transacciones con partes relacionadas</v>
      </c>
      <c r="F5613" s="200">
        <f>'818000'!F$19</f>
        <v>0</v>
      </c>
      <c r="I5613" s="60" t="str">
        <f>Índice!$G$23</f>
        <v>2015-01-01</v>
      </c>
      <c r="J5613" s="61" t="str">
        <f>Índice!$G$25</f>
        <v>2015-12-31</v>
      </c>
      <c r="K5613" s="203" t="s">
        <v>2456</v>
      </c>
      <c r="L5613" s="203" t="s">
        <v>2955</v>
      </c>
    </row>
    <row r="5614" spans="1:12" ht="15.75">
      <c r="C5614" s="203" t="str">
        <f>'818000'!B$20</f>
        <v>Compras de propiedad inmobiliaria y otros activos, transacciones con partes relacionadas</v>
      </c>
      <c r="F5614" s="200">
        <f>'818000'!F$20</f>
        <v>0</v>
      </c>
      <c r="I5614" s="60" t="str">
        <f>Índice!$G$23</f>
        <v>2015-01-01</v>
      </c>
      <c r="J5614" s="61" t="str">
        <f>Índice!$G$25</f>
        <v>2015-12-31</v>
      </c>
      <c r="K5614" s="203" t="s">
        <v>2456</v>
      </c>
      <c r="L5614" s="203" t="s">
        <v>2955</v>
      </c>
    </row>
    <row r="5615" spans="1:12" ht="15.75">
      <c r="C5615" s="203" t="str">
        <f>'818000'!B$21</f>
        <v>Ventas de propiedad inmobiliaria y otros activos, transacciones con partes relacionadas</v>
      </c>
      <c r="F5615" s="200">
        <f>'818000'!F$21</f>
        <v>0</v>
      </c>
      <c r="I5615" s="60" t="str">
        <f>Índice!$G$23</f>
        <v>2015-01-01</v>
      </c>
      <c r="J5615" s="61" t="str">
        <f>Índice!$G$25</f>
        <v>2015-12-31</v>
      </c>
      <c r="K5615" s="203" t="s">
        <v>2456</v>
      </c>
      <c r="L5615" s="203" t="s">
        <v>2955</v>
      </c>
    </row>
    <row r="5616" spans="1:12" ht="15.75">
      <c r="C5616" s="203" t="str">
        <f>'818000'!B$22</f>
        <v>Servicios recibidos, transacciones con partes relacionadas</v>
      </c>
      <c r="F5616" s="200">
        <f>'818000'!F$22</f>
        <v>0</v>
      </c>
      <c r="I5616" s="60" t="str">
        <f>Índice!$G$23</f>
        <v>2015-01-01</v>
      </c>
      <c r="J5616" s="61" t="str">
        <f>Índice!$G$25</f>
        <v>2015-12-31</v>
      </c>
      <c r="K5616" s="203" t="s">
        <v>2456</v>
      </c>
      <c r="L5616" s="203" t="s">
        <v>2955</v>
      </c>
    </row>
    <row r="5617" spans="1:12" ht="15.75">
      <c r="C5617" s="203" t="str">
        <f>'818000'!B$23</f>
        <v>Ingresos de actividades ordinarias procedentes de la prestación de servicios, transacciones con partes relacionadas</v>
      </c>
      <c r="F5617" s="200">
        <f>'818000'!F$23</f>
        <v>0</v>
      </c>
      <c r="I5617" s="60" t="str">
        <f>Índice!$G$23</f>
        <v>2015-01-01</v>
      </c>
      <c r="J5617" s="61" t="str">
        <f>Índice!$G$25</f>
        <v>2015-12-31</v>
      </c>
      <c r="K5617" s="203" t="s">
        <v>2456</v>
      </c>
      <c r="L5617" s="203" t="s">
        <v>2955</v>
      </c>
    </row>
    <row r="5618" spans="1:12" ht="15.75">
      <c r="C5618" s="203" t="str">
        <f>'818000'!B$24</f>
        <v>Arrendamientos como arrendador, transacciones con partes relacionadas</v>
      </c>
      <c r="F5618" s="200">
        <f>'818000'!F$24</f>
        <v>0</v>
      </c>
      <c r="I5618" s="60" t="str">
        <f>Índice!$G$23</f>
        <v>2015-01-01</v>
      </c>
      <c r="J5618" s="61" t="str">
        <f>Índice!$G$25</f>
        <v>2015-12-31</v>
      </c>
      <c r="K5618" s="203" t="s">
        <v>2456</v>
      </c>
      <c r="L5618" s="203" t="s">
        <v>2955</v>
      </c>
    </row>
    <row r="5619" spans="1:12" ht="15.75">
      <c r="C5619" s="203" t="str">
        <f>'818000'!B$25</f>
        <v>Arrendamientos como arrendatario, transacciones con partes relacionadas</v>
      </c>
      <c r="F5619" s="200">
        <f>'818000'!F$25</f>
        <v>0</v>
      </c>
      <c r="I5619" s="60" t="str">
        <f>Índice!$G$23</f>
        <v>2015-01-01</v>
      </c>
      <c r="J5619" s="61" t="str">
        <f>Índice!$G$25</f>
        <v>2015-12-31</v>
      </c>
      <c r="K5619" s="203" t="s">
        <v>2456</v>
      </c>
      <c r="L5619" s="203" t="s">
        <v>2955</v>
      </c>
    </row>
    <row r="5620" spans="1:12" ht="15.75">
      <c r="C5620" s="203" t="str">
        <f>'818000'!B$26</f>
        <v>Transferencia de investigación y desarrollo desde la entidad, transacciones con partes relacionadas</v>
      </c>
      <c r="F5620" s="200">
        <f>'818000'!F$26</f>
        <v>0</v>
      </c>
      <c r="I5620" s="60" t="str">
        <f>Índice!$G$23</f>
        <v>2015-01-01</v>
      </c>
      <c r="J5620" s="61" t="str">
        <f>Índice!$G$25</f>
        <v>2015-12-31</v>
      </c>
      <c r="K5620" s="203" t="s">
        <v>2456</v>
      </c>
      <c r="L5620" s="203" t="s">
        <v>2955</v>
      </c>
    </row>
    <row r="5621" spans="1:12" ht="15.75">
      <c r="C5621" s="203" t="str">
        <f>'818000'!B$27</f>
        <v>Transferencia de investigación y desarrollo a la entidad, transacciones con partes relacionadas</v>
      </c>
      <c r="F5621" s="200">
        <f>'818000'!F$27</f>
        <v>0</v>
      </c>
      <c r="I5621" s="60" t="str">
        <f>Índice!$G$23</f>
        <v>2015-01-01</v>
      </c>
      <c r="J5621" s="61" t="str">
        <f>Índice!$G$25</f>
        <v>2015-12-31</v>
      </c>
      <c r="K5621" s="203" t="s">
        <v>2456</v>
      </c>
      <c r="L5621" s="203" t="s">
        <v>2955</v>
      </c>
    </row>
    <row r="5622" spans="1:12" ht="15.75">
      <c r="C5622" s="203" t="str">
        <f>'818000'!B$28</f>
        <v>Transferencias según acuerdos de licencia desde la entidad, transacciones con partes relacionadas</v>
      </c>
      <c r="F5622" s="200">
        <f>'818000'!F$28</f>
        <v>0</v>
      </c>
      <c r="I5622" s="60" t="str">
        <f>Índice!$G$23</f>
        <v>2015-01-01</v>
      </c>
      <c r="J5622" s="61" t="str">
        <f>Índice!$G$25</f>
        <v>2015-12-31</v>
      </c>
      <c r="K5622" s="203" t="s">
        <v>2456</v>
      </c>
      <c r="L5622" s="203" t="s">
        <v>2955</v>
      </c>
    </row>
    <row r="5623" spans="1:12" ht="15.75">
      <c r="C5623" s="203" t="str">
        <f>'818000'!B$29</f>
        <v>Transferencias según acuerdos de licencia a la entidad, transacciones con partes relacionadas</v>
      </c>
      <c r="F5623" s="200">
        <f>'818000'!F$29</f>
        <v>0</v>
      </c>
      <c r="I5623" s="60" t="str">
        <f>Índice!$G$23</f>
        <v>2015-01-01</v>
      </c>
      <c r="J5623" s="61" t="str">
        <f>Índice!$G$25</f>
        <v>2015-12-31</v>
      </c>
      <c r="K5623" s="203" t="s">
        <v>2456</v>
      </c>
      <c r="L5623" s="203" t="s">
        <v>2955</v>
      </c>
    </row>
    <row r="5624" spans="1:12" ht="15.75">
      <c r="C5624" s="203" t="str">
        <f>'818000'!B$30</f>
        <v>Transferencias según acuerdos financieros desde la entidad, transacciones con partes relacionadas</v>
      </c>
      <c r="F5624" s="200">
        <f>'818000'!F$30</f>
        <v>0</v>
      </c>
      <c r="I5624" s="60" t="str">
        <f>Índice!$G$23</f>
        <v>2015-01-01</v>
      </c>
      <c r="J5624" s="61" t="str">
        <f>Índice!$G$25</f>
        <v>2015-12-31</v>
      </c>
      <c r="K5624" s="203" t="s">
        <v>2456</v>
      </c>
      <c r="L5624" s="203" t="s">
        <v>2955</v>
      </c>
    </row>
    <row r="5625" spans="1:12" ht="15.75">
      <c r="C5625" s="203" t="str">
        <f>'818000'!B$31</f>
        <v>Transferencias según acuerdos financieros a la entidad, transacciones con partes relacionadas</v>
      </c>
      <c r="F5625" s="200">
        <f>'818000'!F$31</f>
        <v>0</v>
      </c>
      <c r="I5625" s="60" t="str">
        <f>Índice!$G$23</f>
        <v>2015-01-01</v>
      </c>
      <c r="J5625" s="61" t="str">
        <f>Índice!$G$25</f>
        <v>2015-12-31</v>
      </c>
      <c r="K5625" s="203" t="s">
        <v>2456</v>
      </c>
      <c r="L5625" s="203" t="s">
        <v>2955</v>
      </c>
    </row>
    <row r="5626" spans="1:12" ht="15.75">
      <c r="C5626" s="203" t="str">
        <f>'818000'!B$32</f>
        <v>Provisión de garantías o garantías colaterales por la entidad, transacciones con partes relacionadas</v>
      </c>
      <c r="F5626" s="200">
        <f>'818000'!F$32</f>
        <v>0</v>
      </c>
      <c r="I5626" s="60" t="str">
        <f>Índice!$G$23</f>
        <v>2015-01-01</v>
      </c>
      <c r="J5626" s="61" t="str">
        <f>Índice!$G$25</f>
        <v>2015-12-31</v>
      </c>
      <c r="K5626" s="203" t="s">
        <v>2456</v>
      </c>
      <c r="L5626" s="203" t="s">
        <v>2955</v>
      </c>
    </row>
    <row r="5627" spans="1:12" ht="15.75">
      <c r="C5627" s="203" t="str">
        <f>'818000'!B$33</f>
        <v>Provisión de garantías o garantías colaterales a la entidad, transacciones con partes relacionadas</v>
      </c>
      <c r="F5627" s="200">
        <f>'818000'!F$33</f>
        <v>0</v>
      </c>
      <c r="I5627" s="60" t="str">
        <f>Índice!$G$23</f>
        <v>2015-01-01</v>
      </c>
      <c r="J5627" s="61" t="str">
        <f>Índice!$G$25</f>
        <v>2015-12-31</v>
      </c>
      <c r="K5627" s="203" t="s">
        <v>2456</v>
      </c>
      <c r="L5627" s="203" t="s">
        <v>2955</v>
      </c>
    </row>
    <row r="5628" spans="1:12" ht="15.75">
      <c r="C5628" s="203" t="str">
        <f>'818000'!B$34</f>
        <v>Liquidación de pasivos por la entidad en nombre de una parte relacionada, transacciones con partes relacionadas</v>
      </c>
      <c r="F5628" s="200">
        <f>'818000'!F$34</f>
        <v>0</v>
      </c>
      <c r="I5628" s="60" t="str">
        <f>Índice!$G$23</f>
        <v>2015-01-01</v>
      </c>
      <c r="J5628" s="61" t="str">
        <f>Índice!$G$25</f>
        <v>2015-12-31</v>
      </c>
      <c r="K5628" s="203" t="s">
        <v>2456</v>
      </c>
      <c r="L5628" s="203" t="s">
        <v>2955</v>
      </c>
    </row>
    <row r="5629" spans="1:12" ht="15.75">
      <c r="C5629" s="203" t="str">
        <f>'818000'!B$35</f>
        <v>Liquidación de pasivos en nombre de la entidad por una parte relacionada, transacciones con partes relacionadas</v>
      </c>
      <c r="F5629" s="200">
        <f>'818000'!F$35</f>
        <v>0</v>
      </c>
      <c r="I5629" s="60" t="str">
        <f>Índice!$G$23</f>
        <v>2015-01-01</v>
      </c>
      <c r="J5629" s="61" t="str">
        <f>Índice!$G$25</f>
        <v>2015-12-31</v>
      </c>
      <c r="K5629" s="203" t="s">
        <v>2456</v>
      </c>
      <c r="L5629" s="203" t="s">
        <v>2955</v>
      </c>
    </row>
    <row r="5630" spans="1:12" ht="15.75">
      <c r="C5630" s="203" t="str">
        <f>'818000'!B$36</f>
        <v>Participación en planes de beneficios definidos que comparten riesgos entre las entidades del grupo, transacciones con partes relacionadas</v>
      </c>
      <c r="F5630" s="200">
        <f>'818000'!F$36</f>
        <v>0</v>
      </c>
      <c r="I5630" s="60" t="str">
        <f>Índice!$G$23</f>
        <v>2015-01-01</v>
      </c>
      <c r="J5630" s="61" t="str">
        <f>Índice!$G$25</f>
        <v>2015-12-31</v>
      </c>
      <c r="K5630" s="203" t="s">
        <v>2456</v>
      </c>
      <c r="L5630" s="203" t="s">
        <v>2955</v>
      </c>
    </row>
    <row r="5631" spans="1:12" ht="15.75">
      <c r="A5631" s="202" t="s">
        <v>15</v>
      </c>
      <c r="C5631" s="203" t="str">
        <f>'818000'!B$37</f>
        <v>Saldos pendientes de transacciones con partes relacionadas</v>
      </c>
      <c r="F5631" s="200"/>
      <c r="I5631" s="60"/>
      <c r="J5631" s="61"/>
    </row>
    <row r="5632" spans="1:12" ht="15.75">
      <c r="C5632" s="203" t="str">
        <f>'818000'!B$38</f>
        <v>Importes por pagar, transacciones con partes relacionadas</v>
      </c>
      <c r="F5632" s="200">
        <f>'818000'!F$38</f>
        <v>0</v>
      </c>
      <c r="I5632" s="60"/>
      <c r="J5632" s="61" t="str">
        <f>Índice!$G$25</f>
        <v>2015-12-31</v>
      </c>
      <c r="K5632" s="203" t="s">
        <v>2456</v>
      </c>
      <c r="L5632" s="203" t="s">
        <v>2955</v>
      </c>
    </row>
    <row r="5633" spans="1:12" ht="15.75">
      <c r="C5633" s="203" t="str">
        <f>'818000'!B$39</f>
        <v>Importes por cobrar, transacciones con partes relacionadas</v>
      </c>
      <c r="F5633" s="200">
        <f>'818000'!F$39</f>
        <v>0</v>
      </c>
      <c r="I5633" s="60"/>
      <c r="J5633" s="61" t="str">
        <f>Índice!$G$25</f>
        <v>2015-12-31</v>
      </c>
      <c r="K5633" s="203" t="s">
        <v>2456</v>
      </c>
      <c r="L5633" s="203" t="s">
        <v>2955</v>
      </c>
    </row>
    <row r="5634" spans="1:12" ht="15.75">
      <c r="C5634" s="203" t="str">
        <f>'818000'!B$40</f>
        <v>Explicación de los términos y condiciones de saldos existentes por transacciones entre partes relacionadas</v>
      </c>
      <c r="F5634" s="200">
        <f>'818000'!F$40</f>
        <v>0</v>
      </c>
      <c r="I5634" s="60" t="str">
        <f>Índice!$G$23</f>
        <v>2015-01-01</v>
      </c>
      <c r="J5634" s="61" t="str">
        <f>Índice!$G$25</f>
        <v>2015-12-31</v>
      </c>
      <c r="K5634" s="203" t="s">
        <v>2456</v>
      </c>
      <c r="L5634" s="203" t="s">
        <v>2955</v>
      </c>
    </row>
    <row r="5635" spans="1:12" ht="15.75">
      <c r="C5635" s="203" t="str">
        <f>'818000'!B$41</f>
        <v>Explicación de los detalles de garantías otorgadas o recibidas de saldos pendientes para transacciones con partes relacionadas</v>
      </c>
      <c r="F5635" s="200">
        <f>'818000'!F$41</f>
        <v>0</v>
      </c>
      <c r="I5635" s="60" t="str">
        <f>Índice!$G$23</f>
        <v>2015-01-01</v>
      </c>
      <c r="J5635" s="61" t="str">
        <f>Índice!$G$25</f>
        <v>2015-12-31</v>
      </c>
      <c r="K5635" s="203" t="s">
        <v>2456</v>
      </c>
      <c r="L5635" s="203" t="s">
        <v>2955</v>
      </c>
    </row>
    <row r="5636" spans="1:12" ht="15.75">
      <c r="C5636" s="203" t="str">
        <f>'818000'!B$42</f>
        <v>Provisiones por deudas de dudoso cobro relativas a saldos pendientes de transacciones con partes relacionadas</v>
      </c>
      <c r="F5636" s="200">
        <f>'818000'!F$42</f>
        <v>0</v>
      </c>
      <c r="I5636" s="60"/>
      <c r="J5636" s="61" t="str">
        <f>Índice!$G$25</f>
        <v>2015-12-31</v>
      </c>
      <c r="K5636" s="203" t="s">
        <v>2456</v>
      </c>
      <c r="L5636" s="203" t="s">
        <v>2955</v>
      </c>
    </row>
    <row r="5637" spans="1:12" ht="15.75">
      <c r="C5637" s="203" t="str">
        <f>'818000'!B$43</f>
        <v>Gastos reconocidos durante el periodo por deudas de dudoso cobro para transacciones entre partes relacionadas</v>
      </c>
      <c r="F5637" s="200">
        <f>'818000'!F$43</f>
        <v>0</v>
      </c>
      <c r="I5637" s="60" t="str">
        <f>Índice!$G$23</f>
        <v>2015-01-01</v>
      </c>
      <c r="J5637" s="61" t="str">
        <f>Índice!$G$25</f>
        <v>2015-12-31</v>
      </c>
      <c r="K5637" s="203" t="s">
        <v>2456</v>
      </c>
      <c r="L5637" s="203" t="s">
        <v>2955</v>
      </c>
    </row>
    <row r="5638" spans="1:12" ht="15.75">
      <c r="A5638" s="202" t="s">
        <v>15</v>
      </c>
      <c r="C5638" s="203" t="s">
        <v>2463</v>
      </c>
    </row>
    <row r="5639" spans="1:12" ht="15.75">
      <c r="A5639" s="202" t="s">
        <v>15</v>
      </c>
      <c r="C5639" s="203" t="str">
        <f>'818000'!B$14</f>
        <v>Información a revelar sobre transacciones entre partes relacionadas</v>
      </c>
      <c r="I5639" s="60"/>
      <c r="J5639" s="61"/>
    </row>
    <row r="5640" spans="1:12" ht="15.75">
      <c r="C5640" s="203" t="str">
        <f>'818000'!B$15</f>
        <v>Descripción de transacciones con partes relacionadas</v>
      </c>
      <c r="F5640" s="200" t="str">
        <f>'818000'!G$15</f>
        <v xml:space="preserve">Por incluir información </v>
      </c>
      <c r="I5640" s="60" t="str">
        <f>Índice!$G$23</f>
        <v>2015-01-01</v>
      </c>
      <c r="J5640" s="61" t="str">
        <f>Índice!$G$25</f>
        <v>2015-12-31</v>
      </c>
      <c r="K5640" s="203" t="s">
        <v>2456</v>
      </c>
      <c r="L5640" s="203" t="s">
        <v>2956</v>
      </c>
    </row>
    <row r="5641" spans="1:12" ht="15.75">
      <c r="C5641" s="203" t="str">
        <f>'818000'!B$16</f>
        <v>Descripción de la naturaleza de la relación entre partes relacionadas</v>
      </c>
      <c r="F5641" s="200" t="str">
        <f>'818000'!G$16</f>
        <v xml:space="preserve">Por incluir información </v>
      </c>
      <c r="I5641" s="60" t="str">
        <f>Índice!$G$23</f>
        <v>2015-01-01</v>
      </c>
      <c r="J5641" s="61" t="str">
        <f>Índice!$G$25</f>
        <v>2015-12-31</v>
      </c>
      <c r="K5641" s="203" t="s">
        <v>2456</v>
      </c>
      <c r="L5641" s="203" t="s">
        <v>2956</v>
      </c>
    </row>
    <row r="5642" spans="1:12" ht="15.75">
      <c r="A5642" s="202" t="s">
        <v>15</v>
      </c>
      <c r="C5642" s="203" t="str">
        <f>'818000'!B$17</f>
        <v>Transacciones con partes relacionadas</v>
      </c>
      <c r="F5642" s="200"/>
      <c r="I5642" s="60"/>
      <c r="J5642" s="61"/>
    </row>
    <row r="5643" spans="1:12" ht="15.75">
      <c r="C5643" s="203" t="str">
        <f>'818000'!B$18</f>
        <v>Compras de bienes, transacciones con partes relacionadas</v>
      </c>
      <c r="F5643" s="200">
        <f>'818000'!G$18</f>
        <v>0</v>
      </c>
      <c r="I5643" s="60" t="str">
        <f>Índice!$G$23</f>
        <v>2015-01-01</v>
      </c>
      <c r="J5643" s="61" t="str">
        <f>Índice!$G$25</f>
        <v>2015-12-31</v>
      </c>
      <c r="K5643" s="203" t="s">
        <v>2456</v>
      </c>
      <c r="L5643" s="203" t="s">
        <v>2956</v>
      </c>
    </row>
    <row r="5644" spans="1:12" ht="15.75">
      <c r="C5644" s="203" t="str">
        <f>'818000'!B$19</f>
        <v>Ingresos de actividades ordinarias procedentes de la venta de bienes, transacciones con partes relacionadas</v>
      </c>
      <c r="F5644" s="200">
        <f>'818000'!G$19</f>
        <v>0</v>
      </c>
      <c r="I5644" s="60" t="str">
        <f>Índice!$G$23</f>
        <v>2015-01-01</v>
      </c>
      <c r="J5644" s="61" t="str">
        <f>Índice!$G$25</f>
        <v>2015-12-31</v>
      </c>
      <c r="K5644" s="203" t="s">
        <v>2456</v>
      </c>
      <c r="L5644" s="203" t="s">
        <v>2956</v>
      </c>
    </row>
    <row r="5645" spans="1:12" ht="15.75">
      <c r="C5645" s="203" t="str">
        <f>'818000'!B$20</f>
        <v>Compras de propiedad inmobiliaria y otros activos, transacciones con partes relacionadas</v>
      </c>
      <c r="F5645" s="200">
        <f>'818000'!G$20</f>
        <v>0</v>
      </c>
      <c r="I5645" s="60" t="str">
        <f>Índice!$G$23</f>
        <v>2015-01-01</v>
      </c>
      <c r="J5645" s="61" t="str">
        <f>Índice!$G$25</f>
        <v>2015-12-31</v>
      </c>
      <c r="K5645" s="203" t="s">
        <v>2456</v>
      </c>
      <c r="L5645" s="203" t="s">
        <v>2956</v>
      </c>
    </row>
    <row r="5646" spans="1:12" ht="15.75">
      <c r="C5646" s="203" t="str">
        <f>'818000'!B$21</f>
        <v>Ventas de propiedad inmobiliaria y otros activos, transacciones con partes relacionadas</v>
      </c>
      <c r="F5646" s="200">
        <f>'818000'!G$21</f>
        <v>0</v>
      </c>
      <c r="I5646" s="60" t="str">
        <f>Índice!$G$23</f>
        <v>2015-01-01</v>
      </c>
      <c r="J5646" s="61" t="str">
        <f>Índice!$G$25</f>
        <v>2015-12-31</v>
      </c>
      <c r="K5646" s="203" t="s">
        <v>2456</v>
      </c>
      <c r="L5646" s="203" t="s">
        <v>2956</v>
      </c>
    </row>
    <row r="5647" spans="1:12" ht="15.75">
      <c r="C5647" s="203" t="str">
        <f>'818000'!B$22</f>
        <v>Servicios recibidos, transacciones con partes relacionadas</v>
      </c>
      <c r="F5647" s="200">
        <f>'818000'!G$22</f>
        <v>0</v>
      </c>
      <c r="I5647" s="60" t="str">
        <f>Índice!$G$23</f>
        <v>2015-01-01</v>
      </c>
      <c r="J5647" s="61" t="str">
        <f>Índice!$G$25</f>
        <v>2015-12-31</v>
      </c>
      <c r="K5647" s="203" t="s">
        <v>2456</v>
      </c>
      <c r="L5647" s="203" t="s">
        <v>2956</v>
      </c>
    </row>
    <row r="5648" spans="1:12" ht="15.75">
      <c r="C5648" s="203" t="str">
        <f>'818000'!B$23</f>
        <v>Ingresos de actividades ordinarias procedentes de la prestación de servicios, transacciones con partes relacionadas</v>
      </c>
      <c r="F5648" s="200">
        <f>'818000'!G$23</f>
        <v>0</v>
      </c>
      <c r="I5648" s="60" t="str">
        <f>Índice!$G$23</f>
        <v>2015-01-01</v>
      </c>
      <c r="J5648" s="61" t="str">
        <f>Índice!$G$25</f>
        <v>2015-12-31</v>
      </c>
      <c r="K5648" s="203" t="s">
        <v>2456</v>
      </c>
      <c r="L5648" s="203" t="s">
        <v>2956</v>
      </c>
    </row>
    <row r="5649" spans="1:12" ht="15.75">
      <c r="C5649" s="203" t="str">
        <f>'818000'!B$24</f>
        <v>Arrendamientos como arrendador, transacciones con partes relacionadas</v>
      </c>
      <c r="F5649" s="200">
        <f>'818000'!G$24</f>
        <v>0</v>
      </c>
      <c r="I5649" s="60" t="str">
        <f>Índice!$G$23</f>
        <v>2015-01-01</v>
      </c>
      <c r="J5649" s="61" t="str">
        <f>Índice!$G$25</f>
        <v>2015-12-31</v>
      </c>
      <c r="K5649" s="203" t="s">
        <v>2456</v>
      </c>
      <c r="L5649" s="203" t="s">
        <v>2956</v>
      </c>
    </row>
    <row r="5650" spans="1:12" ht="15.75">
      <c r="C5650" s="203" t="str">
        <f>'818000'!B$25</f>
        <v>Arrendamientos como arrendatario, transacciones con partes relacionadas</v>
      </c>
      <c r="F5650" s="200">
        <f>'818000'!G$25</f>
        <v>0</v>
      </c>
      <c r="I5650" s="60" t="str">
        <f>Índice!$G$23</f>
        <v>2015-01-01</v>
      </c>
      <c r="J5650" s="61" t="str">
        <f>Índice!$G$25</f>
        <v>2015-12-31</v>
      </c>
      <c r="K5650" s="203" t="s">
        <v>2456</v>
      </c>
      <c r="L5650" s="203" t="s">
        <v>2956</v>
      </c>
    </row>
    <row r="5651" spans="1:12" ht="15.75">
      <c r="C5651" s="203" t="str">
        <f>'818000'!B$26</f>
        <v>Transferencia de investigación y desarrollo desde la entidad, transacciones con partes relacionadas</v>
      </c>
      <c r="F5651" s="200">
        <f>'818000'!G$26</f>
        <v>0</v>
      </c>
      <c r="I5651" s="60" t="str">
        <f>Índice!$G$23</f>
        <v>2015-01-01</v>
      </c>
      <c r="J5651" s="61" t="str">
        <f>Índice!$G$25</f>
        <v>2015-12-31</v>
      </c>
      <c r="K5651" s="203" t="s">
        <v>2456</v>
      </c>
      <c r="L5651" s="203" t="s">
        <v>2956</v>
      </c>
    </row>
    <row r="5652" spans="1:12" ht="15.75">
      <c r="C5652" s="203" t="str">
        <f>'818000'!B$27</f>
        <v>Transferencia de investigación y desarrollo a la entidad, transacciones con partes relacionadas</v>
      </c>
      <c r="F5652" s="200">
        <f>'818000'!G$27</f>
        <v>0</v>
      </c>
      <c r="I5652" s="60" t="str">
        <f>Índice!$G$23</f>
        <v>2015-01-01</v>
      </c>
      <c r="J5652" s="61" t="str">
        <f>Índice!$G$25</f>
        <v>2015-12-31</v>
      </c>
      <c r="K5652" s="203" t="s">
        <v>2456</v>
      </c>
      <c r="L5652" s="203" t="s">
        <v>2956</v>
      </c>
    </row>
    <row r="5653" spans="1:12" ht="15.75">
      <c r="C5653" s="203" t="str">
        <f>'818000'!B$28</f>
        <v>Transferencias según acuerdos de licencia desde la entidad, transacciones con partes relacionadas</v>
      </c>
      <c r="F5653" s="200">
        <f>'818000'!G$28</f>
        <v>0</v>
      </c>
      <c r="I5653" s="60" t="str">
        <f>Índice!$G$23</f>
        <v>2015-01-01</v>
      </c>
      <c r="J5653" s="61" t="str">
        <f>Índice!$G$25</f>
        <v>2015-12-31</v>
      </c>
      <c r="K5653" s="203" t="s">
        <v>2456</v>
      </c>
      <c r="L5653" s="203" t="s">
        <v>2956</v>
      </c>
    </row>
    <row r="5654" spans="1:12" ht="15.75">
      <c r="C5654" s="203" t="str">
        <f>'818000'!B$29</f>
        <v>Transferencias según acuerdos de licencia a la entidad, transacciones con partes relacionadas</v>
      </c>
      <c r="F5654" s="200">
        <f>'818000'!G$29</f>
        <v>0</v>
      </c>
      <c r="I5654" s="60" t="str">
        <f>Índice!$G$23</f>
        <v>2015-01-01</v>
      </c>
      <c r="J5654" s="61" t="str">
        <f>Índice!$G$25</f>
        <v>2015-12-31</v>
      </c>
      <c r="K5654" s="203" t="s">
        <v>2456</v>
      </c>
      <c r="L5654" s="203" t="s">
        <v>2956</v>
      </c>
    </row>
    <row r="5655" spans="1:12" ht="15.75">
      <c r="C5655" s="203" t="str">
        <f>'818000'!B$30</f>
        <v>Transferencias según acuerdos financieros desde la entidad, transacciones con partes relacionadas</v>
      </c>
      <c r="F5655" s="200">
        <f>'818000'!G$30</f>
        <v>0</v>
      </c>
      <c r="I5655" s="60" t="str">
        <f>Índice!$G$23</f>
        <v>2015-01-01</v>
      </c>
      <c r="J5655" s="61" t="str">
        <f>Índice!$G$25</f>
        <v>2015-12-31</v>
      </c>
      <c r="K5655" s="203" t="s">
        <v>2456</v>
      </c>
      <c r="L5655" s="203" t="s">
        <v>2956</v>
      </c>
    </row>
    <row r="5656" spans="1:12" ht="15.75">
      <c r="C5656" s="203" t="str">
        <f>'818000'!B$31</f>
        <v>Transferencias según acuerdos financieros a la entidad, transacciones con partes relacionadas</v>
      </c>
      <c r="F5656" s="200">
        <f>'818000'!G$31</f>
        <v>0</v>
      </c>
      <c r="I5656" s="60" t="str">
        <f>Índice!$G$23</f>
        <v>2015-01-01</v>
      </c>
      <c r="J5656" s="61" t="str">
        <f>Índice!$G$25</f>
        <v>2015-12-31</v>
      </c>
      <c r="K5656" s="203" t="s">
        <v>2456</v>
      </c>
      <c r="L5656" s="203" t="s">
        <v>2956</v>
      </c>
    </row>
    <row r="5657" spans="1:12" ht="15.75">
      <c r="C5657" s="203" t="str">
        <f>'818000'!B$32</f>
        <v>Provisión de garantías o garantías colaterales por la entidad, transacciones con partes relacionadas</v>
      </c>
      <c r="F5657" s="200">
        <f>'818000'!G$32</f>
        <v>0</v>
      </c>
      <c r="I5657" s="60" t="str">
        <f>Índice!$G$23</f>
        <v>2015-01-01</v>
      </c>
      <c r="J5657" s="61" t="str">
        <f>Índice!$G$25</f>
        <v>2015-12-31</v>
      </c>
      <c r="K5657" s="203" t="s">
        <v>2456</v>
      </c>
      <c r="L5657" s="203" t="s">
        <v>2956</v>
      </c>
    </row>
    <row r="5658" spans="1:12" ht="15.75">
      <c r="C5658" s="203" t="str">
        <f>'818000'!B$33</f>
        <v>Provisión de garantías o garantías colaterales a la entidad, transacciones con partes relacionadas</v>
      </c>
      <c r="F5658" s="200">
        <f>'818000'!G$33</f>
        <v>0</v>
      </c>
      <c r="I5658" s="60" t="str">
        <f>Índice!$G$23</f>
        <v>2015-01-01</v>
      </c>
      <c r="J5658" s="61" t="str">
        <f>Índice!$G$25</f>
        <v>2015-12-31</v>
      </c>
      <c r="K5658" s="203" t="s">
        <v>2456</v>
      </c>
      <c r="L5658" s="203" t="s">
        <v>2956</v>
      </c>
    </row>
    <row r="5659" spans="1:12" ht="15.75">
      <c r="C5659" s="203" t="str">
        <f>'818000'!B$34</f>
        <v>Liquidación de pasivos por la entidad en nombre de una parte relacionada, transacciones con partes relacionadas</v>
      </c>
      <c r="F5659" s="200">
        <f>'818000'!G$34</f>
        <v>0</v>
      </c>
      <c r="I5659" s="60" t="str">
        <f>Índice!$G$23</f>
        <v>2015-01-01</v>
      </c>
      <c r="J5659" s="61" t="str">
        <f>Índice!$G$25</f>
        <v>2015-12-31</v>
      </c>
      <c r="K5659" s="203" t="s">
        <v>2456</v>
      </c>
      <c r="L5659" s="203" t="s">
        <v>2956</v>
      </c>
    </row>
    <row r="5660" spans="1:12" ht="15.75">
      <c r="C5660" s="203" t="str">
        <f>'818000'!B$35</f>
        <v>Liquidación de pasivos en nombre de la entidad por una parte relacionada, transacciones con partes relacionadas</v>
      </c>
      <c r="F5660" s="200">
        <f>'818000'!G$35</f>
        <v>0</v>
      </c>
      <c r="I5660" s="60" t="str">
        <f>Índice!$G$23</f>
        <v>2015-01-01</v>
      </c>
      <c r="J5660" s="61" t="str">
        <f>Índice!$G$25</f>
        <v>2015-12-31</v>
      </c>
      <c r="K5660" s="203" t="s">
        <v>2456</v>
      </c>
      <c r="L5660" s="203" t="s">
        <v>2956</v>
      </c>
    </row>
    <row r="5661" spans="1:12" ht="15.75">
      <c r="C5661" s="203" t="str">
        <f>'818000'!B$36</f>
        <v>Participación en planes de beneficios definidos que comparten riesgos entre las entidades del grupo, transacciones con partes relacionadas</v>
      </c>
      <c r="F5661" s="200">
        <f>'818000'!G$36</f>
        <v>0</v>
      </c>
      <c r="I5661" s="60" t="str">
        <f>Índice!$G$23</f>
        <v>2015-01-01</v>
      </c>
      <c r="J5661" s="61" t="str">
        <f>Índice!$G$25</f>
        <v>2015-12-31</v>
      </c>
      <c r="K5661" s="203" t="s">
        <v>2456</v>
      </c>
      <c r="L5661" s="203" t="s">
        <v>2956</v>
      </c>
    </row>
    <row r="5662" spans="1:12" ht="15.75">
      <c r="A5662" s="202" t="s">
        <v>15</v>
      </c>
      <c r="C5662" s="203" t="str">
        <f>'818000'!B$37</f>
        <v>Saldos pendientes de transacciones con partes relacionadas</v>
      </c>
      <c r="F5662" s="200"/>
      <c r="I5662" s="60"/>
      <c r="J5662" s="61"/>
    </row>
    <row r="5663" spans="1:12" ht="15.75">
      <c r="C5663" s="203" t="str">
        <f>'818000'!B$38</f>
        <v>Importes por pagar, transacciones con partes relacionadas</v>
      </c>
      <c r="F5663" s="200">
        <f>'818000'!G$38</f>
        <v>0</v>
      </c>
      <c r="I5663" s="60"/>
      <c r="J5663" s="61" t="str">
        <f>Índice!$G$25</f>
        <v>2015-12-31</v>
      </c>
      <c r="K5663" s="203" t="s">
        <v>2456</v>
      </c>
      <c r="L5663" s="203" t="s">
        <v>2956</v>
      </c>
    </row>
    <row r="5664" spans="1:12" ht="15.75">
      <c r="C5664" s="203" t="str">
        <f>'818000'!B$39</f>
        <v>Importes por cobrar, transacciones con partes relacionadas</v>
      </c>
      <c r="F5664" s="200">
        <f>'818000'!G$39</f>
        <v>0</v>
      </c>
      <c r="I5664" s="60"/>
      <c r="J5664" s="61" t="str">
        <f>Índice!$G$25</f>
        <v>2015-12-31</v>
      </c>
      <c r="K5664" s="203" t="s">
        <v>2456</v>
      </c>
      <c r="L5664" s="203" t="s">
        <v>2956</v>
      </c>
    </row>
    <row r="5665" spans="1:12" ht="15.75">
      <c r="C5665" s="203" t="str">
        <f>'818000'!B$40</f>
        <v>Explicación de los términos y condiciones de saldos existentes por transacciones entre partes relacionadas</v>
      </c>
      <c r="F5665" s="200">
        <f>'818000'!G$40</f>
        <v>0</v>
      </c>
      <c r="I5665" s="60" t="str">
        <f>Índice!$G$23</f>
        <v>2015-01-01</v>
      </c>
      <c r="J5665" s="61" t="str">
        <f>Índice!$G$25</f>
        <v>2015-12-31</v>
      </c>
      <c r="K5665" s="203" t="s">
        <v>2456</v>
      </c>
      <c r="L5665" s="203" t="s">
        <v>2956</v>
      </c>
    </row>
    <row r="5666" spans="1:12" ht="15.75">
      <c r="C5666" s="203" t="str">
        <f>'818000'!B$41</f>
        <v>Explicación de los detalles de garantías otorgadas o recibidas de saldos pendientes para transacciones con partes relacionadas</v>
      </c>
      <c r="F5666" s="200">
        <f>'818000'!G$41</f>
        <v>0</v>
      </c>
      <c r="I5666" s="60" t="str">
        <f>Índice!$G$23</f>
        <v>2015-01-01</v>
      </c>
      <c r="J5666" s="61" t="str">
        <f>Índice!$G$25</f>
        <v>2015-12-31</v>
      </c>
      <c r="K5666" s="203" t="s">
        <v>2456</v>
      </c>
      <c r="L5666" s="203" t="s">
        <v>2956</v>
      </c>
    </row>
    <row r="5667" spans="1:12" ht="15.75">
      <c r="C5667" s="203" t="str">
        <f>'818000'!B$42</f>
        <v>Provisiones por deudas de dudoso cobro relativas a saldos pendientes de transacciones con partes relacionadas</v>
      </c>
      <c r="F5667" s="200">
        <f>'818000'!G$42</f>
        <v>0</v>
      </c>
      <c r="I5667" s="60"/>
      <c r="J5667" s="61" t="str">
        <f>Índice!$G$25</f>
        <v>2015-12-31</v>
      </c>
      <c r="K5667" s="203" t="s">
        <v>2456</v>
      </c>
      <c r="L5667" s="203" t="s">
        <v>2956</v>
      </c>
    </row>
    <row r="5668" spans="1:12" ht="15.75">
      <c r="C5668" s="203" t="str">
        <f>'818000'!B$43</f>
        <v>Gastos reconocidos durante el periodo por deudas de dudoso cobro para transacciones entre partes relacionadas</v>
      </c>
      <c r="F5668" s="200">
        <f>'818000'!G$43</f>
        <v>0</v>
      </c>
      <c r="I5668" s="60" t="str">
        <f>Índice!$G$23</f>
        <v>2015-01-01</v>
      </c>
      <c r="J5668" s="61" t="str">
        <f>Índice!$G$25</f>
        <v>2015-12-31</v>
      </c>
      <c r="K5668" s="203" t="s">
        <v>2456</v>
      </c>
      <c r="L5668" s="203" t="s">
        <v>2956</v>
      </c>
    </row>
    <row r="5669" spans="1:12" ht="15.75">
      <c r="A5669" s="202" t="s">
        <v>15</v>
      </c>
      <c r="C5669" s="203" t="s">
        <v>2462</v>
      </c>
    </row>
    <row r="5670" spans="1:12" ht="15.75">
      <c r="A5670" s="202" t="s">
        <v>15</v>
      </c>
      <c r="C5670" s="203" t="str">
        <f>'818000'!B$14</f>
        <v>Información a revelar sobre transacciones entre partes relacionadas</v>
      </c>
      <c r="I5670" s="60"/>
      <c r="J5670" s="61"/>
    </row>
    <row r="5671" spans="1:12" ht="15.75">
      <c r="C5671" s="203" t="str">
        <f>'818000'!B$15</f>
        <v>Descripción de transacciones con partes relacionadas</v>
      </c>
      <c r="F5671" s="200" t="str">
        <f>'818000'!H$15</f>
        <v xml:space="preserve">Por incluir información </v>
      </c>
      <c r="I5671" s="60" t="str">
        <f>Índice!$G$23</f>
        <v>2015-01-01</v>
      </c>
      <c r="J5671" s="61" t="str">
        <f>Índice!$G$25</f>
        <v>2015-12-31</v>
      </c>
      <c r="K5671" s="203" t="s">
        <v>2456</v>
      </c>
      <c r="L5671" s="203" t="s">
        <v>2957</v>
      </c>
    </row>
    <row r="5672" spans="1:12" ht="15.75">
      <c r="C5672" s="203" t="str">
        <f>'818000'!B$16</f>
        <v>Descripción de la naturaleza de la relación entre partes relacionadas</v>
      </c>
      <c r="F5672" s="200" t="str">
        <f>'818000'!H$16</f>
        <v xml:space="preserve">Por incluir información </v>
      </c>
      <c r="I5672" s="60" t="str">
        <f>Índice!$G$23</f>
        <v>2015-01-01</v>
      </c>
      <c r="J5672" s="61" t="str">
        <f>Índice!$G$25</f>
        <v>2015-12-31</v>
      </c>
      <c r="K5672" s="203" t="s">
        <v>2456</v>
      </c>
      <c r="L5672" s="203" t="s">
        <v>2957</v>
      </c>
    </row>
    <row r="5673" spans="1:12" ht="15.75">
      <c r="A5673" s="202" t="s">
        <v>15</v>
      </c>
      <c r="C5673" s="203" t="str">
        <f>'818000'!B$17</f>
        <v>Transacciones con partes relacionadas</v>
      </c>
      <c r="F5673" s="200"/>
      <c r="I5673" s="60"/>
      <c r="J5673" s="61"/>
    </row>
    <row r="5674" spans="1:12" ht="15.75">
      <c r="C5674" s="203" t="str">
        <f>'818000'!B$18</f>
        <v>Compras de bienes, transacciones con partes relacionadas</v>
      </c>
      <c r="F5674" s="200">
        <f>'818000'!H$18</f>
        <v>0</v>
      </c>
      <c r="I5674" s="60" t="str">
        <f>Índice!$G$23</f>
        <v>2015-01-01</v>
      </c>
      <c r="J5674" s="61" t="str">
        <f>Índice!$G$25</f>
        <v>2015-12-31</v>
      </c>
      <c r="K5674" s="203" t="s">
        <v>2456</v>
      </c>
      <c r="L5674" s="203" t="s">
        <v>2957</v>
      </c>
    </row>
    <row r="5675" spans="1:12" ht="15.75">
      <c r="C5675" s="203" t="str">
        <f>'818000'!B$19</f>
        <v>Ingresos de actividades ordinarias procedentes de la venta de bienes, transacciones con partes relacionadas</v>
      </c>
      <c r="F5675" s="200">
        <f>'818000'!H$19</f>
        <v>0</v>
      </c>
      <c r="I5675" s="60" t="str">
        <f>Índice!$G$23</f>
        <v>2015-01-01</v>
      </c>
      <c r="J5675" s="61" t="str">
        <f>Índice!$G$25</f>
        <v>2015-12-31</v>
      </c>
      <c r="K5675" s="203" t="s">
        <v>2456</v>
      </c>
      <c r="L5675" s="203" t="s">
        <v>2957</v>
      </c>
    </row>
    <row r="5676" spans="1:12" ht="15.75">
      <c r="C5676" s="203" t="str">
        <f>'818000'!B$20</f>
        <v>Compras de propiedad inmobiliaria y otros activos, transacciones con partes relacionadas</v>
      </c>
      <c r="F5676" s="200">
        <f>'818000'!H$20</f>
        <v>0</v>
      </c>
      <c r="I5676" s="60" t="str">
        <f>Índice!$G$23</f>
        <v>2015-01-01</v>
      </c>
      <c r="J5676" s="61" t="str">
        <f>Índice!$G$25</f>
        <v>2015-12-31</v>
      </c>
      <c r="K5676" s="203" t="s">
        <v>2456</v>
      </c>
      <c r="L5676" s="203" t="s">
        <v>2957</v>
      </c>
    </row>
    <row r="5677" spans="1:12" ht="15.75">
      <c r="C5677" s="203" t="str">
        <f>'818000'!B$21</f>
        <v>Ventas de propiedad inmobiliaria y otros activos, transacciones con partes relacionadas</v>
      </c>
      <c r="F5677" s="200">
        <f>'818000'!H$21</f>
        <v>0</v>
      </c>
      <c r="I5677" s="60" t="str">
        <f>Índice!$G$23</f>
        <v>2015-01-01</v>
      </c>
      <c r="J5677" s="61" t="str">
        <f>Índice!$G$25</f>
        <v>2015-12-31</v>
      </c>
      <c r="K5677" s="203" t="s">
        <v>2456</v>
      </c>
      <c r="L5677" s="203" t="s">
        <v>2957</v>
      </c>
    </row>
    <row r="5678" spans="1:12" ht="15.75">
      <c r="C5678" s="203" t="str">
        <f>'818000'!B$22</f>
        <v>Servicios recibidos, transacciones con partes relacionadas</v>
      </c>
      <c r="F5678" s="200">
        <f>'818000'!H$22</f>
        <v>0</v>
      </c>
      <c r="I5678" s="60" t="str">
        <f>Índice!$G$23</f>
        <v>2015-01-01</v>
      </c>
      <c r="J5678" s="61" t="str">
        <f>Índice!$G$25</f>
        <v>2015-12-31</v>
      </c>
      <c r="K5678" s="203" t="s">
        <v>2456</v>
      </c>
      <c r="L5678" s="203" t="s">
        <v>2957</v>
      </c>
    </row>
    <row r="5679" spans="1:12" ht="15.75">
      <c r="C5679" s="203" t="str">
        <f>'818000'!B$23</f>
        <v>Ingresos de actividades ordinarias procedentes de la prestación de servicios, transacciones con partes relacionadas</v>
      </c>
      <c r="F5679" s="200">
        <f>'818000'!H$23</f>
        <v>0</v>
      </c>
      <c r="I5679" s="60" t="str">
        <f>Índice!$G$23</f>
        <v>2015-01-01</v>
      </c>
      <c r="J5679" s="61" t="str">
        <f>Índice!$G$25</f>
        <v>2015-12-31</v>
      </c>
      <c r="K5679" s="203" t="s">
        <v>2456</v>
      </c>
      <c r="L5679" s="203" t="s">
        <v>2957</v>
      </c>
    </row>
    <row r="5680" spans="1:12" ht="15.75">
      <c r="C5680" s="203" t="str">
        <f>'818000'!B$24</f>
        <v>Arrendamientos como arrendador, transacciones con partes relacionadas</v>
      </c>
      <c r="F5680" s="200">
        <f>'818000'!H$24</f>
        <v>0</v>
      </c>
      <c r="I5680" s="60" t="str">
        <f>Índice!$G$23</f>
        <v>2015-01-01</v>
      </c>
      <c r="J5680" s="61" t="str">
        <f>Índice!$G$25</f>
        <v>2015-12-31</v>
      </c>
      <c r="K5680" s="203" t="s">
        <v>2456</v>
      </c>
      <c r="L5680" s="203" t="s">
        <v>2957</v>
      </c>
    </row>
    <row r="5681" spans="1:12" ht="15.75">
      <c r="C5681" s="203" t="str">
        <f>'818000'!B$25</f>
        <v>Arrendamientos como arrendatario, transacciones con partes relacionadas</v>
      </c>
      <c r="F5681" s="200">
        <f>'818000'!H$25</f>
        <v>0</v>
      </c>
      <c r="I5681" s="60" t="str">
        <f>Índice!$G$23</f>
        <v>2015-01-01</v>
      </c>
      <c r="J5681" s="61" t="str">
        <f>Índice!$G$25</f>
        <v>2015-12-31</v>
      </c>
      <c r="K5681" s="203" t="s">
        <v>2456</v>
      </c>
      <c r="L5681" s="203" t="s">
        <v>2957</v>
      </c>
    </row>
    <row r="5682" spans="1:12" ht="15.75">
      <c r="C5682" s="203" t="str">
        <f>'818000'!B$26</f>
        <v>Transferencia de investigación y desarrollo desde la entidad, transacciones con partes relacionadas</v>
      </c>
      <c r="F5682" s="200">
        <f>'818000'!H$26</f>
        <v>0</v>
      </c>
      <c r="I5682" s="60" t="str">
        <f>Índice!$G$23</f>
        <v>2015-01-01</v>
      </c>
      <c r="J5682" s="61" t="str">
        <f>Índice!$G$25</f>
        <v>2015-12-31</v>
      </c>
      <c r="K5682" s="203" t="s">
        <v>2456</v>
      </c>
      <c r="L5682" s="203" t="s">
        <v>2957</v>
      </c>
    </row>
    <row r="5683" spans="1:12" ht="15.75">
      <c r="C5683" s="203" t="str">
        <f>'818000'!B$27</f>
        <v>Transferencia de investigación y desarrollo a la entidad, transacciones con partes relacionadas</v>
      </c>
      <c r="F5683" s="200">
        <f>'818000'!H$27</f>
        <v>0</v>
      </c>
      <c r="I5683" s="60" t="str">
        <f>Índice!$G$23</f>
        <v>2015-01-01</v>
      </c>
      <c r="J5683" s="61" t="str">
        <f>Índice!$G$25</f>
        <v>2015-12-31</v>
      </c>
      <c r="K5683" s="203" t="s">
        <v>2456</v>
      </c>
      <c r="L5683" s="203" t="s">
        <v>2957</v>
      </c>
    </row>
    <row r="5684" spans="1:12" ht="15.75">
      <c r="C5684" s="203" t="str">
        <f>'818000'!B$28</f>
        <v>Transferencias según acuerdos de licencia desde la entidad, transacciones con partes relacionadas</v>
      </c>
      <c r="F5684" s="200">
        <f>'818000'!H$28</f>
        <v>0</v>
      </c>
      <c r="I5684" s="60" t="str">
        <f>Índice!$G$23</f>
        <v>2015-01-01</v>
      </c>
      <c r="J5684" s="61" t="str">
        <f>Índice!$G$25</f>
        <v>2015-12-31</v>
      </c>
      <c r="K5684" s="203" t="s">
        <v>2456</v>
      </c>
      <c r="L5684" s="203" t="s">
        <v>2957</v>
      </c>
    </row>
    <row r="5685" spans="1:12" ht="15.75">
      <c r="C5685" s="203" t="str">
        <f>'818000'!B$29</f>
        <v>Transferencias según acuerdos de licencia a la entidad, transacciones con partes relacionadas</v>
      </c>
      <c r="F5685" s="200">
        <f>'818000'!H$29</f>
        <v>0</v>
      </c>
      <c r="I5685" s="60" t="str">
        <f>Índice!$G$23</f>
        <v>2015-01-01</v>
      </c>
      <c r="J5685" s="61" t="str">
        <f>Índice!$G$25</f>
        <v>2015-12-31</v>
      </c>
      <c r="K5685" s="203" t="s">
        <v>2456</v>
      </c>
      <c r="L5685" s="203" t="s">
        <v>2957</v>
      </c>
    </row>
    <row r="5686" spans="1:12" ht="15.75">
      <c r="C5686" s="203" t="str">
        <f>'818000'!B$30</f>
        <v>Transferencias según acuerdos financieros desde la entidad, transacciones con partes relacionadas</v>
      </c>
      <c r="F5686" s="200">
        <f>'818000'!H$30</f>
        <v>0</v>
      </c>
      <c r="I5686" s="60" t="str">
        <f>Índice!$G$23</f>
        <v>2015-01-01</v>
      </c>
      <c r="J5686" s="61" t="str">
        <f>Índice!$G$25</f>
        <v>2015-12-31</v>
      </c>
      <c r="K5686" s="203" t="s">
        <v>2456</v>
      </c>
      <c r="L5686" s="203" t="s">
        <v>2957</v>
      </c>
    </row>
    <row r="5687" spans="1:12" ht="15.75">
      <c r="C5687" s="203" t="str">
        <f>'818000'!B$31</f>
        <v>Transferencias según acuerdos financieros a la entidad, transacciones con partes relacionadas</v>
      </c>
      <c r="F5687" s="200">
        <f>'818000'!H$31</f>
        <v>0</v>
      </c>
      <c r="I5687" s="60" t="str">
        <f>Índice!$G$23</f>
        <v>2015-01-01</v>
      </c>
      <c r="J5687" s="61" t="str">
        <f>Índice!$G$25</f>
        <v>2015-12-31</v>
      </c>
      <c r="K5687" s="203" t="s">
        <v>2456</v>
      </c>
      <c r="L5687" s="203" t="s">
        <v>2957</v>
      </c>
    </row>
    <row r="5688" spans="1:12" ht="15.75">
      <c r="C5688" s="203" t="str">
        <f>'818000'!B$32</f>
        <v>Provisión de garantías o garantías colaterales por la entidad, transacciones con partes relacionadas</v>
      </c>
      <c r="F5688" s="200">
        <f>'818000'!H$32</f>
        <v>0</v>
      </c>
      <c r="I5688" s="60" t="str">
        <f>Índice!$G$23</f>
        <v>2015-01-01</v>
      </c>
      <c r="J5688" s="61" t="str">
        <f>Índice!$G$25</f>
        <v>2015-12-31</v>
      </c>
      <c r="K5688" s="203" t="s">
        <v>2456</v>
      </c>
      <c r="L5688" s="203" t="s">
        <v>2957</v>
      </c>
    </row>
    <row r="5689" spans="1:12" ht="15.75">
      <c r="C5689" s="203" t="str">
        <f>'818000'!B$33</f>
        <v>Provisión de garantías o garantías colaterales a la entidad, transacciones con partes relacionadas</v>
      </c>
      <c r="F5689" s="200">
        <f>'818000'!H$33</f>
        <v>0</v>
      </c>
      <c r="I5689" s="60" t="str">
        <f>Índice!$G$23</f>
        <v>2015-01-01</v>
      </c>
      <c r="J5689" s="61" t="str">
        <f>Índice!$G$25</f>
        <v>2015-12-31</v>
      </c>
      <c r="K5689" s="203" t="s">
        <v>2456</v>
      </c>
      <c r="L5689" s="203" t="s">
        <v>2957</v>
      </c>
    </row>
    <row r="5690" spans="1:12" ht="15.75">
      <c r="C5690" s="203" t="str">
        <f>'818000'!B$34</f>
        <v>Liquidación de pasivos por la entidad en nombre de una parte relacionada, transacciones con partes relacionadas</v>
      </c>
      <c r="F5690" s="200">
        <f>'818000'!H$34</f>
        <v>0</v>
      </c>
      <c r="I5690" s="60" t="str">
        <f>Índice!$G$23</f>
        <v>2015-01-01</v>
      </c>
      <c r="J5690" s="61" t="str">
        <f>Índice!$G$25</f>
        <v>2015-12-31</v>
      </c>
      <c r="K5690" s="203" t="s">
        <v>2456</v>
      </c>
      <c r="L5690" s="203" t="s">
        <v>2957</v>
      </c>
    </row>
    <row r="5691" spans="1:12" ht="15.75">
      <c r="C5691" s="203" t="str">
        <f>'818000'!B$35</f>
        <v>Liquidación de pasivos en nombre de la entidad por una parte relacionada, transacciones con partes relacionadas</v>
      </c>
      <c r="F5691" s="200">
        <f>'818000'!H$35</f>
        <v>0</v>
      </c>
      <c r="I5691" s="60" t="str">
        <f>Índice!$G$23</f>
        <v>2015-01-01</v>
      </c>
      <c r="J5691" s="61" t="str">
        <f>Índice!$G$25</f>
        <v>2015-12-31</v>
      </c>
      <c r="K5691" s="203" t="s">
        <v>2456</v>
      </c>
      <c r="L5691" s="203" t="s">
        <v>2957</v>
      </c>
    </row>
    <row r="5692" spans="1:12" ht="15.75">
      <c r="C5692" s="203" t="str">
        <f>'818000'!B$36</f>
        <v>Participación en planes de beneficios definidos que comparten riesgos entre las entidades del grupo, transacciones con partes relacionadas</v>
      </c>
      <c r="F5692" s="200">
        <f>'818000'!H$36</f>
        <v>0</v>
      </c>
      <c r="I5692" s="60" t="str">
        <f>Índice!$G$23</f>
        <v>2015-01-01</v>
      </c>
      <c r="J5692" s="61" t="str">
        <f>Índice!$G$25</f>
        <v>2015-12-31</v>
      </c>
      <c r="K5692" s="203" t="s">
        <v>2456</v>
      </c>
      <c r="L5692" s="203" t="s">
        <v>2957</v>
      </c>
    </row>
    <row r="5693" spans="1:12" ht="15.75">
      <c r="A5693" s="202" t="s">
        <v>15</v>
      </c>
      <c r="C5693" s="203" t="str">
        <f>'818000'!B$37</f>
        <v>Saldos pendientes de transacciones con partes relacionadas</v>
      </c>
      <c r="F5693" s="200"/>
      <c r="I5693" s="60"/>
      <c r="J5693" s="61"/>
    </row>
    <row r="5694" spans="1:12" ht="15.75">
      <c r="C5694" s="203" t="str">
        <f>'818000'!B$38</f>
        <v>Importes por pagar, transacciones con partes relacionadas</v>
      </c>
      <c r="F5694" s="200">
        <f>'818000'!H$38</f>
        <v>0</v>
      </c>
      <c r="I5694" s="60"/>
      <c r="J5694" s="61" t="str">
        <f>Índice!$G$25</f>
        <v>2015-12-31</v>
      </c>
      <c r="K5694" s="203" t="s">
        <v>2456</v>
      </c>
      <c r="L5694" s="203" t="s">
        <v>2957</v>
      </c>
    </row>
    <row r="5695" spans="1:12" ht="15.75">
      <c r="C5695" s="203" t="str">
        <f>'818000'!B$39</f>
        <v>Importes por cobrar, transacciones con partes relacionadas</v>
      </c>
      <c r="F5695" s="200">
        <f>'818000'!H$39</f>
        <v>0</v>
      </c>
      <c r="I5695" s="60"/>
      <c r="J5695" s="61" t="str">
        <f>Índice!$G$25</f>
        <v>2015-12-31</v>
      </c>
      <c r="K5695" s="203" t="s">
        <v>2456</v>
      </c>
      <c r="L5695" s="203" t="s">
        <v>2957</v>
      </c>
    </row>
    <row r="5696" spans="1:12" ht="15.75">
      <c r="C5696" s="203" t="str">
        <f>'818000'!B$40</f>
        <v>Explicación de los términos y condiciones de saldos existentes por transacciones entre partes relacionadas</v>
      </c>
      <c r="F5696" s="200">
        <f>'818000'!H$40</f>
        <v>0</v>
      </c>
      <c r="I5696" s="60" t="str">
        <f>Índice!$G$23</f>
        <v>2015-01-01</v>
      </c>
      <c r="J5696" s="61" t="str">
        <f>Índice!$G$25</f>
        <v>2015-12-31</v>
      </c>
      <c r="K5696" s="203" t="s">
        <v>2456</v>
      </c>
      <c r="L5696" s="203" t="s">
        <v>2957</v>
      </c>
    </row>
    <row r="5697" spans="1:18" ht="15.75">
      <c r="C5697" s="203" t="str">
        <f>'818000'!B$41</f>
        <v>Explicación de los detalles de garantías otorgadas o recibidas de saldos pendientes para transacciones con partes relacionadas</v>
      </c>
      <c r="F5697" s="200">
        <f>'818000'!H$41</f>
        <v>0</v>
      </c>
      <c r="I5697" s="60" t="str">
        <f>Índice!$G$23</f>
        <v>2015-01-01</v>
      </c>
      <c r="J5697" s="61" t="str">
        <f>Índice!$G$25</f>
        <v>2015-12-31</v>
      </c>
      <c r="K5697" s="203" t="s">
        <v>2456</v>
      </c>
      <c r="L5697" s="203" t="s">
        <v>2957</v>
      </c>
    </row>
    <row r="5698" spans="1:18" ht="15.75">
      <c r="C5698" s="203" t="str">
        <f>'818000'!B$42</f>
        <v>Provisiones por deudas de dudoso cobro relativas a saldos pendientes de transacciones con partes relacionadas</v>
      </c>
      <c r="F5698" s="200">
        <f>'818000'!H$42</f>
        <v>0</v>
      </c>
      <c r="I5698" s="60"/>
      <c r="J5698" s="61" t="str">
        <f>Índice!$G$25</f>
        <v>2015-12-31</v>
      </c>
      <c r="K5698" s="203" t="s">
        <v>2456</v>
      </c>
      <c r="L5698" s="203" t="s">
        <v>2957</v>
      </c>
    </row>
    <row r="5699" spans="1:18" ht="15.75">
      <c r="C5699" s="203" t="str">
        <f>'818000'!B$43</f>
        <v>Gastos reconocidos durante el periodo por deudas de dudoso cobro para transacciones entre partes relacionadas</v>
      </c>
      <c r="F5699" s="200">
        <f>'818000'!H$43</f>
        <v>0</v>
      </c>
      <c r="I5699" s="60" t="str">
        <f>Índice!$G$23</f>
        <v>2015-01-01</v>
      </c>
      <c r="J5699" s="61" t="str">
        <f>Índice!$G$25</f>
        <v>2015-12-31</v>
      </c>
      <c r="K5699" s="203" t="s">
        <v>2456</v>
      </c>
      <c r="L5699" s="203" t="s">
        <v>2957</v>
      </c>
    </row>
    <row r="5700" spans="1:18" ht="15.75">
      <c r="A5700" s="83" t="s">
        <v>15</v>
      </c>
      <c r="B5700" s="84"/>
      <c r="C5700" s="85" t="s">
        <v>2465</v>
      </c>
      <c r="D5700" s="84"/>
      <c r="E5700" s="84"/>
      <c r="F5700" s="86"/>
      <c r="G5700" s="84"/>
      <c r="H5700" s="84"/>
      <c r="I5700" s="87"/>
      <c r="J5700" s="87"/>
      <c r="K5700" s="88"/>
      <c r="L5700" s="88"/>
      <c r="M5700" s="84"/>
      <c r="N5700" s="84"/>
      <c r="O5700" s="84"/>
      <c r="P5700" s="84"/>
      <c r="Q5700" s="84"/>
      <c r="R5700" s="84"/>
    </row>
    <row r="5701" spans="1:18" ht="15.75">
      <c r="C5701" s="203" t="str">
        <f>'819100'!B6</f>
        <v>Información a revelar sobre la adopción por primera vez de las NIIF</v>
      </c>
      <c r="F5701" s="200" t="str">
        <f>'819100'!C6</f>
        <v xml:space="preserve">Por incluir información </v>
      </c>
      <c r="I5701" s="60" t="str">
        <f>Índice!$G$23</f>
        <v>2015-01-01</v>
      </c>
      <c r="J5701" s="61" t="str">
        <f>Índice!$G$25</f>
        <v>2015-12-31</v>
      </c>
    </row>
    <row r="5702" spans="1:18" ht="15.75">
      <c r="A5702" s="202" t="s">
        <v>15</v>
      </c>
      <c r="C5702" s="203">
        <f>'819100'!B7</f>
        <v>0</v>
      </c>
      <c r="F5702" s="200"/>
    </row>
    <row r="5703" spans="1:18" ht="15.75">
      <c r="C5703" s="203" t="str">
        <f>'819100'!B8</f>
        <v>Información a revelar sobre información comparativa preparada de conformidad con PCGA anteriores [Texto]</v>
      </c>
      <c r="F5703" s="3" t="str">
        <f>'819100'!C8</f>
        <v xml:space="preserve">Por incluir información </v>
      </c>
      <c r="I5703" s="60" t="str">
        <f>Índice!$G$23</f>
        <v>2015-01-01</v>
      </c>
      <c r="J5703" s="61" t="str">
        <f>Índice!$G$25</f>
        <v>2015-12-31</v>
      </c>
    </row>
    <row r="5704" spans="1:18" ht="15.75">
      <c r="A5704" s="202" t="s">
        <v>15</v>
      </c>
      <c r="C5704" s="203" t="str">
        <f>'819100'!B9</f>
        <v>Información a revelar sobre información comparativa preparada de conformidad con PCGA anteriores [Partidas]</v>
      </c>
      <c r="F5704" s="200"/>
    </row>
    <row r="5705" spans="1:18" ht="15.75">
      <c r="C5705" s="203" t="str">
        <f>'819100'!B$10</f>
        <v>Patrimonio</v>
      </c>
      <c r="F5705" s="200">
        <f>'819100'!C10</f>
        <v>0</v>
      </c>
      <c r="J5705" s="61" t="str">
        <f>Índice!$G$25</f>
        <v>2015-12-31</v>
      </c>
      <c r="K5705" s="203" t="s">
        <v>2468</v>
      </c>
      <c r="L5705" s="203" t="s">
        <v>2469</v>
      </c>
    </row>
    <row r="5706" spans="1:18" ht="15.75">
      <c r="C5706" s="203" t="str">
        <f>'819100'!B$11</f>
        <v>Ganancia (pérdida)</v>
      </c>
      <c r="F5706" s="200">
        <f>'819100'!C11</f>
        <v>0</v>
      </c>
      <c r="I5706" s="60" t="str">
        <f>Índice!$G$23</f>
        <v>2015-01-01</v>
      </c>
      <c r="J5706" s="61" t="str">
        <f>Índice!$G$25</f>
        <v>2015-12-31</v>
      </c>
      <c r="K5706" s="203" t="s">
        <v>2468</v>
      </c>
      <c r="L5706" s="203" t="s">
        <v>2469</v>
      </c>
    </row>
    <row r="5707" spans="1:18" ht="15.75">
      <c r="C5707" s="203" t="str">
        <f>'819100'!B$10</f>
        <v>Patrimonio</v>
      </c>
      <c r="F5707" s="200">
        <f>'819100'!D10</f>
        <v>0</v>
      </c>
      <c r="J5707" s="61" t="str">
        <f>Índice!$G$25</f>
        <v>2015-12-31</v>
      </c>
      <c r="K5707" s="203" t="s">
        <v>2468</v>
      </c>
      <c r="L5707" s="203" t="s">
        <v>2470</v>
      </c>
    </row>
    <row r="5708" spans="1:18" ht="15.75">
      <c r="C5708" s="203" t="str">
        <f>'819100'!B$11</f>
        <v>Ganancia (pérdida)</v>
      </c>
      <c r="F5708" s="200">
        <f>'819100'!D11</f>
        <v>0</v>
      </c>
      <c r="I5708" s="60" t="str">
        <f>Índice!$G$23</f>
        <v>2015-01-01</v>
      </c>
      <c r="J5708" s="61" t="str">
        <f>Índice!$G$25</f>
        <v>2015-12-31</v>
      </c>
      <c r="K5708" s="203" t="s">
        <v>2468</v>
      </c>
      <c r="L5708" s="203" t="s">
        <v>2470</v>
      </c>
    </row>
    <row r="5709" spans="1:18" ht="15.75">
      <c r="C5709" s="203" t="str">
        <f>'819100'!B$10</f>
        <v>Patrimonio</v>
      </c>
      <c r="F5709" s="200">
        <f>'819100'!E10</f>
        <v>0</v>
      </c>
      <c r="J5709" s="61" t="str">
        <f>Índice!$G$25</f>
        <v>2015-12-31</v>
      </c>
      <c r="K5709" s="203" t="s">
        <v>2468</v>
      </c>
      <c r="L5709" s="203" t="s">
        <v>2471</v>
      </c>
    </row>
    <row r="5710" spans="1:18" ht="15.75">
      <c r="C5710" s="203" t="str">
        <f>'819100'!B$11</f>
        <v>Ganancia (pérdida)</v>
      </c>
      <c r="F5710" s="200">
        <f>'819100'!E11</f>
        <v>0</v>
      </c>
      <c r="I5710" s="60" t="str">
        <f>Índice!$G$23</f>
        <v>2015-01-01</v>
      </c>
      <c r="J5710" s="61" t="str">
        <f>Índice!$G$25</f>
        <v>2015-12-31</v>
      </c>
      <c r="K5710" s="203" t="s">
        <v>2468</v>
      </c>
      <c r="L5710" s="203" t="s">
        <v>2471</v>
      </c>
    </row>
    <row r="5711" spans="1:18" ht="15.75">
      <c r="A5711" s="202" t="s">
        <v>15</v>
      </c>
      <c r="C5711" s="203">
        <f>'819100'!B12</f>
        <v>0</v>
      </c>
      <c r="F5711" s="200"/>
    </row>
    <row r="5712" spans="1:18" ht="15.75">
      <c r="C5712" s="203" t="str">
        <f>'819100'!B13</f>
        <v>Explicación del efecto de la transición la situación financiera informada</v>
      </c>
      <c r="F5712" s="3" t="str">
        <f>'819100'!C13</f>
        <v xml:space="preserve">Por incluir información </v>
      </c>
      <c r="I5712" s="60" t="str">
        <f>Índice!$G$23</f>
        <v>2015-01-01</v>
      </c>
      <c r="J5712" s="61" t="str">
        <f>Índice!$G$25</f>
        <v>2015-12-31</v>
      </c>
    </row>
    <row r="5713" spans="1:18" ht="15.75">
      <c r="C5713" s="203" t="str">
        <f>'819100'!B14</f>
        <v>Explicación del efecto de la transición en el rendimiento financiero informado</v>
      </c>
      <c r="F5713" s="3" t="str">
        <f>'819100'!C14</f>
        <v xml:space="preserve">Por incluir información </v>
      </c>
      <c r="I5713" s="60" t="str">
        <f>Índice!$G$23</f>
        <v>2015-01-01</v>
      </c>
      <c r="J5713" s="61" t="str">
        <f>Índice!$G$25</f>
        <v>2015-12-31</v>
      </c>
    </row>
    <row r="5714" spans="1:18" ht="15.75">
      <c r="C5714" s="203" t="str">
        <f>'819100'!B15</f>
        <v>Explicación del efecto de la transición en los flujos de efectivo informados</v>
      </c>
      <c r="F5714" s="3" t="str">
        <f>'819100'!C15</f>
        <v xml:space="preserve">Por incluir información </v>
      </c>
      <c r="I5714" s="60" t="str">
        <f>Índice!$G$23</f>
        <v>2015-01-01</v>
      </c>
      <c r="J5714" s="61" t="str">
        <f>Índice!$G$25</f>
        <v>2015-12-31</v>
      </c>
    </row>
    <row r="5715" spans="1:18" ht="15.75">
      <c r="C5715" s="203" t="str">
        <f>'819100'!B16</f>
        <v>Explicación del hecho de que no se presentan estados financieros de periodos anteriores</v>
      </c>
      <c r="F5715" s="200" t="str">
        <f>'819100'!C16</f>
        <v xml:space="preserve">Por incluir información </v>
      </c>
      <c r="I5715" s="60" t="str">
        <f>Índice!$G$23</f>
        <v>2015-01-01</v>
      </c>
      <c r="J5715" s="61" t="str">
        <f>Índice!$G$25</f>
        <v>2015-12-31</v>
      </c>
    </row>
    <row r="5716" spans="1:18" ht="15.75">
      <c r="A5716" s="83" t="s">
        <v>15</v>
      </c>
      <c r="B5716" s="84"/>
      <c r="C5716" s="85" t="s">
        <v>2478</v>
      </c>
      <c r="D5716" s="84"/>
      <c r="E5716" s="84"/>
      <c r="F5716" s="86"/>
      <c r="G5716" s="84"/>
      <c r="H5716" s="84"/>
      <c r="I5716" s="87"/>
      <c r="J5716" s="87"/>
      <c r="K5716" s="88"/>
      <c r="L5716" s="88"/>
      <c r="M5716" s="84"/>
      <c r="N5716" s="84"/>
      <c r="O5716" s="84"/>
      <c r="P5716" s="84"/>
      <c r="Q5716" s="84"/>
      <c r="R5716" s="84"/>
    </row>
    <row r="5717" spans="1:18" ht="15.75">
      <c r="A5717" s="202"/>
      <c r="C5717" s="203" t="str">
        <f>'822100'!B6</f>
        <v>Información a revelar sobre propiedades, planta y equipo [Texto]</v>
      </c>
      <c r="F5717" s="200" t="str">
        <f>'822100'!C6</f>
        <v xml:space="preserve">Por incluir información </v>
      </c>
      <c r="I5717" s="60" t="str">
        <f>Índice!$G$23</f>
        <v>2015-01-01</v>
      </c>
      <c r="J5717" s="61" t="str">
        <f>Índice!$G$25</f>
        <v>2015-12-31</v>
      </c>
    </row>
    <row r="5718" spans="1:18" ht="15.75">
      <c r="A5718" s="202"/>
      <c r="C5718" s="203" t="str">
        <f>'822100'!B7</f>
        <v>Información a revelar detallada sobre propiedades, planta y equipo [Texto]</v>
      </c>
      <c r="F5718" s="200" t="str">
        <f>'822100'!C7</f>
        <v xml:space="preserve">Por incluir información </v>
      </c>
      <c r="I5718" s="60" t="str">
        <f>Índice!$G$23</f>
        <v>2015-01-01</v>
      </c>
      <c r="J5718" s="61" t="str">
        <f>Índice!$G$25</f>
        <v>2015-12-31</v>
      </c>
    </row>
    <row r="5719" spans="1:18" ht="15.75">
      <c r="A5719" s="202" t="s">
        <v>15</v>
      </c>
      <c r="C5719" s="203" t="s">
        <v>2422</v>
      </c>
    </row>
    <row r="5720" spans="1:18" ht="15.75">
      <c r="A5720" s="202" t="s">
        <v>15</v>
      </c>
      <c r="C5720" s="203" t="str">
        <f>'822100'!B$13</f>
        <v>Información detallada a revelar sobre propiedades, planta y equipo</v>
      </c>
      <c r="F5720" s="200"/>
    </row>
    <row r="5721" spans="1:18" ht="15.75">
      <c r="C5721" s="203" t="str">
        <f>'822100'!B$14</f>
        <v>Bases de medición, propiedades, planta y equipo</v>
      </c>
      <c r="F5721" s="200" t="str">
        <f>'822100'!C$14</f>
        <v xml:space="preserve">Por incluir información </v>
      </c>
      <c r="I5721" s="60" t="str">
        <f>Índice!$G$23</f>
        <v>2015-01-01</v>
      </c>
      <c r="J5721" s="61" t="str">
        <f>Índice!$G$25</f>
        <v>2015-12-31</v>
      </c>
      <c r="K5721" s="203" t="s">
        <v>2480</v>
      </c>
      <c r="L5721" s="203" t="s">
        <v>2496</v>
      </c>
      <c r="M5721" s="203" t="s">
        <v>3293</v>
      </c>
      <c r="N5721" s="203" t="s">
        <v>2395</v>
      </c>
    </row>
    <row r="5722" spans="1:18" ht="15.75">
      <c r="C5722" s="203" t="str">
        <f>'822100'!B$15</f>
        <v>Método de depreciación, propiedades, planta y equipo</v>
      </c>
      <c r="F5722" s="200" t="str">
        <f>'822100'!C$15</f>
        <v xml:space="preserve">Por incluir información </v>
      </c>
      <c r="I5722" s="60" t="str">
        <f>Índice!$G$23</f>
        <v>2015-01-01</v>
      </c>
      <c r="J5722" s="61" t="str">
        <f>Índice!$G$25</f>
        <v>2015-12-31</v>
      </c>
      <c r="K5722" s="203" t="s">
        <v>2480</v>
      </c>
      <c r="L5722" s="203" t="s">
        <v>2496</v>
      </c>
      <c r="M5722" s="203" t="s">
        <v>3293</v>
      </c>
      <c r="N5722" s="203" t="s">
        <v>2395</v>
      </c>
    </row>
    <row r="5723" spans="1:18" ht="15.75">
      <c r="C5723" s="203" t="str">
        <f>'822100'!B$16</f>
        <v>Vidas útiles o tasas de depreciación, propiedades, planta y equipo</v>
      </c>
      <c r="F5723" s="200" t="str">
        <f>'822100'!C$16</f>
        <v xml:space="preserve">Por incluir información </v>
      </c>
      <c r="I5723" s="60" t="str">
        <f>Índice!$G$23</f>
        <v>2015-01-01</v>
      </c>
      <c r="J5723" s="61" t="str">
        <f>Índice!$G$25</f>
        <v>2015-12-31</v>
      </c>
      <c r="K5723" s="203" t="s">
        <v>2480</v>
      </c>
      <c r="L5723" s="203" t="s">
        <v>2496</v>
      </c>
      <c r="M5723" s="203" t="s">
        <v>3293</v>
      </c>
      <c r="N5723" s="203" t="s">
        <v>2395</v>
      </c>
    </row>
    <row r="5724" spans="1:18" ht="15.75">
      <c r="A5724" s="202" t="s">
        <v>15</v>
      </c>
      <c r="C5724" s="203" t="str">
        <f>'822100'!B$17</f>
        <v>Conciliación de cambios en propiedades, planta y equipo</v>
      </c>
      <c r="F5724" s="200"/>
    </row>
    <row r="5725" spans="1:18" ht="15.75">
      <c r="C5725" s="203" t="str">
        <f>'822100'!B$18</f>
        <v>Propiedades, planta y equipo al comienzo del periodo</v>
      </c>
      <c r="F5725" s="80">
        <f>'822100'!C$18</f>
        <v>0</v>
      </c>
      <c r="J5725" s="60" t="str">
        <f>Índice!$G$23</f>
        <v>2015-01-01</v>
      </c>
      <c r="K5725" s="203" t="s">
        <v>2480</v>
      </c>
      <c r="L5725" s="203" t="s">
        <v>2496</v>
      </c>
      <c r="M5725" s="203" t="s">
        <v>3293</v>
      </c>
      <c r="N5725" s="203" t="s">
        <v>2395</v>
      </c>
    </row>
    <row r="5726" spans="1:18" ht="15.75">
      <c r="A5726" s="202" t="s">
        <v>15</v>
      </c>
      <c r="C5726" s="203" t="str">
        <f>'822100'!B$19</f>
        <v>Cambios en propiedades, planta y equipo</v>
      </c>
      <c r="F5726" s="80"/>
      <c r="I5726" s="60" t="str">
        <f>Índice!$G$23</f>
        <v>2015-01-01</v>
      </c>
      <c r="J5726" s="61" t="str">
        <f>Índice!$G$25</f>
        <v>2015-12-31</v>
      </c>
      <c r="K5726" s="203" t="s">
        <v>2480</v>
      </c>
      <c r="L5726" s="203" t="s">
        <v>2496</v>
      </c>
      <c r="M5726" s="203" t="s">
        <v>3293</v>
      </c>
      <c r="N5726" s="203" t="s">
        <v>2395</v>
      </c>
    </row>
    <row r="5727" spans="1:18" ht="15.75">
      <c r="C5727" s="203" t="str">
        <f>'822100'!B$20</f>
        <v>Incrementos distintos de los procedentes de combinaciones de negocios, propiedades, planta y equipo</v>
      </c>
      <c r="F5727" s="80">
        <f>'822100'!C$20</f>
        <v>0</v>
      </c>
      <c r="I5727" s="60" t="str">
        <f>Índice!$G$23</f>
        <v>2015-01-01</v>
      </c>
      <c r="J5727" s="61" t="str">
        <f>Índice!$G$25</f>
        <v>2015-12-31</v>
      </c>
      <c r="K5727" s="203" t="s">
        <v>2480</v>
      </c>
      <c r="L5727" s="203" t="s">
        <v>2496</v>
      </c>
      <c r="M5727" s="203" t="s">
        <v>3293</v>
      </c>
      <c r="N5727" s="203" t="s">
        <v>2395</v>
      </c>
    </row>
    <row r="5728" spans="1:18" ht="15.75">
      <c r="C5728" s="203" t="str">
        <f>'822100'!B$21</f>
        <v>Adquisiciones realizadas mediante combinaciones de negocios, propiedades, planta y equipo</v>
      </c>
      <c r="F5728" s="80">
        <f>'822100'!C$21</f>
        <v>0</v>
      </c>
      <c r="I5728" s="60" t="str">
        <f>Índice!$G$23</f>
        <v>2015-01-01</v>
      </c>
      <c r="J5728" s="61" t="str">
        <f>Índice!$G$25</f>
        <v>2015-12-31</v>
      </c>
      <c r="K5728" s="203" t="s">
        <v>2480</v>
      </c>
      <c r="L5728" s="203" t="s">
        <v>2496</v>
      </c>
      <c r="M5728" s="203" t="s">
        <v>3293</v>
      </c>
      <c r="N5728" s="203" t="s">
        <v>2395</v>
      </c>
    </row>
    <row r="5729" spans="1:14" ht="15.75">
      <c r="C5729" s="203" t="str">
        <f>'822100'!B$22</f>
        <v>Transferencias de propiedades de inversión cuando pasa a estar disponible la medición fiable del valor razonable, propiedades, planta y equipo</v>
      </c>
      <c r="F5729" s="80">
        <f>'822100'!C$22</f>
        <v>0</v>
      </c>
      <c r="I5729" s="60" t="str">
        <f>Índice!$G$23</f>
        <v>2015-01-01</v>
      </c>
      <c r="J5729" s="61" t="str">
        <f>Índice!$G$25</f>
        <v>2015-12-31</v>
      </c>
      <c r="K5729" s="203" t="s">
        <v>2480</v>
      </c>
      <c r="L5729" s="203" t="s">
        <v>2496</v>
      </c>
      <c r="M5729" s="203" t="s">
        <v>3293</v>
      </c>
      <c r="N5729" s="203" t="s">
        <v>2395</v>
      </c>
    </row>
    <row r="5730" spans="1:14" ht="15.75">
      <c r="C5730" s="203" t="str">
        <f>'822100'!B$23</f>
        <v>Incremento (disminución) por diferencias de cambio netas, propiedades, planta y equipo</v>
      </c>
      <c r="F5730" s="80">
        <f>'822100'!C$23</f>
        <v>0</v>
      </c>
      <c r="I5730" s="60" t="str">
        <f>Índice!$G$23</f>
        <v>2015-01-01</v>
      </c>
      <c r="J5730" s="61" t="str">
        <f>Índice!$G$25</f>
        <v>2015-12-31</v>
      </c>
      <c r="K5730" s="203" t="s">
        <v>2480</v>
      </c>
      <c r="L5730" s="203" t="s">
        <v>2496</v>
      </c>
      <c r="M5730" s="203" t="s">
        <v>3293</v>
      </c>
      <c r="N5730" s="203" t="s">
        <v>2395</v>
      </c>
    </row>
    <row r="5731" spans="1:14" ht="15.75">
      <c r="C5731" s="203" t="str">
        <f>'822100'!B$24</f>
        <v>Depreciación, propiedades, planta y equipo</v>
      </c>
      <c r="F5731" s="80">
        <f>'822100'!C$24</f>
        <v>0</v>
      </c>
      <c r="I5731" s="60" t="str">
        <f>Índice!$G$23</f>
        <v>2015-01-01</v>
      </c>
      <c r="J5731" s="61" t="str">
        <f>Índice!$G$25</f>
        <v>2015-12-31</v>
      </c>
      <c r="K5731" s="203" t="s">
        <v>2480</v>
      </c>
      <c r="L5731" s="203" t="s">
        <v>2496</v>
      </c>
      <c r="M5731" s="203" t="s">
        <v>3293</v>
      </c>
      <c r="N5731" s="203" t="s">
        <v>2395</v>
      </c>
    </row>
    <row r="5732" spans="1:14" ht="15.75">
      <c r="C5732" s="203" t="str">
        <f>'822100'!B$25</f>
        <v>Pérdidas por deterioro de valor reconocidas en el resultado del periodo, propiedades, planta y equipo</v>
      </c>
      <c r="F5732" s="80">
        <f>'822100'!C$25</f>
        <v>0</v>
      </c>
      <c r="I5732" s="60" t="str">
        <f>Índice!$G$23</f>
        <v>2015-01-01</v>
      </c>
      <c r="J5732" s="61" t="str">
        <f>Índice!$G$25</f>
        <v>2015-12-31</v>
      </c>
      <c r="K5732" s="203" t="s">
        <v>2480</v>
      </c>
      <c r="L5732" s="203" t="s">
        <v>2496</v>
      </c>
      <c r="M5732" s="203" t="s">
        <v>3293</v>
      </c>
      <c r="N5732" s="203" t="s">
        <v>2395</v>
      </c>
    </row>
    <row r="5733" spans="1:14" ht="15.75">
      <c r="C5733" s="203" t="str">
        <f>'822100'!B$26</f>
        <v>Reversión de pérdidas por deterioro de valor reconocidas en el resultado del periodo, propiedades, planta y equipo</v>
      </c>
      <c r="F5733" s="80">
        <f>'822100'!C$26</f>
        <v>0</v>
      </c>
      <c r="I5733" s="60" t="str">
        <f>Índice!$G$23</f>
        <v>2015-01-01</v>
      </c>
      <c r="J5733" s="61" t="str">
        <f>Índice!$G$25</f>
        <v>2015-12-31</v>
      </c>
      <c r="K5733" s="203" t="s">
        <v>2480</v>
      </c>
      <c r="L5733" s="203" t="s">
        <v>2496</v>
      </c>
      <c r="M5733" s="203" t="s">
        <v>3293</v>
      </c>
      <c r="N5733" s="203" t="s">
        <v>2395</v>
      </c>
    </row>
    <row r="5734" spans="1:14" ht="15.75">
      <c r="C5734" s="203" t="str">
        <f>'822100'!B$27</f>
        <v>Incrementos (disminuciones) por otros cambios, propiedades, planta y equipo</v>
      </c>
      <c r="F5734" s="80">
        <f>'822100'!C$27</f>
        <v>0</v>
      </c>
      <c r="I5734" s="60" t="str">
        <f>Índice!$G$23</f>
        <v>2015-01-01</v>
      </c>
      <c r="J5734" s="61" t="str">
        <f>Índice!$G$25</f>
        <v>2015-12-31</v>
      </c>
      <c r="K5734" s="203" t="s">
        <v>2480</v>
      </c>
      <c r="L5734" s="203" t="s">
        <v>2496</v>
      </c>
      <c r="M5734" s="203" t="s">
        <v>3293</v>
      </c>
      <c r="N5734" s="203" t="s">
        <v>2395</v>
      </c>
    </row>
    <row r="5735" spans="1:14" ht="15.75">
      <c r="C5735" s="203" t="str">
        <f>'822100'!B$28</f>
        <v>Disposiciones, propiedades, planta y equipo</v>
      </c>
      <c r="F5735" s="80">
        <f>'822100'!C$28</f>
        <v>0</v>
      </c>
      <c r="I5735" s="60" t="str">
        <f>Índice!$G$23</f>
        <v>2015-01-01</v>
      </c>
      <c r="J5735" s="61" t="str">
        <f>Índice!$G$25</f>
        <v>2015-12-31</v>
      </c>
      <c r="K5735" s="203" t="s">
        <v>2480</v>
      </c>
      <c r="L5735" s="203" t="s">
        <v>2496</v>
      </c>
      <c r="M5735" s="203" t="s">
        <v>3293</v>
      </c>
      <c r="N5735" s="203" t="s">
        <v>2395</v>
      </c>
    </row>
    <row r="5736" spans="1:14" ht="15.75">
      <c r="C5736" s="203" t="str">
        <f>'822100'!B$29</f>
        <v>Total incremento (disminución) en propiedades, planta y equipo</v>
      </c>
      <c r="F5736" s="80">
        <f>'822100'!C$29</f>
        <v>0</v>
      </c>
      <c r="I5736" s="60" t="str">
        <f>Índice!$G$23</f>
        <v>2015-01-01</v>
      </c>
      <c r="J5736" s="61" t="str">
        <f>Índice!$G$25</f>
        <v>2015-12-31</v>
      </c>
      <c r="K5736" s="203" t="s">
        <v>2480</v>
      </c>
      <c r="L5736" s="203" t="s">
        <v>2496</v>
      </c>
      <c r="M5736" s="203" t="s">
        <v>3293</v>
      </c>
      <c r="N5736" s="203" t="s">
        <v>2395</v>
      </c>
    </row>
    <row r="5737" spans="1:14" ht="15.75">
      <c r="C5737" s="203" t="str">
        <f>'822100'!B$30</f>
        <v>Propiedades, planta y equipo al final del periodo</v>
      </c>
      <c r="F5737" s="80">
        <f>'822100'!C$30</f>
        <v>0</v>
      </c>
      <c r="J5737" s="61" t="str">
        <f>Índice!$G$25</f>
        <v>2015-12-31</v>
      </c>
      <c r="K5737" s="203" t="s">
        <v>2480</v>
      </c>
      <c r="L5737" s="203" t="s">
        <v>2496</v>
      </c>
      <c r="M5737" s="203" t="s">
        <v>3293</v>
      </c>
      <c r="N5737" s="203" t="s">
        <v>2395</v>
      </c>
    </row>
    <row r="5738" spans="1:14" ht="15.75">
      <c r="A5738" s="202" t="s">
        <v>15</v>
      </c>
      <c r="C5738" s="203" t="s">
        <v>3294</v>
      </c>
    </row>
    <row r="5739" spans="1:14" ht="15.75">
      <c r="A5739" s="202" t="s">
        <v>15</v>
      </c>
      <c r="C5739" s="203" t="str">
        <f>'822100'!B$13</f>
        <v>Información detallada a revelar sobre propiedades, planta y equipo</v>
      </c>
      <c r="F5739" s="200"/>
    </row>
    <row r="5740" spans="1:14" ht="15.75">
      <c r="C5740" s="203" t="str">
        <f>'822100'!B$14</f>
        <v>Bases de medición, propiedades, planta y equipo</v>
      </c>
      <c r="F5740" s="200" t="str">
        <f>'822100'!D$14</f>
        <v xml:space="preserve">Por incluir información </v>
      </c>
      <c r="I5740" s="60" t="str">
        <f>Índice!$G$23</f>
        <v>2015-01-01</v>
      </c>
      <c r="J5740" s="61" t="str">
        <f>Índice!$G$25</f>
        <v>2015-12-31</v>
      </c>
      <c r="K5740" s="203" t="s">
        <v>2480</v>
      </c>
      <c r="L5740" s="203" t="s">
        <v>2496</v>
      </c>
      <c r="M5740" s="203" t="s">
        <v>3293</v>
      </c>
      <c r="N5740" s="203" t="s">
        <v>2396</v>
      </c>
    </row>
    <row r="5741" spans="1:14" ht="15.75">
      <c r="C5741" s="203" t="str">
        <f>'822100'!B$15</f>
        <v>Método de depreciación, propiedades, planta y equipo</v>
      </c>
      <c r="F5741" s="200" t="str">
        <f>'822100'!D$15</f>
        <v xml:space="preserve">Por incluir información </v>
      </c>
      <c r="I5741" s="60" t="str">
        <f>Índice!$G$23</f>
        <v>2015-01-01</v>
      </c>
      <c r="J5741" s="61" t="str">
        <f>Índice!$G$25</f>
        <v>2015-12-31</v>
      </c>
      <c r="K5741" s="203" t="s">
        <v>2480</v>
      </c>
      <c r="L5741" s="203" t="s">
        <v>2496</v>
      </c>
      <c r="M5741" s="203" t="s">
        <v>3293</v>
      </c>
      <c r="N5741" s="203" t="s">
        <v>2396</v>
      </c>
    </row>
    <row r="5742" spans="1:14" ht="15.75">
      <c r="C5742" s="203" t="str">
        <f>'822100'!B$16</f>
        <v>Vidas útiles o tasas de depreciación, propiedades, planta y equipo</v>
      </c>
      <c r="F5742" s="200" t="str">
        <f>'822100'!D$16</f>
        <v xml:space="preserve">Por incluir información </v>
      </c>
      <c r="I5742" s="60" t="str">
        <f>Índice!$G$23</f>
        <v>2015-01-01</v>
      </c>
      <c r="J5742" s="61" t="str">
        <f>Índice!$G$25</f>
        <v>2015-12-31</v>
      </c>
      <c r="K5742" s="203" t="s">
        <v>2480</v>
      </c>
      <c r="L5742" s="203" t="s">
        <v>2496</v>
      </c>
      <c r="M5742" s="203" t="s">
        <v>3293</v>
      </c>
      <c r="N5742" s="203" t="s">
        <v>2396</v>
      </c>
    </row>
    <row r="5743" spans="1:14" ht="15.75">
      <c r="A5743" s="202" t="s">
        <v>15</v>
      </c>
      <c r="C5743" s="203" t="str">
        <f>'822100'!B$17</f>
        <v>Conciliación de cambios en propiedades, planta y equipo</v>
      </c>
      <c r="F5743" s="200"/>
    </row>
    <row r="5744" spans="1:14" ht="15.75">
      <c r="C5744" s="203" t="str">
        <f>'822100'!B$18</f>
        <v>Propiedades, planta y equipo al comienzo del periodo</v>
      </c>
      <c r="F5744" s="80">
        <f>'822100'!D$18</f>
        <v>0</v>
      </c>
      <c r="J5744" s="60" t="str">
        <f>Índice!$G$23</f>
        <v>2015-01-01</v>
      </c>
      <c r="K5744" s="203" t="s">
        <v>2480</v>
      </c>
      <c r="L5744" s="203" t="s">
        <v>2496</v>
      </c>
      <c r="M5744" s="203" t="s">
        <v>3293</v>
      </c>
      <c r="N5744" s="203" t="s">
        <v>2396</v>
      </c>
    </row>
    <row r="5745" spans="1:14" ht="15.75">
      <c r="A5745" s="202" t="s">
        <v>15</v>
      </c>
      <c r="C5745" s="203" t="str">
        <f>'822100'!B$19</f>
        <v>Cambios en propiedades, planta y equipo</v>
      </c>
      <c r="F5745" s="80"/>
      <c r="I5745" s="60" t="str">
        <f>Índice!$G$23</f>
        <v>2015-01-01</v>
      </c>
      <c r="J5745" s="61" t="str">
        <f>Índice!$G$25</f>
        <v>2015-12-31</v>
      </c>
      <c r="K5745" s="203" t="s">
        <v>2480</v>
      </c>
      <c r="L5745" s="203" t="s">
        <v>2496</v>
      </c>
      <c r="M5745" s="203" t="s">
        <v>3293</v>
      </c>
      <c r="N5745" s="203" t="s">
        <v>2396</v>
      </c>
    </row>
    <row r="5746" spans="1:14" ht="15.75">
      <c r="C5746" s="203" t="str">
        <f>'822100'!B$20</f>
        <v>Incrementos distintos de los procedentes de combinaciones de negocios, propiedades, planta y equipo</v>
      </c>
      <c r="F5746" s="80">
        <f>'822100'!D$20</f>
        <v>0</v>
      </c>
      <c r="I5746" s="60" t="str">
        <f>Índice!$G$23</f>
        <v>2015-01-01</v>
      </c>
      <c r="J5746" s="61" t="str">
        <f>Índice!$G$25</f>
        <v>2015-12-31</v>
      </c>
      <c r="K5746" s="203" t="s">
        <v>2480</v>
      </c>
      <c r="L5746" s="203" t="s">
        <v>2496</v>
      </c>
      <c r="M5746" s="203" t="s">
        <v>3293</v>
      </c>
      <c r="N5746" s="203" t="s">
        <v>2396</v>
      </c>
    </row>
    <row r="5747" spans="1:14" ht="15.75">
      <c r="C5747" s="203" t="str">
        <f>'822100'!B$21</f>
        <v>Adquisiciones realizadas mediante combinaciones de negocios, propiedades, planta y equipo</v>
      </c>
      <c r="F5747" s="80">
        <f>'822100'!D$21</f>
        <v>0</v>
      </c>
      <c r="I5747" s="60" t="str">
        <f>Índice!$G$23</f>
        <v>2015-01-01</v>
      </c>
      <c r="J5747" s="61" t="str">
        <f>Índice!$G$25</f>
        <v>2015-12-31</v>
      </c>
      <c r="K5747" s="203" t="s">
        <v>2480</v>
      </c>
      <c r="L5747" s="203" t="s">
        <v>2496</v>
      </c>
      <c r="M5747" s="203" t="s">
        <v>3293</v>
      </c>
      <c r="N5747" s="203" t="s">
        <v>2396</v>
      </c>
    </row>
    <row r="5748" spans="1:14" ht="15.75">
      <c r="C5748" s="203" t="str">
        <f>'822100'!B$22</f>
        <v>Transferencias de propiedades de inversión cuando pasa a estar disponible la medición fiable del valor razonable, propiedades, planta y equipo</v>
      </c>
      <c r="F5748" s="80">
        <f>'822100'!D$22</f>
        <v>0</v>
      </c>
      <c r="I5748" s="60" t="str">
        <f>Índice!$G$23</f>
        <v>2015-01-01</v>
      </c>
      <c r="J5748" s="61" t="str">
        <f>Índice!$G$25</f>
        <v>2015-12-31</v>
      </c>
      <c r="K5748" s="203" t="s">
        <v>2480</v>
      </c>
      <c r="L5748" s="203" t="s">
        <v>2496</v>
      </c>
      <c r="M5748" s="203" t="s">
        <v>3293</v>
      </c>
      <c r="N5748" s="203" t="s">
        <v>2396</v>
      </c>
    </row>
    <row r="5749" spans="1:14" ht="15.75">
      <c r="C5749" s="203" t="str">
        <f>'822100'!B$23</f>
        <v>Incremento (disminución) por diferencias de cambio netas, propiedades, planta y equipo</v>
      </c>
      <c r="F5749" s="80">
        <f>'822100'!D$23</f>
        <v>0</v>
      </c>
      <c r="I5749" s="60" t="str">
        <f>Índice!$G$23</f>
        <v>2015-01-01</v>
      </c>
      <c r="J5749" s="61" t="str">
        <f>Índice!$G$25</f>
        <v>2015-12-31</v>
      </c>
      <c r="K5749" s="203" t="s">
        <v>2480</v>
      </c>
      <c r="L5749" s="203" t="s">
        <v>2496</v>
      </c>
      <c r="M5749" s="203" t="s">
        <v>3293</v>
      </c>
      <c r="N5749" s="203" t="s">
        <v>2396</v>
      </c>
    </row>
    <row r="5750" spans="1:14" ht="15.75">
      <c r="C5750" s="203" t="str">
        <f>'822100'!B$24</f>
        <v>Depreciación, propiedades, planta y equipo</v>
      </c>
      <c r="F5750" s="80">
        <f>'822100'!D$24</f>
        <v>0</v>
      </c>
      <c r="I5750" s="60" t="str">
        <f>Índice!$G$23</f>
        <v>2015-01-01</v>
      </c>
      <c r="J5750" s="61" t="str">
        <f>Índice!$G$25</f>
        <v>2015-12-31</v>
      </c>
      <c r="K5750" s="203" t="s">
        <v>2480</v>
      </c>
      <c r="L5750" s="203" t="s">
        <v>2496</v>
      </c>
      <c r="M5750" s="203" t="s">
        <v>3293</v>
      </c>
      <c r="N5750" s="203" t="s">
        <v>2396</v>
      </c>
    </row>
    <row r="5751" spans="1:14" ht="15.75">
      <c r="C5751" s="203" t="str">
        <f>'822100'!B$25</f>
        <v>Pérdidas por deterioro de valor reconocidas en el resultado del periodo, propiedades, planta y equipo</v>
      </c>
      <c r="F5751" s="80">
        <f>'822100'!D$25</f>
        <v>0</v>
      </c>
      <c r="I5751" s="60" t="str">
        <f>Índice!$G$23</f>
        <v>2015-01-01</v>
      </c>
      <c r="J5751" s="61" t="str">
        <f>Índice!$G$25</f>
        <v>2015-12-31</v>
      </c>
      <c r="K5751" s="203" t="s">
        <v>2480</v>
      </c>
      <c r="L5751" s="203" t="s">
        <v>2496</v>
      </c>
      <c r="M5751" s="203" t="s">
        <v>3293</v>
      </c>
      <c r="N5751" s="203" t="s">
        <v>2396</v>
      </c>
    </row>
    <row r="5752" spans="1:14" ht="15.75">
      <c r="C5752" s="203" t="str">
        <f>'822100'!B$26</f>
        <v>Reversión de pérdidas por deterioro de valor reconocidas en el resultado del periodo, propiedades, planta y equipo</v>
      </c>
      <c r="F5752" s="80">
        <f>'822100'!D$26</f>
        <v>0</v>
      </c>
      <c r="I5752" s="60" t="str">
        <f>Índice!$G$23</f>
        <v>2015-01-01</v>
      </c>
      <c r="J5752" s="61" t="str">
        <f>Índice!$G$25</f>
        <v>2015-12-31</v>
      </c>
      <c r="K5752" s="203" t="s">
        <v>2480</v>
      </c>
      <c r="L5752" s="203" t="s">
        <v>2496</v>
      </c>
      <c r="M5752" s="203" t="s">
        <v>3293</v>
      </c>
      <c r="N5752" s="203" t="s">
        <v>2396</v>
      </c>
    </row>
    <row r="5753" spans="1:14" ht="15.75">
      <c r="C5753" s="203" t="str">
        <f>'822100'!B$27</f>
        <v>Incrementos (disminuciones) por otros cambios, propiedades, planta y equipo</v>
      </c>
      <c r="F5753" s="80">
        <f>'822100'!D$27</f>
        <v>0</v>
      </c>
      <c r="I5753" s="60" t="str">
        <f>Índice!$G$23</f>
        <v>2015-01-01</v>
      </c>
      <c r="J5753" s="61" t="str">
        <f>Índice!$G$25</f>
        <v>2015-12-31</v>
      </c>
      <c r="K5753" s="203" t="s">
        <v>2480</v>
      </c>
      <c r="L5753" s="203" t="s">
        <v>2496</v>
      </c>
      <c r="M5753" s="203" t="s">
        <v>3293</v>
      </c>
      <c r="N5753" s="203" t="s">
        <v>2396</v>
      </c>
    </row>
    <row r="5754" spans="1:14" ht="15.75">
      <c r="C5754" s="203" t="str">
        <f>'822100'!B$28</f>
        <v>Disposiciones, propiedades, planta y equipo</v>
      </c>
      <c r="F5754" s="80">
        <f>'822100'!D$28</f>
        <v>0</v>
      </c>
      <c r="I5754" s="60" t="str">
        <f>Índice!$G$23</f>
        <v>2015-01-01</v>
      </c>
      <c r="J5754" s="61" t="str">
        <f>Índice!$G$25</f>
        <v>2015-12-31</v>
      </c>
      <c r="K5754" s="203" t="s">
        <v>2480</v>
      </c>
      <c r="L5754" s="203" t="s">
        <v>2496</v>
      </c>
      <c r="M5754" s="203" t="s">
        <v>3293</v>
      </c>
      <c r="N5754" s="203" t="s">
        <v>2396</v>
      </c>
    </row>
    <row r="5755" spans="1:14" ht="15.75">
      <c r="C5755" s="203" t="str">
        <f>'822100'!B$29</f>
        <v>Total incremento (disminución) en propiedades, planta y equipo</v>
      </c>
      <c r="F5755" s="80">
        <f>'822100'!D$29</f>
        <v>0</v>
      </c>
      <c r="I5755" s="60" t="str">
        <f>Índice!$G$23</f>
        <v>2015-01-01</v>
      </c>
      <c r="J5755" s="61" t="str">
        <f>Índice!$G$25</f>
        <v>2015-12-31</v>
      </c>
      <c r="K5755" s="203" t="s">
        <v>2480</v>
      </c>
      <c r="L5755" s="203" t="s">
        <v>2496</v>
      </c>
      <c r="M5755" s="203" t="s">
        <v>3293</v>
      </c>
      <c r="N5755" s="203" t="s">
        <v>2396</v>
      </c>
    </row>
    <row r="5756" spans="1:14" ht="15.75">
      <c r="C5756" s="203" t="str">
        <f>'822100'!B$30</f>
        <v>Propiedades, planta y equipo al final del periodo</v>
      </c>
      <c r="F5756" s="80">
        <f>'822100'!D$30</f>
        <v>0</v>
      </c>
      <c r="J5756" s="61" t="str">
        <f>Índice!$G$25</f>
        <v>2015-12-31</v>
      </c>
      <c r="K5756" s="203" t="s">
        <v>2480</v>
      </c>
      <c r="L5756" s="203" t="s">
        <v>2496</v>
      </c>
      <c r="M5756" s="203" t="s">
        <v>3293</v>
      </c>
      <c r="N5756" s="203" t="s">
        <v>2396</v>
      </c>
    </row>
    <row r="5757" spans="1:14" ht="15.75">
      <c r="A5757" s="202" t="s">
        <v>15</v>
      </c>
      <c r="C5757" s="203" t="s">
        <v>3295</v>
      </c>
    </row>
    <row r="5758" spans="1:14" ht="15.75">
      <c r="A5758" s="202" t="s">
        <v>15</v>
      </c>
      <c r="C5758" s="203" t="str">
        <f>'822100'!B$13</f>
        <v>Información detallada a revelar sobre propiedades, planta y equipo</v>
      </c>
      <c r="F5758" s="200"/>
    </row>
    <row r="5759" spans="1:14" ht="15.75">
      <c r="C5759" s="203" t="str">
        <f>'822100'!B$14</f>
        <v>Bases de medición, propiedades, planta y equipo</v>
      </c>
      <c r="F5759" s="200" t="str">
        <f>'822100'!E$14</f>
        <v xml:space="preserve">Por incluir información </v>
      </c>
      <c r="I5759" s="60" t="str">
        <f>Índice!$G$23</f>
        <v>2015-01-01</v>
      </c>
      <c r="J5759" s="61" t="str">
        <f>Índice!$G$25</f>
        <v>2015-12-31</v>
      </c>
      <c r="K5759" s="203" t="s">
        <v>2480</v>
      </c>
      <c r="L5759" s="203" t="s">
        <v>2496</v>
      </c>
      <c r="M5759" s="203" t="s">
        <v>3293</v>
      </c>
      <c r="N5759" s="203" t="s">
        <v>2397</v>
      </c>
    </row>
    <row r="5760" spans="1:14" ht="15.75">
      <c r="C5760" s="203" t="str">
        <f>'822100'!B$15</f>
        <v>Método de depreciación, propiedades, planta y equipo</v>
      </c>
      <c r="F5760" s="200" t="str">
        <f>'822100'!E$15</f>
        <v xml:space="preserve">Por incluir información </v>
      </c>
      <c r="I5760" s="60" t="str">
        <f>Índice!$G$23</f>
        <v>2015-01-01</v>
      </c>
      <c r="J5760" s="61" t="str">
        <f>Índice!$G$25</f>
        <v>2015-12-31</v>
      </c>
      <c r="K5760" s="203" t="s">
        <v>2480</v>
      </c>
      <c r="L5760" s="203" t="s">
        <v>2496</v>
      </c>
      <c r="M5760" s="203" t="s">
        <v>3293</v>
      </c>
      <c r="N5760" s="203" t="s">
        <v>2397</v>
      </c>
    </row>
    <row r="5761" spans="1:14" ht="15.75">
      <c r="C5761" s="203" t="str">
        <f>'822100'!B$16</f>
        <v>Vidas útiles o tasas de depreciación, propiedades, planta y equipo</v>
      </c>
      <c r="F5761" s="200" t="str">
        <f>'822100'!E$16</f>
        <v xml:space="preserve">Por incluir información </v>
      </c>
      <c r="I5761" s="60" t="str">
        <f>Índice!$G$23</f>
        <v>2015-01-01</v>
      </c>
      <c r="J5761" s="61" t="str">
        <f>Índice!$G$25</f>
        <v>2015-12-31</v>
      </c>
      <c r="K5761" s="203" t="s">
        <v>2480</v>
      </c>
      <c r="L5761" s="203" t="s">
        <v>2496</v>
      </c>
      <c r="M5761" s="203" t="s">
        <v>3293</v>
      </c>
      <c r="N5761" s="203" t="s">
        <v>2397</v>
      </c>
    </row>
    <row r="5762" spans="1:14" ht="15.75">
      <c r="A5762" s="202" t="s">
        <v>15</v>
      </c>
      <c r="C5762" s="203" t="str">
        <f>'822100'!B$17</f>
        <v>Conciliación de cambios en propiedades, planta y equipo</v>
      </c>
      <c r="F5762" s="200"/>
    </row>
    <row r="5763" spans="1:14" ht="15.75">
      <c r="C5763" s="203" t="str">
        <f>'822100'!B$18</f>
        <v>Propiedades, planta y equipo al comienzo del periodo</v>
      </c>
      <c r="F5763" s="80">
        <f>'822100'!E$18</f>
        <v>0</v>
      </c>
      <c r="J5763" s="60" t="str">
        <f>Índice!$G$23</f>
        <v>2015-01-01</v>
      </c>
      <c r="K5763" s="203" t="s">
        <v>2480</v>
      </c>
      <c r="L5763" s="203" t="s">
        <v>2496</v>
      </c>
      <c r="M5763" s="203" t="s">
        <v>3293</v>
      </c>
      <c r="N5763" s="203" t="s">
        <v>2397</v>
      </c>
    </row>
    <row r="5764" spans="1:14" ht="15.75">
      <c r="A5764" s="202" t="s">
        <v>15</v>
      </c>
      <c r="C5764" s="203" t="str">
        <f>'822100'!B$19</f>
        <v>Cambios en propiedades, planta y equipo</v>
      </c>
      <c r="F5764" s="80"/>
      <c r="I5764" s="60" t="str">
        <f>Índice!$G$23</f>
        <v>2015-01-01</v>
      </c>
      <c r="J5764" s="61" t="str">
        <f>Índice!$G$25</f>
        <v>2015-12-31</v>
      </c>
      <c r="K5764" s="203" t="s">
        <v>2480</v>
      </c>
      <c r="L5764" s="203" t="s">
        <v>2496</v>
      </c>
      <c r="M5764" s="203" t="s">
        <v>3293</v>
      </c>
      <c r="N5764" s="203" t="s">
        <v>2397</v>
      </c>
    </row>
    <row r="5765" spans="1:14" ht="15.75">
      <c r="C5765" s="203" t="str">
        <f>'822100'!B$20</f>
        <v>Incrementos distintos de los procedentes de combinaciones de negocios, propiedades, planta y equipo</v>
      </c>
      <c r="F5765" s="80">
        <f>'822100'!E$20</f>
        <v>0</v>
      </c>
      <c r="I5765" s="60" t="str">
        <f>Índice!$G$23</f>
        <v>2015-01-01</v>
      </c>
      <c r="J5765" s="61" t="str">
        <f>Índice!$G$25</f>
        <v>2015-12-31</v>
      </c>
      <c r="K5765" s="203" t="s">
        <v>2480</v>
      </c>
      <c r="L5765" s="203" t="s">
        <v>2496</v>
      </c>
      <c r="M5765" s="203" t="s">
        <v>3293</v>
      </c>
      <c r="N5765" s="203" t="s">
        <v>2397</v>
      </c>
    </row>
    <row r="5766" spans="1:14" ht="15.75">
      <c r="C5766" s="203" t="str">
        <f>'822100'!B$21</f>
        <v>Adquisiciones realizadas mediante combinaciones de negocios, propiedades, planta y equipo</v>
      </c>
      <c r="F5766" s="80">
        <f>'822100'!E$21</f>
        <v>0</v>
      </c>
      <c r="I5766" s="60" t="str">
        <f>Índice!$G$23</f>
        <v>2015-01-01</v>
      </c>
      <c r="J5766" s="61" t="str">
        <f>Índice!$G$25</f>
        <v>2015-12-31</v>
      </c>
      <c r="K5766" s="203" t="s">
        <v>2480</v>
      </c>
      <c r="L5766" s="203" t="s">
        <v>2496</v>
      </c>
      <c r="M5766" s="203" t="s">
        <v>3293</v>
      </c>
      <c r="N5766" s="203" t="s">
        <v>2397</v>
      </c>
    </row>
    <row r="5767" spans="1:14" ht="15.75">
      <c r="C5767" s="203" t="str">
        <f>'822100'!B$22</f>
        <v>Transferencias de propiedades de inversión cuando pasa a estar disponible la medición fiable del valor razonable, propiedades, planta y equipo</v>
      </c>
      <c r="F5767" s="80">
        <f>'822100'!E$22</f>
        <v>0</v>
      </c>
      <c r="I5767" s="60" t="str">
        <f>Índice!$G$23</f>
        <v>2015-01-01</v>
      </c>
      <c r="J5767" s="61" t="str">
        <f>Índice!$G$25</f>
        <v>2015-12-31</v>
      </c>
      <c r="K5767" s="203" t="s">
        <v>2480</v>
      </c>
      <c r="L5767" s="203" t="s">
        <v>2496</v>
      </c>
      <c r="M5767" s="203" t="s">
        <v>3293</v>
      </c>
      <c r="N5767" s="203" t="s">
        <v>2397</v>
      </c>
    </row>
    <row r="5768" spans="1:14" ht="15.75">
      <c r="C5768" s="203" t="str">
        <f>'822100'!B$23</f>
        <v>Incremento (disminución) por diferencias de cambio netas, propiedades, planta y equipo</v>
      </c>
      <c r="F5768" s="80">
        <f>'822100'!E$23</f>
        <v>0</v>
      </c>
      <c r="I5768" s="60" t="str">
        <f>Índice!$G$23</f>
        <v>2015-01-01</v>
      </c>
      <c r="J5768" s="61" t="str">
        <f>Índice!$G$25</f>
        <v>2015-12-31</v>
      </c>
      <c r="K5768" s="203" t="s">
        <v>2480</v>
      </c>
      <c r="L5768" s="203" t="s">
        <v>2496</v>
      </c>
      <c r="M5768" s="203" t="s">
        <v>3293</v>
      </c>
      <c r="N5768" s="203" t="s">
        <v>2397</v>
      </c>
    </row>
    <row r="5769" spans="1:14" ht="15.75">
      <c r="C5769" s="203" t="str">
        <f>'822100'!B$24</f>
        <v>Depreciación, propiedades, planta y equipo</v>
      </c>
      <c r="F5769" s="80">
        <f>'822100'!E$24</f>
        <v>0</v>
      </c>
      <c r="I5769" s="60" t="str">
        <f>Índice!$G$23</f>
        <v>2015-01-01</v>
      </c>
      <c r="J5769" s="61" t="str">
        <f>Índice!$G$25</f>
        <v>2015-12-31</v>
      </c>
      <c r="K5769" s="203" t="s">
        <v>2480</v>
      </c>
      <c r="L5769" s="203" t="s">
        <v>2496</v>
      </c>
      <c r="M5769" s="203" t="s">
        <v>3293</v>
      </c>
      <c r="N5769" s="203" t="s">
        <v>2397</v>
      </c>
    </row>
    <row r="5770" spans="1:14" ht="15.75">
      <c r="C5770" s="203" t="str">
        <f>'822100'!B$25</f>
        <v>Pérdidas por deterioro de valor reconocidas en el resultado del periodo, propiedades, planta y equipo</v>
      </c>
      <c r="F5770" s="80">
        <f>'822100'!E$25</f>
        <v>0</v>
      </c>
      <c r="I5770" s="60" t="str">
        <f>Índice!$G$23</f>
        <v>2015-01-01</v>
      </c>
      <c r="J5770" s="61" t="str">
        <f>Índice!$G$25</f>
        <v>2015-12-31</v>
      </c>
      <c r="K5770" s="203" t="s">
        <v>2480</v>
      </c>
      <c r="L5770" s="203" t="s">
        <v>2496</v>
      </c>
      <c r="M5770" s="203" t="s">
        <v>3293</v>
      </c>
      <c r="N5770" s="203" t="s">
        <v>2397</v>
      </c>
    </row>
    <row r="5771" spans="1:14" ht="15.75">
      <c r="C5771" s="203" t="str">
        <f>'822100'!B$26</f>
        <v>Reversión de pérdidas por deterioro de valor reconocidas en el resultado del periodo, propiedades, planta y equipo</v>
      </c>
      <c r="F5771" s="80">
        <f>'822100'!E$26</f>
        <v>0</v>
      </c>
      <c r="I5771" s="60" t="str">
        <f>Índice!$G$23</f>
        <v>2015-01-01</v>
      </c>
      <c r="J5771" s="61" t="str">
        <f>Índice!$G$25</f>
        <v>2015-12-31</v>
      </c>
      <c r="K5771" s="203" t="s">
        <v>2480</v>
      </c>
      <c r="L5771" s="203" t="s">
        <v>2496</v>
      </c>
      <c r="M5771" s="203" t="s">
        <v>3293</v>
      </c>
      <c r="N5771" s="203" t="s">
        <v>2397</v>
      </c>
    </row>
    <row r="5772" spans="1:14" ht="15.75">
      <c r="C5772" s="203" t="str">
        <f>'822100'!B$27</f>
        <v>Incrementos (disminuciones) por otros cambios, propiedades, planta y equipo</v>
      </c>
      <c r="F5772" s="80">
        <f>'822100'!E$27</f>
        <v>0</v>
      </c>
      <c r="I5772" s="60" t="str">
        <f>Índice!$G$23</f>
        <v>2015-01-01</v>
      </c>
      <c r="J5772" s="61" t="str">
        <f>Índice!$G$25</f>
        <v>2015-12-31</v>
      </c>
      <c r="K5772" s="203" t="s">
        <v>2480</v>
      </c>
      <c r="L5772" s="203" t="s">
        <v>2496</v>
      </c>
      <c r="M5772" s="203" t="s">
        <v>3293</v>
      </c>
      <c r="N5772" s="203" t="s">
        <v>2397</v>
      </c>
    </row>
    <row r="5773" spans="1:14" ht="15.75">
      <c r="C5773" s="203" t="str">
        <f>'822100'!B$28</f>
        <v>Disposiciones, propiedades, planta y equipo</v>
      </c>
      <c r="F5773" s="80">
        <f>'822100'!E$28</f>
        <v>0</v>
      </c>
      <c r="I5773" s="60" t="str">
        <f>Índice!$G$23</f>
        <v>2015-01-01</v>
      </c>
      <c r="J5773" s="61" t="str">
        <f>Índice!$G$25</f>
        <v>2015-12-31</v>
      </c>
      <c r="K5773" s="203" t="s">
        <v>2480</v>
      </c>
      <c r="L5773" s="203" t="s">
        <v>2496</v>
      </c>
      <c r="M5773" s="203" t="s">
        <v>3293</v>
      </c>
      <c r="N5773" s="203" t="s">
        <v>2397</v>
      </c>
    </row>
    <row r="5774" spans="1:14" ht="15.75">
      <c r="C5774" s="203" t="str">
        <f>'822100'!B$29</f>
        <v>Total incremento (disminución) en propiedades, planta y equipo</v>
      </c>
      <c r="F5774" s="80">
        <f>'822100'!E$29</f>
        <v>0</v>
      </c>
      <c r="I5774" s="60" t="str">
        <f>Índice!$G$23</f>
        <v>2015-01-01</v>
      </c>
      <c r="J5774" s="61" t="str">
        <f>Índice!$G$25</f>
        <v>2015-12-31</v>
      </c>
      <c r="K5774" s="203" t="s">
        <v>2480</v>
      </c>
      <c r="L5774" s="203" t="s">
        <v>2496</v>
      </c>
      <c r="M5774" s="203" t="s">
        <v>3293</v>
      </c>
      <c r="N5774" s="203" t="s">
        <v>2397</v>
      </c>
    </row>
    <row r="5775" spans="1:14" ht="15.75">
      <c r="C5775" s="203" t="str">
        <f>'822100'!B$30</f>
        <v>Propiedades, planta y equipo al final del periodo</v>
      </c>
      <c r="F5775" s="80">
        <f>'822100'!E$30</f>
        <v>0</v>
      </c>
      <c r="J5775" s="61" t="str">
        <f>Índice!$G$25</f>
        <v>2015-12-31</v>
      </c>
      <c r="K5775" s="203" t="s">
        <v>2480</v>
      </c>
      <c r="L5775" s="203" t="s">
        <v>2496</v>
      </c>
      <c r="M5775" s="203" t="s">
        <v>3293</v>
      </c>
      <c r="N5775" s="203" t="s">
        <v>2397</v>
      </c>
    </row>
    <row r="5776" spans="1:14" ht="15.75">
      <c r="A5776" s="202" t="s">
        <v>15</v>
      </c>
      <c r="C5776" s="203" t="s">
        <v>2458</v>
      </c>
      <c r="L5776" s="203"/>
    </row>
    <row r="5777" spans="1:14" ht="15.75">
      <c r="A5777" s="202" t="s">
        <v>15</v>
      </c>
      <c r="C5777" s="203" t="str">
        <f>'822100'!B$13</f>
        <v>Información detallada a revelar sobre propiedades, planta y equipo</v>
      </c>
      <c r="F5777" s="200"/>
    </row>
    <row r="5778" spans="1:14" ht="15.75">
      <c r="C5778" s="203" t="str">
        <f>'822100'!B$14</f>
        <v>Bases de medición, propiedades, planta y equipo</v>
      </c>
      <c r="F5778" s="200" t="str">
        <f>'822100'!F$14</f>
        <v xml:space="preserve">Por incluir información </v>
      </c>
      <c r="I5778" s="60" t="str">
        <f>Índice!$G$23</f>
        <v>2015-01-01</v>
      </c>
      <c r="J5778" s="61" t="str">
        <f>Índice!$G$25</f>
        <v>2015-12-31</v>
      </c>
      <c r="K5778" s="203" t="s">
        <v>2480</v>
      </c>
      <c r="L5778" s="203" t="s">
        <v>2497</v>
      </c>
      <c r="M5778" s="203" t="s">
        <v>3293</v>
      </c>
      <c r="N5778" s="203" t="s">
        <v>2395</v>
      </c>
    </row>
    <row r="5779" spans="1:14" ht="15.75">
      <c r="C5779" s="203" t="str">
        <f>'822100'!B$15</f>
        <v>Método de depreciación, propiedades, planta y equipo</v>
      </c>
      <c r="F5779" s="200" t="str">
        <f>'822100'!F$15</f>
        <v xml:space="preserve">Por incluir información </v>
      </c>
      <c r="I5779" s="60" t="str">
        <f>Índice!$G$23</f>
        <v>2015-01-01</v>
      </c>
      <c r="J5779" s="61" t="str">
        <f>Índice!$G$25</f>
        <v>2015-12-31</v>
      </c>
      <c r="K5779" s="203" t="s">
        <v>2480</v>
      </c>
      <c r="L5779" s="203" t="s">
        <v>2497</v>
      </c>
      <c r="M5779" s="203" t="s">
        <v>3293</v>
      </c>
      <c r="N5779" s="203" t="s">
        <v>2395</v>
      </c>
    </row>
    <row r="5780" spans="1:14" ht="15.75">
      <c r="C5780" s="203" t="str">
        <f>'822100'!B$16</f>
        <v>Vidas útiles o tasas de depreciación, propiedades, planta y equipo</v>
      </c>
      <c r="F5780" s="200" t="str">
        <f>'822100'!F$16</f>
        <v xml:space="preserve">Por incluir información </v>
      </c>
      <c r="I5780" s="60" t="str">
        <f>Índice!$G$23</f>
        <v>2015-01-01</v>
      </c>
      <c r="J5780" s="61" t="str">
        <f>Índice!$G$25</f>
        <v>2015-12-31</v>
      </c>
      <c r="K5780" s="203" t="s">
        <v>2480</v>
      </c>
      <c r="L5780" s="203" t="s">
        <v>2497</v>
      </c>
      <c r="M5780" s="203" t="s">
        <v>3293</v>
      </c>
      <c r="N5780" s="203" t="s">
        <v>2395</v>
      </c>
    </row>
    <row r="5781" spans="1:14" ht="15.75">
      <c r="A5781" s="202" t="s">
        <v>15</v>
      </c>
      <c r="C5781" s="203" t="str">
        <f>'822100'!B$17</f>
        <v>Conciliación de cambios en propiedades, planta y equipo</v>
      </c>
      <c r="F5781" s="200"/>
      <c r="L5781" s="203"/>
    </row>
    <row r="5782" spans="1:14" ht="15.75">
      <c r="C5782" s="203" t="str">
        <f>'822100'!B$18</f>
        <v>Propiedades, planta y equipo al comienzo del periodo</v>
      </c>
      <c r="F5782" s="80">
        <f>'822100'!F$18</f>
        <v>0</v>
      </c>
      <c r="J5782" s="60" t="str">
        <f>Índice!$G$23</f>
        <v>2015-01-01</v>
      </c>
      <c r="K5782" s="203" t="s">
        <v>2480</v>
      </c>
      <c r="L5782" s="203" t="s">
        <v>2497</v>
      </c>
      <c r="M5782" s="203" t="s">
        <v>3293</v>
      </c>
      <c r="N5782" s="203" t="s">
        <v>2395</v>
      </c>
    </row>
    <row r="5783" spans="1:14" ht="15.75">
      <c r="A5783" s="202" t="s">
        <v>15</v>
      </c>
      <c r="C5783" s="203" t="str">
        <f>'822100'!B$19</f>
        <v>Cambios en propiedades, planta y equipo</v>
      </c>
      <c r="F5783" s="80"/>
      <c r="I5783" s="60" t="str">
        <f>Índice!$G$23</f>
        <v>2015-01-01</v>
      </c>
      <c r="J5783" s="61" t="str">
        <f>Índice!$G$25</f>
        <v>2015-12-31</v>
      </c>
      <c r="K5783" s="203" t="s">
        <v>2480</v>
      </c>
      <c r="L5783" s="203" t="s">
        <v>2497</v>
      </c>
      <c r="M5783" s="203" t="s">
        <v>3293</v>
      </c>
      <c r="N5783" s="203" t="s">
        <v>2395</v>
      </c>
    </row>
    <row r="5784" spans="1:14" ht="15.75">
      <c r="C5784" s="203" t="str">
        <f>'822100'!B$20</f>
        <v>Incrementos distintos de los procedentes de combinaciones de negocios, propiedades, planta y equipo</v>
      </c>
      <c r="F5784" s="80">
        <f>'822100'!F$20</f>
        <v>0</v>
      </c>
      <c r="I5784" s="60" t="str">
        <f>Índice!$G$23</f>
        <v>2015-01-01</v>
      </c>
      <c r="J5784" s="61" t="str">
        <f>Índice!$G$25</f>
        <v>2015-12-31</v>
      </c>
      <c r="K5784" s="203" t="s">
        <v>2480</v>
      </c>
      <c r="L5784" s="203" t="s">
        <v>2497</v>
      </c>
      <c r="M5784" s="203" t="s">
        <v>3293</v>
      </c>
      <c r="N5784" s="203" t="s">
        <v>2395</v>
      </c>
    </row>
    <row r="5785" spans="1:14" ht="15.75">
      <c r="C5785" s="203" t="str">
        <f>'822100'!B$21</f>
        <v>Adquisiciones realizadas mediante combinaciones de negocios, propiedades, planta y equipo</v>
      </c>
      <c r="F5785" s="80">
        <f>'822100'!F$21</f>
        <v>0</v>
      </c>
      <c r="I5785" s="60" t="str">
        <f>Índice!$G$23</f>
        <v>2015-01-01</v>
      </c>
      <c r="J5785" s="61" t="str">
        <f>Índice!$G$25</f>
        <v>2015-12-31</v>
      </c>
      <c r="K5785" s="203" t="s">
        <v>2480</v>
      </c>
      <c r="L5785" s="203" t="s">
        <v>2497</v>
      </c>
      <c r="M5785" s="203" t="s">
        <v>3293</v>
      </c>
      <c r="N5785" s="203" t="s">
        <v>2395</v>
      </c>
    </row>
    <row r="5786" spans="1:14" ht="15.75">
      <c r="C5786" s="203" t="str">
        <f>'822100'!B$22</f>
        <v>Transferencias de propiedades de inversión cuando pasa a estar disponible la medición fiable del valor razonable, propiedades, planta y equipo</v>
      </c>
      <c r="F5786" s="80">
        <f>'822100'!F$22</f>
        <v>0</v>
      </c>
      <c r="I5786" s="60" t="str">
        <f>Índice!$G$23</f>
        <v>2015-01-01</v>
      </c>
      <c r="J5786" s="61" t="str">
        <f>Índice!$G$25</f>
        <v>2015-12-31</v>
      </c>
      <c r="K5786" s="203" t="s">
        <v>2480</v>
      </c>
      <c r="L5786" s="203" t="s">
        <v>2497</v>
      </c>
      <c r="M5786" s="203" t="s">
        <v>3293</v>
      </c>
      <c r="N5786" s="203" t="s">
        <v>2395</v>
      </c>
    </row>
    <row r="5787" spans="1:14" ht="15.75">
      <c r="C5787" s="203" t="str">
        <f>'822100'!B$23</f>
        <v>Incremento (disminución) por diferencias de cambio netas, propiedades, planta y equipo</v>
      </c>
      <c r="F5787" s="80">
        <f>'822100'!F$23</f>
        <v>0</v>
      </c>
      <c r="I5787" s="60" t="str">
        <f>Índice!$G$23</f>
        <v>2015-01-01</v>
      </c>
      <c r="J5787" s="61" t="str">
        <f>Índice!$G$25</f>
        <v>2015-12-31</v>
      </c>
      <c r="K5787" s="203" t="s">
        <v>2480</v>
      </c>
      <c r="L5787" s="203" t="s">
        <v>2497</v>
      </c>
      <c r="M5787" s="203" t="s">
        <v>3293</v>
      </c>
      <c r="N5787" s="203" t="s">
        <v>2395</v>
      </c>
    </row>
    <row r="5788" spans="1:14" ht="15.75">
      <c r="C5788" s="203" t="str">
        <f>'822100'!B$24</f>
        <v>Depreciación, propiedades, planta y equipo</v>
      </c>
      <c r="F5788" s="80">
        <f>'822100'!F$24</f>
        <v>0</v>
      </c>
      <c r="I5788" s="60" t="str">
        <f>Índice!$G$23</f>
        <v>2015-01-01</v>
      </c>
      <c r="J5788" s="61" t="str">
        <f>Índice!$G$25</f>
        <v>2015-12-31</v>
      </c>
      <c r="K5788" s="203" t="s">
        <v>2480</v>
      </c>
      <c r="L5788" s="203" t="s">
        <v>2497</v>
      </c>
      <c r="M5788" s="203" t="s">
        <v>3293</v>
      </c>
      <c r="N5788" s="203" t="s">
        <v>2395</v>
      </c>
    </row>
    <row r="5789" spans="1:14" ht="15.75">
      <c r="C5789" s="203" t="str">
        <f>'822100'!B$25</f>
        <v>Pérdidas por deterioro de valor reconocidas en el resultado del periodo, propiedades, planta y equipo</v>
      </c>
      <c r="F5789" s="80">
        <f>'822100'!F$25</f>
        <v>0</v>
      </c>
      <c r="I5789" s="60" t="str">
        <f>Índice!$G$23</f>
        <v>2015-01-01</v>
      </c>
      <c r="J5789" s="61" t="str">
        <f>Índice!$G$25</f>
        <v>2015-12-31</v>
      </c>
      <c r="K5789" s="203" t="s">
        <v>2480</v>
      </c>
      <c r="L5789" s="203" t="s">
        <v>2497</v>
      </c>
      <c r="M5789" s="203" t="s">
        <v>3293</v>
      </c>
      <c r="N5789" s="203" t="s">
        <v>2395</v>
      </c>
    </row>
    <row r="5790" spans="1:14" ht="15.75">
      <c r="C5790" s="203" t="str">
        <f>'822100'!B$26</f>
        <v>Reversión de pérdidas por deterioro de valor reconocidas en el resultado del periodo, propiedades, planta y equipo</v>
      </c>
      <c r="F5790" s="80">
        <f>'822100'!F$26</f>
        <v>0</v>
      </c>
      <c r="I5790" s="60" t="str">
        <f>Índice!$G$23</f>
        <v>2015-01-01</v>
      </c>
      <c r="J5790" s="61" t="str">
        <f>Índice!$G$25</f>
        <v>2015-12-31</v>
      </c>
      <c r="K5790" s="203" t="s">
        <v>2480</v>
      </c>
      <c r="L5790" s="203" t="s">
        <v>2497</v>
      </c>
      <c r="M5790" s="203" t="s">
        <v>3293</v>
      </c>
      <c r="N5790" s="203" t="s">
        <v>2395</v>
      </c>
    </row>
    <row r="5791" spans="1:14" ht="15.75">
      <c r="C5791" s="203" t="str">
        <f>'822100'!B$27</f>
        <v>Incrementos (disminuciones) por otros cambios, propiedades, planta y equipo</v>
      </c>
      <c r="F5791" s="80">
        <f>'822100'!F$27</f>
        <v>0</v>
      </c>
      <c r="I5791" s="60" t="str">
        <f>Índice!$G$23</f>
        <v>2015-01-01</v>
      </c>
      <c r="J5791" s="61" t="str">
        <f>Índice!$G$25</f>
        <v>2015-12-31</v>
      </c>
      <c r="K5791" s="203" t="s">
        <v>2480</v>
      </c>
      <c r="L5791" s="203" t="s">
        <v>2497</v>
      </c>
      <c r="M5791" s="203" t="s">
        <v>3293</v>
      </c>
      <c r="N5791" s="203" t="s">
        <v>2395</v>
      </c>
    </row>
    <row r="5792" spans="1:14" ht="15.75">
      <c r="C5792" s="203" t="str">
        <f>'822100'!B$28</f>
        <v>Disposiciones, propiedades, planta y equipo</v>
      </c>
      <c r="F5792" s="80">
        <f>'822100'!F$28</f>
        <v>0</v>
      </c>
      <c r="I5792" s="60" t="str">
        <f>Índice!$G$23</f>
        <v>2015-01-01</v>
      </c>
      <c r="J5792" s="61" t="str">
        <f>Índice!$G$25</f>
        <v>2015-12-31</v>
      </c>
      <c r="K5792" s="203" t="s">
        <v>2480</v>
      </c>
      <c r="L5792" s="203" t="s">
        <v>2497</v>
      </c>
      <c r="M5792" s="203" t="s">
        <v>3293</v>
      </c>
      <c r="N5792" s="203" t="s">
        <v>2395</v>
      </c>
    </row>
    <row r="5793" spans="1:14" ht="15.75">
      <c r="C5793" s="203" t="str">
        <f>'822100'!B$29</f>
        <v>Total incremento (disminución) en propiedades, planta y equipo</v>
      </c>
      <c r="F5793" s="80">
        <f>'822100'!F$29</f>
        <v>0</v>
      </c>
      <c r="I5793" s="60" t="str">
        <f>Índice!$G$23</f>
        <v>2015-01-01</v>
      </c>
      <c r="J5793" s="61" t="str">
        <f>Índice!$G$25</f>
        <v>2015-12-31</v>
      </c>
      <c r="K5793" s="203" t="s">
        <v>2480</v>
      </c>
      <c r="L5793" s="203" t="s">
        <v>2497</v>
      </c>
      <c r="M5793" s="203" t="s">
        <v>3293</v>
      </c>
      <c r="N5793" s="203" t="s">
        <v>2395</v>
      </c>
    </row>
    <row r="5794" spans="1:14" ht="15.75">
      <c r="C5794" s="203" t="str">
        <f>'822100'!B$30</f>
        <v>Propiedades, planta y equipo al final del periodo</v>
      </c>
      <c r="F5794" s="80">
        <f>'822100'!F$30</f>
        <v>0</v>
      </c>
      <c r="J5794" s="61" t="str">
        <f>Índice!$G$25</f>
        <v>2015-12-31</v>
      </c>
      <c r="K5794" s="203" t="s">
        <v>2480</v>
      </c>
      <c r="L5794" s="203" t="s">
        <v>2497</v>
      </c>
      <c r="M5794" s="203" t="s">
        <v>3293</v>
      </c>
      <c r="N5794" s="203" t="s">
        <v>2395</v>
      </c>
    </row>
    <row r="5795" spans="1:14" ht="15.75">
      <c r="A5795" s="202" t="s">
        <v>15</v>
      </c>
      <c r="C5795" s="203" t="s">
        <v>3296</v>
      </c>
      <c r="L5795" s="203"/>
    </row>
    <row r="5796" spans="1:14" ht="15.75">
      <c r="A5796" s="202" t="s">
        <v>15</v>
      </c>
      <c r="C5796" s="203" t="str">
        <f>'822100'!B$13</f>
        <v>Información detallada a revelar sobre propiedades, planta y equipo</v>
      </c>
      <c r="F5796" s="200"/>
    </row>
    <row r="5797" spans="1:14" ht="15.75">
      <c r="C5797" s="203" t="str">
        <f>'822100'!B$14</f>
        <v>Bases de medición, propiedades, planta y equipo</v>
      </c>
      <c r="F5797" s="200" t="str">
        <f>'822100'!G$14</f>
        <v xml:space="preserve">Por incluir información </v>
      </c>
      <c r="I5797" s="60" t="str">
        <f>Índice!$G$23</f>
        <v>2015-01-01</v>
      </c>
      <c r="J5797" s="61" t="str">
        <f>Índice!$G$25</f>
        <v>2015-12-31</v>
      </c>
      <c r="K5797" s="203" t="s">
        <v>2480</v>
      </c>
      <c r="L5797" s="203" t="s">
        <v>2497</v>
      </c>
      <c r="M5797" s="203" t="s">
        <v>3293</v>
      </c>
      <c r="N5797" s="203" t="s">
        <v>2396</v>
      </c>
    </row>
    <row r="5798" spans="1:14" ht="15.75">
      <c r="C5798" s="203" t="str">
        <f>'822100'!B$15</f>
        <v>Método de depreciación, propiedades, planta y equipo</v>
      </c>
      <c r="F5798" s="200" t="str">
        <f>'822100'!G$15</f>
        <v xml:space="preserve">Por incluir información </v>
      </c>
      <c r="I5798" s="60" t="str">
        <f>Índice!$G$23</f>
        <v>2015-01-01</v>
      </c>
      <c r="J5798" s="61" t="str">
        <f>Índice!$G$25</f>
        <v>2015-12-31</v>
      </c>
      <c r="K5798" s="203" t="s">
        <v>2480</v>
      </c>
      <c r="L5798" s="203" t="s">
        <v>2497</v>
      </c>
      <c r="M5798" s="203" t="s">
        <v>3293</v>
      </c>
      <c r="N5798" s="203" t="s">
        <v>2396</v>
      </c>
    </row>
    <row r="5799" spans="1:14" ht="15.75">
      <c r="C5799" s="203" t="str">
        <f>'822100'!B$16</f>
        <v>Vidas útiles o tasas de depreciación, propiedades, planta y equipo</v>
      </c>
      <c r="F5799" s="200" t="str">
        <f>'822100'!G$16</f>
        <v xml:space="preserve">Por incluir información </v>
      </c>
      <c r="I5799" s="60" t="str">
        <f>Índice!$G$23</f>
        <v>2015-01-01</v>
      </c>
      <c r="J5799" s="61" t="str">
        <f>Índice!$G$25</f>
        <v>2015-12-31</v>
      </c>
      <c r="K5799" s="203" t="s">
        <v>2480</v>
      </c>
      <c r="L5799" s="203" t="s">
        <v>2497</v>
      </c>
      <c r="M5799" s="203" t="s">
        <v>3293</v>
      </c>
      <c r="N5799" s="203" t="s">
        <v>2396</v>
      </c>
    </row>
    <row r="5800" spans="1:14" ht="15.75">
      <c r="A5800" s="202" t="s">
        <v>15</v>
      </c>
      <c r="C5800" s="203" t="str">
        <f>'822100'!B$17</f>
        <v>Conciliación de cambios en propiedades, planta y equipo</v>
      </c>
      <c r="F5800" s="200"/>
      <c r="L5800" s="203"/>
    </row>
    <row r="5801" spans="1:14" ht="15.75">
      <c r="C5801" s="203" t="str">
        <f>'822100'!B$18</f>
        <v>Propiedades, planta y equipo al comienzo del periodo</v>
      </c>
      <c r="F5801" s="80">
        <f>'822100'!G$18</f>
        <v>0</v>
      </c>
      <c r="J5801" s="60" t="str">
        <f>Índice!$G$23</f>
        <v>2015-01-01</v>
      </c>
      <c r="K5801" s="203" t="s">
        <v>2480</v>
      </c>
      <c r="L5801" s="203" t="s">
        <v>2497</v>
      </c>
      <c r="M5801" s="203" t="s">
        <v>3293</v>
      </c>
      <c r="N5801" s="203" t="s">
        <v>2396</v>
      </c>
    </row>
    <row r="5802" spans="1:14" ht="15.75">
      <c r="A5802" s="202" t="s">
        <v>15</v>
      </c>
      <c r="C5802" s="203" t="str">
        <f>'822100'!B$19</f>
        <v>Cambios en propiedades, planta y equipo</v>
      </c>
      <c r="F5802" s="80"/>
      <c r="I5802" s="60" t="str">
        <f>Índice!$G$23</f>
        <v>2015-01-01</v>
      </c>
      <c r="J5802" s="61" t="str">
        <f>Índice!$G$25</f>
        <v>2015-12-31</v>
      </c>
      <c r="K5802" s="203" t="s">
        <v>2480</v>
      </c>
      <c r="L5802" s="203" t="s">
        <v>2497</v>
      </c>
      <c r="M5802" s="203" t="s">
        <v>3293</v>
      </c>
      <c r="N5802" s="203" t="s">
        <v>2396</v>
      </c>
    </row>
    <row r="5803" spans="1:14" ht="15.75">
      <c r="C5803" s="203" t="str">
        <f>'822100'!B$20</f>
        <v>Incrementos distintos de los procedentes de combinaciones de negocios, propiedades, planta y equipo</v>
      </c>
      <c r="F5803" s="80">
        <f>'822100'!G$20</f>
        <v>0</v>
      </c>
      <c r="I5803" s="60" t="str">
        <f>Índice!$G$23</f>
        <v>2015-01-01</v>
      </c>
      <c r="J5803" s="61" t="str">
        <f>Índice!$G$25</f>
        <v>2015-12-31</v>
      </c>
      <c r="K5803" s="203" t="s">
        <v>2480</v>
      </c>
      <c r="L5803" s="203" t="s">
        <v>2497</v>
      </c>
      <c r="M5803" s="203" t="s">
        <v>3293</v>
      </c>
      <c r="N5803" s="203" t="s">
        <v>2396</v>
      </c>
    </row>
    <row r="5804" spans="1:14" ht="15.75">
      <c r="C5804" s="203" t="str">
        <f>'822100'!B$21</f>
        <v>Adquisiciones realizadas mediante combinaciones de negocios, propiedades, planta y equipo</v>
      </c>
      <c r="F5804" s="80">
        <f>'822100'!G$21</f>
        <v>0</v>
      </c>
      <c r="I5804" s="60" t="str">
        <f>Índice!$G$23</f>
        <v>2015-01-01</v>
      </c>
      <c r="J5804" s="61" t="str">
        <f>Índice!$G$25</f>
        <v>2015-12-31</v>
      </c>
      <c r="K5804" s="203" t="s">
        <v>2480</v>
      </c>
      <c r="L5804" s="203" t="s">
        <v>2497</v>
      </c>
      <c r="M5804" s="203" t="s">
        <v>3293</v>
      </c>
      <c r="N5804" s="203" t="s">
        <v>2396</v>
      </c>
    </row>
    <row r="5805" spans="1:14" ht="15.75">
      <c r="C5805" s="203" t="str">
        <f>'822100'!B$22</f>
        <v>Transferencias de propiedades de inversión cuando pasa a estar disponible la medición fiable del valor razonable, propiedades, planta y equipo</v>
      </c>
      <c r="F5805" s="80">
        <f>'822100'!G$22</f>
        <v>0</v>
      </c>
      <c r="I5805" s="60" t="str">
        <f>Índice!$G$23</f>
        <v>2015-01-01</v>
      </c>
      <c r="J5805" s="61" t="str">
        <f>Índice!$G$25</f>
        <v>2015-12-31</v>
      </c>
      <c r="K5805" s="203" t="s">
        <v>2480</v>
      </c>
      <c r="L5805" s="203" t="s">
        <v>2497</v>
      </c>
      <c r="M5805" s="203" t="s">
        <v>3293</v>
      </c>
      <c r="N5805" s="203" t="s">
        <v>2396</v>
      </c>
    </row>
    <row r="5806" spans="1:14" ht="15.75">
      <c r="C5806" s="203" t="str">
        <f>'822100'!B$23</f>
        <v>Incremento (disminución) por diferencias de cambio netas, propiedades, planta y equipo</v>
      </c>
      <c r="F5806" s="80">
        <f>'822100'!G$23</f>
        <v>0</v>
      </c>
      <c r="I5806" s="60" t="str">
        <f>Índice!$G$23</f>
        <v>2015-01-01</v>
      </c>
      <c r="J5806" s="61" t="str">
        <f>Índice!$G$25</f>
        <v>2015-12-31</v>
      </c>
      <c r="K5806" s="203" t="s">
        <v>2480</v>
      </c>
      <c r="L5806" s="203" t="s">
        <v>2497</v>
      </c>
      <c r="M5806" s="203" t="s">
        <v>3293</v>
      </c>
      <c r="N5806" s="203" t="s">
        <v>2396</v>
      </c>
    </row>
    <row r="5807" spans="1:14" ht="15.75">
      <c r="C5807" s="203" t="str">
        <f>'822100'!B$24</f>
        <v>Depreciación, propiedades, planta y equipo</v>
      </c>
      <c r="F5807" s="80">
        <f>'822100'!G$24</f>
        <v>0</v>
      </c>
      <c r="I5807" s="60" t="str">
        <f>Índice!$G$23</f>
        <v>2015-01-01</v>
      </c>
      <c r="J5807" s="61" t="str">
        <f>Índice!$G$25</f>
        <v>2015-12-31</v>
      </c>
      <c r="K5807" s="203" t="s">
        <v>2480</v>
      </c>
      <c r="L5807" s="203" t="s">
        <v>2497</v>
      </c>
      <c r="M5807" s="203" t="s">
        <v>3293</v>
      </c>
      <c r="N5807" s="203" t="s">
        <v>2396</v>
      </c>
    </row>
    <row r="5808" spans="1:14" ht="15.75">
      <c r="C5808" s="203" t="str">
        <f>'822100'!B$25</f>
        <v>Pérdidas por deterioro de valor reconocidas en el resultado del periodo, propiedades, planta y equipo</v>
      </c>
      <c r="F5808" s="80">
        <f>'822100'!G$25</f>
        <v>0</v>
      </c>
      <c r="I5808" s="60" t="str">
        <f>Índice!$G$23</f>
        <v>2015-01-01</v>
      </c>
      <c r="J5808" s="61" t="str">
        <f>Índice!$G$25</f>
        <v>2015-12-31</v>
      </c>
      <c r="K5808" s="203" t="s">
        <v>2480</v>
      </c>
      <c r="L5808" s="203" t="s">
        <v>2497</v>
      </c>
      <c r="M5808" s="203" t="s">
        <v>3293</v>
      </c>
      <c r="N5808" s="203" t="s">
        <v>2396</v>
      </c>
    </row>
    <row r="5809" spans="1:14" ht="15.75">
      <c r="C5809" s="203" t="str">
        <f>'822100'!B$26</f>
        <v>Reversión de pérdidas por deterioro de valor reconocidas en el resultado del periodo, propiedades, planta y equipo</v>
      </c>
      <c r="F5809" s="80">
        <f>'822100'!G$26</f>
        <v>0</v>
      </c>
      <c r="I5809" s="60" t="str">
        <f>Índice!$G$23</f>
        <v>2015-01-01</v>
      </c>
      <c r="J5809" s="61" t="str">
        <f>Índice!$G$25</f>
        <v>2015-12-31</v>
      </c>
      <c r="K5809" s="203" t="s">
        <v>2480</v>
      </c>
      <c r="L5809" s="203" t="s">
        <v>2497</v>
      </c>
      <c r="M5809" s="203" t="s">
        <v>3293</v>
      </c>
      <c r="N5809" s="203" t="s">
        <v>2396</v>
      </c>
    </row>
    <row r="5810" spans="1:14" ht="15.75">
      <c r="C5810" s="203" t="str">
        <f>'822100'!B$27</f>
        <v>Incrementos (disminuciones) por otros cambios, propiedades, planta y equipo</v>
      </c>
      <c r="F5810" s="80">
        <f>'822100'!G$27</f>
        <v>0</v>
      </c>
      <c r="I5810" s="60" t="str">
        <f>Índice!$G$23</f>
        <v>2015-01-01</v>
      </c>
      <c r="J5810" s="61" t="str">
        <f>Índice!$G$25</f>
        <v>2015-12-31</v>
      </c>
      <c r="K5810" s="203" t="s">
        <v>2480</v>
      </c>
      <c r="L5810" s="203" t="s">
        <v>2497</v>
      </c>
      <c r="M5810" s="203" t="s">
        <v>3293</v>
      </c>
      <c r="N5810" s="203" t="s">
        <v>2396</v>
      </c>
    </row>
    <row r="5811" spans="1:14" ht="15.75">
      <c r="C5811" s="203" t="str">
        <f>'822100'!B$28</f>
        <v>Disposiciones, propiedades, planta y equipo</v>
      </c>
      <c r="F5811" s="80">
        <f>'822100'!G$28</f>
        <v>0</v>
      </c>
      <c r="I5811" s="60" t="str">
        <f>Índice!$G$23</f>
        <v>2015-01-01</v>
      </c>
      <c r="J5811" s="61" t="str">
        <f>Índice!$G$25</f>
        <v>2015-12-31</v>
      </c>
      <c r="K5811" s="203" t="s">
        <v>2480</v>
      </c>
      <c r="L5811" s="203" t="s">
        <v>2497</v>
      </c>
      <c r="M5811" s="203" t="s">
        <v>3293</v>
      </c>
      <c r="N5811" s="203" t="s">
        <v>2396</v>
      </c>
    </row>
    <row r="5812" spans="1:14" ht="15.75">
      <c r="C5812" s="203" t="str">
        <f>'822100'!B$29</f>
        <v>Total incremento (disminución) en propiedades, planta y equipo</v>
      </c>
      <c r="F5812" s="80">
        <f>'822100'!G$29</f>
        <v>0</v>
      </c>
      <c r="I5812" s="60" t="str">
        <f>Índice!$G$23</f>
        <v>2015-01-01</v>
      </c>
      <c r="J5812" s="61" t="str">
        <f>Índice!$G$25</f>
        <v>2015-12-31</v>
      </c>
      <c r="K5812" s="203" t="s">
        <v>2480</v>
      </c>
      <c r="L5812" s="203" t="s">
        <v>2497</v>
      </c>
      <c r="M5812" s="203" t="s">
        <v>3293</v>
      </c>
      <c r="N5812" s="203" t="s">
        <v>2396</v>
      </c>
    </row>
    <row r="5813" spans="1:14" ht="15.75">
      <c r="C5813" s="203" t="str">
        <f>'822100'!B$30</f>
        <v>Propiedades, planta y equipo al final del periodo</v>
      </c>
      <c r="F5813" s="80">
        <f>'822100'!G$30</f>
        <v>0</v>
      </c>
      <c r="J5813" s="61" t="str">
        <f>Índice!$G$25</f>
        <v>2015-12-31</v>
      </c>
      <c r="K5813" s="203" t="s">
        <v>2480</v>
      </c>
      <c r="L5813" s="203" t="s">
        <v>2497</v>
      </c>
      <c r="M5813" s="203" t="s">
        <v>3293</v>
      </c>
      <c r="N5813" s="203" t="s">
        <v>2396</v>
      </c>
    </row>
    <row r="5814" spans="1:14" ht="15.75">
      <c r="A5814" s="202" t="s">
        <v>15</v>
      </c>
      <c r="C5814" s="203" t="s">
        <v>3297</v>
      </c>
      <c r="L5814" s="203"/>
    </row>
    <row r="5815" spans="1:14" ht="15.75">
      <c r="A5815" s="202" t="s">
        <v>15</v>
      </c>
      <c r="C5815" s="203" t="str">
        <f>'822100'!B$13</f>
        <v>Información detallada a revelar sobre propiedades, planta y equipo</v>
      </c>
      <c r="F5815" s="200"/>
    </row>
    <row r="5816" spans="1:14" ht="15.75">
      <c r="C5816" s="203" t="str">
        <f>'822100'!B$14</f>
        <v>Bases de medición, propiedades, planta y equipo</v>
      </c>
      <c r="F5816" s="200" t="str">
        <f>'822100'!H$14</f>
        <v xml:space="preserve">Por incluir información </v>
      </c>
      <c r="I5816" s="60" t="str">
        <f>Índice!$G$23</f>
        <v>2015-01-01</v>
      </c>
      <c r="J5816" s="61" t="str">
        <f>Índice!$G$25</f>
        <v>2015-12-31</v>
      </c>
      <c r="K5816" s="203" t="s">
        <v>2480</v>
      </c>
      <c r="L5816" s="203" t="s">
        <v>2497</v>
      </c>
      <c r="M5816" s="203" t="s">
        <v>3293</v>
      </c>
      <c r="N5816" s="203" t="s">
        <v>2397</v>
      </c>
    </row>
    <row r="5817" spans="1:14" ht="15.75">
      <c r="C5817" s="203" t="str">
        <f>'822100'!B$15</f>
        <v>Método de depreciación, propiedades, planta y equipo</v>
      </c>
      <c r="F5817" s="200" t="str">
        <f>'822100'!H$15</f>
        <v xml:space="preserve">Por incluir información </v>
      </c>
      <c r="I5817" s="60" t="str">
        <f>Índice!$G$23</f>
        <v>2015-01-01</v>
      </c>
      <c r="J5817" s="61" t="str">
        <f>Índice!$G$25</f>
        <v>2015-12-31</v>
      </c>
      <c r="K5817" s="203" t="s">
        <v>2480</v>
      </c>
      <c r="L5817" s="203" t="s">
        <v>2497</v>
      </c>
      <c r="M5817" s="203" t="s">
        <v>3293</v>
      </c>
      <c r="N5817" s="203" t="s">
        <v>2397</v>
      </c>
    </row>
    <row r="5818" spans="1:14" ht="15.75">
      <c r="C5818" s="203" t="str">
        <f>'822100'!B$16</f>
        <v>Vidas útiles o tasas de depreciación, propiedades, planta y equipo</v>
      </c>
      <c r="F5818" s="200" t="str">
        <f>'822100'!H$16</f>
        <v xml:space="preserve">Por incluir información </v>
      </c>
      <c r="I5818" s="60" t="str">
        <f>Índice!$G$23</f>
        <v>2015-01-01</v>
      </c>
      <c r="J5818" s="61" t="str">
        <f>Índice!$G$25</f>
        <v>2015-12-31</v>
      </c>
      <c r="K5818" s="203" t="s">
        <v>2480</v>
      </c>
      <c r="L5818" s="203" t="s">
        <v>2497</v>
      </c>
      <c r="M5818" s="203" t="s">
        <v>3293</v>
      </c>
      <c r="N5818" s="203" t="s">
        <v>2397</v>
      </c>
    </row>
    <row r="5819" spans="1:14" ht="15.75">
      <c r="A5819" s="202" t="s">
        <v>15</v>
      </c>
      <c r="C5819" s="203" t="str">
        <f>'822100'!B$17</f>
        <v>Conciliación de cambios en propiedades, planta y equipo</v>
      </c>
      <c r="F5819" s="200"/>
      <c r="L5819" s="203"/>
    </row>
    <row r="5820" spans="1:14" ht="15.75">
      <c r="C5820" s="203" t="str">
        <f>'822100'!B$18</f>
        <v>Propiedades, planta y equipo al comienzo del periodo</v>
      </c>
      <c r="F5820" s="80">
        <f>'822100'!H$18</f>
        <v>0</v>
      </c>
      <c r="J5820" s="60" t="str">
        <f>Índice!$G$23</f>
        <v>2015-01-01</v>
      </c>
      <c r="K5820" s="203" t="s">
        <v>2480</v>
      </c>
      <c r="L5820" s="203" t="s">
        <v>2497</v>
      </c>
      <c r="M5820" s="203" t="s">
        <v>3293</v>
      </c>
      <c r="N5820" s="203" t="s">
        <v>2397</v>
      </c>
    </row>
    <row r="5821" spans="1:14" ht="15.75">
      <c r="A5821" s="202" t="s">
        <v>15</v>
      </c>
      <c r="C5821" s="203" t="str">
        <f>'822100'!B$19</f>
        <v>Cambios en propiedades, planta y equipo</v>
      </c>
      <c r="F5821" s="80"/>
      <c r="I5821" s="60" t="str">
        <f>Índice!$G$23</f>
        <v>2015-01-01</v>
      </c>
      <c r="J5821" s="61" t="str">
        <f>Índice!$G$25</f>
        <v>2015-12-31</v>
      </c>
      <c r="K5821" s="203" t="s">
        <v>2480</v>
      </c>
      <c r="L5821" s="203" t="s">
        <v>2497</v>
      </c>
      <c r="M5821" s="203" t="s">
        <v>3293</v>
      </c>
      <c r="N5821" s="203" t="s">
        <v>2397</v>
      </c>
    </row>
    <row r="5822" spans="1:14" ht="15.75">
      <c r="C5822" s="203" t="str">
        <f>'822100'!B$20</f>
        <v>Incrementos distintos de los procedentes de combinaciones de negocios, propiedades, planta y equipo</v>
      </c>
      <c r="F5822" s="80">
        <f>'822100'!H$20</f>
        <v>0</v>
      </c>
      <c r="I5822" s="60" t="str">
        <f>Índice!$G$23</f>
        <v>2015-01-01</v>
      </c>
      <c r="J5822" s="61" t="str">
        <f>Índice!$G$25</f>
        <v>2015-12-31</v>
      </c>
      <c r="K5822" s="203" t="s">
        <v>2480</v>
      </c>
      <c r="L5822" s="203" t="s">
        <v>2497</v>
      </c>
      <c r="M5822" s="203" t="s">
        <v>3293</v>
      </c>
      <c r="N5822" s="203" t="s">
        <v>2397</v>
      </c>
    </row>
    <row r="5823" spans="1:14" ht="15.75">
      <c r="C5823" s="203" t="str">
        <f>'822100'!B$21</f>
        <v>Adquisiciones realizadas mediante combinaciones de negocios, propiedades, planta y equipo</v>
      </c>
      <c r="F5823" s="80">
        <f>'822100'!H$21</f>
        <v>0</v>
      </c>
      <c r="I5823" s="60" t="str">
        <f>Índice!$G$23</f>
        <v>2015-01-01</v>
      </c>
      <c r="J5823" s="61" t="str">
        <f>Índice!$G$25</f>
        <v>2015-12-31</v>
      </c>
      <c r="K5823" s="203" t="s">
        <v>2480</v>
      </c>
      <c r="L5823" s="203" t="s">
        <v>2497</v>
      </c>
      <c r="M5823" s="203" t="s">
        <v>3293</v>
      </c>
      <c r="N5823" s="203" t="s">
        <v>2397</v>
      </c>
    </row>
    <row r="5824" spans="1:14" ht="15.75">
      <c r="C5824" s="203" t="str">
        <f>'822100'!B$22</f>
        <v>Transferencias de propiedades de inversión cuando pasa a estar disponible la medición fiable del valor razonable, propiedades, planta y equipo</v>
      </c>
      <c r="F5824" s="80">
        <f>'822100'!H$22</f>
        <v>0</v>
      </c>
      <c r="I5824" s="60" t="str">
        <f>Índice!$G$23</f>
        <v>2015-01-01</v>
      </c>
      <c r="J5824" s="61" t="str">
        <f>Índice!$G$25</f>
        <v>2015-12-31</v>
      </c>
      <c r="K5824" s="203" t="s">
        <v>2480</v>
      </c>
      <c r="L5824" s="203" t="s">
        <v>2497</v>
      </c>
      <c r="M5824" s="203" t="s">
        <v>3293</v>
      </c>
      <c r="N5824" s="203" t="s">
        <v>2397</v>
      </c>
    </row>
    <row r="5825" spans="1:14" ht="15.75">
      <c r="C5825" s="203" t="str">
        <f>'822100'!B$23</f>
        <v>Incremento (disminución) por diferencias de cambio netas, propiedades, planta y equipo</v>
      </c>
      <c r="F5825" s="80">
        <f>'822100'!H$23</f>
        <v>0</v>
      </c>
      <c r="I5825" s="60" t="str">
        <f>Índice!$G$23</f>
        <v>2015-01-01</v>
      </c>
      <c r="J5825" s="61" t="str">
        <f>Índice!$G$25</f>
        <v>2015-12-31</v>
      </c>
      <c r="K5825" s="203" t="s">
        <v>2480</v>
      </c>
      <c r="L5825" s="203" t="s">
        <v>2497</v>
      </c>
      <c r="M5825" s="203" t="s">
        <v>3293</v>
      </c>
      <c r="N5825" s="203" t="s">
        <v>2397</v>
      </c>
    </row>
    <row r="5826" spans="1:14" ht="15.75">
      <c r="C5826" s="203" t="str">
        <f>'822100'!B$24</f>
        <v>Depreciación, propiedades, planta y equipo</v>
      </c>
      <c r="F5826" s="80">
        <f>'822100'!H$24</f>
        <v>0</v>
      </c>
      <c r="I5826" s="60" t="str">
        <f>Índice!$G$23</f>
        <v>2015-01-01</v>
      </c>
      <c r="J5826" s="61" t="str">
        <f>Índice!$G$25</f>
        <v>2015-12-31</v>
      </c>
      <c r="K5826" s="203" t="s">
        <v>2480</v>
      </c>
      <c r="L5826" s="203" t="s">
        <v>2497</v>
      </c>
      <c r="M5826" s="203" t="s">
        <v>3293</v>
      </c>
      <c r="N5826" s="203" t="s">
        <v>2397</v>
      </c>
    </row>
    <row r="5827" spans="1:14" ht="15.75">
      <c r="C5827" s="203" t="str">
        <f>'822100'!B$25</f>
        <v>Pérdidas por deterioro de valor reconocidas en el resultado del periodo, propiedades, planta y equipo</v>
      </c>
      <c r="F5827" s="80">
        <f>'822100'!H$25</f>
        <v>0</v>
      </c>
      <c r="I5827" s="60" t="str">
        <f>Índice!$G$23</f>
        <v>2015-01-01</v>
      </c>
      <c r="J5827" s="61" t="str">
        <f>Índice!$G$25</f>
        <v>2015-12-31</v>
      </c>
      <c r="K5827" s="203" t="s">
        <v>2480</v>
      </c>
      <c r="L5827" s="203" t="s">
        <v>2497</v>
      </c>
      <c r="M5827" s="203" t="s">
        <v>3293</v>
      </c>
      <c r="N5827" s="203" t="s">
        <v>2397</v>
      </c>
    </row>
    <row r="5828" spans="1:14" ht="15.75">
      <c r="C5828" s="203" t="str">
        <f>'822100'!B$26</f>
        <v>Reversión de pérdidas por deterioro de valor reconocidas en el resultado del periodo, propiedades, planta y equipo</v>
      </c>
      <c r="F5828" s="80">
        <f>'822100'!H$26</f>
        <v>0</v>
      </c>
      <c r="I5828" s="60" t="str">
        <f>Índice!$G$23</f>
        <v>2015-01-01</v>
      </c>
      <c r="J5828" s="61" t="str">
        <f>Índice!$G$25</f>
        <v>2015-12-31</v>
      </c>
      <c r="K5828" s="203" t="s">
        <v>2480</v>
      </c>
      <c r="L5828" s="203" t="s">
        <v>2497</v>
      </c>
      <c r="M5828" s="203" t="s">
        <v>3293</v>
      </c>
      <c r="N5828" s="203" t="s">
        <v>2397</v>
      </c>
    </row>
    <row r="5829" spans="1:14" ht="15.75">
      <c r="C5829" s="203" t="str">
        <f>'822100'!B$27</f>
        <v>Incrementos (disminuciones) por otros cambios, propiedades, planta y equipo</v>
      </c>
      <c r="F5829" s="80">
        <f>'822100'!H$27</f>
        <v>0</v>
      </c>
      <c r="I5829" s="60" t="str">
        <f>Índice!$G$23</f>
        <v>2015-01-01</v>
      </c>
      <c r="J5829" s="61" t="str">
        <f>Índice!$G$25</f>
        <v>2015-12-31</v>
      </c>
      <c r="K5829" s="203" t="s">
        <v>2480</v>
      </c>
      <c r="L5829" s="203" t="s">
        <v>2497</v>
      </c>
      <c r="M5829" s="203" t="s">
        <v>3293</v>
      </c>
      <c r="N5829" s="203" t="s">
        <v>2397</v>
      </c>
    </row>
    <row r="5830" spans="1:14" ht="15.75">
      <c r="C5830" s="203" t="str">
        <f>'822100'!B$28</f>
        <v>Disposiciones, propiedades, planta y equipo</v>
      </c>
      <c r="F5830" s="80">
        <f>'822100'!H$28</f>
        <v>0</v>
      </c>
      <c r="I5830" s="60" t="str">
        <f>Índice!$G$23</f>
        <v>2015-01-01</v>
      </c>
      <c r="J5830" s="61" t="str">
        <f>Índice!$G$25</f>
        <v>2015-12-31</v>
      </c>
      <c r="K5830" s="203" t="s">
        <v>2480</v>
      </c>
      <c r="L5830" s="203" t="s">
        <v>2497</v>
      </c>
      <c r="M5830" s="203" t="s">
        <v>3293</v>
      </c>
      <c r="N5830" s="203" t="s">
        <v>2397</v>
      </c>
    </row>
    <row r="5831" spans="1:14" ht="15.75">
      <c r="C5831" s="203" t="str">
        <f>'822100'!B$29</f>
        <v>Total incremento (disminución) en propiedades, planta y equipo</v>
      </c>
      <c r="F5831" s="80">
        <f>'822100'!H$29</f>
        <v>0</v>
      </c>
      <c r="I5831" s="60" t="str">
        <f>Índice!$G$23</f>
        <v>2015-01-01</v>
      </c>
      <c r="J5831" s="61" t="str">
        <f>Índice!$G$25</f>
        <v>2015-12-31</v>
      </c>
      <c r="K5831" s="203" t="s">
        <v>2480</v>
      </c>
      <c r="L5831" s="203" t="s">
        <v>2497</v>
      </c>
      <c r="M5831" s="203" t="s">
        <v>3293</v>
      </c>
      <c r="N5831" s="203" t="s">
        <v>2397</v>
      </c>
    </row>
    <row r="5832" spans="1:14" ht="15.75">
      <c r="C5832" s="203" t="str">
        <f>'822100'!B$30</f>
        <v>Propiedades, planta y equipo al final del periodo</v>
      </c>
      <c r="F5832" s="80">
        <f>'822100'!H$30</f>
        <v>0</v>
      </c>
      <c r="J5832" s="61" t="str">
        <f>Índice!$G$25</f>
        <v>2015-12-31</v>
      </c>
      <c r="K5832" s="203" t="s">
        <v>2480</v>
      </c>
      <c r="L5832" s="203" t="s">
        <v>2497</v>
      </c>
      <c r="M5832" s="203" t="s">
        <v>3293</v>
      </c>
      <c r="N5832" s="203" t="s">
        <v>2397</v>
      </c>
    </row>
    <row r="5833" spans="1:14" ht="15.75">
      <c r="A5833" s="202" t="s">
        <v>15</v>
      </c>
      <c r="C5833" s="203" t="s">
        <v>2457</v>
      </c>
      <c r="L5833" s="203"/>
    </row>
    <row r="5834" spans="1:14" ht="15.75">
      <c r="A5834" s="202" t="s">
        <v>15</v>
      </c>
      <c r="C5834" s="203" t="str">
        <f>'822100'!B$13</f>
        <v>Información detallada a revelar sobre propiedades, planta y equipo</v>
      </c>
      <c r="F5834" s="200"/>
      <c r="L5834" s="203"/>
    </row>
    <row r="5835" spans="1:14" ht="15.75">
      <c r="C5835" s="203" t="str">
        <f>'822100'!B$14</f>
        <v>Bases de medición, propiedades, planta y equipo</v>
      </c>
      <c r="F5835" s="200" t="str">
        <f>'822100'!I$14</f>
        <v xml:space="preserve">Por incluir información </v>
      </c>
      <c r="I5835" s="60" t="str">
        <f>Índice!$G$23</f>
        <v>2015-01-01</v>
      </c>
      <c r="J5835" s="61" t="str">
        <f>Índice!$G$25</f>
        <v>2015-12-31</v>
      </c>
      <c r="K5835" s="203" t="s">
        <v>2480</v>
      </c>
      <c r="L5835" s="203" t="s">
        <v>3111</v>
      </c>
      <c r="M5835" s="203" t="s">
        <v>3293</v>
      </c>
      <c r="N5835" s="203" t="s">
        <v>2395</v>
      </c>
    </row>
    <row r="5836" spans="1:14" ht="15.75">
      <c r="C5836" s="203" t="str">
        <f>'822100'!B$15</f>
        <v>Método de depreciación, propiedades, planta y equipo</v>
      </c>
      <c r="F5836" s="200" t="str">
        <f>'822100'!I$15</f>
        <v xml:space="preserve">Por incluir información </v>
      </c>
      <c r="I5836" s="60" t="str">
        <f>Índice!$G$23</f>
        <v>2015-01-01</v>
      </c>
      <c r="J5836" s="61" t="str">
        <f>Índice!$G$25</f>
        <v>2015-12-31</v>
      </c>
      <c r="K5836" s="203" t="s">
        <v>2480</v>
      </c>
      <c r="L5836" s="203" t="s">
        <v>3111</v>
      </c>
      <c r="M5836" s="203" t="s">
        <v>3293</v>
      </c>
      <c r="N5836" s="203" t="s">
        <v>2395</v>
      </c>
    </row>
    <row r="5837" spans="1:14" ht="15.75">
      <c r="C5837" s="203" t="str">
        <f>'822100'!B$16</f>
        <v>Vidas útiles o tasas de depreciación, propiedades, planta y equipo</v>
      </c>
      <c r="F5837" s="200" t="str">
        <f>'822100'!I$16</f>
        <v xml:space="preserve">Por incluir información </v>
      </c>
      <c r="I5837" s="60" t="str">
        <f>Índice!$G$23</f>
        <v>2015-01-01</v>
      </c>
      <c r="J5837" s="61" t="str">
        <f>Índice!$G$25</f>
        <v>2015-12-31</v>
      </c>
      <c r="K5837" s="203" t="s">
        <v>2480</v>
      </c>
      <c r="L5837" s="203" t="s">
        <v>3111</v>
      </c>
      <c r="M5837" s="203" t="s">
        <v>3293</v>
      </c>
      <c r="N5837" s="203" t="s">
        <v>2395</v>
      </c>
    </row>
    <row r="5838" spans="1:14" ht="15.75">
      <c r="A5838" s="202" t="s">
        <v>15</v>
      </c>
      <c r="C5838" s="203" t="str">
        <f>'822100'!B$17</f>
        <v>Conciliación de cambios en propiedades, planta y equipo</v>
      </c>
      <c r="F5838" s="200"/>
      <c r="L5838" s="203"/>
    </row>
    <row r="5839" spans="1:14" ht="15.75">
      <c r="C5839" s="203" t="str">
        <f>'822100'!B$18</f>
        <v>Propiedades, planta y equipo al comienzo del periodo</v>
      </c>
      <c r="F5839" s="80">
        <f>'822100'!I$18</f>
        <v>0</v>
      </c>
      <c r="J5839" s="60" t="str">
        <f>Índice!$G$23</f>
        <v>2015-01-01</v>
      </c>
      <c r="K5839" s="203" t="s">
        <v>2480</v>
      </c>
      <c r="L5839" s="203" t="s">
        <v>3111</v>
      </c>
      <c r="M5839" s="203" t="s">
        <v>3293</v>
      </c>
      <c r="N5839" s="203" t="s">
        <v>2395</v>
      </c>
    </row>
    <row r="5840" spans="1:14" ht="15.75">
      <c r="A5840" s="202" t="s">
        <v>15</v>
      </c>
      <c r="C5840" s="203" t="str">
        <f>'822100'!B$19</f>
        <v>Cambios en propiedades, planta y equipo</v>
      </c>
      <c r="F5840" s="80"/>
      <c r="I5840" s="60" t="str">
        <f>Índice!$G$23</f>
        <v>2015-01-01</v>
      </c>
      <c r="J5840" s="61" t="str">
        <f>Índice!$G$25</f>
        <v>2015-12-31</v>
      </c>
      <c r="K5840" s="203" t="s">
        <v>2480</v>
      </c>
      <c r="L5840" s="203" t="s">
        <v>3111</v>
      </c>
      <c r="M5840" s="203" t="s">
        <v>3293</v>
      </c>
      <c r="N5840" s="203" t="s">
        <v>2395</v>
      </c>
    </row>
    <row r="5841" spans="1:14" ht="15.75">
      <c r="C5841" s="203" t="str">
        <f>'822100'!B$20</f>
        <v>Incrementos distintos de los procedentes de combinaciones de negocios, propiedades, planta y equipo</v>
      </c>
      <c r="F5841" s="80">
        <f>'822100'!I$20</f>
        <v>0</v>
      </c>
      <c r="I5841" s="60" t="str">
        <f>Índice!$G$23</f>
        <v>2015-01-01</v>
      </c>
      <c r="J5841" s="61" t="str">
        <f>Índice!$G$25</f>
        <v>2015-12-31</v>
      </c>
      <c r="K5841" s="203" t="s">
        <v>2480</v>
      </c>
      <c r="L5841" s="203" t="s">
        <v>3111</v>
      </c>
      <c r="M5841" s="203" t="s">
        <v>3293</v>
      </c>
      <c r="N5841" s="203" t="s">
        <v>2395</v>
      </c>
    </row>
    <row r="5842" spans="1:14" ht="15.75">
      <c r="C5842" s="203" t="str">
        <f>'822100'!B$21</f>
        <v>Adquisiciones realizadas mediante combinaciones de negocios, propiedades, planta y equipo</v>
      </c>
      <c r="F5842" s="80">
        <f>'822100'!I$21</f>
        <v>0</v>
      </c>
      <c r="I5842" s="60" t="str">
        <f>Índice!$G$23</f>
        <v>2015-01-01</v>
      </c>
      <c r="J5842" s="61" t="str">
        <f>Índice!$G$25</f>
        <v>2015-12-31</v>
      </c>
      <c r="K5842" s="203" t="s">
        <v>2480</v>
      </c>
      <c r="L5842" s="203" t="s">
        <v>3111</v>
      </c>
      <c r="M5842" s="203" t="s">
        <v>3293</v>
      </c>
      <c r="N5842" s="203" t="s">
        <v>2395</v>
      </c>
    </row>
    <row r="5843" spans="1:14" ht="15.75">
      <c r="C5843" s="203" t="str">
        <f>'822100'!B$22</f>
        <v>Transferencias de propiedades de inversión cuando pasa a estar disponible la medición fiable del valor razonable, propiedades, planta y equipo</v>
      </c>
      <c r="F5843" s="80">
        <f>'822100'!I$22</f>
        <v>0</v>
      </c>
      <c r="I5843" s="60" t="str">
        <f>Índice!$G$23</f>
        <v>2015-01-01</v>
      </c>
      <c r="J5843" s="61" t="str">
        <f>Índice!$G$25</f>
        <v>2015-12-31</v>
      </c>
      <c r="K5843" s="203" t="s">
        <v>2480</v>
      </c>
      <c r="L5843" s="203" t="s">
        <v>3111</v>
      </c>
      <c r="M5843" s="203" t="s">
        <v>3293</v>
      </c>
      <c r="N5843" s="203" t="s">
        <v>2395</v>
      </c>
    </row>
    <row r="5844" spans="1:14" ht="15.75">
      <c r="C5844" s="203" t="str">
        <f>'822100'!B$23</f>
        <v>Incremento (disminución) por diferencias de cambio netas, propiedades, planta y equipo</v>
      </c>
      <c r="F5844" s="80">
        <f>'822100'!I$23</f>
        <v>0</v>
      </c>
      <c r="I5844" s="60" t="str">
        <f>Índice!$G$23</f>
        <v>2015-01-01</v>
      </c>
      <c r="J5844" s="61" t="str">
        <f>Índice!$G$25</f>
        <v>2015-12-31</v>
      </c>
      <c r="K5844" s="203" t="s">
        <v>2480</v>
      </c>
      <c r="L5844" s="203" t="s">
        <v>3111</v>
      </c>
      <c r="M5844" s="203" t="s">
        <v>3293</v>
      </c>
      <c r="N5844" s="203" t="s">
        <v>2395</v>
      </c>
    </row>
    <row r="5845" spans="1:14" ht="15.75">
      <c r="C5845" s="203" t="str">
        <f>'822100'!B$24</f>
        <v>Depreciación, propiedades, planta y equipo</v>
      </c>
      <c r="F5845" s="80">
        <f>'822100'!I$24</f>
        <v>0</v>
      </c>
      <c r="I5845" s="60" t="str">
        <f>Índice!$G$23</f>
        <v>2015-01-01</v>
      </c>
      <c r="J5845" s="61" t="str">
        <f>Índice!$G$25</f>
        <v>2015-12-31</v>
      </c>
      <c r="K5845" s="203" t="s">
        <v>2480</v>
      </c>
      <c r="L5845" s="203" t="s">
        <v>3111</v>
      </c>
      <c r="M5845" s="203" t="s">
        <v>3293</v>
      </c>
      <c r="N5845" s="203" t="s">
        <v>2395</v>
      </c>
    </row>
    <row r="5846" spans="1:14" ht="15.75">
      <c r="C5846" s="203" t="str">
        <f>'822100'!B$25</f>
        <v>Pérdidas por deterioro de valor reconocidas en el resultado del periodo, propiedades, planta y equipo</v>
      </c>
      <c r="F5846" s="80">
        <f>'822100'!I$25</f>
        <v>0</v>
      </c>
      <c r="I5846" s="60" t="str">
        <f>Índice!$G$23</f>
        <v>2015-01-01</v>
      </c>
      <c r="J5846" s="61" t="str">
        <f>Índice!$G$25</f>
        <v>2015-12-31</v>
      </c>
      <c r="K5846" s="203" t="s">
        <v>2480</v>
      </c>
      <c r="L5846" s="203" t="s">
        <v>3111</v>
      </c>
      <c r="M5846" s="203" t="s">
        <v>3293</v>
      </c>
      <c r="N5846" s="203" t="s">
        <v>2395</v>
      </c>
    </row>
    <row r="5847" spans="1:14" ht="15.75">
      <c r="C5847" s="203" t="str">
        <f>'822100'!B$26</f>
        <v>Reversión de pérdidas por deterioro de valor reconocidas en el resultado del periodo, propiedades, planta y equipo</v>
      </c>
      <c r="F5847" s="80">
        <f>'822100'!I$26</f>
        <v>0</v>
      </c>
      <c r="I5847" s="60" t="str">
        <f>Índice!$G$23</f>
        <v>2015-01-01</v>
      </c>
      <c r="J5847" s="61" t="str">
        <f>Índice!$G$25</f>
        <v>2015-12-31</v>
      </c>
      <c r="K5847" s="203" t="s">
        <v>2480</v>
      </c>
      <c r="L5847" s="203" t="s">
        <v>3111</v>
      </c>
      <c r="M5847" s="203" t="s">
        <v>3293</v>
      </c>
      <c r="N5847" s="203" t="s">
        <v>2395</v>
      </c>
    </row>
    <row r="5848" spans="1:14" ht="15.75">
      <c r="C5848" s="203" t="str">
        <f>'822100'!B$27</f>
        <v>Incrementos (disminuciones) por otros cambios, propiedades, planta y equipo</v>
      </c>
      <c r="F5848" s="80">
        <f>'822100'!I$27</f>
        <v>0</v>
      </c>
      <c r="I5848" s="60" t="str">
        <f>Índice!$G$23</f>
        <v>2015-01-01</v>
      </c>
      <c r="J5848" s="61" t="str">
        <f>Índice!$G$25</f>
        <v>2015-12-31</v>
      </c>
      <c r="K5848" s="203" t="s">
        <v>2480</v>
      </c>
      <c r="L5848" s="203" t="s">
        <v>3111</v>
      </c>
      <c r="M5848" s="203" t="s">
        <v>3293</v>
      </c>
      <c r="N5848" s="203" t="s">
        <v>2395</v>
      </c>
    </row>
    <row r="5849" spans="1:14" ht="15.75">
      <c r="C5849" s="203" t="str">
        <f>'822100'!B$28</f>
        <v>Disposiciones, propiedades, planta y equipo</v>
      </c>
      <c r="F5849" s="80">
        <f>'822100'!I$28</f>
        <v>0</v>
      </c>
      <c r="I5849" s="60" t="str">
        <f>Índice!$G$23</f>
        <v>2015-01-01</v>
      </c>
      <c r="J5849" s="61" t="str">
        <f>Índice!$G$25</f>
        <v>2015-12-31</v>
      </c>
      <c r="K5849" s="203" t="s">
        <v>2480</v>
      </c>
      <c r="L5849" s="203" t="s">
        <v>3111</v>
      </c>
      <c r="M5849" s="203" t="s">
        <v>3293</v>
      </c>
      <c r="N5849" s="203" t="s">
        <v>2395</v>
      </c>
    </row>
    <row r="5850" spans="1:14" ht="15.75">
      <c r="C5850" s="203" t="str">
        <f>'822100'!B$29</f>
        <v>Total incremento (disminución) en propiedades, planta y equipo</v>
      </c>
      <c r="F5850" s="80">
        <f>'822100'!I$29</f>
        <v>0</v>
      </c>
      <c r="I5850" s="60" t="str">
        <f>Índice!$G$23</f>
        <v>2015-01-01</v>
      </c>
      <c r="J5850" s="61" t="str">
        <f>Índice!$G$25</f>
        <v>2015-12-31</v>
      </c>
      <c r="K5850" s="203" t="s">
        <v>2480</v>
      </c>
      <c r="L5850" s="203" t="s">
        <v>3111</v>
      </c>
      <c r="M5850" s="203" t="s">
        <v>3293</v>
      </c>
      <c r="N5850" s="203" t="s">
        <v>2395</v>
      </c>
    </row>
    <row r="5851" spans="1:14" ht="15.75">
      <c r="C5851" s="203" t="str">
        <f>'822100'!B$30</f>
        <v>Propiedades, planta y equipo al final del periodo</v>
      </c>
      <c r="F5851" s="80">
        <f>'822100'!I$30</f>
        <v>0</v>
      </c>
      <c r="J5851" s="61" t="str">
        <f>Índice!$G$25</f>
        <v>2015-12-31</v>
      </c>
      <c r="K5851" s="203" t="s">
        <v>2480</v>
      </c>
      <c r="L5851" s="203" t="s">
        <v>3111</v>
      </c>
      <c r="M5851" s="203" t="s">
        <v>3293</v>
      </c>
      <c r="N5851" s="203" t="s">
        <v>2395</v>
      </c>
    </row>
    <row r="5852" spans="1:14" ht="15.75">
      <c r="A5852" s="202" t="s">
        <v>15</v>
      </c>
      <c r="C5852" s="203" t="s">
        <v>3298</v>
      </c>
      <c r="L5852" s="203"/>
    </row>
    <row r="5853" spans="1:14" ht="15.75">
      <c r="A5853" s="202" t="s">
        <v>15</v>
      </c>
      <c r="C5853" s="203" t="str">
        <f>'822100'!B$13</f>
        <v>Información detallada a revelar sobre propiedades, planta y equipo</v>
      </c>
      <c r="F5853" s="200"/>
      <c r="L5853" s="203"/>
    </row>
    <row r="5854" spans="1:14" ht="15.75">
      <c r="C5854" s="203" t="str">
        <f>'822100'!B$14</f>
        <v>Bases de medición, propiedades, planta y equipo</v>
      </c>
      <c r="F5854" s="200" t="str">
        <f>'822100'!J$14</f>
        <v xml:space="preserve">Por incluir información </v>
      </c>
      <c r="I5854" s="60" t="str">
        <f>Índice!$G$23</f>
        <v>2015-01-01</v>
      </c>
      <c r="J5854" s="61" t="str">
        <f>Índice!$G$25</f>
        <v>2015-12-31</v>
      </c>
      <c r="K5854" s="203" t="s">
        <v>2480</v>
      </c>
      <c r="L5854" s="203" t="s">
        <v>3111</v>
      </c>
      <c r="M5854" s="203" t="s">
        <v>3293</v>
      </c>
      <c r="N5854" s="203" t="s">
        <v>2396</v>
      </c>
    </row>
    <row r="5855" spans="1:14" ht="15.75">
      <c r="C5855" s="203" t="str">
        <f>'822100'!B$15</f>
        <v>Método de depreciación, propiedades, planta y equipo</v>
      </c>
      <c r="F5855" s="200" t="str">
        <f>'822100'!J$15</f>
        <v xml:space="preserve">Por incluir información </v>
      </c>
      <c r="I5855" s="60" t="str">
        <f>Índice!$G$23</f>
        <v>2015-01-01</v>
      </c>
      <c r="J5855" s="61" t="str">
        <f>Índice!$G$25</f>
        <v>2015-12-31</v>
      </c>
      <c r="K5855" s="203" t="s">
        <v>2480</v>
      </c>
      <c r="L5855" s="203" t="s">
        <v>3111</v>
      </c>
      <c r="M5855" s="203" t="s">
        <v>3293</v>
      </c>
      <c r="N5855" s="203" t="s">
        <v>2396</v>
      </c>
    </row>
    <row r="5856" spans="1:14" ht="15.75">
      <c r="C5856" s="203" t="str">
        <f>'822100'!B$16</f>
        <v>Vidas útiles o tasas de depreciación, propiedades, planta y equipo</v>
      </c>
      <c r="F5856" s="200" t="str">
        <f>'822100'!J$16</f>
        <v xml:space="preserve">Por incluir información </v>
      </c>
      <c r="I5856" s="60" t="str">
        <f>Índice!$G$23</f>
        <v>2015-01-01</v>
      </c>
      <c r="J5856" s="61" t="str">
        <f>Índice!$G$25</f>
        <v>2015-12-31</v>
      </c>
      <c r="K5856" s="203" t="s">
        <v>2480</v>
      </c>
      <c r="L5856" s="203" t="s">
        <v>3111</v>
      </c>
      <c r="M5856" s="203" t="s">
        <v>3293</v>
      </c>
      <c r="N5856" s="203" t="s">
        <v>2396</v>
      </c>
    </row>
    <row r="5857" spans="1:14" ht="15.75">
      <c r="A5857" s="202" t="s">
        <v>15</v>
      </c>
      <c r="C5857" s="203" t="str">
        <f>'822100'!B$17</f>
        <v>Conciliación de cambios en propiedades, planta y equipo</v>
      </c>
      <c r="F5857" s="200"/>
      <c r="L5857" s="203"/>
    </row>
    <row r="5858" spans="1:14" ht="15.75">
      <c r="C5858" s="203" t="str">
        <f>'822100'!B$18</f>
        <v>Propiedades, planta y equipo al comienzo del periodo</v>
      </c>
      <c r="F5858" s="80">
        <f>'822100'!J$18</f>
        <v>0</v>
      </c>
      <c r="J5858" s="60" t="str">
        <f>Índice!$G$23</f>
        <v>2015-01-01</v>
      </c>
      <c r="K5858" s="203" t="s">
        <v>2480</v>
      </c>
      <c r="L5858" s="203" t="s">
        <v>3111</v>
      </c>
      <c r="M5858" s="203" t="s">
        <v>3293</v>
      </c>
      <c r="N5858" s="203" t="s">
        <v>2396</v>
      </c>
    </row>
    <row r="5859" spans="1:14" ht="15.75">
      <c r="A5859" s="202" t="s">
        <v>15</v>
      </c>
      <c r="C5859" s="203" t="str">
        <f>'822100'!B$19</f>
        <v>Cambios en propiedades, planta y equipo</v>
      </c>
      <c r="F5859" s="80"/>
      <c r="I5859" s="60" t="str">
        <f>Índice!$G$23</f>
        <v>2015-01-01</v>
      </c>
      <c r="J5859" s="61" t="str">
        <f>Índice!$G$25</f>
        <v>2015-12-31</v>
      </c>
      <c r="K5859" s="203" t="s">
        <v>2480</v>
      </c>
      <c r="L5859" s="203" t="s">
        <v>3111</v>
      </c>
      <c r="M5859" s="203" t="s">
        <v>3293</v>
      </c>
      <c r="N5859" s="203" t="s">
        <v>2396</v>
      </c>
    </row>
    <row r="5860" spans="1:14" ht="15.75">
      <c r="C5860" s="203" t="str">
        <f>'822100'!B$20</f>
        <v>Incrementos distintos de los procedentes de combinaciones de negocios, propiedades, planta y equipo</v>
      </c>
      <c r="F5860" s="80">
        <f>'822100'!J$20</f>
        <v>0</v>
      </c>
      <c r="I5860" s="60" t="str">
        <f>Índice!$G$23</f>
        <v>2015-01-01</v>
      </c>
      <c r="J5860" s="61" t="str">
        <f>Índice!$G$25</f>
        <v>2015-12-31</v>
      </c>
      <c r="K5860" s="203" t="s">
        <v>2480</v>
      </c>
      <c r="L5860" s="203" t="s">
        <v>3111</v>
      </c>
      <c r="M5860" s="203" t="s">
        <v>3293</v>
      </c>
      <c r="N5860" s="203" t="s">
        <v>2396</v>
      </c>
    </row>
    <row r="5861" spans="1:14" ht="15.75">
      <c r="C5861" s="203" t="str">
        <f>'822100'!B$21</f>
        <v>Adquisiciones realizadas mediante combinaciones de negocios, propiedades, planta y equipo</v>
      </c>
      <c r="F5861" s="80">
        <f>'822100'!J$21</f>
        <v>0</v>
      </c>
      <c r="I5861" s="60" t="str">
        <f>Índice!$G$23</f>
        <v>2015-01-01</v>
      </c>
      <c r="J5861" s="61" t="str">
        <f>Índice!$G$25</f>
        <v>2015-12-31</v>
      </c>
      <c r="K5861" s="203" t="s">
        <v>2480</v>
      </c>
      <c r="L5861" s="203" t="s">
        <v>3111</v>
      </c>
      <c r="M5861" s="203" t="s">
        <v>3293</v>
      </c>
      <c r="N5861" s="203" t="s">
        <v>2396</v>
      </c>
    </row>
    <row r="5862" spans="1:14" ht="15.75">
      <c r="C5862" s="203" t="str">
        <f>'822100'!B$22</f>
        <v>Transferencias de propiedades de inversión cuando pasa a estar disponible la medición fiable del valor razonable, propiedades, planta y equipo</v>
      </c>
      <c r="F5862" s="80">
        <f>'822100'!J$22</f>
        <v>0</v>
      </c>
      <c r="I5862" s="60" t="str">
        <f>Índice!$G$23</f>
        <v>2015-01-01</v>
      </c>
      <c r="J5862" s="61" t="str">
        <f>Índice!$G$25</f>
        <v>2015-12-31</v>
      </c>
      <c r="K5862" s="203" t="s">
        <v>2480</v>
      </c>
      <c r="L5862" s="203" t="s">
        <v>3111</v>
      </c>
      <c r="M5862" s="203" t="s">
        <v>3293</v>
      </c>
      <c r="N5862" s="203" t="s">
        <v>2396</v>
      </c>
    </row>
    <row r="5863" spans="1:14" ht="15.75">
      <c r="C5863" s="203" t="str">
        <f>'822100'!B$23</f>
        <v>Incremento (disminución) por diferencias de cambio netas, propiedades, planta y equipo</v>
      </c>
      <c r="F5863" s="80">
        <f>'822100'!J$23</f>
        <v>0</v>
      </c>
      <c r="I5863" s="60" t="str">
        <f>Índice!$G$23</f>
        <v>2015-01-01</v>
      </c>
      <c r="J5863" s="61" t="str">
        <f>Índice!$G$25</f>
        <v>2015-12-31</v>
      </c>
      <c r="K5863" s="203" t="s">
        <v>2480</v>
      </c>
      <c r="L5863" s="203" t="s">
        <v>3111</v>
      </c>
      <c r="M5863" s="203" t="s">
        <v>3293</v>
      </c>
      <c r="N5863" s="203" t="s">
        <v>2396</v>
      </c>
    </row>
    <row r="5864" spans="1:14" ht="15.75">
      <c r="C5864" s="203" t="str">
        <f>'822100'!B$24</f>
        <v>Depreciación, propiedades, planta y equipo</v>
      </c>
      <c r="F5864" s="80">
        <f>'822100'!J$24</f>
        <v>0</v>
      </c>
      <c r="I5864" s="60" t="str">
        <f>Índice!$G$23</f>
        <v>2015-01-01</v>
      </c>
      <c r="J5864" s="61" t="str">
        <f>Índice!$G$25</f>
        <v>2015-12-31</v>
      </c>
      <c r="K5864" s="203" t="s">
        <v>2480</v>
      </c>
      <c r="L5864" s="203" t="s">
        <v>3111</v>
      </c>
      <c r="M5864" s="203" t="s">
        <v>3293</v>
      </c>
      <c r="N5864" s="203" t="s">
        <v>2396</v>
      </c>
    </row>
    <row r="5865" spans="1:14" ht="15.75">
      <c r="C5865" s="203" t="str">
        <f>'822100'!B$25</f>
        <v>Pérdidas por deterioro de valor reconocidas en el resultado del periodo, propiedades, planta y equipo</v>
      </c>
      <c r="F5865" s="80">
        <f>'822100'!J$25</f>
        <v>0</v>
      </c>
      <c r="I5865" s="60" t="str">
        <f>Índice!$G$23</f>
        <v>2015-01-01</v>
      </c>
      <c r="J5865" s="61" t="str">
        <f>Índice!$G$25</f>
        <v>2015-12-31</v>
      </c>
      <c r="K5865" s="203" t="s">
        <v>2480</v>
      </c>
      <c r="L5865" s="203" t="s">
        <v>3111</v>
      </c>
      <c r="M5865" s="203" t="s">
        <v>3293</v>
      </c>
      <c r="N5865" s="203" t="s">
        <v>2396</v>
      </c>
    </row>
    <row r="5866" spans="1:14" ht="15.75">
      <c r="C5866" s="203" t="str">
        <f>'822100'!B$26</f>
        <v>Reversión de pérdidas por deterioro de valor reconocidas en el resultado del periodo, propiedades, planta y equipo</v>
      </c>
      <c r="F5866" s="80">
        <f>'822100'!J$26</f>
        <v>0</v>
      </c>
      <c r="I5866" s="60" t="str">
        <f>Índice!$G$23</f>
        <v>2015-01-01</v>
      </c>
      <c r="J5866" s="61" t="str">
        <f>Índice!$G$25</f>
        <v>2015-12-31</v>
      </c>
      <c r="K5866" s="203" t="s">
        <v>2480</v>
      </c>
      <c r="L5866" s="203" t="s">
        <v>3111</v>
      </c>
      <c r="M5866" s="203" t="s">
        <v>3293</v>
      </c>
      <c r="N5866" s="203" t="s">
        <v>2396</v>
      </c>
    </row>
    <row r="5867" spans="1:14" ht="15.75">
      <c r="C5867" s="203" t="str">
        <f>'822100'!B$27</f>
        <v>Incrementos (disminuciones) por otros cambios, propiedades, planta y equipo</v>
      </c>
      <c r="F5867" s="80">
        <f>'822100'!J$27</f>
        <v>0</v>
      </c>
      <c r="I5867" s="60" t="str">
        <f>Índice!$G$23</f>
        <v>2015-01-01</v>
      </c>
      <c r="J5867" s="61" t="str">
        <f>Índice!$G$25</f>
        <v>2015-12-31</v>
      </c>
      <c r="K5867" s="203" t="s">
        <v>2480</v>
      </c>
      <c r="L5867" s="203" t="s">
        <v>3111</v>
      </c>
      <c r="M5867" s="203" t="s">
        <v>3293</v>
      </c>
      <c r="N5867" s="203" t="s">
        <v>2396</v>
      </c>
    </row>
    <row r="5868" spans="1:14" ht="15.75">
      <c r="C5868" s="203" t="str">
        <f>'822100'!B$28</f>
        <v>Disposiciones, propiedades, planta y equipo</v>
      </c>
      <c r="F5868" s="80">
        <f>'822100'!J$28</f>
        <v>0</v>
      </c>
      <c r="I5868" s="60" t="str">
        <f>Índice!$G$23</f>
        <v>2015-01-01</v>
      </c>
      <c r="J5868" s="61" t="str">
        <f>Índice!$G$25</f>
        <v>2015-12-31</v>
      </c>
      <c r="K5868" s="203" t="s">
        <v>2480</v>
      </c>
      <c r="L5868" s="203" t="s">
        <v>3111</v>
      </c>
      <c r="M5868" s="203" t="s">
        <v>3293</v>
      </c>
      <c r="N5868" s="203" t="s">
        <v>2396</v>
      </c>
    </row>
    <row r="5869" spans="1:14" ht="15.75">
      <c r="C5869" s="203" t="str">
        <f>'822100'!B$29</f>
        <v>Total incremento (disminución) en propiedades, planta y equipo</v>
      </c>
      <c r="F5869" s="80">
        <f>'822100'!J$29</f>
        <v>0</v>
      </c>
      <c r="I5869" s="60" t="str">
        <f>Índice!$G$23</f>
        <v>2015-01-01</v>
      </c>
      <c r="J5869" s="61" t="str">
        <f>Índice!$G$25</f>
        <v>2015-12-31</v>
      </c>
      <c r="K5869" s="203" t="s">
        <v>2480</v>
      </c>
      <c r="L5869" s="203" t="s">
        <v>3111</v>
      </c>
      <c r="M5869" s="203" t="s">
        <v>3293</v>
      </c>
      <c r="N5869" s="203" t="s">
        <v>2396</v>
      </c>
    </row>
    <row r="5870" spans="1:14" ht="15.75">
      <c r="C5870" s="203" t="str">
        <f>'822100'!B$30</f>
        <v>Propiedades, planta y equipo al final del periodo</v>
      </c>
      <c r="F5870" s="80">
        <f>'822100'!J$30</f>
        <v>0</v>
      </c>
      <c r="J5870" s="61" t="str">
        <f>Índice!$G$25</f>
        <v>2015-12-31</v>
      </c>
      <c r="K5870" s="203" t="s">
        <v>2480</v>
      </c>
      <c r="L5870" s="203" t="s">
        <v>3111</v>
      </c>
      <c r="M5870" s="203" t="s">
        <v>3293</v>
      </c>
      <c r="N5870" s="203" t="s">
        <v>2396</v>
      </c>
    </row>
    <row r="5871" spans="1:14" ht="15.75">
      <c r="A5871" s="202" t="s">
        <v>15</v>
      </c>
      <c r="C5871" s="203" t="s">
        <v>3299</v>
      </c>
      <c r="L5871" s="203"/>
    </row>
    <row r="5872" spans="1:14" ht="15.75">
      <c r="A5872" s="202" t="s">
        <v>15</v>
      </c>
      <c r="C5872" s="203" t="str">
        <f>'822100'!B$13</f>
        <v>Información detallada a revelar sobre propiedades, planta y equipo</v>
      </c>
      <c r="F5872" s="200"/>
      <c r="L5872" s="203"/>
    </row>
    <row r="5873" spans="1:14" ht="15.75">
      <c r="C5873" s="203" t="str">
        <f>'822100'!B$14</f>
        <v>Bases de medición, propiedades, planta y equipo</v>
      </c>
      <c r="F5873" s="200" t="str">
        <f>'822100'!K$14</f>
        <v xml:space="preserve">Por incluir información </v>
      </c>
      <c r="I5873" s="60" t="str">
        <f>Índice!$G$23</f>
        <v>2015-01-01</v>
      </c>
      <c r="J5873" s="61" t="str">
        <f>Índice!$G$25</f>
        <v>2015-12-31</v>
      </c>
      <c r="K5873" s="203" t="s">
        <v>2480</v>
      </c>
      <c r="L5873" s="203" t="s">
        <v>3111</v>
      </c>
      <c r="M5873" s="203" t="s">
        <v>3293</v>
      </c>
      <c r="N5873" s="203" t="s">
        <v>2397</v>
      </c>
    </row>
    <row r="5874" spans="1:14" ht="15.75">
      <c r="C5874" s="203" t="str">
        <f>'822100'!B$15</f>
        <v>Método de depreciación, propiedades, planta y equipo</v>
      </c>
      <c r="F5874" s="200" t="str">
        <f>'822100'!K$15</f>
        <v xml:space="preserve">Por incluir información </v>
      </c>
      <c r="I5874" s="60" t="str">
        <f>Índice!$G$23</f>
        <v>2015-01-01</v>
      </c>
      <c r="J5874" s="61" t="str">
        <f>Índice!$G$25</f>
        <v>2015-12-31</v>
      </c>
      <c r="K5874" s="203" t="s">
        <v>2480</v>
      </c>
      <c r="L5874" s="203" t="s">
        <v>3111</v>
      </c>
      <c r="M5874" s="203" t="s">
        <v>3293</v>
      </c>
      <c r="N5874" s="203" t="s">
        <v>2397</v>
      </c>
    </row>
    <row r="5875" spans="1:14" ht="15.75">
      <c r="C5875" s="203" t="str">
        <f>'822100'!B$16</f>
        <v>Vidas útiles o tasas de depreciación, propiedades, planta y equipo</v>
      </c>
      <c r="F5875" s="200" t="str">
        <f>'822100'!K$16</f>
        <v xml:space="preserve">Por incluir información </v>
      </c>
      <c r="I5875" s="60" t="str">
        <f>Índice!$G$23</f>
        <v>2015-01-01</v>
      </c>
      <c r="J5875" s="61" t="str">
        <f>Índice!$G$25</f>
        <v>2015-12-31</v>
      </c>
      <c r="K5875" s="203" t="s">
        <v>2480</v>
      </c>
      <c r="L5875" s="203" t="s">
        <v>3111</v>
      </c>
      <c r="M5875" s="203" t="s">
        <v>3293</v>
      </c>
      <c r="N5875" s="203" t="s">
        <v>2397</v>
      </c>
    </row>
    <row r="5876" spans="1:14" ht="15.75">
      <c r="A5876" s="202" t="s">
        <v>15</v>
      </c>
      <c r="C5876" s="203" t="str">
        <f>'822100'!B$17</f>
        <v>Conciliación de cambios en propiedades, planta y equipo</v>
      </c>
      <c r="F5876" s="200"/>
      <c r="L5876" s="203"/>
    </row>
    <row r="5877" spans="1:14" ht="15.75">
      <c r="C5877" s="203" t="str">
        <f>'822100'!B$18</f>
        <v>Propiedades, planta y equipo al comienzo del periodo</v>
      </c>
      <c r="F5877" s="80">
        <f>'822100'!K$18</f>
        <v>0</v>
      </c>
      <c r="J5877" s="60" t="str">
        <f>Índice!$G$23</f>
        <v>2015-01-01</v>
      </c>
      <c r="K5877" s="203" t="s">
        <v>2480</v>
      </c>
      <c r="L5877" s="203" t="s">
        <v>3111</v>
      </c>
      <c r="M5877" s="203" t="s">
        <v>3293</v>
      </c>
      <c r="N5877" s="203" t="s">
        <v>2397</v>
      </c>
    </row>
    <row r="5878" spans="1:14" ht="15.75">
      <c r="A5878" s="202" t="s">
        <v>15</v>
      </c>
      <c r="C5878" s="203" t="str">
        <f>'822100'!B$19</f>
        <v>Cambios en propiedades, planta y equipo</v>
      </c>
      <c r="F5878" s="80"/>
      <c r="I5878" s="60" t="str">
        <f>Índice!$G$23</f>
        <v>2015-01-01</v>
      </c>
      <c r="J5878" s="61" t="str">
        <f>Índice!$G$25</f>
        <v>2015-12-31</v>
      </c>
      <c r="K5878" s="203" t="s">
        <v>2480</v>
      </c>
      <c r="L5878" s="203" t="s">
        <v>3111</v>
      </c>
      <c r="M5878" s="203" t="s">
        <v>3293</v>
      </c>
      <c r="N5878" s="203" t="s">
        <v>2397</v>
      </c>
    </row>
    <row r="5879" spans="1:14" ht="15.75">
      <c r="C5879" s="203" t="str">
        <f>'822100'!B$20</f>
        <v>Incrementos distintos de los procedentes de combinaciones de negocios, propiedades, planta y equipo</v>
      </c>
      <c r="F5879" s="80">
        <f>'822100'!K$20</f>
        <v>0</v>
      </c>
      <c r="I5879" s="60" t="str">
        <f>Índice!$G$23</f>
        <v>2015-01-01</v>
      </c>
      <c r="J5879" s="61" t="str">
        <f>Índice!$G$25</f>
        <v>2015-12-31</v>
      </c>
      <c r="K5879" s="203" t="s">
        <v>2480</v>
      </c>
      <c r="L5879" s="203" t="s">
        <v>3111</v>
      </c>
      <c r="M5879" s="203" t="s">
        <v>3293</v>
      </c>
      <c r="N5879" s="203" t="s">
        <v>2397</v>
      </c>
    </row>
    <row r="5880" spans="1:14" ht="15.75">
      <c r="C5880" s="203" t="str">
        <f>'822100'!B$21</f>
        <v>Adquisiciones realizadas mediante combinaciones de negocios, propiedades, planta y equipo</v>
      </c>
      <c r="F5880" s="80">
        <f>'822100'!K$21</f>
        <v>0</v>
      </c>
      <c r="I5880" s="60" t="str">
        <f>Índice!$G$23</f>
        <v>2015-01-01</v>
      </c>
      <c r="J5880" s="61" t="str">
        <f>Índice!$G$25</f>
        <v>2015-12-31</v>
      </c>
      <c r="K5880" s="203" t="s">
        <v>2480</v>
      </c>
      <c r="L5880" s="203" t="s">
        <v>3111</v>
      </c>
      <c r="M5880" s="203" t="s">
        <v>3293</v>
      </c>
      <c r="N5880" s="203" t="s">
        <v>2397</v>
      </c>
    </row>
    <row r="5881" spans="1:14" ht="15.75">
      <c r="C5881" s="203" t="str">
        <f>'822100'!B$22</f>
        <v>Transferencias de propiedades de inversión cuando pasa a estar disponible la medición fiable del valor razonable, propiedades, planta y equipo</v>
      </c>
      <c r="F5881" s="80">
        <f>'822100'!K$22</f>
        <v>0</v>
      </c>
      <c r="I5881" s="60" t="str">
        <f>Índice!$G$23</f>
        <v>2015-01-01</v>
      </c>
      <c r="J5881" s="61" t="str">
        <f>Índice!$G$25</f>
        <v>2015-12-31</v>
      </c>
      <c r="K5881" s="203" t="s">
        <v>2480</v>
      </c>
      <c r="L5881" s="203" t="s">
        <v>3111</v>
      </c>
      <c r="M5881" s="203" t="s">
        <v>3293</v>
      </c>
      <c r="N5881" s="203" t="s">
        <v>2397</v>
      </c>
    </row>
    <row r="5882" spans="1:14" ht="15.75">
      <c r="C5882" s="203" t="str">
        <f>'822100'!B$23</f>
        <v>Incremento (disminución) por diferencias de cambio netas, propiedades, planta y equipo</v>
      </c>
      <c r="F5882" s="80">
        <f>'822100'!K$23</f>
        <v>0</v>
      </c>
      <c r="I5882" s="60" t="str">
        <f>Índice!$G$23</f>
        <v>2015-01-01</v>
      </c>
      <c r="J5882" s="61" t="str">
        <f>Índice!$G$25</f>
        <v>2015-12-31</v>
      </c>
      <c r="K5882" s="203" t="s">
        <v>2480</v>
      </c>
      <c r="L5882" s="203" t="s">
        <v>3111</v>
      </c>
      <c r="M5882" s="203" t="s">
        <v>3293</v>
      </c>
      <c r="N5882" s="203" t="s">
        <v>2397</v>
      </c>
    </row>
    <row r="5883" spans="1:14" ht="15.75">
      <c r="C5883" s="203" t="str">
        <f>'822100'!B$24</f>
        <v>Depreciación, propiedades, planta y equipo</v>
      </c>
      <c r="F5883" s="80">
        <f>'822100'!K$24</f>
        <v>0</v>
      </c>
      <c r="I5883" s="60" t="str">
        <f>Índice!$G$23</f>
        <v>2015-01-01</v>
      </c>
      <c r="J5883" s="61" t="str">
        <f>Índice!$G$25</f>
        <v>2015-12-31</v>
      </c>
      <c r="K5883" s="203" t="s">
        <v>2480</v>
      </c>
      <c r="L5883" s="203" t="s">
        <v>3111</v>
      </c>
      <c r="M5883" s="203" t="s">
        <v>3293</v>
      </c>
      <c r="N5883" s="203" t="s">
        <v>2397</v>
      </c>
    </row>
    <row r="5884" spans="1:14" ht="15.75">
      <c r="C5884" s="203" t="str">
        <f>'822100'!B$25</f>
        <v>Pérdidas por deterioro de valor reconocidas en el resultado del periodo, propiedades, planta y equipo</v>
      </c>
      <c r="F5884" s="80">
        <f>'822100'!K$25</f>
        <v>0</v>
      </c>
      <c r="I5884" s="60" t="str">
        <f>Índice!$G$23</f>
        <v>2015-01-01</v>
      </c>
      <c r="J5884" s="61" t="str">
        <f>Índice!$G$25</f>
        <v>2015-12-31</v>
      </c>
      <c r="K5884" s="203" t="s">
        <v>2480</v>
      </c>
      <c r="L5884" s="203" t="s">
        <v>3111</v>
      </c>
      <c r="M5884" s="203" t="s">
        <v>3293</v>
      </c>
      <c r="N5884" s="203" t="s">
        <v>2397</v>
      </c>
    </row>
    <row r="5885" spans="1:14" ht="15.75">
      <c r="C5885" s="203" t="str">
        <f>'822100'!B$26</f>
        <v>Reversión de pérdidas por deterioro de valor reconocidas en el resultado del periodo, propiedades, planta y equipo</v>
      </c>
      <c r="F5885" s="80">
        <f>'822100'!K$26</f>
        <v>0</v>
      </c>
      <c r="I5885" s="60" t="str">
        <f>Índice!$G$23</f>
        <v>2015-01-01</v>
      </c>
      <c r="J5885" s="61" t="str">
        <f>Índice!$G$25</f>
        <v>2015-12-31</v>
      </c>
      <c r="K5885" s="203" t="s">
        <v>2480</v>
      </c>
      <c r="L5885" s="203" t="s">
        <v>3111</v>
      </c>
      <c r="M5885" s="203" t="s">
        <v>3293</v>
      </c>
      <c r="N5885" s="203" t="s">
        <v>2397</v>
      </c>
    </row>
    <row r="5886" spans="1:14" ht="15.75">
      <c r="C5886" s="203" t="str">
        <f>'822100'!B$27</f>
        <v>Incrementos (disminuciones) por otros cambios, propiedades, planta y equipo</v>
      </c>
      <c r="F5886" s="80">
        <f>'822100'!K$27</f>
        <v>0</v>
      </c>
      <c r="I5886" s="60" t="str">
        <f>Índice!$G$23</f>
        <v>2015-01-01</v>
      </c>
      <c r="J5886" s="61" t="str">
        <f>Índice!$G$25</f>
        <v>2015-12-31</v>
      </c>
      <c r="K5886" s="203" t="s">
        <v>2480</v>
      </c>
      <c r="L5886" s="203" t="s">
        <v>3111</v>
      </c>
      <c r="M5886" s="203" t="s">
        <v>3293</v>
      </c>
      <c r="N5886" s="203" t="s">
        <v>2397</v>
      </c>
    </row>
    <row r="5887" spans="1:14" ht="15.75">
      <c r="C5887" s="203" t="str">
        <f>'822100'!B$28</f>
        <v>Disposiciones, propiedades, planta y equipo</v>
      </c>
      <c r="F5887" s="80">
        <f>'822100'!K$28</f>
        <v>0</v>
      </c>
      <c r="I5887" s="60" t="str">
        <f>Índice!$G$23</f>
        <v>2015-01-01</v>
      </c>
      <c r="J5887" s="61" t="str">
        <f>Índice!$G$25</f>
        <v>2015-12-31</v>
      </c>
      <c r="K5887" s="203" t="s">
        <v>2480</v>
      </c>
      <c r="L5887" s="203" t="s">
        <v>3111</v>
      </c>
      <c r="M5887" s="203" t="s">
        <v>3293</v>
      </c>
      <c r="N5887" s="203" t="s">
        <v>2397</v>
      </c>
    </row>
    <row r="5888" spans="1:14" ht="15.75">
      <c r="C5888" s="203" t="str">
        <f>'822100'!B$29</f>
        <v>Total incremento (disminución) en propiedades, planta y equipo</v>
      </c>
      <c r="F5888" s="80">
        <f>'822100'!K$29</f>
        <v>0</v>
      </c>
      <c r="I5888" s="60" t="str">
        <f>Índice!$G$23</f>
        <v>2015-01-01</v>
      </c>
      <c r="J5888" s="61" t="str">
        <f>Índice!$G$25</f>
        <v>2015-12-31</v>
      </c>
      <c r="K5888" s="203" t="s">
        <v>2480</v>
      </c>
      <c r="L5888" s="203" t="s">
        <v>3111</v>
      </c>
      <c r="M5888" s="203" t="s">
        <v>3293</v>
      </c>
      <c r="N5888" s="203" t="s">
        <v>2397</v>
      </c>
    </row>
    <row r="5889" spans="1:14" ht="15.75">
      <c r="C5889" s="203" t="str">
        <f>'822100'!B$30</f>
        <v>Propiedades, planta y equipo al final del periodo</v>
      </c>
      <c r="F5889" s="80">
        <f>'822100'!K$30</f>
        <v>0</v>
      </c>
      <c r="J5889" s="61" t="str">
        <f>Índice!$G$25</f>
        <v>2015-12-31</v>
      </c>
      <c r="K5889" s="203" t="s">
        <v>2480</v>
      </c>
      <c r="L5889" s="203" t="s">
        <v>3111</v>
      </c>
      <c r="M5889" s="203" t="s">
        <v>3293</v>
      </c>
      <c r="N5889" s="203" t="s">
        <v>2397</v>
      </c>
    </row>
    <row r="5890" spans="1:14" ht="15.75">
      <c r="A5890" s="202" t="s">
        <v>15</v>
      </c>
      <c r="C5890" s="203" t="s">
        <v>2464</v>
      </c>
      <c r="L5890" s="203"/>
    </row>
    <row r="5891" spans="1:14" ht="15.75">
      <c r="A5891" s="202" t="s">
        <v>15</v>
      </c>
      <c r="C5891" s="203" t="str">
        <f>'822100'!B$13</f>
        <v>Información detallada a revelar sobre propiedades, planta y equipo</v>
      </c>
      <c r="F5891" s="200"/>
      <c r="L5891" s="203"/>
    </row>
    <row r="5892" spans="1:14" ht="15.75">
      <c r="C5892" s="203" t="str">
        <f>'822100'!B$14</f>
        <v>Bases de medición, propiedades, planta y equipo</v>
      </c>
      <c r="F5892" s="200" t="str">
        <f>'822100'!L$14</f>
        <v xml:space="preserve">Por incluir información </v>
      </c>
      <c r="I5892" s="60" t="str">
        <f>Índice!$G$23</f>
        <v>2015-01-01</v>
      </c>
      <c r="J5892" s="61" t="str">
        <f>Índice!$G$25</f>
        <v>2015-12-31</v>
      </c>
      <c r="K5892" s="203" t="s">
        <v>2480</v>
      </c>
      <c r="L5892" s="203" t="s">
        <v>2498</v>
      </c>
      <c r="M5892" s="203" t="s">
        <v>3293</v>
      </c>
      <c r="N5892" s="203" t="s">
        <v>2395</v>
      </c>
    </row>
    <row r="5893" spans="1:14" ht="15.75">
      <c r="C5893" s="203" t="str">
        <f>'822100'!B$15</f>
        <v>Método de depreciación, propiedades, planta y equipo</v>
      </c>
      <c r="F5893" s="200" t="str">
        <f>'822100'!L$15</f>
        <v xml:space="preserve">Por incluir información </v>
      </c>
      <c r="I5893" s="60" t="str">
        <f>Índice!$G$23</f>
        <v>2015-01-01</v>
      </c>
      <c r="J5893" s="61" t="str">
        <f>Índice!$G$25</f>
        <v>2015-12-31</v>
      </c>
      <c r="K5893" s="203" t="s">
        <v>2480</v>
      </c>
      <c r="L5893" s="203" t="s">
        <v>2498</v>
      </c>
      <c r="M5893" s="203" t="s">
        <v>3293</v>
      </c>
      <c r="N5893" s="203" t="s">
        <v>2395</v>
      </c>
    </row>
    <row r="5894" spans="1:14" ht="15.75">
      <c r="C5894" s="203" t="str">
        <f>'822100'!B$16</f>
        <v>Vidas útiles o tasas de depreciación, propiedades, planta y equipo</v>
      </c>
      <c r="F5894" s="200" t="str">
        <f>'822100'!L$16</f>
        <v xml:space="preserve">Por incluir información </v>
      </c>
      <c r="I5894" s="60" t="str">
        <f>Índice!$G$23</f>
        <v>2015-01-01</v>
      </c>
      <c r="J5894" s="61" t="str">
        <f>Índice!$G$25</f>
        <v>2015-12-31</v>
      </c>
      <c r="K5894" s="203" t="s">
        <v>2480</v>
      </c>
      <c r="L5894" s="203" t="s">
        <v>2498</v>
      </c>
      <c r="M5894" s="203" t="s">
        <v>3293</v>
      </c>
      <c r="N5894" s="203" t="s">
        <v>2395</v>
      </c>
    </row>
    <row r="5895" spans="1:14" ht="15.75">
      <c r="A5895" s="202" t="s">
        <v>15</v>
      </c>
      <c r="C5895" s="203" t="str">
        <f>'822100'!B$17</f>
        <v>Conciliación de cambios en propiedades, planta y equipo</v>
      </c>
      <c r="F5895" s="200"/>
      <c r="L5895" s="203"/>
    </row>
    <row r="5896" spans="1:14" ht="15.75">
      <c r="C5896" s="203" t="str">
        <f>'822100'!B$18</f>
        <v>Propiedades, planta y equipo al comienzo del periodo</v>
      </c>
      <c r="F5896" s="80">
        <f>'822100'!L$18</f>
        <v>0</v>
      </c>
      <c r="J5896" s="60" t="str">
        <f>Índice!$G$23</f>
        <v>2015-01-01</v>
      </c>
      <c r="K5896" s="203" t="s">
        <v>2480</v>
      </c>
      <c r="L5896" s="203" t="s">
        <v>2498</v>
      </c>
      <c r="M5896" s="203" t="s">
        <v>3293</v>
      </c>
      <c r="N5896" s="203" t="s">
        <v>2395</v>
      </c>
    </row>
    <row r="5897" spans="1:14" ht="15.75">
      <c r="A5897" s="202" t="s">
        <v>15</v>
      </c>
      <c r="C5897" s="203" t="str">
        <f>'822100'!B$19</f>
        <v>Cambios en propiedades, planta y equipo</v>
      </c>
      <c r="F5897" s="80"/>
      <c r="I5897" s="60" t="str">
        <f>Índice!$G$23</f>
        <v>2015-01-01</v>
      </c>
      <c r="J5897" s="61" t="str">
        <f>Índice!$G$25</f>
        <v>2015-12-31</v>
      </c>
      <c r="K5897" s="203" t="s">
        <v>2480</v>
      </c>
      <c r="L5897" s="203" t="s">
        <v>2498</v>
      </c>
      <c r="M5897" s="203" t="s">
        <v>3293</v>
      </c>
      <c r="N5897" s="203" t="s">
        <v>2395</v>
      </c>
    </row>
    <row r="5898" spans="1:14" ht="15.75">
      <c r="C5898" s="203" t="str">
        <f>'822100'!B$20</f>
        <v>Incrementos distintos de los procedentes de combinaciones de negocios, propiedades, planta y equipo</v>
      </c>
      <c r="F5898" s="80">
        <f>'822100'!L$20</f>
        <v>0</v>
      </c>
      <c r="I5898" s="60" t="str">
        <f>Índice!$G$23</f>
        <v>2015-01-01</v>
      </c>
      <c r="J5898" s="61" t="str">
        <f>Índice!$G$25</f>
        <v>2015-12-31</v>
      </c>
      <c r="K5898" s="203" t="s">
        <v>2480</v>
      </c>
      <c r="L5898" s="203" t="s">
        <v>2498</v>
      </c>
      <c r="M5898" s="203" t="s">
        <v>3293</v>
      </c>
      <c r="N5898" s="203" t="s">
        <v>2395</v>
      </c>
    </row>
    <row r="5899" spans="1:14" ht="15.75">
      <c r="C5899" s="203" t="str">
        <f>'822100'!B$21</f>
        <v>Adquisiciones realizadas mediante combinaciones de negocios, propiedades, planta y equipo</v>
      </c>
      <c r="F5899" s="80">
        <f>'822100'!L$21</f>
        <v>0</v>
      </c>
      <c r="I5899" s="60" t="str">
        <f>Índice!$G$23</f>
        <v>2015-01-01</v>
      </c>
      <c r="J5899" s="61" t="str">
        <f>Índice!$G$25</f>
        <v>2015-12-31</v>
      </c>
      <c r="K5899" s="203" t="s">
        <v>2480</v>
      </c>
      <c r="L5899" s="203" t="s">
        <v>2498</v>
      </c>
      <c r="M5899" s="203" t="s">
        <v>3293</v>
      </c>
      <c r="N5899" s="203" t="s">
        <v>2395</v>
      </c>
    </row>
    <row r="5900" spans="1:14" ht="15.75">
      <c r="C5900" s="203" t="str">
        <f>'822100'!B$22</f>
        <v>Transferencias de propiedades de inversión cuando pasa a estar disponible la medición fiable del valor razonable, propiedades, planta y equipo</v>
      </c>
      <c r="F5900" s="80">
        <f>'822100'!L$22</f>
        <v>0</v>
      </c>
      <c r="I5900" s="60" t="str">
        <f>Índice!$G$23</f>
        <v>2015-01-01</v>
      </c>
      <c r="J5900" s="61" t="str">
        <f>Índice!$G$25</f>
        <v>2015-12-31</v>
      </c>
      <c r="K5900" s="203" t="s">
        <v>2480</v>
      </c>
      <c r="L5900" s="203" t="s">
        <v>2498</v>
      </c>
      <c r="M5900" s="203" t="s">
        <v>3293</v>
      </c>
      <c r="N5900" s="203" t="s">
        <v>2395</v>
      </c>
    </row>
    <row r="5901" spans="1:14" ht="15.75">
      <c r="C5901" s="203" t="str">
        <f>'822100'!B$23</f>
        <v>Incremento (disminución) por diferencias de cambio netas, propiedades, planta y equipo</v>
      </c>
      <c r="F5901" s="80">
        <f>'822100'!L$23</f>
        <v>0</v>
      </c>
      <c r="I5901" s="60" t="str">
        <f>Índice!$G$23</f>
        <v>2015-01-01</v>
      </c>
      <c r="J5901" s="61" t="str">
        <f>Índice!$G$25</f>
        <v>2015-12-31</v>
      </c>
      <c r="K5901" s="203" t="s">
        <v>2480</v>
      </c>
      <c r="L5901" s="203" t="s">
        <v>2498</v>
      </c>
      <c r="M5901" s="203" t="s">
        <v>3293</v>
      </c>
      <c r="N5901" s="203" t="s">
        <v>2395</v>
      </c>
    </row>
    <row r="5902" spans="1:14" ht="15.75">
      <c r="C5902" s="203" t="str">
        <f>'822100'!B$24</f>
        <v>Depreciación, propiedades, planta y equipo</v>
      </c>
      <c r="F5902" s="80">
        <f>'822100'!L$24</f>
        <v>0</v>
      </c>
      <c r="I5902" s="60" t="str">
        <f>Índice!$G$23</f>
        <v>2015-01-01</v>
      </c>
      <c r="J5902" s="61" t="str">
        <f>Índice!$G$25</f>
        <v>2015-12-31</v>
      </c>
      <c r="K5902" s="203" t="s">
        <v>2480</v>
      </c>
      <c r="L5902" s="203" t="s">
        <v>2498</v>
      </c>
      <c r="M5902" s="203" t="s">
        <v>3293</v>
      </c>
      <c r="N5902" s="203" t="s">
        <v>2395</v>
      </c>
    </row>
    <row r="5903" spans="1:14" ht="15.75">
      <c r="C5903" s="203" t="str">
        <f>'822100'!B$25</f>
        <v>Pérdidas por deterioro de valor reconocidas en el resultado del periodo, propiedades, planta y equipo</v>
      </c>
      <c r="F5903" s="80">
        <f>'822100'!L$25</f>
        <v>0</v>
      </c>
      <c r="I5903" s="60" t="str">
        <f>Índice!$G$23</f>
        <v>2015-01-01</v>
      </c>
      <c r="J5903" s="61" t="str">
        <f>Índice!$G$25</f>
        <v>2015-12-31</v>
      </c>
      <c r="K5903" s="203" t="s">
        <v>2480</v>
      </c>
      <c r="L5903" s="203" t="s">
        <v>2498</v>
      </c>
      <c r="M5903" s="203" t="s">
        <v>3293</v>
      </c>
      <c r="N5903" s="203" t="s">
        <v>2395</v>
      </c>
    </row>
    <row r="5904" spans="1:14" ht="15.75">
      <c r="C5904" s="203" t="str">
        <f>'822100'!B$26</f>
        <v>Reversión de pérdidas por deterioro de valor reconocidas en el resultado del periodo, propiedades, planta y equipo</v>
      </c>
      <c r="F5904" s="80">
        <f>'822100'!L$26</f>
        <v>0</v>
      </c>
      <c r="I5904" s="60" t="str">
        <f>Índice!$G$23</f>
        <v>2015-01-01</v>
      </c>
      <c r="J5904" s="61" t="str">
        <f>Índice!$G$25</f>
        <v>2015-12-31</v>
      </c>
      <c r="K5904" s="203" t="s">
        <v>2480</v>
      </c>
      <c r="L5904" s="203" t="s">
        <v>2498</v>
      </c>
      <c r="M5904" s="203" t="s">
        <v>3293</v>
      </c>
      <c r="N5904" s="203" t="s">
        <v>2395</v>
      </c>
    </row>
    <row r="5905" spans="1:14" ht="15.75">
      <c r="C5905" s="203" t="str">
        <f>'822100'!B$27</f>
        <v>Incrementos (disminuciones) por otros cambios, propiedades, planta y equipo</v>
      </c>
      <c r="F5905" s="80">
        <f>'822100'!L$27</f>
        <v>0</v>
      </c>
      <c r="I5905" s="60" t="str">
        <f>Índice!$G$23</f>
        <v>2015-01-01</v>
      </c>
      <c r="J5905" s="61" t="str">
        <f>Índice!$G$25</f>
        <v>2015-12-31</v>
      </c>
      <c r="K5905" s="203" t="s">
        <v>2480</v>
      </c>
      <c r="L5905" s="203" t="s">
        <v>2498</v>
      </c>
      <c r="M5905" s="203" t="s">
        <v>3293</v>
      </c>
      <c r="N5905" s="203" t="s">
        <v>2395</v>
      </c>
    </row>
    <row r="5906" spans="1:14" ht="15.75">
      <c r="C5906" s="203" t="str">
        <f>'822100'!B$28</f>
        <v>Disposiciones, propiedades, planta y equipo</v>
      </c>
      <c r="F5906" s="80">
        <f>'822100'!L$28</f>
        <v>0</v>
      </c>
      <c r="I5906" s="60" t="str">
        <f>Índice!$G$23</f>
        <v>2015-01-01</v>
      </c>
      <c r="J5906" s="61" t="str">
        <f>Índice!$G$25</f>
        <v>2015-12-31</v>
      </c>
      <c r="K5906" s="203" t="s">
        <v>2480</v>
      </c>
      <c r="L5906" s="203" t="s">
        <v>2498</v>
      </c>
      <c r="M5906" s="203" t="s">
        <v>3293</v>
      </c>
      <c r="N5906" s="203" t="s">
        <v>2395</v>
      </c>
    </row>
    <row r="5907" spans="1:14" ht="15.75">
      <c r="C5907" s="203" t="str">
        <f>'822100'!B$29</f>
        <v>Total incremento (disminución) en propiedades, planta y equipo</v>
      </c>
      <c r="F5907" s="80">
        <f>'822100'!L$29</f>
        <v>0</v>
      </c>
      <c r="I5907" s="60" t="str">
        <f>Índice!$G$23</f>
        <v>2015-01-01</v>
      </c>
      <c r="J5907" s="61" t="str">
        <f>Índice!$G$25</f>
        <v>2015-12-31</v>
      </c>
      <c r="K5907" s="203" t="s">
        <v>2480</v>
      </c>
      <c r="L5907" s="203" t="s">
        <v>2498</v>
      </c>
      <c r="M5907" s="203" t="s">
        <v>3293</v>
      </c>
      <c r="N5907" s="203" t="s">
        <v>2395</v>
      </c>
    </row>
    <row r="5908" spans="1:14" ht="15.75">
      <c r="C5908" s="203" t="str">
        <f>'822100'!B$30</f>
        <v>Propiedades, planta y equipo al final del periodo</v>
      </c>
      <c r="F5908" s="80">
        <f>'822100'!L$30</f>
        <v>0</v>
      </c>
      <c r="J5908" s="61" t="str">
        <f>Índice!$G$25</f>
        <v>2015-12-31</v>
      </c>
      <c r="K5908" s="203" t="s">
        <v>2480</v>
      </c>
      <c r="L5908" s="203" t="s">
        <v>2498</v>
      </c>
      <c r="M5908" s="203" t="s">
        <v>3293</v>
      </c>
      <c r="N5908" s="203" t="s">
        <v>2395</v>
      </c>
    </row>
    <row r="5909" spans="1:14" ht="15.75">
      <c r="A5909" s="202" t="s">
        <v>15</v>
      </c>
      <c r="C5909" s="203" t="s">
        <v>3315</v>
      </c>
      <c r="L5909" s="203"/>
    </row>
    <row r="5910" spans="1:14" ht="15.75">
      <c r="A5910" s="202" t="s">
        <v>15</v>
      </c>
      <c r="C5910" s="203" t="str">
        <f>'822100'!B$13</f>
        <v>Información detallada a revelar sobre propiedades, planta y equipo</v>
      </c>
      <c r="F5910" s="200"/>
      <c r="L5910" s="203"/>
    </row>
    <row r="5911" spans="1:14" ht="15.75">
      <c r="C5911" s="203" t="str">
        <f>'822100'!B$14</f>
        <v>Bases de medición, propiedades, planta y equipo</v>
      </c>
      <c r="F5911" s="200" t="str">
        <f>'822100'!M$14</f>
        <v xml:space="preserve">Por incluir información </v>
      </c>
      <c r="I5911" s="60" t="str">
        <f>Índice!$G$23</f>
        <v>2015-01-01</v>
      </c>
      <c r="J5911" s="61" t="str">
        <f>Índice!$G$25</f>
        <v>2015-12-31</v>
      </c>
      <c r="K5911" s="203" t="s">
        <v>2480</v>
      </c>
      <c r="L5911" s="203" t="s">
        <v>2498</v>
      </c>
      <c r="M5911" s="203" t="s">
        <v>3293</v>
      </c>
      <c r="N5911" s="203" t="s">
        <v>2396</v>
      </c>
    </row>
    <row r="5912" spans="1:14" ht="15.75">
      <c r="C5912" s="203" t="str">
        <f>'822100'!B$15</f>
        <v>Método de depreciación, propiedades, planta y equipo</v>
      </c>
      <c r="F5912" s="200" t="str">
        <f>'822100'!M$15</f>
        <v xml:space="preserve">Por incluir información </v>
      </c>
      <c r="I5912" s="60" t="str">
        <f>Índice!$G$23</f>
        <v>2015-01-01</v>
      </c>
      <c r="J5912" s="61" t="str">
        <f>Índice!$G$25</f>
        <v>2015-12-31</v>
      </c>
      <c r="K5912" s="203" t="s">
        <v>2480</v>
      </c>
      <c r="L5912" s="203" t="s">
        <v>2498</v>
      </c>
      <c r="M5912" s="203" t="s">
        <v>3293</v>
      </c>
      <c r="N5912" s="203" t="s">
        <v>2396</v>
      </c>
    </row>
    <row r="5913" spans="1:14" ht="15.75">
      <c r="C5913" s="203" t="str">
        <f>'822100'!B$16</f>
        <v>Vidas útiles o tasas de depreciación, propiedades, planta y equipo</v>
      </c>
      <c r="F5913" s="200" t="str">
        <f>'822100'!M$16</f>
        <v xml:space="preserve">Por incluir información </v>
      </c>
      <c r="I5913" s="60" t="str">
        <f>Índice!$G$23</f>
        <v>2015-01-01</v>
      </c>
      <c r="J5913" s="61" t="str">
        <f>Índice!$G$25</f>
        <v>2015-12-31</v>
      </c>
      <c r="K5913" s="203" t="s">
        <v>2480</v>
      </c>
      <c r="L5913" s="203" t="s">
        <v>2498</v>
      </c>
      <c r="M5913" s="203" t="s">
        <v>3293</v>
      </c>
      <c r="N5913" s="203" t="s">
        <v>2396</v>
      </c>
    </row>
    <row r="5914" spans="1:14" ht="15.75">
      <c r="A5914" s="202" t="s">
        <v>15</v>
      </c>
      <c r="C5914" s="203" t="str">
        <f>'822100'!B$17</f>
        <v>Conciliación de cambios en propiedades, planta y equipo</v>
      </c>
      <c r="F5914" s="200"/>
      <c r="L5914" s="203"/>
    </row>
    <row r="5915" spans="1:14" ht="15.75">
      <c r="C5915" s="203" t="str">
        <f>'822100'!B$18</f>
        <v>Propiedades, planta y equipo al comienzo del periodo</v>
      </c>
      <c r="F5915" s="80">
        <f>'822100'!M$18</f>
        <v>0</v>
      </c>
      <c r="J5915" s="60" t="str">
        <f>Índice!$G$23</f>
        <v>2015-01-01</v>
      </c>
      <c r="K5915" s="203" t="s">
        <v>2480</v>
      </c>
      <c r="L5915" s="203" t="s">
        <v>2498</v>
      </c>
      <c r="M5915" s="203" t="s">
        <v>3293</v>
      </c>
      <c r="N5915" s="203" t="s">
        <v>2396</v>
      </c>
    </row>
    <row r="5916" spans="1:14" ht="15.75">
      <c r="A5916" s="202" t="s">
        <v>15</v>
      </c>
      <c r="C5916" s="203" t="str">
        <f>'822100'!B$19</f>
        <v>Cambios en propiedades, planta y equipo</v>
      </c>
      <c r="F5916" s="80"/>
      <c r="I5916" s="60" t="str">
        <f>Índice!$G$23</f>
        <v>2015-01-01</v>
      </c>
      <c r="J5916" s="61" t="str">
        <f>Índice!$G$25</f>
        <v>2015-12-31</v>
      </c>
      <c r="K5916" s="203" t="s">
        <v>2480</v>
      </c>
      <c r="L5916" s="203" t="s">
        <v>2498</v>
      </c>
      <c r="M5916" s="203" t="s">
        <v>3293</v>
      </c>
      <c r="N5916" s="203" t="s">
        <v>2396</v>
      </c>
    </row>
    <row r="5917" spans="1:14" ht="15.75">
      <c r="C5917" s="203" t="str">
        <f>'822100'!B$20</f>
        <v>Incrementos distintos de los procedentes de combinaciones de negocios, propiedades, planta y equipo</v>
      </c>
      <c r="F5917" s="80">
        <f>'822100'!M$20</f>
        <v>0</v>
      </c>
      <c r="I5917" s="60" t="str">
        <f>Índice!$G$23</f>
        <v>2015-01-01</v>
      </c>
      <c r="J5917" s="61" t="str">
        <f>Índice!$G$25</f>
        <v>2015-12-31</v>
      </c>
      <c r="K5917" s="203" t="s">
        <v>2480</v>
      </c>
      <c r="L5917" s="203" t="s">
        <v>2498</v>
      </c>
      <c r="M5917" s="203" t="s">
        <v>3293</v>
      </c>
      <c r="N5917" s="203" t="s">
        <v>2396</v>
      </c>
    </row>
    <row r="5918" spans="1:14" ht="15.75">
      <c r="C5918" s="203" t="str">
        <f>'822100'!B$21</f>
        <v>Adquisiciones realizadas mediante combinaciones de negocios, propiedades, planta y equipo</v>
      </c>
      <c r="F5918" s="80">
        <f>'822100'!M$21</f>
        <v>0</v>
      </c>
      <c r="I5918" s="60" t="str">
        <f>Índice!$G$23</f>
        <v>2015-01-01</v>
      </c>
      <c r="J5918" s="61" t="str">
        <f>Índice!$G$25</f>
        <v>2015-12-31</v>
      </c>
      <c r="K5918" s="203" t="s">
        <v>2480</v>
      </c>
      <c r="L5918" s="203" t="s">
        <v>2498</v>
      </c>
      <c r="M5918" s="203" t="s">
        <v>3293</v>
      </c>
      <c r="N5918" s="203" t="s">
        <v>2396</v>
      </c>
    </row>
    <row r="5919" spans="1:14" ht="15.75">
      <c r="C5919" s="203" t="str">
        <f>'822100'!B$22</f>
        <v>Transferencias de propiedades de inversión cuando pasa a estar disponible la medición fiable del valor razonable, propiedades, planta y equipo</v>
      </c>
      <c r="F5919" s="80">
        <f>'822100'!M$22</f>
        <v>0</v>
      </c>
      <c r="I5919" s="60" t="str">
        <f>Índice!$G$23</f>
        <v>2015-01-01</v>
      </c>
      <c r="J5919" s="61" t="str">
        <f>Índice!$G$25</f>
        <v>2015-12-31</v>
      </c>
      <c r="K5919" s="203" t="s">
        <v>2480</v>
      </c>
      <c r="L5919" s="203" t="s">
        <v>2498</v>
      </c>
      <c r="M5919" s="203" t="s">
        <v>3293</v>
      </c>
      <c r="N5919" s="203" t="s">
        <v>2396</v>
      </c>
    </row>
    <row r="5920" spans="1:14" ht="15.75">
      <c r="C5920" s="203" t="str">
        <f>'822100'!B$23</f>
        <v>Incremento (disminución) por diferencias de cambio netas, propiedades, planta y equipo</v>
      </c>
      <c r="F5920" s="80">
        <f>'822100'!M$23</f>
        <v>0</v>
      </c>
      <c r="I5920" s="60" t="str">
        <f>Índice!$G$23</f>
        <v>2015-01-01</v>
      </c>
      <c r="J5920" s="61" t="str">
        <f>Índice!$G$25</f>
        <v>2015-12-31</v>
      </c>
      <c r="K5920" s="203" t="s">
        <v>2480</v>
      </c>
      <c r="L5920" s="203" t="s">
        <v>2498</v>
      </c>
      <c r="M5920" s="203" t="s">
        <v>3293</v>
      </c>
      <c r="N5920" s="203" t="s">
        <v>2396</v>
      </c>
    </row>
    <row r="5921" spans="1:14" ht="15.75">
      <c r="C5921" s="203" t="str">
        <f>'822100'!B$24</f>
        <v>Depreciación, propiedades, planta y equipo</v>
      </c>
      <c r="F5921" s="80">
        <f>'822100'!M$24</f>
        <v>0</v>
      </c>
      <c r="I5921" s="60" t="str">
        <f>Índice!$G$23</f>
        <v>2015-01-01</v>
      </c>
      <c r="J5921" s="61" t="str">
        <f>Índice!$G$25</f>
        <v>2015-12-31</v>
      </c>
      <c r="K5921" s="203" t="s">
        <v>2480</v>
      </c>
      <c r="L5921" s="203" t="s">
        <v>2498</v>
      </c>
      <c r="M5921" s="203" t="s">
        <v>3293</v>
      </c>
      <c r="N5921" s="203" t="s">
        <v>2396</v>
      </c>
    </row>
    <row r="5922" spans="1:14" ht="15.75">
      <c r="C5922" s="203" t="str">
        <f>'822100'!B$25</f>
        <v>Pérdidas por deterioro de valor reconocidas en el resultado del periodo, propiedades, planta y equipo</v>
      </c>
      <c r="F5922" s="80">
        <f>'822100'!M$25</f>
        <v>0</v>
      </c>
      <c r="I5922" s="60" t="str">
        <f>Índice!$G$23</f>
        <v>2015-01-01</v>
      </c>
      <c r="J5922" s="61" t="str">
        <f>Índice!$G$25</f>
        <v>2015-12-31</v>
      </c>
      <c r="K5922" s="203" t="s">
        <v>2480</v>
      </c>
      <c r="L5922" s="203" t="s">
        <v>2498</v>
      </c>
      <c r="M5922" s="203" t="s">
        <v>3293</v>
      </c>
      <c r="N5922" s="203" t="s">
        <v>2396</v>
      </c>
    </row>
    <row r="5923" spans="1:14" ht="15.75">
      <c r="C5923" s="203" t="str">
        <f>'822100'!B$26</f>
        <v>Reversión de pérdidas por deterioro de valor reconocidas en el resultado del periodo, propiedades, planta y equipo</v>
      </c>
      <c r="F5923" s="80">
        <f>'822100'!M$26</f>
        <v>0</v>
      </c>
      <c r="I5923" s="60" t="str">
        <f>Índice!$G$23</f>
        <v>2015-01-01</v>
      </c>
      <c r="J5923" s="61" t="str">
        <f>Índice!$G$25</f>
        <v>2015-12-31</v>
      </c>
      <c r="K5923" s="203" t="s">
        <v>2480</v>
      </c>
      <c r="L5923" s="203" t="s">
        <v>2498</v>
      </c>
      <c r="M5923" s="203" t="s">
        <v>3293</v>
      </c>
      <c r="N5923" s="203" t="s">
        <v>2396</v>
      </c>
    </row>
    <row r="5924" spans="1:14" ht="15.75">
      <c r="C5924" s="203" t="str">
        <f>'822100'!B$27</f>
        <v>Incrementos (disminuciones) por otros cambios, propiedades, planta y equipo</v>
      </c>
      <c r="F5924" s="80">
        <f>'822100'!M$27</f>
        <v>0</v>
      </c>
      <c r="I5924" s="60" t="str">
        <f>Índice!$G$23</f>
        <v>2015-01-01</v>
      </c>
      <c r="J5924" s="61" t="str">
        <f>Índice!$G$25</f>
        <v>2015-12-31</v>
      </c>
      <c r="K5924" s="203" t="s">
        <v>2480</v>
      </c>
      <c r="L5924" s="203" t="s">
        <v>2498</v>
      </c>
      <c r="M5924" s="203" t="s">
        <v>3293</v>
      </c>
      <c r="N5924" s="203" t="s">
        <v>2396</v>
      </c>
    </row>
    <row r="5925" spans="1:14" ht="15.75">
      <c r="C5925" s="203" t="str">
        <f>'822100'!B$28</f>
        <v>Disposiciones, propiedades, planta y equipo</v>
      </c>
      <c r="F5925" s="80">
        <f>'822100'!M$28</f>
        <v>0</v>
      </c>
      <c r="I5925" s="60" t="str">
        <f>Índice!$G$23</f>
        <v>2015-01-01</v>
      </c>
      <c r="J5925" s="61" t="str">
        <f>Índice!$G$25</f>
        <v>2015-12-31</v>
      </c>
      <c r="K5925" s="203" t="s">
        <v>2480</v>
      </c>
      <c r="L5925" s="203" t="s">
        <v>2498</v>
      </c>
      <c r="M5925" s="203" t="s">
        <v>3293</v>
      </c>
      <c r="N5925" s="203" t="s">
        <v>2396</v>
      </c>
    </row>
    <row r="5926" spans="1:14" ht="15.75">
      <c r="C5926" s="203" t="str">
        <f>'822100'!B$29</f>
        <v>Total incremento (disminución) en propiedades, planta y equipo</v>
      </c>
      <c r="F5926" s="80">
        <f>'822100'!M$29</f>
        <v>0</v>
      </c>
      <c r="I5926" s="60" t="str">
        <f>Índice!$G$23</f>
        <v>2015-01-01</v>
      </c>
      <c r="J5926" s="61" t="str">
        <f>Índice!$G$25</f>
        <v>2015-12-31</v>
      </c>
      <c r="K5926" s="203" t="s">
        <v>2480</v>
      </c>
      <c r="L5926" s="203" t="s">
        <v>2498</v>
      </c>
      <c r="M5926" s="203" t="s">
        <v>3293</v>
      </c>
      <c r="N5926" s="203" t="s">
        <v>2396</v>
      </c>
    </row>
    <row r="5927" spans="1:14" ht="15.75">
      <c r="C5927" s="203" t="str">
        <f>'822100'!B$30</f>
        <v>Propiedades, planta y equipo al final del periodo</v>
      </c>
      <c r="F5927" s="80">
        <f>'822100'!M$30</f>
        <v>0</v>
      </c>
      <c r="J5927" s="61" t="str">
        <f>Índice!$G$25</f>
        <v>2015-12-31</v>
      </c>
      <c r="K5927" s="203" t="s">
        <v>2480</v>
      </c>
      <c r="L5927" s="203" t="s">
        <v>2498</v>
      </c>
      <c r="M5927" s="203" t="s">
        <v>3293</v>
      </c>
      <c r="N5927" s="203" t="s">
        <v>2396</v>
      </c>
    </row>
    <row r="5928" spans="1:14" ht="15.75">
      <c r="A5928" s="202" t="s">
        <v>15</v>
      </c>
      <c r="C5928" s="203" t="s">
        <v>3314</v>
      </c>
      <c r="L5928" s="203"/>
    </row>
    <row r="5929" spans="1:14" ht="15.75">
      <c r="A5929" s="202" t="s">
        <v>15</v>
      </c>
      <c r="C5929" s="203" t="str">
        <f>'822100'!B$13</f>
        <v>Información detallada a revelar sobre propiedades, planta y equipo</v>
      </c>
      <c r="F5929" s="200"/>
      <c r="L5929" s="203"/>
    </row>
    <row r="5930" spans="1:14" ht="15.75">
      <c r="C5930" s="203" t="str">
        <f>'822100'!B$14</f>
        <v>Bases de medición, propiedades, planta y equipo</v>
      </c>
      <c r="F5930" s="200" t="str">
        <f>'822100'!N$14</f>
        <v xml:space="preserve">Por incluir información </v>
      </c>
      <c r="I5930" s="60" t="str">
        <f>Índice!$G$23</f>
        <v>2015-01-01</v>
      </c>
      <c r="J5930" s="61" t="str">
        <f>Índice!$G$25</f>
        <v>2015-12-31</v>
      </c>
      <c r="K5930" s="203" t="s">
        <v>2480</v>
      </c>
      <c r="L5930" s="203" t="s">
        <v>2498</v>
      </c>
      <c r="M5930" s="203" t="s">
        <v>3293</v>
      </c>
      <c r="N5930" s="203" t="s">
        <v>2397</v>
      </c>
    </row>
    <row r="5931" spans="1:14" ht="15.75">
      <c r="C5931" s="203" t="str">
        <f>'822100'!B$15</f>
        <v>Método de depreciación, propiedades, planta y equipo</v>
      </c>
      <c r="F5931" s="200" t="str">
        <f>'822100'!N$15</f>
        <v xml:space="preserve">Por incluir información </v>
      </c>
      <c r="I5931" s="60" t="str">
        <f>Índice!$G$23</f>
        <v>2015-01-01</v>
      </c>
      <c r="J5931" s="61" t="str">
        <f>Índice!$G$25</f>
        <v>2015-12-31</v>
      </c>
      <c r="K5931" s="203" t="s">
        <v>2480</v>
      </c>
      <c r="L5931" s="203" t="s">
        <v>2498</v>
      </c>
      <c r="M5931" s="203" t="s">
        <v>3293</v>
      </c>
      <c r="N5931" s="203" t="s">
        <v>2397</v>
      </c>
    </row>
    <row r="5932" spans="1:14" ht="15.75">
      <c r="C5932" s="203" t="str">
        <f>'822100'!B$16</f>
        <v>Vidas útiles o tasas de depreciación, propiedades, planta y equipo</v>
      </c>
      <c r="F5932" s="200" t="str">
        <f>'822100'!N$16</f>
        <v xml:space="preserve">Por incluir información </v>
      </c>
      <c r="I5932" s="60" t="str">
        <f>Índice!$G$23</f>
        <v>2015-01-01</v>
      </c>
      <c r="J5932" s="61" t="str">
        <f>Índice!$G$25</f>
        <v>2015-12-31</v>
      </c>
      <c r="K5932" s="203" t="s">
        <v>2480</v>
      </c>
      <c r="L5932" s="203" t="s">
        <v>2498</v>
      </c>
      <c r="M5932" s="203" t="s">
        <v>3293</v>
      </c>
      <c r="N5932" s="203" t="s">
        <v>2397</v>
      </c>
    </row>
    <row r="5933" spans="1:14" ht="15.75">
      <c r="A5933" s="202" t="s">
        <v>15</v>
      </c>
      <c r="C5933" s="203" t="str">
        <f>'822100'!B$17</f>
        <v>Conciliación de cambios en propiedades, planta y equipo</v>
      </c>
      <c r="F5933" s="200"/>
      <c r="L5933" s="203"/>
    </row>
    <row r="5934" spans="1:14" ht="15.75">
      <c r="C5934" s="203" t="str">
        <f>'822100'!B$18</f>
        <v>Propiedades, planta y equipo al comienzo del periodo</v>
      </c>
      <c r="F5934" s="80">
        <f>'822100'!N$18</f>
        <v>0</v>
      </c>
      <c r="J5934" s="60" t="str">
        <f>Índice!$G$23</f>
        <v>2015-01-01</v>
      </c>
      <c r="K5934" s="203" t="s">
        <v>2480</v>
      </c>
      <c r="L5934" s="203" t="s">
        <v>2498</v>
      </c>
      <c r="M5934" s="203" t="s">
        <v>3293</v>
      </c>
      <c r="N5934" s="203" t="s">
        <v>2397</v>
      </c>
    </row>
    <row r="5935" spans="1:14" ht="15.75">
      <c r="A5935" s="202" t="s">
        <v>15</v>
      </c>
      <c r="C5935" s="203" t="str">
        <f>'822100'!B$19</f>
        <v>Cambios en propiedades, planta y equipo</v>
      </c>
      <c r="F5935" s="80"/>
      <c r="I5935" s="60" t="str">
        <f>Índice!$G$23</f>
        <v>2015-01-01</v>
      </c>
      <c r="J5935" s="61" t="str">
        <f>Índice!$G$25</f>
        <v>2015-12-31</v>
      </c>
      <c r="K5935" s="203" t="s">
        <v>2480</v>
      </c>
      <c r="L5935" s="203" t="s">
        <v>2498</v>
      </c>
      <c r="M5935" s="203" t="s">
        <v>3293</v>
      </c>
      <c r="N5935" s="203" t="s">
        <v>2397</v>
      </c>
    </row>
    <row r="5936" spans="1:14" ht="15.75">
      <c r="C5936" s="203" t="str">
        <f>'822100'!B$20</f>
        <v>Incrementos distintos de los procedentes de combinaciones de negocios, propiedades, planta y equipo</v>
      </c>
      <c r="F5936" s="80">
        <f>'822100'!N$20</f>
        <v>0</v>
      </c>
      <c r="I5936" s="60" t="str">
        <f>Índice!$G$23</f>
        <v>2015-01-01</v>
      </c>
      <c r="J5936" s="61" t="str">
        <f>Índice!$G$25</f>
        <v>2015-12-31</v>
      </c>
      <c r="K5936" s="203" t="s">
        <v>2480</v>
      </c>
      <c r="L5936" s="203" t="s">
        <v>2498</v>
      </c>
      <c r="M5936" s="203" t="s">
        <v>3293</v>
      </c>
      <c r="N5936" s="203" t="s">
        <v>2397</v>
      </c>
    </row>
    <row r="5937" spans="1:14" ht="15.75">
      <c r="C5937" s="203" t="str">
        <f>'822100'!B$21</f>
        <v>Adquisiciones realizadas mediante combinaciones de negocios, propiedades, planta y equipo</v>
      </c>
      <c r="F5937" s="80">
        <f>'822100'!N$21</f>
        <v>0</v>
      </c>
      <c r="I5937" s="60" t="str">
        <f>Índice!$G$23</f>
        <v>2015-01-01</v>
      </c>
      <c r="J5937" s="61" t="str">
        <f>Índice!$G$25</f>
        <v>2015-12-31</v>
      </c>
      <c r="K5937" s="203" t="s">
        <v>2480</v>
      </c>
      <c r="L5937" s="203" t="s">
        <v>2498</v>
      </c>
      <c r="M5937" s="203" t="s">
        <v>3293</v>
      </c>
      <c r="N5937" s="203" t="s">
        <v>2397</v>
      </c>
    </row>
    <row r="5938" spans="1:14" ht="15.75">
      <c r="C5938" s="203" t="str">
        <f>'822100'!B$22</f>
        <v>Transferencias de propiedades de inversión cuando pasa a estar disponible la medición fiable del valor razonable, propiedades, planta y equipo</v>
      </c>
      <c r="F5938" s="80">
        <f>'822100'!N$22</f>
        <v>0</v>
      </c>
      <c r="I5938" s="60" t="str">
        <f>Índice!$G$23</f>
        <v>2015-01-01</v>
      </c>
      <c r="J5938" s="61" t="str">
        <f>Índice!$G$25</f>
        <v>2015-12-31</v>
      </c>
      <c r="K5938" s="203" t="s">
        <v>2480</v>
      </c>
      <c r="L5938" s="203" t="s">
        <v>2498</v>
      </c>
      <c r="M5938" s="203" t="s">
        <v>3293</v>
      </c>
      <c r="N5938" s="203" t="s">
        <v>2397</v>
      </c>
    </row>
    <row r="5939" spans="1:14" ht="15.75">
      <c r="C5939" s="203" t="str">
        <f>'822100'!B$23</f>
        <v>Incremento (disminución) por diferencias de cambio netas, propiedades, planta y equipo</v>
      </c>
      <c r="F5939" s="80">
        <f>'822100'!N$23</f>
        <v>0</v>
      </c>
      <c r="I5939" s="60" t="str">
        <f>Índice!$G$23</f>
        <v>2015-01-01</v>
      </c>
      <c r="J5939" s="61" t="str">
        <f>Índice!$G$25</f>
        <v>2015-12-31</v>
      </c>
      <c r="K5939" s="203" t="s">
        <v>2480</v>
      </c>
      <c r="L5939" s="203" t="s">
        <v>2498</v>
      </c>
      <c r="M5939" s="203" t="s">
        <v>3293</v>
      </c>
      <c r="N5939" s="203" t="s">
        <v>2397</v>
      </c>
    </row>
    <row r="5940" spans="1:14" ht="15.75">
      <c r="C5940" s="203" t="str">
        <f>'822100'!B$24</f>
        <v>Depreciación, propiedades, planta y equipo</v>
      </c>
      <c r="F5940" s="80">
        <f>'822100'!N$24</f>
        <v>0</v>
      </c>
      <c r="I5940" s="60" t="str">
        <f>Índice!$G$23</f>
        <v>2015-01-01</v>
      </c>
      <c r="J5940" s="61" t="str">
        <f>Índice!$G$25</f>
        <v>2015-12-31</v>
      </c>
      <c r="K5940" s="203" t="s">
        <v>2480</v>
      </c>
      <c r="L5940" s="203" t="s">
        <v>2498</v>
      </c>
      <c r="M5940" s="203" t="s">
        <v>3293</v>
      </c>
      <c r="N5940" s="203" t="s">
        <v>2397</v>
      </c>
    </row>
    <row r="5941" spans="1:14" ht="15.75">
      <c r="C5941" s="203" t="str">
        <f>'822100'!B$25</f>
        <v>Pérdidas por deterioro de valor reconocidas en el resultado del periodo, propiedades, planta y equipo</v>
      </c>
      <c r="F5941" s="80">
        <f>'822100'!N$25</f>
        <v>0</v>
      </c>
      <c r="I5941" s="60" t="str">
        <f>Índice!$G$23</f>
        <v>2015-01-01</v>
      </c>
      <c r="J5941" s="61" t="str">
        <f>Índice!$G$25</f>
        <v>2015-12-31</v>
      </c>
      <c r="K5941" s="203" t="s">
        <v>2480</v>
      </c>
      <c r="L5941" s="203" t="s">
        <v>2498</v>
      </c>
      <c r="M5941" s="203" t="s">
        <v>3293</v>
      </c>
      <c r="N5941" s="203" t="s">
        <v>2397</v>
      </c>
    </row>
    <row r="5942" spans="1:14" ht="15.75">
      <c r="C5942" s="203" t="str">
        <f>'822100'!B$26</f>
        <v>Reversión de pérdidas por deterioro de valor reconocidas en el resultado del periodo, propiedades, planta y equipo</v>
      </c>
      <c r="F5942" s="80">
        <f>'822100'!N$26</f>
        <v>0</v>
      </c>
      <c r="I5942" s="60" t="str">
        <f>Índice!$G$23</f>
        <v>2015-01-01</v>
      </c>
      <c r="J5942" s="61" t="str">
        <f>Índice!$G$25</f>
        <v>2015-12-31</v>
      </c>
      <c r="K5942" s="203" t="s">
        <v>2480</v>
      </c>
      <c r="L5942" s="203" t="s">
        <v>2498</v>
      </c>
      <c r="M5942" s="203" t="s">
        <v>3293</v>
      </c>
      <c r="N5942" s="203" t="s">
        <v>2397</v>
      </c>
    </row>
    <row r="5943" spans="1:14" ht="15.75">
      <c r="C5943" s="203" t="str">
        <f>'822100'!B$27</f>
        <v>Incrementos (disminuciones) por otros cambios, propiedades, planta y equipo</v>
      </c>
      <c r="F5943" s="80">
        <f>'822100'!N$27</f>
        <v>0</v>
      </c>
      <c r="I5943" s="60" t="str">
        <f>Índice!$G$23</f>
        <v>2015-01-01</v>
      </c>
      <c r="J5943" s="61" t="str">
        <f>Índice!$G$25</f>
        <v>2015-12-31</v>
      </c>
      <c r="K5943" s="203" t="s">
        <v>2480</v>
      </c>
      <c r="L5943" s="203" t="s">
        <v>2498</v>
      </c>
      <c r="M5943" s="203" t="s">
        <v>3293</v>
      </c>
      <c r="N5943" s="203" t="s">
        <v>2397</v>
      </c>
    </row>
    <row r="5944" spans="1:14" ht="15.75">
      <c r="C5944" s="203" t="str">
        <f>'822100'!B$28</f>
        <v>Disposiciones, propiedades, planta y equipo</v>
      </c>
      <c r="F5944" s="80">
        <f>'822100'!N$28</f>
        <v>0</v>
      </c>
      <c r="I5944" s="60" t="str">
        <f>Índice!$G$23</f>
        <v>2015-01-01</v>
      </c>
      <c r="J5944" s="61" t="str">
        <f>Índice!$G$25</f>
        <v>2015-12-31</v>
      </c>
      <c r="K5944" s="203" t="s">
        <v>2480</v>
      </c>
      <c r="L5944" s="203" t="s">
        <v>2498</v>
      </c>
      <c r="M5944" s="203" t="s">
        <v>3293</v>
      </c>
      <c r="N5944" s="203" t="s">
        <v>2397</v>
      </c>
    </row>
    <row r="5945" spans="1:14" ht="15.75">
      <c r="C5945" s="203" t="str">
        <f>'822100'!B$29</f>
        <v>Total incremento (disminución) en propiedades, planta y equipo</v>
      </c>
      <c r="F5945" s="80">
        <f>'822100'!N$29</f>
        <v>0</v>
      </c>
      <c r="I5945" s="60" t="str">
        <f>Índice!$G$23</f>
        <v>2015-01-01</v>
      </c>
      <c r="J5945" s="61" t="str">
        <f>Índice!$G$25</f>
        <v>2015-12-31</v>
      </c>
      <c r="K5945" s="203" t="s">
        <v>2480</v>
      </c>
      <c r="L5945" s="203" t="s">
        <v>2498</v>
      </c>
      <c r="M5945" s="203" t="s">
        <v>3293</v>
      </c>
      <c r="N5945" s="203" t="s">
        <v>2397</v>
      </c>
    </row>
    <row r="5946" spans="1:14" ht="15.75">
      <c r="C5946" s="203" t="str">
        <f>'822100'!B$30</f>
        <v>Propiedades, planta y equipo al final del periodo</v>
      </c>
      <c r="F5946" s="80">
        <f>'822100'!N$30</f>
        <v>0</v>
      </c>
      <c r="J5946" s="61" t="str">
        <f>Índice!$G$25</f>
        <v>2015-12-31</v>
      </c>
      <c r="K5946" s="203" t="s">
        <v>2480</v>
      </c>
      <c r="L5946" s="203" t="s">
        <v>2498</v>
      </c>
      <c r="M5946" s="203" t="s">
        <v>3293</v>
      </c>
      <c r="N5946" s="203" t="s">
        <v>2397</v>
      </c>
    </row>
    <row r="5947" spans="1:14" ht="15.75">
      <c r="A5947" s="202" t="s">
        <v>15</v>
      </c>
      <c r="C5947" s="203" t="s">
        <v>2463</v>
      </c>
      <c r="L5947" s="203"/>
    </row>
    <row r="5948" spans="1:14" ht="15.75">
      <c r="A5948" s="202" t="s">
        <v>15</v>
      </c>
      <c r="C5948" s="203" t="str">
        <f>'822100'!B$13</f>
        <v>Información detallada a revelar sobre propiedades, planta y equipo</v>
      </c>
      <c r="F5948" s="200"/>
      <c r="L5948" s="203"/>
    </row>
    <row r="5949" spans="1:14" ht="15.75">
      <c r="C5949" s="203" t="str">
        <f>'822100'!B$14</f>
        <v>Bases de medición, propiedades, planta y equipo</v>
      </c>
      <c r="F5949" s="200" t="str">
        <f>'822100'!O$14</f>
        <v xml:space="preserve">Por incluir información </v>
      </c>
      <c r="I5949" s="60" t="str">
        <f>Índice!$G$23</f>
        <v>2015-01-01</v>
      </c>
      <c r="J5949" s="61" t="str">
        <f>Índice!$G$25</f>
        <v>2015-12-31</v>
      </c>
      <c r="K5949" s="203" t="s">
        <v>2480</v>
      </c>
      <c r="L5949" s="203" t="s">
        <v>3112</v>
      </c>
      <c r="M5949" s="203" t="s">
        <v>3293</v>
      </c>
      <c r="N5949" s="203" t="s">
        <v>2395</v>
      </c>
    </row>
    <row r="5950" spans="1:14" ht="15.75">
      <c r="C5950" s="203" t="str">
        <f>'822100'!B$15</f>
        <v>Método de depreciación, propiedades, planta y equipo</v>
      </c>
      <c r="F5950" s="200" t="str">
        <f>'822100'!O$15</f>
        <v xml:space="preserve">Por incluir información </v>
      </c>
      <c r="I5950" s="60" t="str">
        <f>Índice!$G$23</f>
        <v>2015-01-01</v>
      </c>
      <c r="J5950" s="61" t="str">
        <f>Índice!$G$25</f>
        <v>2015-12-31</v>
      </c>
      <c r="K5950" s="203" t="s">
        <v>2480</v>
      </c>
      <c r="L5950" s="203" t="s">
        <v>3112</v>
      </c>
      <c r="M5950" s="203" t="s">
        <v>3293</v>
      </c>
      <c r="N5950" s="203" t="s">
        <v>2395</v>
      </c>
    </row>
    <row r="5951" spans="1:14" ht="15.75">
      <c r="C5951" s="203" t="str">
        <f>'822100'!B$16</f>
        <v>Vidas útiles o tasas de depreciación, propiedades, planta y equipo</v>
      </c>
      <c r="F5951" s="200" t="str">
        <f>'822100'!O$16</f>
        <v xml:space="preserve">Por incluir información </v>
      </c>
      <c r="I5951" s="60" t="str">
        <f>Índice!$G$23</f>
        <v>2015-01-01</v>
      </c>
      <c r="J5951" s="61" t="str">
        <f>Índice!$G$25</f>
        <v>2015-12-31</v>
      </c>
      <c r="K5951" s="203" t="s">
        <v>2480</v>
      </c>
      <c r="L5951" s="203" t="s">
        <v>3112</v>
      </c>
      <c r="M5951" s="203" t="s">
        <v>3293</v>
      </c>
      <c r="N5951" s="203" t="s">
        <v>2395</v>
      </c>
    </row>
    <row r="5952" spans="1:14" ht="15.75">
      <c r="A5952" s="202" t="s">
        <v>15</v>
      </c>
      <c r="C5952" s="203" t="str">
        <f>'822100'!B$17</f>
        <v>Conciliación de cambios en propiedades, planta y equipo</v>
      </c>
      <c r="F5952" s="200"/>
    </row>
    <row r="5953" spans="1:14" ht="15.75">
      <c r="C5953" s="203" t="str">
        <f>'822100'!B$18</f>
        <v>Propiedades, planta y equipo al comienzo del periodo</v>
      </c>
      <c r="F5953" s="80">
        <f>'822100'!O$18</f>
        <v>0</v>
      </c>
      <c r="J5953" s="60" t="str">
        <f>Índice!$G$23</f>
        <v>2015-01-01</v>
      </c>
      <c r="K5953" s="203" t="s">
        <v>2480</v>
      </c>
      <c r="L5953" s="203" t="s">
        <v>3112</v>
      </c>
      <c r="M5953" s="203" t="s">
        <v>3293</v>
      </c>
      <c r="N5953" s="203" t="s">
        <v>2395</v>
      </c>
    </row>
    <row r="5954" spans="1:14" ht="15.75">
      <c r="A5954" s="202" t="s">
        <v>15</v>
      </c>
      <c r="C5954" s="203" t="str">
        <f>'822100'!B$19</f>
        <v>Cambios en propiedades, planta y equipo</v>
      </c>
      <c r="F5954" s="80"/>
      <c r="I5954" s="60" t="str">
        <f>Índice!$G$23</f>
        <v>2015-01-01</v>
      </c>
      <c r="J5954" s="61" t="str">
        <f>Índice!$G$25</f>
        <v>2015-12-31</v>
      </c>
      <c r="K5954" s="203" t="s">
        <v>2480</v>
      </c>
      <c r="L5954" s="203" t="s">
        <v>3112</v>
      </c>
      <c r="M5954" s="203" t="s">
        <v>3293</v>
      </c>
      <c r="N5954" s="203" t="s">
        <v>2395</v>
      </c>
    </row>
    <row r="5955" spans="1:14" ht="15.75">
      <c r="C5955" s="203" t="str">
        <f>'822100'!B$20</f>
        <v>Incrementos distintos de los procedentes de combinaciones de negocios, propiedades, planta y equipo</v>
      </c>
      <c r="F5955" s="80">
        <f>'822100'!O$20</f>
        <v>0</v>
      </c>
      <c r="I5955" s="60" t="str">
        <f>Índice!$G$23</f>
        <v>2015-01-01</v>
      </c>
      <c r="J5955" s="61" t="str">
        <f>Índice!$G$25</f>
        <v>2015-12-31</v>
      </c>
      <c r="K5955" s="203" t="s">
        <v>2480</v>
      </c>
      <c r="L5955" s="203" t="s">
        <v>3112</v>
      </c>
      <c r="M5955" s="203" t="s">
        <v>3293</v>
      </c>
      <c r="N5955" s="203" t="s">
        <v>2395</v>
      </c>
    </row>
    <row r="5956" spans="1:14" ht="15.75">
      <c r="C5956" s="203" t="str">
        <f>'822100'!B$21</f>
        <v>Adquisiciones realizadas mediante combinaciones de negocios, propiedades, planta y equipo</v>
      </c>
      <c r="F5956" s="80">
        <f>'822100'!O$21</f>
        <v>0</v>
      </c>
      <c r="I5956" s="60" t="str">
        <f>Índice!$G$23</f>
        <v>2015-01-01</v>
      </c>
      <c r="J5956" s="61" t="str">
        <f>Índice!$G$25</f>
        <v>2015-12-31</v>
      </c>
      <c r="K5956" s="203" t="s">
        <v>2480</v>
      </c>
      <c r="L5956" s="203" t="s">
        <v>3112</v>
      </c>
      <c r="M5956" s="203" t="s">
        <v>3293</v>
      </c>
      <c r="N5956" s="203" t="s">
        <v>2395</v>
      </c>
    </row>
    <row r="5957" spans="1:14" ht="15.75">
      <c r="C5957" s="203" t="str">
        <f>'822100'!B$22</f>
        <v>Transferencias de propiedades de inversión cuando pasa a estar disponible la medición fiable del valor razonable, propiedades, planta y equipo</v>
      </c>
      <c r="F5957" s="80">
        <f>'822100'!O$22</f>
        <v>0</v>
      </c>
      <c r="I5957" s="60" t="str">
        <f>Índice!$G$23</f>
        <v>2015-01-01</v>
      </c>
      <c r="J5957" s="61" t="str">
        <f>Índice!$G$25</f>
        <v>2015-12-31</v>
      </c>
      <c r="K5957" s="203" t="s">
        <v>2480</v>
      </c>
      <c r="L5957" s="203" t="s">
        <v>3112</v>
      </c>
      <c r="M5957" s="203" t="s">
        <v>3293</v>
      </c>
      <c r="N5957" s="203" t="s">
        <v>2395</v>
      </c>
    </row>
    <row r="5958" spans="1:14" ht="15.75">
      <c r="C5958" s="203" t="str">
        <f>'822100'!B$23</f>
        <v>Incremento (disminución) por diferencias de cambio netas, propiedades, planta y equipo</v>
      </c>
      <c r="F5958" s="80">
        <f>'822100'!O$23</f>
        <v>0</v>
      </c>
      <c r="I5958" s="60" t="str">
        <f>Índice!$G$23</f>
        <v>2015-01-01</v>
      </c>
      <c r="J5958" s="61" t="str">
        <f>Índice!$G$25</f>
        <v>2015-12-31</v>
      </c>
      <c r="K5958" s="203" t="s">
        <v>2480</v>
      </c>
      <c r="L5958" s="203" t="s">
        <v>3112</v>
      </c>
      <c r="M5958" s="203" t="s">
        <v>3293</v>
      </c>
      <c r="N5958" s="203" t="s">
        <v>2395</v>
      </c>
    </row>
    <row r="5959" spans="1:14" ht="15.75">
      <c r="C5959" s="203" t="str">
        <f>'822100'!B$24</f>
        <v>Depreciación, propiedades, planta y equipo</v>
      </c>
      <c r="F5959" s="80">
        <f>'822100'!O$24</f>
        <v>0</v>
      </c>
      <c r="I5959" s="60" t="str">
        <f>Índice!$G$23</f>
        <v>2015-01-01</v>
      </c>
      <c r="J5959" s="61" t="str">
        <f>Índice!$G$25</f>
        <v>2015-12-31</v>
      </c>
      <c r="K5959" s="203" t="s">
        <v>2480</v>
      </c>
      <c r="L5959" s="203" t="s">
        <v>3112</v>
      </c>
      <c r="M5959" s="203" t="s">
        <v>3293</v>
      </c>
      <c r="N5959" s="203" t="s">
        <v>2395</v>
      </c>
    </row>
    <row r="5960" spans="1:14" ht="15.75">
      <c r="C5960" s="203" t="str">
        <f>'822100'!B$25</f>
        <v>Pérdidas por deterioro de valor reconocidas en el resultado del periodo, propiedades, planta y equipo</v>
      </c>
      <c r="F5960" s="80">
        <f>'822100'!O$25</f>
        <v>0</v>
      </c>
      <c r="I5960" s="60" t="str">
        <f>Índice!$G$23</f>
        <v>2015-01-01</v>
      </c>
      <c r="J5960" s="61" t="str">
        <f>Índice!$G$25</f>
        <v>2015-12-31</v>
      </c>
      <c r="K5960" s="203" t="s">
        <v>2480</v>
      </c>
      <c r="L5960" s="203" t="s">
        <v>3112</v>
      </c>
      <c r="M5960" s="203" t="s">
        <v>3293</v>
      </c>
      <c r="N5960" s="203" t="s">
        <v>2395</v>
      </c>
    </row>
    <row r="5961" spans="1:14" ht="15.75">
      <c r="C5961" s="203" t="str">
        <f>'822100'!B$26</f>
        <v>Reversión de pérdidas por deterioro de valor reconocidas en el resultado del periodo, propiedades, planta y equipo</v>
      </c>
      <c r="F5961" s="80">
        <f>'822100'!O$26</f>
        <v>0</v>
      </c>
      <c r="I5961" s="60" t="str">
        <f>Índice!$G$23</f>
        <v>2015-01-01</v>
      </c>
      <c r="J5961" s="61" t="str">
        <f>Índice!$G$25</f>
        <v>2015-12-31</v>
      </c>
      <c r="K5961" s="203" t="s">
        <v>2480</v>
      </c>
      <c r="L5961" s="203" t="s">
        <v>3112</v>
      </c>
      <c r="M5961" s="203" t="s">
        <v>3293</v>
      </c>
      <c r="N5961" s="203" t="s">
        <v>2395</v>
      </c>
    </row>
    <row r="5962" spans="1:14" ht="15.75">
      <c r="C5962" s="203" t="str">
        <f>'822100'!B$27</f>
        <v>Incrementos (disminuciones) por otros cambios, propiedades, planta y equipo</v>
      </c>
      <c r="F5962" s="80">
        <f>'822100'!O$27</f>
        <v>0</v>
      </c>
      <c r="I5962" s="60" t="str">
        <f>Índice!$G$23</f>
        <v>2015-01-01</v>
      </c>
      <c r="J5962" s="61" t="str">
        <f>Índice!$G$25</f>
        <v>2015-12-31</v>
      </c>
      <c r="K5962" s="203" t="s">
        <v>2480</v>
      </c>
      <c r="L5962" s="203" t="s">
        <v>3112</v>
      </c>
      <c r="M5962" s="203" t="s">
        <v>3293</v>
      </c>
      <c r="N5962" s="203" t="s">
        <v>2395</v>
      </c>
    </row>
    <row r="5963" spans="1:14" ht="15.75">
      <c r="C5963" s="203" t="str">
        <f>'822100'!B$28</f>
        <v>Disposiciones, propiedades, planta y equipo</v>
      </c>
      <c r="F5963" s="80">
        <f>'822100'!O$28</f>
        <v>0</v>
      </c>
      <c r="I5963" s="60" t="str">
        <f>Índice!$G$23</f>
        <v>2015-01-01</v>
      </c>
      <c r="J5963" s="61" t="str">
        <f>Índice!$G$25</f>
        <v>2015-12-31</v>
      </c>
      <c r="K5963" s="203" t="s">
        <v>2480</v>
      </c>
      <c r="L5963" s="203" t="s">
        <v>3112</v>
      </c>
      <c r="M5963" s="203" t="s">
        <v>3293</v>
      </c>
      <c r="N5963" s="203" t="s">
        <v>2395</v>
      </c>
    </row>
    <row r="5964" spans="1:14" ht="15.75">
      <c r="C5964" s="203" t="str">
        <f>'822100'!B$29</f>
        <v>Total incremento (disminución) en propiedades, planta y equipo</v>
      </c>
      <c r="F5964" s="80">
        <f>'822100'!O$29</f>
        <v>0</v>
      </c>
      <c r="I5964" s="60" t="str">
        <f>Índice!$G$23</f>
        <v>2015-01-01</v>
      </c>
      <c r="J5964" s="61" t="str">
        <f>Índice!$G$25</f>
        <v>2015-12-31</v>
      </c>
      <c r="K5964" s="203" t="s">
        <v>2480</v>
      </c>
      <c r="L5964" s="203" t="s">
        <v>3112</v>
      </c>
      <c r="M5964" s="203" t="s">
        <v>3293</v>
      </c>
      <c r="N5964" s="203" t="s">
        <v>2395</v>
      </c>
    </row>
    <row r="5965" spans="1:14" ht="15.75">
      <c r="C5965" s="203" t="str">
        <f>'822100'!B$30</f>
        <v>Propiedades, planta y equipo al final del periodo</v>
      </c>
      <c r="F5965" s="80">
        <f>'822100'!O$30</f>
        <v>0</v>
      </c>
      <c r="J5965" s="61" t="str">
        <f>Índice!$G$25</f>
        <v>2015-12-31</v>
      </c>
      <c r="K5965" s="203" t="s">
        <v>2480</v>
      </c>
      <c r="L5965" s="203" t="s">
        <v>3112</v>
      </c>
      <c r="M5965" s="203" t="s">
        <v>3293</v>
      </c>
      <c r="N5965" s="203" t="s">
        <v>2395</v>
      </c>
    </row>
    <row r="5966" spans="1:14" ht="15.75">
      <c r="A5966" s="202" t="s">
        <v>15</v>
      </c>
      <c r="C5966" s="203" t="s">
        <v>3313</v>
      </c>
      <c r="L5966" s="203"/>
    </row>
    <row r="5967" spans="1:14" ht="15.75">
      <c r="A5967" s="202" t="s">
        <v>15</v>
      </c>
      <c r="C5967" s="203" t="str">
        <f>'822100'!B$13</f>
        <v>Información detallada a revelar sobre propiedades, planta y equipo</v>
      </c>
      <c r="F5967" s="200"/>
      <c r="L5967" s="203"/>
    </row>
    <row r="5968" spans="1:14" ht="15.75">
      <c r="C5968" s="203" t="str">
        <f>'822100'!B$14</f>
        <v>Bases de medición, propiedades, planta y equipo</v>
      </c>
      <c r="F5968" s="200" t="str">
        <f>'822100'!P$14</f>
        <v xml:space="preserve">Por incluir información </v>
      </c>
      <c r="I5968" s="60" t="str">
        <f>Índice!$G$23</f>
        <v>2015-01-01</v>
      </c>
      <c r="J5968" s="61" t="str">
        <f>Índice!$G$25</f>
        <v>2015-12-31</v>
      </c>
      <c r="K5968" s="203" t="s">
        <v>2480</v>
      </c>
      <c r="L5968" s="203" t="s">
        <v>3112</v>
      </c>
      <c r="M5968" s="203" t="s">
        <v>3293</v>
      </c>
      <c r="N5968" s="203" t="s">
        <v>2396</v>
      </c>
    </row>
    <row r="5969" spans="1:14" ht="15.75">
      <c r="C5969" s="203" t="str">
        <f>'822100'!B$15</f>
        <v>Método de depreciación, propiedades, planta y equipo</v>
      </c>
      <c r="F5969" s="200" t="str">
        <f>'822100'!P$15</f>
        <v xml:space="preserve">Por incluir información </v>
      </c>
      <c r="I5969" s="60" t="str">
        <f>Índice!$G$23</f>
        <v>2015-01-01</v>
      </c>
      <c r="J5969" s="61" t="str">
        <f>Índice!$G$25</f>
        <v>2015-12-31</v>
      </c>
      <c r="K5969" s="203" t="s">
        <v>2480</v>
      </c>
      <c r="L5969" s="203" t="s">
        <v>3112</v>
      </c>
      <c r="M5969" s="203" t="s">
        <v>3293</v>
      </c>
      <c r="N5969" s="203" t="s">
        <v>2396</v>
      </c>
    </row>
    <row r="5970" spans="1:14" ht="15.75">
      <c r="C5970" s="203" t="str">
        <f>'822100'!B$16</f>
        <v>Vidas útiles o tasas de depreciación, propiedades, planta y equipo</v>
      </c>
      <c r="F5970" s="200" t="str">
        <f>'822100'!P$16</f>
        <v xml:space="preserve">Por incluir información </v>
      </c>
      <c r="I5970" s="60" t="str">
        <f>Índice!$G$23</f>
        <v>2015-01-01</v>
      </c>
      <c r="J5970" s="61" t="str">
        <f>Índice!$G$25</f>
        <v>2015-12-31</v>
      </c>
      <c r="K5970" s="203" t="s">
        <v>2480</v>
      </c>
      <c r="L5970" s="203" t="s">
        <v>3112</v>
      </c>
      <c r="M5970" s="203" t="s">
        <v>3293</v>
      </c>
      <c r="N5970" s="203" t="s">
        <v>2396</v>
      </c>
    </row>
    <row r="5971" spans="1:14" ht="15.75">
      <c r="A5971" s="202" t="s">
        <v>15</v>
      </c>
      <c r="C5971" s="203" t="str">
        <f>'822100'!B$17</f>
        <v>Conciliación de cambios en propiedades, planta y equipo</v>
      </c>
      <c r="F5971" s="200"/>
    </row>
    <row r="5972" spans="1:14" ht="15.75">
      <c r="C5972" s="203" t="str">
        <f>'822100'!B$18</f>
        <v>Propiedades, planta y equipo al comienzo del periodo</v>
      </c>
      <c r="F5972" s="80">
        <f>'822100'!P$18</f>
        <v>0</v>
      </c>
      <c r="J5972" s="60" t="str">
        <f>Índice!$G$23</f>
        <v>2015-01-01</v>
      </c>
      <c r="K5972" s="203" t="s">
        <v>2480</v>
      </c>
      <c r="L5972" s="203" t="s">
        <v>3112</v>
      </c>
      <c r="M5972" s="203" t="s">
        <v>3293</v>
      </c>
      <c r="N5972" s="203" t="s">
        <v>2396</v>
      </c>
    </row>
    <row r="5973" spans="1:14" ht="15.75">
      <c r="A5973" s="202" t="s">
        <v>15</v>
      </c>
      <c r="C5973" s="203" t="str">
        <f>'822100'!B$19</f>
        <v>Cambios en propiedades, planta y equipo</v>
      </c>
      <c r="F5973" s="80"/>
      <c r="I5973" s="60" t="str">
        <f>Índice!$G$23</f>
        <v>2015-01-01</v>
      </c>
      <c r="J5973" s="61" t="str">
        <f>Índice!$G$25</f>
        <v>2015-12-31</v>
      </c>
      <c r="K5973" s="203" t="s">
        <v>2480</v>
      </c>
      <c r="L5973" s="203" t="s">
        <v>3112</v>
      </c>
      <c r="M5973" s="203" t="s">
        <v>3293</v>
      </c>
      <c r="N5973" s="203" t="s">
        <v>2396</v>
      </c>
    </row>
    <row r="5974" spans="1:14" ht="15.75">
      <c r="C5974" s="203" t="str">
        <f>'822100'!B$20</f>
        <v>Incrementos distintos de los procedentes de combinaciones de negocios, propiedades, planta y equipo</v>
      </c>
      <c r="F5974" s="80">
        <f>'822100'!P$20</f>
        <v>0</v>
      </c>
      <c r="I5974" s="60" t="str">
        <f>Índice!$G$23</f>
        <v>2015-01-01</v>
      </c>
      <c r="J5974" s="61" t="str">
        <f>Índice!$G$25</f>
        <v>2015-12-31</v>
      </c>
      <c r="K5974" s="203" t="s">
        <v>2480</v>
      </c>
      <c r="L5974" s="203" t="s">
        <v>3112</v>
      </c>
      <c r="M5974" s="203" t="s">
        <v>3293</v>
      </c>
      <c r="N5974" s="203" t="s">
        <v>2396</v>
      </c>
    </row>
    <row r="5975" spans="1:14" ht="15.75">
      <c r="C5975" s="203" t="str">
        <f>'822100'!B$21</f>
        <v>Adquisiciones realizadas mediante combinaciones de negocios, propiedades, planta y equipo</v>
      </c>
      <c r="F5975" s="80">
        <f>'822100'!P$21</f>
        <v>0</v>
      </c>
      <c r="I5975" s="60" t="str">
        <f>Índice!$G$23</f>
        <v>2015-01-01</v>
      </c>
      <c r="J5975" s="61" t="str">
        <f>Índice!$G$25</f>
        <v>2015-12-31</v>
      </c>
      <c r="K5975" s="203" t="s">
        <v>2480</v>
      </c>
      <c r="L5975" s="203" t="s">
        <v>3112</v>
      </c>
      <c r="M5975" s="203" t="s">
        <v>3293</v>
      </c>
      <c r="N5975" s="203" t="s">
        <v>2396</v>
      </c>
    </row>
    <row r="5976" spans="1:14" ht="15.75">
      <c r="C5976" s="203" t="str">
        <f>'822100'!B$22</f>
        <v>Transferencias de propiedades de inversión cuando pasa a estar disponible la medición fiable del valor razonable, propiedades, planta y equipo</v>
      </c>
      <c r="F5976" s="80">
        <f>'822100'!P$22</f>
        <v>0</v>
      </c>
      <c r="I5976" s="60" t="str">
        <f>Índice!$G$23</f>
        <v>2015-01-01</v>
      </c>
      <c r="J5976" s="61" t="str">
        <f>Índice!$G$25</f>
        <v>2015-12-31</v>
      </c>
      <c r="K5976" s="203" t="s">
        <v>2480</v>
      </c>
      <c r="L5976" s="203" t="s">
        <v>3112</v>
      </c>
      <c r="M5976" s="203" t="s">
        <v>3293</v>
      </c>
      <c r="N5976" s="203" t="s">
        <v>2396</v>
      </c>
    </row>
    <row r="5977" spans="1:14" ht="15.75">
      <c r="C5977" s="203" t="str">
        <f>'822100'!B$23</f>
        <v>Incremento (disminución) por diferencias de cambio netas, propiedades, planta y equipo</v>
      </c>
      <c r="F5977" s="80">
        <f>'822100'!P$23</f>
        <v>0</v>
      </c>
      <c r="I5977" s="60" t="str">
        <f>Índice!$G$23</f>
        <v>2015-01-01</v>
      </c>
      <c r="J5977" s="61" t="str">
        <f>Índice!$G$25</f>
        <v>2015-12-31</v>
      </c>
      <c r="K5977" s="203" t="s">
        <v>2480</v>
      </c>
      <c r="L5977" s="203" t="s">
        <v>3112</v>
      </c>
      <c r="M5977" s="203" t="s">
        <v>3293</v>
      </c>
      <c r="N5977" s="203" t="s">
        <v>2396</v>
      </c>
    </row>
    <row r="5978" spans="1:14" ht="15.75">
      <c r="C5978" s="203" t="str">
        <f>'822100'!B$24</f>
        <v>Depreciación, propiedades, planta y equipo</v>
      </c>
      <c r="F5978" s="80">
        <f>'822100'!P$24</f>
        <v>0</v>
      </c>
      <c r="I5978" s="60" t="str">
        <f>Índice!$G$23</f>
        <v>2015-01-01</v>
      </c>
      <c r="J5978" s="61" t="str">
        <f>Índice!$G$25</f>
        <v>2015-12-31</v>
      </c>
      <c r="K5978" s="203" t="s">
        <v>2480</v>
      </c>
      <c r="L5978" s="203" t="s">
        <v>3112</v>
      </c>
      <c r="M5978" s="203" t="s">
        <v>3293</v>
      </c>
      <c r="N5978" s="203" t="s">
        <v>2396</v>
      </c>
    </row>
    <row r="5979" spans="1:14" ht="15.75">
      <c r="C5979" s="203" t="str">
        <f>'822100'!B$25</f>
        <v>Pérdidas por deterioro de valor reconocidas en el resultado del periodo, propiedades, planta y equipo</v>
      </c>
      <c r="F5979" s="80">
        <f>'822100'!P$25</f>
        <v>0</v>
      </c>
      <c r="I5979" s="60" t="str">
        <f>Índice!$G$23</f>
        <v>2015-01-01</v>
      </c>
      <c r="J5979" s="61" t="str">
        <f>Índice!$G$25</f>
        <v>2015-12-31</v>
      </c>
      <c r="K5979" s="203" t="s">
        <v>2480</v>
      </c>
      <c r="L5979" s="203" t="s">
        <v>3112</v>
      </c>
      <c r="M5979" s="203" t="s">
        <v>3293</v>
      </c>
      <c r="N5979" s="203" t="s">
        <v>2396</v>
      </c>
    </row>
    <row r="5980" spans="1:14" ht="15.75">
      <c r="C5980" s="203" t="str">
        <f>'822100'!B$26</f>
        <v>Reversión de pérdidas por deterioro de valor reconocidas en el resultado del periodo, propiedades, planta y equipo</v>
      </c>
      <c r="F5980" s="80">
        <f>'822100'!P$26</f>
        <v>0</v>
      </c>
      <c r="I5980" s="60" t="str">
        <f>Índice!$G$23</f>
        <v>2015-01-01</v>
      </c>
      <c r="J5980" s="61" t="str">
        <f>Índice!$G$25</f>
        <v>2015-12-31</v>
      </c>
      <c r="K5980" s="203" t="s">
        <v>2480</v>
      </c>
      <c r="L5980" s="203" t="s">
        <v>3112</v>
      </c>
      <c r="M5980" s="203" t="s">
        <v>3293</v>
      </c>
      <c r="N5980" s="203" t="s">
        <v>2396</v>
      </c>
    </row>
    <row r="5981" spans="1:14" ht="15.75">
      <c r="C5981" s="203" t="str">
        <f>'822100'!B$27</f>
        <v>Incrementos (disminuciones) por otros cambios, propiedades, planta y equipo</v>
      </c>
      <c r="F5981" s="80">
        <f>'822100'!P$27</f>
        <v>0</v>
      </c>
      <c r="I5981" s="60" t="str">
        <f>Índice!$G$23</f>
        <v>2015-01-01</v>
      </c>
      <c r="J5981" s="61" t="str">
        <f>Índice!$G$25</f>
        <v>2015-12-31</v>
      </c>
      <c r="K5981" s="203" t="s">
        <v>2480</v>
      </c>
      <c r="L5981" s="203" t="s">
        <v>3112</v>
      </c>
      <c r="M5981" s="203" t="s">
        <v>3293</v>
      </c>
      <c r="N5981" s="203" t="s">
        <v>2396</v>
      </c>
    </row>
    <row r="5982" spans="1:14" ht="15.75">
      <c r="C5982" s="203" t="str">
        <f>'822100'!B$28</f>
        <v>Disposiciones, propiedades, planta y equipo</v>
      </c>
      <c r="F5982" s="80">
        <f>'822100'!P$28</f>
        <v>0</v>
      </c>
      <c r="I5982" s="60" t="str">
        <f>Índice!$G$23</f>
        <v>2015-01-01</v>
      </c>
      <c r="J5982" s="61" t="str">
        <f>Índice!$G$25</f>
        <v>2015-12-31</v>
      </c>
      <c r="K5982" s="203" t="s">
        <v>2480</v>
      </c>
      <c r="L5982" s="203" t="s">
        <v>3112</v>
      </c>
      <c r="M5982" s="203" t="s">
        <v>3293</v>
      </c>
      <c r="N5982" s="203" t="s">
        <v>2396</v>
      </c>
    </row>
    <row r="5983" spans="1:14" ht="15.75">
      <c r="C5983" s="203" t="str">
        <f>'822100'!B$29</f>
        <v>Total incremento (disminución) en propiedades, planta y equipo</v>
      </c>
      <c r="F5983" s="80">
        <f>'822100'!P$29</f>
        <v>0</v>
      </c>
      <c r="I5983" s="60" t="str">
        <f>Índice!$G$23</f>
        <v>2015-01-01</v>
      </c>
      <c r="J5983" s="61" t="str">
        <f>Índice!$G$25</f>
        <v>2015-12-31</v>
      </c>
      <c r="K5983" s="203" t="s">
        <v>2480</v>
      </c>
      <c r="L5983" s="203" t="s">
        <v>3112</v>
      </c>
      <c r="M5983" s="203" t="s">
        <v>3293</v>
      </c>
      <c r="N5983" s="203" t="s">
        <v>2396</v>
      </c>
    </row>
    <row r="5984" spans="1:14" ht="15.75">
      <c r="C5984" s="203" t="str">
        <f>'822100'!B$30</f>
        <v>Propiedades, planta y equipo al final del periodo</v>
      </c>
      <c r="F5984" s="80">
        <f>'822100'!P$30</f>
        <v>0</v>
      </c>
      <c r="J5984" s="61" t="str">
        <f>Índice!$G$25</f>
        <v>2015-12-31</v>
      </c>
      <c r="K5984" s="203" t="s">
        <v>2480</v>
      </c>
      <c r="L5984" s="203" t="s">
        <v>3112</v>
      </c>
      <c r="M5984" s="203" t="s">
        <v>3293</v>
      </c>
      <c r="N5984" s="203" t="s">
        <v>2396</v>
      </c>
    </row>
    <row r="5985" spans="1:14" ht="15.75">
      <c r="A5985" s="202" t="s">
        <v>15</v>
      </c>
      <c r="C5985" s="203" t="s">
        <v>3312</v>
      </c>
      <c r="L5985" s="203"/>
    </row>
    <row r="5986" spans="1:14" ht="15.75">
      <c r="A5986" s="202" t="s">
        <v>15</v>
      </c>
      <c r="C5986" s="203" t="str">
        <f>'822100'!B$13</f>
        <v>Información detallada a revelar sobre propiedades, planta y equipo</v>
      </c>
      <c r="F5986" s="200"/>
      <c r="L5986" s="203"/>
    </row>
    <row r="5987" spans="1:14" ht="15.75">
      <c r="C5987" s="203" t="str">
        <f>'822100'!B$14</f>
        <v>Bases de medición, propiedades, planta y equipo</v>
      </c>
      <c r="F5987" s="200" t="str">
        <f>'822100'!Q$14</f>
        <v xml:space="preserve">Por incluir información </v>
      </c>
      <c r="I5987" s="60" t="str">
        <f>Índice!$G$23</f>
        <v>2015-01-01</v>
      </c>
      <c r="J5987" s="61" t="str">
        <f>Índice!$G$25</f>
        <v>2015-12-31</v>
      </c>
      <c r="K5987" s="203" t="s">
        <v>2480</v>
      </c>
      <c r="L5987" s="203" t="s">
        <v>3112</v>
      </c>
      <c r="M5987" s="203" t="s">
        <v>3293</v>
      </c>
      <c r="N5987" s="203" t="s">
        <v>2397</v>
      </c>
    </row>
    <row r="5988" spans="1:14" ht="15.75">
      <c r="C5988" s="203" t="str">
        <f>'822100'!B$15</f>
        <v>Método de depreciación, propiedades, planta y equipo</v>
      </c>
      <c r="F5988" s="200" t="str">
        <f>'822100'!Q$15</f>
        <v xml:space="preserve">Por incluir información </v>
      </c>
      <c r="I5988" s="60" t="str">
        <f>Índice!$G$23</f>
        <v>2015-01-01</v>
      </c>
      <c r="J5988" s="61" t="str">
        <f>Índice!$G$25</f>
        <v>2015-12-31</v>
      </c>
      <c r="K5988" s="203" t="s">
        <v>2480</v>
      </c>
      <c r="L5988" s="203" t="s">
        <v>3112</v>
      </c>
      <c r="M5988" s="203" t="s">
        <v>3293</v>
      </c>
      <c r="N5988" s="203" t="s">
        <v>2397</v>
      </c>
    </row>
    <row r="5989" spans="1:14" ht="15.75">
      <c r="C5989" s="203" t="str">
        <f>'822100'!B$16</f>
        <v>Vidas útiles o tasas de depreciación, propiedades, planta y equipo</v>
      </c>
      <c r="F5989" s="200" t="str">
        <f>'822100'!Q$16</f>
        <v xml:space="preserve">Por incluir información </v>
      </c>
      <c r="I5989" s="60" t="str">
        <f>Índice!$G$23</f>
        <v>2015-01-01</v>
      </c>
      <c r="J5989" s="61" t="str">
        <f>Índice!$G$25</f>
        <v>2015-12-31</v>
      </c>
      <c r="K5989" s="203" t="s">
        <v>2480</v>
      </c>
      <c r="L5989" s="203" t="s">
        <v>3112</v>
      </c>
      <c r="M5989" s="203" t="s">
        <v>3293</v>
      </c>
      <c r="N5989" s="203" t="s">
        <v>2397</v>
      </c>
    </row>
    <row r="5990" spans="1:14" ht="15.75">
      <c r="A5990" s="202" t="s">
        <v>15</v>
      </c>
      <c r="C5990" s="203" t="str">
        <f>'822100'!B$17</f>
        <v>Conciliación de cambios en propiedades, planta y equipo</v>
      </c>
      <c r="F5990" s="200"/>
    </row>
    <row r="5991" spans="1:14" ht="15.75">
      <c r="C5991" s="203" t="str">
        <f>'822100'!B$18</f>
        <v>Propiedades, planta y equipo al comienzo del periodo</v>
      </c>
      <c r="F5991" s="80">
        <f>'822100'!Q$18</f>
        <v>0</v>
      </c>
      <c r="J5991" s="60" t="str">
        <f>Índice!$G$23</f>
        <v>2015-01-01</v>
      </c>
      <c r="K5991" s="203" t="s">
        <v>2480</v>
      </c>
      <c r="L5991" s="203" t="s">
        <v>3112</v>
      </c>
      <c r="M5991" s="203" t="s">
        <v>3293</v>
      </c>
      <c r="N5991" s="203" t="s">
        <v>2397</v>
      </c>
    </row>
    <row r="5992" spans="1:14" ht="15.75">
      <c r="A5992" s="202" t="s">
        <v>15</v>
      </c>
      <c r="C5992" s="203" t="str">
        <f>'822100'!B$19</f>
        <v>Cambios en propiedades, planta y equipo</v>
      </c>
      <c r="F5992" s="80"/>
      <c r="I5992" s="60" t="str">
        <f>Índice!$G$23</f>
        <v>2015-01-01</v>
      </c>
      <c r="J5992" s="61" t="str">
        <f>Índice!$G$25</f>
        <v>2015-12-31</v>
      </c>
      <c r="K5992" s="203" t="s">
        <v>2480</v>
      </c>
      <c r="L5992" s="203" t="s">
        <v>3112</v>
      </c>
      <c r="M5992" s="203" t="s">
        <v>3293</v>
      </c>
      <c r="N5992" s="203" t="s">
        <v>2397</v>
      </c>
    </row>
    <row r="5993" spans="1:14" ht="15.75">
      <c r="C5993" s="203" t="str">
        <f>'822100'!B$20</f>
        <v>Incrementos distintos de los procedentes de combinaciones de negocios, propiedades, planta y equipo</v>
      </c>
      <c r="F5993" s="80">
        <f>'822100'!Q$20</f>
        <v>0</v>
      </c>
      <c r="I5993" s="60" t="str">
        <f>Índice!$G$23</f>
        <v>2015-01-01</v>
      </c>
      <c r="J5993" s="61" t="str">
        <f>Índice!$G$25</f>
        <v>2015-12-31</v>
      </c>
      <c r="K5993" s="203" t="s">
        <v>2480</v>
      </c>
      <c r="L5993" s="203" t="s">
        <v>3112</v>
      </c>
      <c r="M5993" s="203" t="s">
        <v>3293</v>
      </c>
      <c r="N5993" s="203" t="s">
        <v>2397</v>
      </c>
    </row>
    <row r="5994" spans="1:14" ht="15.75">
      <c r="C5994" s="203" t="str">
        <f>'822100'!B$21</f>
        <v>Adquisiciones realizadas mediante combinaciones de negocios, propiedades, planta y equipo</v>
      </c>
      <c r="F5994" s="80">
        <f>'822100'!Q$21</f>
        <v>0</v>
      </c>
      <c r="I5994" s="60" t="str">
        <f>Índice!$G$23</f>
        <v>2015-01-01</v>
      </c>
      <c r="J5994" s="61" t="str">
        <f>Índice!$G$25</f>
        <v>2015-12-31</v>
      </c>
      <c r="K5994" s="203" t="s">
        <v>2480</v>
      </c>
      <c r="L5994" s="203" t="s">
        <v>3112</v>
      </c>
      <c r="M5994" s="203" t="s">
        <v>3293</v>
      </c>
      <c r="N5994" s="203" t="s">
        <v>2397</v>
      </c>
    </row>
    <row r="5995" spans="1:14" ht="15.75">
      <c r="C5995" s="203" t="str">
        <f>'822100'!B$22</f>
        <v>Transferencias de propiedades de inversión cuando pasa a estar disponible la medición fiable del valor razonable, propiedades, planta y equipo</v>
      </c>
      <c r="F5995" s="80">
        <f>'822100'!Q$22</f>
        <v>0</v>
      </c>
      <c r="I5995" s="60" t="str">
        <f>Índice!$G$23</f>
        <v>2015-01-01</v>
      </c>
      <c r="J5995" s="61" t="str">
        <f>Índice!$G$25</f>
        <v>2015-12-31</v>
      </c>
      <c r="K5995" s="203" t="s">
        <v>2480</v>
      </c>
      <c r="L5995" s="203" t="s">
        <v>3112</v>
      </c>
      <c r="M5995" s="203" t="s">
        <v>3293</v>
      </c>
      <c r="N5995" s="203" t="s">
        <v>2397</v>
      </c>
    </row>
    <row r="5996" spans="1:14" ht="15.75">
      <c r="C5996" s="203" t="str">
        <f>'822100'!B$23</f>
        <v>Incremento (disminución) por diferencias de cambio netas, propiedades, planta y equipo</v>
      </c>
      <c r="F5996" s="80">
        <f>'822100'!Q$23</f>
        <v>0</v>
      </c>
      <c r="I5996" s="60" t="str">
        <f>Índice!$G$23</f>
        <v>2015-01-01</v>
      </c>
      <c r="J5996" s="61" t="str">
        <f>Índice!$G$25</f>
        <v>2015-12-31</v>
      </c>
      <c r="K5996" s="203" t="s">
        <v>2480</v>
      </c>
      <c r="L5996" s="203" t="s">
        <v>3112</v>
      </c>
      <c r="M5996" s="203" t="s">
        <v>3293</v>
      </c>
      <c r="N5996" s="203" t="s">
        <v>2397</v>
      </c>
    </row>
    <row r="5997" spans="1:14" ht="15.75">
      <c r="C5997" s="203" t="str">
        <f>'822100'!B$24</f>
        <v>Depreciación, propiedades, planta y equipo</v>
      </c>
      <c r="F5997" s="80">
        <f>'822100'!Q$24</f>
        <v>0</v>
      </c>
      <c r="I5997" s="60" t="str">
        <f>Índice!$G$23</f>
        <v>2015-01-01</v>
      </c>
      <c r="J5997" s="61" t="str">
        <f>Índice!$G$25</f>
        <v>2015-12-31</v>
      </c>
      <c r="K5997" s="203" t="s">
        <v>2480</v>
      </c>
      <c r="L5997" s="203" t="s">
        <v>3112</v>
      </c>
      <c r="M5997" s="203" t="s">
        <v>3293</v>
      </c>
      <c r="N5997" s="203" t="s">
        <v>2397</v>
      </c>
    </row>
    <row r="5998" spans="1:14" ht="15.75">
      <c r="C5998" s="203" t="str">
        <f>'822100'!B$25</f>
        <v>Pérdidas por deterioro de valor reconocidas en el resultado del periodo, propiedades, planta y equipo</v>
      </c>
      <c r="F5998" s="80">
        <f>'822100'!Q$25</f>
        <v>0</v>
      </c>
      <c r="I5998" s="60" t="str">
        <f>Índice!$G$23</f>
        <v>2015-01-01</v>
      </c>
      <c r="J5998" s="61" t="str">
        <f>Índice!$G$25</f>
        <v>2015-12-31</v>
      </c>
      <c r="K5998" s="203" t="s">
        <v>2480</v>
      </c>
      <c r="L5998" s="203" t="s">
        <v>3112</v>
      </c>
      <c r="M5998" s="203" t="s">
        <v>3293</v>
      </c>
      <c r="N5998" s="203" t="s">
        <v>2397</v>
      </c>
    </row>
    <row r="5999" spans="1:14" ht="15.75">
      <c r="C5999" s="203" t="str">
        <f>'822100'!B$26</f>
        <v>Reversión de pérdidas por deterioro de valor reconocidas en el resultado del periodo, propiedades, planta y equipo</v>
      </c>
      <c r="F5999" s="80">
        <f>'822100'!Q$26</f>
        <v>0</v>
      </c>
      <c r="I5999" s="60" t="str">
        <f>Índice!$G$23</f>
        <v>2015-01-01</v>
      </c>
      <c r="J5999" s="61" t="str">
        <f>Índice!$G$25</f>
        <v>2015-12-31</v>
      </c>
      <c r="K5999" s="203" t="s">
        <v>2480</v>
      </c>
      <c r="L5999" s="203" t="s">
        <v>3112</v>
      </c>
      <c r="M5999" s="203" t="s">
        <v>3293</v>
      </c>
      <c r="N5999" s="203" t="s">
        <v>2397</v>
      </c>
    </row>
    <row r="6000" spans="1:14" ht="15.75">
      <c r="C6000" s="203" t="str">
        <f>'822100'!B$27</f>
        <v>Incrementos (disminuciones) por otros cambios, propiedades, planta y equipo</v>
      </c>
      <c r="F6000" s="80">
        <f>'822100'!Q$27</f>
        <v>0</v>
      </c>
      <c r="I6000" s="60" t="str">
        <f>Índice!$G$23</f>
        <v>2015-01-01</v>
      </c>
      <c r="J6000" s="61" t="str">
        <f>Índice!$G$25</f>
        <v>2015-12-31</v>
      </c>
      <c r="K6000" s="203" t="s">
        <v>2480</v>
      </c>
      <c r="L6000" s="203" t="s">
        <v>3112</v>
      </c>
      <c r="M6000" s="203" t="s">
        <v>3293</v>
      </c>
      <c r="N6000" s="203" t="s">
        <v>2397</v>
      </c>
    </row>
    <row r="6001" spans="1:14" ht="15.75">
      <c r="C6001" s="203" t="str">
        <f>'822100'!B$28</f>
        <v>Disposiciones, propiedades, planta y equipo</v>
      </c>
      <c r="F6001" s="80">
        <f>'822100'!Q$28</f>
        <v>0</v>
      </c>
      <c r="I6001" s="60" t="str">
        <f>Índice!$G$23</f>
        <v>2015-01-01</v>
      </c>
      <c r="J6001" s="61" t="str">
        <f>Índice!$G$25</f>
        <v>2015-12-31</v>
      </c>
      <c r="K6001" s="203" t="s">
        <v>2480</v>
      </c>
      <c r="L6001" s="203" t="s">
        <v>3112</v>
      </c>
      <c r="M6001" s="203" t="s">
        <v>3293</v>
      </c>
      <c r="N6001" s="203" t="s">
        <v>2397</v>
      </c>
    </row>
    <row r="6002" spans="1:14" ht="15.75">
      <c r="C6002" s="203" t="str">
        <f>'822100'!B$29</f>
        <v>Total incremento (disminución) en propiedades, planta y equipo</v>
      </c>
      <c r="F6002" s="80">
        <f>'822100'!Q$29</f>
        <v>0</v>
      </c>
      <c r="I6002" s="60" t="str">
        <f>Índice!$G$23</f>
        <v>2015-01-01</v>
      </c>
      <c r="J6002" s="61" t="str">
        <f>Índice!$G$25</f>
        <v>2015-12-31</v>
      </c>
      <c r="K6002" s="203" t="s">
        <v>2480</v>
      </c>
      <c r="L6002" s="203" t="s">
        <v>3112</v>
      </c>
      <c r="M6002" s="203" t="s">
        <v>3293</v>
      </c>
      <c r="N6002" s="203" t="s">
        <v>2397</v>
      </c>
    </row>
    <row r="6003" spans="1:14" ht="15.75">
      <c r="C6003" s="203" t="str">
        <f>'822100'!B$30</f>
        <v>Propiedades, planta y equipo al final del periodo</v>
      </c>
      <c r="F6003" s="80">
        <f>'822100'!Q$30</f>
        <v>0</v>
      </c>
      <c r="J6003" s="61" t="str">
        <f>Índice!$G$25</f>
        <v>2015-12-31</v>
      </c>
      <c r="K6003" s="203" t="s">
        <v>2480</v>
      </c>
      <c r="L6003" s="203" t="s">
        <v>3112</v>
      </c>
      <c r="M6003" s="203" t="s">
        <v>3293</v>
      </c>
      <c r="N6003" s="203" t="s">
        <v>2397</v>
      </c>
    </row>
    <row r="6004" spans="1:14" ht="15.75">
      <c r="A6004" s="202" t="s">
        <v>15</v>
      </c>
      <c r="C6004" s="203" t="s">
        <v>2462</v>
      </c>
      <c r="L6004" s="203"/>
    </row>
    <row r="6005" spans="1:14" ht="15.75">
      <c r="A6005" s="202" t="s">
        <v>15</v>
      </c>
      <c r="C6005" s="203" t="str">
        <f>'822100'!B$13</f>
        <v>Información detallada a revelar sobre propiedades, planta y equipo</v>
      </c>
      <c r="F6005" s="200"/>
      <c r="L6005" s="203"/>
      <c r="M6005" s="203"/>
    </row>
    <row r="6006" spans="1:14" ht="15.75">
      <c r="C6006" s="203" t="str">
        <f>'822100'!B$14</f>
        <v>Bases de medición, propiedades, planta y equipo</v>
      </c>
      <c r="F6006" s="200" t="str">
        <f>'822100'!R$14</f>
        <v xml:space="preserve">Por incluir información </v>
      </c>
      <c r="I6006" s="60" t="str">
        <f>Índice!$G$23</f>
        <v>2015-01-01</v>
      </c>
      <c r="J6006" s="61" t="str">
        <f>Índice!$G$25</f>
        <v>2015-12-31</v>
      </c>
      <c r="K6006" s="203" t="s">
        <v>2480</v>
      </c>
      <c r="L6006" s="203" t="s">
        <v>3113</v>
      </c>
      <c r="M6006" s="203" t="s">
        <v>3293</v>
      </c>
      <c r="N6006" s="203" t="s">
        <v>2395</v>
      </c>
    </row>
    <row r="6007" spans="1:14" ht="15.75">
      <c r="C6007" s="203" t="str">
        <f>'822100'!B$15</f>
        <v>Método de depreciación, propiedades, planta y equipo</v>
      </c>
      <c r="F6007" s="200" t="str">
        <f>'822100'!R$15</f>
        <v xml:space="preserve">Por incluir información </v>
      </c>
      <c r="I6007" s="60" t="str">
        <f>Índice!$G$23</f>
        <v>2015-01-01</v>
      </c>
      <c r="J6007" s="61" t="str">
        <f>Índice!$G$25</f>
        <v>2015-12-31</v>
      </c>
      <c r="K6007" s="203" t="s">
        <v>2480</v>
      </c>
      <c r="L6007" s="203" t="s">
        <v>3113</v>
      </c>
      <c r="M6007" s="203" t="s">
        <v>3293</v>
      </c>
      <c r="N6007" s="203" t="s">
        <v>2395</v>
      </c>
    </row>
    <row r="6008" spans="1:14" ht="15.75">
      <c r="C6008" s="203" t="str">
        <f>'822100'!B$16</f>
        <v>Vidas útiles o tasas de depreciación, propiedades, planta y equipo</v>
      </c>
      <c r="F6008" s="200" t="str">
        <f>'822100'!R$16</f>
        <v xml:space="preserve">Por incluir información </v>
      </c>
      <c r="I6008" s="60" t="str">
        <f>Índice!$G$23</f>
        <v>2015-01-01</v>
      </c>
      <c r="J6008" s="61" t="str">
        <f>Índice!$G$25</f>
        <v>2015-12-31</v>
      </c>
      <c r="K6008" s="203" t="s">
        <v>2480</v>
      </c>
      <c r="L6008" s="203" t="s">
        <v>3113</v>
      </c>
      <c r="M6008" s="203" t="s">
        <v>3293</v>
      </c>
      <c r="N6008" s="203" t="s">
        <v>2395</v>
      </c>
    </row>
    <row r="6009" spans="1:14" ht="15.75">
      <c r="A6009" s="202" t="s">
        <v>15</v>
      </c>
      <c r="C6009" s="203" t="str">
        <f>'822100'!B$17</f>
        <v>Conciliación de cambios en propiedades, planta y equipo</v>
      </c>
      <c r="F6009" s="200"/>
    </row>
    <row r="6010" spans="1:14" ht="15.75">
      <c r="C6010" s="203" t="str">
        <f>'822100'!B$18</f>
        <v>Propiedades, planta y equipo al comienzo del periodo</v>
      </c>
      <c r="F6010" s="80">
        <f>'822100'!R$18</f>
        <v>0</v>
      </c>
      <c r="J6010" s="60" t="str">
        <f>Índice!$G$23</f>
        <v>2015-01-01</v>
      </c>
      <c r="K6010" s="203" t="s">
        <v>2480</v>
      </c>
      <c r="L6010" s="203" t="s">
        <v>3113</v>
      </c>
      <c r="M6010" s="203" t="s">
        <v>3293</v>
      </c>
      <c r="N6010" s="203" t="s">
        <v>2395</v>
      </c>
    </row>
    <row r="6011" spans="1:14" ht="15.75">
      <c r="A6011" s="202" t="s">
        <v>15</v>
      </c>
      <c r="C6011" s="203" t="str">
        <f>'822100'!B$19</f>
        <v>Cambios en propiedades, planta y equipo</v>
      </c>
      <c r="F6011" s="80"/>
      <c r="I6011" s="60" t="str">
        <f>Índice!$G$23</f>
        <v>2015-01-01</v>
      </c>
      <c r="J6011" s="61" t="str">
        <f>Índice!$G$25</f>
        <v>2015-12-31</v>
      </c>
      <c r="K6011" s="203" t="s">
        <v>2480</v>
      </c>
      <c r="L6011" s="203" t="s">
        <v>3113</v>
      </c>
      <c r="M6011" s="203" t="s">
        <v>3293</v>
      </c>
      <c r="N6011" s="203" t="s">
        <v>2395</v>
      </c>
    </row>
    <row r="6012" spans="1:14" ht="15.75">
      <c r="C6012" s="203" t="str">
        <f>'822100'!B$20</f>
        <v>Incrementos distintos de los procedentes de combinaciones de negocios, propiedades, planta y equipo</v>
      </c>
      <c r="F6012" s="80">
        <f>'822100'!R$20</f>
        <v>0</v>
      </c>
      <c r="I6012" s="60" t="str">
        <f>Índice!$G$23</f>
        <v>2015-01-01</v>
      </c>
      <c r="J6012" s="61" t="str">
        <f>Índice!$G$25</f>
        <v>2015-12-31</v>
      </c>
      <c r="K6012" s="203" t="s">
        <v>2480</v>
      </c>
      <c r="L6012" s="203" t="s">
        <v>3113</v>
      </c>
      <c r="M6012" s="203" t="s">
        <v>3293</v>
      </c>
      <c r="N6012" s="203" t="s">
        <v>2395</v>
      </c>
    </row>
    <row r="6013" spans="1:14" ht="15.75">
      <c r="C6013" s="203" t="str">
        <f>'822100'!B$21</f>
        <v>Adquisiciones realizadas mediante combinaciones de negocios, propiedades, planta y equipo</v>
      </c>
      <c r="F6013" s="80">
        <f>'822100'!R$21</f>
        <v>0</v>
      </c>
      <c r="I6013" s="60" t="str">
        <f>Índice!$G$23</f>
        <v>2015-01-01</v>
      </c>
      <c r="J6013" s="61" t="str">
        <f>Índice!$G$25</f>
        <v>2015-12-31</v>
      </c>
      <c r="K6013" s="203" t="s">
        <v>2480</v>
      </c>
      <c r="L6013" s="203" t="s">
        <v>3113</v>
      </c>
      <c r="M6013" s="203" t="s">
        <v>3293</v>
      </c>
      <c r="N6013" s="203" t="s">
        <v>2395</v>
      </c>
    </row>
    <row r="6014" spans="1:14" ht="15.75">
      <c r="C6014" s="203" t="str">
        <f>'822100'!B$22</f>
        <v>Transferencias de propiedades de inversión cuando pasa a estar disponible la medición fiable del valor razonable, propiedades, planta y equipo</v>
      </c>
      <c r="F6014" s="80">
        <f>'822100'!R$22</f>
        <v>0</v>
      </c>
      <c r="I6014" s="60" t="str">
        <f>Índice!$G$23</f>
        <v>2015-01-01</v>
      </c>
      <c r="J6014" s="61" t="str">
        <f>Índice!$G$25</f>
        <v>2015-12-31</v>
      </c>
      <c r="K6014" s="203" t="s">
        <v>2480</v>
      </c>
      <c r="L6014" s="203" t="s">
        <v>3113</v>
      </c>
      <c r="M6014" s="203" t="s">
        <v>3293</v>
      </c>
      <c r="N6014" s="203" t="s">
        <v>2395</v>
      </c>
    </row>
    <row r="6015" spans="1:14" ht="15.75">
      <c r="C6015" s="203" t="str">
        <f>'822100'!B$23</f>
        <v>Incremento (disminución) por diferencias de cambio netas, propiedades, planta y equipo</v>
      </c>
      <c r="F6015" s="80">
        <f>'822100'!R$23</f>
        <v>0</v>
      </c>
      <c r="I6015" s="60" t="str">
        <f>Índice!$G$23</f>
        <v>2015-01-01</v>
      </c>
      <c r="J6015" s="61" t="str">
        <f>Índice!$G$25</f>
        <v>2015-12-31</v>
      </c>
      <c r="K6015" s="203" t="s">
        <v>2480</v>
      </c>
      <c r="L6015" s="203" t="s">
        <v>3113</v>
      </c>
      <c r="M6015" s="203" t="s">
        <v>3293</v>
      </c>
      <c r="N6015" s="203" t="s">
        <v>2395</v>
      </c>
    </row>
    <row r="6016" spans="1:14" ht="15.75">
      <c r="C6016" s="203" t="str">
        <f>'822100'!B$24</f>
        <v>Depreciación, propiedades, planta y equipo</v>
      </c>
      <c r="F6016" s="80">
        <f>'822100'!R$24</f>
        <v>0</v>
      </c>
      <c r="I6016" s="60" t="str">
        <f>Índice!$G$23</f>
        <v>2015-01-01</v>
      </c>
      <c r="J6016" s="61" t="str">
        <f>Índice!$G$25</f>
        <v>2015-12-31</v>
      </c>
      <c r="K6016" s="203" t="s">
        <v>2480</v>
      </c>
      <c r="L6016" s="203" t="s">
        <v>3113</v>
      </c>
      <c r="M6016" s="203" t="s">
        <v>3293</v>
      </c>
      <c r="N6016" s="203" t="s">
        <v>2395</v>
      </c>
    </row>
    <row r="6017" spans="1:14" ht="15.75">
      <c r="C6017" s="203" t="str">
        <f>'822100'!B$25</f>
        <v>Pérdidas por deterioro de valor reconocidas en el resultado del periodo, propiedades, planta y equipo</v>
      </c>
      <c r="F6017" s="80">
        <f>'822100'!R$25</f>
        <v>0</v>
      </c>
      <c r="I6017" s="60" t="str">
        <f>Índice!$G$23</f>
        <v>2015-01-01</v>
      </c>
      <c r="J6017" s="61" t="str">
        <f>Índice!$G$25</f>
        <v>2015-12-31</v>
      </c>
      <c r="K6017" s="203" t="s">
        <v>2480</v>
      </c>
      <c r="L6017" s="203" t="s">
        <v>3113</v>
      </c>
      <c r="M6017" s="203" t="s">
        <v>3293</v>
      </c>
      <c r="N6017" s="203" t="s">
        <v>2395</v>
      </c>
    </row>
    <row r="6018" spans="1:14" ht="15.75">
      <c r="C6018" s="203" t="str">
        <f>'822100'!B$26</f>
        <v>Reversión de pérdidas por deterioro de valor reconocidas en el resultado del periodo, propiedades, planta y equipo</v>
      </c>
      <c r="F6018" s="80">
        <f>'822100'!R$26</f>
        <v>0</v>
      </c>
      <c r="I6018" s="60" t="str">
        <f>Índice!$G$23</f>
        <v>2015-01-01</v>
      </c>
      <c r="J6018" s="61" t="str">
        <f>Índice!$G$25</f>
        <v>2015-12-31</v>
      </c>
      <c r="K6018" s="203" t="s">
        <v>2480</v>
      </c>
      <c r="L6018" s="203" t="s">
        <v>3113</v>
      </c>
      <c r="M6018" s="203" t="s">
        <v>3293</v>
      </c>
      <c r="N6018" s="203" t="s">
        <v>2395</v>
      </c>
    </row>
    <row r="6019" spans="1:14" ht="15.75">
      <c r="C6019" s="203" t="str">
        <f>'822100'!B$27</f>
        <v>Incrementos (disminuciones) por otros cambios, propiedades, planta y equipo</v>
      </c>
      <c r="F6019" s="80">
        <f>'822100'!R$27</f>
        <v>0</v>
      </c>
      <c r="I6019" s="60" t="str">
        <f>Índice!$G$23</f>
        <v>2015-01-01</v>
      </c>
      <c r="J6019" s="61" t="str">
        <f>Índice!$G$25</f>
        <v>2015-12-31</v>
      </c>
      <c r="K6019" s="203" t="s">
        <v>2480</v>
      </c>
      <c r="L6019" s="203" t="s">
        <v>3113</v>
      </c>
      <c r="M6019" s="203" t="s">
        <v>3293</v>
      </c>
      <c r="N6019" s="203" t="s">
        <v>2395</v>
      </c>
    </row>
    <row r="6020" spans="1:14" ht="15.75">
      <c r="C6020" s="203" t="str">
        <f>'822100'!B$28</f>
        <v>Disposiciones, propiedades, planta y equipo</v>
      </c>
      <c r="F6020" s="80">
        <f>'822100'!R$28</f>
        <v>0</v>
      </c>
      <c r="I6020" s="60" t="str">
        <f>Índice!$G$23</f>
        <v>2015-01-01</v>
      </c>
      <c r="J6020" s="61" t="str">
        <f>Índice!$G$25</f>
        <v>2015-12-31</v>
      </c>
      <c r="K6020" s="203" t="s">
        <v>2480</v>
      </c>
      <c r="L6020" s="203" t="s">
        <v>3113</v>
      </c>
      <c r="M6020" s="203" t="s">
        <v>3293</v>
      </c>
      <c r="N6020" s="203" t="s">
        <v>2395</v>
      </c>
    </row>
    <row r="6021" spans="1:14" ht="15.75">
      <c r="C6021" s="203" t="str">
        <f>'822100'!B$29</f>
        <v>Total incremento (disminución) en propiedades, planta y equipo</v>
      </c>
      <c r="F6021" s="80">
        <f>'822100'!R$29</f>
        <v>0</v>
      </c>
      <c r="I6021" s="60" t="str">
        <f>Índice!$G$23</f>
        <v>2015-01-01</v>
      </c>
      <c r="J6021" s="61" t="str">
        <f>Índice!$G$25</f>
        <v>2015-12-31</v>
      </c>
      <c r="K6021" s="203" t="s">
        <v>2480</v>
      </c>
      <c r="L6021" s="203" t="s">
        <v>3113</v>
      </c>
      <c r="M6021" s="203" t="s">
        <v>3293</v>
      </c>
      <c r="N6021" s="203" t="s">
        <v>2395</v>
      </c>
    </row>
    <row r="6022" spans="1:14" ht="15.75">
      <c r="C6022" s="203" t="str">
        <f>'822100'!B$30</f>
        <v>Propiedades, planta y equipo al final del periodo</v>
      </c>
      <c r="F6022" s="80">
        <f>'822100'!R$30</f>
        <v>0</v>
      </c>
      <c r="J6022" s="61" t="str">
        <f>Índice!$G$25</f>
        <v>2015-12-31</v>
      </c>
      <c r="K6022" s="203" t="s">
        <v>2480</v>
      </c>
      <c r="L6022" s="203" t="s">
        <v>3113</v>
      </c>
      <c r="M6022" s="203" t="s">
        <v>3293</v>
      </c>
      <c r="N6022" s="203" t="s">
        <v>2395</v>
      </c>
    </row>
    <row r="6023" spans="1:14" ht="15.75">
      <c r="A6023" s="202" t="s">
        <v>15</v>
      </c>
      <c r="C6023" s="203" t="s">
        <v>3311</v>
      </c>
      <c r="L6023" s="203"/>
    </row>
    <row r="6024" spans="1:14" ht="15.75">
      <c r="A6024" s="202" t="s">
        <v>15</v>
      </c>
      <c r="C6024" s="203" t="str">
        <f>'822100'!B$13</f>
        <v>Información detallada a revelar sobre propiedades, planta y equipo</v>
      </c>
      <c r="F6024" s="200"/>
      <c r="L6024" s="203"/>
    </row>
    <row r="6025" spans="1:14" ht="15.75">
      <c r="C6025" s="203" t="str">
        <f>'822100'!B$14</f>
        <v>Bases de medición, propiedades, planta y equipo</v>
      </c>
      <c r="F6025" s="200" t="str">
        <f>'822100'!S$14</f>
        <v xml:space="preserve">Por incluir información </v>
      </c>
      <c r="I6025" s="60" t="str">
        <f>Índice!$G$23</f>
        <v>2015-01-01</v>
      </c>
      <c r="J6025" s="61" t="str">
        <f>Índice!$G$25</f>
        <v>2015-12-31</v>
      </c>
      <c r="K6025" s="203" t="s">
        <v>2480</v>
      </c>
      <c r="L6025" s="203" t="s">
        <v>3113</v>
      </c>
      <c r="M6025" s="203" t="s">
        <v>3293</v>
      </c>
      <c r="N6025" s="203" t="s">
        <v>2396</v>
      </c>
    </row>
    <row r="6026" spans="1:14" ht="15.75">
      <c r="C6026" s="203" t="str">
        <f>'822100'!B$15</f>
        <v>Método de depreciación, propiedades, planta y equipo</v>
      </c>
      <c r="F6026" s="200" t="str">
        <f>'822100'!S$15</f>
        <v xml:space="preserve">Por incluir información </v>
      </c>
      <c r="I6026" s="60" t="str">
        <f>Índice!$G$23</f>
        <v>2015-01-01</v>
      </c>
      <c r="J6026" s="61" t="str">
        <f>Índice!$G$25</f>
        <v>2015-12-31</v>
      </c>
      <c r="K6026" s="203" t="s">
        <v>2480</v>
      </c>
      <c r="L6026" s="203" t="s">
        <v>3113</v>
      </c>
      <c r="M6026" s="203" t="s">
        <v>3293</v>
      </c>
      <c r="N6026" s="203" t="s">
        <v>2396</v>
      </c>
    </row>
    <row r="6027" spans="1:14" ht="15.75">
      <c r="C6027" s="203" t="str">
        <f>'822100'!B$16</f>
        <v>Vidas útiles o tasas de depreciación, propiedades, planta y equipo</v>
      </c>
      <c r="F6027" s="200" t="str">
        <f>'822100'!S$16</f>
        <v xml:space="preserve">Por incluir información </v>
      </c>
      <c r="I6027" s="60" t="str">
        <f>Índice!$G$23</f>
        <v>2015-01-01</v>
      </c>
      <c r="J6027" s="61" t="str">
        <f>Índice!$G$25</f>
        <v>2015-12-31</v>
      </c>
      <c r="K6027" s="203" t="s">
        <v>2480</v>
      </c>
      <c r="L6027" s="203" t="s">
        <v>3113</v>
      </c>
      <c r="M6027" s="203" t="s">
        <v>3293</v>
      </c>
      <c r="N6027" s="203" t="s">
        <v>2396</v>
      </c>
    </row>
    <row r="6028" spans="1:14" ht="15.75">
      <c r="A6028" s="202" t="s">
        <v>15</v>
      </c>
      <c r="C6028" s="203" t="str">
        <f>'822100'!B$17</f>
        <v>Conciliación de cambios en propiedades, planta y equipo</v>
      </c>
      <c r="F6028" s="200"/>
    </row>
    <row r="6029" spans="1:14" ht="15.75">
      <c r="C6029" s="203" t="str">
        <f>'822100'!B$18</f>
        <v>Propiedades, planta y equipo al comienzo del periodo</v>
      </c>
      <c r="F6029" s="80">
        <f>'822100'!S$18</f>
        <v>0</v>
      </c>
      <c r="J6029" s="60" t="str">
        <f>Índice!$G$23</f>
        <v>2015-01-01</v>
      </c>
      <c r="K6029" s="203" t="s">
        <v>2480</v>
      </c>
      <c r="L6029" s="203" t="s">
        <v>3113</v>
      </c>
      <c r="M6029" s="203" t="s">
        <v>3293</v>
      </c>
      <c r="N6029" s="203" t="s">
        <v>2396</v>
      </c>
    </row>
    <row r="6030" spans="1:14" ht="15.75">
      <c r="A6030" s="202" t="s">
        <v>15</v>
      </c>
      <c r="C6030" s="203" t="str">
        <f>'822100'!B$19</f>
        <v>Cambios en propiedades, planta y equipo</v>
      </c>
      <c r="F6030" s="80"/>
      <c r="I6030" s="60" t="str">
        <f>Índice!$G$23</f>
        <v>2015-01-01</v>
      </c>
      <c r="J6030" s="61" t="str">
        <f>Índice!$G$25</f>
        <v>2015-12-31</v>
      </c>
      <c r="K6030" s="203" t="s">
        <v>2480</v>
      </c>
      <c r="L6030" s="203" t="s">
        <v>3113</v>
      </c>
      <c r="M6030" s="203" t="s">
        <v>3293</v>
      </c>
      <c r="N6030" s="203" t="s">
        <v>2396</v>
      </c>
    </row>
    <row r="6031" spans="1:14" ht="15.75">
      <c r="C6031" s="203" t="str">
        <f>'822100'!B$20</f>
        <v>Incrementos distintos de los procedentes de combinaciones de negocios, propiedades, planta y equipo</v>
      </c>
      <c r="F6031" s="80">
        <f>'822100'!S$20</f>
        <v>0</v>
      </c>
      <c r="I6031" s="60" t="str">
        <f>Índice!$G$23</f>
        <v>2015-01-01</v>
      </c>
      <c r="J6031" s="61" t="str">
        <f>Índice!$G$25</f>
        <v>2015-12-31</v>
      </c>
      <c r="K6031" s="203" t="s">
        <v>2480</v>
      </c>
      <c r="L6031" s="203" t="s">
        <v>3113</v>
      </c>
      <c r="M6031" s="203" t="s">
        <v>3293</v>
      </c>
      <c r="N6031" s="203" t="s">
        <v>2396</v>
      </c>
    </row>
    <row r="6032" spans="1:14" ht="15.75">
      <c r="C6032" s="203" t="str">
        <f>'822100'!B$21</f>
        <v>Adquisiciones realizadas mediante combinaciones de negocios, propiedades, planta y equipo</v>
      </c>
      <c r="F6032" s="80">
        <f>'822100'!S$21</f>
        <v>0</v>
      </c>
      <c r="I6032" s="60" t="str">
        <f>Índice!$G$23</f>
        <v>2015-01-01</v>
      </c>
      <c r="J6032" s="61" t="str">
        <f>Índice!$G$25</f>
        <v>2015-12-31</v>
      </c>
      <c r="K6032" s="203" t="s">
        <v>2480</v>
      </c>
      <c r="L6032" s="203" t="s">
        <v>3113</v>
      </c>
      <c r="M6032" s="203" t="s">
        <v>3293</v>
      </c>
      <c r="N6032" s="203" t="s">
        <v>2396</v>
      </c>
    </row>
    <row r="6033" spans="1:14" ht="15.75">
      <c r="C6033" s="203" t="str">
        <f>'822100'!B$22</f>
        <v>Transferencias de propiedades de inversión cuando pasa a estar disponible la medición fiable del valor razonable, propiedades, planta y equipo</v>
      </c>
      <c r="F6033" s="80">
        <f>'822100'!S$22</f>
        <v>0</v>
      </c>
      <c r="I6033" s="60" t="str">
        <f>Índice!$G$23</f>
        <v>2015-01-01</v>
      </c>
      <c r="J6033" s="61" t="str">
        <f>Índice!$G$25</f>
        <v>2015-12-31</v>
      </c>
      <c r="K6033" s="203" t="s">
        <v>2480</v>
      </c>
      <c r="L6033" s="203" t="s">
        <v>3113</v>
      </c>
      <c r="M6033" s="203" t="s">
        <v>3293</v>
      </c>
      <c r="N6033" s="203" t="s">
        <v>2396</v>
      </c>
    </row>
    <row r="6034" spans="1:14" ht="15.75">
      <c r="C6034" s="203" t="str">
        <f>'822100'!B$23</f>
        <v>Incremento (disminución) por diferencias de cambio netas, propiedades, planta y equipo</v>
      </c>
      <c r="F6034" s="80">
        <f>'822100'!S$23</f>
        <v>0</v>
      </c>
      <c r="I6034" s="60" t="str">
        <f>Índice!$G$23</f>
        <v>2015-01-01</v>
      </c>
      <c r="J6034" s="61" t="str">
        <f>Índice!$G$25</f>
        <v>2015-12-31</v>
      </c>
      <c r="K6034" s="203" t="s">
        <v>2480</v>
      </c>
      <c r="L6034" s="203" t="s">
        <v>3113</v>
      </c>
      <c r="M6034" s="203" t="s">
        <v>3293</v>
      </c>
      <c r="N6034" s="203" t="s">
        <v>2396</v>
      </c>
    </row>
    <row r="6035" spans="1:14" ht="15.75">
      <c r="C6035" s="203" t="str">
        <f>'822100'!B$24</f>
        <v>Depreciación, propiedades, planta y equipo</v>
      </c>
      <c r="F6035" s="80">
        <f>'822100'!S$24</f>
        <v>0</v>
      </c>
      <c r="I6035" s="60" t="str">
        <f>Índice!$G$23</f>
        <v>2015-01-01</v>
      </c>
      <c r="J6035" s="61" t="str">
        <f>Índice!$G$25</f>
        <v>2015-12-31</v>
      </c>
      <c r="K6035" s="203" t="s">
        <v>2480</v>
      </c>
      <c r="L6035" s="203" t="s">
        <v>3113</v>
      </c>
      <c r="M6035" s="203" t="s">
        <v>3293</v>
      </c>
      <c r="N6035" s="203" t="s">
        <v>2396</v>
      </c>
    </row>
    <row r="6036" spans="1:14" ht="15.75">
      <c r="C6036" s="203" t="str">
        <f>'822100'!B$25</f>
        <v>Pérdidas por deterioro de valor reconocidas en el resultado del periodo, propiedades, planta y equipo</v>
      </c>
      <c r="F6036" s="80">
        <f>'822100'!S$25</f>
        <v>0</v>
      </c>
      <c r="I6036" s="60" t="str">
        <f>Índice!$G$23</f>
        <v>2015-01-01</v>
      </c>
      <c r="J6036" s="61" t="str">
        <f>Índice!$G$25</f>
        <v>2015-12-31</v>
      </c>
      <c r="K6036" s="203" t="s">
        <v>2480</v>
      </c>
      <c r="L6036" s="203" t="s">
        <v>3113</v>
      </c>
      <c r="M6036" s="203" t="s">
        <v>3293</v>
      </c>
      <c r="N6036" s="203" t="s">
        <v>2396</v>
      </c>
    </row>
    <row r="6037" spans="1:14" ht="15.75">
      <c r="C6037" s="203" t="str">
        <f>'822100'!B$26</f>
        <v>Reversión de pérdidas por deterioro de valor reconocidas en el resultado del periodo, propiedades, planta y equipo</v>
      </c>
      <c r="F6037" s="80">
        <f>'822100'!S$26</f>
        <v>0</v>
      </c>
      <c r="I6037" s="60" t="str">
        <f>Índice!$G$23</f>
        <v>2015-01-01</v>
      </c>
      <c r="J6037" s="61" t="str">
        <f>Índice!$G$25</f>
        <v>2015-12-31</v>
      </c>
      <c r="K6037" s="203" t="s">
        <v>2480</v>
      </c>
      <c r="L6037" s="203" t="s">
        <v>3113</v>
      </c>
      <c r="M6037" s="203" t="s">
        <v>3293</v>
      </c>
      <c r="N6037" s="203" t="s">
        <v>2396</v>
      </c>
    </row>
    <row r="6038" spans="1:14" ht="15.75">
      <c r="C6038" s="203" t="str">
        <f>'822100'!B$27</f>
        <v>Incrementos (disminuciones) por otros cambios, propiedades, planta y equipo</v>
      </c>
      <c r="F6038" s="80">
        <f>'822100'!S$27</f>
        <v>0</v>
      </c>
      <c r="I6038" s="60" t="str">
        <f>Índice!$G$23</f>
        <v>2015-01-01</v>
      </c>
      <c r="J6038" s="61" t="str">
        <f>Índice!$G$25</f>
        <v>2015-12-31</v>
      </c>
      <c r="K6038" s="203" t="s">
        <v>2480</v>
      </c>
      <c r="L6038" s="203" t="s">
        <v>3113</v>
      </c>
      <c r="M6038" s="203" t="s">
        <v>3293</v>
      </c>
      <c r="N6038" s="203" t="s">
        <v>2396</v>
      </c>
    </row>
    <row r="6039" spans="1:14" ht="15.75">
      <c r="C6039" s="203" t="str">
        <f>'822100'!B$28</f>
        <v>Disposiciones, propiedades, planta y equipo</v>
      </c>
      <c r="F6039" s="80">
        <f>'822100'!S$28</f>
        <v>0</v>
      </c>
      <c r="I6039" s="60" t="str">
        <f>Índice!$G$23</f>
        <v>2015-01-01</v>
      </c>
      <c r="J6039" s="61" t="str">
        <f>Índice!$G$25</f>
        <v>2015-12-31</v>
      </c>
      <c r="K6039" s="203" t="s">
        <v>2480</v>
      </c>
      <c r="L6039" s="203" t="s">
        <v>3113</v>
      </c>
      <c r="M6039" s="203" t="s">
        <v>3293</v>
      </c>
      <c r="N6039" s="203" t="s">
        <v>2396</v>
      </c>
    </row>
    <row r="6040" spans="1:14" ht="15.75">
      <c r="C6040" s="203" t="str">
        <f>'822100'!B$29</f>
        <v>Total incremento (disminución) en propiedades, planta y equipo</v>
      </c>
      <c r="F6040" s="80">
        <f>'822100'!S$29</f>
        <v>0</v>
      </c>
      <c r="I6040" s="60" t="str">
        <f>Índice!$G$23</f>
        <v>2015-01-01</v>
      </c>
      <c r="J6040" s="61" t="str">
        <f>Índice!$G$25</f>
        <v>2015-12-31</v>
      </c>
      <c r="K6040" s="203" t="s">
        <v>2480</v>
      </c>
      <c r="L6040" s="203" t="s">
        <v>3113</v>
      </c>
      <c r="M6040" s="203" t="s">
        <v>3293</v>
      </c>
      <c r="N6040" s="203" t="s">
        <v>2396</v>
      </c>
    </row>
    <row r="6041" spans="1:14" ht="15.75">
      <c r="C6041" s="203" t="str">
        <f>'822100'!B$30</f>
        <v>Propiedades, planta y equipo al final del periodo</v>
      </c>
      <c r="F6041" s="80">
        <f>'822100'!S$30</f>
        <v>0</v>
      </c>
      <c r="J6041" s="61" t="str">
        <f>Índice!$G$25</f>
        <v>2015-12-31</v>
      </c>
      <c r="K6041" s="203" t="s">
        <v>2480</v>
      </c>
      <c r="L6041" s="203" t="s">
        <v>3113</v>
      </c>
      <c r="M6041" s="203" t="s">
        <v>3293</v>
      </c>
      <c r="N6041" s="203" t="s">
        <v>2396</v>
      </c>
    </row>
    <row r="6042" spans="1:14" ht="15.75">
      <c r="A6042" s="202" t="s">
        <v>15</v>
      </c>
      <c r="C6042" s="203" t="s">
        <v>3310</v>
      </c>
      <c r="L6042" s="203"/>
    </row>
    <row r="6043" spans="1:14" ht="15.75">
      <c r="A6043" s="202" t="s">
        <v>15</v>
      </c>
      <c r="C6043" s="203" t="str">
        <f>'822100'!B$13</f>
        <v>Información detallada a revelar sobre propiedades, planta y equipo</v>
      </c>
      <c r="F6043" s="200"/>
      <c r="L6043" s="203"/>
    </row>
    <row r="6044" spans="1:14" ht="15.75">
      <c r="C6044" s="203" t="str">
        <f>'822100'!B$14</f>
        <v>Bases de medición, propiedades, planta y equipo</v>
      </c>
      <c r="F6044" s="200" t="str">
        <f>'822100'!T$14</f>
        <v xml:space="preserve">Por incluir información </v>
      </c>
      <c r="I6044" s="60" t="str">
        <f>Índice!$G$23</f>
        <v>2015-01-01</v>
      </c>
      <c r="J6044" s="61" t="str">
        <f>Índice!$G$25</f>
        <v>2015-12-31</v>
      </c>
      <c r="K6044" s="203" t="s">
        <v>2480</v>
      </c>
      <c r="L6044" s="203" t="s">
        <v>3113</v>
      </c>
      <c r="M6044" s="203" t="s">
        <v>3293</v>
      </c>
      <c r="N6044" s="203" t="s">
        <v>2397</v>
      </c>
    </row>
    <row r="6045" spans="1:14" ht="15.75">
      <c r="C6045" s="203" t="str">
        <f>'822100'!B$15</f>
        <v>Método de depreciación, propiedades, planta y equipo</v>
      </c>
      <c r="F6045" s="200" t="str">
        <f>'822100'!T$15</f>
        <v xml:space="preserve">Por incluir información </v>
      </c>
      <c r="I6045" s="60" t="str">
        <f>Índice!$G$23</f>
        <v>2015-01-01</v>
      </c>
      <c r="J6045" s="61" t="str">
        <f>Índice!$G$25</f>
        <v>2015-12-31</v>
      </c>
      <c r="K6045" s="203" t="s">
        <v>2480</v>
      </c>
      <c r="L6045" s="203" t="s">
        <v>3113</v>
      </c>
      <c r="M6045" s="203" t="s">
        <v>3293</v>
      </c>
      <c r="N6045" s="203" t="s">
        <v>2397</v>
      </c>
    </row>
    <row r="6046" spans="1:14" ht="15.75">
      <c r="C6046" s="203" t="str">
        <f>'822100'!B$16</f>
        <v>Vidas útiles o tasas de depreciación, propiedades, planta y equipo</v>
      </c>
      <c r="F6046" s="200" t="str">
        <f>'822100'!T$16</f>
        <v xml:space="preserve">Por incluir información </v>
      </c>
      <c r="I6046" s="60" t="str">
        <f>Índice!$G$23</f>
        <v>2015-01-01</v>
      </c>
      <c r="J6046" s="61" t="str">
        <f>Índice!$G$25</f>
        <v>2015-12-31</v>
      </c>
      <c r="K6046" s="203" t="s">
        <v>2480</v>
      </c>
      <c r="L6046" s="203" t="s">
        <v>3113</v>
      </c>
      <c r="M6046" s="203" t="s">
        <v>3293</v>
      </c>
      <c r="N6046" s="203" t="s">
        <v>2397</v>
      </c>
    </row>
    <row r="6047" spans="1:14" ht="15.75">
      <c r="A6047" s="202" t="s">
        <v>15</v>
      </c>
      <c r="C6047" s="203" t="str">
        <f>'822100'!B$17</f>
        <v>Conciliación de cambios en propiedades, planta y equipo</v>
      </c>
      <c r="F6047" s="200"/>
    </row>
    <row r="6048" spans="1:14" ht="15.75">
      <c r="C6048" s="203" t="str">
        <f>'822100'!B$18</f>
        <v>Propiedades, planta y equipo al comienzo del periodo</v>
      </c>
      <c r="F6048" s="80">
        <f>'822100'!T$18</f>
        <v>0</v>
      </c>
      <c r="J6048" s="60" t="str">
        <f>Índice!$G$23</f>
        <v>2015-01-01</v>
      </c>
      <c r="K6048" s="203" t="s">
        <v>2480</v>
      </c>
      <c r="L6048" s="203" t="s">
        <v>3113</v>
      </c>
      <c r="M6048" s="203" t="s">
        <v>3293</v>
      </c>
      <c r="N6048" s="203" t="s">
        <v>2397</v>
      </c>
    </row>
    <row r="6049" spans="1:14" ht="15.75">
      <c r="A6049" s="202" t="s">
        <v>15</v>
      </c>
      <c r="C6049" s="203" t="str">
        <f>'822100'!B$19</f>
        <v>Cambios en propiedades, planta y equipo</v>
      </c>
      <c r="F6049" s="80"/>
      <c r="I6049" s="60" t="str">
        <f>Índice!$G$23</f>
        <v>2015-01-01</v>
      </c>
      <c r="J6049" s="61" t="str">
        <f>Índice!$G$25</f>
        <v>2015-12-31</v>
      </c>
      <c r="K6049" s="203" t="s">
        <v>2480</v>
      </c>
      <c r="L6049" s="203" t="s">
        <v>3113</v>
      </c>
      <c r="M6049" s="203" t="s">
        <v>3293</v>
      </c>
      <c r="N6049" s="203" t="s">
        <v>2397</v>
      </c>
    </row>
    <row r="6050" spans="1:14" ht="15.75">
      <c r="C6050" s="203" t="str">
        <f>'822100'!B$20</f>
        <v>Incrementos distintos de los procedentes de combinaciones de negocios, propiedades, planta y equipo</v>
      </c>
      <c r="F6050" s="80">
        <f>'822100'!T$20</f>
        <v>0</v>
      </c>
      <c r="I6050" s="60" t="str">
        <f>Índice!$G$23</f>
        <v>2015-01-01</v>
      </c>
      <c r="J6050" s="61" t="str">
        <f>Índice!$G$25</f>
        <v>2015-12-31</v>
      </c>
      <c r="K6050" s="203" t="s">
        <v>2480</v>
      </c>
      <c r="L6050" s="203" t="s">
        <v>3113</v>
      </c>
      <c r="M6050" s="203" t="s">
        <v>3293</v>
      </c>
      <c r="N6050" s="203" t="s">
        <v>2397</v>
      </c>
    </row>
    <row r="6051" spans="1:14" ht="15.75">
      <c r="C6051" s="203" t="str">
        <f>'822100'!B$21</f>
        <v>Adquisiciones realizadas mediante combinaciones de negocios, propiedades, planta y equipo</v>
      </c>
      <c r="F6051" s="80">
        <f>'822100'!T$21</f>
        <v>0</v>
      </c>
      <c r="I6051" s="60" t="str">
        <f>Índice!$G$23</f>
        <v>2015-01-01</v>
      </c>
      <c r="J6051" s="61" t="str">
        <f>Índice!$G$25</f>
        <v>2015-12-31</v>
      </c>
      <c r="K6051" s="203" t="s">
        <v>2480</v>
      </c>
      <c r="L6051" s="203" t="s">
        <v>3113</v>
      </c>
      <c r="M6051" s="203" t="s">
        <v>3293</v>
      </c>
      <c r="N6051" s="203" t="s">
        <v>2397</v>
      </c>
    </row>
    <row r="6052" spans="1:14" ht="15.75">
      <c r="C6052" s="203" t="str">
        <f>'822100'!B$22</f>
        <v>Transferencias de propiedades de inversión cuando pasa a estar disponible la medición fiable del valor razonable, propiedades, planta y equipo</v>
      </c>
      <c r="F6052" s="80">
        <f>'822100'!T$22</f>
        <v>0</v>
      </c>
      <c r="I6052" s="60" t="str">
        <f>Índice!$G$23</f>
        <v>2015-01-01</v>
      </c>
      <c r="J6052" s="61" t="str">
        <f>Índice!$G$25</f>
        <v>2015-12-31</v>
      </c>
      <c r="K6052" s="203" t="s">
        <v>2480</v>
      </c>
      <c r="L6052" s="203" t="s">
        <v>3113</v>
      </c>
      <c r="M6052" s="203" t="s">
        <v>3293</v>
      </c>
      <c r="N6052" s="203" t="s">
        <v>2397</v>
      </c>
    </row>
    <row r="6053" spans="1:14" ht="15.75">
      <c r="C6053" s="203" t="str">
        <f>'822100'!B$23</f>
        <v>Incremento (disminución) por diferencias de cambio netas, propiedades, planta y equipo</v>
      </c>
      <c r="F6053" s="80">
        <f>'822100'!T$23</f>
        <v>0</v>
      </c>
      <c r="I6053" s="60" t="str">
        <f>Índice!$G$23</f>
        <v>2015-01-01</v>
      </c>
      <c r="J6053" s="61" t="str">
        <f>Índice!$G$25</f>
        <v>2015-12-31</v>
      </c>
      <c r="K6053" s="203" t="s">
        <v>2480</v>
      </c>
      <c r="L6053" s="203" t="s">
        <v>3113</v>
      </c>
      <c r="M6053" s="203" t="s">
        <v>3293</v>
      </c>
      <c r="N6053" s="203" t="s">
        <v>2397</v>
      </c>
    </row>
    <row r="6054" spans="1:14" ht="15.75">
      <c r="C6054" s="203" t="str">
        <f>'822100'!B$24</f>
        <v>Depreciación, propiedades, planta y equipo</v>
      </c>
      <c r="F6054" s="80">
        <f>'822100'!T$24</f>
        <v>0</v>
      </c>
      <c r="I6054" s="60" t="str">
        <f>Índice!$G$23</f>
        <v>2015-01-01</v>
      </c>
      <c r="J6054" s="61" t="str">
        <f>Índice!$G$25</f>
        <v>2015-12-31</v>
      </c>
      <c r="K6054" s="203" t="s">
        <v>2480</v>
      </c>
      <c r="L6054" s="203" t="s">
        <v>3113</v>
      </c>
      <c r="M6054" s="203" t="s">
        <v>3293</v>
      </c>
      <c r="N6054" s="203" t="s">
        <v>2397</v>
      </c>
    </row>
    <row r="6055" spans="1:14" ht="15.75">
      <c r="C6055" s="203" t="str">
        <f>'822100'!B$25</f>
        <v>Pérdidas por deterioro de valor reconocidas en el resultado del periodo, propiedades, planta y equipo</v>
      </c>
      <c r="F6055" s="80">
        <f>'822100'!T$25</f>
        <v>0</v>
      </c>
      <c r="I6055" s="60" t="str">
        <f>Índice!$G$23</f>
        <v>2015-01-01</v>
      </c>
      <c r="J6055" s="61" t="str">
        <f>Índice!$G$25</f>
        <v>2015-12-31</v>
      </c>
      <c r="K6055" s="203" t="s">
        <v>2480</v>
      </c>
      <c r="L6055" s="203" t="s">
        <v>3113</v>
      </c>
      <c r="M6055" s="203" t="s">
        <v>3293</v>
      </c>
      <c r="N6055" s="203" t="s">
        <v>2397</v>
      </c>
    </row>
    <row r="6056" spans="1:14" ht="15.75">
      <c r="C6056" s="203" t="str">
        <f>'822100'!B$26</f>
        <v>Reversión de pérdidas por deterioro de valor reconocidas en el resultado del periodo, propiedades, planta y equipo</v>
      </c>
      <c r="F6056" s="80">
        <f>'822100'!T$26</f>
        <v>0</v>
      </c>
      <c r="I6056" s="60" t="str">
        <f>Índice!$G$23</f>
        <v>2015-01-01</v>
      </c>
      <c r="J6056" s="61" t="str">
        <f>Índice!$G$25</f>
        <v>2015-12-31</v>
      </c>
      <c r="K6056" s="203" t="s">
        <v>2480</v>
      </c>
      <c r="L6056" s="203" t="s">
        <v>3113</v>
      </c>
      <c r="M6056" s="203" t="s">
        <v>3293</v>
      </c>
      <c r="N6056" s="203" t="s">
        <v>2397</v>
      </c>
    </row>
    <row r="6057" spans="1:14" ht="15.75">
      <c r="C6057" s="203" t="str">
        <f>'822100'!B$27</f>
        <v>Incrementos (disminuciones) por otros cambios, propiedades, planta y equipo</v>
      </c>
      <c r="F6057" s="80">
        <f>'822100'!T$27</f>
        <v>0</v>
      </c>
      <c r="I6057" s="60" t="str">
        <f>Índice!$G$23</f>
        <v>2015-01-01</v>
      </c>
      <c r="J6057" s="61" t="str">
        <f>Índice!$G$25</f>
        <v>2015-12-31</v>
      </c>
      <c r="K6057" s="203" t="s">
        <v>2480</v>
      </c>
      <c r="L6057" s="203" t="s">
        <v>3113</v>
      </c>
      <c r="M6057" s="203" t="s">
        <v>3293</v>
      </c>
      <c r="N6057" s="203" t="s">
        <v>2397</v>
      </c>
    </row>
    <row r="6058" spans="1:14" ht="15.75">
      <c r="C6058" s="203" t="str">
        <f>'822100'!B$28</f>
        <v>Disposiciones, propiedades, planta y equipo</v>
      </c>
      <c r="F6058" s="80">
        <f>'822100'!T$28</f>
        <v>0</v>
      </c>
      <c r="I6058" s="60" t="str">
        <f>Índice!$G$23</f>
        <v>2015-01-01</v>
      </c>
      <c r="J6058" s="61" t="str">
        <f>Índice!$G$25</f>
        <v>2015-12-31</v>
      </c>
      <c r="K6058" s="203" t="s">
        <v>2480</v>
      </c>
      <c r="L6058" s="203" t="s">
        <v>3113</v>
      </c>
      <c r="M6058" s="203" t="s">
        <v>3293</v>
      </c>
      <c r="N6058" s="203" t="s">
        <v>2397</v>
      </c>
    </row>
    <row r="6059" spans="1:14" ht="15.75">
      <c r="C6059" s="203" t="str">
        <f>'822100'!B$29</f>
        <v>Total incremento (disminución) en propiedades, planta y equipo</v>
      </c>
      <c r="F6059" s="80">
        <f>'822100'!T$29</f>
        <v>0</v>
      </c>
      <c r="I6059" s="60" t="str">
        <f>Índice!$G$23</f>
        <v>2015-01-01</v>
      </c>
      <c r="J6059" s="61" t="str">
        <f>Índice!$G$25</f>
        <v>2015-12-31</v>
      </c>
      <c r="K6059" s="203" t="s">
        <v>2480</v>
      </c>
      <c r="L6059" s="203" t="s">
        <v>3113</v>
      </c>
      <c r="M6059" s="203" t="s">
        <v>3293</v>
      </c>
      <c r="N6059" s="203" t="s">
        <v>2397</v>
      </c>
    </row>
    <row r="6060" spans="1:14" ht="15.75">
      <c r="C6060" s="203" t="str">
        <f>'822100'!B$30</f>
        <v>Propiedades, planta y equipo al final del periodo</v>
      </c>
      <c r="F6060" s="80">
        <f>'822100'!T$30</f>
        <v>0</v>
      </c>
      <c r="J6060" s="61" t="str">
        <f>Índice!$G$25</f>
        <v>2015-12-31</v>
      </c>
      <c r="K6060" s="203" t="s">
        <v>2480</v>
      </c>
      <c r="L6060" s="203" t="s">
        <v>3113</v>
      </c>
      <c r="M6060" s="203" t="s">
        <v>3293</v>
      </c>
      <c r="N6060" s="203" t="s">
        <v>2397</v>
      </c>
    </row>
    <row r="6061" spans="1:14" ht="15.75">
      <c r="A6061" s="202" t="s">
        <v>15</v>
      </c>
      <c r="C6061" s="203" t="s">
        <v>2461</v>
      </c>
      <c r="L6061" s="203"/>
    </row>
    <row r="6062" spans="1:14" ht="15.75">
      <c r="A6062" s="202" t="s">
        <v>15</v>
      </c>
      <c r="C6062" s="203" t="str">
        <f>'822100'!B$13</f>
        <v>Información detallada a revelar sobre propiedades, planta y equipo</v>
      </c>
      <c r="F6062" s="200"/>
      <c r="L6062" s="203"/>
    </row>
    <row r="6063" spans="1:14" ht="15.75">
      <c r="C6063" s="203" t="str">
        <f>'822100'!B$14</f>
        <v>Bases de medición, propiedades, planta y equipo</v>
      </c>
      <c r="F6063" s="200" t="str">
        <f>'822100'!U$14</f>
        <v xml:space="preserve">Por incluir información </v>
      </c>
      <c r="I6063" s="60" t="str">
        <f>Índice!$G$23</f>
        <v>2015-01-01</v>
      </c>
      <c r="J6063" s="61" t="str">
        <f>Índice!$G$25</f>
        <v>2015-12-31</v>
      </c>
      <c r="K6063" s="203" t="s">
        <v>2480</v>
      </c>
      <c r="L6063" s="203" t="s">
        <v>2500</v>
      </c>
      <c r="M6063" s="203" t="s">
        <v>3293</v>
      </c>
      <c r="N6063" s="203" t="s">
        <v>2395</v>
      </c>
    </row>
    <row r="6064" spans="1:14" ht="15.75">
      <c r="C6064" s="203" t="str">
        <f>'822100'!B$15</f>
        <v>Método de depreciación, propiedades, planta y equipo</v>
      </c>
      <c r="F6064" s="200" t="str">
        <f>'822100'!U$15</f>
        <v xml:space="preserve">Por incluir información </v>
      </c>
      <c r="I6064" s="60" t="str">
        <f>Índice!$G$23</f>
        <v>2015-01-01</v>
      </c>
      <c r="J6064" s="61" t="str">
        <f>Índice!$G$25</f>
        <v>2015-12-31</v>
      </c>
      <c r="K6064" s="203" t="s">
        <v>2480</v>
      </c>
      <c r="L6064" s="203" t="s">
        <v>2500</v>
      </c>
      <c r="M6064" s="203" t="s">
        <v>3293</v>
      </c>
      <c r="N6064" s="203" t="s">
        <v>2395</v>
      </c>
    </row>
    <row r="6065" spans="1:14" ht="15.75">
      <c r="C6065" s="203" t="str">
        <f>'822100'!B$16</f>
        <v>Vidas útiles o tasas de depreciación, propiedades, planta y equipo</v>
      </c>
      <c r="F6065" s="200" t="str">
        <f>'822100'!U$16</f>
        <v xml:space="preserve">Por incluir información </v>
      </c>
      <c r="I6065" s="60" t="str">
        <f>Índice!$G$23</f>
        <v>2015-01-01</v>
      </c>
      <c r="J6065" s="61" t="str">
        <f>Índice!$G$25</f>
        <v>2015-12-31</v>
      </c>
      <c r="K6065" s="203" t="s">
        <v>2480</v>
      </c>
      <c r="L6065" s="203" t="s">
        <v>2500</v>
      </c>
      <c r="M6065" s="203" t="s">
        <v>3293</v>
      </c>
      <c r="N6065" s="203" t="s">
        <v>2395</v>
      </c>
    </row>
    <row r="6066" spans="1:14" ht="15.75">
      <c r="A6066" s="202" t="s">
        <v>15</v>
      </c>
      <c r="C6066" s="203" t="str">
        <f>'822100'!B$17</f>
        <v>Conciliación de cambios en propiedades, planta y equipo</v>
      </c>
      <c r="F6066" s="200"/>
      <c r="L6066" s="203"/>
    </row>
    <row r="6067" spans="1:14" ht="15.75">
      <c r="C6067" s="203" t="str">
        <f>'822100'!B$18</f>
        <v>Propiedades, planta y equipo al comienzo del periodo</v>
      </c>
      <c r="F6067" s="80">
        <f>'822100'!U$18</f>
        <v>0</v>
      </c>
      <c r="J6067" s="60" t="str">
        <f>Índice!$G$23</f>
        <v>2015-01-01</v>
      </c>
      <c r="K6067" s="203" t="s">
        <v>2480</v>
      </c>
      <c r="L6067" s="203" t="s">
        <v>2500</v>
      </c>
      <c r="M6067" s="203" t="s">
        <v>3293</v>
      </c>
      <c r="N6067" s="203" t="s">
        <v>2395</v>
      </c>
    </row>
    <row r="6068" spans="1:14" ht="15.75">
      <c r="A6068" s="202" t="s">
        <v>15</v>
      </c>
      <c r="C6068" s="203" t="str">
        <f>'822100'!B$19</f>
        <v>Cambios en propiedades, planta y equipo</v>
      </c>
      <c r="F6068" s="80"/>
      <c r="I6068" s="60" t="str">
        <f>Índice!$G$23</f>
        <v>2015-01-01</v>
      </c>
      <c r="J6068" s="61" t="str">
        <f>Índice!$G$25</f>
        <v>2015-12-31</v>
      </c>
      <c r="K6068" s="203" t="s">
        <v>2480</v>
      </c>
      <c r="L6068" s="203" t="s">
        <v>2500</v>
      </c>
      <c r="M6068" s="203" t="s">
        <v>3293</v>
      </c>
      <c r="N6068" s="203" t="s">
        <v>2395</v>
      </c>
    </row>
    <row r="6069" spans="1:14" ht="15.75">
      <c r="C6069" s="203" t="str">
        <f>'822100'!B$20</f>
        <v>Incrementos distintos de los procedentes de combinaciones de negocios, propiedades, planta y equipo</v>
      </c>
      <c r="F6069" s="80">
        <f>'822100'!U$20</f>
        <v>0</v>
      </c>
      <c r="I6069" s="60" t="str">
        <f>Índice!$G$23</f>
        <v>2015-01-01</v>
      </c>
      <c r="J6069" s="61" t="str">
        <f>Índice!$G$25</f>
        <v>2015-12-31</v>
      </c>
      <c r="K6069" s="203" t="s">
        <v>2480</v>
      </c>
      <c r="L6069" s="203" t="s">
        <v>2500</v>
      </c>
      <c r="M6069" s="203" t="s">
        <v>3293</v>
      </c>
      <c r="N6069" s="203" t="s">
        <v>2395</v>
      </c>
    </row>
    <row r="6070" spans="1:14" ht="15.75">
      <c r="C6070" s="203" t="str">
        <f>'822100'!B$21</f>
        <v>Adquisiciones realizadas mediante combinaciones de negocios, propiedades, planta y equipo</v>
      </c>
      <c r="F6070" s="80">
        <f>'822100'!U$21</f>
        <v>0</v>
      </c>
      <c r="I6070" s="60" t="str">
        <f>Índice!$G$23</f>
        <v>2015-01-01</v>
      </c>
      <c r="J6070" s="61" t="str">
        <f>Índice!$G$25</f>
        <v>2015-12-31</v>
      </c>
      <c r="K6070" s="203" t="s">
        <v>2480</v>
      </c>
      <c r="L6070" s="203" t="s">
        <v>2500</v>
      </c>
      <c r="M6070" s="203" t="s">
        <v>3293</v>
      </c>
      <c r="N6070" s="203" t="s">
        <v>2395</v>
      </c>
    </row>
    <row r="6071" spans="1:14" ht="15.75">
      <c r="C6071" s="203" t="str">
        <f>'822100'!B$22</f>
        <v>Transferencias de propiedades de inversión cuando pasa a estar disponible la medición fiable del valor razonable, propiedades, planta y equipo</v>
      </c>
      <c r="F6071" s="80">
        <f>'822100'!U$22</f>
        <v>0</v>
      </c>
      <c r="I6071" s="60" t="str">
        <f>Índice!$G$23</f>
        <v>2015-01-01</v>
      </c>
      <c r="J6071" s="61" t="str">
        <f>Índice!$G$25</f>
        <v>2015-12-31</v>
      </c>
      <c r="K6071" s="203" t="s">
        <v>2480</v>
      </c>
      <c r="L6071" s="203" t="s">
        <v>2500</v>
      </c>
      <c r="M6071" s="203" t="s">
        <v>3293</v>
      </c>
      <c r="N6071" s="203" t="s">
        <v>2395</v>
      </c>
    </row>
    <row r="6072" spans="1:14" ht="15.75">
      <c r="C6072" s="203" t="str">
        <f>'822100'!B$23</f>
        <v>Incremento (disminución) por diferencias de cambio netas, propiedades, planta y equipo</v>
      </c>
      <c r="F6072" s="80">
        <f>'822100'!U$23</f>
        <v>0</v>
      </c>
      <c r="I6072" s="60" t="str">
        <f>Índice!$G$23</f>
        <v>2015-01-01</v>
      </c>
      <c r="J6072" s="61" t="str">
        <f>Índice!$G$25</f>
        <v>2015-12-31</v>
      </c>
      <c r="K6072" s="203" t="s">
        <v>2480</v>
      </c>
      <c r="L6072" s="203" t="s">
        <v>2500</v>
      </c>
      <c r="M6072" s="203" t="s">
        <v>3293</v>
      </c>
      <c r="N6072" s="203" t="s">
        <v>2395</v>
      </c>
    </row>
    <row r="6073" spans="1:14" ht="15.75">
      <c r="C6073" s="203" t="str">
        <f>'822100'!B$24</f>
        <v>Depreciación, propiedades, planta y equipo</v>
      </c>
      <c r="F6073" s="80">
        <f>'822100'!U$24</f>
        <v>0</v>
      </c>
      <c r="I6073" s="60" t="str">
        <f>Índice!$G$23</f>
        <v>2015-01-01</v>
      </c>
      <c r="J6073" s="61" t="str">
        <f>Índice!$G$25</f>
        <v>2015-12-31</v>
      </c>
      <c r="K6073" s="203" t="s">
        <v>2480</v>
      </c>
      <c r="L6073" s="203" t="s">
        <v>2500</v>
      </c>
      <c r="M6073" s="203" t="s">
        <v>3293</v>
      </c>
      <c r="N6073" s="203" t="s">
        <v>2395</v>
      </c>
    </row>
    <row r="6074" spans="1:14" ht="15.75">
      <c r="C6074" s="203" t="str">
        <f>'822100'!B$25</f>
        <v>Pérdidas por deterioro de valor reconocidas en el resultado del periodo, propiedades, planta y equipo</v>
      </c>
      <c r="F6074" s="80">
        <f>'822100'!U$25</f>
        <v>0</v>
      </c>
      <c r="I6074" s="60" t="str">
        <f>Índice!$G$23</f>
        <v>2015-01-01</v>
      </c>
      <c r="J6074" s="61" t="str">
        <f>Índice!$G$25</f>
        <v>2015-12-31</v>
      </c>
      <c r="K6074" s="203" t="s">
        <v>2480</v>
      </c>
      <c r="L6074" s="203" t="s">
        <v>2500</v>
      </c>
      <c r="M6074" s="203" t="s">
        <v>3293</v>
      </c>
      <c r="N6074" s="203" t="s">
        <v>2395</v>
      </c>
    </row>
    <row r="6075" spans="1:14" ht="15.75">
      <c r="C6075" s="203" t="str">
        <f>'822100'!B$26</f>
        <v>Reversión de pérdidas por deterioro de valor reconocidas en el resultado del periodo, propiedades, planta y equipo</v>
      </c>
      <c r="F6075" s="80">
        <f>'822100'!U$26</f>
        <v>0</v>
      </c>
      <c r="I6075" s="60" t="str">
        <f>Índice!$G$23</f>
        <v>2015-01-01</v>
      </c>
      <c r="J6075" s="61" t="str">
        <f>Índice!$G$25</f>
        <v>2015-12-31</v>
      </c>
      <c r="K6075" s="203" t="s">
        <v>2480</v>
      </c>
      <c r="L6075" s="203" t="s">
        <v>2500</v>
      </c>
      <c r="M6075" s="203" t="s">
        <v>3293</v>
      </c>
      <c r="N6075" s="203" t="s">
        <v>2395</v>
      </c>
    </row>
    <row r="6076" spans="1:14" ht="15.75">
      <c r="C6076" s="203" t="str">
        <f>'822100'!B$27</f>
        <v>Incrementos (disminuciones) por otros cambios, propiedades, planta y equipo</v>
      </c>
      <c r="F6076" s="80">
        <f>'822100'!U$27</f>
        <v>0</v>
      </c>
      <c r="I6076" s="60" t="str">
        <f>Índice!$G$23</f>
        <v>2015-01-01</v>
      </c>
      <c r="J6076" s="61" t="str">
        <f>Índice!$G$25</f>
        <v>2015-12-31</v>
      </c>
      <c r="K6076" s="203" t="s">
        <v>2480</v>
      </c>
      <c r="L6076" s="203" t="s">
        <v>2500</v>
      </c>
      <c r="M6076" s="203" t="s">
        <v>3293</v>
      </c>
      <c r="N6076" s="203" t="s">
        <v>2395</v>
      </c>
    </row>
    <row r="6077" spans="1:14" ht="15.75">
      <c r="C6077" s="203" t="str">
        <f>'822100'!B$28</f>
        <v>Disposiciones, propiedades, planta y equipo</v>
      </c>
      <c r="F6077" s="80">
        <f>'822100'!U$28</f>
        <v>0</v>
      </c>
      <c r="I6077" s="60" t="str">
        <f>Índice!$G$23</f>
        <v>2015-01-01</v>
      </c>
      <c r="J6077" s="61" t="str">
        <f>Índice!$G$25</f>
        <v>2015-12-31</v>
      </c>
      <c r="K6077" s="203" t="s">
        <v>2480</v>
      </c>
      <c r="L6077" s="203" t="s">
        <v>2500</v>
      </c>
      <c r="M6077" s="203" t="s">
        <v>3293</v>
      </c>
      <c r="N6077" s="203" t="s">
        <v>2395</v>
      </c>
    </row>
    <row r="6078" spans="1:14" ht="15.75">
      <c r="C6078" s="203" t="str">
        <f>'822100'!B$29</f>
        <v>Total incremento (disminución) en propiedades, planta y equipo</v>
      </c>
      <c r="F6078" s="80">
        <f>'822100'!U$29</f>
        <v>0</v>
      </c>
      <c r="I6078" s="60" t="str">
        <f>Índice!$G$23</f>
        <v>2015-01-01</v>
      </c>
      <c r="J6078" s="61" t="str">
        <f>Índice!$G$25</f>
        <v>2015-12-31</v>
      </c>
      <c r="K6078" s="203" t="s">
        <v>2480</v>
      </c>
      <c r="L6078" s="203" t="s">
        <v>2500</v>
      </c>
      <c r="M6078" s="203" t="s">
        <v>3293</v>
      </c>
      <c r="N6078" s="203" t="s">
        <v>2395</v>
      </c>
    </row>
    <row r="6079" spans="1:14" ht="15.75">
      <c r="C6079" s="203" t="str">
        <f>'822100'!B$30</f>
        <v>Propiedades, planta y equipo al final del periodo</v>
      </c>
      <c r="F6079" s="80">
        <f>'822100'!U$30</f>
        <v>0</v>
      </c>
      <c r="J6079" s="61" t="str">
        <f>Índice!$G$25</f>
        <v>2015-12-31</v>
      </c>
      <c r="K6079" s="203" t="s">
        <v>2480</v>
      </c>
      <c r="L6079" s="203" t="s">
        <v>2500</v>
      </c>
      <c r="M6079" s="203" t="s">
        <v>3293</v>
      </c>
      <c r="N6079" s="203" t="s">
        <v>2395</v>
      </c>
    </row>
    <row r="6080" spans="1:14" ht="15.75">
      <c r="A6080" s="202" t="s">
        <v>15</v>
      </c>
      <c r="C6080" s="203" t="s">
        <v>3309</v>
      </c>
      <c r="L6080" s="203"/>
    </row>
    <row r="6081" spans="1:14" ht="15.75">
      <c r="A6081" s="202" t="s">
        <v>15</v>
      </c>
      <c r="C6081" s="203" t="str">
        <f>'822100'!B$13</f>
        <v>Información detallada a revelar sobre propiedades, planta y equipo</v>
      </c>
      <c r="F6081" s="200"/>
      <c r="L6081" s="203"/>
    </row>
    <row r="6082" spans="1:14" ht="15.75">
      <c r="C6082" s="203" t="str">
        <f>'822100'!B$14</f>
        <v>Bases de medición, propiedades, planta y equipo</v>
      </c>
      <c r="F6082" s="200" t="str">
        <f>'822100'!V$14</f>
        <v xml:space="preserve">Por incluir información </v>
      </c>
      <c r="I6082" s="60" t="str">
        <f>Índice!$G$23</f>
        <v>2015-01-01</v>
      </c>
      <c r="J6082" s="61" t="str">
        <f>Índice!$G$25</f>
        <v>2015-12-31</v>
      </c>
      <c r="K6082" s="203" t="s">
        <v>2480</v>
      </c>
      <c r="L6082" s="203" t="s">
        <v>2500</v>
      </c>
      <c r="M6082" s="203" t="s">
        <v>3293</v>
      </c>
      <c r="N6082" s="203" t="s">
        <v>2396</v>
      </c>
    </row>
    <row r="6083" spans="1:14" ht="15.75">
      <c r="C6083" s="203" t="str">
        <f>'822100'!B$15</f>
        <v>Método de depreciación, propiedades, planta y equipo</v>
      </c>
      <c r="F6083" s="200" t="str">
        <f>'822100'!V$15</f>
        <v xml:space="preserve">Por incluir información </v>
      </c>
      <c r="I6083" s="60" t="str">
        <f>Índice!$G$23</f>
        <v>2015-01-01</v>
      </c>
      <c r="J6083" s="61" t="str">
        <f>Índice!$G$25</f>
        <v>2015-12-31</v>
      </c>
      <c r="K6083" s="203" t="s">
        <v>2480</v>
      </c>
      <c r="L6083" s="203" t="s">
        <v>2500</v>
      </c>
      <c r="M6083" s="203" t="s">
        <v>3293</v>
      </c>
      <c r="N6083" s="203" t="s">
        <v>2396</v>
      </c>
    </row>
    <row r="6084" spans="1:14" ht="15.75">
      <c r="C6084" s="203" t="str">
        <f>'822100'!B$16</f>
        <v>Vidas útiles o tasas de depreciación, propiedades, planta y equipo</v>
      </c>
      <c r="F6084" s="200" t="str">
        <f>'822100'!V$16</f>
        <v xml:space="preserve">Por incluir información </v>
      </c>
      <c r="I6084" s="60" t="str">
        <f>Índice!$G$23</f>
        <v>2015-01-01</v>
      </c>
      <c r="J6084" s="61" t="str">
        <f>Índice!$G$25</f>
        <v>2015-12-31</v>
      </c>
      <c r="K6084" s="203" t="s">
        <v>2480</v>
      </c>
      <c r="L6084" s="203" t="s">
        <v>2500</v>
      </c>
      <c r="M6084" s="203" t="s">
        <v>3293</v>
      </c>
      <c r="N6084" s="203" t="s">
        <v>2396</v>
      </c>
    </row>
    <row r="6085" spans="1:14" ht="15.75">
      <c r="A6085" s="202" t="s">
        <v>15</v>
      </c>
      <c r="C6085" s="203" t="str">
        <f>'822100'!B$17</f>
        <v>Conciliación de cambios en propiedades, planta y equipo</v>
      </c>
      <c r="F6085" s="200"/>
      <c r="L6085" s="203"/>
    </row>
    <row r="6086" spans="1:14" ht="15.75">
      <c r="C6086" s="203" t="str">
        <f>'822100'!B$18</f>
        <v>Propiedades, planta y equipo al comienzo del periodo</v>
      </c>
      <c r="F6086" s="80">
        <f>'822100'!V$18</f>
        <v>0</v>
      </c>
      <c r="J6086" s="60" t="str">
        <f>Índice!$G$23</f>
        <v>2015-01-01</v>
      </c>
      <c r="K6086" s="203" t="s">
        <v>2480</v>
      </c>
      <c r="L6086" s="203" t="s">
        <v>2500</v>
      </c>
      <c r="M6086" s="203" t="s">
        <v>3293</v>
      </c>
      <c r="N6086" s="203" t="s">
        <v>2396</v>
      </c>
    </row>
    <row r="6087" spans="1:14" ht="15.75">
      <c r="A6087" s="202" t="s">
        <v>15</v>
      </c>
      <c r="C6087" s="203" t="str">
        <f>'822100'!B$19</f>
        <v>Cambios en propiedades, planta y equipo</v>
      </c>
      <c r="F6087" s="80"/>
      <c r="I6087" s="60" t="str">
        <f>Índice!$G$23</f>
        <v>2015-01-01</v>
      </c>
      <c r="J6087" s="61" t="str">
        <f>Índice!$G$25</f>
        <v>2015-12-31</v>
      </c>
      <c r="K6087" s="203" t="s">
        <v>2480</v>
      </c>
      <c r="L6087" s="203" t="s">
        <v>2500</v>
      </c>
      <c r="M6087" s="203" t="s">
        <v>3293</v>
      </c>
      <c r="N6087" s="203" t="s">
        <v>2396</v>
      </c>
    </row>
    <row r="6088" spans="1:14" ht="15.75">
      <c r="C6088" s="203" t="str">
        <f>'822100'!B$20</f>
        <v>Incrementos distintos de los procedentes de combinaciones de negocios, propiedades, planta y equipo</v>
      </c>
      <c r="F6088" s="80">
        <f>'822100'!V$20</f>
        <v>0</v>
      </c>
      <c r="I6088" s="60" t="str">
        <f>Índice!$G$23</f>
        <v>2015-01-01</v>
      </c>
      <c r="J6088" s="61" t="str">
        <f>Índice!$G$25</f>
        <v>2015-12-31</v>
      </c>
      <c r="K6088" s="203" t="s">
        <v>2480</v>
      </c>
      <c r="L6088" s="203" t="s">
        <v>2500</v>
      </c>
      <c r="M6088" s="203" t="s">
        <v>3293</v>
      </c>
      <c r="N6088" s="203" t="s">
        <v>2396</v>
      </c>
    </row>
    <row r="6089" spans="1:14" ht="15.75">
      <c r="C6089" s="203" t="str">
        <f>'822100'!B$21</f>
        <v>Adquisiciones realizadas mediante combinaciones de negocios, propiedades, planta y equipo</v>
      </c>
      <c r="F6089" s="80">
        <f>'822100'!V$21</f>
        <v>0</v>
      </c>
      <c r="I6089" s="60" t="str">
        <f>Índice!$G$23</f>
        <v>2015-01-01</v>
      </c>
      <c r="J6089" s="61" t="str">
        <f>Índice!$G$25</f>
        <v>2015-12-31</v>
      </c>
      <c r="K6089" s="203" t="s">
        <v>2480</v>
      </c>
      <c r="L6089" s="203" t="s">
        <v>2500</v>
      </c>
      <c r="M6089" s="203" t="s">
        <v>3293</v>
      </c>
      <c r="N6089" s="203" t="s">
        <v>2396</v>
      </c>
    </row>
    <row r="6090" spans="1:14" ht="15.75">
      <c r="C6090" s="203" t="str">
        <f>'822100'!B$22</f>
        <v>Transferencias de propiedades de inversión cuando pasa a estar disponible la medición fiable del valor razonable, propiedades, planta y equipo</v>
      </c>
      <c r="F6090" s="80">
        <f>'822100'!V$22</f>
        <v>0</v>
      </c>
      <c r="I6090" s="60" t="str">
        <f>Índice!$G$23</f>
        <v>2015-01-01</v>
      </c>
      <c r="J6090" s="61" t="str">
        <f>Índice!$G$25</f>
        <v>2015-12-31</v>
      </c>
      <c r="K6090" s="203" t="s">
        <v>2480</v>
      </c>
      <c r="L6090" s="203" t="s">
        <v>2500</v>
      </c>
      <c r="M6090" s="203" t="s">
        <v>3293</v>
      </c>
      <c r="N6090" s="203" t="s">
        <v>2396</v>
      </c>
    </row>
    <row r="6091" spans="1:14" ht="15.75">
      <c r="C6091" s="203" t="str">
        <f>'822100'!B$23</f>
        <v>Incremento (disminución) por diferencias de cambio netas, propiedades, planta y equipo</v>
      </c>
      <c r="F6091" s="80">
        <f>'822100'!V$23</f>
        <v>0</v>
      </c>
      <c r="I6091" s="60" t="str">
        <f>Índice!$G$23</f>
        <v>2015-01-01</v>
      </c>
      <c r="J6091" s="61" t="str">
        <f>Índice!$G$25</f>
        <v>2015-12-31</v>
      </c>
      <c r="K6091" s="203" t="s">
        <v>2480</v>
      </c>
      <c r="L6091" s="203" t="s">
        <v>2500</v>
      </c>
      <c r="M6091" s="203" t="s">
        <v>3293</v>
      </c>
      <c r="N6091" s="203" t="s">
        <v>2396</v>
      </c>
    </row>
    <row r="6092" spans="1:14" ht="15.75">
      <c r="C6092" s="203" t="str">
        <f>'822100'!B$24</f>
        <v>Depreciación, propiedades, planta y equipo</v>
      </c>
      <c r="F6092" s="80">
        <f>'822100'!V$24</f>
        <v>0</v>
      </c>
      <c r="I6092" s="60" t="str">
        <f>Índice!$G$23</f>
        <v>2015-01-01</v>
      </c>
      <c r="J6092" s="61" t="str">
        <f>Índice!$G$25</f>
        <v>2015-12-31</v>
      </c>
      <c r="K6092" s="203" t="s">
        <v>2480</v>
      </c>
      <c r="L6092" s="203" t="s">
        <v>2500</v>
      </c>
      <c r="M6092" s="203" t="s">
        <v>3293</v>
      </c>
      <c r="N6092" s="203" t="s">
        <v>2396</v>
      </c>
    </row>
    <row r="6093" spans="1:14" ht="15.75">
      <c r="C6093" s="203" t="str">
        <f>'822100'!B$25</f>
        <v>Pérdidas por deterioro de valor reconocidas en el resultado del periodo, propiedades, planta y equipo</v>
      </c>
      <c r="F6093" s="80">
        <f>'822100'!V$25</f>
        <v>0</v>
      </c>
      <c r="I6093" s="60" t="str">
        <f>Índice!$G$23</f>
        <v>2015-01-01</v>
      </c>
      <c r="J6093" s="61" t="str">
        <f>Índice!$G$25</f>
        <v>2015-12-31</v>
      </c>
      <c r="K6093" s="203" t="s">
        <v>2480</v>
      </c>
      <c r="L6093" s="203" t="s">
        <v>2500</v>
      </c>
      <c r="M6093" s="203" t="s">
        <v>3293</v>
      </c>
      <c r="N6093" s="203" t="s">
        <v>2396</v>
      </c>
    </row>
    <row r="6094" spans="1:14" ht="15.75">
      <c r="C6094" s="203" t="str">
        <f>'822100'!B$26</f>
        <v>Reversión de pérdidas por deterioro de valor reconocidas en el resultado del periodo, propiedades, planta y equipo</v>
      </c>
      <c r="F6094" s="80">
        <f>'822100'!V$26</f>
        <v>0</v>
      </c>
      <c r="I6094" s="60" t="str">
        <f>Índice!$G$23</f>
        <v>2015-01-01</v>
      </c>
      <c r="J6094" s="61" t="str">
        <f>Índice!$G$25</f>
        <v>2015-12-31</v>
      </c>
      <c r="K6094" s="203" t="s">
        <v>2480</v>
      </c>
      <c r="L6094" s="203" t="s">
        <v>2500</v>
      </c>
      <c r="M6094" s="203" t="s">
        <v>3293</v>
      </c>
      <c r="N6094" s="203" t="s">
        <v>2396</v>
      </c>
    </row>
    <row r="6095" spans="1:14" ht="15.75">
      <c r="C6095" s="203" t="str">
        <f>'822100'!B$27</f>
        <v>Incrementos (disminuciones) por otros cambios, propiedades, planta y equipo</v>
      </c>
      <c r="F6095" s="80">
        <f>'822100'!V$27</f>
        <v>0</v>
      </c>
      <c r="I6095" s="60" t="str">
        <f>Índice!$G$23</f>
        <v>2015-01-01</v>
      </c>
      <c r="J6095" s="61" t="str">
        <f>Índice!$G$25</f>
        <v>2015-12-31</v>
      </c>
      <c r="K6095" s="203" t="s">
        <v>2480</v>
      </c>
      <c r="L6095" s="203" t="s">
        <v>2500</v>
      </c>
      <c r="M6095" s="203" t="s">
        <v>3293</v>
      </c>
      <c r="N6095" s="203" t="s">
        <v>2396</v>
      </c>
    </row>
    <row r="6096" spans="1:14" ht="15.75">
      <c r="C6096" s="203" t="str">
        <f>'822100'!B$28</f>
        <v>Disposiciones, propiedades, planta y equipo</v>
      </c>
      <c r="F6096" s="80">
        <f>'822100'!V$28</f>
        <v>0</v>
      </c>
      <c r="I6096" s="60" t="str">
        <f>Índice!$G$23</f>
        <v>2015-01-01</v>
      </c>
      <c r="J6096" s="61" t="str">
        <f>Índice!$G$25</f>
        <v>2015-12-31</v>
      </c>
      <c r="K6096" s="203" t="s">
        <v>2480</v>
      </c>
      <c r="L6096" s="203" t="s">
        <v>2500</v>
      </c>
      <c r="M6096" s="203" t="s">
        <v>3293</v>
      </c>
      <c r="N6096" s="203" t="s">
        <v>2396</v>
      </c>
    </row>
    <row r="6097" spans="1:14" ht="15.75">
      <c r="C6097" s="203" t="str">
        <f>'822100'!B$29</f>
        <v>Total incremento (disminución) en propiedades, planta y equipo</v>
      </c>
      <c r="F6097" s="80">
        <f>'822100'!V$29</f>
        <v>0</v>
      </c>
      <c r="I6097" s="60" t="str">
        <f>Índice!$G$23</f>
        <v>2015-01-01</v>
      </c>
      <c r="J6097" s="61" t="str">
        <f>Índice!$G$25</f>
        <v>2015-12-31</v>
      </c>
      <c r="K6097" s="203" t="s">
        <v>2480</v>
      </c>
      <c r="L6097" s="203" t="s">
        <v>2500</v>
      </c>
      <c r="M6097" s="203" t="s">
        <v>3293</v>
      </c>
      <c r="N6097" s="203" t="s">
        <v>2396</v>
      </c>
    </row>
    <row r="6098" spans="1:14" ht="15.75">
      <c r="C6098" s="203" t="str">
        <f>'822100'!B$30</f>
        <v>Propiedades, planta y equipo al final del periodo</v>
      </c>
      <c r="F6098" s="80">
        <f>'822100'!V$30</f>
        <v>0</v>
      </c>
      <c r="J6098" s="61" t="str">
        <f>Índice!$G$25</f>
        <v>2015-12-31</v>
      </c>
      <c r="K6098" s="203" t="s">
        <v>2480</v>
      </c>
      <c r="L6098" s="203" t="s">
        <v>2500</v>
      </c>
      <c r="M6098" s="203" t="s">
        <v>3293</v>
      </c>
      <c r="N6098" s="203" t="s">
        <v>2396</v>
      </c>
    </row>
    <row r="6099" spans="1:14" ht="15.75">
      <c r="A6099" s="202" t="s">
        <v>15</v>
      </c>
      <c r="C6099" s="203" t="s">
        <v>3308</v>
      </c>
      <c r="L6099" s="203"/>
    </row>
    <row r="6100" spans="1:14" ht="15.75">
      <c r="A6100" s="202" t="s">
        <v>15</v>
      </c>
      <c r="C6100" s="203" t="str">
        <f>'822100'!B$13</f>
        <v>Información detallada a revelar sobre propiedades, planta y equipo</v>
      </c>
      <c r="F6100" s="200"/>
      <c r="L6100" s="203"/>
    </row>
    <row r="6101" spans="1:14" ht="15.75">
      <c r="C6101" s="203" t="str">
        <f>'822100'!B$14</f>
        <v>Bases de medición, propiedades, planta y equipo</v>
      </c>
      <c r="F6101" s="200" t="str">
        <f>'822100'!W$14</f>
        <v xml:space="preserve">Por incluir información </v>
      </c>
      <c r="I6101" s="60" t="str">
        <f>Índice!$G$23</f>
        <v>2015-01-01</v>
      </c>
      <c r="J6101" s="61" t="str">
        <f>Índice!$G$25</f>
        <v>2015-12-31</v>
      </c>
      <c r="K6101" s="203" t="s">
        <v>2480</v>
      </c>
      <c r="L6101" s="203" t="s">
        <v>2500</v>
      </c>
      <c r="M6101" s="203" t="s">
        <v>3293</v>
      </c>
      <c r="N6101" s="203" t="s">
        <v>2397</v>
      </c>
    </row>
    <row r="6102" spans="1:14" ht="15.75">
      <c r="C6102" s="203" t="str">
        <f>'822100'!B$15</f>
        <v>Método de depreciación, propiedades, planta y equipo</v>
      </c>
      <c r="F6102" s="200" t="str">
        <f>'822100'!W$15</f>
        <v xml:space="preserve">Por incluir información </v>
      </c>
      <c r="I6102" s="60" t="str">
        <f>Índice!$G$23</f>
        <v>2015-01-01</v>
      </c>
      <c r="J6102" s="61" t="str">
        <f>Índice!$G$25</f>
        <v>2015-12-31</v>
      </c>
      <c r="K6102" s="203" t="s">
        <v>2480</v>
      </c>
      <c r="L6102" s="203" t="s">
        <v>2500</v>
      </c>
      <c r="M6102" s="203" t="s">
        <v>3293</v>
      </c>
      <c r="N6102" s="203" t="s">
        <v>2397</v>
      </c>
    </row>
    <row r="6103" spans="1:14" ht="15.75">
      <c r="C6103" s="203" t="str">
        <f>'822100'!B$16</f>
        <v>Vidas útiles o tasas de depreciación, propiedades, planta y equipo</v>
      </c>
      <c r="F6103" s="200" t="str">
        <f>'822100'!W$16</f>
        <v xml:space="preserve">Por incluir información </v>
      </c>
      <c r="I6103" s="60" t="str">
        <f>Índice!$G$23</f>
        <v>2015-01-01</v>
      </c>
      <c r="J6103" s="61" t="str">
        <f>Índice!$G$25</f>
        <v>2015-12-31</v>
      </c>
      <c r="K6103" s="203" t="s">
        <v>2480</v>
      </c>
      <c r="L6103" s="203" t="s">
        <v>2500</v>
      </c>
      <c r="M6103" s="203" t="s">
        <v>3293</v>
      </c>
      <c r="N6103" s="203" t="s">
        <v>2397</v>
      </c>
    </row>
    <row r="6104" spans="1:14" ht="15.75">
      <c r="A6104" s="202" t="s">
        <v>15</v>
      </c>
      <c r="C6104" s="203" t="str">
        <f>'822100'!B$17</f>
        <v>Conciliación de cambios en propiedades, planta y equipo</v>
      </c>
      <c r="F6104" s="200"/>
      <c r="L6104" s="203"/>
    </row>
    <row r="6105" spans="1:14" ht="15.75">
      <c r="C6105" s="203" t="str">
        <f>'822100'!B$18</f>
        <v>Propiedades, planta y equipo al comienzo del periodo</v>
      </c>
      <c r="F6105" s="80">
        <f>'822100'!W$18</f>
        <v>0</v>
      </c>
      <c r="J6105" s="60" t="str">
        <f>Índice!$G$23</f>
        <v>2015-01-01</v>
      </c>
      <c r="K6105" s="203" t="s">
        <v>2480</v>
      </c>
      <c r="L6105" s="203" t="s">
        <v>2500</v>
      </c>
      <c r="M6105" s="203" t="s">
        <v>3293</v>
      </c>
      <c r="N6105" s="203" t="s">
        <v>2397</v>
      </c>
    </row>
    <row r="6106" spans="1:14" ht="15.75">
      <c r="A6106" s="202" t="s">
        <v>15</v>
      </c>
      <c r="C6106" s="203" t="str">
        <f>'822100'!B$19</f>
        <v>Cambios en propiedades, planta y equipo</v>
      </c>
      <c r="F6106" s="80"/>
      <c r="I6106" s="60" t="str">
        <f>Índice!$G$23</f>
        <v>2015-01-01</v>
      </c>
      <c r="J6106" s="61" t="str">
        <f>Índice!$G$25</f>
        <v>2015-12-31</v>
      </c>
      <c r="K6106" s="203" t="s">
        <v>2480</v>
      </c>
      <c r="L6106" s="203" t="s">
        <v>2500</v>
      </c>
      <c r="M6106" s="203" t="s">
        <v>3293</v>
      </c>
      <c r="N6106" s="203" t="s">
        <v>2397</v>
      </c>
    </row>
    <row r="6107" spans="1:14" ht="15.75">
      <c r="C6107" s="203" t="str">
        <f>'822100'!B$20</f>
        <v>Incrementos distintos de los procedentes de combinaciones de negocios, propiedades, planta y equipo</v>
      </c>
      <c r="F6107" s="80">
        <f>'822100'!W$20</f>
        <v>0</v>
      </c>
      <c r="I6107" s="60" t="str">
        <f>Índice!$G$23</f>
        <v>2015-01-01</v>
      </c>
      <c r="J6107" s="61" t="str">
        <f>Índice!$G$25</f>
        <v>2015-12-31</v>
      </c>
      <c r="K6107" s="203" t="s">
        <v>2480</v>
      </c>
      <c r="L6107" s="203" t="s">
        <v>2500</v>
      </c>
      <c r="M6107" s="203" t="s">
        <v>3293</v>
      </c>
      <c r="N6107" s="203" t="s">
        <v>2397</v>
      </c>
    </row>
    <row r="6108" spans="1:14" ht="15.75">
      <c r="C6108" s="203" t="str">
        <f>'822100'!B$21</f>
        <v>Adquisiciones realizadas mediante combinaciones de negocios, propiedades, planta y equipo</v>
      </c>
      <c r="F6108" s="80">
        <f>'822100'!W$21</f>
        <v>0</v>
      </c>
      <c r="I6108" s="60" t="str">
        <f>Índice!$G$23</f>
        <v>2015-01-01</v>
      </c>
      <c r="J6108" s="61" t="str">
        <f>Índice!$G$25</f>
        <v>2015-12-31</v>
      </c>
      <c r="K6108" s="203" t="s">
        <v>2480</v>
      </c>
      <c r="L6108" s="203" t="s">
        <v>2500</v>
      </c>
      <c r="M6108" s="203" t="s">
        <v>3293</v>
      </c>
      <c r="N6108" s="203" t="s">
        <v>2397</v>
      </c>
    </row>
    <row r="6109" spans="1:14" ht="15.75">
      <c r="C6109" s="203" t="str">
        <f>'822100'!B$22</f>
        <v>Transferencias de propiedades de inversión cuando pasa a estar disponible la medición fiable del valor razonable, propiedades, planta y equipo</v>
      </c>
      <c r="F6109" s="80">
        <f>'822100'!W$22</f>
        <v>0</v>
      </c>
      <c r="I6109" s="60" t="str">
        <f>Índice!$G$23</f>
        <v>2015-01-01</v>
      </c>
      <c r="J6109" s="61" t="str">
        <f>Índice!$G$25</f>
        <v>2015-12-31</v>
      </c>
      <c r="K6109" s="203" t="s">
        <v>2480</v>
      </c>
      <c r="L6109" s="203" t="s">
        <v>2500</v>
      </c>
      <c r="M6109" s="203" t="s">
        <v>3293</v>
      </c>
      <c r="N6109" s="203" t="s">
        <v>2397</v>
      </c>
    </row>
    <row r="6110" spans="1:14" ht="15.75">
      <c r="C6110" s="203" t="str">
        <f>'822100'!B$23</f>
        <v>Incremento (disminución) por diferencias de cambio netas, propiedades, planta y equipo</v>
      </c>
      <c r="F6110" s="80">
        <f>'822100'!W$23</f>
        <v>0</v>
      </c>
      <c r="I6110" s="60" t="str">
        <f>Índice!$G$23</f>
        <v>2015-01-01</v>
      </c>
      <c r="J6110" s="61" t="str">
        <f>Índice!$G$25</f>
        <v>2015-12-31</v>
      </c>
      <c r="K6110" s="203" t="s">
        <v>2480</v>
      </c>
      <c r="L6110" s="203" t="s">
        <v>2500</v>
      </c>
      <c r="M6110" s="203" t="s">
        <v>3293</v>
      </c>
      <c r="N6110" s="203" t="s">
        <v>2397</v>
      </c>
    </row>
    <row r="6111" spans="1:14" ht="15.75">
      <c r="C6111" s="203" t="str">
        <f>'822100'!B$24</f>
        <v>Depreciación, propiedades, planta y equipo</v>
      </c>
      <c r="F6111" s="80">
        <f>'822100'!W$24</f>
        <v>0</v>
      </c>
      <c r="I6111" s="60" t="str">
        <f>Índice!$G$23</f>
        <v>2015-01-01</v>
      </c>
      <c r="J6111" s="61" t="str">
        <f>Índice!$G$25</f>
        <v>2015-12-31</v>
      </c>
      <c r="K6111" s="203" t="s">
        <v>2480</v>
      </c>
      <c r="L6111" s="203" t="s">
        <v>2500</v>
      </c>
      <c r="M6111" s="203" t="s">
        <v>3293</v>
      </c>
      <c r="N6111" s="203" t="s">
        <v>2397</v>
      </c>
    </row>
    <row r="6112" spans="1:14" ht="15.75">
      <c r="C6112" s="203" t="str">
        <f>'822100'!B$25</f>
        <v>Pérdidas por deterioro de valor reconocidas en el resultado del periodo, propiedades, planta y equipo</v>
      </c>
      <c r="F6112" s="80">
        <f>'822100'!W$25</f>
        <v>0</v>
      </c>
      <c r="I6112" s="60" t="str">
        <f>Índice!$G$23</f>
        <v>2015-01-01</v>
      </c>
      <c r="J6112" s="61" t="str">
        <f>Índice!$G$25</f>
        <v>2015-12-31</v>
      </c>
      <c r="K6112" s="203" t="s">
        <v>2480</v>
      </c>
      <c r="L6112" s="203" t="s">
        <v>2500</v>
      </c>
      <c r="M6112" s="203" t="s">
        <v>3293</v>
      </c>
      <c r="N6112" s="203" t="s">
        <v>2397</v>
      </c>
    </row>
    <row r="6113" spans="1:14" ht="15.75">
      <c r="C6113" s="203" t="str">
        <f>'822100'!B$26</f>
        <v>Reversión de pérdidas por deterioro de valor reconocidas en el resultado del periodo, propiedades, planta y equipo</v>
      </c>
      <c r="F6113" s="80">
        <f>'822100'!W$26</f>
        <v>0</v>
      </c>
      <c r="I6113" s="60" t="str">
        <f>Índice!$G$23</f>
        <v>2015-01-01</v>
      </c>
      <c r="J6113" s="61" t="str">
        <f>Índice!$G$25</f>
        <v>2015-12-31</v>
      </c>
      <c r="K6113" s="203" t="s">
        <v>2480</v>
      </c>
      <c r="L6113" s="203" t="s">
        <v>2500</v>
      </c>
      <c r="M6113" s="203" t="s">
        <v>3293</v>
      </c>
      <c r="N6113" s="203" t="s">
        <v>2397</v>
      </c>
    </row>
    <row r="6114" spans="1:14" ht="15.75">
      <c r="C6114" s="203" t="str">
        <f>'822100'!B$27</f>
        <v>Incrementos (disminuciones) por otros cambios, propiedades, planta y equipo</v>
      </c>
      <c r="F6114" s="80">
        <f>'822100'!W$27</f>
        <v>0</v>
      </c>
      <c r="I6114" s="60" t="str">
        <f>Índice!$G$23</f>
        <v>2015-01-01</v>
      </c>
      <c r="J6114" s="61" t="str">
        <f>Índice!$G$25</f>
        <v>2015-12-31</v>
      </c>
      <c r="K6114" s="203" t="s">
        <v>2480</v>
      </c>
      <c r="L6114" s="203" t="s">
        <v>2500</v>
      </c>
      <c r="M6114" s="203" t="s">
        <v>3293</v>
      </c>
      <c r="N6114" s="203" t="s">
        <v>2397</v>
      </c>
    </row>
    <row r="6115" spans="1:14" ht="15.75">
      <c r="C6115" s="203" t="str">
        <f>'822100'!B$28</f>
        <v>Disposiciones, propiedades, planta y equipo</v>
      </c>
      <c r="F6115" s="80">
        <f>'822100'!W$28</f>
        <v>0</v>
      </c>
      <c r="I6115" s="60" t="str">
        <f>Índice!$G$23</f>
        <v>2015-01-01</v>
      </c>
      <c r="J6115" s="61" t="str">
        <f>Índice!$G$25</f>
        <v>2015-12-31</v>
      </c>
      <c r="K6115" s="203" t="s">
        <v>2480</v>
      </c>
      <c r="L6115" s="203" t="s">
        <v>2500</v>
      </c>
      <c r="M6115" s="203" t="s">
        <v>3293</v>
      </c>
      <c r="N6115" s="203" t="s">
        <v>2397</v>
      </c>
    </row>
    <row r="6116" spans="1:14" ht="15.75">
      <c r="C6116" s="203" t="str">
        <f>'822100'!B$29</f>
        <v>Total incremento (disminución) en propiedades, planta y equipo</v>
      </c>
      <c r="F6116" s="80">
        <f>'822100'!W$29</f>
        <v>0</v>
      </c>
      <c r="I6116" s="60" t="str">
        <f>Índice!$G$23</f>
        <v>2015-01-01</v>
      </c>
      <c r="J6116" s="61" t="str">
        <f>Índice!$G$25</f>
        <v>2015-12-31</v>
      </c>
      <c r="K6116" s="203" t="s">
        <v>2480</v>
      </c>
      <c r="L6116" s="203" t="s">
        <v>2500</v>
      </c>
      <c r="M6116" s="203" t="s">
        <v>3293</v>
      </c>
      <c r="N6116" s="203" t="s">
        <v>2397</v>
      </c>
    </row>
    <row r="6117" spans="1:14" ht="15.75">
      <c r="C6117" s="203" t="str">
        <f>'822100'!B$30</f>
        <v>Propiedades, planta y equipo al final del periodo</v>
      </c>
      <c r="F6117" s="80">
        <f>'822100'!W$30</f>
        <v>0</v>
      </c>
      <c r="J6117" s="61" t="str">
        <f>Índice!$G$25</f>
        <v>2015-12-31</v>
      </c>
      <c r="K6117" s="203" t="s">
        <v>2480</v>
      </c>
      <c r="L6117" s="203" t="s">
        <v>2500</v>
      </c>
      <c r="M6117" s="203" t="s">
        <v>3293</v>
      </c>
      <c r="N6117" s="203" t="s">
        <v>2397</v>
      </c>
    </row>
    <row r="6118" spans="1:14" ht="15.75">
      <c r="A6118" s="202" t="s">
        <v>15</v>
      </c>
      <c r="C6118" s="203" t="s">
        <v>2460</v>
      </c>
      <c r="L6118" s="203"/>
    </row>
    <row r="6119" spans="1:14" ht="15.75">
      <c r="A6119" s="202" t="s">
        <v>15</v>
      </c>
      <c r="C6119" s="203" t="str">
        <f>'822100'!B$13</f>
        <v>Información detallada a revelar sobre propiedades, planta y equipo</v>
      </c>
      <c r="F6119" s="200"/>
      <c r="L6119" s="203"/>
    </row>
    <row r="6120" spans="1:14" ht="15.75">
      <c r="C6120" s="203" t="str">
        <f>'822100'!B$14</f>
        <v>Bases de medición, propiedades, planta y equipo</v>
      </c>
      <c r="F6120" s="200" t="str">
        <f>'822100'!X$14</f>
        <v xml:space="preserve">Por incluir información </v>
      </c>
      <c r="I6120" s="60" t="str">
        <f>Índice!$G$23</f>
        <v>2015-01-01</v>
      </c>
      <c r="J6120" s="61" t="str">
        <f>Índice!$G$25</f>
        <v>2015-12-31</v>
      </c>
      <c r="K6120" s="203" t="s">
        <v>2480</v>
      </c>
      <c r="L6120" s="203" t="s">
        <v>2499</v>
      </c>
      <c r="M6120" s="203" t="s">
        <v>3293</v>
      </c>
      <c r="N6120" s="203" t="s">
        <v>2395</v>
      </c>
    </row>
    <row r="6121" spans="1:14" ht="15.75">
      <c r="C6121" s="203" t="str">
        <f>'822100'!B$15</f>
        <v>Método de depreciación, propiedades, planta y equipo</v>
      </c>
      <c r="F6121" s="200" t="str">
        <f>'822100'!X$15</f>
        <v xml:space="preserve">Por incluir información </v>
      </c>
      <c r="I6121" s="60" t="str">
        <f>Índice!$G$23</f>
        <v>2015-01-01</v>
      </c>
      <c r="J6121" s="61" t="str">
        <f>Índice!$G$25</f>
        <v>2015-12-31</v>
      </c>
      <c r="K6121" s="203" t="s">
        <v>2480</v>
      </c>
      <c r="L6121" s="203" t="s">
        <v>2499</v>
      </c>
      <c r="M6121" s="203" t="s">
        <v>3293</v>
      </c>
      <c r="N6121" s="203" t="s">
        <v>2395</v>
      </c>
    </row>
    <row r="6122" spans="1:14" ht="15.75">
      <c r="C6122" s="203" t="str">
        <f>'822100'!B$16</f>
        <v>Vidas útiles o tasas de depreciación, propiedades, planta y equipo</v>
      </c>
      <c r="F6122" s="200" t="str">
        <f>'822100'!X$16</f>
        <v xml:space="preserve">Por incluir información </v>
      </c>
      <c r="I6122" s="60" t="str">
        <f>Índice!$G$23</f>
        <v>2015-01-01</v>
      </c>
      <c r="J6122" s="61" t="str">
        <f>Índice!$G$25</f>
        <v>2015-12-31</v>
      </c>
      <c r="K6122" s="203" t="s">
        <v>2480</v>
      </c>
      <c r="L6122" s="203" t="s">
        <v>2499</v>
      </c>
      <c r="M6122" s="203" t="s">
        <v>3293</v>
      </c>
      <c r="N6122" s="203" t="s">
        <v>2395</v>
      </c>
    </row>
    <row r="6123" spans="1:14" ht="15.75">
      <c r="A6123" s="202" t="s">
        <v>15</v>
      </c>
      <c r="C6123" s="203" t="str">
        <f>'822100'!B$17</f>
        <v>Conciliación de cambios en propiedades, planta y equipo</v>
      </c>
      <c r="F6123" s="200"/>
      <c r="L6123" s="203"/>
    </row>
    <row r="6124" spans="1:14" ht="15.75">
      <c r="C6124" s="203" t="str">
        <f>'822100'!B$18</f>
        <v>Propiedades, planta y equipo al comienzo del periodo</v>
      </c>
      <c r="F6124" s="80">
        <f>'822100'!X$18</f>
        <v>0</v>
      </c>
      <c r="J6124" s="60" t="str">
        <f>Índice!$G$23</f>
        <v>2015-01-01</v>
      </c>
      <c r="K6124" s="203" t="s">
        <v>2480</v>
      </c>
      <c r="L6124" s="203" t="s">
        <v>2499</v>
      </c>
      <c r="M6124" s="203" t="s">
        <v>3293</v>
      </c>
      <c r="N6124" s="203" t="s">
        <v>2395</v>
      </c>
    </row>
    <row r="6125" spans="1:14" ht="15.75">
      <c r="A6125" s="202" t="s">
        <v>15</v>
      </c>
      <c r="C6125" s="203" t="str">
        <f>'822100'!B$19</f>
        <v>Cambios en propiedades, planta y equipo</v>
      </c>
      <c r="F6125" s="80"/>
      <c r="I6125" s="60" t="str">
        <f>Índice!$G$23</f>
        <v>2015-01-01</v>
      </c>
      <c r="J6125" s="61" t="str">
        <f>Índice!$G$25</f>
        <v>2015-12-31</v>
      </c>
      <c r="K6125" s="203" t="s">
        <v>2480</v>
      </c>
      <c r="L6125" s="203" t="s">
        <v>2499</v>
      </c>
      <c r="M6125" s="203" t="s">
        <v>3293</v>
      </c>
      <c r="N6125" s="203" t="s">
        <v>2395</v>
      </c>
    </row>
    <row r="6126" spans="1:14" ht="15.75">
      <c r="C6126" s="203" t="str">
        <f>'822100'!B$20</f>
        <v>Incrementos distintos de los procedentes de combinaciones de negocios, propiedades, planta y equipo</v>
      </c>
      <c r="F6126" s="80">
        <f>'822100'!X$20</f>
        <v>0</v>
      </c>
      <c r="I6126" s="60" t="str">
        <f>Índice!$G$23</f>
        <v>2015-01-01</v>
      </c>
      <c r="J6126" s="61" t="str">
        <f>Índice!$G$25</f>
        <v>2015-12-31</v>
      </c>
      <c r="K6126" s="203" t="s">
        <v>2480</v>
      </c>
      <c r="L6126" s="203" t="s">
        <v>2499</v>
      </c>
      <c r="M6126" s="203" t="s">
        <v>3293</v>
      </c>
      <c r="N6126" s="203" t="s">
        <v>2395</v>
      </c>
    </row>
    <row r="6127" spans="1:14" ht="15.75">
      <c r="C6127" s="203" t="str">
        <f>'822100'!B$21</f>
        <v>Adquisiciones realizadas mediante combinaciones de negocios, propiedades, planta y equipo</v>
      </c>
      <c r="F6127" s="80">
        <f>'822100'!X$21</f>
        <v>0</v>
      </c>
      <c r="I6127" s="60" t="str">
        <f>Índice!$G$23</f>
        <v>2015-01-01</v>
      </c>
      <c r="J6127" s="61" t="str">
        <f>Índice!$G$25</f>
        <v>2015-12-31</v>
      </c>
      <c r="K6127" s="203" t="s">
        <v>2480</v>
      </c>
      <c r="L6127" s="203" t="s">
        <v>2499</v>
      </c>
      <c r="M6127" s="203" t="s">
        <v>3293</v>
      </c>
      <c r="N6127" s="203" t="s">
        <v>2395</v>
      </c>
    </row>
    <row r="6128" spans="1:14" ht="15.75">
      <c r="C6128" s="203" t="str">
        <f>'822100'!B$22</f>
        <v>Transferencias de propiedades de inversión cuando pasa a estar disponible la medición fiable del valor razonable, propiedades, planta y equipo</v>
      </c>
      <c r="F6128" s="80">
        <f>'822100'!X$22</f>
        <v>0</v>
      </c>
      <c r="I6128" s="60" t="str">
        <f>Índice!$G$23</f>
        <v>2015-01-01</v>
      </c>
      <c r="J6128" s="61" t="str">
        <f>Índice!$G$25</f>
        <v>2015-12-31</v>
      </c>
      <c r="K6128" s="203" t="s">
        <v>2480</v>
      </c>
      <c r="L6128" s="203" t="s">
        <v>2499</v>
      </c>
      <c r="M6128" s="203" t="s">
        <v>3293</v>
      </c>
      <c r="N6128" s="203" t="s">
        <v>2395</v>
      </c>
    </row>
    <row r="6129" spans="1:14" ht="15.75">
      <c r="C6129" s="203" t="str">
        <f>'822100'!B$23</f>
        <v>Incremento (disminución) por diferencias de cambio netas, propiedades, planta y equipo</v>
      </c>
      <c r="F6129" s="80">
        <f>'822100'!X$23</f>
        <v>0</v>
      </c>
      <c r="I6129" s="60" t="str">
        <f>Índice!$G$23</f>
        <v>2015-01-01</v>
      </c>
      <c r="J6129" s="61" t="str">
        <f>Índice!$G$25</f>
        <v>2015-12-31</v>
      </c>
      <c r="K6129" s="203" t="s">
        <v>2480</v>
      </c>
      <c r="L6129" s="203" t="s">
        <v>2499</v>
      </c>
      <c r="M6129" s="203" t="s">
        <v>3293</v>
      </c>
      <c r="N6129" s="203" t="s">
        <v>2395</v>
      </c>
    </row>
    <row r="6130" spans="1:14" ht="15.75">
      <c r="C6130" s="203" t="str">
        <f>'822100'!B$24</f>
        <v>Depreciación, propiedades, planta y equipo</v>
      </c>
      <c r="F6130" s="80">
        <f>'822100'!X$24</f>
        <v>0</v>
      </c>
      <c r="I6130" s="60" t="str">
        <f>Índice!$G$23</f>
        <v>2015-01-01</v>
      </c>
      <c r="J6130" s="61" t="str">
        <f>Índice!$G$25</f>
        <v>2015-12-31</v>
      </c>
      <c r="K6130" s="203" t="s">
        <v>2480</v>
      </c>
      <c r="L6130" s="203" t="s">
        <v>2499</v>
      </c>
      <c r="M6130" s="203" t="s">
        <v>3293</v>
      </c>
      <c r="N6130" s="203" t="s">
        <v>2395</v>
      </c>
    </row>
    <row r="6131" spans="1:14" ht="15.75">
      <c r="C6131" s="203" t="str">
        <f>'822100'!B$25</f>
        <v>Pérdidas por deterioro de valor reconocidas en el resultado del periodo, propiedades, planta y equipo</v>
      </c>
      <c r="F6131" s="80">
        <f>'822100'!X$25</f>
        <v>0</v>
      </c>
      <c r="I6131" s="60" t="str">
        <f>Índice!$G$23</f>
        <v>2015-01-01</v>
      </c>
      <c r="J6131" s="61" t="str">
        <f>Índice!$G$25</f>
        <v>2015-12-31</v>
      </c>
      <c r="K6131" s="203" t="s">
        <v>2480</v>
      </c>
      <c r="L6131" s="203" t="s">
        <v>2499</v>
      </c>
      <c r="M6131" s="203" t="s">
        <v>3293</v>
      </c>
      <c r="N6131" s="203" t="s">
        <v>2395</v>
      </c>
    </row>
    <row r="6132" spans="1:14" ht="15.75">
      <c r="C6132" s="203" t="str">
        <f>'822100'!B$26</f>
        <v>Reversión de pérdidas por deterioro de valor reconocidas en el resultado del periodo, propiedades, planta y equipo</v>
      </c>
      <c r="F6132" s="80">
        <f>'822100'!X$26</f>
        <v>0</v>
      </c>
      <c r="I6132" s="60" t="str">
        <f>Índice!$G$23</f>
        <v>2015-01-01</v>
      </c>
      <c r="J6132" s="61" t="str">
        <f>Índice!$G$25</f>
        <v>2015-12-31</v>
      </c>
      <c r="K6132" s="203" t="s">
        <v>2480</v>
      </c>
      <c r="L6132" s="203" t="s">
        <v>2499</v>
      </c>
      <c r="M6132" s="203" t="s">
        <v>3293</v>
      </c>
      <c r="N6132" s="203" t="s">
        <v>2395</v>
      </c>
    </row>
    <row r="6133" spans="1:14" ht="15.75">
      <c r="C6133" s="203" t="str">
        <f>'822100'!B$27</f>
        <v>Incrementos (disminuciones) por otros cambios, propiedades, planta y equipo</v>
      </c>
      <c r="F6133" s="80">
        <f>'822100'!X$27</f>
        <v>0</v>
      </c>
      <c r="I6133" s="60" t="str">
        <f>Índice!$G$23</f>
        <v>2015-01-01</v>
      </c>
      <c r="J6133" s="61" t="str">
        <f>Índice!$G$25</f>
        <v>2015-12-31</v>
      </c>
      <c r="K6133" s="203" t="s">
        <v>2480</v>
      </c>
      <c r="L6133" s="203" t="s">
        <v>2499</v>
      </c>
      <c r="M6133" s="203" t="s">
        <v>3293</v>
      </c>
      <c r="N6133" s="203" t="s">
        <v>2395</v>
      </c>
    </row>
    <row r="6134" spans="1:14" ht="15.75">
      <c r="C6134" s="203" t="str">
        <f>'822100'!B$28</f>
        <v>Disposiciones, propiedades, planta y equipo</v>
      </c>
      <c r="F6134" s="80">
        <f>'822100'!X$28</f>
        <v>0</v>
      </c>
      <c r="I6134" s="60" t="str">
        <f>Índice!$G$23</f>
        <v>2015-01-01</v>
      </c>
      <c r="J6134" s="61" t="str">
        <f>Índice!$G$25</f>
        <v>2015-12-31</v>
      </c>
      <c r="K6134" s="203" t="s">
        <v>2480</v>
      </c>
      <c r="L6134" s="203" t="s">
        <v>2499</v>
      </c>
      <c r="M6134" s="203" t="s">
        <v>3293</v>
      </c>
      <c r="N6134" s="203" t="s">
        <v>2395</v>
      </c>
    </row>
    <row r="6135" spans="1:14" ht="15.75">
      <c r="C6135" s="203" t="str">
        <f>'822100'!B$29</f>
        <v>Total incremento (disminución) en propiedades, planta y equipo</v>
      </c>
      <c r="F6135" s="80">
        <f>'822100'!X$29</f>
        <v>0</v>
      </c>
      <c r="I6135" s="60" t="str">
        <f>Índice!$G$23</f>
        <v>2015-01-01</v>
      </c>
      <c r="J6135" s="61" t="str">
        <f>Índice!$G$25</f>
        <v>2015-12-31</v>
      </c>
      <c r="K6135" s="203" t="s">
        <v>2480</v>
      </c>
      <c r="L6135" s="203" t="s">
        <v>2499</v>
      </c>
      <c r="M6135" s="203" t="s">
        <v>3293</v>
      </c>
      <c r="N6135" s="203" t="s">
        <v>2395</v>
      </c>
    </row>
    <row r="6136" spans="1:14" ht="15.75">
      <c r="C6136" s="203" t="str">
        <f>'822100'!B$30</f>
        <v>Propiedades, planta y equipo al final del periodo</v>
      </c>
      <c r="F6136" s="80">
        <f>'822100'!X$30</f>
        <v>0</v>
      </c>
      <c r="J6136" s="61" t="str">
        <f>Índice!$G$25</f>
        <v>2015-12-31</v>
      </c>
      <c r="K6136" s="203" t="s">
        <v>2480</v>
      </c>
      <c r="L6136" s="203" t="s">
        <v>2499</v>
      </c>
      <c r="M6136" s="203" t="s">
        <v>3293</v>
      </c>
      <c r="N6136" s="203" t="s">
        <v>2395</v>
      </c>
    </row>
    <row r="6137" spans="1:14" ht="15.75">
      <c r="A6137" s="202" t="s">
        <v>15</v>
      </c>
      <c r="C6137" s="203" t="s">
        <v>3307</v>
      </c>
      <c r="L6137" s="203"/>
    </row>
    <row r="6138" spans="1:14" ht="15.75">
      <c r="A6138" s="202" t="s">
        <v>15</v>
      </c>
      <c r="C6138" s="203" t="str">
        <f>'822100'!B$13</f>
        <v>Información detallada a revelar sobre propiedades, planta y equipo</v>
      </c>
      <c r="F6138" s="200"/>
      <c r="L6138" s="203"/>
    </row>
    <row r="6139" spans="1:14" ht="15.75">
      <c r="C6139" s="203" t="str">
        <f>'822100'!B$14</f>
        <v>Bases de medición, propiedades, planta y equipo</v>
      </c>
      <c r="F6139" s="200" t="str">
        <f>'822100'!Y$14</f>
        <v xml:space="preserve">Por incluir información </v>
      </c>
      <c r="I6139" s="60" t="str">
        <f>Índice!$G$23</f>
        <v>2015-01-01</v>
      </c>
      <c r="J6139" s="61" t="str">
        <f>Índice!$G$25</f>
        <v>2015-12-31</v>
      </c>
      <c r="K6139" s="203" t="s">
        <v>2480</v>
      </c>
      <c r="L6139" s="203" t="s">
        <v>2499</v>
      </c>
      <c r="M6139" s="203" t="s">
        <v>3293</v>
      </c>
      <c r="N6139" s="203" t="s">
        <v>2396</v>
      </c>
    </row>
    <row r="6140" spans="1:14" ht="15.75">
      <c r="C6140" s="203" t="str">
        <f>'822100'!B$15</f>
        <v>Método de depreciación, propiedades, planta y equipo</v>
      </c>
      <c r="F6140" s="200" t="str">
        <f>'822100'!Y$15</f>
        <v xml:space="preserve">Por incluir información </v>
      </c>
      <c r="I6140" s="60" t="str">
        <f>Índice!$G$23</f>
        <v>2015-01-01</v>
      </c>
      <c r="J6140" s="61" t="str">
        <f>Índice!$G$25</f>
        <v>2015-12-31</v>
      </c>
      <c r="K6140" s="203" t="s">
        <v>2480</v>
      </c>
      <c r="L6140" s="203" t="s">
        <v>2499</v>
      </c>
      <c r="M6140" s="203" t="s">
        <v>3293</v>
      </c>
      <c r="N6140" s="203" t="s">
        <v>2396</v>
      </c>
    </row>
    <row r="6141" spans="1:14" ht="15.75">
      <c r="C6141" s="203" t="str">
        <f>'822100'!B$16</f>
        <v>Vidas útiles o tasas de depreciación, propiedades, planta y equipo</v>
      </c>
      <c r="F6141" s="200" t="str">
        <f>'822100'!Y$16</f>
        <v xml:space="preserve">Por incluir información </v>
      </c>
      <c r="I6141" s="60" t="str">
        <f>Índice!$G$23</f>
        <v>2015-01-01</v>
      </c>
      <c r="J6141" s="61" t="str">
        <f>Índice!$G$25</f>
        <v>2015-12-31</v>
      </c>
      <c r="K6141" s="203" t="s">
        <v>2480</v>
      </c>
      <c r="L6141" s="203" t="s">
        <v>2499</v>
      </c>
      <c r="M6141" s="203" t="s">
        <v>3293</v>
      </c>
      <c r="N6141" s="203" t="s">
        <v>2396</v>
      </c>
    </row>
    <row r="6142" spans="1:14" ht="15.75">
      <c r="A6142" s="202" t="s">
        <v>15</v>
      </c>
      <c r="C6142" s="203" t="str">
        <f>'822100'!B$17</f>
        <v>Conciliación de cambios en propiedades, planta y equipo</v>
      </c>
      <c r="F6142" s="200"/>
      <c r="L6142" s="203"/>
    </row>
    <row r="6143" spans="1:14" ht="15.75">
      <c r="C6143" s="203" t="str">
        <f>'822100'!B$18</f>
        <v>Propiedades, planta y equipo al comienzo del periodo</v>
      </c>
      <c r="F6143" s="80">
        <f>'822100'!Y$18</f>
        <v>0</v>
      </c>
      <c r="J6143" s="60" t="str">
        <f>Índice!$G$23</f>
        <v>2015-01-01</v>
      </c>
      <c r="K6143" s="203" t="s">
        <v>2480</v>
      </c>
      <c r="L6143" s="203" t="s">
        <v>2499</v>
      </c>
      <c r="M6143" s="203" t="s">
        <v>3293</v>
      </c>
      <c r="N6143" s="203" t="s">
        <v>2396</v>
      </c>
    </row>
    <row r="6144" spans="1:14" ht="15.75">
      <c r="A6144" s="202" t="s">
        <v>15</v>
      </c>
      <c r="C6144" s="203" t="str">
        <f>'822100'!B$19</f>
        <v>Cambios en propiedades, planta y equipo</v>
      </c>
      <c r="F6144" s="80"/>
      <c r="I6144" s="60" t="str">
        <f>Índice!$G$23</f>
        <v>2015-01-01</v>
      </c>
      <c r="J6144" s="61" t="str">
        <f>Índice!$G$25</f>
        <v>2015-12-31</v>
      </c>
      <c r="K6144" s="203" t="s">
        <v>2480</v>
      </c>
      <c r="L6144" s="203" t="s">
        <v>2499</v>
      </c>
      <c r="M6144" s="203" t="s">
        <v>3293</v>
      </c>
      <c r="N6144" s="203" t="s">
        <v>2396</v>
      </c>
    </row>
    <row r="6145" spans="1:14" ht="15.75">
      <c r="C6145" s="203" t="str">
        <f>'822100'!B$20</f>
        <v>Incrementos distintos de los procedentes de combinaciones de negocios, propiedades, planta y equipo</v>
      </c>
      <c r="F6145" s="80">
        <f>'822100'!Y$20</f>
        <v>0</v>
      </c>
      <c r="I6145" s="60" t="str">
        <f>Índice!$G$23</f>
        <v>2015-01-01</v>
      </c>
      <c r="J6145" s="61" t="str">
        <f>Índice!$G$25</f>
        <v>2015-12-31</v>
      </c>
      <c r="K6145" s="203" t="s">
        <v>2480</v>
      </c>
      <c r="L6145" s="203" t="s">
        <v>2499</v>
      </c>
      <c r="M6145" s="203" t="s">
        <v>3293</v>
      </c>
      <c r="N6145" s="203" t="s">
        <v>2396</v>
      </c>
    </row>
    <row r="6146" spans="1:14" ht="15.75">
      <c r="C6146" s="203" t="str">
        <f>'822100'!B$21</f>
        <v>Adquisiciones realizadas mediante combinaciones de negocios, propiedades, planta y equipo</v>
      </c>
      <c r="F6146" s="80">
        <f>'822100'!Y$21</f>
        <v>0</v>
      </c>
      <c r="I6146" s="60" t="str">
        <f>Índice!$G$23</f>
        <v>2015-01-01</v>
      </c>
      <c r="J6146" s="61" t="str">
        <f>Índice!$G$25</f>
        <v>2015-12-31</v>
      </c>
      <c r="K6146" s="203" t="s">
        <v>2480</v>
      </c>
      <c r="L6146" s="203" t="s">
        <v>2499</v>
      </c>
      <c r="M6146" s="203" t="s">
        <v>3293</v>
      </c>
      <c r="N6146" s="203" t="s">
        <v>2396</v>
      </c>
    </row>
    <row r="6147" spans="1:14" ht="15.75">
      <c r="C6147" s="203" t="str">
        <f>'822100'!B$22</f>
        <v>Transferencias de propiedades de inversión cuando pasa a estar disponible la medición fiable del valor razonable, propiedades, planta y equipo</v>
      </c>
      <c r="F6147" s="80">
        <f>'822100'!Y$22</f>
        <v>0</v>
      </c>
      <c r="I6147" s="60" t="str">
        <f>Índice!$G$23</f>
        <v>2015-01-01</v>
      </c>
      <c r="J6147" s="61" t="str">
        <f>Índice!$G$25</f>
        <v>2015-12-31</v>
      </c>
      <c r="K6147" s="203" t="s">
        <v>2480</v>
      </c>
      <c r="L6147" s="203" t="s">
        <v>2499</v>
      </c>
      <c r="M6147" s="203" t="s">
        <v>3293</v>
      </c>
      <c r="N6147" s="203" t="s">
        <v>2396</v>
      </c>
    </row>
    <row r="6148" spans="1:14" ht="15.75">
      <c r="C6148" s="203" t="str">
        <f>'822100'!B$23</f>
        <v>Incremento (disminución) por diferencias de cambio netas, propiedades, planta y equipo</v>
      </c>
      <c r="F6148" s="80">
        <f>'822100'!Y$23</f>
        <v>0</v>
      </c>
      <c r="I6148" s="60" t="str">
        <f>Índice!$G$23</f>
        <v>2015-01-01</v>
      </c>
      <c r="J6148" s="61" t="str">
        <f>Índice!$G$25</f>
        <v>2015-12-31</v>
      </c>
      <c r="K6148" s="203" t="s">
        <v>2480</v>
      </c>
      <c r="L6148" s="203" t="s">
        <v>2499</v>
      </c>
      <c r="M6148" s="203" t="s">
        <v>3293</v>
      </c>
      <c r="N6148" s="203" t="s">
        <v>2396</v>
      </c>
    </row>
    <row r="6149" spans="1:14" ht="15.75">
      <c r="C6149" s="203" t="str">
        <f>'822100'!B$24</f>
        <v>Depreciación, propiedades, planta y equipo</v>
      </c>
      <c r="F6149" s="80">
        <f>'822100'!Y$24</f>
        <v>0</v>
      </c>
      <c r="I6149" s="60" t="str">
        <f>Índice!$G$23</f>
        <v>2015-01-01</v>
      </c>
      <c r="J6149" s="61" t="str">
        <f>Índice!$G$25</f>
        <v>2015-12-31</v>
      </c>
      <c r="K6149" s="203" t="s">
        <v>2480</v>
      </c>
      <c r="L6149" s="203" t="s">
        <v>2499</v>
      </c>
      <c r="M6149" s="203" t="s">
        <v>3293</v>
      </c>
      <c r="N6149" s="203" t="s">
        <v>2396</v>
      </c>
    </row>
    <row r="6150" spans="1:14" ht="15.75">
      <c r="C6150" s="203" t="str">
        <f>'822100'!B$25</f>
        <v>Pérdidas por deterioro de valor reconocidas en el resultado del periodo, propiedades, planta y equipo</v>
      </c>
      <c r="F6150" s="80">
        <f>'822100'!Y$25</f>
        <v>0</v>
      </c>
      <c r="I6150" s="60" t="str">
        <f>Índice!$G$23</f>
        <v>2015-01-01</v>
      </c>
      <c r="J6150" s="61" t="str">
        <f>Índice!$G$25</f>
        <v>2015-12-31</v>
      </c>
      <c r="K6150" s="203" t="s">
        <v>2480</v>
      </c>
      <c r="L6150" s="203" t="s">
        <v>2499</v>
      </c>
      <c r="M6150" s="203" t="s">
        <v>3293</v>
      </c>
      <c r="N6150" s="203" t="s">
        <v>2396</v>
      </c>
    </row>
    <row r="6151" spans="1:14" ht="15.75">
      <c r="C6151" s="203" t="str">
        <f>'822100'!B$26</f>
        <v>Reversión de pérdidas por deterioro de valor reconocidas en el resultado del periodo, propiedades, planta y equipo</v>
      </c>
      <c r="F6151" s="80">
        <f>'822100'!Y$26</f>
        <v>0</v>
      </c>
      <c r="I6151" s="60" t="str">
        <f>Índice!$G$23</f>
        <v>2015-01-01</v>
      </c>
      <c r="J6151" s="61" t="str">
        <f>Índice!$G$25</f>
        <v>2015-12-31</v>
      </c>
      <c r="K6151" s="203" t="s">
        <v>2480</v>
      </c>
      <c r="L6151" s="203" t="s">
        <v>2499</v>
      </c>
      <c r="M6151" s="203" t="s">
        <v>3293</v>
      </c>
      <c r="N6151" s="203" t="s">
        <v>2396</v>
      </c>
    </row>
    <row r="6152" spans="1:14" ht="15.75">
      <c r="C6152" s="203" t="str">
        <f>'822100'!B$27</f>
        <v>Incrementos (disminuciones) por otros cambios, propiedades, planta y equipo</v>
      </c>
      <c r="F6152" s="80">
        <f>'822100'!Y$27</f>
        <v>0</v>
      </c>
      <c r="I6152" s="60" t="str">
        <f>Índice!$G$23</f>
        <v>2015-01-01</v>
      </c>
      <c r="J6152" s="61" t="str">
        <f>Índice!$G$25</f>
        <v>2015-12-31</v>
      </c>
      <c r="K6152" s="203" t="s">
        <v>2480</v>
      </c>
      <c r="L6152" s="203" t="s">
        <v>2499</v>
      </c>
      <c r="M6152" s="203" t="s">
        <v>3293</v>
      </c>
      <c r="N6152" s="203" t="s">
        <v>2396</v>
      </c>
    </row>
    <row r="6153" spans="1:14" ht="15.75">
      <c r="C6153" s="203" t="str">
        <f>'822100'!B$28</f>
        <v>Disposiciones, propiedades, planta y equipo</v>
      </c>
      <c r="F6153" s="80">
        <f>'822100'!Y$28</f>
        <v>0</v>
      </c>
      <c r="I6153" s="60" t="str">
        <f>Índice!$G$23</f>
        <v>2015-01-01</v>
      </c>
      <c r="J6153" s="61" t="str">
        <f>Índice!$G$25</f>
        <v>2015-12-31</v>
      </c>
      <c r="K6153" s="203" t="s">
        <v>2480</v>
      </c>
      <c r="L6153" s="203" t="s">
        <v>2499</v>
      </c>
      <c r="M6153" s="203" t="s">
        <v>3293</v>
      </c>
      <c r="N6153" s="203" t="s">
        <v>2396</v>
      </c>
    </row>
    <row r="6154" spans="1:14" ht="15.75">
      <c r="C6154" s="203" t="str">
        <f>'822100'!B$29</f>
        <v>Total incremento (disminución) en propiedades, planta y equipo</v>
      </c>
      <c r="F6154" s="80">
        <f>'822100'!Y$29</f>
        <v>0</v>
      </c>
      <c r="I6154" s="60" t="str">
        <f>Índice!$G$23</f>
        <v>2015-01-01</v>
      </c>
      <c r="J6154" s="61" t="str">
        <f>Índice!$G$25</f>
        <v>2015-12-31</v>
      </c>
      <c r="K6154" s="203" t="s">
        <v>2480</v>
      </c>
      <c r="L6154" s="203" t="s">
        <v>2499</v>
      </c>
      <c r="M6154" s="203" t="s">
        <v>3293</v>
      </c>
      <c r="N6154" s="203" t="s">
        <v>2396</v>
      </c>
    </row>
    <row r="6155" spans="1:14" ht="15.75">
      <c r="C6155" s="203" t="str">
        <f>'822100'!B$30</f>
        <v>Propiedades, planta y equipo al final del periodo</v>
      </c>
      <c r="F6155" s="80">
        <f>'822100'!Y$30</f>
        <v>0</v>
      </c>
      <c r="J6155" s="61" t="str">
        <f>Índice!$G$25</f>
        <v>2015-12-31</v>
      </c>
      <c r="K6155" s="203" t="s">
        <v>2480</v>
      </c>
      <c r="L6155" s="203" t="s">
        <v>2499</v>
      </c>
      <c r="M6155" s="203" t="s">
        <v>3293</v>
      </c>
      <c r="N6155" s="203" t="s">
        <v>2396</v>
      </c>
    </row>
    <row r="6156" spans="1:14" ht="15.75">
      <c r="A6156" s="202" t="s">
        <v>15</v>
      </c>
      <c r="C6156" s="203" t="s">
        <v>3306</v>
      </c>
      <c r="L6156" s="203"/>
    </row>
    <row r="6157" spans="1:14" ht="15.75">
      <c r="A6157" s="202" t="s">
        <v>15</v>
      </c>
      <c r="C6157" s="203" t="str">
        <f>'822100'!B$13</f>
        <v>Información detallada a revelar sobre propiedades, planta y equipo</v>
      </c>
      <c r="F6157" s="200"/>
      <c r="L6157" s="203"/>
    </row>
    <row r="6158" spans="1:14" ht="15.75">
      <c r="C6158" s="203" t="str">
        <f>'822100'!B$14</f>
        <v>Bases de medición, propiedades, planta y equipo</v>
      </c>
      <c r="F6158" s="200" t="str">
        <f>'822100'!Z$14</f>
        <v xml:space="preserve">Por incluir información </v>
      </c>
      <c r="I6158" s="60" t="str">
        <f>Índice!$G$23</f>
        <v>2015-01-01</v>
      </c>
      <c r="J6158" s="61" t="str">
        <f>Índice!$G$25</f>
        <v>2015-12-31</v>
      </c>
      <c r="K6158" s="203" t="s">
        <v>2480</v>
      </c>
      <c r="L6158" s="203" t="s">
        <v>2499</v>
      </c>
      <c r="M6158" s="203" t="s">
        <v>3293</v>
      </c>
      <c r="N6158" s="203" t="s">
        <v>2397</v>
      </c>
    </row>
    <row r="6159" spans="1:14" ht="15.75">
      <c r="C6159" s="203" t="str">
        <f>'822100'!B$15</f>
        <v>Método de depreciación, propiedades, planta y equipo</v>
      </c>
      <c r="F6159" s="200" t="str">
        <f>'822100'!Z$15</f>
        <v xml:space="preserve">Por incluir información </v>
      </c>
      <c r="I6159" s="60" t="str">
        <f>Índice!$G$23</f>
        <v>2015-01-01</v>
      </c>
      <c r="J6159" s="61" t="str">
        <f>Índice!$G$25</f>
        <v>2015-12-31</v>
      </c>
      <c r="K6159" s="203" t="s">
        <v>2480</v>
      </c>
      <c r="L6159" s="203" t="s">
        <v>2499</v>
      </c>
      <c r="M6159" s="203" t="s">
        <v>3293</v>
      </c>
      <c r="N6159" s="203" t="s">
        <v>2397</v>
      </c>
    </row>
    <row r="6160" spans="1:14" ht="15.75">
      <c r="C6160" s="203" t="str">
        <f>'822100'!B$16</f>
        <v>Vidas útiles o tasas de depreciación, propiedades, planta y equipo</v>
      </c>
      <c r="F6160" s="200" t="str">
        <f>'822100'!Z$16</f>
        <v xml:space="preserve">Por incluir información </v>
      </c>
      <c r="I6160" s="60" t="str">
        <f>Índice!$G$23</f>
        <v>2015-01-01</v>
      </c>
      <c r="J6160" s="61" t="str">
        <f>Índice!$G$25</f>
        <v>2015-12-31</v>
      </c>
      <c r="K6160" s="203" t="s">
        <v>2480</v>
      </c>
      <c r="L6160" s="203" t="s">
        <v>2499</v>
      </c>
      <c r="M6160" s="203" t="s">
        <v>3293</v>
      </c>
      <c r="N6160" s="203" t="s">
        <v>2397</v>
      </c>
    </row>
    <row r="6161" spans="1:14" ht="15.75">
      <c r="A6161" s="202" t="s">
        <v>15</v>
      </c>
      <c r="C6161" s="203" t="str">
        <f>'822100'!B$17</f>
        <v>Conciliación de cambios en propiedades, planta y equipo</v>
      </c>
      <c r="F6161" s="200"/>
      <c r="L6161" s="203"/>
    </row>
    <row r="6162" spans="1:14" ht="15.75">
      <c r="C6162" s="203" t="str">
        <f>'822100'!B$18</f>
        <v>Propiedades, planta y equipo al comienzo del periodo</v>
      </c>
      <c r="F6162" s="80">
        <f>'822100'!Z$18</f>
        <v>0</v>
      </c>
      <c r="J6162" s="60" t="str">
        <f>Índice!$G$23</f>
        <v>2015-01-01</v>
      </c>
      <c r="K6162" s="203" t="s">
        <v>2480</v>
      </c>
      <c r="L6162" s="203" t="s">
        <v>2499</v>
      </c>
      <c r="M6162" s="203" t="s">
        <v>3293</v>
      </c>
      <c r="N6162" s="203" t="s">
        <v>2397</v>
      </c>
    </row>
    <row r="6163" spans="1:14" ht="15.75">
      <c r="A6163" s="202" t="s">
        <v>15</v>
      </c>
      <c r="C6163" s="203" t="str">
        <f>'822100'!B$19</f>
        <v>Cambios en propiedades, planta y equipo</v>
      </c>
      <c r="F6163" s="80"/>
      <c r="I6163" s="60" t="str">
        <f>Índice!$G$23</f>
        <v>2015-01-01</v>
      </c>
      <c r="J6163" s="61" t="str">
        <f>Índice!$G$25</f>
        <v>2015-12-31</v>
      </c>
      <c r="K6163" s="203" t="s">
        <v>2480</v>
      </c>
      <c r="L6163" s="203" t="s">
        <v>2499</v>
      </c>
      <c r="M6163" s="203" t="s">
        <v>3293</v>
      </c>
      <c r="N6163" s="203" t="s">
        <v>2397</v>
      </c>
    </row>
    <row r="6164" spans="1:14" ht="15.75">
      <c r="C6164" s="203" t="str">
        <f>'822100'!B$20</f>
        <v>Incrementos distintos de los procedentes de combinaciones de negocios, propiedades, planta y equipo</v>
      </c>
      <c r="F6164" s="80">
        <f>'822100'!Z$20</f>
        <v>0</v>
      </c>
      <c r="I6164" s="60" t="str">
        <f>Índice!$G$23</f>
        <v>2015-01-01</v>
      </c>
      <c r="J6164" s="61" t="str">
        <f>Índice!$G$25</f>
        <v>2015-12-31</v>
      </c>
      <c r="K6164" s="203" t="s">
        <v>2480</v>
      </c>
      <c r="L6164" s="203" t="s">
        <v>2499</v>
      </c>
      <c r="M6164" s="203" t="s">
        <v>3293</v>
      </c>
      <c r="N6164" s="203" t="s">
        <v>2397</v>
      </c>
    </row>
    <row r="6165" spans="1:14" ht="15.75">
      <c r="C6165" s="203" t="str">
        <f>'822100'!B$21</f>
        <v>Adquisiciones realizadas mediante combinaciones de negocios, propiedades, planta y equipo</v>
      </c>
      <c r="F6165" s="80">
        <f>'822100'!Z$21</f>
        <v>0</v>
      </c>
      <c r="I6165" s="60" t="str">
        <f>Índice!$G$23</f>
        <v>2015-01-01</v>
      </c>
      <c r="J6165" s="61" t="str">
        <f>Índice!$G$25</f>
        <v>2015-12-31</v>
      </c>
      <c r="K6165" s="203" t="s">
        <v>2480</v>
      </c>
      <c r="L6165" s="203" t="s">
        <v>2499</v>
      </c>
      <c r="M6165" s="203" t="s">
        <v>3293</v>
      </c>
      <c r="N6165" s="203" t="s">
        <v>2397</v>
      </c>
    </row>
    <row r="6166" spans="1:14" ht="15.75">
      <c r="C6166" s="203" t="str">
        <f>'822100'!B$22</f>
        <v>Transferencias de propiedades de inversión cuando pasa a estar disponible la medición fiable del valor razonable, propiedades, planta y equipo</v>
      </c>
      <c r="F6166" s="80">
        <f>'822100'!Z$22</f>
        <v>0</v>
      </c>
      <c r="I6166" s="60" t="str">
        <f>Índice!$G$23</f>
        <v>2015-01-01</v>
      </c>
      <c r="J6166" s="61" t="str">
        <f>Índice!$G$25</f>
        <v>2015-12-31</v>
      </c>
      <c r="K6166" s="203" t="s">
        <v>2480</v>
      </c>
      <c r="L6166" s="203" t="s">
        <v>2499</v>
      </c>
      <c r="M6166" s="203" t="s">
        <v>3293</v>
      </c>
      <c r="N6166" s="203" t="s">
        <v>2397</v>
      </c>
    </row>
    <row r="6167" spans="1:14" ht="15.75">
      <c r="C6167" s="203" t="str">
        <f>'822100'!B$23</f>
        <v>Incremento (disminución) por diferencias de cambio netas, propiedades, planta y equipo</v>
      </c>
      <c r="F6167" s="80">
        <f>'822100'!Z$23</f>
        <v>0</v>
      </c>
      <c r="I6167" s="60" t="str">
        <f>Índice!$G$23</f>
        <v>2015-01-01</v>
      </c>
      <c r="J6167" s="61" t="str">
        <f>Índice!$G$25</f>
        <v>2015-12-31</v>
      </c>
      <c r="K6167" s="203" t="s">
        <v>2480</v>
      </c>
      <c r="L6167" s="203" t="s">
        <v>2499</v>
      </c>
      <c r="M6167" s="203" t="s">
        <v>3293</v>
      </c>
      <c r="N6167" s="203" t="s">
        <v>2397</v>
      </c>
    </row>
    <row r="6168" spans="1:14" ht="15.75">
      <c r="C6168" s="203" t="str">
        <f>'822100'!B$24</f>
        <v>Depreciación, propiedades, planta y equipo</v>
      </c>
      <c r="F6168" s="80">
        <f>'822100'!Z$24</f>
        <v>0</v>
      </c>
      <c r="I6168" s="60" t="str">
        <f>Índice!$G$23</f>
        <v>2015-01-01</v>
      </c>
      <c r="J6168" s="61" t="str">
        <f>Índice!$G$25</f>
        <v>2015-12-31</v>
      </c>
      <c r="K6168" s="203" t="s">
        <v>2480</v>
      </c>
      <c r="L6168" s="203" t="s">
        <v>2499</v>
      </c>
      <c r="M6168" s="203" t="s">
        <v>3293</v>
      </c>
      <c r="N6168" s="203" t="s">
        <v>2397</v>
      </c>
    </row>
    <row r="6169" spans="1:14" ht="15.75">
      <c r="C6169" s="203" t="str">
        <f>'822100'!B$25</f>
        <v>Pérdidas por deterioro de valor reconocidas en el resultado del periodo, propiedades, planta y equipo</v>
      </c>
      <c r="F6169" s="80">
        <f>'822100'!Z$25</f>
        <v>0</v>
      </c>
      <c r="I6169" s="60" t="str">
        <f>Índice!$G$23</f>
        <v>2015-01-01</v>
      </c>
      <c r="J6169" s="61" t="str">
        <f>Índice!$G$25</f>
        <v>2015-12-31</v>
      </c>
      <c r="K6169" s="203" t="s">
        <v>2480</v>
      </c>
      <c r="L6169" s="203" t="s">
        <v>2499</v>
      </c>
      <c r="M6169" s="203" t="s">
        <v>3293</v>
      </c>
      <c r="N6169" s="203" t="s">
        <v>2397</v>
      </c>
    </row>
    <row r="6170" spans="1:14" ht="15.75">
      <c r="C6170" s="203" t="str">
        <f>'822100'!B$26</f>
        <v>Reversión de pérdidas por deterioro de valor reconocidas en el resultado del periodo, propiedades, planta y equipo</v>
      </c>
      <c r="F6170" s="80">
        <f>'822100'!Z$26</f>
        <v>0</v>
      </c>
      <c r="I6170" s="60" t="str">
        <f>Índice!$G$23</f>
        <v>2015-01-01</v>
      </c>
      <c r="J6170" s="61" t="str">
        <f>Índice!$G$25</f>
        <v>2015-12-31</v>
      </c>
      <c r="K6170" s="203" t="s">
        <v>2480</v>
      </c>
      <c r="L6170" s="203" t="s">
        <v>2499</v>
      </c>
      <c r="M6170" s="203" t="s">
        <v>3293</v>
      </c>
      <c r="N6170" s="203" t="s">
        <v>2397</v>
      </c>
    </row>
    <row r="6171" spans="1:14" ht="15.75">
      <c r="C6171" s="203" t="str">
        <f>'822100'!B$27</f>
        <v>Incrementos (disminuciones) por otros cambios, propiedades, planta y equipo</v>
      </c>
      <c r="F6171" s="80">
        <f>'822100'!Z$27</f>
        <v>0</v>
      </c>
      <c r="I6171" s="60" t="str">
        <f>Índice!$G$23</f>
        <v>2015-01-01</v>
      </c>
      <c r="J6171" s="61" t="str">
        <f>Índice!$G$25</f>
        <v>2015-12-31</v>
      </c>
      <c r="K6171" s="203" t="s">
        <v>2480</v>
      </c>
      <c r="L6171" s="203" t="s">
        <v>2499</v>
      </c>
      <c r="M6171" s="203" t="s">
        <v>3293</v>
      </c>
      <c r="N6171" s="203" t="s">
        <v>2397</v>
      </c>
    </row>
    <row r="6172" spans="1:14" ht="15.75">
      <c r="C6172" s="203" t="str">
        <f>'822100'!B$28</f>
        <v>Disposiciones, propiedades, planta y equipo</v>
      </c>
      <c r="F6172" s="80">
        <f>'822100'!Z$28</f>
        <v>0</v>
      </c>
      <c r="I6172" s="60" t="str">
        <f>Índice!$G$23</f>
        <v>2015-01-01</v>
      </c>
      <c r="J6172" s="61" t="str">
        <f>Índice!$G$25</f>
        <v>2015-12-31</v>
      </c>
      <c r="K6172" s="203" t="s">
        <v>2480</v>
      </c>
      <c r="L6172" s="203" t="s">
        <v>2499</v>
      </c>
      <c r="M6172" s="203" t="s">
        <v>3293</v>
      </c>
      <c r="N6172" s="203" t="s">
        <v>2397</v>
      </c>
    </row>
    <row r="6173" spans="1:14" ht="15.75">
      <c r="C6173" s="203" t="str">
        <f>'822100'!B$29</f>
        <v>Total incremento (disminución) en propiedades, planta y equipo</v>
      </c>
      <c r="F6173" s="80">
        <f>'822100'!Z$29</f>
        <v>0</v>
      </c>
      <c r="I6173" s="60" t="str">
        <f>Índice!$G$23</f>
        <v>2015-01-01</v>
      </c>
      <c r="J6173" s="61" t="str">
        <f>Índice!$G$25</f>
        <v>2015-12-31</v>
      </c>
      <c r="K6173" s="203" t="s">
        <v>2480</v>
      </c>
      <c r="L6173" s="203" t="s">
        <v>2499</v>
      </c>
      <c r="M6173" s="203" t="s">
        <v>3293</v>
      </c>
      <c r="N6173" s="203" t="s">
        <v>2397</v>
      </c>
    </row>
    <row r="6174" spans="1:14" ht="15.75">
      <c r="C6174" s="203" t="str">
        <f>'822100'!B$30</f>
        <v>Propiedades, planta y equipo al final del periodo</v>
      </c>
      <c r="F6174" s="80">
        <f>'822100'!Z$30</f>
        <v>0</v>
      </c>
      <c r="J6174" s="61" t="str">
        <f>Índice!$G$25</f>
        <v>2015-12-31</v>
      </c>
      <c r="K6174" s="203" t="s">
        <v>2480</v>
      </c>
      <c r="L6174" s="203" t="s">
        <v>2499</v>
      </c>
      <c r="M6174" s="203" t="s">
        <v>3293</v>
      </c>
      <c r="N6174" s="203" t="s">
        <v>2397</v>
      </c>
    </row>
    <row r="6175" spans="1:14" ht="15.75">
      <c r="A6175" s="202" t="s">
        <v>15</v>
      </c>
      <c r="C6175" s="203" t="s">
        <v>2459</v>
      </c>
      <c r="L6175" s="203"/>
    </row>
    <row r="6176" spans="1:14" ht="15.75">
      <c r="A6176" s="202" t="s">
        <v>15</v>
      </c>
      <c r="C6176" s="203" t="str">
        <f>'822100'!B$13</f>
        <v>Información detallada a revelar sobre propiedades, planta y equipo</v>
      </c>
      <c r="F6176" s="200"/>
      <c r="L6176" s="203"/>
    </row>
    <row r="6177" spans="1:14" ht="15.75">
      <c r="C6177" s="203" t="str">
        <f>'822100'!B$14</f>
        <v>Bases de medición, propiedades, planta y equipo</v>
      </c>
      <c r="F6177" s="200" t="str">
        <f>'822100'!AA$14</f>
        <v xml:space="preserve">Por incluir información </v>
      </c>
      <c r="I6177" s="60" t="str">
        <f>Índice!$G$23</f>
        <v>2015-01-01</v>
      </c>
      <c r="J6177" s="61" t="str">
        <f>Índice!$G$25</f>
        <v>2015-12-31</v>
      </c>
      <c r="K6177" s="203" t="s">
        <v>2480</v>
      </c>
      <c r="L6177" s="203" t="s">
        <v>2501</v>
      </c>
      <c r="M6177" s="203" t="s">
        <v>3293</v>
      </c>
      <c r="N6177" s="203" t="s">
        <v>2395</v>
      </c>
    </row>
    <row r="6178" spans="1:14" ht="15.75">
      <c r="C6178" s="203" t="str">
        <f>'822100'!B$15</f>
        <v>Método de depreciación, propiedades, planta y equipo</v>
      </c>
      <c r="F6178" s="200" t="str">
        <f>'822100'!AA$15</f>
        <v xml:space="preserve">Por incluir información </v>
      </c>
      <c r="I6178" s="60" t="str">
        <f>Índice!$G$23</f>
        <v>2015-01-01</v>
      </c>
      <c r="J6178" s="61" t="str">
        <f>Índice!$G$25</f>
        <v>2015-12-31</v>
      </c>
      <c r="K6178" s="203" t="s">
        <v>2480</v>
      </c>
      <c r="L6178" s="203" t="s">
        <v>2501</v>
      </c>
      <c r="M6178" s="203" t="s">
        <v>3293</v>
      </c>
      <c r="N6178" s="203" t="s">
        <v>2395</v>
      </c>
    </row>
    <row r="6179" spans="1:14" ht="15.75">
      <c r="C6179" s="203" t="str">
        <f>'822100'!B$16</f>
        <v>Vidas útiles o tasas de depreciación, propiedades, planta y equipo</v>
      </c>
      <c r="F6179" s="200" t="str">
        <f>'822100'!AA$16</f>
        <v xml:space="preserve">Por incluir información </v>
      </c>
      <c r="I6179" s="60" t="str">
        <f>Índice!$G$23</f>
        <v>2015-01-01</v>
      </c>
      <c r="J6179" s="61" t="str">
        <f>Índice!$G$25</f>
        <v>2015-12-31</v>
      </c>
      <c r="K6179" s="203" t="s">
        <v>2480</v>
      </c>
      <c r="L6179" s="203" t="s">
        <v>2501</v>
      </c>
      <c r="M6179" s="203" t="s">
        <v>3293</v>
      </c>
      <c r="N6179" s="203" t="s">
        <v>2395</v>
      </c>
    </row>
    <row r="6180" spans="1:14" ht="15.75">
      <c r="A6180" s="202" t="s">
        <v>15</v>
      </c>
      <c r="C6180" s="203" t="str">
        <f>'822100'!B$17</f>
        <v>Conciliación de cambios en propiedades, planta y equipo</v>
      </c>
      <c r="F6180" s="200"/>
      <c r="L6180" s="203"/>
    </row>
    <row r="6181" spans="1:14" ht="15.75">
      <c r="C6181" s="203" t="str">
        <f>'822100'!B$18</f>
        <v>Propiedades, planta y equipo al comienzo del periodo</v>
      </c>
      <c r="F6181" s="80">
        <f>'822100'!AA$18</f>
        <v>0</v>
      </c>
      <c r="J6181" s="60" t="str">
        <f>Índice!$G$23</f>
        <v>2015-01-01</v>
      </c>
      <c r="K6181" s="203" t="s">
        <v>2480</v>
      </c>
      <c r="L6181" s="203" t="s">
        <v>2501</v>
      </c>
      <c r="M6181" s="203" t="s">
        <v>3293</v>
      </c>
      <c r="N6181" s="203" t="s">
        <v>2395</v>
      </c>
    </row>
    <row r="6182" spans="1:14" ht="15.75">
      <c r="A6182" s="202" t="s">
        <v>15</v>
      </c>
      <c r="C6182" s="203" t="str">
        <f>'822100'!B$19</f>
        <v>Cambios en propiedades, planta y equipo</v>
      </c>
      <c r="F6182" s="80"/>
      <c r="I6182" s="60" t="str">
        <f>Índice!$G$23</f>
        <v>2015-01-01</v>
      </c>
      <c r="J6182" s="61" t="str">
        <f>Índice!$G$25</f>
        <v>2015-12-31</v>
      </c>
      <c r="K6182" s="203" t="s">
        <v>2480</v>
      </c>
      <c r="L6182" s="203" t="s">
        <v>2501</v>
      </c>
      <c r="M6182" s="203" t="s">
        <v>3293</v>
      </c>
      <c r="N6182" s="203" t="s">
        <v>2395</v>
      </c>
    </row>
    <row r="6183" spans="1:14" ht="15.75">
      <c r="C6183" s="203" t="str">
        <f>'822100'!B$20</f>
        <v>Incrementos distintos de los procedentes de combinaciones de negocios, propiedades, planta y equipo</v>
      </c>
      <c r="F6183" s="80">
        <f>'822100'!AA$20</f>
        <v>0</v>
      </c>
      <c r="I6183" s="60" t="str">
        <f>Índice!$G$23</f>
        <v>2015-01-01</v>
      </c>
      <c r="J6183" s="61" t="str">
        <f>Índice!$G$25</f>
        <v>2015-12-31</v>
      </c>
      <c r="K6183" s="203" t="s">
        <v>2480</v>
      </c>
      <c r="L6183" s="203" t="s">
        <v>2501</v>
      </c>
      <c r="M6183" s="203" t="s">
        <v>3293</v>
      </c>
      <c r="N6183" s="203" t="s">
        <v>2395</v>
      </c>
    </row>
    <row r="6184" spans="1:14" ht="15.75">
      <c r="C6184" s="203" t="str">
        <f>'822100'!B$21</f>
        <v>Adquisiciones realizadas mediante combinaciones de negocios, propiedades, planta y equipo</v>
      </c>
      <c r="F6184" s="80">
        <f>'822100'!AA$21</f>
        <v>0</v>
      </c>
      <c r="I6184" s="60" t="str">
        <f>Índice!$G$23</f>
        <v>2015-01-01</v>
      </c>
      <c r="J6184" s="61" t="str">
        <f>Índice!$G$25</f>
        <v>2015-12-31</v>
      </c>
      <c r="K6184" s="203" t="s">
        <v>2480</v>
      </c>
      <c r="L6184" s="203" t="s">
        <v>2501</v>
      </c>
      <c r="M6184" s="203" t="s">
        <v>3293</v>
      </c>
      <c r="N6184" s="203" t="s">
        <v>2395</v>
      </c>
    </row>
    <row r="6185" spans="1:14" ht="15.75">
      <c r="C6185" s="203" t="str">
        <f>'822100'!B$22</f>
        <v>Transferencias de propiedades de inversión cuando pasa a estar disponible la medición fiable del valor razonable, propiedades, planta y equipo</v>
      </c>
      <c r="F6185" s="80">
        <f>'822100'!AA$22</f>
        <v>0</v>
      </c>
      <c r="I6185" s="60" t="str">
        <f>Índice!$G$23</f>
        <v>2015-01-01</v>
      </c>
      <c r="J6185" s="61" t="str">
        <f>Índice!$G$25</f>
        <v>2015-12-31</v>
      </c>
      <c r="K6185" s="203" t="s">
        <v>2480</v>
      </c>
      <c r="L6185" s="203" t="s">
        <v>2501</v>
      </c>
      <c r="M6185" s="203" t="s">
        <v>3293</v>
      </c>
      <c r="N6185" s="203" t="s">
        <v>2395</v>
      </c>
    </row>
    <row r="6186" spans="1:14" ht="15.75">
      <c r="C6186" s="203" t="str">
        <f>'822100'!B$23</f>
        <v>Incremento (disminución) por diferencias de cambio netas, propiedades, planta y equipo</v>
      </c>
      <c r="F6186" s="80">
        <f>'822100'!AA$23</f>
        <v>0</v>
      </c>
      <c r="I6186" s="60" t="str">
        <f>Índice!$G$23</f>
        <v>2015-01-01</v>
      </c>
      <c r="J6186" s="61" t="str">
        <f>Índice!$G$25</f>
        <v>2015-12-31</v>
      </c>
      <c r="K6186" s="203" t="s">
        <v>2480</v>
      </c>
      <c r="L6186" s="203" t="s">
        <v>2501</v>
      </c>
      <c r="M6186" s="203" t="s">
        <v>3293</v>
      </c>
      <c r="N6186" s="203" t="s">
        <v>2395</v>
      </c>
    </row>
    <row r="6187" spans="1:14" ht="15.75">
      <c r="C6187" s="203" t="str">
        <f>'822100'!B$24</f>
        <v>Depreciación, propiedades, planta y equipo</v>
      </c>
      <c r="F6187" s="80">
        <f>'822100'!AA$24</f>
        <v>0</v>
      </c>
      <c r="I6187" s="60" t="str">
        <f>Índice!$G$23</f>
        <v>2015-01-01</v>
      </c>
      <c r="J6187" s="61" t="str">
        <f>Índice!$G$25</f>
        <v>2015-12-31</v>
      </c>
      <c r="K6187" s="203" t="s">
        <v>2480</v>
      </c>
      <c r="L6187" s="203" t="s">
        <v>2501</v>
      </c>
      <c r="M6187" s="203" t="s">
        <v>3293</v>
      </c>
      <c r="N6187" s="203" t="s">
        <v>2395</v>
      </c>
    </row>
    <row r="6188" spans="1:14" ht="15.75">
      <c r="C6188" s="203" t="str">
        <f>'822100'!B$25</f>
        <v>Pérdidas por deterioro de valor reconocidas en el resultado del periodo, propiedades, planta y equipo</v>
      </c>
      <c r="F6188" s="80">
        <f>'822100'!AA$25</f>
        <v>0</v>
      </c>
      <c r="I6188" s="60" t="str">
        <f>Índice!$G$23</f>
        <v>2015-01-01</v>
      </c>
      <c r="J6188" s="61" t="str">
        <f>Índice!$G$25</f>
        <v>2015-12-31</v>
      </c>
      <c r="K6188" s="203" t="s">
        <v>2480</v>
      </c>
      <c r="L6188" s="203" t="s">
        <v>2501</v>
      </c>
      <c r="M6188" s="203" t="s">
        <v>3293</v>
      </c>
      <c r="N6188" s="203" t="s">
        <v>2395</v>
      </c>
    </row>
    <row r="6189" spans="1:14" ht="15.75">
      <c r="C6189" s="203" t="str">
        <f>'822100'!B$26</f>
        <v>Reversión de pérdidas por deterioro de valor reconocidas en el resultado del periodo, propiedades, planta y equipo</v>
      </c>
      <c r="F6189" s="80">
        <f>'822100'!AA$26</f>
        <v>0</v>
      </c>
      <c r="I6189" s="60" t="str">
        <f>Índice!$G$23</f>
        <v>2015-01-01</v>
      </c>
      <c r="J6189" s="61" t="str">
        <f>Índice!$G$25</f>
        <v>2015-12-31</v>
      </c>
      <c r="K6189" s="203" t="s">
        <v>2480</v>
      </c>
      <c r="L6189" s="203" t="s">
        <v>2501</v>
      </c>
      <c r="M6189" s="203" t="s">
        <v>3293</v>
      </c>
      <c r="N6189" s="203" t="s">
        <v>2395</v>
      </c>
    </row>
    <row r="6190" spans="1:14" ht="15.75">
      <c r="C6190" s="203" t="str">
        <f>'822100'!B$27</f>
        <v>Incrementos (disminuciones) por otros cambios, propiedades, planta y equipo</v>
      </c>
      <c r="F6190" s="80">
        <f>'822100'!AA$27</f>
        <v>0</v>
      </c>
      <c r="I6190" s="60" t="str">
        <f>Índice!$G$23</f>
        <v>2015-01-01</v>
      </c>
      <c r="J6190" s="61" t="str">
        <f>Índice!$G$25</f>
        <v>2015-12-31</v>
      </c>
      <c r="K6190" s="203" t="s">
        <v>2480</v>
      </c>
      <c r="L6190" s="203" t="s">
        <v>2501</v>
      </c>
      <c r="M6190" s="203" t="s">
        <v>3293</v>
      </c>
      <c r="N6190" s="203" t="s">
        <v>2395</v>
      </c>
    </row>
    <row r="6191" spans="1:14" ht="15.75">
      <c r="C6191" s="203" t="str">
        <f>'822100'!B$28</f>
        <v>Disposiciones, propiedades, planta y equipo</v>
      </c>
      <c r="F6191" s="80">
        <f>'822100'!AA$28</f>
        <v>0</v>
      </c>
      <c r="I6191" s="60" t="str">
        <f>Índice!$G$23</f>
        <v>2015-01-01</v>
      </c>
      <c r="J6191" s="61" t="str">
        <f>Índice!$G$25</f>
        <v>2015-12-31</v>
      </c>
      <c r="K6191" s="203" t="s">
        <v>2480</v>
      </c>
      <c r="L6191" s="203" t="s">
        <v>2501</v>
      </c>
      <c r="M6191" s="203" t="s">
        <v>3293</v>
      </c>
      <c r="N6191" s="203" t="s">
        <v>2395</v>
      </c>
    </row>
    <row r="6192" spans="1:14" ht="15.75">
      <c r="C6192" s="203" t="str">
        <f>'822100'!B$29</f>
        <v>Total incremento (disminución) en propiedades, planta y equipo</v>
      </c>
      <c r="F6192" s="80">
        <f>'822100'!AA$29</f>
        <v>0</v>
      </c>
      <c r="I6192" s="60" t="str">
        <f>Índice!$G$23</f>
        <v>2015-01-01</v>
      </c>
      <c r="J6192" s="61" t="str">
        <f>Índice!$G$25</f>
        <v>2015-12-31</v>
      </c>
      <c r="K6192" s="203" t="s">
        <v>2480</v>
      </c>
      <c r="L6192" s="203" t="s">
        <v>2501</v>
      </c>
      <c r="M6192" s="203" t="s">
        <v>3293</v>
      </c>
      <c r="N6192" s="203" t="s">
        <v>2395</v>
      </c>
    </row>
    <row r="6193" spans="1:14" ht="15.75">
      <c r="C6193" s="203" t="str">
        <f>'822100'!B$30</f>
        <v>Propiedades, planta y equipo al final del periodo</v>
      </c>
      <c r="F6193" s="80">
        <f>'822100'!AA$30</f>
        <v>0</v>
      </c>
      <c r="J6193" s="61" t="str">
        <f>Índice!$G$25</f>
        <v>2015-12-31</v>
      </c>
      <c r="K6193" s="203" t="s">
        <v>2480</v>
      </c>
      <c r="L6193" s="203" t="s">
        <v>2501</v>
      </c>
      <c r="M6193" s="203" t="s">
        <v>3293</v>
      </c>
      <c r="N6193" s="203" t="s">
        <v>2395</v>
      </c>
    </row>
    <row r="6194" spans="1:14" ht="15.75">
      <c r="A6194" s="202" t="s">
        <v>15</v>
      </c>
      <c r="C6194" s="203" t="s">
        <v>3305</v>
      </c>
      <c r="L6194" s="203"/>
    </row>
    <row r="6195" spans="1:14" ht="15.75">
      <c r="A6195" s="202" t="s">
        <v>15</v>
      </c>
      <c r="C6195" s="203" t="str">
        <f>'822100'!B$13</f>
        <v>Información detallada a revelar sobre propiedades, planta y equipo</v>
      </c>
      <c r="F6195" s="200"/>
      <c r="L6195" s="203"/>
    </row>
    <row r="6196" spans="1:14" ht="15.75">
      <c r="C6196" s="203" t="str">
        <f>'822100'!B$14</f>
        <v>Bases de medición, propiedades, planta y equipo</v>
      </c>
      <c r="F6196" s="200" t="str">
        <f>'822100'!AB$14</f>
        <v xml:space="preserve">Por incluir información </v>
      </c>
      <c r="I6196" s="60" t="str">
        <f>Índice!$G$23</f>
        <v>2015-01-01</v>
      </c>
      <c r="J6196" s="61" t="str">
        <f>Índice!$G$25</f>
        <v>2015-12-31</v>
      </c>
      <c r="K6196" s="203" t="s">
        <v>2480</v>
      </c>
      <c r="L6196" s="203" t="s">
        <v>2501</v>
      </c>
      <c r="M6196" s="203" t="s">
        <v>3293</v>
      </c>
      <c r="N6196" s="203" t="s">
        <v>2396</v>
      </c>
    </row>
    <row r="6197" spans="1:14" ht="15.75">
      <c r="C6197" s="203" t="str">
        <f>'822100'!B$15</f>
        <v>Método de depreciación, propiedades, planta y equipo</v>
      </c>
      <c r="F6197" s="200" t="str">
        <f>'822100'!AB$15</f>
        <v xml:space="preserve">Por incluir información </v>
      </c>
      <c r="I6197" s="60" t="str">
        <f>Índice!$G$23</f>
        <v>2015-01-01</v>
      </c>
      <c r="J6197" s="61" t="str">
        <f>Índice!$G$25</f>
        <v>2015-12-31</v>
      </c>
      <c r="K6197" s="203" t="s">
        <v>2480</v>
      </c>
      <c r="L6197" s="203" t="s">
        <v>2501</v>
      </c>
      <c r="M6197" s="203" t="s">
        <v>3293</v>
      </c>
      <c r="N6197" s="203" t="s">
        <v>2396</v>
      </c>
    </row>
    <row r="6198" spans="1:14" ht="15.75">
      <c r="C6198" s="203" t="str">
        <f>'822100'!B$16</f>
        <v>Vidas útiles o tasas de depreciación, propiedades, planta y equipo</v>
      </c>
      <c r="F6198" s="200" t="str">
        <f>'822100'!AB$16</f>
        <v xml:space="preserve">Por incluir información </v>
      </c>
      <c r="I6198" s="60" t="str">
        <f>Índice!$G$23</f>
        <v>2015-01-01</v>
      </c>
      <c r="J6198" s="61" t="str">
        <f>Índice!$G$25</f>
        <v>2015-12-31</v>
      </c>
      <c r="K6198" s="203" t="s">
        <v>2480</v>
      </c>
      <c r="L6198" s="203" t="s">
        <v>2501</v>
      </c>
      <c r="M6198" s="203" t="s">
        <v>3293</v>
      </c>
      <c r="N6198" s="203" t="s">
        <v>2396</v>
      </c>
    </row>
    <row r="6199" spans="1:14" ht="15.75">
      <c r="A6199" s="202" t="s">
        <v>15</v>
      </c>
      <c r="C6199" s="203" t="str">
        <f>'822100'!B$17</f>
        <v>Conciliación de cambios en propiedades, planta y equipo</v>
      </c>
      <c r="F6199" s="200"/>
      <c r="L6199" s="203"/>
    </row>
    <row r="6200" spans="1:14" ht="15.75">
      <c r="C6200" s="203" t="str">
        <f>'822100'!B$18</f>
        <v>Propiedades, planta y equipo al comienzo del periodo</v>
      </c>
      <c r="F6200" s="80">
        <f>'822100'!AB$18</f>
        <v>0</v>
      </c>
      <c r="J6200" s="60" t="str">
        <f>Índice!$G$23</f>
        <v>2015-01-01</v>
      </c>
      <c r="K6200" s="203" t="s">
        <v>2480</v>
      </c>
      <c r="L6200" s="203" t="s">
        <v>2501</v>
      </c>
      <c r="M6200" s="203" t="s">
        <v>3293</v>
      </c>
      <c r="N6200" s="203" t="s">
        <v>2396</v>
      </c>
    </row>
    <row r="6201" spans="1:14" ht="15.75">
      <c r="A6201" s="202" t="s">
        <v>15</v>
      </c>
      <c r="C6201" s="203" t="str">
        <f>'822100'!B$19</f>
        <v>Cambios en propiedades, planta y equipo</v>
      </c>
      <c r="F6201" s="80"/>
      <c r="I6201" s="60" t="str">
        <f>Índice!$G$23</f>
        <v>2015-01-01</v>
      </c>
      <c r="J6201" s="61" t="str">
        <f>Índice!$G$25</f>
        <v>2015-12-31</v>
      </c>
      <c r="K6201" s="203" t="s">
        <v>2480</v>
      </c>
      <c r="L6201" s="203" t="s">
        <v>2501</v>
      </c>
      <c r="M6201" s="203" t="s">
        <v>3293</v>
      </c>
      <c r="N6201" s="203" t="s">
        <v>2396</v>
      </c>
    </row>
    <row r="6202" spans="1:14" ht="15.75">
      <c r="C6202" s="203" t="str">
        <f>'822100'!B$20</f>
        <v>Incrementos distintos de los procedentes de combinaciones de negocios, propiedades, planta y equipo</v>
      </c>
      <c r="F6202" s="80">
        <f>'822100'!AB$20</f>
        <v>0</v>
      </c>
      <c r="I6202" s="60" t="str">
        <f>Índice!$G$23</f>
        <v>2015-01-01</v>
      </c>
      <c r="J6202" s="61" t="str">
        <f>Índice!$G$25</f>
        <v>2015-12-31</v>
      </c>
      <c r="K6202" s="203" t="s">
        <v>2480</v>
      </c>
      <c r="L6202" s="203" t="s">
        <v>2501</v>
      </c>
      <c r="M6202" s="203" t="s">
        <v>3293</v>
      </c>
      <c r="N6202" s="203" t="s">
        <v>2396</v>
      </c>
    </row>
    <row r="6203" spans="1:14" ht="15.75">
      <c r="C6203" s="203" t="str">
        <f>'822100'!B$21</f>
        <v>Adquisiciones realizadas mediante combinaciones de negocios, propiedades, planta y equipo</v>
      </c>
      <c r="F6203" s="80">
        <f>'822100'!AB$21</f>
        <v>0</v>
      </c>
      <c r="I6203" s="60" t="str">
        <f>Índice!$G$23</f>
        <v>2015-01-01</v>
      </c>
      <c r="J6203" s="61" t="str">
        <f>Índice!$G$25</f>
        <v>2015-12-31</v>
      </c>
      <c r="K6203" s="203" t="s">
        <v>2480</v>
      </c>
      <c r="L6203" s="203" t="s">
        <v>2501</v>
      </c>
      <c r="M6203" s="203" t="s">
        <v>3293</v>
      </c>
      <c r="N6203" s="203" t="s">
        <v>2396</v>
      </c>
    </row>
    <row r="6204" spans="1:14" ht="15.75">
      <c r="C6204" s="203" t="str">
        <f>'822100'!B$22</f>
        <v>Transferencias de propiedades de inversión cuando pasa a estar disponible la medición fiable del valor razonable, propiedades, planta y equipo</v>
      </c>
      <c r="F6204" s="80">
        <f>'822100'!AB$22</f>
        <v>0</v>
      </c>
      <c r="I6204" s="60" t="str">
        <f>Índice!$G$23</f>
        <v>2015-01-01</v>
      </c>
      <c r="J6204" s="61" t="str">
        <f>Índice!$G$25</f>
        <v>2015-12-31</v>
      </c>
      <c r="K6204" s="203" t="s">
        <v>2480</v>
      </c>
      <c r="L6204" s="203" t="s">
        <v>2501</v>
      </c>
      <c r="M6204" s="203" t="s">
        <v>3293</v>
      </c>
      <c r="N6204" s="203" t="s">
        <v>2396</v>
      </c>
    </row>
    <row r="6205" spans="1:14" ht="15.75">
      <c r="C6205" s="203" t="str">
        <f>'822100'!B$23</f>
        <v>Incremento (disminución) por diferencias de cambio netas, propiedades, planta y equipo</v>
      </c>
      <c r="F6205" s="80">
        <f>'822100'!AB$23</f>
        <v>0</v>
      </c>
      <c r="I6205" s="60" t="str">
        <f>Índice!$G$23</f>
        <v>2015-01-01</v>
      </c>
      <c r="J6205" s="61" t="str">
        <f>Índice!$G$25</f>
        <v>2015-12-31</v>
      </c>
      <c r="K6205" s="203" t="s">
        <v>2480</v>
      </c>
      <c r="L6205" s="203" t="s">
        <v>2501</v>
      </c>
      <c r="M6205" s="203" t="s">
        <v>3293</v>
      </c>
      <c r="N6205" s="203" t="s">
        <v>2396</v>
      </c>
    </row>
    <row r="6206" spans="1:14" ht="15.75">
      <c r="C6206" s="203" t="str">
        <f>'822100'!B$24</f>
        <v>Depreciación, propiedades, planta y equipo</v>
      </c>
      <c r="F6206" s="80">
        <f>'822100'!AB$24</f>
        <v>0</v>
      </c>
      <c r="I6206" s="60" t="str">
        <f>Índice!$G$23</f>
        <v>2015-01-01</v>
      </c>
      <c r="J6206" s="61" t="str">
        <f>Índice!$G$25</f>
        <v>2015-12-31</v>
      </c>
      <c r="K6206" s="203" t="s">
        <v>2480</v>
      </c>
      <c r="L6206" s="203" t="s">
        <v>2501</v>
      </c>
      <c r="M6206" s="203" t="s">
        <v>3293</v>
      </c>
      <c r="N6206" s="203" t="s">
        <v>2396</v>
      </c>
    </row>
    <row r="6207" spans="1:14" ht="15.75">
      <c r="C6207" s="203" t="str">
        <f>'822100'!B$25</f>
        <v>Pérdidas por deterioro de valor reconocidas en el resultado del periodo, propiedades, planta y equipo</v>
      </c>
      <c r="F6207" s="80">
        <f>'822100'!AB$25</f>
        <v>0</v>
      </c>
      <c r="I6207" s="60" t="str">
        <f>Índice!$G$23</f>
        <v>2015-01-01</v>
      </c>
      <c r="J6207" s="61" t="str">
        <f>Índice!$G$25</f>
        <v>2015-12-31</v>
      </c>
      <c r="K6207" s="203" t="s">
        <v>2480</v>
      </c>
      <c r="L6207" s="203" t="s">
        <v>2501</v>
      </c>
      <c r="M6207" s="203" t="s">
        <v>3293</v>
      </c>
      <c r="N6207" s="203" t="s">
        <v>2396</v>
      </c>
    </row>
    <row r="6208" spans="1:14" ht="15.75">
      <c r="C6208" s="203" t="str">
        <f>'822100'!B$26</f>
        <v>Reversión de pérdidas por deterioro de valor reconocidas en el resultado del periodo, propiedades, planta y equipo</v>
      </c>
      <c r="F6208" s="80">
        <f>'822100'!AB$26</f>
        <v>0</v>
      </c>
      <c r="I6208" s="60" t="str">
        <f>Índice!$G$23</f>
        <v>2015-01-01</v>
      </c>
      <c r="J6208" s="61" t="str">
        <f>Índice!$G$25</f>
        <v>2015-12-31</v>
      </c>
      <c r="K6208" s="203" t="s">
        <v>2480</v>
      </c>
      <c r="L6208" s="203" t="s">
        <v>2501</v>
      </c>
      <c r="M6208" s="203" t="s">
        <v>3293</v>
      </c>
      <c r="N6208" s="203" t="s">
        <v>2396</v>
      </c>
    </row>
    <row r="6209" spans="1:14" ht="15.75">
      <c r="C6209" s="203" t="str">
        <f>'822100'!B$27</f>
        <v>Incrementos (disminuciones) por otros cambios, propiedades, planta y equipo</v>
      </c>
      <c r="F6209" s="80">
        <f>'822100'!AB$27</f>
        <v>0</v>
      </c>
      <c r="I6209" s="60" t="str">
        <f>Índice!$G$23</f>
        <v>2015-01-01</v>
      </c>
      <c r="J6209" s="61" t="str">
        <f>Índice!$G$25</f>
        <v>2015-12-31</v>
      </c>
      <c r="K6209" s="203" t="s">
        <v>2480</v>
      </c>
      <c r="L6209" s="203" t="s">
        <v>2501</v>
      </c>
      <c r="M6209" s="203" t="s">
        <v>3293</v>
      </c>
      <c r="N6209" s="203" t="s">
        <v>2396</v>
      </c>
    </row>
    <row r="6210" spans="1:14" ht="15.75">
      <c r="C6210" s="203" t="str">
        <f>'822100'!B$28</f>
        <v>Disposiciones, propiedades, planta y equipo</v>
      </c>
      <c r="F6210" s="80">
        <f>'822100'!AB$28</f>
        <v>0</v>
      </c>
      <c r="I6210" s="60" t="str">
        <f>Índice!$G$23</f>
        <v>2015-01-01</v>
      </c>
      <c r="J6210" s="61" t="str">
        <f>Índice!$G$25</f>
        <v>2015-12-31</v>
      </c>
      <c r="K6210" s="203" t="s">
        <v>2480</v>
      </c>
      <c r="L6210" s="203" t="s">
        <v>2501</v>
      </c>
      <c r="M6210" s="203" t="s">
        <v>3293</v>
      </c>
      <c r="N6210" s="203" t="s">
        <v>2396</v>
      </c>
    </row>
    <row r="6211" spans="1:14" ht="15.75">
      <c r="C6211" s="203" t="str">
        <f>'822100'!B$29</f>
        <v>Total incremento (disminución) en propiedades, planta y equipo</v>
      </c>
      <c r="F6211" s="80">
        <f>'822100'!AB$29</f>
        <v>0</v>
      </c>
      <c r="I6211" s="60" t="str">
        <f>Índice!$G$23</f>
        <v>2015-01-01</v>
      </c>
      <c r="J6211" s="61" t="str">
        <f>Índice!$G$25</f>
        <v>2015-12-31</v>
      </c>
      <c r="K6211" s="203" t="s">
        <v>2480</v>
      </c>
      <c r="L6211" s="203" t="s">
        <v>2501</v>
      </c>
      <c r="M6211" s="203" t="s">
        <v>3293</v>
      </c>
      <c r="N6211" s="203" t="s">
        <v>2396</v>
      </c>
    </row>
    <row r="6212" spans="1:14" ht="15.75">
      <c r="C6212" s="203" t="str">
        <f>'822100'!B$30</f>
        <v>Propiedades, planta y equipo al final del periodo</v>
      </c>
      <c r="F6212" s="80">
        <f>'822100'!AB$30</f>
        <v>0</v>
      </c>
      <c r="J6212" s="61" t="str">
        <f>Índice!$G$25</f>
        <v>2015-12-31</v>
      </c>
      <c r="K6212" s="203" t="s">
        <v>2480</v>
      </c>
      <c r="L6212" s="203" t="s">
        <v>2501</v>
      </c>
      <c r="M6212" s="203" t="s">
        <v>3293</v>
      </c>
      <c r="N6212" s="203" t="s">
        <v>2396</v>
      </c>
    </row>
    <row r="6213" spans="1:14" ht="15.75">
      <c r="A6213" s="202" t="s">
        <v>15</v>
      </c>
      <c r="C6213" s="203" t="s">
        <v>3304</v>
      </c>
      <c r="L6213" s="203"/>
    </row>
    <row r="6214" spans="1:14" ht="15.75">
      <c r="A6214" s="202" t="s">
        <v>15</v>
      </c>
      <c r="C6214" s="203" t="str">
        <f>'822100'!B$13</f>
        <v>Información detallada a revelar sobre propiedades, planta y equipo</v>
      </c>
      <c r="F6214" s="200"/>
      <c r="L6214" s="203"/>
    </row>
    <row r="6215" spans="1:14" ht="15.75">
      <c r="C6215" s="203" t="str">
        <f>'822100'!B$14</f>
        <v>Bases de medición, propiedades, planta y equipo</v>
      </c>
      <c r="F6215" s="200" t="str">
        <f>'822100'!AC$14</f>
        <v xml:space="preserve">Por incluir información </v>
      </c>
      <c r="I6215" s="60" t="str">
        <f>Índice!$G$23</f>
        <v>2015-01-01</v>
      </c>
      <c r="J6215" s="61" t="str">
        <f>Índice!$G$25</f>
        <v>2015-12-31</v>
      </c>
      <c r="K6215" s="203" t="s">
        <v>2480</v>
      </c>
      <c r="L6215" s="203" t="s">
        <v>2501</v>
      </c>
      <c r="M6215" s="203" t="s">
        <v>3293</v>
      </c>
      <c r="N6215" s="203" t="s">
        <v>2397</v>
      </c>
    </row>
    <row r="6216" spans="1:14" ht="15.75">
      <c r="C6216" s="203" t="str">
        <f>'822100'!B$15</f>
        <v>Método de depreciación, propiedades, planta y equipo</v>
      </c>
      <c r="F6216" s="200" t="str">
        <f>'822100'!AC$15</f>
        <v xml:space="preserve">Por incluir información </v>
      </c>
      <c r="I6216" s="60" t="str">
        <f>Índice!$G$23</f>
        <v>2015-01-01</v>
      </c>
      <c r="J6216" s="61" t="str">
        <f>Índice!$G$25</f>
        <v>2015-12-31</v>
      </c>
      <c r="K6216" s="203" t="s">
        <v>2480</v>
      </c>
      <c r="L6216" s="203" t="s">
        <v>2501</v>
      </c>
      <c r="M6216" s="203" t="s">
        <v>3293</v>
      </c>
      <c r="N6216" s="203" t="s">
        <v>2397</v>
      </c>
    </row>
    <row r="6217" spans="1:14" ht="15.75">
      <c r="C6217" s="203" t="str">
        <f>'822100'!B$16</f>
        <v>Vidas útiles o tasas de depreciación, propiedades, planta y equipo</v>
      </c>
      <c r="F6217" s="200" t="str">
        <f>'822100'!AC$16</f>
        <v xml:space="preserve">Por incluir información </v>
      </c>
      <c r="I6217" s="60" t="str">
        <f>Índice!$G$23</f>
        <v>2015-01-01</v>
      </c>
      <c r="J6217" s="61" t="str">
        <f>Índice!$G$25</f>
        <v>2015-12-31</v>
      </c>
      <c r="K6217" s="203" t="s">
        <v>2480</v>
      </c>
      <c r="L6217" s="203" t="s">
        <v>2501</v>
      </c>
      <c r="M6217" s="203" t="s">
        <v>3293</v>
      </c>
      <c r="N6217" s="203" t="s">
        <v>2397</v>
      </c>
    </row>
    <row r="6218" spans="1:14" ht="15.75">
      <c r="A6218" s="202" t="s">
        <v>15</v>
      </c>
      <c r="C6218" s="203" t="str">
        <f>'822100'!B$17</f>
        <v>Conciliación de cambios en propiedades, planta y equipo</v>
      </c>
      <c r="F6218" s="200"/>
      <c r="L6218" s="203"/>
    </row>
    <row r="6219" spans="1:14" ht="15.75">
      <c r="C6219" s="203" t="str">
        <f>'822100'!B$18</f>
        <v>Propiedades, planta y equipo al comienzo del periodo</v>
      </c>
      <c r="F6219" s="80">
        <f>'822100'!AC$18</f>
        <v>0</v>
      </c>
      <c r="J6219" s="60" t="str">
        <f>Índice!$G$23</f>
        <v>2015-01-01</v>
      </c>
      <c r="K6219" s="203" t="s">
        <v>2480</v>
      </c>
      <c r="L6219" s="203" t="s">
        <v>2501</v>
      </c>
      <c r="M6219" s="203" t="s">
        <v>3293</v>
      </c>
      <c r="N6219" s="203" t="s">
        <v>2397</v>
      </c>
    </row>
    <row r="6220" spans="1:14" ht="15.75">
      <c r="A6220" s="202" t="s">
        <v>15</v>
      </c>
      <c r="C6220" s="203" t="str">
        <f>'822100'!B$19</f>
        <v>Cambios en propiedades, planta y equipo</v>
      </c>
      <c r="F6220" s="80"/>
      <c r="I6220" s="60" t="str">
        <f>Índice!$G$23</f>
        <v>2015-01-01</v>
      </c>
      <c r="J6220" s="61" t="str">
        <f>Índice!$G$25</f>
        <v>2015-12-31</v>
      </c>
      <c r="K6220" s="203" t="s">
        <v>2480</v>
      </c>
      <c r="L6220" s="203" t="s">
        <v>2501</v>
      </c>
      <c r="M6220" s="203" t="s">
        <v>3293</v>
      </c>
      <c r="N6220" s="203" t="s">
        <v>2397</v>
      </c>
    </row>
    <row r="6221" spans="1:14" ht="15.75">
      <c r="C6221" s="203" t="str">
        <f>'822100'!B$20</f>
        <v>Incrementos distintos de los procedentes de combinaciones de negocios, propiedades, planta y equipo</v>
      </c>
      <c r="F6221" s="80">
        <f>'822100'!AC$20</f>
        <v>0</v>
      </c>
      <c r="I6221" s="60" t="str">
        <f>Índice!$G$23</f>
        <v>2015-01-01</v>
      </c>
      <c r="J6221" s="61" t="str">
        <f>Índice!$G$25</f>
        <v>2015-12-31</v>
      </c>
      <c r="K6221" s="203" t="s">
        <v>2480</v>
      </c>
      <c r="L6221" s="203" t="s">
        <v>2501</v>
      </c>
      <c r="M6221" s="203" t="s">
        <v>3293</v>
      </c>
      <c r="N6221" s="203" t="s">
        <v>2397</v>
      </c>
    </row>
    <row r="6222" spans="1:14" ht="15.75">
      <c r="C6222" s="203" t="str">
        <f>'822100'!B$21</f>
        <v>Adquisiciones realizadas mediante combinaciones de negocios, propiedades, planta y equipo</v>
      </c>
      <c r="F6222" s="80">
        <f>'822100'!AC$21</f>
        <v>0</v>
      </c>
      <c r="I6222" s="60" t="str">
        <f>Índice!$G$23</f>
        <v>2015-01-01</v>
      </c>
      <c r="J6222" s="61" t="str">
        <f>Índice!$G$25</f>
        <v>2015-12-31</v>
      </c>
      <c r="K6222" s="203" t="s">
        <v>2480</v>
      </c>
      <c r="L6222" s="203" t="s">
        <v>2501</v>
      </c>
      <c r="M6222" s="203" t="s">
        <v>3293</v>
      </c>
      <c r="N6222" s="203" t="s">
        <v>2397</v>
      </c>
    </row>
    <row r="6223" spans="1:14" ht="15.75">
      <c r="C6223" s="203" t="str">
        <f>'822100'!B$22</f>
        <v>Transferencias de propiedades de inversión cuando pasa a estar disponible la medición fiable del valor razonable, propiedades, planta y equipo</v>
      </c>
      <c r="F6223" s="80">
        <f>'822100'!AC$22</f>
        <v>0</v>
      </c>
      <c r="I6223" s="60" t="str">
        <f>Índice!$G$23</f>
        <v>2015-01-01</v>
      </c>
      <c r="J6223" s="61" t="str">
        <f>Índice!$G$25</f>
        <v>2015-12-31</v>
      </c>
      <c r="K6223" s="203" t="s">
        <v>2480</v>
      </c>
      <c r="L6223" s="203" t="s">
        <v>2501</v>
      </c>
      <c r="M6223" s="203" t="s">
        <v>3293</v>
      </c>
      <c r="N6223" s="203" t="s">
        <v>2397</v>
      </c>
    </row>
    <row r="6224" spans="1:14" ht="15.75">
      <c r="C6224" s="203" t="str">
        <f>'822100'!B$23</f>
        <v>Incremento (disminución) por diferencias de cambio netas, propiedades, planta y equipo</v>
      </c>
      <c r="F6224" s="80">
        <f>'822100'!AC$23</f>
        <v>0</v>
      </c>
      <c r="I6224" s="60" t="str">
        <f>Índice!$G$23</f>
        <v>2015-01-01</v>
      </c>
      <c r="J6224" s="61" t="str">
        <f>Índice!$G$25</f>
        <v>2015-12-31</v>
      </c>
      <c r="K6224" s="203" t="s">
        <v>2480</v>
      </c>
      <c r="L6224" s="203" t="s">
        <v>2501</v>
      </c>
      <c r="M6224" s="203" t="s">
        <v>3293</v>
      </c>
      <c r="N6224" s="203" t="s">
        <v>2397</v>
      </c>
    </row>
    <row r="6225" spans="1:14" ht="15.75">
      <c r="C6225" s="203" t="str">
        <f>'822100'!B$24</f>
        <v>Depreciación, propiedades, planta y equipo</v>
      </c>
      <c r="F6225" s="80">
        <f>'822100'!AC$24</f>
        <v>0</v>
      </c>
      <c r="I6225" s="60" t="str">
        <f>Índice!$G$23</f>
        <v>2015-01-01</v>
      </c>
      <c r="J6225" s="61" t="str">
        <f>Índice!$G$25</f>
        <v>2015-12-31</v>
      </c>
      <c r="K6225" s="203" t="s">
        <v>2480</v>
      </c>
      <c r="L6225" s="203" t="s">
        <v>2501</v>
      </c>
      <c r="M6225" s="203" t="s">
        <v>3293</v>
      </c>
      <c r="N6225" s="203" t="s">
        <v>2397</v>
      </c>
    </row>
    <row r="6226" spans="1:14" ht="15.75">
      <c r="C6226" s="203" t="str">
        <f>'822100'!B$25</f>
        <v>Pérdidas por deterioro de valor reconocidas en el resultado del periodo, propiedades, planta y equipo</v>
      </c>
      <c r="F6226" s="80">
        <f>'822100'!AC$25</f>
        <v>0</v>
      </c>
      <c r="I6226" s="60" t="str">
        <f>Índice!$G$23</f>
        <v>2015-01-01</v>
      </c>
      <c r="J6226" s="61" t="str">
        <f>Índice!$G$25</f>
        <v>2015-12-31</v>
      </c>
      <c r="K6226" s="203" t="s">
        <v>2480</v>
      </c>
      <c r="L6226" s="203" t="s">
        <v>2501</v>
      </c>
      <c r="M6226" s="203" t="s">
        <v>3293</v>
      </c>
      <c r="N6226" s="203" t="s">
        <v>2397</v>
      </c>
    </row>
    <row r="6227" spans="1:14" ht="15.75">
      <c r="C6227" s="203" t="str">
        <f>'822100'!B$26</f>
        <v>Reversión de pérdidas por deterioro de valor reconocidas en el resultado del periodo, propiedades, planta y equipo</v>
      </c>
      <c r="F6227" s="80">
        <f>'822100'!AC$26</f>
        <v>0</v>
      </c>
      <c r="I6227" s="60" t="str">
        <f>Índice!$G$23</f>
        <v>2015-01-01</v>
      </c>
      <c r="J6227" s="61" t="str">
        <f>Índice!$G$25</f>
        <v>2015-12-31</v>
      </c>
      <c r="K6227" s="203" t="s">
        <v>2480</v>
      </c>
      <c r="L6227" s="203" t="s">
        <v>2501</v>
      </c>
      <c r="M6227" s="203" t="s">
        <v>3293</v>
      </c>
      <c r="N6227" s="203" t="s">
        <v>2397</v>
      </c>
    </row>
    <row r="6228" spans="1:14" ht="15.75">
      <c r="C6228" s="203" t="str">
        <f>'822100'!B$27</f>
        <v>Incrementos (disminuciones) por otros cambios, propiedades, planta y equipo</v>
      </c>
      <c r="F6228" s="80">
        <f>'822100'!AC$27</f>
        <v>0</v>
      </c>
      <c r="I6228" s="60" t="str">
        <f>Índice!$G$23</f>
        <v>2015-01-01</v>
      </c>
      <c r="J6228" s="61" t="str">
        <f>Índice!$G$25</f>
        <v>2015-12-31</v>
      </c>
      <c r="K6228" s="203" t="s">
        <v>2480</v>
      </c>
      <c r="L6228" s="203" t="s">
        <v>2501</v>
      </c>
      <c r="M6228" s="203" t="s">
        <v>3293</v>
      </c>
      <c r="N6228" s="203" t="s">
        <v>2397</v>
      </c>
    </row>
    <row r="6229" spans="1:14" ht="15.75">
      <c r="C6229" s="203" t="str">
        <f>'822100'!B$28</f>
        <v>Disposiciones, propiedades, planta y equipo</v>
      </c>
      <c r="F6229" s="80">
        <f>'822100'!AC$28</f>
        <v>0</v>
      </c>
      <c r="I6229" s="60" t="str">
        <f>Índice!$G$23</f>
        <v>2015-01-01</v>
      </c>
      <c r="J6229" s="61" t="str">
        <f>Índice!$G$25</f>
        <v>2015-12-31</v>
      </c>
      <c r="K6229" s="203" t="s">
        <v>2480</v>
      </c>
      <c r="L6229" s="203" t="s">
        <v>2501</v>
      </c>
      <c r="M6229" s="203" t="s">
        <v>3293</v>
      </c>
      <c r="N6229" s="203" t="s">
        <v>2397</v>
      </c>
    </row>
    <row r="6230" spans="1:14" ht="15.75">
      <c r="C6230" s="203" t="str">
        <f>'822100'!B$29</f>
        <v>Total incremento (disminución) en propiedades, planta y equipo</v>
      </c>
      <c r="F6230" s="80">
        <f>'822100'!AC$29</f>
        <v>0</v>
      </c>
      <c r="I6230" s="60" t="str">
        <f>Índice!$G$23</f>
        <v>2015-01-01</v>
      </c>
      <c r="J6230" s="61" t="str">
        <f>Índice!$G$25</f>
        <v>2015-12-31</v>
      </c>
      <c r="K6230" s="203" t="s">
        <v>2480</v>
      </c>
      <c r="L6230" s="203" t="s">
        <v>2501</v>
      </c>
      <c r="M6230" s="203" t="s">
        <v>3293</v>
      </c>
      <c r="N6230" s="203" t="s">
        <v>2397</v>
      </c>
    </row>
    <row r="6231" spans="1:14" ht="15.75">
      <c r="C6231" s="203" t="str">
        <f>'822100'!B$30</f>
        <v>Propiedades, planta y equipo al final del periodo</v>
      </c>
      <c r="F6231" s="80">
        <f>'822100'!AC$30</f>
        <v>0</v>
      </c>
      <c r="J6231" s="61" t="str">
        <f>Índice!$G$25</f>
        <v>2015-12-31</v>
      </c>
      <c r="K6231" s="203" t="s">
        <v>2480</v>
      </c>
      <c r="L6231" s="203" t="s">
        <v>2501</v>
      </c>
      <c r="M6231" s="203" t="s">
        <v>3293</v>
      </c>
      <c r="N6231" s="203" t="s">
        <v>2397</v>
      </c>
    </row>
    <row r="6232" spans="1:14" ht="15.75">
      <c r="A6232" s="202" t="s">
        <v>15</v>
      </c>
      <c r="C6232" s="203" t="s">
        <v>2503</v>
      </c>
      <c r="L6232" s="203"/>
    </row>
    <row r="6233" spans="1:14" ht="15.75">
      <c r="A6233" s="202" t="s">
        <v>15</v>
      </c>
      <c r="C6233" s="203" t="str">
        <f>'822100'!B$13</f>
        <v>Información detallada a revelar sobre propiedades, planta y equipo</v>
      </c>
      <c r="F6233" s="200"/>
      <c r="L6233" s="203"/>
    </row>
    <row r="6234" spans="1:14" ht="15.75">
      <c r="C6234" s="203" t="str">
        <f>'822100'!B$14</f>
        <v>Bases de medición, propiedades, planta y equipo</v>
      </c>
      <c r="F6234" s="200" t="str">
        <f>'822100'!AD$14</f>
        <v xml:space="preserve">Por incluir información </v>
      </c>
      <c r="I6234" s="60" t="str">
        <f>Índice!$G$23</f>
        <v>2015-01-01</v>
      </c>
      <c r="J6234" s="61" t="str">
        <f>Índice!$G$25</f>
        <v>2015-12-31</v>
      </c>
      <c r="K6234" s="203" t="s">
        <v>2480</v>
      </c>
      <c r="L6234" s="203" t="s">
        <v>2502</v>
      </c>
      <c r="M6234" s="203" t="s">
        <v>3293</v>
      </c>
      <c r="N6234" s="203" t="s">
        <v>2395</v>
      </c>
    </row>
    <row r="6235" spans="1:14" ht="15.75">
      <c r="C6235" s="203" t="str">
        <f>'822100'!B$15</f>
        <v>Método de depreciación, propiedades, planta y equipo</v>
      </c>
      <c r="F6235" s="200" t="str">
        <f>'822100'!AD$15</f>
        <v xml:space="preserve">Por incluir información </v>
      </c>
      <c r="I6235" s="60" t="str">
        <f>Índice!$G$23</f>
        <v>2015-01-01</v>
      </c>
      <c r="J6235" s="61" t="str">
        <f>Índice!$G$25</f>
        <v>2015-12-31</v>
      </c>
      <c r="K6235" s="203" t="s">
        <v>2480</v>
      </c>
      <c r="L6235" s="203" t="s">
        <v>2502</v>
      </c>
      <c r="M6235" s="203" t="s">
        <v>3293</v>
      </c>
      <c r="N6235" s="203" t="s">
        <v>2395</v>
      </c>
    </row>
    <row r="6236" spans="1:14" ht="15.75">
      <c r="C6236" s="203" t="str">
        <f>'822100'!B$16</f>
        <v>Vidas útiles o tasas de depreciación, propiedades, planta y equipo</v>
      </c>
      <c r="F6236" s="200" t="str">
        <f>'822100'!AD$16</f>
        <v xml:space="preserve">Por incluir información </v>
      </c>
      <c r="I6236" s="60" t="str">
        <f>Índice!$G$23</f>
        <v>2015-01-01</v>
      </c>
      <c r="J6236" s="61" t="str">
        <f>Índice!$G$25</f>
        <v>2015-12-31</v>
      </c>
      <c r="K6236" s="203" t="s">
        <v>2480</v>
      </c>
      <c r="L6236" s="203" t="s">
        <v>2502</v>
      </c>
      <c r="M6236" s="203" t="s">
        <v>3293</v>
      </c>
      <c r="N6236" s="203" t="s">
        <v>2395</v>
      </c>
    </row>
    <row r="6237" spans="1:14" ht="15.75">
      <c r="A6237" s="202" t="s">
        <v>15</v>
      </c>
      <c r="C6237" s="203" t="str">
        <f>'822100'!B$17</f>
        <v>Conciliación de cambios en propiedades, planta y equipo</v>
      </c>
      <c r="F6237" s="200"/>
      <c r="L6237" s="203"/>
    </row>
    <row r="6238" spans="1:14" ht="15.75">
      <c r="C6238" s="203" t="str">
        <f>'822100'!B$18</f>
        <v>Propiedades, planta y equipo al comienzo del periodo</v>
      </c>
      <c r="F6238" s="80">
        <f>'822100'!AD$18</f>
        <v>0</v>
      </c>
      <c r="J6238" s="60" t="str">
        <f>Índice!$G$23</f>
        <v>2015-01-01</v>
      </c>
      <c r="K6238" s="203" t="s">
        <v>2480</v>
      </c>
      <c r="L6238" s="203" t="s">
        <v>2502</v>
      </c>
      <c r="M6238" s="203" t="s">
        <v>3293</v>
      </c>
      <c r="N6238" s="203" t="s">
        <v>2395</v>
      </c>
    </row>
    <row r="6239" spans="1:14" ht="15.75">
      <c r="A6239" s="202" t="s">
        <v>15</v>
      </c>
      <c r="C6239" s="203" t="str">
        <f>'822100'!B$19</f>
        <v>Cambios en propiedades, planta y equipo</v>
      </c>
      <c r="F6239" s="80"/>
      <c r="I6239" s="60" t="str">
        <f>Índice!$G$23</f>
        <v>2015-01-01</v>
      </c>
      <c r="J6239" s="61" t="str">
        <f>Índice!$G$25</f>
        <v>2015-12-31</v>
      </c>
      <c r="K6239" s="203" t="s">
        <v>2480</v>
      </c>
      <c r="L6239" s="203" t="s">
        <v>2502</v>
      </c>
      <c r="M6239" s="203" t="s">
        <v>3293</v>
      </c>
      <c r="N6239" s="203" t="s">
        <v>2395</v>
      </c>
    </row>
    <row r="6240" spans="1:14" ht="15.75">
      <c r="C6240" s="203" t="str">
        <f>'822100'!B$20</f>
        <v>Incrementos distintos de los procedentes de combinaciones de negocios, propiedades, planta y equipo</v>
      </c>
      <c r="F6240" s="80">
        <f>'822100'!AD$20</f>
        <v>0</v>
      </c>
      <c r="I6240" s="60" t="str">
        <f>Índice!$G$23</f>
        <v>2015-01-01</v>
      </c>
      <c r="J6240" s="61" t="str">
        <f>Índice!$G$25</f>
        <v>2015-12-31</v>
      </c>
      <c r="K6240" s="203" t="s">
        <v>2480</v>
      </c>
      <c r="L6240" s="203" t="s">
        <v>2502</v>
      </c>
      <c r="M6240" s="203" t="s">
        <v>3293</v>
      </c>
      <c r="N6240" s="203" t="s">
        <v>2395</v>
      </c>
    </row>
    <row r="6241" spans="1:14" ht="15.75">
      <c r="C6241" s="203" t="str">
        <f>'822100'!B$21</f>
        <v>Adquisiciones realizadas mediante combinaciones de negocios, propiedades, planta y equipo</v>
      </c>
      <c r="F6241" s="80">
        <f>'822100'!AD$21</f>
        <v>0</v>
      </c>
      <c r="I6241" s="60" t="str">
        <f>Índice!$G$23</f>
        <v>2015-01-01</v>
      </c>
      <c r="J6241" s="61" t="str">
        <f>Índice!$G$25</f>
        <v>2015-12-31</v>
      </c>
      <c r="K6241" s="203" t="s">
        <v>2480</v>
      </c>
      <c r="L6241" s="203" t="s">
        <v>2502</v>
      </c>
      <c r="M6241" s="203" t="s">
        <v>3293</v>
      </c>
      <c r="N6241" s="203" t="s">
        <v>2395</v>
      </c>
    </row>
    <row r="6242" spans="1:14" ht="15.75">
      <c r="C6242" s="203" t="str">
        <f>'822100'!B$22</f>
        <v>Transferencias de propiedades de inversión cuando pasa a estar disponible la medición fiable del valor razonable, propiedades, planta y equipo</v>
      </c>
      <c r="F6242" s="80">
        <f>'822100'!AD$22</f>
        <v>0</v>
      </c>
      <c r="I6242" s="60" t="str">
        <f>Índice!$G$23</f>
        <v>2015-01-01</v>
      </c>
      <c r="J6242" s="61" t="str">
        <f>Índice!$G$25</f>
        <v>2015-12-31</v>
      </c>
      <c r="K6242" s="203" t="s">
        <v>2480</v>
      </c>
      <c r="L6242" s="203" t="s">
        <v>2502</v>
      </c>
      <c r="M6242" s="203" t="s">
        <v>3293</v>
      </c>
      <c r="N6242" s="203" t="s">
        <v>2395</v>
      </c>
    </row>
    <row r="6243" spans="1:14" ht="15.75">
      <c r="C6243" s="203" t="str">
        <f>'822100'!B$23</f>
        <v>Incremento (disminución) por diferencias de cambio netas, propiedades, planta y equipo</v>
      </c>
      <c r="F6243" s="80">
        <f>'822100'!AD$23</f>
        <v>0</v>
      </c>
      <c r="I6243" s="60" t="str">
        <f>Índice!$G$23</f>
        <v>2015-01-01</v>
      </c>
      <c r="J6243" s="61" t="str">
        <f>Índice!$G$25</f>
        <v>2015-12-31</v>
      </c>
      <c r="K6243" s="203" t="s">
        <v>2480</v>
      </c>
      <c r="L6243" s="203" t="s">
        <v>2502</v>
      </c>
      <c r="M6243" s="203" t="s">
        <v>3293</v>
      </c>
      <c r="N6243" s="203" t="s">
        <v>2395</v>
      </c>
    </row>
    <row r="6244" spans="1:14" ht="15.75">
      <c r="C6244" s="203" t="str">
        <f>'822100'!B$24</f>
        <v>Depreciación, propiedades, planta y equipo</v>
      </c>
      <c r="F6244" s="80">
        <f>'822100'!AD$24</f>
        <v>0</v>
      </c>
      <c r="I6244" s="60" t="str">
        <f>Índice!$G$23</f>
        <v>2015-01-01</v>
      </c>
      <c r="J6244" s="61" t="str">
        <f>Índice!$G$25</f>
        <v>2015-12-31</v>
      </c>
      <c r="K6244" s="203" t="s">
        <v>2480</v>
      </c>
      <c r="L6244" s="203" t="s">
        <v>2502</v>
      </c>
      <c r="M6244" s="203" t="s">
        <v>3293</v>
      </c>
      <c r="N6244" s="203" t="s">
        <v>2395</v>
      </c>
    </row>
    <row r="6245" spans="1:14" ht="15.75">
      <c r="C6245" s="203" t="str">
        <f>'822100'!B$25</f>
        <v>Pérdidas por deterioro de valor reconocidas en el resultado del periodo, propiedades, planta y equipo</v>
      </c>
      <c r="F6245" s="80">
        <f>'822100'!AD$25</f>
        <v>0</v>
      </c>
      <c r="I6245" s="60" t="str">
        <f>Índice!$G$23</f>
        <v>2015-01-01</v>
      </c>
      <c r="J6245" s="61" t="str">
        <f>Índice!$G$25</f>
        <v>2015-12-31</v>
      </c>
      <c r="K6245" s="203" t="s">
        <v>2480</v>
      </c>
      <c r="L6245" s="203" t="s">
        <v>2502</v>
      </c>
      <c r="M6245" s="203" t="s">
        <v>3293</v>
      </c>
      <c r="N6245" s="203" t="s">
        <v>2395</v>
      </c>
    </row>
    <row r="6246" spans="1:14" ht="15.75">
      <c r="C6246" s="203" t="str">
        <f>'822100'!B$26</f>
        <v>Reversión de pérdidas por deterioro de valor reconocidas en el resultado del periodo, propiedades, planta y equipo</v>
      </c>
      <c r="F6246" s="80">
        <f>'822100'!AD$26</f>
        <v>0</v>
      </c>
      <c r="I6246" s="60" t="str">
        <f>Índice!$G$23</f>
        <v>2015-01-01</v>
      </c>
      <c r="J6246" s="61" t="str">
        <f>Índice!$G$25</f>
        <v>2015-12-31</v>
      </c>
      <c r="K6246" s="203" t="s">
        <v>2480</v>
      </c>
      <c r="L6246" s="203" t="s">
        <v>2502</v>
      </c>
      <c r="M6246" s="203" t="s">
        <v>3293</v>
      </c>
      <c r="N6246" s="203" t="s">
        <v>2395</v>
      </c>
    </row>
    <row r="6247" spans="1:14" ht="15.75">
      <c r="C6247" s="203" t="str">
        <f>'822100'!B$27</f>
        <v>Incrementos (disminuciones) por otros cambios, propiedades, planta y equipo</v>
      </c>
      <c r="F6247" s="80">
        <f>'822100'!AD$27</f>
        <v>0</v>
      </c>
      <c r="I6247" s="60" t="str">
        <f>Índice!$G$23</f>
        <v>2015-01-01</v>
      </c>
      <c r="J6247" s="61" t="str">
        <f>Índice!$G$25</f>
        <v>2015-12-31</v>
      </c>
      <c r="K6247" s="203" t="s">
        <v>2480</v>
      </c>
      <c r="L6247" s="203" t="s">
        <v>2502</v>
      </c>
      <c r="M6247" s="203" t="s">
        <v>3293</v>
      </c>
      <c r="N6247" s="203" t="s">
        <v>2395</v>
      </c>
    </row>
    <row r="6248" spans="1:14" ht="15.75">
      <c r="C6248" s="203" t="str">
        <f>'822100'!B$28</f>
        <v>Disposiciones, propiedades, planta y equipo</v>
      </c>
      <c r="F6248" s="80">
        <f>'822100'!AD$28</f>
        <v>0</v>
      </c>
      <c r="I6248" s="60" t="str">
        <f>Índice!$G$23</f>
        <v>2015-01-01</v>
      </c>
      <c r="J6248" s="61" t="str">
        <f>Índice!$G$25</f>
        <v>2015-12-31</v>
      </c>
      <c r="K6248" s="203" t="s">
        <v>2480</v>
      </c>
      <c r="L6248" s="203" t="s">
        <v>2502</v>
      </c>
      <c r="M6248" s="203" t="s">
        <v>3293</v>
      </c>
      <c r="N6248" s="203" t="s">
        <v>2395</v>
      </c>
    </row>
    <row r="6249" spans="1:14" ht="15.75">
      <c r="C6249" s="203" t="str">
        <f>'822100'!B$29</f>
        <v>Total incremento (disminución) en propiedades, planta y equipo</v>
      </c>
      <c r="F6249" s="80">
        <f>'822100'!AD$29</f>
        <v>0</v>
      </c>
      <c r="I6249" s="60" t="str">
        <f>Índice!$G$23</f>
        <v>2015-01-01</v>
      </c>
      <c r="J6249" s="61" t="str">
        <f>Índice!$G$25</f>
        <v>2015-12-31</v>
      </c>
      <c r="K6249" s="203" t="s">
        <v>2480</v>
      </c>
      <c r="L6249" s="203" t="s">
        <v>2502</v>
      </c>
      <c r="M6249" s="203" t="s">
        <v>3293</v>
      </c>
      <c r="N6249" s="203" t="s">
        <v>2395</v>
      </c>
    </row>
    <row r="6250" spans="1:14" ht="15.75">
      <c r="C6250" s="203" t="str">
        <f>'822100'!B$30</f>
        <v>Propiedades, planta y equipo al final del periodo</v>
      </c>
      <c r="F6250" s="80">
        <f>'822100'!AD$30</f>
        <v>0</v>
      </c>
      <c r="J6250" s="61" t="str">
        <f>Índice!$G$25</f>
        <v>2015-12-31</v>
      </c>
      <c r="K6250" s="203" t="s">
        <v>2480</v>
      </c>
      <c r="L6250" s="203" t="s">
        <v>2502</v>
      </c>
      <c r="M6250" s="203" t="s">
        <v>3293</v>
      </c>
      <c r="N6250" s="203" t="s">
        <v>2395</v>
      </c>
    </row>
    <row r="6251" spans="1:14" ht="15.75">
      <c r="A6251" s="202" t="s">
        <v>15</v>
      </c>
      <c r="C6251" s="203" t="s">
        <v>3303</v>
      </c>
      <c r="L6251" s="203"/>
    </row>
    <row r="6252" spans="1:14" ht="15.75">
      <c r="A6252" s="202" t="s">
        <v>15</v>
      </c>
      <c r="C6252" s="203" t="str">
        <f>'822100'!B$13</f>
        <v>Información detallada a revelar sobre propiedades, planta y equipo</v>
      </c>
      <c r="F6252" s="200"/>
      <c r="L6252" s="203"/>
    </row>
    <row r="6253" spans="1:14" ht="15.75">
      <c r="C6253" s="203" t="str">
        <f>'822100'!B$14</f>
        <v>Bases de medición, propiedades, planta y equipo</v>
      </c>
      <c r="F6253" s="200" t="str">
        <f>'822100'!AE$14</f>
        <v xml:space="preserve">Por incluir información </v>
      </c>
      <c r="I6253" s="60" t="str">
        <f>Índice!$G$23</f>
        <v>2015-01-01</v>
      </c>
      <c r="J6253" s="61" t="str">
        <f>Índice!$G$25</f>
        <v>2015-12-31</v>
      </c>
      <c r="K6253" s="203" t="s">
        <v>2480</v>
      </c>
      <c r="L6253" s="203" t="s">
        <v>2502</v>
      </c>
      <c r="M6253" s="203" t="s">
        <v>3293</v>
      </c>
      <c r="N6253" s="203" t="s">
        <v>2396</v>
      </c>
    </row>
    <row r="6254" spans="1:14" ht="15.75">
      <c r="C6254" s="203" t="str">
        <f>'822100'!B$15</f>
        <v>Método de depreciación, propiedades, planta y equipo</v>
      </c>
      <c r="F6254" s="200" t="str">
        <f>'822100'!AE$15</f>
        <v xml:space="preserve">Por incluir información </v>
      </c>
      <c r="I6254" s="60" t="str">
        <f>Índice!$G$23</f>
        <v>2015-01-01</v>
      </c>
      <c r="J6254" s="61" t="str">
        <f>Índice!$G$25</f>
        <v>2015-12-31</v>
      </c>
      <c r="K6254" s="203" t="s">
        <v>2480</v>
      </c>
      <c r="L6254" s="203" t="s">
        <v>2502</v>
      </c>
      <c r="M6254" s="203" t="s">
        <v>3293</v>
      </c>
      <c r="N6254" s="203" t="s">
        <v>2396</v>
      </c>
    </row>
    <row r="6255" spans="1:14" ht="15.75">
      <c r="C6255" s="203" t="str">
        <f>'822100'!B$16</f>
        <v>Vidas útiles o tasas de depreciación, propiedades, planta y equipo</v>
      </c>
      <c r="F6255" s="200" t="str">
        <f>'822100'!AE$16</f>
        <v xml:space="preserve">Por incluir información </v>
      </c>
      <c r="I6255" s="60" t="str">
        <f>Índice!$G$23</f>
        <v>2015-01-01</v>
      </c>
      <c r="J6255" s="61" t="str">
        <f>Índice!$G$25</f>
        <v>2015-12-31</v>
      </c>
      <c r="K6255" s="203" t="s">
        <v>2480</v>
      </c>
      <c r="L6255" s="203" t="s">
        <v>2502</v>
      </c>
      <c r="M6255" s="203" t="s">
        <v>3293</v>
      </c>
      <c r="N6255" s="203" t="s">
        <v>2396</v>
      </c>
    </row>
    <row r="6256" spans="1:14" ht="15.75">
      <c r="A6256" s="202" t="s">
        <v>15</v>
      </c>
      <c r="C6256" s="203" t="str">
        <f>'822100'!B$17</f>
        <v>Conciliación de cambios en propiedades, planta y equipo</v>
      </c>
      <c r="F6256" s="200"/>
      <c r="L6256" s="203"/>
    </row>
    <row r="6257" spans="1:14" ht="15.75">
      <c r="C6257" s="203" t="str">
        <f>'822100'!B$18</f>
        <v>Propiedades, planta y equipo al comienzo del periodo</v>
      </c>
      <c r="F6257" s="80">
        <f>'822100'!AE$18</f>
        <v>0</v>
      </c>
      <c r="J6257" s="60" t="str">
        <f>Índice!$G$23</f>
        <v>2015-01-01</v>
      </c>
      <c r="K6257" s="203" t="s">
        <v>2480</v>
      </c>
      <c r="L6257" s="203" t="s">
        <v>2502</v>
      </c>
      <c r="M6257" s="203" t="s">
        <v>3293</v>
      </c>
      <c r="N6257" s="203" t="s">
        <v>2396</v>
      </c>
    </row>
    <row r="6258" spans="1:14" ht="15.75">
      <c r="A6258" s="202" t="s">
        <v>15</v>
      </c>
      <c r="C6258" s="203" t="str">
        <f>'822100'!B$19</f>
        <v>Cambios en propiedades, planta y equipo</v>
      </c>
      <c r="F6258" s="80"/>
      <c r="I6258" s="60" t="str">
        <f>Índice!$G$23</f>
        <v>2015-01-01</v>
      </c>
      <c r="J6258" s="61" t="str">
        <f>Índice!$G$25</f>
        <v>2015-12-31</v>
      </c>
      <c r="K6258" s="203" t="s">
        <v>2480</v>
      </c>
      <c r="L6258" s="203" t="s">
        <v>2502</v>
      </c>
      <c r="M6258" s="203" t="s">
        <v>3293</v>
      </c>
      <c r="N6258" s="203" t="s">
        <v>2396</v>
      </c>
    </row>
    <row r="6259" spans="1:14" ht="15.75">
      <c r="C6259" s="203" t="str">
        <f>'822100'!B$20</f>
        <v>Incrementos distintos de los procedentes de combinaciones de negocios, propiedades, planta y equipo</v>
      </c>
      <c r="F6259" s="80">
        <f>'822100'!AE$20</f>
        <v>0</v>
      </c>
      <c r="I6259" s="60" t="str">
        <f>Índice!$G$23</f>
        <v>2015-01-01</v>
      </c>
      <c r="J6259" s="61" t="str">
        <f>Índice!$G$25</f>
        <v>2015-12-31</v>
      </c>
      <c r="K6259" s="203" t="s">
        <v>2480</v>
      </c>
      <c r="L6259" s="203" t="s">
        <v>2502</v>
      </c>
      <c r="M6259" s="203" t="s">
        <v>3293</v>
      </c>
      <c r="N6259" s="203" t="s">
        <v>2396</v>
      </c>
    </row>
    <row r="6260" spans="1:14" ht="15.75">
      <c r="C6260" s="203" t="str">
        <f>'822100'!B$21</f>
        <v>Adquisiciones realizadas mediante combinaciones de negocios, propiedades, planta y equipo</v>
      </c>
      <c r="F6260" s="80">
        <f>'822100'!AE$21</f>
        <v>0</v>
      </c>
      <c r="I6260" s="60" t="str">
        <f>Índice!$G$23</f>
        <v>2015-01-01</v>
      </c>
      <c r="J6260" s="61" t="str">
        <f>Índice!$G$25</f>
        <v>2015-12-31</v>
      </c>
      <c r="K6260" s="203" t="s">
        <v>2480</v>
      </c>
      <c r="L6260" s="203" t="s">
        <v>2502</v>
      </c>
      <c r="M6260" s="203" t="s">
        <v>3293</v>
      </c>
      <c r="N6260" s="203" t="s">
        <v>2396</v>
      </c>
    </row>
    <row r="6261" spans="1:14" ht="15.75">
      <c r="C6261" s="203" t="str">
        <f>'822100'!B$22</f>
        <v>Transferencias de propiedades de inversión cuando pasa a estar disponible la medición fiable del valor razonable, propiedades, planta y equipo</v>
      </c>
      <c r="F6261" s="80">
        <f>'822100'!AE$22</f>
        <v>0</v>
      </c>
      <c r="I6261" s="60" t="str">
        <f>Índice!$G$23</f>
        <v>2015-01-01</v>
      </c>
      <c r="J6261" s="61" t="str">
        <f>Índice!$G$25</f>
        <v>2015-12-31</v>
      </c>
      <c r="K6261" s="203" t="s">
        <v>2480</v>
      </c>
      <c r="L6261" s="203" t="s">
        <v>2502</v>
      </c>
      <c r="M6261" s="203" t="s">
        <v>3293</v>
      </c>
      <c r="N6261" s="203" t="s">
        <v>2396</v>
      </c>
    </row>
    <row r="6262" spans="1:14" ht="15.75">
      <c r="C6262" s="203" t="str">
        <f>'822100'!B$23</f>
        <v>Incremento (disminución) por diferencias de cambio netas, propiedades, planta y equipo</v>
      </c>
      <c r="F6262" s="80">
        <f>'822100'!AE$23</f>
        <v>0</v>
      </c>
      <c r="I6262" s="60" t="str">
        <f>Índice!$G$23</f>
        <v>2015-01-01</v>
      </c>
      <c r="J6262" s="61" t="str">
        <f>Índice!$G$25</f>
        <v>2015-12-31</v>
      </c>
      <c r="K6262" s="203" t="s">
        <v>2480</v>
      </c>
      <c r="L6262" s="203" t="s">
        <v>2502</v>
      </c>
      <c r="M6262" s="203" t="s">
        <v>3293</v>
      </c>
      <c r="N6262" s="203" t="s">
        <v>2396</v>
      </c>
    </row>
    <row r="6263" spans="1:14" ht="15.75">
      <c r="C6263" s="203" t="str">
        <f>'822100'!B$24</f>
        <v>Depreciación, propiedades, planta y equipo</v>
      </c>
      <c r="F6263" s="80">
        <f>'822100'!AE$24</f>
        <v>0</v>
      </c>
      <c r="I6263" s="60" t="str">
        <f>Índice!$G$23</f>
        <v>2015-01-01</v>
      </c>
      <c r="J6263" s="61" t="str">
        <f>Índice!$G$25</f>
        <v>2015-12-31</v>
      </c>
      <c r="K6263" s="203" t="s">
        <v>2480</v>
      </c>
      <c r="L6263" s="203" t="s">
        <v>2502</v>
      </c>
      <c r="M6263" s="203" t="s">
        <v>3293</v>
      </c>
      <c r="N6263" s="203" t="s">
        <v>2396</v>
      </c>
    </row>
    <row r="6264" spans="1:14" ht="15.75">
      <c r="C6264" s="203" t="str">
        <f>'822100'!B$25</f>
        <v>Pérdidas por deterioro de valor reconocidas en el resultado del periodo, propiedades, planta y equipo</v>
      </c>
      <c r="F6264" s="80">
        <f>'822100'!AE$25</f>
        <v>0</v>
      </c>
      <c r="I6264" s="60" t="str">
        <f>Índice!$G$23</f>
        <v>2015-01-01</v>
      </c>
      <c r="J6264" s="61" t="str">
        <f>Índice!$G$25</f>
        <v>2015-12-31</v>
      </c>
      <c r="K6264" s="203" t="s">
        <v>2480</v>
      </c>
      <c r="L6264" s="203" t="s">
        <v>2502</v>
      </c>
      <c r="M6264" s="203" t="s">
        <v>3293</v>
      </c>
      <c r="N6264" s="203" t="s">
        <v>2396</v>
      </c>
    </row>
    <row r="6265" spans="1:14" ht="15.75">
      <c r="C6265" s="203" t="str">
        <f>'822100'!B$26</f>
        <v>Reversión de pérdidas por deterioro de valor reconocidas en el resultado del periodo, propiedades, planta y equipo</v>
      </c>
      <c r="F6265" s="80">
        <f>'822100'!AE$26</f>
        <v>0</v>
      </c>
      <c r="I6265" s="60" t="str">
        <f>Índice!$G$23</f>
        <v>2015-01-01</v>
      </c>
      <c r="J6265" s="61" t="str">
        <f>Índice!$G$25</f>
        <v>2015-12-31</v>
      </c>
      <c r="K6265" s="203" t="s">
        <v>2480</v>
      </c>
      <c r="L6265" s="203" t="s">
        <v>2502</v>
      </c>
      <c r="M6265" s="203" t="s">
        <v>3293</v>
      </c>
      <c r="N6265" s="203" t="s">
        <v>2396</v>
      </c>
    </row>
    <row r="6266" spans="1:14" ht="15.75">
      <c r="C6266" s="203" t="str">
        <f>'822100'!B$27</f>
        <v>Incrementos (disminuciones) por otros cambios, propiedades, planta y equipo</v>
      </c>
      <c r="F6266" s="80">
        <f>'822100'!AE$27</f>
        <v>0</v>
      </c>
      <c r="I6266" s="60" t="str">
        <f>Índice!$G$23</f>
        <v>2015-01-01</v>
      </c>
      <c r="J6266" s="61" t="str">
        <f>Índice!$G$25</f>
        <v>2015-12-31</v>
      </c>
      <c r="K6266" s="203" t="s">
        <v>2480</v>
      </c>
      <c r="L6266" s="203" t="s">
        <v>2502</v>
      </c>
      <c r="M6266" s="203" t="s">
        <v>3293</v>
      </c>
      <c r="N6266" s="203" t="s">
        <v>2396</v>
      </c>
    </row>
    <row r="6267" spans="1:14" ht="15.75">
      <c r="C6267" s="203" t="str">
        <f>'822100'!B$28</f>
        <v>Disposiciones, propiedades, planta y equipo</v>
      </c>
      <c r="F6267" s="80">
        <f>'822100'!AE$28</f>
        <v>0</v>
      </c>
      <c r="I6267" s="60" t="str">
        <f>Índice!$G$23</f>
        <v>2015-01-01</v>
      </c>
      <c r="J6267" s="61" t="str">
        <f>Índice!$G$25</f>
        <v>2015-12-31</v>
      </c>
      <c r="K6267" s="203" t="s">
        <v>2480</v>
      </c>
      <c r="L6267" s="203" t="s">
        <v>2502</v>
      </c>
      <c r="M6267" s="203" t="s">
        <v>3293</v>
      </c>
      <c r="N6267" s="203" t="s">
        <v>2396</v>
      </c>
    </row>
    <row r="6268" spans="1:14" ht="15.75">
      <c r="C6268" s="203" t="str">
        <f>'822100'!B$29</f>
        <v>Total incremento (disminución) en propiedades, planta y equipo</v>
      </c>
      <c r="F6268" s="80">
        <f>'822100'!AE$29</f>
        <v>0</v>
      </c>
      <c r="I6268" s="60" t="str">
        <f>Índice!$G$23</f>
        <v>2015-01-01</v>
      </c>
      <c r="J6268" s="61" t="str">
        <f>Índice!$G$25</f>
        <v>2015-12-31</v>
      </c>
      <c r="K6268" s="203" t="s">
        <v>2480</v>
      </c>
      <c r="L6268" s="203" t="s">
        <v>2502</v>
      </c>
      <c r="M6268" s="203" t="s">
        <v>3293</v>
      </c>
      <c r="N6268" s="203" t="s">
        <v>2396</v>
      </c>
    </row>
    <row r="6269" spans="1:14" ht="15.75">
      <c r="C6269" s="203" t="str">
        <f>'822100'!B$30</f>
        <v>Propiedades, planta y equipo al final del periodo</v>
      </c>
      <c r="F6269" s="80">
        <f>'822100'!AE$30</f>
        <v>0</v>
      </c>
      <c r="J6269" s="61" t="str">
        <f>Índice!$G$25</f>
        <v>2015-12-31</v>
      </c>
      <c r="K6269" s="203" t="s">
        <v>2480</v>
      </c>
      <c r="L6269" s="203" t="s">
        <v>2502</v>
      </c>
      <c r="M6269" s="203" t="s">
        <v>3293</v>
      </c>
      <c r="N6269" s="203" t="s">
        <v>2396</v>
      </c>
    </row>
    <row r="6270" spans="1:14" ht="15.75">
      <c r="A6270" s="202" t="s">
        <v>15</v>
      </c>
      <c r="C6270" s="203" t="s">
        <v>3302</v>
      </c>
      <c r="L6270" s="203"/>
    </row>
    <row r="6271" spans="1:14" ht="15.75">
      <c r="A6271" s="202" t="s">
        <v>15</v>
      </c>
      <c r="C6271" s="203" t="str">
        <f>'822100'!B$13</f>
        <v>Información detallada a revelar sobre propiedades, planta y equipo</v>
      </c>
      <c r="F6271" s="200"/>
      <c r="L6271" s="203"/>
    </row>
    <row r="6272" spans="1:14" ht="15.75">
      <c r="C6272" s="203" t="str">
        <f>'822100'!B$14</f>
        <v>Bases de medición, propiedades, planta y equipo</v>
      </c>
      <c r="F6272" s="200" t="str">
        <f>'822100'!AF$14</f>
        <v xml:space="preserve">Por incluir información </v>
      </c>
      <c r="I6272" s="60" t="str">
        <f>Índice!$G$23</f>
        <v>2015-01-01</v>
      </c>
      <c r="J6272" s="61" t="str">
        <f>Índice!$G$25</f>
        <v>2015-12-31</v>
      </c>
      <c r="K6272" s="203" t="s">
        <v>2480</v>
      </c>
      <c r="L6272" s="203" t="s">
        <v>2502</v>
      </c>
      <c r="M6272" s="203" t="s">
        <v>3293</v>
      </c>
      <c r="N6272" s="203" t="s">
        <v>2397</v>
      </c>
    </row>
    <row r="6273" spans="1:14" ht="15.75">
      <c r="C6273" s="203" t="str">
        <f>'822100'!B$15</f>
        <v>Método de depreciación, propiedades, planta y equipo</v>
      </c>
      <c r="F6273" s="200" t="str">
        <f>'822100'!AF$15</f>
        <v xml:space="preserve">Por incluir información </v>
      </c>
      <c r="I6273" s="60" t="str">
        <f>Índice!$G$23</f>
        <v>2015-01-01</v>
      </c>
      <c r="J6273" s="61" t="str">
        <f>Índice!$G$25</f>
        <v>2015-12-31</v>
      </c>
      <c r="K6273" s="203" t="s">
        <v>2480</v>
      </c>
      <c r="L6273" s="203" t="s">
        <v>2502</v>
      </c>
      <c r="M6273" s="203" t="s">
        <v>3293</v>
      </c>
      <c r="N6273" s="203" t="s">
        <v>2397</v>
      </c>
    </row>
    <row r="6274" spans="1:14" ht="15.75">
      <c r="C6274" s="203" t="str">
        <f>'822100'!B$16</f>
        <v>Vidas útiles o tasas de depreciación, propiedades, planta y equipo</v>
      </c>
      <c r="F6274" s="200" t="str">
        <f>'822100'!AF$16</f>
        <v xml:space="preserve">Por incluir información </v>
      </c>
      <c r="I6274" s="60" t="str">
        <f>Índice!$G$23</f>
        <v>2015-01-01</v>
      </c>
      <c r="J6274" s="61" t="str">
        <f>Índice!$G$25</f>
        <v>2015-12-31</v>
      </c>
      <c r="K6274" s="203" t="s">
        <v>2480</v>
      </c>
      <c r="L6274" s="203" t="s">
        <v>2502</v>
      </c>
      <c r="M6274" s="203" t="s">
        <v>3293</v>
      </c>
      <c r="N6274" s="203" t="s">
        <v>2397</v>
      </c>
    </row>
    <row r="6275" spans="1:14" ht="15.75">
      <c r="A6275" s="202" t="s">
        <v>15</v>
      </c>
      <c r="C6275" s="203" t="str">
        <f>'822100'!B$17</f>
        <v>Conciliación de cambios en propiedades, planta y equipo</v>
      </c>
      <c r="F6275" s="200"/>
      <c r="L6275" s="203"/>
    </row>
    <row r="6276" spans="1:14" ht="15.75">
      <c r="C6276" s="203" t="str">
        <f>'822100'!B$18</f>
        <v>Propiedades, planta y equipo al comienzo del periodo</v>
      </c>
      <c r="F6276" s="80">
        <f>'822100'!AF$18</f>
        <v>0</v>
      </c>
      <c r="J6276" s="60" t="str">
        <f>Índice!$G$23</f>
        <v>2015-01-01</v>
      </c>
      <c r="K6276" s="203" t="s">
        <v>2480</v>
      </c>
      <c r="L6276" s="203" t="s">
        <v>2502</v>
      </c>
      <c r="M6276" s="203" t="s">
        <v>3293</v>
      </c>
      <c r="N6276" s="203" t="s">
        <v>2397</v>
      </c>
    </row>
    <row r="6277" spans="1:14" ht="15.75">
      <c r="A6277" s="202" t="s">
        <v>15</v>
      </c>
      <c r="C6277" s="203" t="str">
        <f>'822100'!B$19</f>
        <v>Cambios en propiedades, planta y equipo</v>
      </c>
      <c r="F6277" s="80"/>
      <c r="I6277" s="60" t="str">
        <f>Índice!$G$23</f>
        <v>2015-01-01</v>
      </c>
      <c r="J6277" s="61" t="str">
        <f>Índice!$G$25</f>
        <v>2015-12-31</v>
      </c>
      <c r="K6277" s="203" t="s">
        <v>2480</v>
      </c>
      <c r="L6277" s="203" t="s">
        <v>2502</v>
      </c>
      <c r="M6277" s="203" t="s">
        <v>3293</v>
      </c>
      <c r="N6277" s="203" t="s">
        <v>2397</v>
      </c>
    </row>
    <row r="6278" spans="1:14" ht="15.75">
      <c r="C6278" s="203" t="str">
        <f>'822100'!B$20</f>
        <v>Incrementos distintos de los procedentes de combinaciones de negocios, propiedades, planta y equipo</v>
      </c>
      <c r="F6278" s="80">
        <f>'822100'!AF$20</f>
        <v>0</v>
      </c>
      <c r="I6278" s="60" t="str">
        <f>Índice!$G$23</f>
        <v>2015-01-01</v>
      </c>
      <c r="J6278" s="61" t="str">
        <f>Índice!$G$25</f>
        <v>2015-12-31</v>
      </c>
      <c r="K6278" s="203" t="s">
        <v>2480</v>
      </c>
      <c r="L6278" s="203" t="s">
        <v>2502</v>
      </c>
      <c r="M6278" s="203" t="s">
        <v>3293</v>
      </c>
      <c r="N6278" s="203" t="s">
        <v>2397</v>
      </c>
    </row>
    <row r="6279" spans="1:14" ht="15.75">
      <c r="C6279" s="203" t="str">
        <f>'822100'!B$21</f>
        <v>Adquisiciones realizadas mediante combinaciones de negocios, propiedades, planta y equipo</v>
      </c>
      <c r="F6279" s="80">
        <f>'822100'!AF$21</f>
        <v>0</v>
      </c>
      <c r="I6279" s="60" t="str">
        <f>Índice!$G$23</f>
        <v>2015-01-01</v>
      </c>
      <c r="J6279" s="61" t="str">
        <f>Índice!$G$25</f>
        <v>2015-12-31</v>
      </c>
      <c r="K6279" s="203" t="s">
        <v>2480</v>
      </c>
      <c r="L6279" s="203" t="s">
        <v>2502</v>
      </c>
      <c r="M6279" s="203" t="s">
        <v>3293</v>
      </c>
      <c r="N6279" s="203" t="s">
        <v>2397</v>
      </c>
    </row>
    <row r="6280" spans="1:14" ht="15.75">
      <c r="C6280" s="203" t="str">
        <f>'822100'!B$22</f>
        <v>Transferencias de propiedades de inversión cuando pasa a estar disponible la medición fiable del valor razonable, propiedades, planta y equipo</v>
      </c>
      <c r="F6280" s="80">
        <f>'822100'!AF$22</f>
        <v>0</v>
      </c>
      <c r="I6280" s="60" t="str">
        <f>Índice!$G$23</f>
        <v>2015-01-01</v>
      </c>
      <c r="J6280" s="61" t="str">
        <f>Índice!$G$25</f>
        <v>2015-12-31</v>
      </c>
      <c r="K6280" s="203" t="s">
        <v>2480</v>
      </c>
      <c r="L6280" s="203" t="s">
        <v>2502</v>
      </c>
      <c r="M6280" s="203" t="s">
        <v>3293</v>
      </c>
      <c r="N6280" s="203" t="s">
        <v>2397</v>
      </c>
    </row>
    <row r="6281" spans="1:14" ht="15.75">
      <c r="C6281" s="203" t="str">
        <f>'822100'!B$23</f>
        <v>Incremento (disminución) por diferencias de cambio netas, propiedades, planta y equipo</v>
      </c>
      <c r="F6281" s="80">
        <f>'822100'!AF$23</f>
        <v>0</v>
      </c>
      <c r="I6281" s="60" t="str">
        <f>Índice!$G$23</f>
        <v>2015-01-01</v>
      </c>
      <c r="J6281" s="61" t="str">
        <f>Índice!$G$25</f>
        <v>2015-12-31</v>
      </c>
      <c r="K6281" s="203" t="s">
        <v>2480</v>
      </c>
      <c r="L6281" s="203" t="s">
        <v>2502</v>
      </c>
      <c r="M6281" s="203" t="s">
        <v>3293</v>
      </c>
      <c r="N6281" s="203" t="s">
        <v>2397</v>
      </c>
    </row>
    <row r="6282" spans="1:14" ht="15.75">
      <c r="C6282" s="203" t="str">
        <f>'822100'!B$24</f>
        <v>Depreciación, propiedades, planta y equipo</v>
      </c>
      <c r="F6282" s="80">
        <f>'822100'!AF$24</f>
        <v>0</v>
      </c>
      <c r="I6282" s="60" t="str">
        <f>Índice!$G$23</f>
        <v>2015-01-01</v>
      </c>
      <c r="J6282" s="61" t="str">
        <f>Índice!$G$25</f>
        <v>2015-12-31</v>
      </c>
      <c r="K6282" s="203" t="s">
        <v>2480</v>
      </c>
      <c r="L6282" s="203" t="s">
        <v>2502</v>
      </c>
      <c r="M6282" s="203" t="s">
        <v>3293</v>
      </c>
      <c r="N6282" s="203" t="s">
        <v>2397</v>
      </c>
    </row>
    <row r="6283" spans="1:14" ht="15.75">
      <c r="C6283" s="203" t="str">
        <f>'822100'!B$25</f>
        <v>Pérdidas por deterioro de valor reconocidas en el resultado del periodo, propiedades, planta y equipo</v>
      </c>
      <c r="F6283" s="80">
        <f>'822100'!AF$25</f>
        <v>0</v>
      </c>
      <c r="I6283" s="60" t="str">
        <f>Índice!$G$23</f>
        <v>2015-01-01</v>
      </c>
      <c r="J6283" s="61" t="str">
        <f>Índice!$G$25</f>
        <v>2015-12-31</v>
      </c>
      <c r="K6283" s="203" t="s">
        <v>2480</v>
      </c>
      <c r="L6283" s="203" t="s">
        <v>2502</v>
      </c>
      <c r="M6283" s="203" t="s">
        <v>3293</v>
      </c>
      <c r="N6283" s="203" t="s">
        <v>2397</v>
      </c>
    </row>
    <row r="6284" spans="1:14" ht="15.75">
      <c r="C6284" s="203" t="str">
        <f>'822100'!B$26</f>
        <v>Reversión de pérdidas por deterioro de valor reconocidas en el resultado del periodo, propiedades, planta y equipo</v>
      </c>
      <c r="F6284" s="80">
        <f>'822100'!AF$26</f>
        <v>0</v>
      </c>
      <c r="I6284" s="60" t="str">
        <f>Índice!$G$23</f>
        <v>2015-01-01</v>
      </c>
      <c r="J6284" s="61" t="str">
        <f>Índice!$G$25</f>
        <v>2015-12-31</v>
      </c>
      <c r="K6284" s="203" t="s">
        <v>2480</v>
      </c>
      <c r="L6284" s="203" t="s">
        <v>2502</v>
      </c>
      <c r="M6284" s="203" t="s">
        <v>3293</v>
      </c>
      <c r="N6284" s="203" t="s">
        <v>2397</v>
      </c>
    </row>
    <row r="6285" spans="1:14" ht="15.75">
      <c r="C6285" s="203" t="str">
        <f>'822100'!B$27</f>
        <v>Incrementos (disminuciones) por otros cambios, propiedades, planta y equipo</v>
      </c>
      <c r="F6285" s="80">
        <f>'822100'!AF$27</f>
        <v>0</v>
      </c>
      <c r="I6285" s="60" t="str">
        <f>Índice!$G$23</f>
        <v>2015-01-01</v>
      </c>
      <c r="J6285" s="61" t="str">
        <f>Índice!$G$25</f>
        <v>2015-12-31</v>
      </c>
      <c r="K6285" s="203" t="s">
        <v>2480</v>
      </c>
      <c r="L6285" s="203" t="s">
        <v>2502</v>
      </c>
      <c r="M6285" s="203" t="s">
        <v>3293</v>
      </c>
      <c r="N6285" s="203" t="s">
        <v>2397</v>
      </c>
    </row>
    <row r="6286" spans="1:14" ht="15.75">
      <c r="C6286" s="203" t="str">
        <f>'822100'!B$28</f>
        <v>Disposiciones, propiedades, planta y equipo</v>
      </c>
      <c r="F6286" s="80">
        <f>'822100'!AF$28</f>
        <v>0</v>
      </c>
      <c r="I6286" s="60" t="str">
        <f>Índice!$G$23</f>
        <v>2015-01-01</v>
      </c>
      <c r="J6286" s="61" t="str">
        <f>Índice!$G$25</f>
        <v>2015-12-31</v>
      </c>
      <c r="K6286" s="203" t="s">
        <v>2480</v>
      </c>
      <c r="L6286" s="203" t="s">
        <v>2502</v>
      </c>
      <c r="M6286" s="203" t="s">
        <v>3293</v>
      </c>
      <c r="N6286" s="203" t="s">
        <v>2397</v>
      </c>
    </row>
    <row r="6287" spans="1:14" ht="15.75">
      <c r="C6287" s="203" t="str">
        <f>'822100'!B$29</f>
        <v>Total incremento (disminución) en propiedades, planta y equipo</v>
      </c>
      <c r="F6287" s="80">
        <f>'822100'!AF$29</f>
        <v>0</v>
      </c>
      <c r="I6287" s="60" t="str">
        <f>Índice!$G$23</f>
        <v>2015-01-01</v>
      </c>
      <c r="J6287" s="61" t="str">
        <f>Índice!$G$25</f>
        <v>2015-12-31</v>
      </c>
      <c r="K6287" s="203" t="s">
        <v>2480</v>
      </c>
      <c r="L6287" s="203" t="s">
        <v>2502</v>
      </c>
      <c r="M6287" s="203" t="s">
        <v>3293</v>
      </c>
      <c r="N6287" s="203" t="s">
        <v>2397</v>
      </c>
    </row>
    <row r="6288" spans="1:14" ht="15.75">
      <c r="C6288" s="203" t="str">
        <f>'822100'!B$30</f>
        <v>Propiedades, planta y equipo al final del periodo</v>
      </c>
      <c r="F6288" s="80">
        <f>'822100'!AF$30</f>
        <v>0</v>
      </c>
      <c r="J6288" s="61" t="str">
        <f>Índice!$G$25</f>
        <v>2015-12-31</v>
      </c>
      <c r="K6288" s="203" t="s">
        <v>2480</v>
      </c>
      <c r="L6288" s="203" t="s">
        <v>2502</v>
      </c>
      <c r="M6288" s="203" t="s">
        <v>3293</v>
      </c>
      <c r="N6288" s="203" t="s">
        <v>2397</v>
      </c>
    </row>
    <row r="6289" spans="1:14" ht="15.75">
      <c r="A6289" s="202" t="s">
        <v>15</v>
      </c>
      <c r="C6289" s="203" t="s">
        <v>2504</v>
      </c>
      <c r="L6289" s="203"/>
    </row>
    <row r="6290" spans="1:14" ht="15.75">
      <c r="A6290" s="202" t="s">
        <v>15</v>
      </c>
      <c r="C6290" s="203" t="str">
        <f>'822100'!B$13</f>
        <v>Información detallada a revelar sobre propiedades, planta y equipo</v>
      </c>
      <c r="F6290" s="200"/>
      <c r="L6290" s="203"/>
    </row>
    <row r="6291" spans="1:14" ht="15.75">
      <c r="C6291" s="203" t="str">
        <f>'822100'!B$14</f>
        <v>Bases de medición, propiedades, planta y equipo</v>
      </c>
      <c r="F6291" s="200" t="str">
        <f>'822100'!AG$14</f>
        <v xml:space="preserve">Por incluir información </v>
      </c>
      <c r="I6291" s="60" t="str">
        <f>Índice!$G$23</f>
        <v>2015-01-01</v>
      </c>
      <c r="J6291" s="61" t="str">
        <f>Índice!$G$25</f>
        <v>2015-12-31</v>
      </c>
      <c r="K6291" s="203" t="s">
        <v>2480</v>
      </c>
      <c r="L6291" s="203" t="s">
        <v>3114</v>
      </c>
      <c r="M6291" s="203" t="s">
        <v>3293</v>
      </c>
      <c r="N6291" s="203" t="s">
        <v>2395</v>
      </c>
    </row>
    <row r="6292" spans="1:14" ht="15.75">
      <c r="C6292" s="203" t="str">
        <f>'822100'!B$15</f>
        <v>Método de depreciación, propiedades, planta y equipo</v>
      </c>
      <c r="F6292" s="200" t="str">
        <f>'822100'!AG$15</f>
        <v xml:space="preserve">Por incluir información </v>
      </c>
      <c r="I6292" s="60" t="str">
        <f>Índice!$G$23</f>
        <v>2015-01-01</v>
      </c>
      <c r="J6292" s="61" t="str">
        <f>Índice!$G$25</f>
        <v>2015-12-31</v>
      </c>
      <c r="K6292" s="203" t="s">
        <v>2480</v>
      </c>
      <c r="L6292" s="203" t="s">
        <v>3114</v>
      </c>
      <c r="M6292" s="203" t="s">
        <v>3293</v>
      </c>
      <c r="N6292" s="203" t="s">
        <v>2395</v>
      </c>
    </row>
    <row r="6293" spans="1:14" ht="15.75">
      <c r="C6293" s="203" t="str">
        <f>'822100'!B$16</f>
        <v>Vidas útiles o tasas de depreciación, propiedades, planta y equipo</v>
      </c>
      <c r="F6293" s="200" t="str">
        <f>'822100'!AG$16</f>
        <v xml:space="preserve">Por incluir información </v>
      </c>
      <c r="I6293" s="60" t="str">
        <f>Índice!$G$23</f>
        <v>2015-01-01</v>
      </c>
      <c r="J6293" s="61" t="str">
        <f>Índice!$G$25</f>
        <v>2015-12-31</v>
      </c>
      <c r="K6293" s="203" t="s">
        <v>2480</v>
      </c>
      <c r="L6293" s="203" t="s">
        <v>3114</v>
      </c>
      <c r="M6293" s="203" t="s">
        <v>3293</v>
      </c>
      <c r="N6293" s="203" t="s">
        <v>2395</v>
      </c>
    </row>
    <row r="6294" spans="1:14" ht="15.75">
      <c r="A6294" s="202" t="s">
        <v>15</v>
      </c>
      <c r="C6294" s="203" t="str">
        <f>'822100'!B$17</f>
        <v>Conciliación de cambios en propiedades, planta y equipo</v>
      </c>
      <c r="F6294" s="200"/>
      <c r="L6294" s="203"/>
    </row>
    <row r="6295" spans="1:14" ht="15.75">
      <c r="C6295" s="203" t="str">
        <f>'822100'!B$18</f>
        <v>Propiedades, planta y equipo al comienzo del periodo</v>
      </c>
      <c r="F6295" s="80">
        <f>'822100'!AG$18</f>
        <v>0</v>
      </c>
      <c r="J6295" s="60" t="str">
        <f>Índice!$G$23</f>
        <v>2015-01-01</v>
      </c>
      <c r="K6295" s="203" t="s">
        <v>2480</v>
      </c>
      <c r="L6295" s="203" t="s">
        <v>3114</v>
      </c>
      <c r="M6295" s="203" t="s">
        <v>3293</v>
      </c>
      <c r="N6295" s="203" t="s">
        <v>2395</v>
      </c>
    </row>
    <row r="6296" spans="1:14" ht="15.75">
      <c r="A6296" s="202" t="s">
        <v>15</v>
      </c>
      <c r="C6296" s="203" t="str">
        <f>'822100'!B$19</f>
        <v>Cambios en propiedades, planta y equipo</v>
      </c>
      <c r="F6296" s="80"/>
      <c r="I6296" s="60" t="str">
        <f>Índice!$G$23</f>
        <v>2015-01-01</v>
      </c>
      <c r="J6296" s="61" t="str">
        <f>Índice!$G$25</f>
        <v>2015-12-31</v>
      </c>
      <c r="K6296" s="203" t="s">
        <v>2480</v>
      </c>
      <c r="L6296" s="203" t="s">
        <v>3114</v>
      </c>
      <c r="M6296" s="203" t="s">
        <v>3293</v>
      </c>
      <c r="N6296" s="203" t="s">
        <v>2395</v>
      </c>
    </row>
    <row r="6297" spans="1:14" ht="15.75">
      <c r="C6297" s="203" t="str">
        <f>'822100'!B$20</f>
        <v>Incrementos distintos de los procedentes de combinaciones de negocios, propiedades, planta y equipo</v>
      </c>
      <c r="F6297" s="80">
        <f>'822100'!AG$20</f>
        <v>0</v>
      </c>
      <c r="I6297" s="60" t="str">
        <f>Índice!$G$23</f>
        <v>2015-01-01</v>
      </c>
      <c r="J6297" s="61" t="str">
        <f>Índice!$G$25</f>
        <v>2015-12-31</v>
      </c>
      <c r="K6297" s="203" t="s">
        <v>2480</v>
      </c>
      <c r="L6297" s="203" t="s">
        <v>3114</v>
      </c>
      <c r="M6297" s="203" t="s">
        <v>3293</v>
      </c>
      <c r="N6297" s="203" t="s">
        <v>2395</v>
      </c>
    </row>
    <row r="6298" spans="1:14" ht="15.75">
      <c r="C6298" s="203" t="str">
        <f>'822100'!B$21</f>
        <v>Adquisiciones realizadas mediante combinaciones de negocios, propiedades, planta y equipo</v>
      </c>
      <c r="F6298" s="80">
        <f>'822100'!AG$21</f>
        <v>0</v>
      </c>
      <c r="I6298" s="60" t="str">
        <f>Índice!$G$23</f>
        <v>2015-01-01</v>
      </c>
      <c r="J6298" s="61" t="str">
        <f>Índice!$G$25</f>
        <v>2015-12-31</v>
      </c>
      <c r="K6298" s="203" t="s">
        <v>2480</v>
      </c>
      <c r="L6298" s="203" t="s">
        <v>3114</v>
      </c>
      <c r="M6298" s="203" t="s">
        <v>3293</v>
      </c>
      <c r="N6298" s="203" t="s">
        <v>2395</v>
      </c>
    </row>
    <row r="6299" spans="1:14" ht="15.75">
      <c r="C6299" s="203" t="str">
        <f>'822100'!B$22</f>
        <v>Transferencias de propiedades de inversión cuando pasa a estar disponible la medición fiable del valor razonable, propiedades, planta y equipo</v>
      </c>
      <c r="F6299" s="80">
        <f>'822100'!AG$22</f>
        <v>0</v>
      </c>
      <c r="I6299" s="60" t="str">
        <f>Índice!$G$23</f>
        <v>2015-01-01</v>
      </c>
      <c r="J6299" s="61" t="str">
        <f>Índice!$G$25</f>
        <v>2015-12-31</v>
      </c>
      <c r="K6299" s="203" t="s">
        <v>2480</v>
      </c>
      <c r="L6299" s="203" t="s">
        <v>3114</v>
      </c>
      <c r="M6299" s="203" t="s">
        <v>3293</v>
      </c>
      <c r="N6299" s="203" t="s">
        <v>2395</v>
      </c>
    </row>
    <row r="6300" spans="1:14" ht="15.75">
      <c r="C6300" s="203" t="str">
        <f>'822100'!B$23</f>
        <v>Incremento (disminución) por diferencias de cambio netas, propiedades, planta y equipo</v>
      </c>
      <c r="F6300" s="80">
        <f>'822100'!AG$23</f>
        <v>0</v>
      </c>
      <c r="I6300" s="60" t="str">
        <f>Índice!$G$23</f>
        <v>2015-01-01</v>
      </c>
      <c r="J6300" s="61" t="str">
        <f>Índice!$G$25</f>
        <v>2015-12-31</v>
      </c>
      <c r="K6300" s="203" t="s">
        <v>2480</v>
      </c>
      <c r="L6300" s="203" t="s">
        <v>3114</v>
      </c>
      <c r="M6300" s="203" t="s">
        <v>3293</v>
      </c>
      <c r="N6300" s="203" t="s">
        <v>2395</v>
      </c>
    </row>
    <row r="6301" spans="1:14" ht="15.75">
      <c r="C6301" s="203" t="str">
        <f>'822100'!B$24</f>
        <v>Depreciación, propiedades, planta y equipo</v>
      </c>
      <c r="F6301" s="80">
        <f>'822100'!AG$24</f>
        <v>0</v>
      </c>
      <c r="I6301" s="60" t="str">
        <f>Índice!$G$23</f>
        <v>2015-01-01</v>
      </c>
      <c r="J6301" s="61" t="str">
        <f>Índice!$G$25</f>
        <v>2015-12-31</v>
      </c>
      <c r="K6301" s="203" t="s">
        <v>2480</v>
      </c>
      <c r="L6301" s="203" t="s">
        <v>3114</v>
      </c>
      <c r="M6301" s="203" t="s">
        <v>3293</v>
      </c>
      <c r="N6301" s="203" t="s">
        <v>2395</v>
      </c>
    </row>
    <row r="6302" spans="1:14" ht="15.75">
      <c r="C6302" s="203" t="str">
        <f>'822100'!B$25</f>
        <v>Pérdidas por deterioro de valor reconocidas en el resultado del periodo, propiedades, planta y equipo</v>
      </c>
      <c r="F6302" s="80">
        <f>'822100'!AG$25</f>
        <v>0</v>
      </c>
      <c r="I6302" s="60" t="str">
        <f>Índice!$G$23</f>
        <v>2015-01-01</v>
      </c>
      <c r="J6302" s="61" t="str">
        <f>Índice!$G$25</f>
        <v>2015-12-31</v>
      </c>
      <c r="K6302" s="203" t="s">
        <v>2480</v>
      </c>
      <c r="L6302" s="203" t="s">
        <v>3114</v>
      </c>
      <c r="M6302" s="203" t="s">
        <v>3293</v>
      </c>
      <c r="N6302" s="203" t="s">
        <v>2395</v>
      </c>
    </row>
    <row r="6303" spans="1:14" ht="15.75">
      <c r="C6303" s="203" t="str">
        <f>'822100'!B$26</f>
        <v>Reversión de pérdidas por deterioro de valor reconocidas en el resultado del periodo, propiedades, planta y equipo</v>
      </c>
      <c r="F6303" s="80">
        <f>'822100'!AG$26</f>
        <v>0</v>
      </c>
      <c r="I6303" s="60" t="str">
        <f>Índice!$G$23</f>
        <v>2015-01-01</v>
      </c>
      <c r="J6303" s="61" t="str">
        <f>Índice!$G$25</f>
        <v>2015-12-31</v>
      </c>
      <c r="K6303" s="203" t="s">
        <v>2480</v>
      </c>
      <c r="L6303" s="203" t="s">
        <v>3114</v>
      </c>
      <c r="M6303" s="203" t="s">
        <v>3293</v>
      </c>
      <c r="N6303" s="203" t="s">
        <v>2395</v>
      </c>
    </row>
    <row r="6304" spans="1:14" ht="15.75">
      <c r="C6304" s="203" t="str">
        <f>'822100'!B$27</f>
        <v>Incrementos (disminuciones) por otros cambios, propiedades, planta y equipo</v>
      </c>
      <c r="F6304" s="80">
        <f>'822100'!AG$27</f>
        <v>0</v>
      </c>
      <c r="I6304" s="60" t="str">
        <f>Índice!$G$23</f>
        <v>2015-01-01</v>
      </c>
      <c r="J6304" s="61" t="str">
        <f>Índice!$G$25</f>
        <v>2015-12-31</v>
      </c>
      <c r="K6304" s="203" t="s">
        <v>2480</v>
      </c>
      <c r="L6304" s="203" t="s">
        <v>3114</v>
      </c>
      <c r="M6304" s="203" t="s">
        <v>3293</v>
      </c>
      <c r="N6304" s="203" t="s">
        <v>2395</v>
      </c>
    </row>
    <row r="6305" spans="1:14" ht="15.75">
      <c r="C6305" s="203" t="str">
        <f>'822100'!B$28</f>
        <v>Disposiciones, propiedades, planta y equipo</v>
      </c>
      <c r="F6305" s="80">
        <f>'822100'!AG$28</f>
        <v>0</v>
      </c>
      <c r="I6305" s="60" t="str">
        <f>Índice!$G$23</f>
        <v>2015-01-01</v>
      </c>
      <c r="J6305" s="61" t="str">
        <f>Índice!$G$25</f>
        <v>2015-12-31</v>
      </c>
      <c r="K6305" s="203" t="s">
        <v>2480</v>
      </c>
      <c r="L6305" s="203" t="s">
        <v>3114</v>
      </c>
      <c r="M6305" s="203" t="s">
        <v>3293</v>
      </c>
      <c r="N6305" s="203" t="s">
        <v>2395</v>
      </c>
    </row>
    <row r="6306" spans="1:14" ht="15.75">
      <c r="C6306" s="203" t="str">
        <f>'822100'!B$29</f>
        <v>Total incremento (disminución) en propiedades, planta y equipo</v>
      </c>
      <c r="F6306" s="80">
        <f>'822100'!AG$29</f>
        <v>0</v>
      </c>
      <c r="I6306" s="60" t="str">
        <f>Índice!$G$23</f>
        <v>2015-01-01</v>
      </c>
      <c r="J6306" s="61" t="str">
        <f>Índice!$G$25</f>
        <v>2015-12-31</v>
      </c>
      <c r="K6306" s="203" t="s">
        <v>2480</v>
      </c>
      <c r="L6306" s="203" t="s">
        <v>3114</v>
      </c>
      <c r="M6306" s="203" t="s">
        <v>3293</v>
      </c>
      <c r="N6306" s="203" t="s">
        <v>2395</v>
      </c>
    </row>
    <row r="6307" spans="1:14" ht="15.75">
      <c r="C6307" s="203" t="str">
        <f>'822100'!B$30</f>
        <v>Propiedades, planta y equipo al final del periodo</v>
      </c>
      <c r="F6307" s="80">
        <f>'822100'!AG$30</f>
        <v>0</v>
      </c>
      <c r="J6307" s="61" t="str">
        <f>Índice!$G$25</f>
        <v>2015-12-31</v>
      </c>
      <c r="K6307" s="203" t="s">
        <v>2480</v>
      </c>
      <c r="L6307" s="203" t="s">
        <v>3114</v>
      </c>
      <c r="M6307" s="203" t="s">
        <v>3293</v>
      </c>
      <c r="N6307" s="203" t="s">
        <v>2395</v>
      </c>
    </row>
    <row r="6308" spans="1:14" ht="15.75">
      <c r="A6308" s="202" t="s">
        <v>15</v>
      </c>
      <c r="C6308" s="203" t="s">
        <v>3301</v>
      </c>
      <c r="L6308" s="203"/>
    </row>
    <row r="6309" spans="1:14" ht="15.75">
      <c r="A6309" s="202" t="s">
        <v>15</v>
      </c>
      <c r="C6309" s="203" t="str">
        <f>'822100'!B$13</f>
        <v>Información detallada a revelar sobre propiedades, planta y equipo</v>
      </c>
      <c r="F6309" s="200"/>
      <c r="L6309" s="203"/>
    </row>
    <row r="6310" spans="1:14" ht="15.75">
      <c r="C6310" s="203" t="str">
        <f>'822100'!B$14</f>
        <v>Bases de medición, propiedades, planta y equipo</v>
      </c>
      <c r="F6310" s="200" t="str">
        <f>'822100'!AH$14</f>
        <v xml:space="preserve">Por incluir información </v>
      </c>
      <c r="I6310" s="60" t="str">
        <f>Índice!$G$23</f>
        <v>2015-01-01</v>
      </c>
      <c r="J6310" s="61" t="str">
        <f>Índice!$G$25</f>
        <v>2015-12-31</v>
      </c>
      <c r="K6310" s="203" t="s">
        <v>2480</v>
      </c>
      <c r="L6310" s="203" t="s">
        <v>3114</v>
      </c>
      <c r="M6310" s="203" t="s">
        <v>3293</v>
      </c>
      <c r="N6310" s="203" t="s">
        <v>2396</v>
      </c>
    </row>
    <row r="6311" spans="1:14" ht="15.75">
      <c r="C6311" s="203" t="str">
        <f>'822100'!B$15</f>
        <v>Método de depreciación, propiedades, planta y equipo</v>
      </c>
      <c r="F6311" s="200" t="str">
        <f>'822100'!AH$15</f>
        <v xml:space="preserve">Por incluir información </v>
      </c>
      <c r="I6311" s="60" t="str">
        <f>Índice!$G$23</f>
        <v>2015-01-01</v>
      </c>
      <c r="J6311" s="61" t="str">
        <f>Índice!$G$25</f>
        <v>2015-12-31</v>
      </c>
      <c r="K6311" s="203" t="s">
        <v>2480</v>
      </c>
      <c r="L6311" s="203" t="s">
        <v>3114</v>
      </c>
      <c r="M6311" s="203" t="s">
        <v>3293</v>
      </c>
      <c r="N6311" s="203" t="s">
        <v>2396</v>
      </c>
    </row>
    <row r="6312" spans="1:14" ht="15.75">
      <c r="C6312" s="203" t="str">
        <f>'822100'!B$16</f>
        <v>Vidas útiles o tasas de depreciación, propiedades, planta y equipo</v>
      </c>
      <c r="F6312" s="200" t="str">
        <f>'822100'!AH$16</f>
        <v xml:space="preserve">Por incluir información </v>
      </c>
      <c r="I6312" s="60" t="str">
        <f>Índice!$G$23</f>
        <v>2015-01-01</v>
      </c>
      <c r="J6312" s="61" t="str">
        <f>Índice!$G$25</f>
        <v>2015-12-31</v>
      </c>
      <c r="K6312" s="203" t="s">
        <v>2480</v>
      </c>
      <c r="L6312" s="203" t="s">
        <v>3114</v>
      </c>
      <c r="M6312" s="203" t="s">
        <v>3293</v>
      </c>
      <c r="N6312" s="203" t="s">
        <v>2396</v>
      </c>
    </row>
    <row r="6313" spans="1:14" ht="15.75">
      <c r="A6313" s="202" t="s">
        <v>15</v>
      </c>
      <c r="C6313" s="203" t="str">
        <f>'822100'!B$17</f>
        <v>Conciliación de cambios en propiedades, planta y equipo</v>
      </c>
      <c r="F6313" s="200"/>
      <c r="L6313" s="203"/>
    </row>
    <row r="6314" spans="1:14" ht="15.75">
      <c r="C6314" s="203" t="str">
        <f>'822100'!B$18</f>
        <v>Propiedades, planta y equipo al comienzo del periodo</v>
      </c>
      <c r="F6314" s="80">
        <f>'822100'!AH$18</f>
        <v>0</v>
      </c>
      <c r="J6314" s="60" t="str">
        <f>Índice!$G$23</f>
        <v>2015-01-01</v>
      </c>
      <c r="K6314" s="203" t="s">
        <v>2480</v>
      </c>
      <c r="L6314" s="203" t="s">
        <v>3114</v>
      </c>
      <c r="M6314" s="203" t="s">
        <v>3293</v>
      </c>
      <c r="N6314" s="203" t="s">
        <v>2396</v>
      </c>
    </row>
    <row r="6315" spans="1:14" ht="15.75">
      <c r="A6315" s="202" t="s">
        <v>15</v>
      </c>
      <c r="C6315" s="203" t="str">
        <f>'822100'!B$19</f>
        <v>Cambios en propiedades, planta y equipo</v>
      </c>
      <c r="F6315" s="80"/>
      <c r="I6315" s="60" t="str">
        <f>Índice!$G$23</f>
        <v>2015-01-01</v>
      </c>
      <c r="J6315" s="61" t="str">
        <f>Índice!$G$25</f>
        <v>2015-12-31</v>
      </c>
      <c r="K6315" s="203" t="s">
        <v>2480</v>
      </c>
      <c r="L6315" s="203" t="s">
        <v>3114</v>
      </c>
      <c r="M6315" s="203" t="s">
        <v>3293</v>
      </c>
      <c r="N6315" s="203" t="s">
        <v>2396</v>
      </c>
    </row>
    <row r="6316" spans="1:14" ht="15.75">
      <c r="C6316" s="203" t="str">
        <f>'822100'!B$20</f>
        <v>Incrementos distintos de los procedentes de combinaciones de negocios, propiedades, planta y equipo</v>
      </c>
      <c r="F6316" s="80">
        <f>'822100'!AH$20</f>
        <v>0</v>
      </c>
      <c r="I6316" s="60" t="str">
        <f>Índice!$G$23</f>
        <v>2015-01-01</v>
      </c>
      <c r="J6316" s="61" t="str">
        <f>Índice!$G$25</f>
        <v>2015-12-31</v>
      </c>
      <c r="K6316" s="203" t="s">
        <v>2480</v>
      </c>
      <c r="L6316" s="203" t="s">
        <v>3114</v>
      </c>
      <c r="M6316" s="203" t="s">
        <v>3293</v>
      </c>
      <c r="N6316" s="203" t="s">
        <v>2396</v>
      </c>
    </row>
    <row r="6317" spans="1:14" ht="15.75">
      <c r="C6317" s="203" t="str">
        <f>'822100'!B$21</f>
        <v>Adquisiciones realizadas mediante combinaciones de negocios, propiedades, planta y equipo</v>
      </c>
      <c r="F6317" s="80">
        <f>'822100'!AH$21</f>
        <v>0</v>
      </c>
      <c r="I6317" s="60" t="str">
        <f>Índice!$G$23</f>
        <v>2015-01-01</v>
      </c>
      <c r="J6317" s="61" t="str">
        <f>Índice!$G$25</f>
        <v>2015-12-31</v>
      </c>
      <c r="K6317" s="203" t="s">
        <v>2480</v>
      </c>
      <c r="L6317" s="203" t="s">
        <v>3114</v>
      </c>
      <c r="M6317" s="203" t="s">
        <v>3293</v>
      </c>
      <c r="N6317" s="203" t="s">
        <v>2396</v>
      </c>
    </row>
    <row r="6318" spans="1:14" ht="15.75">
      <c r="C6318" s="203" t="str">
        <f>'822100'!B$22</f>
        <v>Transferencias de propiedades de inversión cuando pasa a estar disponible la medición fiable del valor razonable, propiedades, planta y equipo</v>
      </c>
      <c r="F6318" s="80">
        <f>'822100'!AH$22</f>
        <v>0</v>
      </c>
      <c r="I6318" s="60" t="str">
        <f>Índice!$G$23</f>
        <v>2015-01-01</v>
      </c>
      <c r="J6318" s="61" t="str">
        <f>Índice!$G$25</f>
        <v>2015-12-31</v>
      </c>
      <c r="K6318" s="203" t="s">
        <v>2480</v>
      </c>
      <c r="L6318" s="203" t="s">
        <v>3114</v>
      </c>
      <c r="M6318" s="203" t="s">
        <v>3293</v>
      </c>
      <c r="N6318" s="203" t="s">
        <v>2396</v>
      </c>
    </row>
    <row r="6319" spans="1:14" ht="15.75">
      <c r="C6319" s="203" t="str">
        <f>'822100'!B$23</f>
        <v>Incremento (disminución) por diferencias de cambio netas, propiedades, planta y equipo</v>
      </c>
      <c r="F6319" s="80">
        <f>'822100'!AH$23</f>
        <v>0</v>
      </c>
      <c r="I6319" s="60" t="str">
        <f>Índice!$G$23</f>
        <v>2015-01-01</v>
      </c>
      <c r="J6319" s="61" t="str">
        <f>Índice!$G$25</f>
        <v>2015-12-31</v>
      </c>
      <c r="K6319" s="203" t="s">
        <v>2480</v>
      </c>
      <c r="L6319" s="203" t="s">
        <v>3114</v>
      </c>
      <c r="M6319" s="203" t="s">
        <v>3293</v>
      </c>
      <c r="N6319" s="203" t="s">
        <v>2396</v>
      </c>
    </row>
    <row r="6320" spans="1:14" ht="15.75">
      <c r="C6320" s="203" t="str">
        <f>'822100'!B$24</f>
        <v>Depreciación, propiedades, planta y equipo</v>
      </c>
      <c r="F6320" s="80">
        <f>'822100'!AH$24</f>
        <v>0</v>
      </c>
      <c r="I6320" s="60" t="str">
        <f>Índice!$G$23</f>
        <v>2015-01-01</v>
      </c>
      <c r="J6320" s="61" t="str">
        <f>Índice!$G$25</f>
        <v>2015-12-31</v>
      </c>
      <c r="K6320" s="203" t="s">
        <v>2480</v>
      </c>
      <c r="L6320" s="203" t="s">
        <v>3114</v>
      </c>
      <c r="M6320" s="203" t="s">
        <v>3293</v>
      </c>
      <c r="N6320" s="203" t="s">
        <v>2396</v>
      </c>
    </row>
    <row r="6321" spans="1:14" ht="15.75">
      <c r="C6321" s="203" t="str">
        <f>'822100'!B$25</f>
        <v>Pérdidas por deterioro de valor reconocidas en el resultado del periodo, propiedades, planta y equipo</v>
      </c>
      <c r="F6321" s="80">
        <f>'822100'!AH$25</f>
        <v>0</v>
      </c>
      <c r="I6321" s="60" t="str">
        <f>Índice!$G$23</f>
        <v>2015-01-01</v>
      </c>
      <c r="J6321" s="61" t="str">
        <f>Índice!$G$25</f>
        <v>2015-12-31</v>
      </c>
      <c r="K6321" s="203" t="s">
        <v>2480</v>
      </c>
      <c r="L6321" s="203" t="s">
        <v>3114</v>
      </c>
      <c r="M6321" s="203" t="s">
        <v>3293</v>
      </c>
      <c r="N6321" s="203" t="s">
        <v>2396</v>
      </c>
    </row>
    <row r="6322" spans="1:14" ht="15.75">
      <c r="C6322" s="203" t="str">
        <f>'822100'!B$26</f>
        <v>Reversión de pérdidas por deterioro de valor reconocidas en el resultado del periodo, propiedades, planta y equipo</v>
      </c>
      <c r="F6322" s="80">
        <f>'822100'!AH$26</f>
        <v>0</v>
      </c>
      <c r="I6322" s="60" t="str">
        <f>Índice!$G$23</f>
        <v>2015-01-01</v>
      </c>
      <c r="J6322" s="61" t="str">
        <f>Índice!$G$25</f>
        <v>2015-12-31</v>
      </c>
      <c r="K6322" s="203" t="s">
        <v>2480</v>
      </c>
      <c r="L6322" s="203" t="s">
        <v>3114</v>
      </c>
      <c r="M6322" s="203" t="s">
        <v>3293</v>
      </c>
      <c r="N6322" s="203" t="s">
        <v>2396</v>
      </c>
    </row>
    <row r="6323" spans="1:14" ht="15.75">
      <c r="C6323" s="203" t="str">
        <f>'822100'!B$27</f>
        <v>Incrementos (disminuciones) por otros cambios, propiedades, planta y equipo</v>
      </c>
      <c r="F6323" s="80">
        <f>'822100'!AH$27</f>
        <v>0</v>
      </c>
      <c r="I6323" s="60" t="str">
        <f>Índice!$G$23</f>
        <v>2015-01-01</v>
      </c>
      <c r="J6323" s="61" t="str">
        <f>Índice!$G$25</f>
        <v>2015-12-31</v>
      </c>
      <c r="K6323" s="203" t="s">
        <v>2480</v>
      </c>
      <c r="L6323" s="203" t="s">
        <v>3114</v>
      </c>
      <c r="M6323" s="203" t="s">
        <v>3293</v>
      </c>
      <c r="N6323" s="203" t="s">
        <v>2396</v>
      </c>
    </row>
    <row r="6324" spans="1:14" ht="15.75">
      <c r="C6324" s="203" t="str">
        <f>'822100'!B$28</f>
        <v>Disposiciones, propiedades, planta y equipo</v>
      </c>
      <c r="F6324" s="80">
        <f>'822100'!AH$28</f>
        <v>0</v>
      </c>
      <c r="I6324" s="60" t="str">
        <f>Índice!$G$23</f>
        <v>2015-01-01</v>
      </c>
      <c r="J6324" s="61" t="str">
        <f>Índice!$G$25</f>
        <v>2015-12-31</v>
      </c>
      <c r="K6324" s="203" t="s">
        <v>2480</v>
      </c>
      <c r="L6324" s="203" t="s">
        <v>3114</v>
      </c>
      <c r="M6324" s="203" t="s">
        <v>3293</v>
      </c>
      <c r="N6324" s="203" t="s">
        <v>2396</v>
      </c>
    </row>
    <row r="6325" spans="1:14" ht="15.75">
      <c r="C6325" s="203" t="str">
        <f>'822100'!B$29</f>
        <v>Total incremento (disminución) en propiedades, planta y equipo</v>
      </c>
      <c r="F6325" s="80">
        <f>'822100'!AH$29</f>
        <v>0</v>
      </c>
      <c r="I6325" s="60" t="str">
        <f>Índice!$G$23</f>
        <v>2015-01-01</v>
      </c>
      <c r="J6325" s="61" t="str">
        <f>Índice!$G$25</f>
        <v>2015-12-31</v>
      </c>
      <c r="K6325" s="203" t="s">
        <v>2480</v>
      </c>
      <c r="L6325" s="203" t="s">
        <v>3114</v>
      </c>
      <c r="M6325" s="203" t="s">
        <v>3293</v>
      </c>
      <c r="N6325" s="203" t="s">
        <v>2396</v>
      </c>
    </row>
    <row r="6326" spans="1:14" ht="15.75">
      <c r="C6326" s="203" t="str">
        <f>'822100'!B$30</f>
        <v>Propiedades, planta y equipo al final del periodo</v>
      </c>
      <c r="F6326" s="80">
        <f>'822100'!AH$30</f>
        <v>0</v>
      </c>
      <c r="J6326" s="61" t="str">
        <f>Índice!$G$25</f>
        <v>2015-12-31</v>
      </c>
      <c r="K6326" s="203" t="s">
        <v>2480</v>
      </c>
      <c r="L6326" s="203" t="s">
        <v>3114</v>
      </c>
      <c r="M6326" s="203" t="s">
        <v>3293</v>
      </c>
      <c r="N6326" s="203" t="s">
        <v>2396</v>
      </c>
    </row>
    <row r="6327" spans="1:14" ht="15.75">
      <c r="A6327" s="202" t="s">
        <v>15</v>
      </c>
      <c r="C6327" s="203" t="s">
        <v>3300</v>
      </c>
      <c r="L6327" s="203"/>
    </row>
    <row r="6328" spans="1:14" ht="15.75">
      <c r="A6328" s="202" t="s">
        <v>15</v>
      </c>
      <c r="C6328" s="203" t="str">
        <f>'822100'!B$13</f>
        <v>Información detallada a revelar sobre propiedades, planta y equipo</v>
      </c>
      <c r="F6328" s="200"/>
      <c r="L6328" s="203"/>
    </row>
    <row r="6329" spans="1:14" ht="15.75">
      <c r="C6329" s="203" t="str">
        <f>'822100'!B$14</f>
        <v>Bases de medición, propiedades, planta y equipo</v>
      </c>
      <c r="F6329" s="200" t="str">
        <f>'822100'!AI$14</f>
        <v xml:space="preserve">Por incluir información </v>
      </c>
      <c r="I6329" s="60" t="str">
        <f>Índice!$G$23</f>
        <v>2015-01-01</v>
      </c>
      <c r="J6329" s="61" t="str">
        <f>Índice!$G$25</f>
        <v>2015-12-31</v>
      </c>
      <c r="K6329" s="203" t="s">
        <v>2480</v>
      </c>
      <c r="L6329" s="203" t="s">
        <v>3114</v>
      </c>
      <c r="M6329" s="203" t="s">
        <v>3293</v>
      </c>
      <c r="N6329" s="203" t="s">
        <v>2397</v>
      </c>
    </row>
    <row r="6330" spans="1:14" ht="15.75">
      <c r="C6330" s="203" t="str">
        <f>'822100'!B$15</f>
        <v>Método de depreciación, propiedades, planta y equipo</v>
      </c>
      <c r="F6330" s="200" t="str">
        <f>'822100'!AI$15</f>
        <v xml:space="preserve">Por incluir información </v>
      </c>
      <c r="I6330" s="60" t="str">
        <f>Índice!$G$23</f>
        <v>2015-01-01</v>
      </c>
      <c r="J6330" s="61" t="str">
        <f>Índice!$G$25</f>
        <v>2015-12-31</v>
      </c>
      <c r="K6330" s="203" t="s">
        <v>2480</v>
      </c>
      <c r="L6330" s="203" t="s">
        <v>3114</v>
      </c>
      <c r="M6330" s="203" t="s">
        <v>3293</v>
      </c>
      <c r="N6330" s="203" t="s">
        <v>2397</v>
      </c>
    </row>
    <row r="6331" spans="1:14" ht="15.75">
      <c r="C6331" s="203" t="str">
        <f>'822100'!B$16</f>
        <v>Vidas útiles o tasas de depreciación, propiedades, planta y equipo</v>
      </c>
      <c r="F6331" s="200" t="str">
        <f>'822100'!AI$16</f>
        <v xml:space="preserve">Por incluir información </v>
      </c>
      <c r="I6331" s="60" t="str">
        <f>Índice!$G$23</f>
        <v>2015-01-01</v>
      </c>
      <c r="J6331" s="61" t="str">
        <f>Índice!$G$25</f>
        <v>2015-12-31</v>
      </c>
      <c r="K6331" s="203" t="s">
        <v>2480</v>
      </c>
      <c r="L6331" s="203" t="s">
        <v>3114</v>
      </c>
      <c r="M6331" s="203" t="s">
        <v>3293</v>
      </c>
      <c r="N6331" s="203" t="s">
        <v>2397</v>
      </c>
    </row>
    <row r="6332" spans="1:14" ht="15.75">
      <c r="A6332" s="202" t="s">
        <v>15</v>
      </c>
      <c r="C6332" s="203" t="str">
        <f>'822100'!B$17</f>
        <v>Conciliación de cambios en propiedades, planta y equipo</v>
      </c>
      <c r="F6332" s="200"/>
      <c r="L6332" s="203"/>
    </row>
    <row r="6333" spans="1:14" ht="15.75">
      <c r="C6333" s="203" t="str">
        <f>'822100'!B$18</f>
        <v>Propiedades, planta y equipo al comienzo del periodo</v>
      </c>
      <c r="F6333" s="80">
        <f>'822100'!AI$18</f>
        <v>0</v>
      </c>
      <c r="J6333" s="60" t="str">
        <f>Índice!$G$23</f>
        <v>2015-01-01</v>
      </c>
      <c r="K6333" s="203" t="s">
        <v>2480</v>
      </c>
      <c r="L6333" s="203" t="s">
        <v>3114</v>
      </c>
      <c r="M6333" s="203" t="s">
        <v>3293</v>
      </c>
      <c r="N6333" s="203" t="s">
        <v>2397</v>
      </c>
    </row>
    <row r="6334" spans="1:14" ht="15.75">
      <c r="A6334" s="202" t="s">
        <v>15</v>
      </c>
      <c r="C6334" s="203" t="str">
        <f>'822100'!B$19</f>
        <v>Cambios en propiedades, planta y equipo</v>
      </c>
      <c r="F6334" s="80"/>
      <c r="I6334" s="60" t="str">
        <f>Índice!$G$23</f>
        <v>2015-01-01</v>
      </c>
      <c r="J6334" s="61" t="str">
        <f>Índice!$G$25</f>
        <v>2015-12-31</v>
      </c>
      <c r="K6334" s="203" t="s">
        <v>2480</v>
      </c>
      <c r="L6334" s="203" t="s">
        <v>3114</v>
      </c>
      <c r="M6334" s="203" t="s">
        <v>3293</v>
      </c>
      <c r="N6334" s="203" t="s">
        <v>2397</v>
      </c>
    </row>
    <row r="6335" spans="1:14" ht="15.75">
      <c r="C6335" s="203" t="str">
        <f>'822100'!B$20</f>
        <v>Incrementos distintos de los procedentes de combinaciones de negocios, propiedades, planta y equipo</v>
      </c>
      <c r="F6335" s="80">
        <f>'822100'!AI$20</f>
        <v>0</v>
      </c>
      <c r="I6335" s="60" t="str">
        <f>Índice!$G$23</f>
        <v>2015-01-01</v>
      </c>
      <c r="J6335" s="61" t="str">
        <f>Índice!$G$25</f>
        <v>2015-12-31</v>
      </c>
      <c r="K6335" s="203" t="s">
        <v>2480</v>
      </c>
      <c r="L6335" s="203" t="s">
        <v>3114</v>
      </c>
      <c r="M6335" s="203" t="s">
        <v>3293</v>
      </c>
      <c r="N6335" s="203" t="s">
        <v>2397</v>
      </c>
    </row>
    <row r="6336" spans="1:14" ht="15.75">
      <c r="C6336" s="203" t="str">
        <f>'822100'!B$21</f>
        <v>Adquisiciones realizadas mediante combinaciones de negocios, propiedades, planta y equipo</v>
      </c>
      <c r="F6336" s="80">
        <f>'822100'!AI$21</f>
        <v>0</v>
      </c>
      <c r="I6336" s="60" t="str">
        <f>Índice!$G$23</f>
        <v>2015-01-01</v>
      </c>
      <c r="J6336" s="61" t="str">
        <f>Índice!$G$25</f>
        <v>2015-12-31</v>
      </c>
      <c r="K6336" s="203" t="s">
        <v>2480</v>
      </c>
      <c r="L6336" s="203" t="s">
        <v>3114</v>
      </c>
      <c r="M6336" s="203" t="s">
        <v>3293</v>
      </c>
      <c r="N6336" s="203" t="s">
        <v>2397</v>
      </c>
    </row>
    <row r="6337" spans="1:14" ht="15.75">
      <c r="C6337" s="203" t="str">
        <f>'822100'!B$22</f>
        <v>Transferencias de propiedades de inversión cuando pasa a estar disponible la medición fiable del valor razonable, propiedades, planta y equipo</v>
      </c>
      <c r="F6337" s="80">
        <f>'822100'!AI$22</f>
        <v>0</v>
      </c>
      <c r="I6337" s="60" t="str">
        <f>Índice!$G$23</f>
        <v>2015-01-01</v>
      </c>
      <c r="J6337" s="61" t="str">
        <f>Índice!$G$25</f>
        <v>2015-12-31</v>
      </c>
      <c r="K6337" s="203" t="s">
        <v>2480</v>
      </c>
      <c r="L6337" s="203" t="s">
        <v>3114</v>
      </c>
      <c r="M6337" s="203" t="s">
        <v>3293</v>
      </c>
      <c r="N6337" s="203" t="s">
        <v>2397</v>
      </c>
    </row>
    <row r="6338" spans="1:14" ht="15.75">
      <c r="C6338" s="203" t="str">
        <f>'822100'!B$23</f>
        <v>Incremento (disminución) por diferencias de cambio netas, propiedades, planta y equipo</v>
      </c>
      <c r="F6338" s="80">
        <f>'822100'!AI$23</f>
        <v>0</v>
      </c>
      <c r="I6338" s="60" t="str">
        <f>Índice!$G$23</f>
        <v>2015-01-01</v>
      </c>
      <c r="J6338" s="61" t="str">
        <f>Índice!$G$25</f>
        <v>2015-12-31</v>
      </c>
      <c r="K6338" s="203" t="s">
        <v>2480</v>
      </c>
      <c r="L6338" s="203" t="s">
        <v>3114</v>
      </c>
      <c r="M6338" s="203" t="s">
        <v>3293</v>
      </c>
      <c r="N6338" s="203" t="s">
        <v>2397</v>
      </c>
    </row>
    <row r="6339" spans="1:14" ht="15.75">
      <c r="C6339" s="203" t="str">
        <f>'822100'!B$24</f>
        <v>Depreciación, propiedades, planta y equipo</v>
      </c>
      <c r="F6339" s="80">
        <f>'822100'!AI$24</f>
        <v>0</v>
      </c>
      <c r="I6339" s="60" t="str">
        <f>Índice!$G$23</f>
        <v>2015-01-01</v>
      </c>
      <c r="J6339" s="61" t="str">
        <f>Índice!$G$25</f>
        <v>2015-12-31</v>
      </c>
      <c r="K6339" s="203" t="s">
        <v>2480</v>
      </c>
      <c r="L6339" s="203" t="s">
        <v>3114</v>
      </c>
      <c r="M6339" s="203" t="s">
        <v>3293</v>
      </c>
      <c r="N6339" s="203" t="s">
        <v>2397</v>
      </c>
    </row>
    <row r="6340" spans="1:14" ht="15.75">
      <c r="C6340" s="203" t="str">
        <f>'822100'!B$25</f>
        <v>Pérdidas por deterioro de valor reconocidas en el resultado del periodo, propiedades, planta y equipo</v>
      </c>
      <c r="F6340" s="80">
        <f>'822100'!AI$25</f>
        <v>0</v>
      </c>
      <c r="I6340" s="60" t="str">
        <f>Índice!$G$23</f>
        <v>2015-01-01</v>
      </c>
      <c r="J6340" s="61" t="str">
        <f>Índice!$G$25</f>
        <v>2015-12-31</v>
      </c>
      <c r="K6340" s="203" t="s">
        <v>2480</v>
      </c>
      <c r="L6340" s="203" t="s">
        <v>3114</v>
      </c>
      <c r="M6340" s="203" t="s">
        <v>3293</v>
      </c>
      <c r="N6340" s="203" t="s">
        <v>2397</v>
      </c>
    </row>
    <row r="6341" spans="1:14" ht="15.75">
      <c r="C6341" s="203" t="str">
        <f>'822100'!B$26</f>
        <v>Reversión de pérdidas por deterioro de valor reconocidas en el resultado del periodo, propiedades, planta y equipo</v>
      </c>
      <c r="F6341" s="80">
        <f>'822100'!AI$26</f>
        <v>0</v>
      </c>
      <c r="I6341" s="60" t="str">
        <f>Índice!$G$23</f>
        <v>2015-01-01</v>
      </c>
      <c r="J6341" s="61" t="str">
        <f>Índice!$G$25</f>
        <v>2015-12-31</v>
      </c>
      <c r="K6341" s="203" t="s">
        <v>2480</v>
      </c>
      <c r="L6341" s="203" t="s">
        <v>3114</v>
      </c>
      <c r="M6341" s="203" t="s">
        <v>3293</v>
      </c>
      <c r="N6341" s="203" t="s">
        <v>2397</v>
      </c>
    </row>
    <row r="6342" spans="1:14" ht="15.75">
      <c r="C6342" s="203" t="str">
        <f>'822100'!B$27</f>
        <v>Incrementos (disminuciones) por otros cambios, propiedades, planta y equipo</v>
      </c>
      <c r="F6342" s="80">
        <f>'822100'!AI$27</f>
        <v>0</v>
      </c>
      <c r="I6342" s="60" t="str">
        <f>Índice!$G$23</f>
        <v>2015-01-01</v>
      </c>
      <c r="J6342" s="61" t="str">
        <f>Índice!$G$25</f>
        <v>2015-12-31</v>
      </c>
      <c r="K6342" s="203" t="s">
        <v>2480</v>
      </c>
      <c r="L6342" s="203" t="s">
        <v>3114</v>
      </c>
      <c r="M6342" s="203" t="s">
        <v>3293</v>
      </c>
      <c r="N6342" s="203" t="s">
        <v>2397</v>
      </c>
    </row>
    <row r="6343" spans="1:14" ht="15.75">
      <c r="C6343" s="203" t="str">
        <f>'822100'!B$28</f>
        <v>Disposiciones, propiedades, planta y equipo</v>
      </c>
      <c r="F6343" s="80">
        <f>'822100'!AI$28</f>
        <v>0</v>
      </c>
      <c r="I6343" s="60" t="str">
        <f>Índice!$G$23</f>
        <v>2015-01-01</v>
      </c>
      <c r="J6343" s="61" t="str">
        <f>Índice!$G$25</f>
        <v>2015-12-31</v>
      </c>
      <c r="K6343" s="203" t="s">
        <v>2480</v>
      </c>
      <c r="L6343" s="203" t="s">
        <v>3114</v>
      </c>
      <c r="M6343" s="203" t="s">
        <v>3293</v>
      </c>
      <c r="N6343" s="203" t="s">
        <v>2397</v>
      </c>
    </row>
    <row r="6344" spans="1:14" ht="15.75">
      <c r="C6344" s="203" t="str">
        <f>'822100'!B$29</f>
        <v>Total incremento (disminución) en propiedades, planta y equipo</v>
      </c>
      <c r="F6344" s="80">
        <f>'822100'!AI$29</f>
        <v>0</v>
      </c>
      <c r="I6344" s="60" t="str">
        <f>Índice!$G$23</f>
        <v>2015-01-01</v>
      </c>
      <c r="J6344" s="61" t="str">
        <f>Índice!$G$25</f>
        <v>2015-12-31</v>
      </c>
      <c r="K6344" s="203" t="s">
        <v>2480</v>
      </c>
      <c r="L6344" s="203" t="s">
        <v>3114</v>
      </c>
      <c r="M6344" s="203" t="s">
        <v>3293</v>
      </c>
      <c r="N6344" s="203" t="s">
        <v>2397</v>
      </c>
    </row>
    <row r="6345" spans="1:14" ht="15.75">
      <c r="C6345" s="203" t="str">
        <f>'822100'!B$30</f>
        <v>Propiedades, planta y equipo al final del periodo</v>
      </c>
      <c r="F6345" s="80">
        <f>'822100'!AI$30</f>
        <v>0</v>
      </c>
      <c r="J6345" s="61" t="str">
        <f>Índice!$G$25</f>
        <v>2015-12-31</v>
      </c>
      <c r="K6345" s="203" t="s">
        <v>2480</v>
      </c>
      <c r="L6345" s="203" t="s">
        <v>3114</v>
      </c>
      <c r="M6345" s="203" t="s">
        <v>3293</v>
      </c>
      <c r="N6345" s="203" t="s">
        <v>2397</v>
      </c>
    </row>
    <row r="6346" spans="1:14" ht="15.75">
      <c r="A6346" s="202" t="s">
        <v>15</v>
      </c>
      <c r="C6346" s="203" t="s">
        <v>2506</v>
      </c>
      <c r="L6346" s="203"/>
    </row>
    <row r="6347" spans="1:14" ht="15.75">
      <c r="A6347" s="202" t="s">
        <v>15</v>
      </c>
      <c r="C6347" s="203" t="str">
        <f>'822100'!B$13</f>
        <v>Información detallada a revelar sobre propiedades, planta y equipo</v>
      </c>
      <c r="F6347" s="200"/>
      <c r="L6347" s="203"/>
    </row>
    <row r="6348" spans="1:14" ht="15.75">
      <c r="C6348" s="203" t="str">
        <f>'822100'!B$14</f>
        <v>Bases de medición, propiedades, planta y equipo</v>
      </c>
      <c r="F6348" s="200" t="str">
        <f>'822100'!AJ$14</f>
        <v xml:space="preserve">Por incluir información </v>
      </c>
      <c r="I6348" s="60" t="str">
        <f>Índice!$G$23</f>
        <v>2015-01-01</v>
      </c>
      <c r="J6348" s="61" t="str">
        <f>Índice!$G$25</f>
        <v>2015-12-31</v>
      </c>
      <c r="K6348" s="203" t="s">
        <v>2480</v>
      </c>
      <c r="L6348" s="203" t="s">
        <v>2505</v>
      </c>
      <c r="M6348" s="203" t="s">
        <v>3293</v>
      </c>
      <c r="N6348" s="203" t="s">
        <v>2395</v>
      </c>
    </row>
    <row r="6349" spans="1:14" ht="15.75">
      <c r="C6349" s="203" t="str">
        <f>'822100'!B$15</f>
        <v>Método de depreciación, propiedades, planta y equipo</v>
      </c>
      <c r="F6349" s="200" t="str">
        <f>'822100'!AJ$15</f>
        <v xml:space="preserve">Por incluir información </v>
      </c>
      <c r="I6349" s="60" t="str">
        <f>Índice!$G$23</f>
        <v>2015-01-01</v>
      </c>
      <c r="J6349" s="61" t="str">
        <f>Índice!$G$25</f>
        <v>2015-12-31</v>
      </c>
      <c r="K6349" s="203" t="s">
        <v>2480</v>
      </c>
      <c r="L6349" s="203" t="s">
        <v>2505</v>
      </c>
      <c r="M6349" s="203" t="s">
        <v>3293</v>
      </c>
      <c r="N6349" s="203" t="s">
        <v>2395</v>
      </c>
    </row>
    <row r="6350" spans="1:14" ht="15.75">
      <c r="C6350" s="203" t="str">
        <f>'822100'!B$16</f>
        <v>Vidas útiles o tasas de depreciación, propiedades, planta y equipo</v>
      </c>
      <c r="F6350" s="200" t="str">
        <f>'822100'!AJ$16</f>
        <v xml:space="preserve">Por incluir información </v>
      </c>
      <c r="I6350" s="60" t="str">
        <f>Índice!$G$23</f>
        <v>2015-01-01</v>
      </c>
      <c r="J6350" s="61" t="str">
        <f>Índice!$G$25</f>
        <v>2015-12-31</v>
      </c>
      <c r="K6350" s="203" t="s">
        <v>2480</v>
      </c>
      <c r="L6350" s="203" t="s">
        <v>2505</v>
      </c>
      <c r="M6350" s="203" t="s">
        <v>3293</v>
      </c>
      <c r="N6350" s="203" t="s">
        <v>2395</v>
      </c>
    </row>
    <row r="6351" spans="1:14" ht="15.75">
      <c r="A6351" s="202" t="s">
        <v>15</v>
      </c>
      <c r="C6351" s="203" t="str">
        <f>'822100'!B$17</f>
        <v>Conciliación de cambios en propiedades, planta y equipo</v>
      </c>
      <c r="F6351" s="200"/>
      <c r="L6351" s="203"/>
    </row>
    <row r="6352" spans="1:14" ht="15.75">
      <c r="C6352" s="203" t="str">
        <f>'822100'!B$18</f>
        <v>Propiedades, planta y equipo al comienzo del periodo</v>
      </c>
      <c r="F6352" s="80">
        <f>'822100'!AJ$18</f>
        <v>0</v>
      </c>
      <c r="J6352" s="60" t="str">
        <f>Índice!$G$23</f>
        <v>2015-01-01</v>
      </c>
      <c r="K6352" s="203" t="s">
        <v>2480</v>
      </c>
      <c r="L6352" s="203" t="s">
        <v>2505</v>
      </c>
      <c r="M6352" s="203" t="s">
        <v>3293</v>
      </c>
      <c r="N6352" s="203" t="s">
        <v>2395</v>
      </c>
    </row>
    <row r="6353" spans="1:14" ht="15.75">
      <c r="A6353" s="202" t="s">
        <v>15</v>
      </c>
      <c r="C6353" s="203" t="str">
        <f>'822100'!B$19</f>
        <v>Cambios en propiedades, planta y equipo</v>
      </c>
      <c r="F6353" s="80"/>
      <c r="I6353" s="60" t="str">
        <f>Índice!$G$23</f>
        <v>2015-01-01</v>
      </c>
      <c r="J6353" s="61" t="str">
        <f>Índice!$G$25</f>
        <v>2015-12-31</v>
      </c>
      <c r="K6353" s="203" t="s">
        <v>2480</v>
      </c>
      <c r="L6353" s="203" t="s">
        <v>2505</v>
      </c>
      <c r="M6353" s="203" t="s">
        <v>3293</v>
      </c>
      <c r="N6353" s="203" t="s">
        <v>2395</v>
      </c>
    </row>
    <row r="6354" spans="1:14" ht="15.75">
      <c r="C6354" s="203" t="str">
        <f>'822100'!B$20</f>
        <v>Incrementos distintos de los procedentes de combinaciones de negocios, propiedades, planta y equipo</v>
      </c>
      <c r="F6354" s="80">
        <f>'822100'!AJ$20</f>
        <v>0</v>
      </c>
      <c r="I6354" s="60" t="str">
        <f>Índice!$G$23</f>
        <v>2015-01-01</v>
      </c>
      <c r="J6354" s="61" t="str">
        <f>Índice!$G$25</f>
        <v>2015-12-31</v>
      </c>
      <c r="K6354" s="203" t="s">
        <v>2480</v>
      </c>
      <c r="L6354" s="203" t="s">
        <v>2505</v>
      </c>
      <c r="M6354" s="203" t="s">
        <v>3293</v>
      </c>
      <c r="N6354" s="203" t="s">
        <v>2395</v>
      </c>
    </row>
    <row r="6355" spans="1:14" ht="15.75">
      <c r="C6355" s="203" t="str">
        <f>'822100'!B$21</f>
        <v>Adquisiciones realizadas mediante combinaciones de negocios, propiedades, planta y equipo</v>
      </c>
      <c r="F6355" s="80">
        <f>'822100'!AJ$21</f>
        <v>0</v>
      </c>
      <c r="I6355" s="60" t="str">
        <f>Índice!$G$23</f>
        <v>2015-01-01</v>
      </c>
      <c r="J6355" s="61" t="str">
        <f>Índice!$G$25</f>
        <v>2015-12-31</v>
      </c>
      <c r="K6355" s="203" t="s">
        <v>2480</v>
      </c>
      <c r="L6355" s="203" t="s">
        <v>2505</v>
      </c>
      <c r="M6355" s="203" t="s">
        <v>3293</v>
      </c>
      <c r="N6355" s="203" t="s">
        <v>2395</v>
      </c>
    </row>
    <row r="6356" spans="1:14" ht="15.75">
      <c r="C6356" s="203" t="str">
        <f>'822100'!B$22</f>
        <v>Transferencias de propiedades de inversión cuando pasa a estar disponible la medición fiable del valor razonable, propiedades, planta y equipo</v>
      </c>
      <c r="F6356" s="80">
        <f>'822100'!AJ$22</f>
        <v>0</v>
      </c>
      <c r="I6356" s="60" t="str">
        <f>Índice!$G$23</f>
        <v>2015-01-01</v>
      </c>
      <c r="J6356" s="61" t="str">
        <f>Índice!$G$25</f>
        <v>2015-12-31</v>
      </c>
      <c r="K6356" s="203" t="s">
        <v>2480</v>
      </c>
      <c r="L6356" s="203" t="s">
        <v>2505</v>
      </c>
      <c r="M6356" s="203" t="s">
        <v>3293</v>
      </c>
      <c r="N6356" s="203" t="s">
        <v>2395</v>
      </c>
    </row>
    <row r="6357" spans="1:14" ht="15.75">
      <c r="C6357" s="203" t="str">
        <f>'822100'!B$23</f>
        <v>Incremento (disminución) por diferencias de cambio netas, propiedades, planta y equipo</v>
      </c>
      <c r="F6357" s="80">
        <f>'822100'!AJ$23</f>
        <v>0</v>
      </c>
      <c r="I6357" s="60" t="str">
        <f>Índice!$G$23</f>
        <v>2015-01-01</v>
      </c>
      <c r="J6357" s="61" t="str">
        <f>Índice!$G$25</f>
        <v>2015-12-31</v>
      </c>
      <c r="K6357" s="203" t="s">
        <v>2480</v>
      </c>
      <c r="L6357" s="203" t="s">
        <v>2505</v>
      </c>
      <c r="M6357" s="203" t="s">
        <v>3293</v>
      </c>
      <c r="N6357" s="203" t="s">
        <v>2395</v>
      </c>
    </row>
    <row r="6358" spans="1:14" ht="15.75">
      <c r="C6358" s="203" t="str">
        <f>'822100'!B$24</f>
        <v>Depreciación, propiedades, planta y equipo</v>
      </c>
      <c r="F6358" s="80">
        <f>'822100'!AJ$24</f>
        <v>0</v>
      </c>
      <c r="I6358" s="60" t="str">
        <f>Índice!$G$23</f>
        <v>2015-01-01</v>
      </c>
      <c r="J6358" s="61" t="str">
        <f>Índice!$G$25</f>
        <v>2015-12-31</v>
      </c>
      <c r="K6358" s="203" t="s">
        <v>2480</v>
      </c>
      <c r="L6358" s="203" t="s">
        <v>2505</v>
      </c>
      <c r="M6358" s="203" t="s">
        <v>3293</v>
      </c>
      <c r="N6358" s="203" t="s">
        <v>2395</v>
      </c>
    </row>
    <row r="6359" spans="1:14" ht="15.75">
      <c r="C6359" s="203" t="str">
        <f>'822100'!B$25</f>
        <v>Pérdidas por deterioro de valor reconocidas en el resultado del periodo, propiedades, planta y equipo</v>
      </c>
      <c r="F6359" s="80">
        <f>'822100'!AJ$25</f>
        <v>0</v>
      </c>
      <c r="I6359" s="60" t="str">
        <f>Índice!$G$23</f>
        <v>2015-01-01</v>
      </c>
      <c r="J6359" s="61" t="str">
        <f>Índice!$G$25</f>
        <v>2015-12-31</v>
      </c>
      <c r="K6359" s="203" t="s">
        <v>2480</v>
      </c>
      <c r="L6359" s="203" t="s">
        <v>2505</v>
      </c>
      <c r="M6359" s="203" t="s">
        <v>3293</v>
      </c>
      <c r="N6359" s="203" t="s">
        <v>2395</v>
      </c>
    </row>
    <row r="6360" spans="1:14" ht="15.75">
      <c r="C6360" s="203" t="str">
        <f>'822100'!B$26</f>
        <v>Reversión de pérdidas por deterioro de valor reconocidas en el resultado del periodo, propiedades, planta y equipo</v>
      </c>
      <c r="F6360" s="80">
        <f>'822100'!AJ$26</f>
        <v>0</v>
      </c>
      <c r="I6360" s="60" t="str">
        <f>Índice!$G$23</f>
        <v>2015-01-01</v>
      </c>
      <c r="J6360" s="61" t="str">
        <f>Índice!$G$25</f>
        <v>2015-12-31</v>
      </c>
      <c r="K6360" s="203" t="s">
        <v>2480</v>
      </c>
      <c r="L6360" s="203" t="s">
        <v>2505</v>
      </c>
      <c r="M6360" s="203" t="s">
        <v>3293</v>
      </c>
      <c r="N6360" s="203" t="s">
        <v>2395</v>
      </c>
    </row>
    <row r="6361" spans="1:14" ht="15.75">
      <c r="C6361" s="203" t="str">
        <f>'822100'!B$27</f>
        <v>Incrementos (disminuciones) por otros cambios, propiedades, planta y equipo</v>
      </c>
      <c r="F6361" s="80">
        <f>'822100'!AJ$27</f>
        <v>0</v>
      </c>
      <c r="I6361" s="60" t="str">
        <f>Índice!$G$23</f>
        <v>2015-01-01</v>
      </c>
      <c r="J6361" s="61" t="str">
        <f>Índice!$G$25</f>
        <v>2015-12-31</v>
      </c>
      <c r="K6361" s="203" t="s">
        <v>2480</v>
      </c>
      <c r="L6361" s="203" t="s">
        <v>2505</v>
      </c>
      <c r="M6361" s="203" t="s">
        <v>3293</v>
      </c>
      <c r="N6361" s="203" t="s">
        <v>2395</v>
      </c>
    </row>
    <row r="6362" spans="1:14" ht="15.75">
      <c r="C6362" s="203" t="str">
        <f>'822100'!B$28</f>
        <v>Disposiciones, propiedades, planta y equipo</v>
      </c>
      <c r="F6362" s="80">
        <f>'822100'!AJ$28</f>
        <v>0</v>
      </c>
      <c r="I6362" s="60" t="str">
        <f>Índice!$G$23</f>
        <v>2015-01-01</v>
      </c>
      <c r="J6362" s="61" t="str">
        <f>Índice!$G$25</f>
        <v>2015-12-31</v>
      </c>
      <c r="K6362" s="203" t="s">
        <v>2480</v>
      </c>
      <c r="L6362" s="203" t="s">
        <v>2505</v>
      </c>
      <c r="M6362" s="203" t="s">
        <v>3293</v>
      </c>
      <c r="N6362" s="203" t="s">
        <v>2395</v>
      </c>
    </row>
    <row r="6363" spans="1:14" ht="15.75">
      <c r="C6363" s="203" t="str">
        <f>'822100'!B$29</f>
        <v>Total incremento (disminución) en propiedades, planta y equipo</v>
      </c>
      <c r="F6363" s="80">
        <f>'822100'!AJ$29</f>
        <v>0</v>
      </c>
      <c r="I6363" s="60" t="str">
        <f>Índice!$G$23</f>
        <v>2015-01-01</v>
      </c>
      <c r="J6363" s="61" t="str">
        <f>Índice!$G$25</f>
        <v>2015-12-31</v>
      </c>
      <c r="K6363" s="203" t="s">
        <v>2480</v>
      </c>
      <c r="L6363" s="203" t="s">
        <v>2505</v>
      </c>
      <c r="M6363" s="203" t="s">
        <v>3293</v>
      </c>
      <c r="N6363" s="203" t="s">
        <v>2395</v>
      </c>
    </row>
    <row r="6364" spans="1:14" ht="15.75">
      <c r="C6364" s="203" t="str">
        <f>'822100'!B$30</f>
        <v>Propiedades, planta y equipo al final del periodo</v>
      </c>
      <c r="F6364" s="80">
        <f>'822100'!AJ$30</f>
        <v>0</v>
      </c>
      <c r="J6364" s="61" t="str">
        <f>Índice!$G$25</f>
        <v>2015-12-31</v>
      </c>
      <c r="K6364" s="203" t="s">
        <v>2480</v>
      </c>
      <c r="L6364" s="203" t="s">
        <v>2505</v>
      </c>
      <c r="M6364" s="203" t="s">
        <v>3293</v>
      </c>
      <c r="N6364" s="203" t="s">
        <v>2395</v>
      </c>
    </row>
    <row r="6365" spans="1:14" ht="15.75">
      <c r="A6365" s="202" t="s">
        <v>15</v>
      </c>
      <c r="C6365" s="203" t="s">
        <v>3318</v>
      </c>
      <c r="L6365" s="203"/>
    </row>
    <row r="6366" spans="1:14" ht="15.75">
      <c r="A6366" s="202" t="s">
        <v>15</v>
      </c>
      <c r="C6366" s="203" t="str">
        <f>'822100'!B$13</f>
        <v>Información detallada a revelar sobre propiedades, planta y equipo</v>
      </c>
      <c r="F6366" s="200"/>
      <c r="L6366" s="203"/>
    </row>
    <row r="6367" spans="1:14" ht="15.75">
      <c r="C6367" s="203" t="str">
        <f>'822100'!B$14</f>
        <v>Bases de medición, propiedades, planta y equipo</v>
      </c>
      <c r="F6367" s="200" t="str">
        <f>'822100'!AK$14</f>
        <v xml:space="preserve">Por incluir información </v>
      </c>
      <c r="I6367" s="60" t="str">
        <f>Índice!$G$23</f>
        <v>2015-01-01</v>
      </c>
      <c r="J6367" s="61" t="str">
        <f>Índice!$G$25</f>
        <v>2015-12-31</v>
      </c>
      <c r="K6367" s="203" t="s">
        <v>2480</v>
      </c>
      <c r="L6367" s="203" t="s">
        <v>2505</v>
      </c>
      <c r="M6367" s="203" t="s">
        <v>3293</v>
      </c>
      <c r="N6367" s="203" t="s">
        <v>2396</v>
      </c>
    </row>
    <row r="6368" spans="1:14" ht="15.75">
      <c r="C6368" s="203" t="str">
        <f>'822100'!B$15</f>
        <v>Método de depreciación, propiedades, planta y equipo</v>
      </c>
      <c r="F6368" s="200" t="str">
        <f>'822100'!AK$15</f>
        <v xml:space="preserve">Por incluir información </v>
      </c>
      <c r="I6368" s="60" t="str">
        <f>Índice!$G$23</f>
        <v>2015-01-01</v>
      </c>
      <c r="J6368" s="61" t="str">
        <f>Índice!$G$25</f>
        <v>2015-12-31</v>
      </c>
      <c r="K6368" s="203" t="s">
        <v>2480</v>
      </c>
      <c r="L6368" s="203" t="s">
        <v>2505</v>
      </c>
      <c r="M6368" s="203" t="s">
        <v>3293</v>
      </c>
      <c r="N6368" s="203" t="s">
        <v>2396</v>
      </c>
    </row>
    <row r="6369" spans="1:14" ht="15.75">
      <c r="C6369" s="203" t="str">
        <f>'822100'!B$16</f>
        <v>Vidas útiles o tasas de depreciación, propiedades, planta y equipo</v>
      </c>
      <c r="F6369" s="200" t="str">
        <f>'822100'!AK$16</f>
        <v xml:space="preserve">Por incluir información </v>
      </c>
      <c r="I6369" s="60" t="str">
        <f>Índice!$G$23</f>
        <v>2015-01-01</v>
      </c>
      <c r="J6369" s="61" t="str">
        <f>Índice!$G$25</f>
        <v>2015-12-31</v>
      </c>
      <c r="K6369" s="203" t="s">
        <v>2480</v>
      </c>
      <c r="L6369" s="203" t="s">
        <v>2505</v>
      </c>
      <c r="M6369" s="203" t="s">
        <v>3293</v>
      </c>
      <c r="N6369" s="203" t="s">
        <v>2396</v>
      </c>
    </row>
    <row r="6370" spans="1:14" ht="15.75">
      <c r="A6370" s="202" t="s">
        <v>15</v>
      </c>
      <c r="C6370" s="203" t="str">
        <f>'822100'!B$17</f>
        <v>Conciliación de cambios en propiedades, planta y equipo</v>
      </c>
      <c r="F6370" s="200"/>
      <c r="L6370" s="203"/>
    </row>
    <row r="6371" spans="1:14" ht="15.75">
      <c r="C6371" s="203" t="str">
        <f>'822100'!B$18</f>
        <v>Propiedades, planta y equipo al comienzo del periodo</v>
      </c>
      <c r="F6371" s="80">
        <f>'822100'!AK$18</f>
        <v>0</v>
      </c>
      <c r="J6371" s="60" t="str">
        <f>Índice!$G$23</f>
        <v>2015-01-01</v>
      </c>
      <c r="K6371" s="203" t="s">
        <v>2480</v>
      </c>
      <c r="L6371" s="203" t="s">
        <v>2505</v>
      </c>
      <c r="M6371" s="203" t="s">
        <v>3293</v>
      </c>
      <c r="N6371" s="203" t="s">
        <v>2396</v>
      </c>
    </row>
    <row r="6372" spans="1:14" ht="15.75">
      <c r="A6372" s="202" t="s">
        <v>15</v>
      </c>
      <c r="C6372" s="203" t="str">
        <f>'822100'!B$19</f>
        <v>Cambios en propiedades, planta y equipo</v>
      </c>
      <c r="F6372" s="80"/>
      <c r="I6372" s="60" t="str">
        <f>Índice!$G$23</f>
        <v>2015-01-01</v>
      </c>
      <c r="J6372" s="61" t="str">
        <f>Índice!$G$25</f>
        <v>2015-12-31</v>
      </c>
      <c r="K6372" s="203" t="s">
        <v>2480</v>
      </c>
      <c r="L6372" s="203" t="s">
        <v>2505</v>
      </c>
      <c r="M6372" s="203" t="s">
        <v>3293</v>
      </c>
      <c r="N6372" s="203" t="s">
        <v>2396</v>
      </c>
    </row>
    <row r="6373" spans="1:14" ht="15.75">
      <c r="C6373" s="203" t="str">
        <f>'822100'!B$20</f>
        <v>Incrementos distintos de los procedentes de combinaciones de negocios, propiedades, planta y equipo</v>
      </c>
      <c r="F6373" s="80">
        <f>'822100'!AK$20</f>
        <v>0</v>
      </c>
      <c r="I6373" s="60" t="str">
        <f>Índice!$G$23</f>
        <v>2015-01-01</v>
      </c>
      <c r="J6373" s="61" t="str">
        <f>Índice!$G$25</f>
        <v>2015-12-31</v>
      </c>
      <c r="K6373" s="203" t="s">
        <v>2480</v>
      </c>
      <c r="L6373" s="203" t="s">
        <v>2505</v>
      </c>
      <c r="M6373" s="203" t="s">
        <v>3293</v>
      </c>
      <c r="N6373" s="203" t="s">
        <v>2396</v>
      </c>
    </row>
    <row r="6374" spans="1:14" ht="15.75">
      <c r="C6374" s="203" t="str">
        <f>'822100'!B$21</f>
        <v>Adquisiciones realizadas mediante combinaciones de negocios, propiedades, planta y equipo</v>
      </c>
      <c r="F6374" s="80">
        <f>'822100'!AK$21</f>
        <v>0</v>
      </c>
      <c r="I6374" s="60" t="str">
        <f>Índice!$G$23</f>
        <v>2015-01-01</v>
      </c>
      <c r="J6374" s="61" t="str">
        <f>Índice!$G$25</f>
        <v>2015-12-31</v>
      </c>
      <c r="K6374" s="203" t="s">
        <v>2480</v>
      </c>
      <c r="L6374" s="203" t="s">
        <v>2505</v>
      </c>
      <c r="M6374" s="203" t="s">
        <v>3293</v>
      </c>
      <c r="N6374" s="203" t="s">
        <v>2396</v>
      </c>
    </row>
    <row r="6375" spans="1:14" ht="15.75">
      <c r="C6375" s="203" t="str">
        <f>'822100'!B$22</f>
        <v>Transferencias de propiedades de inversión cuando pasa a estar disponible la medición fiable del valor razonable, propiedades, planta y equipo</v>
      </c>
      <c r="F6375" s="80">
        <f>'822100'!AK$22</f>
        <v>0</v>
      </c>
      <c r="I6375" s="60" t="str">
        <f>Índice!$G$23</f>
        <v>2015-01-01</v>
      </c>
      <c r="J6375" s="61" t="str">
        <f>Índice!$G$25</f>
        <v>2015-12-31</v>
      </c>
      <c r="K6375" s="203" t="s">
        <v>2480</v>
      </c>
      <c r="L6375" s="203" t="s">
        <v>2505</v>
      </c>
      <c r="M6375" s="203" t="s">
        <v>3293</v>
      </c>
      <c r="N6375" s="203" t="s">
        <v>2396</v>
      </c>
    </row>
    <row r="6376" spans="1:14" ht="15.75">
      <c r="C6376" s="203" t="str">
        <f>'822100'!B$23</f>
        <v>Incremento (disminución) por diferencias de cambio netas, propiedades, planta y equipo</v>
      </c>
      <c r="F6376" s="80">
        <f>'822100'!AK$23</f>
        <v>0</v>
      </c>
      <c r="I6376" s="60" t="str">
        <f>Índice!$G$23</f>
        <v>2015-01-01</v>
      </c>
      <c r="J6376" s="61" t="str">
        <f>Índice!$G$25</f>
        <v>2015-12-31</v>
      </c>
      <c r="K6376" s="203" t="s">
        <v>2480</v>
      </c>
      <c r="L6376" s="203" t="s">
        <v>2505</v>
      </c>
      <c r="M6376" s="203" t="s">
        <v>3293</v>
      </c>
      <c r="N6376" s="203" t="s">
        <v>2396</v>
      </c>
    </row>
    <row r="6377" spans="1:14" ht="15.75">
      <c r="C6377" s="203" t="str">
        <f>'822100'!B$24</f>
        <v>Depreciación, propiedades, planta y equipo</v>
      </c>
      <c r="F6377" s="80">
        <f>'822100'!AK$24</f>
        <v>0</v>
      </c>
      <c r="I6377" s="60" t="str">
        <f>Índice!$G$23</f>
        <v>2015-01-01</v>
      </c>
      <c r="J6377" s="61" t="str">
        <f>Índice!$G$25</f>
        <v>2015-12-31</v>
      </c>
      <c r="K6377" s="203" t="s">
        <v>2480</v>
      </c>
      <c r="L6377" s="203" t="s">
        <v>2505</v>
      </c>
      <c r="M6377" s="203" t="s">
        <v>3293</v>
      </c>
      <c r="N6377" s="203" t="s">
        <v>2396</v>
      </c>
    </row>
    <row r="6378" spans="1:14" ht="15.75">
      <c r="C6378" s="203" t="str">
        <f>'822100'!B$25</f>
        <v>Pérdidas por deterioro de valor reconocidas en el resultado del periodo, propiedades, planta y equipo</v>
      </c>
      <c r="F6378" s="80">
        <f>'822100'!AK$25</f>
        <v>0</v>
      </c>
      <c r="I6378" s="60" t="str">
        <f>Índice!$G$23</f>
        <v>2015-01-01</v>
      </c>
      <c r="J6378" s="61" t="str">
        <f>Índice!$G$25</f>
        <v>2015-12-31</v>
      </c>
      <c r="K6378" s="203" t="s">
        <v>2480</v>
      </c>
      <c r="L6378" s="203" t="s">
        <v>2505</v>
      </c>
      <c r="M6378" s="203" t="s">
        <v>3293</v>
      </c>
      <c r="N6378" s="203" t="s">
        <v>2396</v>
      </c>
    </row>
    <row r="6379" spans="1:14" ht="15.75">
      <c r="C6379" s="203" t="str">
        <f>'822100'!B$26</f>
        <v>Reversión de pérdidas por deterioro de valor reconocidas en el resultado del periodo, propiedades, planta y equipo</v>
      </c>
      <c r="F6379" s="80">
        <f>'822100'!AK$26</f>
        <v>0</v>
      </c>
      <c r="I6379" s="60" t="str">
        <f>Índice!$G$23</f>
        <v>2015-01-01</v>
      </c>
      <c r="J6379" s="61" t="str">
        <f>Índice!$G$25</f>
        <v>2015-12-31</v>
      </c>
      <c r="K6379" s="203" t="s">
        <v>2480</v>
      </c>
      <c r="L6379" s="203" t="s">
        <v>2505</v>
      </c>
      <c r="M6379" s="203" t="s">
        <v>3293</v>
      </c>
      <c r="N6379" s="203" t="s">
        <v>2396</v>
      </c>
    </row>
    <row r="6380" spans="1:14" ht="15.75">
      <c r="C6380" s="203" t="str">
        <f>'822100'!B$27</f>
        <v>Incrementos (disminuciones) por otros cambios, propiedades, planta y equipo</v>
      </c>
      <c r="F6380" s="80">
        <f>'822100'!AK$27</f>
        <v>0</v>
      </c>
      <c r="I6380" s="60" t="str">
        <f>Índice!$G$23</f>
        <v>2015-01-01</v>
      </c>
      <c r="J6380" s="61" t="str">
        <f>Índice!$G$25</f>
        <v>2015-12-31</v>
      </c>
      <c r="K6380" s="203" t="s">
        <v>2480</v>
      </c>
      <c r="L6380" s="203" t="s">
        <v>2505</v>
      </c>
      <c r="M6380" s="203" t="s">
        <v>3293</v>
      </c>
      <c r="N6380" s="203" t="s">
        <v>2396</v>
      </c>
    </row>
    <row r="6381" spans="1:14" ht="15.75">
      <c r="C6381" s="203" t="str">
        <f>'822100'!B$28</f>
        <v>Disposiciones, propiedades, planta y equipo</v>
      </c>
      <c r="F6381" s="80">
        <f>'822100'!AK$28</f>
        <v>0</v>
      </c>
      <c r="I6381" s="60" t="str">
        <f>Índice!$G$23</f>
        <v>2015-01-01</v>
      </c>
      <c r="J6381" s="61" t="str">
        <f>Índice!$G$25</f>
        <v>2015-12-31</v>
      </c>
      <c r="K6381" s="203" t="s">
        <v>2480</v>
      </c>
      <c r="L6381" s="203" t="s">
        <v>2505</v>
      </c>
      <c r="M6381" s="203" t="s">
        <v>3293</v>
      </c>
      <c r="N6381" s="203" t="s">
        <v>2396</v>
      </c>
    </row>
    <row r="6382" spans="1:14" ht="15.75">
      <c r="C6382" s="203" t="str">
        <f>'822100'!B$29</f>
        <v>Total incremento (disminución) en propiedades, planta y equipo</v>
      </c>
      <c r="F6382" s="80">
        <f>'822100'!AK$29</f>
        <v>0</v>
      </c>
      <c r="I6382" s="60" t="str">
        <f>Índice!$G$23</f>
        <v>2015-01-01</v>
      </c>
      <c r="J6382" s="61" t="str">
        <f>Índice!$G$25</f>
        <v>2015-12-31</v>
      </c>
      <c r="K6382" s="203" t="s">
        <v>2480</v>
      </c>
      <c r="L6382" s="203" t="s">
        <v>2505</v>
      </c>
      <c r="M6382" s="203" t="s">
        <v>3293</v>
      </c>
      <c r="N6382" s="203" t="s">
        <v>2396</v>
      </c>
    </row>
    <row r="6383" spans="1:14" ht="15.75">
      <c r="C6383" s="203" t="str">
        <f>'822100'!B$30</f>
        <v>Propiedades, planta y equipo al final del periodo</v>
      </c>
      <c r="F6383" s="80">
        <f>'822100'!AK$30</f>
        <v>0</v>
      </c>
      <c r="J6383" s="61" t="str">
        <f>Índice!$G$25</f>
        <v>2015-12-31</v>
      </c>
      <c r="K6383" s="203" t="s">
        <v>2480</v>
      </c>
      <c r="L6383" s="203" t="s">
        <v>2505</v>
      </c>
      <c r="M6383" s="203" t="s">
        <v>3293</v>
      </c>
      <c r="N6383" s="203" t="s">
        <v>2396</v>
      </c>
    </row>
    <row r="6384" spans="1:14" ht="15.75">
      <c r="A6384" s="202" t="s">
        <v>15</v>
      </c>
      <c r="C6384" s="203" t="s">
        <v>3319</v>
      </c>
      <c r="L6384" s="203"/>
    </row>
    <row r="6385" spans="1:14" ht="15.75">
      <c r="A6385" s="202" t="s">
        <v>15</v>
      </c>
      <c r="C6385" s="203" t="str">
        <f>'822100'!B$13</f>
        <v>Información detallada a revelar sobre propiedades, planta y equipo</v>
      </c>
      <c r="F6385" s="200"/>
      <c r="L6385" s="203"/>
    </row>
    <row r="6386" spans="1:14" ht="15.75">
      <c r="C6386" s="203" t="str">
        <f>'822100'!B$14</f>
        <v>Bases de medición, propiedades, planta y equipo</v>
      </c>
      <c r="F6386" s="200" t="str">
        <f>'822100'!AL$14</f>
        <v xml:space="preserve">Por incluir información </v>
      </c>
      <c r="I6386" s="60" t="str">
        <f>Índice!$G$23</f>
        <v>2015-01-01</v>
      </c>
      <c r="J6386" s="61" t="str">
        <f>Índice!$G$25</f>
        <v>2015-12-31</v>
      </c>
      <c r="K6386" s="203" t="s">
        <v>2480</v>
      </c>
      <c r="L6386" s="203" t="s">
        <v>2505</v>
      </c>
      <c r="M6386" s="203" t="s">
        <v>3293</v>
      </c>
      <c r="N6386" s="203" t="s">
        <v>2397</v>
      </c>
    </row>
    <row r="6387" spans="1:14" ht="15.75">
      <c r="C6387" s="203" t="str">
        <f>'822100'!B$15</f>
        <v>Método de depreciación, propiedades, planta y equipo</v>
      </c>
      <c r="F6387" s="200" t="str">
        <f>'822100'!AL$15</f>
        <v xml:space="preserve">Por incluir información </v>
      </c>
      <c r="I6387" s="60" t="str">
        <f>Índice!$G$23</f>
        <v>2015-01-01</v>
      </c>
      <c r="J6387" s="61" t="str">
        <f>Índice!$G$25</f>
        <v>2015-12-31</v>
      </c>
      <c r="K6387" s="203" t="s">
        <v>2480</v>
      </c>
      <c r="L6387" s="203" t="s">
        <v>2505</v>
      </c>
      <c r="M6387" s="203" t="s">
        <v>3293</v>
      </c>
      <c r="N6387" s="203" t="s">
        <v>2397</v>
      </c>
    </row>
    <row r="6388" spans="1:14" ht="15.75">
      <c r="C6388" s="203" t="str">
        <f>'822100'!B$16</f>
        <v>Vidas útiles o tasas de depreciación, propiedades, planta y equipo</v>
      </c>
      <c r="F6388" s="200" t="str">
        <f>'822100'!AL$16</f>
        <v xml:space="preserve">Por incluir información </v>
      </c>
      <c r="I6388" s="60" t="str">
        <f>Índice!$G$23</f>
        <v>2015-01-01</v>
      </c>
      <c r="J6388" s="61" t="str">
        <f>Índice!$G$25</f>
        <v>2015-12-31</v>
      </c>
      <c r="K6388" s="203" t="s">
        <v>2480</v>
      </c>
      <c r="L6388" s="203" t="s">
        <v>2505</v>
      </c>
      <c r="M6388" s="203" t="s">
        <v>3293</v>
      </c>
      <c r="N6388" s="203" t="s">
        <v>2397</v>
      </c>
    </row>
    <row r="6389" spans="1:14" ht="15.75">
      <c r="A6389" s="202" t="s">
        <v>15</v>
      </c>
      <c r="C6389" s="203" t="str">
        <f>'822100'!B$17</f>
        <v>Conciliación de cambios en propiedades, planta y equipo</v>
      </c>
      <c r="F6389" s="200"/>
      <c r="L6389" s="203"/>
    </row>
    <row r="6390" spans="1:14" ht="15.75">
      <c r="C6390" s="203" t="str">
        <f>'822100'!B$18</f>
        <v>Propiedades, planta y equipo al comienzo del periodo</v>
      </c>
      <c r="F6390" s="80">
        <f>'822100'!AL$18</f>
        <v>0</v>
      </c>
      <c r="J6390" s="60" t="str">
        <f>Índice!$G$23</f>
        <v>2015-01-01</v>
      </c>
      <c r="K6390" s="203" t="s">
        <v>2480</v>
      </c>
      <c r="L6390" s="203" t="s">
        <v>2505</v>
      </c>
      <c r="M6390" s="203" t="s">
        <v>3293</v>
      </c>
      <c r="N6390" s="203" t="s">
        <v>2397</v>
      </c>
    </row>
    <row r="6391" spans="1:14" ht="15.75">
      <c r="A6391" s="202" t="s">
        <v>15</v>
      </c>
      <c r="C6391" s="203" t="str">
        <f>'822100'!B$19</f>
        <v>Cambios en propiedades, planta y equipo</v>
      </c>
      <c r="F6391" s="80"/>
      <c r="I6391" s="60" t="str">
        <f>Índice!$G$23</f>
        <v>2015-01-01</v>
      </c>
      <c r="J6391" s="61" t="str">
        <f>Índice!$G$25</f>
        <v>2015-12-31</v>
      </c>
      <c r="K6391" s="203" t="s">
        <v>2480</v>
      </c>
      <c r="L6391" s="203" t="s">
        <v>2505</v>
      </c>
      <c r="M6391" s="203" t="s">
        <v>3293</v>
      </c>
      <c r="N6391" s="203" t="s">
        <v>2397</v>
      </c>
    </row>
    <row r="6392" spans="1:14" ht="15.75">
      <c r="C6392" s="203" t="str">
        <f>'822100'!B$20</f>
        <v>Incrementos distintos de los procedentes de combinaciones de negocios, propiedades, planta y equipo</v>
      </c>
      <c r="F6392" s="80">
        <f>'822100'!AL$20</f>
        <v>0</v>
      </c>
      <c r="I6392" s="60" t="str">
        <f>Índice!$G$23</f>
        <v>2015-01-01</v>
      </c>
      <c r="J6392" s="61" t="str">
        <f>Índice!$G$25</f>
        <v>2015-12-31</v>
      </c>
      <c r="K6392" s="203" t="s">
        <v>2480</v>
      </c>
      <c r="L6392" s="203" t="s">
        <v>2505</v>
      </c>
      <c r="M6392" s="203" t="s">
        <v>3293</v>
      </c>
      <c r="N6392" s="203" t="s">
        <v>2397</v>
      </c>
    </row>
    <row r="6393" spans="1:14" ht="15.75">
      <c r="C6393" s="203" t="str">
        <f>'822100'!B$21</f>
        <v>Adquisiciones realizadas mediante combinaciones de negocios, propiedades, planta y equipo</v>
      </c>
      <c r="F6393" s="80">
        <f>'822100'!AL$21</f>
        <v>0</v>
      </c>
      <c r="I6393" s="60" t="str">
        <f>Índice!$G$23</f>
        <v>2015-01-01</v>
      </c>
      <c r="J6393" s="61" t="str">
        <f>Índice!$G$25</f>
        <v>2015-12-31</v>
      </c>
      <c r="K6393" s="203" t="s">
        <v>2480</v>
      </c>
      <c r="L6393" s="203" t="s">
        <v>2505</v>
      </c>
      <c r="M6393" s="203" t="s">
        <v>3293</v>
      </c>
      <c r="N6393" s="203" t="s">
        <v>2397</v>
      </c>
    </row>
    <row r="6394" spans="1:14" ht="15.75">
      <c r="C6394" s="203" t="str">
        <f>'822100'!B$22</f>
        <v>Transferencias de propiedades de inversión cuando pasa a estar disponible la medición fiable del valor razonable, propiedades, planta y equipo</v>
      </c>
      <c r="F6394" s="80">
        <f>'822100'!AL$22</f>
        <v>0</v>
      </c>
      <c r="I6394" s="60" t="str">
        <f>Índice!$G$23</f>
        <v>2015-01-01</v>
      </c>
      <c r="J6394" s="61" t="str">
        <f>Índice!$G$25</f>
        <v>2015-12-31</v>
      </c>
      <c r="K6394" s="203" t="s">
        <v>2480</v>
      </c>
      <c r="L6394" s="203" t="s">
        <v>2505</v>
      </c>
      <c r="M6394" s="203" t="s">
        <v>3293</v>
      </c>
      <c r="N6394" s="203" t="s">
        <v>2397</v>
      </c>
    </row>
    <row r="6395" spans="1:14" ht="15.75">
      <c r="C6395" s="203" t="str">
        <f>'822100'!B$23</f>
        <v>Incremento (disminución) por diferencias de cambio netas, propiedades, planta y equipo</v>
      </c>
      <c r="F6395" s="80">
        <f>'822100'!AL$23</f>
        <v>0</v>
      </c>
      <c r="I6395" s="60" t="str">
        <f>Índice!$G$23</f>
        <v>2015-01-01</v>
      </c>
      <c r="J6395" s="61" t="str">
        <f>Índice!$G$25</f>
        <v>2015-12-31</v>
      </c>
      <c r="K6395" s="203" t="s">
        <v>2480</v>
      </c>
      <c r="L6395" s="203" t="s">
        <v>2505</v>
      </c>
      <c r="M6395" s="203" t="s">
        <v>3293</v>
      </c>
      <c r="N6395" s="203" t="s">
        <v>2397</v>
      </c>
    </row>
    <row r="6396" spans="1:14" ht="15.75">
      <c r="C6396" s="203" t="str">
        <f>'822100'!B$24</f>
        <v>Depreciación, propiedades, planta y equipo</v>
      </c>
      <c r="F6396" s="80">
        <f>'822100'!AL$24</f>
        <v>0</v>
      </c>
      <c r="I6396" s="60" t="str">
        <f>Índice!$G$23</f>
        <v>2015-01-01</v>
      </c>
      <c r="J6396" s="61" t="str">
        <f>Índice!$G$25</f>
        <v>2015-12-31</v>
      </c>
      <c r="K6396" s="203" t="s">
        <v>2480</v>
      </c>
      <c r="L6396" s="203" t="s">
        <v>2505</v>
      </c>
      <c r="M6396" s="203" t="s">
        <v>3293</v>
      </c>
      <c r="N6396" s="203" t="s">
        <v>2397</v>
      </c>
    </row>
    <row r="6397" spans="1:14" ht="15.75">
      <c r="C6397" s="203" t="str">
        <f>'822100'!B$25</f>
        <v>Pérdidas por deterioro de valor reconocidas en el resultado del periodo, propiedades, planta y equipo</v>
      </c>
      <c r="F6397" s="80">
        <f>'822100'!AL$25</f>
        <v>0</v>
      </c>
      <c r="I6397" s="60" t="str">
        <f>Índice!$G$23</f>
        <v>2015-01-01</v>
      </c>
      <c r="J6397" s="61" t="str">
        <f>Índice!$G$25</f>
        <v>2015-12-31</v>
      </c>
      <c r="K6397" s="203" t="s">
        <v>2480</v>
      </c>
      <c r="L6397" s="203" t="s">
        <v>2505</v>
      </c>
      <c r="M6397" s="203" t="s">
        <v>3293</v>
      </c>
      <c r="N6397" s="203" t="s">
        <v>2397</v>
      </c>
    </row>
    <row r="6398" spans="1:14" ht="15.75">
      <c r="C6398" s="203" t="str">
        <f>'822100'!B$26</f>
        <v>Reversión de pérdidas por deterioro de valor reconocidas en el resultado del periodo, propiedades, planta y equipo</v>
      </c>
      <c r="F6398" s="80">
        <f>'822100'!AL$26</f>
        <v>0</v>
      </c>
      <c r="I6398" s="60" t="str">
        <f>Índice!$G$23</f>
        <v>2015-01-01</v>
      </c>
      <c r="J6398" s="61" t="str">
        <f>Índice!$G$25</f>
        <v>2015-12-31</v>
      </c>
      <c r="K6398" s="203" t="s">
        <v>2480</v>
      </c>
      <c r="L6398" s="203" t="s">
        <v>2505</v>
      </c>
      <c r="M6398" s="203" t="s">
        <v>3293</v>
      </c>
      <c r="N6398" s="203" t="s">
        <v>2397</v>
      </c>
    </row>
    <row r="6399" spans="1:14" ht="15.75">
      <c r="C6399" s="203" t="str">
        <f>'822100'!B$27</f>
        <v>Incrementos (disminuciones) por otros cambios, propiedades, planta y equipo</v>
      </c>
      <c r="F6399" s="80">
        <f>'822100'!AL$27</f>
        <v>0</v>
      </c>
      <c r="I6399" s="60" t="str">
        <f>Índice!$G$23</f>
        <v>2015-01-01</v>
      </c>
      <c r="J6399" s="61" t="str">
        <f>Índice!$G$25</f>
        <v>2015-12-31</v>
      </c>
      <c r="K6399" s="203" t="s">
        <v>2480</v>
      </c>
      <c r="L6399" s="203" t="s">
        <v>2505</v>
      </c>
      <c r="M6399" s="203" t="s">
        <v>3293</v>
      </c>
      <c r="N6399" s="203" t="s">
        <v>2397</v>
      </c>
    </row>
    <row r="6400" spans="1:14" ht="15.75">
      <c r="C6400" s="203" t="str">
        <f>'822100'!B$28</f>
        <v>Disposiciones, propiedades, planta y equipo</v>
      </c>
      <c r="F6400" s="80">
        <f>'822100'!AL$28</f>
        <v>0</v>
      </c>
      <c r="I6400" s="60" t="str">
        <f>Índice!$G$23</f>
        <v>2015-01-01</v>
      </c>
      <c r="J6400" s="61" t="str">
        <f>Índice!$G$25</f>
        <v>2015-12-31</v>
      </c>
      <c r="K6400" s="203" t="s">
        <v>2480</v>
      </c>
      <c r="L6400" s="203" t="s">
        <v>2505</v>
      </c>
      <c r="M6400" s="203" t="s">
        <v>3293</v>
      </c>
      <c r="N6400" s="203" t="s">
        <v>2397</v>
      </c>
    </row>
    <row r="6401" spans="1:14" ht="15.75">
      <c r="C6401" s="203" t="str">
        <f>'822100'!B$29</f>
        <v>Total incremento (disminución) en propiedades, planta y equipo</v>
      </c>
      <c r="F6401" s="80">
        <f>'822100'!AL$29</f>
        <v>0</v>
      </c>
      <c r="I6401" s="60" t="str">
        <f>Índice!$G$23</f>
        <v>2015-01-01</v>
      </c>
      <c r="J6401" s="61" t="str">
        <f>Índice!$G$25</f>
        <v>2015-12-31</v>
      </c>
      <c r="K6401" s="203" t="s">
        <v>2480</v>
      </c>
      <c r="L6401" s="203" t="s">
        <v>2505</v>
      </c>
      <c r="M6401" s="203" t="s">
        <v>3293</v>
      </c>
      <c r="N6401" s="203" t="s">
        <v>2397</v>
      </c>
    </row>
    <row r="6402" spans="1:14" ht="15.75">
      <c r="C6402" s="203" t="str">
        <f>'822100'!B$30</f>
        <v>Propiedades, planta y equipo al final del periodo</v>
      </c>
      <c r="F6402" s="80">
        <f>'822100'!AL$30</f>
        <v>0</v>
      </c>
      <c r="J6402" s="61" t="str">
        <f>Índice!$G$25</f>
        <v>2015-12-31</v>
      </c>
      <c r="K6402" s="203" t="s">
        <v>2480</v>
      </c>
      <c r="L6402" s="203" t="s">
        <v>2505</v>
      </c>
      <c r="M6402" s="203" t="s">
        <v>3293</v>
      </c>
      <c r="N6402" s="203" t="s">
        <v>2397</v>
      </c>
    </row>
    <row r="6403" spans="1:14" ht="15.75">
      <c r="A6403" s="202" t="s">
        <v>15</v>
      </c>
      <c r="C6403" s="203" t="s">
        <v>2507</v>
      </c>
      <c r="L6403" s="203"/>
    </row>
    <row r="6404" spans="1:14" ht="15.75">
      <c r="A6404" s="202" t="s">
        <v>15</v>
      </c>
      <c r="C6404" s="203" t="str">
        <f>'822100'!B$13</f>
        <v>Información detallada a revelar sobre propiedades, planta y equipo</v>
      </c>
      <c r="F6404" s="200"/>
      <c r="L6404" s="203"/>
    </row>
    <row r="6405" spans="1:14" ht="15.75">
      <c r="C6405" s="203" t="str">
        <f>'822100'!B$14</f>
        <v>Bases de medición, propiedades, planta y equipo</v>
      </c>
      <c r="F6405" s="200" t="str">
        <f>'822100'!AM$14</f>
        <v xml:space="preserve">Por incluir información </v>
      </c>
      <c r="I6405" s="60" t="str">
        <f>Índice!$G$23</f>
        <v>2015-01-01</v>
      </c>
      <c r="J6405" s="61" t="str">
        <f>Índice!$G$25</f>
        <v>2015-12-31</v>
      </c>
      <c r="K6405" s="203" t="s">
        <v>2480</v>
      </c>
      <c r="L6405" s="203" t="s">
        <v>3115</v>
      </c>
      <c r="M6405" s="203" t="s">
        <v>3293</v>
      </c>
      <c r="N6405" s="203" t="s">
        <v>2395</v>
      </c>
    </row>
    <row r="6406" spans="1:14" ht="15.75">
      <c r="C6406" s="203" t="str">
        <f>'822100'!B$15</f>
        <v>Método de depreciación, propiedades, planta y equipo</v>
      </c>
      <c r="F6406" s="200" t="str">
        <f>'822100'!AM$15</f>
        <v xml:space="preserve">Por incluir información </v>
      </c>
      <c r="I6406" s="60" t="str">
        <f>Índice!$G$23</f>
        <v>2015-01-01</v>
      </c>
      <c r="J6406" s="61" t="str">
        <f>Índice!$G$25</f>
        <v>2015-12-31</v>
      </c>
      <c r="K6406" s="203" t="s">
        <v>2480</v>
      </c>
      <c r="L6406" s="203" t="s">
        <v>3115</v>
      </c>
      <c r="M6406" s="203" t="s">
        <v>3293</v>
      </c>
      <c r="N6406" s="203" t="s">
        <v>2395</v>
      </c>
    </row>
    <row r="6407" spans="1:14" ht="15.75">
      <c r="C6407" s="203" t="str">
        <f>'822100'!B$16</f>
        <v>Vidas útiles o tasas de depreciación, propiedades, planta y equipo</v>
      </c>
      <c r="F6407" s="200" t="str">
        <f>'822100'!AM$16</f>
        <v xml:space="preserve">Por incluir información </v>
      </c>
      <c r="I6407" s="60" t="str">
        <f>Índice!$G$23</f>
        <v>2015-01-01</v>
      </c>
      <c r="J6407" s="61" t="str">
        <f>Índice!$G$25</f>
        <v>2015-12-31</v>
      </c>
      <c r="K6407" s="203" t="s">
        <v>2480</v>
      </c>
      <c r="L6407" s="203" t="s">
        <v>3115</v>
      </c>
      <c r="M6407" s="203" t="s">
        <v>3293</v>
      </c>
      <c r="N6407" s="203" t="s">
        <v>2395</v>
      </c>
    </row>
    <row r="6408" spans="1:14" ht="15.75">
      <c r="A6408" s="202" t="s">
        <v>15</v>
      </c>
      <c r="C6408" s="203" t="str">
        <f>'822100'!B$17</f>
        <v>Conciliación de cambios en propiedades, planta y equipo</v>
      </c>
      <c r="F6408" s="200"/>
      <c r="L6408" s="203"/>
    </row>
    <row r="6409" spans="1:14" ht="15.75">
      <c r="C6409" s="203" t="str">
        <f>'822100'!B$18</f>
        <v>Propiedades, planta y equipo al comienzo del periodo</v>
      </c>
      <c r="F6409" s="80">
        <f>'822100'!AM$18</f>
        <v>0</v>
      </c>
      <c r="J6409" s="60" t="str">
        <f>Índice!$G$23</f>
        <v>2015-01-01</v>
      </c>
      <c r="K6409" s="203" t="s">
        <v>2480</v>
      </c>
      <c r="L6409" s="203" t="s">
        <v>3115</v>
      </c>
      <c r="M6409" s="203" t="s">
        <v>3293</v>
      </c>
      <c r="N6409" s="203" t="s">
        <v>2395</v>
      </c>
    </row>
    <row r="6410" spans="1:14" ht="15.75">
      <c r="A6410" s="202" t="s">
        <v>15</v>
      </c>
      <c r="C6410" s="203" t="str">
        <f>'822100'!B$19</f>
        <v>Cambios en propiedades, planta y equipo</v>
      </c>
      <c r="F6410" s="80"/>
      <c r="I6410" s="60" t="str">
        <f>Índice!$G$23</f>
        <v>2015-01-01</v>
      </c>
      <c r="J6410" s="61" t="str">
        <f>Índice!$G$25</f>
        <v>2015-12-31</v>
      </c>
      <c r="K6410" s="203" t="s">
        <v>2480</v>
      </c>
      <c r="L6410" s="203" t="s">
        <v>3115</v>
      </c>
      <c r="M6410" s="203" t="s">
        <v>3293</v>
      </c>
      <c r="N6410" s="203" t="s">
        <v>2395</v>
      </c>
    </row>
    <row r="6411" spans="1:14" ht="15.75">
      <c r="C6411" s="203" t="str">
        <f>'822100'!B$20</f>
        <v>Incrementos distintos de los procedentes de combinaciones de negocios, propiedades, planta y equipo</v>
      </c>
      <c r="F6411" s="80">
        <f>'822100'!AM$20</f>
        <v>0</v>
      </c>
      <c r="I6411" s="60" t="str">
        <f>Índice!$G$23</f>
        <v>2015-01-01</v>
      </c>
      <c r="J6411" s="61" t="str">
        <f>Índice!$G$25</f>
        <v>2015-12-31</v>
      </c>
      <c r="K6411" s="203" t="s">
        <v>2480</v>
      </c>
      <c r="L6411" s="203" t="s">
        <v>3115</v>
      </c>
      <c r="M6411" s="203" t="s">
        <v>3293</v>
      </c>
      <c r="N6411" s="203" t="s">
        <v>2395</v>
      </c>
    </row>
    <row r="6412" spans="1:14" ht="15.75">
      <c r="C6412" s="203" t="str">
        <f>'822100'!B$21</f>
        <v>Adquisiciones realizadas mediante combinaciones de negocios, propiedades, planta y equipo</v>
      </c>
      <c r="F6412" s="80">
        <f>'822100'!AM$21</f>
        <v>0</v>
      </c>
      <c r="I6412" s="60" t="str">
        <f>Índice!$G$23</f>
        <v>2015-01-01</v>
      </c>
      <c r="J6412" s="61" t="str">
        <f>Índice!$G$25</f>
        <v>2015-12-31</v>
      </c>
      <c r="K6412" s="203" t="s">
        <v>2480</v>
      </c>
      <c r="L6412" s="203" t="s">
        <v>3115</v>
      </c>
      <c r="M6412" s="203" t="s">
        <v>3293</v>
      </c>
      <c r="N6412" s="203" t="s">
        <v>2395</v>
      </c>
    </row>
    <row r="6413" spans="1:14" ht="15.75">
      <c r="C6413" s="203" t="str">
        <f>'822100'!B$22</f>
        <v>Transferencias de propiedades de inversión cuando pasa a estar disponible la medición fiable del valor razonable, propiedades, planta y equipo</v>
      </c>
      <c r="F6413" s="80">
        <f>'822100'!AM$22</f>
        <v>0</v>
      </c>
      <c r="I6413" s="60" t="str">
        <f>Índice!$G$23</f>
        <v>2015-01-01</v>
      </c>
      <c r="J6413" s="61" t="str">
        <f>Índice!$G$25</f>
        <v>2015-12-31</v>
      </c>
      <c r="K6413" s="203" t="s">
        <v>2480</v>
      </c>
      <c r="L6413" s="203" t="s">
        <v>3115</v>
      </c>
      <c r="M6413" s="203" t="s">
        <v>3293</v>
      </c>
      <c r="N6413" s="203" t="s">
        <v>2395</v>
      </c>
    </row>
    <row r="6414" spans="1:14" ht="15.75">
      <c r="C6414" s="203" t="str">
        <f>'822100'!B$23</f>
        <v>Incremento (disminución) por diferencias de cambio netas, propiedades, planta y equipo</v>
      </c>
      <c r="F6414" s="80">
        <f>'822100'!AM$23</f>
        <v>0</v>
      </c>
      <c r="I6414" s="60" t="str">
        <f>Índice!$G$23</f>
        <v>2015-01-01</v>
      </c>
      <c r="J6414" s="61" t="str">
        <f>Índice!$G$25</f>
        <v>2015-12-31</v>
      </c>
      <c r="K6414" s="203" t="s">
        <v>2480</v>
      </c>
      <c r="L6414" s="203" t="s">
        <v>3115</v>
      </c>
      <c r="M6414" s="203" t="s">
        <v>3293</v>
      </c>
      <c r="N6414" s="203" t="s">
        <v>2395</v>
      </c>
    </row>
    <row r="6415" spans="1:14" ht="15.75">
      <c r="C6415" s="203" t="str">
        <f>'822100'!B$24</f>
        <v>Depreciación, propiedades, planta y equipo</v>
      </c>
      <c r="F6415" s="80">
        <f>'822100'!AM$24</f>
        <v>0</v>
      </c>
      <c r="I6415" s="60" t="str">
        <f>Índice!$G$23</f>
        <v>2015-01-01</v>
      </c>
      <c r="J6415" s="61" t="str">
        <f>Índice!$G$25</f>
        <v>2015-12-31</v>
      </c>
      <c r="K6415" s="203" t="s">
        <v>2480</v>
      </c>
      <c r="L6415" s="203" t="s">
        <v>3115</v>
      </c>
      <c r="M6415" s="203" t="s">
        <v>3293</v>
      </c>
      <c r="N6415" s="203" t="s">
        <v>2395</v>
      </c>
    </row>
    <row r="6416" spans="1:14" ht="15.75">
      <c r="C6416" s="203" t="str">
        <f>'822100'!B$25</f>
        <v>Pérdidas por deterioro de valor reconocidas en el resultado del periodo, propiedades, planta y equipo</v>
      </c>
      <c r="F6416" s="80">
        <f>'822100'!AM$25</f>
        <v>0</v>
      </c>
      <c r="I6416" s="60" t="str">
        <f>Índice!$G$23</f>
        <v>2015-01-01</v>
      </c>
      <c r="J6416" s="61" t="str">
        <f>Índice!$G$25</f>
        <v>2015-12-31</v>
      </c>
      <c r="K6416" s="203" t="s">
        <v>2480</v>
      </c>
      <c r="L6416" s="203" t="s">
        <v>3115</v>
      </c>
      <c r="M6416" s="203" t="s">
        <v>3293</v>
      </c>
      <c r="N6416" s="203" t="s">
        <v>2395</v>
      </c>
    </row>
    <row r="6417" spans="1:14" ht="15.75">
      <c r="C6417" s="203" t="str">
        <f>'822100'!B$26</f>
        <v>Reversión de pérdidas por deterioro de valor reconocidas en el resultado del periodo, propiedades, planta y equipo</v>
      </c>
      <c r="F6417" s="80">
        <f>'822100'!AM$26</f>
        <v>0</v>
      </c>
      <c r="I6417" s="60" t="str">
        <f>Índice!$G$23</f>
        <v>2015-01-01</v>
      </c>
      <c r="J6417" s="61" t="str">
        <f>Índice!$G$25</f>
        <v>2015-12-31</v>
      </c>
      <c r="K6417" s="203" t="s">
        <v>2480</v>
      </c>
      <c r="L6417" s="203" t="s">
        <v>3115</v>
      </c>
      <c r="M6417" s="203" t="s">
        <v>3293</v>
      </c>
      <c r="N6417" s="203" t="s">
        <v>2395</v>
      </c>
    </row>
    <row r="6418" spans="1:14" ht="15.75">
      <c r="C6418" s="203" t="str">
        <f>'822100'!B$27</f>
        <v>Incrementos (disminuciones) por otros cambios, propiedades, planta y equipo</v>
      </c>
      <c r="F6418" s="80">
        <f>'822100'!AM$27</f>
        <v>0</v>
      </c>
      <c r="I6418" s="60" t="str">
        <f>Índice!$G$23</f>
        <v>2015-01-01</v>
      </c>
      <c r="J6418" s="61" t="str">
        <f>Índice!$G$25</f>
        <v>2015-12-31</v>
      </c>
      <c r="K6418" s="203" t="s">
        <v>2480</v>
      </c>
      <c r="L6418" s="203" t="s">
        <v>3115</v>
      </c>
      <c r="M6418" s="203" t="s">
        <v>3293</v>
      </c>
      <c r="N6418" s="203" t="s">
        <v>2395</v>
      </c>
    </row>
    <row r="6419" spans="1:14" ht="15.75">
      <c r="C6419" s="203" t="str">
        <f>'822100'!B$28</f>
        <v>Disposiciones, propiedades, planta y equipo</v>
      </c>
      <c r="F6419" s="80">
        <f>'822100'!AM$28</f>
        <v>0</v>
      </c>
      <c r="I6419" s="60" t="str">
        <f>Índice!$G$23</f>
        <v>2015-01-01</v>
      </c>
      <c r="J6419" s="61" t="str">
        <f>Índice!$G$25</f>
        <v>2015-12-31</v>
      </c>
      <c r="K6419" s="203" t="s">
        <v>2480</v>
      </c>
      <c r="L6419" s="203" t="s">
        <v>3115</v>
      </c>
      <c r="M6419" s="203" t="s">
        <v>3293</v>
      </c>
      <c r="N6419" s="203" t="s">
        <v>2395</v>
      </c>
    </row>
    <row r="6420" spans="1:14" ht="15.75">
      <c r="C6420" s="203" t="str">
        <f>'822100'!B$29</f>
        <v>Total incremento (disminución) en propiedades, planta y equipo</v>
      </c>
      <c r="F6420" s="80">
        <f>'822100'!AM$29</f>
        <v>0</v>
      </c>
      <c r="I6420" s="60" t="str">
        <f>Índice!$G$23</f>
        <v>2015-01-01</v>
      </c>
      <c r="J6420" s="61" t="str">
        <f>Índice!$G$25</f>
        <v>2015-12-31</v>
      </c>
      <c r="K6420" s="203" t="s">
        <v>2480</v>
      </c>
      <c r="L6420" s="203" t="s">
        <v>3115</v>
      </c>
      <c r="M6420" s="203" t="s">
        <v>3293</v>
      </c>
      <c r="N6420" s="203" t="s">
        <v>2395</v>
      </c>
    </row>
    <row r="6421" spans="1:14" ht="15.75">
      <c r="C6421" s="203" t="str">
        <f>'822100'!B$30</f>
        <v>Propiedades, planta y equipo al final del periodo</v>
      </c>
      <c r="F6421" s="80">
        <f>'822100'!AM$30</f>
        <v>0</v>
      </c>
      <c r="J6421" s="61" t="str">
        <f>Índice!$G$25</f>
        <v>2015-12-31</v>
      </c>
      <c r="K6421" s="203" t="s">
        <v>2480</v>
      </c>
      <c r="L6421" s="203" t="s">
        <v>3115</v>
      </c>
      <c r="M6421" s="203" t="s">
        <v>3293</v>
      </c>
      <c r="N6421" s="203" t="s">
        <v>2395</v>
      </c>
    </row>
    <row r="6422" spans="1:14" ht="15.75">
      <c r="A6422" s="202" t="s">
        <v>15</v>
      </c>
      <c r="C6422" s="203" t="s">
        <v>3320</v>
      </c>
      <c r="L6422" s="203"/>
    </row>
    <row r="6423" spans="1:14" ht="15.75">
      <c r="A6423" s="202" t="s">
        <v>15</v>
      </c>
      <c r="C6423" s="203" t="str">
        <f>'822100'!B$13</f>
        <v>Información detallada a revelar sobre propiedades, planta y equipo</v>
      </c>
      <c r="F6423" s="200"/>
      <c r="L6423" s="203"/>
    </row>
    <row r="6424" spans="1:14" ht="15.75">
      <c r="C6424" s="203" t="str">
        <f>'822100'!B$14</f>
        <v>Bases de medición, propiedades, planta y equipo</v>
      </c>
      <c r="F6424" s="200" t="str">
        <f>'822100'!AN$14</f>
        <v xml:space="preserve">Por incluir información </v>
      </c>
      <c r="I6424" s="60" t="str">
        <f>Índice!$G$23</f>
        <v>2015-01-01</v>
      </c>
      <c r="J6424" s="61" t="str">
        <f>Índice!$G$25</f>
        <v>2015-12-31</v>
      </c>
      <c r="K6424" s="203" t="s">
        <v>2480</v>
      </c>
      <c r="L6424" s="203" t="s">
        <v>3115</v>
      </c>
      <c r="M6424" s="203" t="s">
        <v>3293</v>
      </c>
      <c r="N6424" s="203" t="s">
        <v>2396</v>
      </c>
    </row>
    <row r="6425" spans="1:14" ht="15.75">
      <c r="C6425" s="203" t="str">
        <f>'822100'!B$15</f>
        <v>Método de depreciación, propiedades, planta y equipo</v>
      </c>
      <c r="F6425" s="200" t="str">
        <f>'822100'!AN$15</f>
        <v xml:space="preserve">Por incluir información </v>
      </c>
      <c r="I6425" s="60" t="str">
        <f>Índice!$G$23</f>
        <v>2015-01-01</v>
      </c>
      <c r="J6425" s="61" t="str">
        <f>Índice!$G$25</f>
        <v>2015-12-31</v>
      </c>
      <c r="K6425" s="203" t="s">
        <v>2480</v>
      </c>
      <c r="L6425" s="203" t="s">
        <v>3115</v>
      </c>
      <c r="M6425" s="203" t="s">
        <v>3293</v>
      </c>
      <c r="N6425" s="203" t="s">
        <v>2396</v>
      </c>
    </row>
    <row r="6426" spans="1:14" ht="15.75">
      <c r="C6426" s="203" t="str">
        <f>'822100'!B$16</f>
        <v>Vidas útiles o tasas de depreciación, propiedades, planta y equipo</v>
      </c>
      <c r="F6426" s="200" t="str">
        <f>'822100'!AN$16</f>
        <v xml:space="preserve">Por incluir información </v>
      </c>
      <c r="I6426" s="60" t="str">
        <f>Índice!$G$23</f>
        <v>2015-01-01</v>
      </c>
      <c r="J6426" s="61" t="str">
        <f>Índice!$G$25</f>
        <v>2015-12-31</v>
      </c>
      <c r="K6426" s="203" t="s">
        <v>2480</v>
      </c>
      <c r="L6426" s="203" t="s">
        <v>3115</v>
      </c>
      <c r="M6426" s="203" t="s">
        <v>3293</v>
      </c>
      <c r="N6426" s="203" t="s">
        <v>2396</v>
      </c>
    </row>
    <row r="6427" spans="1:14" ht="15.75">
      <c r="A6427" s="202" t="s">
        <v>15</v>
      </c>
      <c r="C6427" s="203" t="str">
        <f>'822100'!B$17</f>
        <v>Conciliación de cambios en propiedades, planta y equipo</v>
      </c>
      <c r="F6427" s="200"/>
      <c r="L6427" s="203"/>
    </row>
    <row r="6428" spans="1:14" ht="15.75">
      <c r="C6428" s="203" t="str">
        <f>'822100'!B$18</f>
        <v>Propiedades, planta y equipo al comienzo del periodo</v>
      </c>
      <c r="F6428" s="80">
        <f>'822100'!AN$18</f>
        <v>0</v>
      </c>
      <c r="J6428" s="60" t="str">
        <f>Índice!$G$23</f>
        <v>2015-01-01</v>
      </c>
      <c r="K6428" s="203" t="s">
        <v>2480</v>
      </c>
      <c r="L6428" s="203" t="s">
        <v>3115</v>
      </c>
      <c r="M6428" s="203" t="s">
        <v>3293</v>
      </c>
      <c r="N6428" s="203" t="s">
        <v>2396</v>
      </c>
    </row>
    <row r="6429" spans="1:14" ht="15.75">
      <c r="A6429" s="202" t="s">
        <v>15</v>
      </c>
      <c r="C6429" s="203" t="str">
        <f>'822100'!B$19</f>
        <v>Cambios en propiedades, planta y equipo</v>
      </c>
      <c r="F6429" s="80"/>
      <c r="I6429" s="60" t="str">
        <f>Índice!$G$23</f>
        <v>2015-01-01</v>
      </c>
      <c r="J6429" s="61" t="str">
        <f>Índice!$G$25</f>
        <v>2015-12-31</v>
      </c>
      <c r="K6429" s="203" t="s">
        <v>2480</v>
      </c>
      <c r="L6429" s="203" t="s">
        <v>3115</v>
      </c>
      <c r="M6429" s="203" t="s">
        <v>3293</v>
      </c>
      <c r="N6429" s="203" t="s">
        <v>2396</v>
      </c>
    </row>
    <row r="6430" spans="1:14" ht="15.75">
      <c r="C6430" s="203" t="str">
        <f>'822100'!B$20</f>
        <v>Incrementos distintos de los procedentes de combinaciones de negocios, propiedades, planta y equipo</v>
      </c>
      <c r="F6430" s="80">
        <f>'822100'!AN$20</f>
        <v>0</v>
      </c>
      <c r="I6430" s="60" t="str">
        <f>Índice!$G$23</f>
        <v>2015-01-01</v>
      </c>
      <c r="J6430" s="61" t="str">
        <f>Índice!$G$25</f>
        <v>2015-12-31</v>
      </c>
      <c r="K6430" s="203" t="s">
        <v>2480</v>
      </c>
      <c r="L6430" s="203" t="s">
        <v>3115</v>
      </c>
      <c r="M6430" s="203" t="s">
        <v>3293</v>
      </c>
      <c r="N6430" s="203" t="s">
        <v>2396</v>
      </c>
    </row>
    <row r="6431" spans="1:14" ht="15.75">
      <c r="C6431" s="203" t="str">
        <f>'822100'!B$21</f>
        <v>Adquisiciones realizadas mediante combinaciones de negocios, propiedades, planta y equipo</v>
      </c>
      <c r="F6431" s="80">
        <f>'822100'!AN$21</f>
        <v>0</v>
      </c>
      <c r="I6431" s="60" t="str">
        <f>Índice!$G$23</f>
        <v>2015-01-01</v>
      </c>
      <c r="J6431" s="61" t="str">
        <f>Índice!$G$25</f>
        <v>2015-12-31</v>
      </c>
      <c r="K6431" s="203" t="s">
        <v>2480</v>
      </c>
      <c r="L6431" s="203" t="s">
        <v>3115</v>
      </c>
      <c r="M6431" s="203" t="s">
        <v>3293</v>
      </c>
      <c r="N6431" s="203" t="s">
        <v>2396</v>
      </c>
    </row>
    <row r="6432" spans="1:14" ht="15.75">
      <c r="C6432" s="203" t="str">
        <f>'822100'!B$22</f>
        <v>Transferencias de propiedades de inversión cuando pasa a estar disponible la medición fiable del valor razonable, propiedades, planta y equipo</v>
      </c>
      <c r="F6432" s="80">
        <f>'822100'!AN$22</f>
        <v>0</v>
      </c>
      <c r="I6432" s="60" t="str">
        <f>Índice!$G$23</f>
        <v>2015-01-01</v>
      </c>
      <c r="J6432" s="61" t="str">
        <f>Índice!$G$25</f>
        <v>2015-12-31</v>
      </c>
      <c r="K6432" s="203" t="s">
        <v>2480</v>
      </c>
      <c r="L6432" s="203" t="s">
        <v>3115</v>
      </c>
      <c r="M6432" s="203" t="s">
        <v>3293</v>
      </c>
      <c r="N6432" s="203" t="s">
        <v>2396</v>
      </c>
    </row>
    <row r="6433" spans="1:14" ht="15.75">
      <c r="C6433" s="203" t="str">
        <f>'822100'!B$23</f>
        <v>Incremento (disminución) por diferencias de cambio netas, propiedades, planta y equipo</v>
      </c>
      <c r="F6433" s="80">
        <f>'822100'!AN$23</f>
        <v>0</v>
      </c>
      <c r="I6433" s="60" t="str">
        <f>Índice!$G$23</f>
        <v>2015-01-01</v>
      </c>
      <c r="J6433" s="61" t="str">
        <f>Índice!$G$25</f>
        <v>2015-12-31</v>
      </c>
      <c r="K6433" s="203" t="s">
        <v>2480</v>
      </c>
      <c r="L6433" s="203" t="s">
        <v>3115</v>
      </c>
      <c r="M6433" s="203" t="s">
        <v>3293</v>
      </c>
      <c r="N6433" s="203" t="s">
        <v>2396</v>
      </c>
    </row>
    <row r="6434" spans="1:14" ht="15.75">
      <c r="C6434" s="203" t="str">
        <f>'822100'!B$24</f>
        <v>Depreciación, propiedades, planta y equipo</v>
      </c>
      <c r="F6434" s="80">
        <f>'822100'!AN$24</f>
        <v>0</v>
      </c>
      <c r="I6434" s="60" t="str">
        <f>Índice!$G$23</f>
        <v>2015-01-01</v>
      </c>
      <c r="J6434" s="61" t="str">
        <f>Índice!$G$25</f>
        <v>2015-12-31</v>
      </c>
      <c r="K6434" s="203" t="s">
        <v>2480</v>
      </c>
      <c r="L6434" s="203" t="s">
        <v>3115</v>
      </c>
      <c r="M6434" s="203" t="s">
        <v>3293</v>
      </c>
      <c r="N6434" s="203" t="s">
        <v>2396</v>
      </c>
    </row>
    <row r="6435" spans="1:14" ht="15.75">
      <c r="C6435" s="203" t="str">
        <f>'822100'!B$25</f>
        <v>Pérdidas por deterioro de valor reconocidas en el resultado del periodo, propiedades, planta y equipo</v>
      </c>
      <c r="F6435" s="80">
        <f>'822100'!AN$25</f>
        <v>0</v>
      </c>
      <c r="I6435" s="60" t="str">
        <f>Índice!$G$23</f>
        <v>2015-01-01</v>
      </c>
      <c r="J6435" s="61" t="str">
        <f>Índice!$G$25</f>
        <v>2015-12-31</v>
      </c>
      <c r="K6435" s="203" t="s">
        <v>2480</v>
      </c>
      <c r="L6435" s="203" t="s">
        <v>3115</v>
      </c>
      <c r="M6435" s="203" t="s">
        <v>3293</v>
      </c>
      <c r="N6435" s="203" t="s">
        <v>2396</v>
      </c>
    </row>
    <row r="6436" spans="1:14" ht="15.75">
      <c r="C6436" s="203" t="str">
        <f>'822100'!B$26</f>
        <v>Reversión de pérdidas por deterioro de valor reconocidas en el resultado del periodo, propiedades, planta y equipo</v>
      </c>
      <c r="F6436" s="80">
        <f>'822100'!AN$26</f>
        <v>0</v>
      </c>
      <c r="I6436" s="60" t="str">
        <f>Índice!$G$23</f>
        <v>2015-01-01</v>
      </c>
      <c r="J6436" s="61" t="str">
        <f>Índice!$G$25</f>
        <v>2015-12-31</v>
      </c>
      <c r="K6436" s="203" t="s">
        <v>2480</v>
      </c>
      <c r="L6436" s="203" t="s">
        <v>3115</v>
      </c>
      <c r="M6436" s="203" t="s">
        <v>3293</v>
      </c>
      <c r="N6436" s="203" t="s">
        <v>2396</v>
      </c>
    </row>
    <row r="6437" spans="1:14" ht="15.75">
      <c r="C6437" s="203" t="str">
        <f>'822100'!B$27</f>
        <v>Incrementos (disminuciones) por otros cambios, propiedades, planta y equipo</v>
      </c>
      <c r="F6437" s="80">
        <f>'822100'!AN$27</f>
        <v>0</v>
      </c>
      <c r="I6437" s="60" t="str">
        <f>Índice!$G$23</f>
        <v>2015-01-01</v>
      </c>
      <c r="J6437" s="61" t="str">
        <f>Índice!$G$25</f>
        <v>2015-12-31</v>
      </c>
      <c r="K6437" s="203" t="s">
        <v>2480</v>
      </c>
      <c r="L6437" s="203" t="s">
        <v>3115</v>
      </c>
      <c r="M6437" s="203" t="s">
        <v>3293</v>
      </c>
      <c r="N6437" s="203" t="s">
        <v>2396</v>
      </c>
    </row>
    <row r="6438" spans="1:14" ht="15.75">
      <c r="C6438" s="203" t="str">
        <f>'822100'!B$28</f>
        <v>Disposiciones, propiedades, planta y equipo</v>
      </c>
      <c r="F6438" s="80">
        <f>'822100'!AN$28</f>
        <v>0</v>
      </c>
      <c r="I6438" s="60" t="str">
        <f>Índice!$G$23</f>
        <v>2015-01-01</v>
      </c>
      <c r="J6438" s="61" t="str">
        <f>Índice!$G$25</f>
        <v>2015-12-31</v>
      </c>
      <c r="K6438" s="203" t="s">
        <v>2480</v>
      </c>
      <c r="L6438" s="203" t="s">
        <v>3115</v>
      </c>
      <c r="M6438" s="203" t="s">
        <v>3293</v>
      </c>
      <c r="N6438" s="203" t="s">
        <v>2396</v>
      </c>
    </row>
    <row r="6439" spans="1:14" ht="15.75">
      <c r="C6439" s="203" t="str">
        <f>'822100'!B$29</f>
        <v>Total incremento (disminución) en propiedades, planta y equipo</v>
      </c>
      <c r="F6439" s="80">
        <f>'822100'!AN$29</f>
        <v>0</v>
      </c>
      <c r="I6439" s="60" t="str">
        <f>Índice!$G$23</f>
        <v>2015-01-01</v>
      </c>
      <c r="J6439" s="61" t="str">
        <f>Índice!$G$25</f>
        <v>2015-12-31</v>
      </c>
      <c r="K6439" s="203" t="s">
        <v>2480</v>
      </c>
      <c r="L6439" s="203" t="s">
        <v>3115</v>
      </c>
      <c r="M6439" s="203" t="s">
        <v>3293</v>
      </c>
      <c r="N6439" s="203" t="s">
        <v>2396</v>
      </c>
    </row>
    <row r="6440" spans="1:14" ht="15.75">
      <c r="C6440" s="203" t="str">
        <f>'822100'!B$30</f>
        <v>Propiedades, planta y equipo al final del periodo</v>
      </c>
      <c r="F6440" s="80">
        <f>'822100'!AN$30</f>
        <v>0</v>
      </c>
      <c r="J6440" s="61" t="str">
        <f>Índice!$G$25</f>
        <v>2015-12-31</v>
      </c>
      <c r="K6440" s="203" t="s">
        <v>2480</v>
      </c>
      <c r="L6440" s="203" t="s">
        <v>3115</v>
      </c>
      <c r="M6440" s="203" t="s">
        <v>3293</v>
      </c>
      <c r="N6440" s="203" t="s">
        <v>2396</v>
      </c>
    </row>
    <row r="6441" spans="1:14" ht="15.75">
      <c r="A6441" s="202" t="s">
        <v>15</v>
      </c>
      <c r="C6441" s="203" t="s">
        <v>3321</v>
      </c>
      <c r="L6441" s="203"/>
    </row>
    <row r="6442" spans="1:14" ht="15.75">
      <c r="A6442" s="202" t="s">
        <v>15</v>
      </c>
      <c r="C6442" s="203" t="str">
        <f>'822100'!B$13</f>
        <v>Información detallada a revelar sobre propiedades, planta y equipo</v>
      </c>
      <c r="F6442" s="200"/>
      <c r="L6442" s="203"/>
    </row>
    <row r="6443" spans="1:14" ht="15.75">
      <c r="C6443" s="203" t="str">
        <f>'822100'!B$14</f>
        <v>Bases de medición, propiedades, planta y equipo</v>
      </c>
      <c r="F6443" s="200" t="str">
        <f>'822100'!AO$14</f>
        <v xml:space="preserve">Por incluir información </v>
      </c>
      <c r="I6443" s="60" t="str">
        <f>Índice!$G$23</f>
        <v>2015-01-01</v>
      </c>
      <c r="J6443" s="61" t="str">
        <f>Índice!$G$25</f>
        <v>2015-12-31</v>
      </c>
      <c r="K6443" s="203" t="s">
        <v>2480</v>
      </c>
      <c r="L6443" s="203" t="s">
        <v>3115</v>
      </c>
      <c r="M6443" s="203" t="s">
        <v>3293</v>
      </c>
      <c r="N6443" s="203" t="s">
        <v>2397</v>
      </c>
    </row>
    <row r="6444" spans="1:14" ht="15.75">
      <c r="C6444" s="203" t="str">
        <f>'822100'!B$15</f>
        <v>Método de depreciación, propiedades, planta y equipo</v>
      </c>
      <c r="F6444" s="200" t="str">
        <f>'822100'!AO$15</f>
        <v xml:space="preserve">Por incluir información </v>
      </c>
      <c r="I6444" s="60" t="str">
        <f>Índice!$G$23</f>
        <v>2015-01-01</v>
      </c>
      <c r="J6444" s="61" t="str">
        <f>Índice!$G$25</f>
        <v>2015-12-31</v>
      </c>
      <c r="K6444" s="203" t="s">
        <v>2480</v>
      </c>
      <c r="L6444" s="203" t="s">
        <v>3115</v>
      </c>
      <c r="M6444" s="203" t="s">
        <v>3293</v>
      </c>
      <c r="N6444" s="203" t="s">
        <v>2397</v>
      </c>
    </row>
    <row r="6445" spans="1:14" ht="15.75">
      <c r="C6445" s="203" t="str">
        <f>'822100'!B$16</f>
        <v>Vidas útiles o tasas de depreciación, propiedades, planta y equipo</v>
      </c>
      <c r="F6445" s="200" t="str">
        <f>'822100'!AO$16</f>
        <v xml:space="preserve">Por incluir información </v>
      </c>
      <c r="I6445" s="60" t="str">
        <f>Índice!$G$23</f>
        <v>2015-01-01</v>
      </c>
      <c r="J6445" s="61" t="str">
        <f>Índice!$G$25</f>
        <v>2015-12-31</v>
      </c>
      <c r="K6445" s="203" t="s">
        <v>2480</v>
      </c>
      <c r="L6445" s="203" t="s">
        <v>3115</v>
      </c>
      <c r="M6445" s="203" t="s">
        <v>3293</v>
      </c>
      <c r="N6445" s="203" t="s">
        <v>2397</v>
      </c>
    </row>
    <row r="6446" spans="1:14" ht="15.75">
      <c r="A6446" s="202" t="s">
        <v>15</v>
      </c>
      <c r="C6446" s="203" t="str">
        <f>'822100'!B$17</f>
        <v>Conciliación de cambios en propiedades, planta y equipo</v>
      </c>
      <c r="F6446" s="200"/>
      <c r="L6446" s="203"/>
    </row>
    <row r="6447" spans="1:14" ht="15.75">
      <c r="C6447" s="203" t="str">
        <f>'822100'!B$18</f>
        <v>Propiedades, planta y equipo al comienzo del periodo</v>
      </c>
      <c r="F6447" s="80">
        <f>'822100'!AO$18</f>
        <v>0</v>
      </c>
      <c r="J6447" s="60" t="str">
        <f>Índice!$G$23</f>
        <v>2015-01-01</v>
      </c>
      <c r="K6447" s="203" t="s">
        <v>2480</v>
      </c>
      <c r="L6447" s="203" t="s">
        <v>3115</v>
      </c>
      <c r="M6447" s="203" t="s">
        <v>3293</v>
      </c>
      <c r="N6447" s="203" t="s">
        <v>2397</v>
      </c>
    </row>
    <row r="6448" spans="1:14" ht="15.75">
      <c r="A6448" s="202" t="s">
        <v>15</v>
      </c>
      <c r="C6448" s="203" t="str">
        <f>'822100'!B$19</f>
        <v>Cambios en propiedades, planta y equipo</v>
      </c>
      <c r="F6448" s="80"/>
      <c r="I6448" s="60" t="str">
        <f>Índice!$G$23</f>
        <v>2015-01-01</v>
      </c>
      <c r="J6448" s="61" t="str">
        <f>Índice!$G$25</f>
        <v>2015-12-31</v>
      </c>
      <c r="K6448" s="203" t="s">
        <v>2480</v>
      </c>
      <c r="L6448" s="203" t="s">
        <v>3115</v>
      </c>
      <c r="M6448" s="203" t="s">
        <v>3293</v>
      </c>
      <c r="N6448" s="203" t="s">
        <v>2397</v>
      </c>
    </row>
    <row r="6449" spans="1:14" ht="15.75">
      <c r="C6449" s="203" t="str">
        <f>'822100'!B$20</f>
        <v>Incrementos distintos de los procedentes de combinaciones de negocios, propiedades, planta y equipo</v>
      </c>
      <c r="F6449" s="80">
        <f>'822100'!AO$20</f>
        <v>0</v>
      </c>
      <c r="I6449" s="60" t="str">
        <f>Índice!$G$23</f>
        <v>2015-01-01</v>
      </c>
      <c r="J6449" s="61" t="str">
        <f>Índice!$G$25</f>
        <v>2015-12-31</v>
      </c>
      <c r="K6449" s="203" t="s">
        <v>2480</v>
      </c>
      <c r="L6449" s="203" t="s">
        <v>3115</v>
      </c>
      <c r="M6449" s="203" t="s">
        <v>3293</v>
      </c>
      <c r="N6449" s="203" t="s">
        <v>2397</v>
      </c>
    </row>
    <row r="6450" spans="1:14" ht="15.75">
      <c r="C6450" s="203" t="str">
        <f>'822100'!B$21</f>
        <v>Adquisiciones realizadas mediante combinaciones de negocios, propiedades, planta y equipo</v>
      </c>
      <c r="F6450" s="80">
        <f>'822100'!AO$21</f>
        <v>0</v>
      </c>
      <c r="I6450" s="60" t="str">
        <f>Índice!$G$23</f>
        <v>2015-01-01</v>
      </c>
      <c r="J6450" s="61" t="str">
        <f>Índice!$G$25</f>
        <v>2015-12-31</v>
      </c>
      <c r="K6450" s="203" t="s">
        <v>2480</v>
      </c>
      <c r="L6450" s="203" t="s">
        <v>3115</v>
      </c>
      <c r="M6450" s="203" t="s">
        <v>3293</v>
      </c>
      <c r="N6450" s="203" t="s">
        <v>2397</v>
      </c>
    </row>
    <row r="6451" spans="1:14" ht="15.75">
      <c r="C6451" s="203" t="str">
        <f>'822100'!B$22</f>
        <v>Transferencias de propiedades de inversión cuando pasa a estar disponible la medición fiable del valor razonable, propiedades, planta y equipo</v>
      </c>
      <c r="F6451" s="80">
        <f>'822100'!AO$22</f>
        <v>0</v>
      </c>
      <c r="I6451" s="60" t="str">
        <f>Índice!$G$23</f>
        <v>2015-01-01</v>
      </c>
      <c r="J6451" s="61" t="str">
        <f>Índice!$G$25</f>
        <v>2015-12-31</v>
      </c>
      <c r="K6451" s="203" t="s">
        <v>2480</v>
      </c>
      <c r="L6451" s="203" t="s">
        <v>3115</v>
      </c>
      <c r="M6451" s="203" t="s">
        <v>3293</v>
      </c>
      <c r="N6451" s="203" t="s">
        <v>2397</v>
      </c>
    </row>
    <row r="6452" spans="1:14" ht="15.75">
      <c r="C6452" s="203" t="str">
        <f>'822100'!B$23</f>
        <v>Incremento (disminución) por diferencias de cambio netas, propiedades, planta y equipo</v>
      </c>
      <c r="F6452" s="80">
        <f>'822100'!AO$23</f>
        <v>0</v>
      </c>
      <c r="I6452" s="60" t="str">
        <f>Índice!$G$23</f>
        <v>2015-01-01</v>
      </c>
      <c r="J6452" s="61" t="str">
        <f>Índice!$G$25</f>
        <v>2015-12-31</v>
      </c>
      <c r="K6452" s="203" t="s">
        <v>2480</v>
      </c>
      <c r="L6452" s="203" t="s">
        <v>3115</v>
      </c>
      <c r="M6452" s="203" t="s">
        <v>3293</v>
      </c>
      <c r="N6452" s="203" t="s">
        <v>2397</v>
      </c>
    </row>
    <row r="6453" spans="1:14" ht="15.75">
      <c r="C6453" s="203" t="str">
        <f>'822100'!B$24</f>
        <v>Depreciación, propiedades, planta y equipo</v>
      </c>
      <c r="F6453" s="80">
        <f>'822100'!AO$24</f>
        <v>0</v>
      </c>
      <c r="I6453" s="60" t="str">
        <f>Índice!$G$23</f>
        <v>2015-01-01</v>
      </c>
      <c r="J6453" s="61" t="str">
        <f>Índice!$G$25</f>
        <v>2015-12-31</v>
      </c>
      <c r="K6453" s="203" t="s">
        <v>2480</v>
      </c>
      <c r="L6453" s="203" t="s">
        <v>3115</v>
      </c>
      <c r="M6453" s="203" t="s">
        <v>3293</v>
      </c>
      <c r="N6453" s="203" t="s">
        <v>2397</v>
      </c>
    </row>
    <row r="6454" spans="1:14" ht="15.75">
      <c r="C6454" s="203" t="str">
        <f>'822100'!B$25</f>
        <v>Pérdidas por deterioro de valor reconocidas en el resultado del periodo, propiedades, planta y equipo</v>
      </c>
      <c r="F6454" s="80">
        <f>'822100'!AO$25</f>
        <v>0</v>
      </c>
      <c r="I6454" s="60" t="str">
        <f>Índice!$G$23</f>
        <v>2015-01-01</v>
      </c>
      <c r="J6454" s="61" t="str">
        <f>Índice!$G$25</f>
        <v>2015-12-31</v>
      </c>
      <c r="K6454" s="203" t="s">
        <v>2480</v>
      </c>
      <c r="L6454" s="203" t="s">
        <v>3115</v>
      </c>
      <c r="M6454" s="203" t="s">
        <v>3293</v>
      </c>
      <c r="N6454" s="203" t="s">
        <v>2397</v>
      </c>
    </row>
    <row r="6455" spans="1:14" ht="15.75">
      <c r="C6455" s="203" t="str">
        <f>'822100'!B$26</f>
        <v>Reversión de pérdidas por deterioro de valor reconocidas en el resultado del periodo, propiedades, planta y equipo</v>
      </c>
      <c r="F6455" s="80">
        <f>'822100'!AO$26</f>
        <v>0</v>
      </c>
      <c r="I6455" s="60" t="str">
        <f>Índice!$G$23</f>
        <v>2015-01-01</v>
      </c>
      <c r="J6455" s="61" t="str">
        <f>Índice!$G$25</f>
        <v>2015-12-31</v>
      </c>
      <c r="K6455" s="203" t="s">
        <v>2480</v>
      </c>
      <c r="L6455" s="203" t="s">
        <v>3115</v>
      </c>
      <c r="M6455" s="203" t="s">
        <v>3293</v>
      </c>
      <c r="N6455" s="203" t="s">
        <v>2397</v>
      </c>
    </row>
    <row r="6456" spans="1:14" ht="15.75">
      <c r="C6456" s="203" t="str">
        <f>'822100'!B$27</f>
        <v>Incrementos (disminuciones) por otros cambios, propiedades, planta y equipo</v>
      </c>
      <c r="F6456" s="80">
        <f>'822100'!AO$27</f>
        <v>0</v>
      </c>
      <c r="I6456" s="60" t="str">
        <f>Índice!$G$23</f>
        <v>2015-01-01</v>
      </c>
      <c r="J6456" s="61" t="str">
        <f>Índice!$G$25</f>
        <v>2015-12-31</v>
      </c>
      <c r="K6456" s="203" t="s">
        <v>2480</v>
      </c>
      <c r="L6456" s="203" t="s">
        <v>3115</v>
      </c>
      <c r="M6456" s="203" t="s">
        <v>3293</v>
      </c>
      <c r="N6456" s="203" t="s">
        <v>2397</v>
      </c>
    </row>
    <row r="6457" spans="1:14" ht="15.75">
      <c r="C6457" s="203" t="str">
        <f>'822100'!B$28</f>
        <v>Disposiciones, propiedades, planta y equipo</v>
      </c>
      <c r="F6457" s="80">
        <f>'822100'!AO$28</f>
        <v>0</v>
      </c>
      <c r="I6457" s="60" t="str">
        <f>Índice!$G$23</f>
        <v>2015-01-01</v>
      </c>
      <c r="J6457" s="61" t="str">
        <f>Índice!$G$25</f>
        <v>2015-12-31</v>
      </c>
      <c r="K6457" s="203" t="s">
        <v>2480</v>
      </c>
      <c r="L6457" s="203" t="s">
        <v>3115</v>
      </c>
      <c r="M6457" s="203" t="s">
        <v>3293</v>
      </c>
      <c r="N6457" s="203" t="s">
        <v>2397</v>
      </c>
    </row>
    <row r="6458" spans="1:14" ht="15.75">
      <c r="C6458" s="203" t="str">
        <f>'822100'!B$29</f>
        <v>Total incremento (disminución) en propiedades, planta y equipo</v>
      </c>
      <c r="F6458" s="80">
        <f>'822100'!AO$29</f>
        <v>0</v>
      </c>
      <c r="I6458" s="60" t="str">
        <f>Índice!$G$23</f>
        <v>2015-01-01</v>
      </c>
      <c r="J6458" s="61" t="str">
        <f>Índice!$G$25</f>
        <v>2015-12-31</v>
      </c>
      <c r="K6458" s="203" t="s">
        <v>2480</v>
      </c>
      <c r="L6458" s="203" t="s">
        <v>3115</v>
      </c>
      <c r="M6458" s="203" t="s">
        <v>3293</v>
      </c>
      <c r="N6458" s="203" t="s">
        <v>2397</v>
      </c>
    </row>
    <row r="6459" spans="1:14" ht="15.75">
      <c r="C6459" s="203" t="str">
        <f>'822100'!B$30</f>
        <v>Propiedades, planta y equipo al final del periodo</v>
      </c>
      <c r="F6459" s="80">
        <f>'822100'!AO$30</f>
        <v>0</v>
      </c>
      <c r="J6459" s="61" t="str">
        <f>Índice!$G$25</f>
        <v>2015-12-31</v>
      </c>
      <c r="K6459" s="203" t="s">
        <v>2480</v>
      </c>
      <c r="L6459" s="203" t="s">
        <v>3115</v>
      </c>
      <c r="M6459" s="203" t="s">
        <v>3293</v>
      </c>
      <c r="N6459" s="203" t="s">
        <v>2397</v>
      </c>
    </row>
    <row r="6460" spans="1:14" ht="15.75">
      <c r="A6460" s="202" t="s">
        <v>15</v>
      </c>
      <c r="C6460" s="203" t="s">
        <v>2508</v>
      </c>
      <c r="L6460" s="203"/>
    </row>
    <row r="6461" spans="1:14" ht="15.75">
      <c r="A6461" s="202" t="s">
        <v>15</v>
      </c>
      <c r="C6461" s="203" t="str">
        <f>'822100'!B$13</f>
        <v>Información detallada a revelar sobre propiedades, planta y equipo</v>
      </c>
      <c r="F6461" s="200"/>
      <c r="L6461" s="203"/>
    </row>
    <row r="6462" spans="1:14" ht="15.75">
      <c r="C6462" s="203" t="str">
        <f>'822100'!B$14</f>
        <v>Bases de medición, propiedades, planta y equipo</v>
      </c>
      <c r="F6462" s="200" t="str">
        <f>'822100'!AP$14</f>
        <v xml:space="preserve">Por incluir información </v>
      </c>
      <c r="I6462" s="60" t="str">
        <f>Índice!$G$23</f>
        <v>2015-01-01</v>
      </c>
      <c r="J6462" s="61" t="str">
        <f>Índice!$G$25</f>
        <v>2015-12-31</v>
      </c>
      <c r="K6462" s="203" t="s">
        <v>2480</v>
      </c>
      <c r="L6462" s="203" t="s">
        <v>2510</v>
      </c>
      <c r="M6462" s="203" t="s">
        <v>3293</v>
      </c>
      <c r="N6462" s="203" t="s">
        <v>2395</v>
      </c>
    </row>
    <row r="6463" spans="1:14" ht="15.75">
      <c r="C6463" s="203" t="str">
        <f>'822100'!B$15</f>
        <v>Método de depreciación, propiedades, planta y equipo</v>
      </c>
      <c r="F6463" s="200" t="str">
        <f>'822100'!AP$15</f>
        <v xml:space="preserve">Por incluir información </v>
      </c>
      <c r="I6463" s="60" t="str">
        <f>Índice!$G$23</f>
        <v>2015-01-01</v>
      </c>
      <c r="J6463" s="61" t="str">
        <f>Índice!$G$25</f>
        <v>2015-12-31</v>
      </c>
      <c r="K6463" s="203" t="s">
        <v>2480</v>
      </c>
      <c r="L6463" s="203" t="s">
        <v>2510</v>
      </c>
      <c r="M6463" s="203" t="s">
        <v>3293</v>
      </c>
      <c r="N6463" s="203" t="s">
        <v>2395</v>
      </c>
    </row>
    <row r="6464" spans="1:14" ht="15.75">
      <c r="C6464" s="203" t="str">
        <f>'822100'!B$16</f>
        <v>Vidas útiles o tasas de depreciación, propiedades, planta y equipo</v>
      </c>
      <c r="F6464" s="200" t="str">
        <f>'822100'!AP$16</f>
        <v xml:space="preserve">Por incluir información </v>
      </c>
      <c r="I6464" s="60" t="str">
        <f>Índice!$G$23</f>
        <v>2015-01-01</v>
      </c>
      <c r="J6464" s="61" t="str">
        <f>Índice!$G$25</f>
        <v>2015-12-31</v>
      </c>
      <c r="K6464" s="203" t="s">
        <v>2480</v>
      </c>
      <c r="L6464" s="203" t="s">
        <v>2510</v>
      </c>
      <c r="M6464" s="203" t="s">
        <v>3293</v>
      </c>
      <c r="N6464" s="203" t="s">
        <v>2395</v>
      </c>
    </row>
    <row r="6465" spans="1:14" ht="15.75">
      <c r="A6465" s="202" t="s">
        <v>15</v>
      </c>
      <c r="C6465" s="203" t="str">
        <f>'822100'!B$17</f>
        <v>Conciliación de cambios en propiedades, planta y equipo</v>
      </c>
      <c r="F6465" s="200"/>
      <c r="L6465" s="203"/>
    </row>
    <row r="6466" spans="1:14" ht="15.75">
      <c r="C6466" s="203" t="str">
        <f>'822100'!B$18</f>
        <v>Propiedades, planta y equipo al comienzo del periodo</v>
      </c>
      <c r="F6466" s="80">
        <f>'822100'!AP$18</f>
        <v>0</v>
      </c>
      <c r="J6466" s="60" t="str">
        <f>Índice!$G$23</f>
        <v>2015-01-01</v>
      </c>
      <c r="K6466" s="203" t="s">
        <v>2480</v>
      </c>
      <c r="L6466" s="203" t="s">
        <v>2510</v>
      </c>
      <c r="M6466" s="203" t="s">
        <v>3293</v>
      </c>
      <c r="N6466" s="203" t="s">
        <v>2395</v>
      </c>
    </row>
    <row r="6467" spans="1:14" ht="15.75">
      <c r="A6467" s="202" t="s">
        <v>15</v>
      </c>
      <c r="C6467" s="203" t="str">
        <f>'822100'!B$19</f>
        <v>Cambios en propiedades, planta y equipo</v>
      </c>
      <c r="F6467" s="80"/>
      <c r="I6467" s="60" t="str">
        <f>Índice!$G$23</f>
        <v>2015-01-01</v>
      </c>
      <c r="J6467" s="61" t="str">
        <f>Índice!$G$25</f>
        <v>2015-12-31</v>
      </c>
      <c r="K6467" s="203" t="s">
        <v>2480</v>
      </c>
      <c r="L6467" s="203" t="s">
        <v>2510</v>
      </c>
      <c r="M6467" s="203" t="s">
        <v>3293</v>
      </c>
      <c r="N6467" s="203" t="s">
        <v>2395</v>
      </c>
    </row>
    <row r="6468" spans="1:14" ht="15.75">
      <c r="C6468" s="203" t="str">
        <f>'822100'!B$20</f>
        <v>Incrementos distintos de los procedentes de combinaciones de negocios, propiedades, planta y equipo</v>
      </c>
      <c r="F6468" s="80">
        <f>'822100'!AP$20</f>
        <v>0</v>
      </c>
      <c r="I6468" s="60" t="str">
        <f>Índice!$G$23</f>
        <v>2015-01-01</v>
      </c>
      <c r="J6468" s="61" t="str">
        <f>Índice!$G$25</f>
        <v>2015-12-31</v>
      </c>
      <c r="K6468" s="203" t="s">
        <v>2480</v>
      </c>
      <c r="L6468" s="203" t="s">
        <v>2510</v>
      </c>
      <c r="M6468" s="203" t="s">
        <v>3293</v>
      </c>
      <c r="N6468" s="203" t="s">
        <v>2395</v>
      </c>
    </row>
    <row r="6469" spans="1:14" ht="15.75">
      <c r="C6469" s="203" t="str">
        <f>'822100'!B$21</f>
        <v>Adquisiciones realizadas mediante combinaciones de negocios, propiedades, planta y equipo</v>
      </c>
      <c r="F6469" s="80">
        <f>'822100'!AP$21</f>
        <v>0</v>
      </c>
      <c r="I6469" s="60" t="str">
        <f>Índice!$G$23</f>
        <v>2015-01-01</v>
      </c>
      <c r="J6469" s="61" t="str">
        <f>Índice!$G$25</f>
        <v>2015-12-31</v>
      </c>
      <c r="K6469" s="203" t="s">
        <v>2480</v>
      </c>
      <c r="L6469" s="203" t="s">
        <v>2510</v>
      </c>
      <c r="M6469" s="203" t="s">
        <v>3293</v>
      </c>
      <c r="N6469" s="203" t="s">
        <v>2395</v>
      </c>
    </row>
    <row r="6470" spans="1:14" ht="15.75">
      <c r="C6470" s="203" t="str">
        <f>'822100'!B$22</f>
        <v>Transferencias de propiedades de inversión cuando pasa a estar disponible la medición fiable del valor razonable, propiedades, planta y equipo</v>
      </c>
      <c r="F6470" s="80">
        <f>'822100'!AP$22</f>
        <v>0</v>
      </c>
      <c r="I6470" s="60" t="str">
        <f>Índice!$G$23</f>
        <v>2015-01-01</v>
      </c>
      <c r="J6470" s="61" t="str">
        <f>Índice!$G$25</f>
        <v>2015-12-31</v>
      </c>
      <c r="K6470" s="203" t="s">
        <v>2480</v>
      </c>
      <c r="L6470" s="203" t="s">
        <v>2510</v>
      </c>
      <c r="M6470" s="203" t="s">
        <v>3293</v>
      </c>
      <c r="N6470" s="203" t="s">
        <v>2395</v>
      </c>
    </row>
    <row r="6471" spans="1:14" ht="15.75">
      <c r="C6471" s="203" t="str">
        <f>'822100'!B$23</f>
        <v>Incremento (disminución) por diferencias de cambio netas, propiedades, planta y equipo</v>
      </c>
      <c r="F6471" s="80">
        <f>'822100'!AP$23</f>
        <v>0</v>
      </c>
      <c r="I6471" s="60" t="str">
        <f>Índice!$G$23</f>
        <v>2015-01-01</v>
      </c>
      <c r="J6471" s="61" t="str">
        <f>Índice!$G$25</f>
        <v>2015-12-31</v>
      </c>
      <c r="K6471" s="203" t="s">
        <v>2480</v>
      </c>
      <c r="L6471" s="203" t="s">
        <v>2510</v>
      </c>
      <c r="M6471" s="203" t="s">
        <v>3293</v>
      </c>
      <c r="N6471" s="203" t="s">
        <v>2395</v>
      </c>
    </row>
    <row r="6472" spans="1:14" ht="15.75">
      <c r="C6472" s="203" t="str">
        <f>'822100'!B$24</f>
        <v>Depreciación, propiedades, planta y equipo</v>
      </c>
      <c r="F6472" s="80">
        <f>'822100'!AP$24</f>
        <v>0</v>
      </c>
      <c r="I6472" s="60" t="str">
        <f>Índice!$G$23</f>
        <v>2015-01-01</v>
      </c>
      <c r="J6472" s="61" t="str">
        <f>Índice!$G$25</f>
        <v>2015-12-31</v>
      </c>
      <c r="K6472" s="203" t="s">
        <v>2480</v>
      </c>
      <c r="L6472" s="203" t="s">
        <v>2510</v>
      </c>
      <c r="M6472" s="203" t="s">
        <v>3293</v>
      </c>
      <c r="N6472" s="203" t="s">
        <v>2395</v>
      </c>
    </row>
    <row r="6473" spans="1:14" ht="15.75">
      <c r="C6473" s="203" t="str">
        <f>'822100'!B$25</f>
        <v>Pérdidas por deterioro de valor reconocidas en el resultado del periodo, propiedades, planta y equipo</v>
      </c>
      <c r="F6473" s="80">
        <f>'822100'!AP$25</f>
        <v>0</v>
      </c>
      <c r="I6473" s="60" t="str">
        <f>Índice!$G$23</f>
        <v>2015-01-01</v>
      </c>
      <c r="J6473" s="61" t="str">
        <f>Índice!$G$25</f>
        <v>2015-12-31</v>
      </c>
      <c r="K6473" s="203" t="s">
        <v>2480</v>
      </c>
      <c r="L6473" s="203" t="s">
        <v>2510</v>
      </c>
      <c r="M6473" s="203" t="s">
        <v>3293</v>
      </c>
      <c r="N6473" s="203" t="s">
        <v>2395</v>
      </c>
    </row>
    <row r="6474" spans="1:14" ht="15.75">
      <c r="C6474" s="203" t="str">
        <f>'822100'!B$26</f>
        <v>Reversión de pérdidas por deterioro de valor reconocidas en el resultado del periodo, propiedades, planta y equipo</v>
      </c>
      <c r="F6474" s="80">
        <f>'822100'!AP$26</f>
        <v>0</v>
      </c>
      <c r="I6474" s="60" t="str">
        <f>Índice!$G$23</f>
        <v>2015-01-01</v>
      </c>
      <c r="J6474" s="61" t="str">
        <f>Índice!$G$25</f>
        <v>2015-12-31</v>
      </c>
      <c r="K6474" s="203" t="s">
        <v>2480</v>
      </c>
      <c r="L6474" s="203" t="s">
        <v>2510</v>
      </c>
      <c r="M6474" s="203" t="s">
        <v>3293</v>
      </c>
      <c r="N6474" s="203" t="s">
        <v>2395</v>
      </c>
    </row>
    <row r="6475" spans="1:14" ht="15.75">
      <c r="C6475" s="203" t="str">
        <f>'822100'!B$27</f>
        <v>Incrementos (disminuciones) por otros cambios, propiedades, planta y equipo</v>
      </c>
      <c r="F6475" s="80">
        <f>'822100'!AP$27</f>
        <v>0</v>
      </c>
      <c r="I6475" s="60" t="str">
        <f>Índice!$G$23</f>
        <v>2015-01-01</v>
      </c>
      <c r="J6475" s="61" t="str">
        <f>Índice!$G$25</f>
        <v>2015-12-31</v>
      </c>
      <c r="K6475" s="203" t="s">
        <v>2480</v>
      </c>
      <c r="L6475" s="203" t="s">
        <v>2510</v>
      </c>
      <c r="M6475" s="203" t="s">
        <v>3293</v>
      </c>
      <c r="N6475" s="203" t="s">
        <v>2395</v>
      </c>
    </row>
    <row r="6476" spans="1:14" ht="15.75">
      <c r="C6476" s="203" t="str">
        <f>'822100'!B$28</f>
        <v>Disposiciones, propiedades, planta y equipo</v>
      </c>
      <c r="F6476" s="80">
        <f>'822100'!AP$28</f>
        <v>0</v>
      </c>
      <c r="I6476" s="60" t="str">
        <f>Índice!$G$23</f>
        <v>2015-01-01</v>
      </c>
      <c r="J6476" s="61" t="str">
        <f>Índice!$G$25</f>
        <v>2015-12-31</v>
      </c>
      <c r="K6476" s="203" t="s">
        <v>2480</v>
      </c>
      <c r="L6476" s="203" t="s">
        <v>2510</v>
      </c>
      <c r="M6476" s="203" t="s">
        <v>3293</v>
      </c>
      <c r="N6476" s="203" t="s">
        <v>2395</v>
      </c>
    </row>
    <row r="6477" spans="1:14" ht="15.75">
      <c r="C6477" s="203" t="str">
        <f>'822100'!B$29</f>
        <v>Total incremento (disminución) en propiedades, planta y equipo</v>
      </c>
      <c r="F6477" s="80">
        <f>'822100'!AP$29</f>
        <v>0</v>
      </c>
      <c r="I6477" s="60" t="str">
        <f>Índice!$G$23</f>
        <v>2015-01-01</v>
      </c>
      <c r="J6477" s="61" t="str">
        <f>Índice!$G$25</f>
        <v>2015-12-31</v>
      </c>
      <c r="K6477" s="203" t="s">
        <v>2480</v>
      </c>
      <c r="L6477" s="203" t="s">
        <v>2510</v>
      </c>
      <c r="M6477" s="203" t="s">
        <v>3293</v>
      </c>
      <c r="N6477" s="203" t="s">
        <v>2395</v>
      </c>
    </row>
    <row r="6478" spans="1:14" ht="15.75">
      <c r="C6478" s="203" t="str">
        <f>'822100'!B$30</f>
        <v>Propiedades, planta y equipo al final del periodo</v>
      </c>
      <c r="F6478" s="80">
        <f>'822100'!AP$30</f>
        <v>0</v>
      </c>
      <c r="J6478" s="61" t="str">
        <f>Índice!$G$25</f>
        <v>2015-12-31</v>
      </c>
      <c r="K6478" s="203" t="s">
        <v>2480</v>
      </c>
      <c r="L6478" s="203" t="s">
        <v>2510</v>
      </c>
      <c r="M6478" s="203" t="s">
        <v>3293</v>
      </c>
      <c r="N6478" s="203" t="s">
        <v>2395</v>
      </c>
    </row>
    <row r="6479" spans="1:14" ht="15.75">
      <c r="A6479" s="202" t="s">
        <v>15</v>
      </c>
      <c r="C6479" s="203" t="s">
        <v>3322</v>
      </c>
      <c r="L6479" s="203"/>
    </row>
    <row r="6480" spans="1:14" ht="15.75">
      <c r="A6480" s="202" t="s">
        <v>15</v>
      </c>
      <c r="C6480" s="203" t="str">
        <f>'822100'!B$13</f>
        <v>Información detallada a revelar sobre propiedades, planta y equipo</v>
      </c>
      <c r="F6480" s="200"/>
      <c r="L6480" s="203"/>
    </row>
    <row r="6481" spans="1:14" ht="15.75">
      <c r="C6481" s="203" t="str">
        <f>'822100'!B$14</f>
        <v>Bases de medición, propiedades, planta y equipo</v>
      </c>
      <c r="F6481" s="200" t="str">
        <f>'822100'!AQ$14</f>
        <v xml:space="preserve">Por incluir información </v>
      </c>
      <c r="I6481" s="60" t="str">
        <f>Índice!$G$23</f>
        <v>2015-01-01</v>
      </c>
      <c r="J6481" s="61" t="str">
        <f>Índice!$G$25</f>
        <v>2015-12-31</v>
      </c>
      <c r="K6481" s="203" t="s">
        <v>2480</v>
      </c>
      <c r="L6481" s="203" t="s">
        <v>2510</v>
      </c>
      <c r="M6481" s="203" t="s">
        <v>3293</v>
      </c>
      <c r="N6481" s="203" t="s">
        <v>2396</v>
      </c>
    </row>
    <row r="6482" spans="1:14" ht="15.75">
      <c r="C6482" s="203" t="str">
        <f>'822100'!B$15</f>
        <v>Método de depreciación, propiedades, planta y equipo</v>
      </c>
      <c r="F6482" s="200" t="str">
        <f>'822100'!AQ$15</f>
        <v xml:space="preserve">Por incluir información </v>
      </c>
      <c r="I6482" s="60" t="str">
        <f>Índice!$G$23</f>
        <v>2015-01-01</v>
      </c>
      <c r="J6482" s="61" t="str">
        <f>Índice!$G$25</f>
        <v>2015-12-31</v>
      </c>
      <c r="K6482" s="203" t="s">
        <v>2480</v>
      </c>
      <c r="L6482" s="203" t="s">
        <v>2510</v>
      </c>
      <c r="M6482" s="203" t="s">
        <v>3293</v>
      </c>
      <c r="N6482" s="203" t="s">
        <v>2396</v>
      </c>
    </row>
    <row r="6483" spans="1:14" ht="15.75">
      <c r="C6483" s="203" t="str">
        <f>'822100'!B$16</f>
        <v>Vidas útiles o tasas de depreciación, propiedades, planta y equipo</v>
      </c>
      <c r="F6483" s="200" t="str">
        <f>'822100'!AQ$16</f>
        <v xml:space="preserve">Por incluir información </v>
      </c>
      <c r="I6483" s="60" t="str">
        <f>Índice!$G$23</f>
        <v>2015-01-01</v>
      </c>
      <c r="J6483" s="61" t="str">
        <f>Índice!$G$25</f>
        <v>2015-12-31</v>
      </c>
      <c r="K6483" s="203" t="s">
        <v>2480</v>
      </c>
      <c r="L6483" s="203" t="s">
        <v>2510</v>
      </c>
      <c r="M6483" s="203" t="s">
        <v>3293</v>
      </c>
      <c r="N6483" s="203" t="s">
        <v>2396</v>
      </c>
    </row>
    <row r="6484" spans="1:14" ht="15.75">
      <c r="A6484" s="202" t="s">
        <v>15</v>
      </c>
      <c r="C6484" s="203" t="str">
        <f>'822100'!B$17</f>
        <v>Conciliación de cambios en propiedades, planta y equipo</v>
      </c>
      <c r="F6484" s="200"/>
      <c r="L6484" s="203"/>
    </row>
    <row r="6485" spans="1:14" ht="15.75">
      <c r="C6485" s="203" t="str">
        <f>'822100'!B$18</f>
        <v>Propiedades, planta y equipo al comienzo del periodo</v>
      </c>
      <c r="F6485" s="80">
        <f>'822100'!AQ$18</f>
        <v>0</v>
      </c>
      <c r="J6485" s="60" t="str">
        <f>Índice!$G$23</f>
        <v>2015-01-01</v>
      </c>
      <c r="K6485" s="203" t="s">
        <v>2480</v>
      </c>
      <c r="L6485" s="203" t="s">
        <v>2510</v>
      </c>
      <c r="M6485" s="203" t="s">
        <v>3293</v>
      </c>
      <c r="N6485" s="203" t="s">
        <v>2396</v>
      </c>
    </row>
    <row r="6486" spans="1:14" ht="15.75">
      <c r="A6486" s="202" t="s">
        <v>15</v>
      </c>
      <c r="C6486" s="203" t="str">
        <f>'822100'!B$19</f>
        <v>Cambios en propiedades, planta y equipo</v>
      </c>
      <c r="F6486" s="80"/>
      <c r="I6486" s="60" t="str">
        <f>Índice!$G$23</f>
        <v>2015-01-01</v>
      </c>
      <c r="J6486" s="61" t="str">
        <f>Índice!$G$25</f>
        <v>2015-12-31</v>
      </c>
      <c r="K6486" s="203" t="s">
        <v>2480</v>
      </c>
      <c r="L6486" s="203" t="s">
        <v>2510</v>
      </c>
      <c r="M6486" s="203" t="s">
        <v>3293</v>
      </c>
      <c r="N6486" s="203" t="s">
        <v>2396</v>
      </c>
    </row>
    <row r="6487" spans="1:14" ht="15.75">
      <c r="C6487" s="203" t="str">
        <f>'822100'!B$20</f>
        <v>Incrementos distintos de los procedentes de combinaciones de negocios, propiedades, planta y equipo</v>
      </c>
      <c r="F6487" s="80">
        <f>'822100'!AQ$20</f>
        <v>0</v>
      </c>
      <c r="I6487" s="60" t="str">
        <f>Índice!$G$23</f>
        <v>2015-01-01</v>
      </c>
      <c r="J6487" s="61" t="str">
        <f>Índice!$G$25</f>
        <v>2015-12-31</v>
      </c>
      <c r="K6487" s="203" t="s">
        <v>2480</v>
      </c>
      <c r="L6487" s="203" t="s">
        <v>2510</v>
      </c>
      <c r="M6487" s="203" t="s">
        <v>3293</v>
      </c>
      <c r="N6487" s="203" t="s">
        <v>2396</v>
      </c>
    </row>
    <row r="6488" spans="1:14" ht="15.75">
      <c r="C6488" s="203" t="str">
        <f>'822100'!B$21</f>
        <v>Adquisiciones realizadas mediante combinaciones de negocios, propiedades, planta y equipo</v>
      </c>
      <c r="F6488" s="80">
        <f>'822100'!AQ$21</f>
        <v>0</v>
      </c>
      <c r="I6488" s="60" t="str">
        <f>Índice!$G$23</f>
        <v>2015-01-01</v>
      </c>
      <c r="J6488" s="61" t="str">
        <f>Índice!$G$25</f>
        <v>2015-12-31</v>
      </c>
      <c r="K6488" s="203" t="s">
        <v>2480</v>
      </c>
      <c r="L6488" s="203" t="s">
        <v>2510</v>
      </c>
      <c r="M6488" s="203" t="s">
        <v>3293</v>
      </c>
      <c r="N6488" s="203" t="s">
        <v>2396</v>
      </c>
    </row>
    <row r="6489" spans="1:14" ht="15.75">
      <c r="C6489" s="203" t="str">
        <f>'822100'!B$22</f>
        <v>Transferencias de propiedades de inversión cuando pasa a estar disponible la medición fiable del valor razonable, propiedades, planta y equipo</v>
      </c>
      <c r="F6489" s="80">
        <f>'822100'!AQ$22</f>
        <v>0</v>
      </c>
      <c r="I6489" s="60" t="str">
        <f>Índice!$G$23</f>
        <v>2015-01-01</v>
      </c>
      <c r="J6489" s="61" t="str">
        <f>Índice!$G$25</f>
        <v>2015-12-31</v>
      </c>
      <c r="K6489" s="203" t="s">
        <v>2480</v>
      </c>
      <c r="L6489" s="203" t="s">
        <v>2510</v>
      </c>
      <c r="M6489" s="203" t="s">
        <v>3293</v>
      </c>
      <c r="N6489" s="203" t="s">
        <v>2396</v>
      </c>
    </row>
    <row r="6490" spans="1:14" ht="15.75">
      <c r="C6490" s="203" t="str">
        <f>'822100'!B$23</f>
        <v>Incremento (disminución) por diferencias de cambio netas, propiedades, planta y equipo</v>
      </c>
      <c r="F6490" s="80">
        <f>'822100'!AQ$23</f>
        <v>0</v>
      </c>
      <c r="I6490" s="60" t="str">
        <f>Índice!$G$23</f>
        <v>2015-01-01</v>
      </c>
      <c r="J6490" s="61" t="str">
        <f>Índice!$G$25</f>
        <v>2015-12-31</v>
      </c>
      <c r="K6490" s="203" t="s">
        <v>2480</v>
      </c>
      <c r="L6490" s="203" t="s">
        <v>2510</v>
      </c>
      <c r="M6490" s="203" t="s">
        <v>3293</v>
      </c>
      <c r="N6490" s="203" t="s">
        <v>2396</v>
      </c>
    </row>
    <row r="6491" spans="1:14" ht="15.75">
      <c r="C6491" s="203" t="str">
        <f>'822100'!B$24</f>
        <v>Depreciación, propiedades, planta y equipo</v>
      </c>
      <c r="F6491" s="80">
        <f>'822100'!AQ$24</f>
        <v>0</v>
      </c>
      <c r="I6491" s="60" t="str">
        <f>Índice!$G$23</f>
        <v>2015-01-01</v>
      </c>
      <c r="J6491" s="61" t="str">
        <f>Índice!$G$25</f>
        <v>2015-12-31</v>
      </c>
      <c r="K6491" s="203" t="s">
        <v>2480</v>
      </c>
      <c r="L6491" s="203" t="s">
        <v>2510</v>
      </c>
      <c r="M6491" s="203" t="s">
        <v>3293</v>
      </c>
      <c r="N6491" s="203" t="s">
        <v>2396</v>
      </c>
    </row>
    <row r="6492" spans="1:14" ht="15.75">
      <c r="C6492" s="203" t="str">
        <f>'822100'!B$25</f>
        <v>Pérdidas por deterioro de valor reconocidas en el resultado del periodo, propiedades, planta y equipo</v>
      </c>
      <c r="F6492" s="80">
        <f>'822100'!AQ$25</f>
        <v>0</v>
      </c>
      <c r="I6492" s="60" t="str">
        <f>Índice!$G$23</f>
        <v>2015-01-01</v>
      </c>
      <c r="J6492" s="61" t="str">
        <f>Índice!$G$25</f>
        <v>2015-12-31</v>
      </c>
      <c r="K6492" s="203" t="s">
        <v>2480</v>
      </c>
      <c r="L6492" s="203" t="s">
        <v>2510</v>
      </c>
      <c r="M6492" s="203" t="s">
        <v>3293</v>
      </c>
      <c r="N6492" s="203" t="s">
        <v>2396</v>
      </c>
    </row>
    <row r="6493" spans="1:14" ht="15.75">
      <c r="C6493" s="203" t="str">
        <f>'822100'!B$26</f>
        <v>Reversión de pérdidas por deterioro de valor reconocidas en el resultado del periodo, propiedades, planta y equipo</v>
      </c>
      <c r="F6493" s="80">
        <f>'822100'!AQ$26</f>
        <v>0</v>
      </c>
      <c r="I6493" s="60" t="str">
        <f>Índice!$G$23</f>
        <v>2015-01-01</v>
      </c>
      <c r="J6493" s="61" t="str">
        <f>Índice!$G$25</f>
        <v>2015-12-31</v>
      </c>
      <c r="K6493" s="203" t="s">
        <v>2480</v>
      </c>
      <c r="L6493" s="203" t="s">
        <v>2510</v>
      </c>
      <c r="M6493" s="203" t="s">
        <v>3293</v>
      </c>
      <c r="N6493" s="203" t="s">
        <v>2396</v>
      </c>
    </row>
    <row r="6494" spans="1:14" ht="15.75">
      <c r="C6494" s="203" t="str">
        <f>'822100'!B$27</f>
        <v>Incrementos (disminuciones) por otros cambios, propiedades, planta y equipo</v>
      </c>
      <c r="F6494" s="80">
        <f>'822100'!AQ$27</f>
        <v>0</v>
      </c>
      <c r="I6494" s="60" t="str">
        <f>Índice!$G$23</f>
        <v>2015-01-01</v>
      </c>
      <c r="J6494" s="61" t="str">
        <f>Índice!$G$25</f>
        <v>2015-12-31</v>
      </c>
      <c r="K6494" s="203" t="s">
        <v>2480</v>
      </c>
      <c r="L6494" s="203" t="s">
        <v>2510</v>
      </c>
      <c r="M6494" s="203" t="s">
        <v>3293</v>
      </c>
      <c r="N6494" s="203" t="s">
        <v>2396</v>
      </c>
    </row>
    <row r="6495" spans="1:14" ht="15.75">
      <c r="C6495" s="203" t="str">
        <f>'822100'!B$28</f>
        <v>Disposiciones, propiedades, planta y equipo</v>
      </c>
      <c r="F6495" s="80">
        <f>'822100'!AQ$28</f>
        <v>0</v>
      </c>
      <c r="I6495" s="60" t="str">
        <f>Índice!$G$23</f>
        <v>2015-01-01</v>
      </c>
      <c r="J6495" s="61" t="str">
        <f>Índice!$G$25</f>
        <v>2015-12-31</v>
      </c>
      <c r="K6495" s="203" t="s">
        <v>2480</v>
      </c>
      <c r="L6495" s="203" t="s">
        <v>2510</v>
      </c>
      <c r="M6495" s="203" t="s">
        <v>3293</v>
      </c>
      <c r="N6495" s="203" t="s">
        <v>2396</v>
      </c>
    </row>
    <row r="6496" spans="1:14" ht="15.75">
      <c r="C6496" s="203" t="str">
        <f>'822100'!B$29</f>
        <v>Total incremento (disminución) en propiedades, planta y equipo</v>
      </c>
      <c r="F6496" s="80">
        <f>'822100'!AQ$29</f>
        <v>0</v>
      </c>
      <c r="I6496" s="60" t="str">
        <f>Índice!$G$23</f>
        <v>2015-01-01</v>
      </c>
      <c r="J6496" s="61" t="str">
        <f>Índice!$G$25</f>
        <v>2015-12-31</v>
      </c>
      <c r="K6496" s="203" t="s">
        <v>2480</v>
      </c>
      <c r="L6496" s="203" t="s">
        <v>2510</v>
      </c>
      <c r="M6496" s="203" t="s">
        <v>3293</v>
      </c>
      <c r="N6496" s="203" t="s">
        <v>2396</v>
      </c>
    </row>
    <row r="6497" spans="1:14" ht="15.75">
      <c r="C6497" s="203" t="str">
        <f>'822100'!B$30</f>
        <v>Propiedades, planta y equipo al final del periodo</v>
      </c>
      <c r="F6497" s="80">
        <f>'822100'!AQ$30</f>
        <v>0</v>
      </c>
      <c r="J6497" s="61" t="str">
        <f>Índice!$G$25</f>
        <v>2015-12-31</v>
      </c>
      <c r="K6497" s="203" t="s">
        <v>2480</v>
      </c>
      <c r="L6497" s="203" t="s">
        <v>2510</v>
      </c>
      <c r="M6497" s="203" t="s">
        <v>3293</v>
      </c>
      <c r="N6497" s="203" t="s">
        <v>2396</v>
      </c>
    </row>
    <row r="6498" spans="1:14" ht="15.75">
      <c r="A6498" s="202" t="s">
        <v>15</v>
      </c>
      <c r="C6498" s="203" t="s">
        <v>3323</v>
      </c>
      <c r="L6498" s="203"/>
    </row>
    <row r="6499" spans="1:14" ht="15.75">
      <c r="A6499" s="202" t="s">
        <v>15</v>
      </c>
      <c r="C6499" s="203" t="str">
        <f>'822100'!B$13</f>
        <v>Información detallada a revelar sobre propiedades, planta y equipo</v>
      </c>
      <c r="F6499" s="200"/>
      <c r="L6499" s="203"/>
    </row>
    <row r="6500" spans="1:14" ht="15.75">
      <c r="C6500" s="203" t="str">
        <f>'822100'!B$14</f>
        <v>Bases de medición, propiedades, planta y equipo</v>
      </c>
      <c r="F6500" s="200" t="str">
        <f>'822100'!AR$14</f>
        <v xml:space="preserve">Por incluir información </v>
      </c>
      <c r="I6500" s="60" t="str">
        <f>Índice!$G$23</f>
        <v>2015-01-01</v>
      </c>
      <c r="J6500" s="61" t="str">
        <f>Índice!$G$25</f>
        <v>2015-12-31</v>
      </c>
      <c r="K6500" s="203" t="s">
        <v>2480</v>
      </c>
      <c r="L6500" s="203" t="s">
        <v>2510</v>
      </c>
      <c r="M6500" s="203" t="s">
        <v>3293</v>
      </c>
      <c r="N6500" s="203" t="s">
        <v>2397</v>
      </c>
    </row>
    <row r="6501" spans="1:14" ht="15.75">
      <c r="C6501" s="203" t="str">
        <f>'822100'!B$15</f>
        <v>Método de depreciación, propiedades, planta y equipo</v>
      </c>
      <c r="F6501" s="200" t="str">
        <f>'822100'!AR$15</f>
        <v xml:space="preserve">Por incluir información </v>
      </c>
      <c r="I6501" s="60" t="str">
        <f>Índice!$G$23</f>
        <v>2015-01-01</v>
      </c>
      <c r="J6501" s="61" t="str">
        <f>Índice!$G$25</f>
        <v>2015-12-31</v>
      </c>
      <c r="K6501" s="203" t="s">
        <v>2480</v>
      </c>
      <c r="L6501" s="203" t="s">
        <v>2510</v>
      </c>
      <c r="M6501" s="203" t="s">
        <v>3293</v>
      </c>
      <c r="N6501" s="203" t="s">
        <v>2397</v>
      </c>
    </row>
    <row r="6502" spans="1:14" ht="15.75">
      <c r="C6502" s="203" t="str">
        <f>'822100'!B$16</f>
        <v>Vidas útiles o tasas de depreciación, propiedades, planta y equipo</v>
      </c>
      <c r="F6502" s="200" t="str">
        <f>'822100'!AR$16</f>
        <v xml:space="preserve">Por incluir información </v>
      </c>
      <c r="I6502" s="60" t="str">
        <f>Índice!$G$23</f>
        <v>2015-01-01</v>
      </c>
      <c r="J6502" s="61" t="str">
        <f>Índice!$G$25</f>
        <v>2015-12-31</v>
      </c>
      <c r="K6502" s="203" t="s">
        <v>2480</v>
      </c>
      <c r="L6502" s="203" t="s">
        <v>2510</v>
      </c>
      <c r="M6502" s="203" t="s">
        <v>3293</v>
      </c>
      <c r="N6502" s="203" t="s">
        <v>2397</v>
      </c>
    </row>
    <row r="6503" spans="1:14" ht="15.75">
      <c r="A6503" s="202" t="s">
        <v>15</v>
      </c>
      <c r="C6503" s="203" t="str">
        <f>'822100'!B$17</f>
        <v>Conciliación de cambios en propiedades, planta y equipo</v>
      </c>
      <c r="F6503" s="200"/>
      <c r="L6503" s="203"/>
    </row>
    <row r="6504" spans="1:14" ht="15.75">
      <c r="C6504" s="203" t="str">
        <f>'822100'!B$18</f>
        <v>Propiedades, planta y equipo al comienzo del periodo</v>
      </c>
      <c r="F6504" s="80">
        <f>'822100'!AR$18</f>
        <v>0</v>
      </c>
      <c r="J6504" s="60" t="str">
        <f>Índice!$G$23</f>
        <v>2015-01-01</v>
      </c>
      <c r="K6504" s="203" t="s">
        <v>2480</v>
      </c>
      <c r="L6504" s="203" t="s">
        <v>2510</v>
      </c>
      <c r="M6504" s="203" t="s">
        <v>3293</v>
      </c>
      <c r="N6504" s="203" t="s">
        <v>2397</v>
      </c>
    </row>
    <row r="6505" spans="1:14" ht="15.75">
      <c r="A6505" s="202" t="s">
        <v>15</v>
      </c>
      <c r="C6505" s="203" t="str">
        <f>'822100'!B$19</f>
        <v>Cambios en propiedades, planta y equipo</v>
      </c>
      <c r="F6505" s="80"/>
      <c r="I6505" s="60" t="str">
        <f>Índice!$G$23</f>
        <v>2015-01-01</v>
      </c>
      <c r="J6505" s="61" t="str">
        <f>Índice!$G$25</f>
        <v>2015-12-31</v>
      </c>
      <c r="K6505" s="203" t="s">
        <v>2480</v>
      </c>
      <c r="L6505" s="203" t="s">
        <v>2510</v>
      </c>
      <c r="M6505" s="203" t="s">
        <v>3293</v>
      </c>
      <c r="N6505" s="203" t="s">
        <v>2397</v>
      </c>
    </row>
    <row r="6506" spans="1:14" ht="15.75">
      <c r="C6506" s="203" t="str">
        <f>'822100'!B$20</f>
        <v>Incrementos distintos de los procedentes de combinaciones de negocios, propiedades, planta y equipo</v>
      </c>
      <c r="F6506" s="80">
        <f>'822100'!AR$20</f>
        <v>0</v>
      </c>
      <c r="I6506" s="60" t="str">
        <f>Índice!$G$23</f>
        <v>2015-01-01</v>
      </c>
      <c r="J6506" s="61" t="str">
        <f>Índice!$G$25</f>
        <v>2015-12-31</v>
      </c>
      <c r="K6506" s="203" t="s">
        <v>2480</v>
      </c>
      <c r="L6506" s="203" t="s">
        <v>2510</v>
      </c>
      <c r="M6506" s="203" t="s">
        <v>3293</v>
      </c>
      <c r="N6506" s="203" t="s">
        <v>2397</v>
      </c>
    </row>
    <row r="6507" spans="1:14" ht="15.75">
      <c r="C6507" s="203" t="str">
        <f>'822100'!B$21</f>
        <v>Adquisiciones realizadas mediante combinaciones de negocios, propiedades, planta y equipo</v>
      </c>
      <c r="F6507" s="80">
        <f>'822100'!AR$21</f>
        <v>0</v>
      </c>
      <c r="I6507" s="60" t="str">
        <f>Índice!$G$23</f>
        <v>2015-01-01</v>
      </c>
      <c r="J6507" s="61" t="str">
        <f>Índice!$G$25</f>
        <v>2015-12-31</v>
      </c>
      <c r="K6507" s="203" t="s">
        <v>2480</v>
      </c>
      <c r="L6507" s="203" t="s">
        <v>2510</v>
      </c>
      <c r="M6507" s="203" t="s">
        <v>3293</v>
      </c>
      <c r="N6507" s="203" t="s">
        <v>2397</v>
      </c>
    </row>
    <row r="6508" spans="1:14" ht="15.75">
      <c r="C6508" s="203" t="str">
        <f>'822100'!B$22</f>
        <v>Transferencias de propiedades de inversión cuando pasa a estar disponible la medición fiable del valor razonable, propiedades, planta y equipo</v>
      </c>
      <c r="F6508" s="80">
        <f>'822100'!AR$22</f>
        <v>0</v>
      </c>
      <c r="I6508" s="60" t="str">
        <f>Índice!$G$23</f>
        <v>2015-01-01</v>
      </c>
      <c r="J6508" s="61" t="str">
        <f>Índice!$G$25</f>
        <v>2015-12-31</v>
      </c>
      <c r="K6508" s="203" t="s">
        <v>2480</v>
      </c>
      <c r="L6508" s="203" t="s">
        <v>2510</v>
      </c>
      <c r="M6508" s="203" t="s">
        <v>3293</v>
      </c>
      <c r="N6508" s="203" t="s">
        <v>2397</v>
      </c>
    </row>
    <row r="6509" spans="1:14" ht="15.75">
      <c r="C6509" s="203" t="str">
        <f>'822100'!B$23</f>
        <v>Incremento (disminución) por diferencias de cambio netas, propiedades, planta y equipo</v>
      </c>
      <c r="F6509" s="80">
        <f>'822100'!AR$23</f>
        <v>0</v>
      </c>
      <c r="I6509" s="60" t="str">
        <f>Índice!$G$23</f>
        <v>2015-01-01</v>
      </c>
      <c r="J6509" s="61" t="str">
        <f>Índice!$G$25</f>
        <v>2015-12-31</v>
      </c>
      <c r="K6509" s="203" t="s">
        <v>2480</v>
      </c>
      <c r="L6509" s="203" t="s">
        <v>2510</v>
      </c>
      <c r="M6509" s="203" t="s">
        <v>3293</v>
      </c>
      <c r="N6509" s="203" t="s">
        <v>2397</v>
      </c>
    </row>
    <row r="6510" spans="1:14" ht="15.75">
      <c r="C6510" s="203" t="str">
        <f>'822100'!B$24</f>
        <v>Depreciación, propiedades, planta y equipo</v>
      </c>
      <c r="F6510" s="80">
        <f>'822100'!AR$24</f>
        <v>0</v>
      </c>
      <c r="I6510" s="60" t="str">
        <f>Índice!$G$23</f>
        <v>2015-01-01</v>
      </c>
      <c r="J6510" s="61" t="str">
        <f>Índice!$G$25</f>
        <v>2015-12-31</v>
      </c>
      <c r="K6510" s="203" t="s">
        <v>2480</v>
      </c>
      <c r="L6510" s="203" t="s">
        <v>2510</v>
      </c>
      <c r="M6510" s="203" t="s">
        <v>3293</v>
      </c>
      <c r="N6510" s="203" t="s">
        <v>2397</v>
      </c>
    </row>
    <row r="6511" spans="1:14" ht="15.75">
      <c r="C6511" s="203" t="str">
        <f>'822100'!B$25</f>
        <v>Pérdidas por deterioro de valor reconocidas en el resultado del periodo, propiedades, planta y equipo</v>
      </c>
      <c r="F6511" s="80">
        <f>'822100'!AR$25</f>
        <v>0</v>
      </c>
      <c r="I6511" s="60" t="str">
        <f>Índice!$G$23</f>
        <v>2015-01-01</v>
      </c>
      <c r="J6511" s="61" t="str">
        <f>Índice!$G$25</f>
        <v>2015-12-31</v>
      </c>
      <c r="K6511" s="203" t="s">
        <v>2480</v>
      </c>
      <c r="L6511" s="203" t="s">
        <v>2510</v>
      </c>
      <c r="M6511" s="203" t="s">
        <v>3293</v>
      </c>
      <c r="N6511" s="203" t="s">
        <v>2397</v>
      </c>
    </row>
    <row r="6512" spans="1:14" ht="15.75">
      <c r="C6512" s="203" t="str">
        <f>'822100'!B$26</f>
        <v>Reversión de pérdidas por deterioro de valor reconocidas en el resultado del periodo, propiedades, planta y equipo</v>
      </c>
      <c r="F6512" s="80">
        <f>'822100'!AR$26</f>
        <v>0</v>
      </c>
      <c r="I6512" s="60" t="str">
        <f>Índice!$G$23</f>
        <v>2015-01-01</v>
      </c>
      <c r="J6512" s="61" t="str">
        <f>Índice!$G$25</f>
        <v>2015-12-31</v>
      </c>
      <c r="K6512" s="203" t="s">
        <v>2480</v>
      </c>
      <c r="L6512" s="203" t="s">
        <v>2510</v>
      </c>
      <c r="M6512" s="203" t="s">
        <v>3293</v>
      </c>
      <c r="N6512" s="203" t="s">
        <v>2397</v>
      </c>
    </row>
    <row r="6513" spans="1:14" ht="15.75">
      <c r="C6513" s="203" t="str">
        <f>'822100'!B$27</f>
        <v>Incrementos (disminuciones) por otros cambios, propiedades, planta y equipo</v>
      </c>
      <c r="F6513" s="80">
        <f>'822100'!AR$27</f>
        <v>0</v>
      </c>
      <c r="I6513" s="60" t="str">
        <f>Índice!$G$23</f>
        <v>2015-01-01</v>
      </c>
      <c r="J6513" s="61" t="str">
        <f>Índice!$G$25</f>
        <v>2015-12-31</v>
      </c>
      <c r="K6513" s="203" t="s">
        <v>2480</v>
      </c>
      <c r="L6513" s="203" t="s">
        <v>2510</v>
      </c>
      <c r="M6513" s="203" t="s">
        <v>3293</v>
      </c>
      <c r="N6513" s="203" t="s">
        <v>2397</v>
      </c>
    </row>
    <row r="6514" spans="1:14" ht="15.75">
      <c r="C6514" s="203" t="str">
        <f>'822100'!B$28</f>
        <v>Disposiciones, propiedades, planta y equipo</v>
      </c>
      <c r="F6514" s="80">
        <f>'822100'!AR$28</f>
        <v>0</v>
      </c>
      <c r="I6514" s="60" t="str">
        <f>Índice!$G$23</f>
        <v>2015-01-01</v>
      </c>
      <c r="J6514" s="61" t="str">
        <f>Índice!$G$25</f>
        <v>2015-12-31</v>
      </c>
      <c r="K6514" s="203" t="s">
        <v>2480</v>
      </c>
      <c r="L6514" s="203" t="s">
        <v>2510</v>
      </c>
      <c r="M6514" s="203" t="s">
        <v>3293</v>
      </c>
      <c r="N6514" s="203" t="s">
        <v>2397</v>
      </c>
    </row>
    <row r="6515" spans="1:14" ht="15.75">
      <c r="C6515" s="203" t="str">
        <f>'822100'!B$29</f>
        <v>Total incremento (disminución) en propiedades, planta y equipo</v>
      </c>
      <c r="F6515" s="80">
        <f>'822100'!AR$29</f>
        <v>0</v>
      </c>
      <c r="I6515" s="60" t="str">
        <f>Índice!$G$23</f>
        <v>2015-01-01</v>
      </c>
      <c r="J6515" s="61" t="str">
        <f>Índice!$G$25</f>
        <v>2015-12-31</v>
      </c>
      <c r="K6515" s="203" t="s">
        <v>2480</v>
      </c>
      <c r="L6515" s="203" t="s">
        <v>2510</v>
      </c>
      <c r="M6515" s="203" t="s">
        <v>3293</v>
      </c>
      <c r="N6515" s="203" t="s">
        <v>2397</v>
      </c>
    </row>
    <row r="6516" spans="1:14" ht="15.75">
      <c r="C6516" s="203" t="str">
        <f>'822100'!B$30</f>
        <v>Propiedades, planta y equipo al final del periodo</v>
      </c>
      <c r="F6516" s="80">
        <f>'822100'!AR$30</f>
        <v>0</v>
      </c>
      <c r="J6516" s="61" t="str">
        <f>Índice!$G$25</f>
        <v>2015-12-31</v>
      </c>
      <c r="K6516" s="203" t="s">
        <v>2480</v>
      </c>
      <c r="L6516" s="203" t="s">
        <v>2510</v>
      </c>
      <c r="M6516" s="203" t="s">
        <v>3293</v>
      </c>
      <c r="N6516" s="203" t="s">
        <v>2397</v>
      </c>
    </row>
    <row r="6517" spans="1:14" ht="15.75">
      <c r="A6517" s="202" t="s">
        <v>15</v>
      </c>
      <c r="C6517" s="203" t="s">
        <v>2509</v>
      </c>
      <c r="L6517" s="203"/>
    </row>
    <row r="6518" spans="1:14" ht="15.75">
      <c r="A6518" s="202" t="s">
        <v>15</v>
      </c>
      <c r="C6518" s="203" t="str">
        <f>'822100'!B$13</f>
        <v>Información detallada a revelar sobre propiedades, planta y equipo</v>
      </c>
      <c r="F6518" s="200"/>
    </row>
    <row r="6519" spans="1:14" ht="15.75">
      <c r="C6519" s="203" t="str">
        <f>'822100'!B$14</f>
        <v>Bases de medición, propiedades, planta y equipo</v>
      </c>
      <c r="F6519" s="200" t="str">
        <f>'822100'!AS$14</f>
        <v xml:space="preserve">Por incluir información </v>
      </c>
      <c r="I6519" s="60" t="str">
        <f>Índice!$G$23</f>
        <v>2015-01-01</v>
      </c>
      <c r="J6519" s="61" t="str">
        <f>Índice!$G$25</f>
        <v>2015-12-31</v>
      </c>
      <c r="K6519" s="203" t="s">
        <v>2480</v>
      </c>
      <c r="L6519" s="203" t="s">
        <v>2658</v>
      </c>
      <c r="M6519" s="203" t="s">
        <v>3293</v>
      </c>
      <c r="N6519" s="203" t="s">
        <v>2395</v>
      </c>
    </row>
    <row r="6520" spans="1:14" ht="15.75">
      <c r="C6520" s="203" t="str">
        <f>'822100'!B$15</f>
        <v>Método de depreciación, propiedades, planta y equipo</v>
      </c>
      <c r="F6520" s="200" t="str">
        <f>'822100'!AS$15</f>
        <v xml:space="preserve">Por incluir información </v>
      </c>
      <c r="I6520" s="60" t="str">
        <f>Índice!$G$23</f>
        <v>2015-01-01</v>
      </c>
      <c r="J6520" s="61" t="str">
        <f>Índice!$G$25</f>
        <v>2015-12-31</v>
      </c>
      <c r="K6520" s="203" t="s">
        <v>2480</v>
      </c>
      <c r="L6520" s="203" t="s">
        <v>2658</v>
      </c>
      <c r="M6520" s="203" t="s">
        <v>3293</v>
      </c>
      <c r="N6520" s="203" t="s">
        <v>2395</v>
      </c>
    </row>
    <row r="6521" spans="1:14" ht="15.75">
      <c r="C6521" s="203" t="str">
        <f>'822100'!B$16</f>
        <v>Vidas útiles o tasas de depreciación, propiedades, planta y equipo</v>
      </c>
      <c r="F6521" s="200" t="str">
        <f>'822100'!AS$16</f>
        <v xml:space="preserve">Por incluir información </v>
      </c>
      <c r="I6521" s="60" t="str">
        <f>Índice!$G$23</f>
        <v>2015-01-01</v>
      </c>
      <c r="J6521" s="61" t="str">
        <f>Índice!$G$25</f>
        <v>2015-12-31</v>
      </c>
      <c r="K6521" s="203" t="s">
        <v>2480</v>
      </c>
      <c r="L6521" s="203" t="s">
        <v>2658</v>
      </c>
      <c r="M6521" s="203" t="s">
        <v>3293</v>
      </c>
      <c r="N6521" s="203" t="s">
        <v>2395</v>
      </c>
    </row>
    <row r="6522" spans="1:14" ht="15.75">
      <c r="A6522" s="202" t="s">
        <v>15</v>
      </c>
      <c r="C6522" s="203" t="str">
        <f>'822100'!B$17</f>
        <v>Conciliación de cambios en propiedades, planta y equipo</v>
      </c>
      <c r="F6522" s="200"/>
      <c r="L6522" s="203"/>
    </row>
    <row r="6523" spans="1:14" ht="15.75">
      <c r="C6523" s="203" t="str">
        <f>'822100'!B$18</f>
        <v>Propiedades, planta y equipo al comienzo del periodo</v>
      </c>
      <c r="F6523" s="80">
        <f>'822100'!AS$18</f>
        <v>0</v>
      </c>
      <c r="J6523" s="60" t="str">
        <f>Índice!$G$23</f>
        <v>2015-01-01</v>
      </c>
      <c r="K6523" s="203" t="s">
        <v>2480</v>
      </c>
      <c r="L6523" s="203" t="s">
        <v>2658</v>
      </c>
      <c r="M6523" s="203" t="s">
        <v>3293</v>
      </c>
      <c r="N6523" s="203" t="s">
        <v>2395</v>
      </c>
    </row>
    <row r="6524" spans="1:14" ht="15.75">
      <c r="A6524" s="202" t="s">
        <v>15</v>
      </c>
      <c r="C6524" s="203" t="str">
        <f>'822100'!B$19</f>
        <v>Cambios en propiedades, planta y equipo</v>
      </c>
      <c r="F6524" s="80"/>
      <c r="I6524" s="60" t="str">
        <f>Índice!$G$23</f>
        <v>2015-01-01</v>
      </c>
      <c r="J6524" s="61" t="str">
        <f>Índice!$G$25</f>
        <v>2015-12-31</v>
      </c>
      <c r="K6524" s="203" t="s">
        <v>2480</v>
      </c>
      <c r="L6524" s="203" t="s">
        <v>2658</v>
      </c>
      <c r="M6524" s="203" t="s">
        <v>3293</v>
      </c>
      <c r="N6524" s="203" t="s">
        <v>2395</v>
      </c>
    </row>
    <row r="6525" spans="1:14" ht="15.75">
      <c r="C6525" s="203" t="str">
        <f>'822100'!B$20</f>
        <v>Incrementos distintos de los procedentes de combinaciones de negocios, propiedades, planta y equipo</v>
      </c>
      <c r="F6525" s="80">
        <f>'822100'!AS$20</f>
        <v>0</v>
      </c>
      <c r="I6525" s="60" t="str">
        <f>Índice!$G$23</f>
        <v>2015-01-01</v>
      </c>
      <c r="J6525" s="61" t="str">
        <f>Índice!$G$25</f>
        <v>2015-12-31</v>
      </c>
      <c r="K6525" s="203" t="s">
        <v>2480</v>
      </c>
      <c r="L6525" s="203" t="s">
        <v>2658</v>
      </c>
      <c r="M6525" s="203" t="s">
        <v>3293</v>
      </c>
      <c r="N6525" s="203" t="s">
        <v>2395</v>
      </c>
    </row>
    <row r="6526" spans="1:14" ht="15.75">
      <c r="C6526" s="203" t="str">
        <f>'822100'!B$21</f>
        <v>Adquisiciones realizadas mediante combinaciones de negocios, propiedades, planta y equipo</v>
      </c>
      <c r="F6526" s="80">
        <f>'822100'!AS$21</f>
        <v>0</v>
      </c>
      <c r="I6526" s="60" t="str">
        <f>Índice!$G$23</f>
        <v>2015-01-01</v>
      </c>
      <c r="J6526" s="61" t="str">
        <f>Índice!$G$25</f>
        <v>2015-12-31</v>
      </c>
      <c r="K6526" s="203" t="s">
        <v>2480</v>
      </c>
      <c r="L6526" s="203" t="s">
        <v>2658</v>
      </c>
      <c r="M6526" s="203" t="s">
        <v>3293</v>
      </c>
      <c r="N6526" s="203" t="s">
        <v>2395</v>
      </c>
    </row>
    <row r="6527" spans="1:14" ht="15.75">
      <c r="C6527" s="203" t="str">
        <f>'822100'!B$22</f>
        <v>Transferencias de propiedades de inversión cuando pasa a estar disponible la medición fiable del valor razonable, propiedades, planta y equipo</v>
      </c>
      <c r="F6527" s="80">
        <f>'822100'!AS$22</f>
        <v>0</v>
      </c>
      <c r="I6527" s="60" t="str">
        <f>Índice!$G$23</f>
        <v>2015-01-01</v>
      </c>
      <c r="J6527" s="61" t="str">
        <f>Índice!$G$25</f>
        <v>2015-12-31</v>
      </c>
      <c r="K6527" s="203" t="s">
        <v>2480</v>
      </c>
      <c r="L6527" s="203" t="s">
        <v>2658</v>
      </c>
      <c r="M6527" s="203" t="s">
        <v>3293</v>
      </c>
      <c r="N6527" s="203" t="s">
        <v>2395</v>
      </c>
    </row>
    <row r="6528" spans="1:14" ht="15.75">
      <c r="C6528" s="203" t="str">
        <f>'822100'!B$23</f>
        <v>Incremento (disminución) por diferencias de cambio netas, propiedades, planta y equipo</v>
      </c>
      <c r="F6528" s="80">
        <f>'822100'!AS$23</f>
        <v>0</v>
      </c>
      <c r="I6528" s="60" t="str">
        <f>Índice!$G$23</f>
        <v>2015-01-01</v>
      </c>
      <c r="J6528" s="61" t="str">
        <f>Índice!$G$25</f>
        <v>2015-12-31</v>
      </c>
      <c r="K6528" s="203" t="s">
        <v>2480</v>
      </c>
      <c r="L6528" s="203" t="s">
        <v>2658</v>
      </c>
      <c r="M6528" s="203" t="s">
        <v>3293</v>
      </c>
      <c r="N6528" s="203" t="s">
        <v>2395</v>
      </c>
    </row>
    <row r="6529" spans="1:14" ht="15.75">
      <c r="C6529" s="203" t="str">
        <f>'822100'!B$24</f>
        <v>Depreciación, propiedades, planta y equipo</v>
      </c>
      <c r="F6529" s="80">
        <f>'822100'!AS$24</f>
        <v>0</v>
      </c>
      <c r="I6529" s="60" t="str">
        <f>Índice!$G$23</f>
        <v>2015-01-01</v>
      </c>
      <c r="J6529" s="61" t="str">
        <f>Índice!$G$25</f>
        <v>2015-12-31</v>
      </c>
      <c r="K6529" s="203" t="s">
        <v>2480</v>
      </c>
      <c r="L6529" s="203" t="s">
        <v>2658</v>
      </c>
      <c r="M6529" s="203" t="s">
        <v>3293</v>
      </c>
      <c r="N6529" s="203" t="s">
        <v>2395</v>
      </c>
    </row>
    <row r="6530" spans="1:14" ht="15.75">
      <c r="C6530" s="203" t="str">
        <f>'822100'!B$25</f>
        <v>Pérdidas por deterioro de valor reconocidas en el resultado del periodo, propiedades, planta y equipo</v>
      </c>
      <c r="F6530" s="80">
        <f>'822100'!AS$25</f>
        <v>0</v>
      </c>
      <c r="I6530" s="60" t="str">
        <f>Índice!$G$23</f>
        <v>2015-01-01</v>
      </c>
      <c r="J6530" s="61" t="str">
        <f>Índice!$G$25</f>
        <v>2015-12-31</v>
      </c>
      <c r="K6530" s="203" t="s">
        <v>2480</v>
      </c>
      <c r="L6530" s="203" t="s">
        <v>2658</v>
      </c>
      <c r="M6530" s="203" t="s">
        <v>3293</v>
      </c>
      <c r="N6530" s="203" t="s">
        <v>2395</v>
      </c>
    </row>
    <row r="6531" spans="1:14" ht="15.75">
      <c r="C6531" s="203" t="str">
        <f>'822100'!B$26</f>
        <v>Reversión de pérdidas por deterioro de valor reconocidas en el resultado del periodo, propiedades, planta y equipo</v>
      </c>
      <c r="F6531" s="80">
        <f>'822100'!AS$26</f>
        <v>0</v>
      </c>
      <c r="I6531" s="60" t="str">
        <f>Índice!$G$23</f>
        <v>2015-01-01</v>
      </c>
      <c r="J6531" s="61" t="str">
        <f>Índice!$G$25</f>
        <v>2015-12-31</v>
      </c>
      <c r="K6531" s="203" t="s">
        <v>2480</v>
      </c>
      <c r="L6531" s="203" t="s">
        <v>2658</v>
      </c>
      <c r="M6531" s="203" t="s">
        <v>3293</v>
      </c>
      <c r="N6531" s="203" t="s">
        <v>2395</v>
      </c>
    </row>
    <row r="6532" spans="1:14" ht="15.75">
      <c r="C6532" s="203" t="str">
        <f>'822100'!B$27</f>
        <v>Incrementos (disminuciones) por otros cambios, propiedades, planta y equipo</v>
      </c>
      <c r="F6532" s="80">
        <f>'822100'!AS$27</f>
        <v>0</v>
      </c>
      <c r="I6532" s="60" t="str">
        <f>Índice!$G$23</f>
        <v>2015-01-01</v>
      </c>
      <c r="J6532" s="61" t="str">
        <f>Índice!$G$25</f>
        <v>2015-12-31</v>
      </c>
      <c r="K6532" s="203" t="s">
        <v>2480</v>
      </c>
      <c r="L6532" s="203" t="s">
        <v>2658</v>
      </c>
      <c r="M6532" s="203" t="s">
        <v>3293</v>
      </c>
      <c r="N6532" s="203" t="s">
        <v>2395</v>
      </c>
    </row>
    <row r="6533" spans="1:14" ht="15.75">
      <c r="C6533" s="203" t="str">
        <f>'822100'!B$28</f>
        <v>Disposiciones, propiedades, planta y equipo</v>
      </c>
      <c r="F6533" s="80">
        <f>'822100'!AS$28</f>
        <v>0</v>
      </c>
      <c r="I6533" s="60" t="str">
        <f>Índice!$G$23</f>
        <v>2015-01-01</v>
      </c>
      <c r="J6533" s="61" t="str">
        <f>Índice!$G$25</f>
        <v>2015-12-31</v>
      </c>
      <c r="K6533" s="203" t="s">
        <v>2480</v>
      </c>
      <c r="L6533" s="203" t="s">
        <v>2658</v>
      </c>
      <c r="M6533" s="203" t="s">
        <v>3293</v>
      </c>
      <c r="N6533" s="203" t="s">
        <v>2395</v>
      </c>
    </row>
    <row r="6534" spans="1:14" ht="15.75">
      <c r="C6534" s="203" t="str">
        <f>'822100'!B$29</f>
        <v>Total incremento (disminución) en propiedades, planta y equipo</v>
      </c>
      <c r="F6534" s="80">
        <f>'822100'!AS$29</f>
        <v>0</v>
      </c>
      <c r="I6534" s="60" t="str">
        <f>Índice!$G$23</f>
        <v>2015-01-01</v>
      </c>
      <c r="J6534" s="61" t="str">
        <f>Índice!$G$25</f>
        <v>2015-12-31</v>
      </c>
      <c r="K6534" s="203" t="s">
        <v>2480</v>
      </c>
      <c r="L6534" s="203" t="s">
        <v>2658</v>
      </c>
      <c r="M6534" s="203" t="s">
        <v>3293</v>
      </c>
      <c r="N6534" s="203" t="s">
        <v>2395</v>
      </c>
    </row>
    <row r="6535" spans="1:14" ht="15.75">
      <c r="C6535" s="203" t="str">
        <f>'822100'!B$30</f>
        <v>Propiedades, planta y equipo al final del periodo</v>
      </c>
      <c r="F6535" s="80">
        <f>'822100'!AS$30</f>
        <v>0</v>
      </c>
      <c r="J6535" s="61" t="str">
        <f>Índice!$G$25</f>
        <v>2015-12-31</v>
      </c>
      <c r="K6535" s="203" t="s">
        <v>2480</v>
      </c>
      <c r="L6535" s="203" t="s">
        <v>2658</v>
      </c>
      <c r="M6535" s="203" t="s">
        <v>3293</v>
      </c>
      <c r="N6535" s="203" t="s">
        <v>2395</v>
      </c>
    </row>
    <row r="6536" spans="1:14" ht="15.75">
      <c r="A6536" s="202" t="s">
        <v>15</v>
      </c>
      <c r="C6536" s="203" t="s">
        <v>3317</v>
      </c>
      <c r="L6536" s="203"/>
    </row>
    <row r="6537" spans="1:14" ht="15.75">
      <c r="A6537" s="202" t="s">
        <v>15</v>
      </c>
      <c r="C6537" s="203" t="str">
        <f>'822100'!B$13</f>
        <v>Información detallada a revelar sobre propiedades, planta y equipo</v>
      </c>
      <c r="F6537" s="200"/>
    </row>
    <row r="6538" spans="1:14" ht="15.75">
      <c r="C6538" s="203" t="str">
        <f>'822100'!B$14</f>
        <v>Bases de medición, propiedades, planta y equipo</v>
      </c>
      <c r="F6538" s="200" t="str">
        <f>'822100'!AT$14</f>
        <v xml:space="preserve">Por incluir información </v>
      </c>
      <c r="I6538" s="60" t="str">
        <f>Índice!$G$23</f>
        <v>2015-01-01</v>
      </c>
      <c r="J6538" s="61" t="str">
        <f>Índice!$G$25</f>
        <v>2015-12-31</v>
      </c>
      <c r="K6538" s="203" t="s">
        <v>2480</v>
      </c>
      <c r="L6538" s="203" t="s">
        <v>2658</v>
      </c>
      <c r="M6538" s="203" t="s">
        <v>3293</v>
      </c>
      <c r="N6538" s="203" t="s">
        <v>2396</v>
      </c>
    </row>
    <row r="6539" spans="1:14" ht="15.75">
      <c r="C6539" s="203" t="str">
        <f>'822100'!B$15</f>
        <v>Método de depreciación, propiedades, planta y equipo</v>
      </c>
      <c r="F6539" s="200" t="str">
        <f>'822100'!AT$15</f>
        <v xml:space="preserve">Por incluir información </v>
      </c>
      <c r="I6539" s="60" t="str">
        <f>Índice!$G$23</f>
        <v>2015-01-01</v>
      </c>
      <c r="J6539" s="61" t="str">
        <f>Índice!$G$25</f>
        <v>2015-12-31</v>
      </c>
      <c r="K6539" s="203" t="s">
        <v>2480</v>
      </c>
      <c r="L6539" s="203" t="s">
        <v>2658</v>
      </c>
      <c r="M6539" s="203" t="s">
        <v>3293</v>
      </c>
      <c r="N6539" s="203" t="s">
        <v>2396</v>
      </c>
    </row>
    <row r="6540" spans="1:14" ht="15.75">
      <c r="C6540" s="203" t="str">
        <f>'822100'!B$16</f>
        <v>Vidas útiles o tasas de depreciación, propiedades, planta y equipo</v>
      </c>
      <c r="F6540" s="200" t="str">
        <f>'822100'!AT$16</f>
        <v xml:space="preserve">Por incluir información </v>
      </c>
      <c r="I6540" s="60" t="str">
        <f>Índice!$G$23</f>
        <v>2015-01-01</v>
      </c>
      <c r="J6540" s="61" t="str">
        <f>Índice!$G$25</f>
        <v>2015-12-31</v>
      </c>
      <c r="K6540" s="203" t="s">
        <v>2480</v>
      </c>
      <c r="L6540" s="203" t="s">
        <v>2658</v>
      </c>
      <c r="M6540" s="203" t="s">
        <v>3293</v>
      </c>
      <c r="N6540" s="203" t="s">
        <v>2396</v>
      </c>
    </row>
    <row r="6541" spans="1:14" ht="15.75">
      <c r="A6541" s="202" t="s">
        <v>15</v>
      </c>
      <c r="C6541" s="203" t="str">
        <f>'822100'!B$17</f>
        <v>Conciliación de cambios en propiedades, planta y equipo</v>
      </c>
      <c r="F6541" s="200"/>
      <c r="L6541" s="203"/>
    </row>
    <row r="6542" spans="1:14" ht="15.75">
      <c r="C6542" s="203" t="str">
        <f>'822100'!B$18</f>
        <v>Propiedades, planta y equipo al comienzo del periodo</v>
      </c>
      <c r="F6542" s="80">
        <f>'822100'!AT$18</f>
        <v>0</v>
      </c>
      <c r="J6542" s="60" t="str">
        <f>Índice!$G$23</f>
        <v>2015-01-01</v>
      </c>
      <c r="K6542" s="203" t="s">
        <v>2480</v>
      </c>
      <c r="L6542" s="203" t="s">
        <v>2658</v>
      </c>
      <c r="M6542" s="203" t="s">
        <v>3293</v>
      </c>
      <c r="N6542" s="203" t="s">
        <v>2396</v>
      </c>
    </row>
    <row r="6543" spans="1:14" ht="15.75">
      <c r="A6543" s="202" t="s">
        <v>15</v>
      </c>
      <c r="C6543" s="203" t="str">
        <f>'822100'!B$19</f>
        <v>Cambios en propiedades, planta y equipo</v>
      </c>
      <c r="F6543" s="80"/>
      <c r="I6543" s="60" t="str">
        <f>Índice!$G$23</f>
        <v>2015-01-01</v>
      </c>
      <c r="J6543" s="61" t="str">
        <f>Índice!$G$25</f>
        <v>2015-12-31</v>
      </c>
      <c r="K6543" s="203" t="s">
        <v>2480</v>
      </c>
      <c r="L6543" s="203" t="s">
        <v>2658</v>
      </c>
      <c r="M6543" s="203" t="s">
        <v>3293</v>
      </c>
      <c r="N6543" s="203" t="s">
        <v>2396</v>
      </c>
    </row>
    <row r="6544" spans="1:14" ht="15.75">
      <c r="C6544" s="203" t="str">
        <f>'822100'!B$20</f>
        <v>Incrementos distintos de los procedentes de combinaciones de negocios, propiedades, planta y equipo</v>
      </c>
      <c r="F6544" s="80">
        <f>'822100'!AT$20</f>
        <v>0</v>
      </c>
      <c r="I6544" s="60" t="str">
        <f>Índice!$G$23</f>
        <v>2015-01-01</v>
      </c>
      <c r="J6544" s="61" t="str">
        <f>Índice!$G$25</f>
        <v>2015-12-31</v>
      </c>
      <c r="K6544" s="203" t="s">
        <v>2480</v>
      </c>
      <c r="L6544" s="203" t="s">
        <v>2658</v>
      </c>
      <c r="M6544" s="203" t="s">
        <v>3293</v>
      </c>
      <c r="N6544" s="203" t="s">
        <v>2396</v>
      </c>
    </row>
    <row r="6545" spans="1:14" ht="15.75">
      <c r="C6545" s="203" t="str">
        <f>'822100'!B$21</f>
        <v>Adquisiciones realizadas mediante combinaciones de negocios, propiedades, planta y equipo</v>
      </c>
      <c r="F6545" s="80">
        <f>'822100'!AT$21</f>
        <v>0</v>
      </c>
      <c r="I6545" s="60" t="str">
        <f>Índice!$G$23</f>
        <v>2015-01-01</v>
      </c>
      <c r="J6545" s="61" t="str">
        <f>Índice!$G$25</f>
        <v>2015-12-31</v>
      </c>
      <c r="K6545" s="203" t="s">
        <v>2480</v>
      </c>
      <c r="L6545" s="203" t="s">
        <v>2658</v>
      </c>
      <c r="M6545" s="203" t="s">
        <v>3293</v>
      </c>
      <c r="N6545" s="203" t="s">
        <v>2396</v>
      </c>
    </row>
    <row r="6546" spans="1:14" ht="15.75">
      <c r="C6546" s="203" t="str">
        <f>'822100'!B$22</f>
        <v>Transferencias de propiedades de inversión cuando pasa a estar disponible la medición fiable del valor razonable, propiedades, planta y equipo</v>
      </c>
      <c r="F6546" s="80">
        <f>'822100'!AT$22</f>
        <v>0</v>
      </c>
      <c r="I6546" s="60" t="str">
        <f>Índice!$G$23</f>
        <v>2015-01-01</v>
      </c>
      <c r="J6546" s="61" t="str">
        <f>Índice!$G$25</f>
        <v>2015-12-31</v>
      </c>
      <c r="K6546" s="203" t="s">
        <v>2480</v>
      </c>
      <c r="L6546" s="203" t="s">
        <v>2658</v>
      </c>
      <c r="M6546" s="203" t="s">
        <v>3293</v>
      </c>
      <c r="N6546" s="203" t="s">
        <v>2396</v>
      </c>
    </row>
    <row r="6547" spans="1:14" ht="15.75">
      <c r="C6547" s="203" t="str">
        <f>'822100'!B$23</f>
        <v>Incremento (disminución) por diferencias de cambio netas, propiedades, planta y equipo</v>
      </c>
      <c r="F6547" s="80">
        <f>'822100'!AT$23</f>
        <v>0</v>
      </c>
      <c r="I6547" s="60" t="str">
        <f>Índice!$G$23</f>
        <v>2015-01-01</v>
      </c>
      <c r="J6547" s="61" t="str">
        <f>Índice!$G$25</f>
        <v>2015-12-31</v>
      </c>
      <c r="K6547" s="203" t="s">
        <v>2480</v>
      </c>
      <c r="L6547" s="203" t="s">
        <v>2658</v>
      </c>
      <c r="M6547" s="203" t="s">
        <v>3293</v>
      </c>
      <c r="N6547" s="203" t="s">
        <v>2396</v>
      </c>
    </row>
    <row r="6548" spans="1:14" ht="15.75">
      <c r="C6548" s="203" t="str">
        <f>'822100'!B$24</f>
        <v>Depreciación, propiedades, planta y equipo</v>
      </c>
      <c r="F6548" s="80">
        <f>'822100'!AT$24</f>
        <v>0</v>
      </c>
      <c r="I6548" s="60" t="str">
        <f>Índice!$G$23</f>
        <v>2015-01-01</v>
      </c>
      <c r="J6548" s="61" t="str">
        <f>Índice!$G$25</f>
        <v>2015-12-31</v>
      </c>
      <c r="K6548" s="203" t="s">
        <v>2480</v>
      </c>
      <c r="L6548" s="203" t="s">
        <v>2658</v>
      </c>
      <c r="M6548" s="203" t="s">
        <v>3293</v>
      </c>
      <c r="N6548" s="203" t="s">
        <v>2396</v>
      </c>
    </row>
    <row r="6549" spans="1:14" ht="15.75">
      <c r="C6549" s="203" t="str">
        <f>'822100'!B$25</f>
        <v>Pérdidas por deterioro de valor reconocidas en el resultado del periodo, propiedades, planta y equipo</v>
      </c>
      <c r="F6549" s="80">
        <f>'822100'!AT$25</f>
        <v>0</v>
      </c>
      <c r="I6549" s="60" t="str">
        <f>Índice!$G$23</f>
        <v>2015-01-01</v>
      </c>
      <c r="J6549" s="61" t="str">
        <f>Índice!$G$25</f>
        <v>2015-12-31</v>
      </c>
      <c r="K6549" s="203" t="s">
        <v>2480</v>
      </c>
      <c r="L6549" s="203" t="s">
        <v>2658</v>
      </c>
      <c r="M6549" s="203" t="s">
        <v>3293</v>
      </c>
      <c r="N6549" s="203" t="s">
        <v>2396</v>
      </c>
    </row>
    <row r="6550" spans="1:14" ht="15.75">
      <c r="C6550" s="203" t="str">
        <f>'822100'!B$26</f>
        <v>Reversión de pérdidas por deterioro de valor reconocidas en el resultado del periodo, propiedades, planta y equipo</v>
      </c>
      <c r="F6550" s="80">
        <f>'822100'!AT$26</f>
        <v>0</v>
      </c>
      <c r="I6550" s="60" t="str">
        <f>Índice!$G$23</f>
        <v>2015-01-01</v>
      </c>
      <c r="J6550" s="61" t="str">
        <f>Índice!$G$25</f>
        <v>2015-12-31</v>
      </c>
      <c r="K6550" s="203" t="s">
        <v>2480</v>
      </c>
      <c r="L6550" s="203" t="s">
        <v>2658</v>
      </c>
      <c r="M6550" s="203" t="s">
        <v>3293</v>
      </c>
      <c r="N6550" s="203" t="s">
        <v>2396</v>
      </c>
    </row>
    <row r="6551" spans="1:14" ht="15.75">
      <c r="C6551" s="203" t="str">
        <f>'822100'!B$27</f>
        <v>Incrementos (disminuciones) por otros cambios, propiedades, planta y equipo</v>
      </c>
      <c r="F6551" s="80">
        <f>'822100'!AT$27</f>
        <v>0</v>
      </c>
      <c r="I6551" s="60" t="str">
        <f>Índice!$G$23</f>
        <v>2015-01-01</v>
      </c>
      <c r="J6551" s="61" t="str">
        <f>Índice!$G$25</f>
        <v>2015-12-31</v>
      </c>
      <c r="K6551" s="203" t="s">
        <v>2480</v>
      </c>
      <c r="L6551" s="203" t="s">
        <v>2658</v>
      </c>
      <c r="M6551" s="203" t="s">
        <v>3293</v>
      </c>
      <c r="N6551" s="203" t="s">
        <v>2396</v>
      </c>
    </row>
    <row r="6552" spans="1:14" ht="15.75">
      <c r="C6552" s="203" t="str">
        <f>'822100'!B$28</f>
        <v>Disposiciones, propiedades, planta y equipo</v>
      </c>
      <c r="F6552" s="80">
        <f>'822100'!AT$28</f>
        <v>0</v>
      </c>
      <c r="I6552" s="60" t="str">
        <f>Índice!$G$23</f>
        <v>2015-01-01</v>
      </c>
      <c r="J6552" s="61" t="str">
        <f>Índice!$G$25</f>
        <v>2015-12-31</v>
      </c>
      <c r="K6552" s="203" t="s">
        <v>2480</v>
      </c>
      <c r="L6552" s="203" t="s">
        <v>2658</v>
      </c>
      <c r="M6552" s="203" t="s">
        <v>3293</v>
      </c>
      <c r="N6552" s="203" t="s">
        <v>2396</v>
      </c>
    </row>
    <row r="6553" spans="1:14" ht="15.75">
      <c r="C6553" s="203" t="str">
        <f>'822100'!B$29</f>
        <v>Total incremento (disminución) en propiedades, planta y equipo</v>
      </c>
      <c r="F6553" s="80">
        <f>'822100'!AT$29</f>
        <v>0</v>
      </c>
      <c r="I6553" s="60" t="str">
        <f>Índice!$G$23</f>
        <v>2015-01-01</v>
      </c>
      <c r="J6553" s="61" t="str">
        <f>Índice!$G$25</f>
        <v>2015-12-31</v>
      </c>
      <c r="K6553" s="203" t="s">
        <v>2480</v>
      </c>
      <c r="L6553" s="203" t="s">
        <v>2658</v>
      </c>
      <c r="M6553" s="203" t="s">
        <v>3293</v>
      </c>
      <c r="N6553" s="203" t="s">
        <v>2396</v>
      </c>
    </row>
    <row r="6554" spans="1:14" ht="15.75">
      <c r="C6554" s="203" t="str">
        <f>'822100'!B$30</f>
        <v>Propiedades, planta y equipo al final del periodo</v>
      </c>
      <c r="F6554" s="80">
        <f>'822100'!AT$30</f>
        <v>0</v>
      </c>
      <c r="J6554" s="61" t="str">
        <f>Índice!$G$25</f>
        <v>2015-12-31</v>
      </c>
      <c r="K6554" s="203" t="s">
        <v>2480</v>
      </c>
      <c r="L6554" s="203" t="s">
        <v>2658</v>
      </c>
      <c r="M6554" s="203" t="s">
        <v>3293</v>
      </c>
      <c r="N6554" s="203" t="s">
        <v>2396</v>
      </c>
    </row>
    <row r="6555" spans="1:14" ht="15.75">
      <c r="A6555" s="202" t="s">
        <v>15</v>
      </c>
      <c r="C6555" s="203" t="s">
        <v>3316</v>
      </c>
      <c r="L6555" s="203"/>
    </row>
    <row r="6556" spans="1:14" ht="15.75">
      <c r="A6556" s="202" t="s">
        <v>15</v>
      </c>
      <c r="C6556" s="203" t="str">
        <f>'822100'!B$13</f>
        <v>Información detallada a revelar sobre propiedades, planta y equipo</v>
      </c>
      <c r="F6556" s="200"/>
    </row>
    <row r="6557" spans="1:14" ht="15.75">
      <c r="C6557" s="203" t="str">
        <f>'822100'!B$14</f>
        <v>Bases de medición, propiedades, planta y equipo</v>
      </c>
      <c r="F6557" s="200" t="str">
        <f>'822100'!AU$14</f>
        <v xml:space="preserve">Por incluir información </v>
      </c>
      <c r="I6557" s="60" t="str">
        <f>Índice!$G$23</f>
        <v>2015-01-01</v>
      </c>
      <c r="J6557" s="61" t="str">
        <f>Índice!$G$25</f>
        <v>2015-12-31</v>
      </c>
      <c r="K6557" s="203" t="s">
        <v>2480</v>
      </c>
      <c r="L6557" s="203" t="s">
        <v>2658</v>
      </c>
      <c r="M6557" s="203" t="s">
        <v>3293</v>
      </c>
      <c r="N6557" s="203" t="s">
        <v>2397</v>
      </c>
    </row>
    <row r="6558" spans="1:14" ht="15.75">
      <c r="C6558" s="203" t="str">
        <f>'822100'!B$15</f>
        <v>Método de depreciación, propiedades, planta y equipo</v>
      </c>
      <c r="F6558" s="200" t="str">
        <f>'822100'!AU$15</f>
        <v xml:space="preserve">Por incluir información </v>
      </c>
      <c r="I6558" s="60" t="str">
        <f>Índice!$G$23</f>
        <v>2015-01-01</v>
      </c>
      <c r="J6558" s="61" t="str">
        <f>Índice!$G$25</f>
        <v>2015-12-31</v>
      </c>
      <c r="K6558" s="203" t="s">
        <v>2480</v>
      </c>
      <c r="L6558" s="203" t="s">
        <v>2658</v>
      </c>
      <c r="M6558" s="203" t="s">
        <v>3293</v>
      </c>
      <c r="N6558" s="203" t="s">
        <v>2397</v>
      </c>
    </row>
    <row r="6559" spans="1:14" ht="15.75">
      <c r="C6559" s="203" t="str">
        <f>'822100'!B$16</f>
        <v>Vidas útiles o tasas de depreciación, propiedades, planta y equipo</v>
      </c>
      <c r="F6559" s="200" t="str">
        <f>'822100'!AU$16</f>
        <v xml:space="preserve">Por incluir información </v>
      </c>
      <c r="I6559" s="60" t="str">
        <f>Índice!$G$23</f>
        <v>2015-01-01</v>
      </c>
      <c r="J6559" s="61" t="str">
        <f>Índice!$G$25</f>
        <v>2015-12-31</v>
      </c>
      <c r="K6559" s="203" t="s">
        <v>2480</v>
      </c>
      <c r="L6559" s="203" t="s">
        <v>2658</v>
      </c>
      <c r="M6559" s="203" t="s">
        <v>3293</v>
      </c>
      <c r="N6559" s="203" t="s">
        <v>2397</v>
      </c>
    </row>
    <row r="6560" spans="1:14" ht="15.75">
      <c r="A6560" s="202" t="s">
        <v>15</v>
      </c>
      <c r="C6560" s="203" t="str">
        <f>'822100'!B$17</f>
        <v>Conciliación de cambios en propiedades, planta y equipo</v>
      </c>
      <c r="F6560" s="200"/>
      <c r="L6560" s="203"/>
    </row>
    <row r="6561" spans="1:14" ht="15.75">
      <c r="C6561" s="203" t="str">
        <f>'822100'!B$18</f>
        <v>Propiedades, planta y equipo al comienzo del periodo</v>
      </c>
      <c r="F6561" s="80">
        <f>'822100'!AU$18</f>
        <v>0</v>
      </c>
      <c r="J6561" s="60" t="str">
        <f>Índice!$G$23</f>
        <v>2015-01-01</v>
      </c>
      <c r="K6561" s="203" t="s">
        <v>2480</v>
      </c>
      <c r="L6561" s="203" t="s">
        <v>2658</v>
      </c>
      <c r="M6561" s="203" t="s">
        <v>3293</v>
      </c>
      <c r="N6561" s="203" t="s">
        <v>2397</v>
      </c>
    </row>
    <row r="6562" spans="1:14" ht="15.75">
      <c r="A6562" s="202" t="s">
        <v>15</v>
      </c>
      <c r="C6562" s="203" t="str">
        <f>'822100'!B$19</f>
        <v>Cambios en propiedades, planta y equipo</v>
      </c>
      <c r="F6562" s="80"/>
      <c r="I6562" s="60" t="str">
        <f>Índice!$G$23</f>
        <v>2015-01-01</v>
      </c>
      <c r="J6562" s="61" t="str">
        <f>Índice!$G$25</f>
        <v>2015-12-31</v>
      </c>
      <c r="K6562" s="203" t="s">
        <v>2480</v>
      </c>
      <c r="L6562" s="203" t="s">
        <v>2658</v>
      </c>
      <c r="M6562" s="203" t="s">
        <v>3293</v>
      </c>
      <c r="N6562" s="203" t="s">
        <v>2397</v>
      </c>
    </row>
    <row r="6563" spans="1:14" ht="15.75">
      <c r="C6563" s="203" t="str">
        <f>'822100'!B$20</f>
        <v>Incrementos distintos de los procedentes de combinaciones de negocios, propiedades, planta y equipo</v>
      </c>
      <c r="F6563" s="80">
        <f>'822100'!AU$20</f>
        <v>0</v>
      </c>
      <c r="I6563" s="60" t="str">
        <f>Índice!$G$23</f>
        <v>2015-01-01</v>
      </c>
      <c r="J6563" s="61" t="str">
        <f>Índice!$G$25</f>
        <v>2015-12-31</v>
      </c>
      <c r="K6563" s="203" t="s">
        <v>2480</v>
      </c>
      <c r="L6563" s="203" t="s">
        <v>2658</v>
      </c>
      <c r="M6563" s="203" t="s">
        <v>3293</v>
      </c>
      <c r="N6563" s="203" t="s">
        <v>2397</v>
      </c>
    </row>
    <row r="6564" spans="1:14" ht="15.75">
      <c r="C6564" s="203" t="str">
        <f>'822100'!B$21</f>
        <v>Adquisiciones realizadas mediante combinaciones de negocios, propiedades, planta y equipo</v>
      </c>
      <c r="F6564" s="80">
        <f>'822100'!AU$21</f>
        <v>0</v>
      </c>
      <c r="I6564" s="60" t="str">
        <f>Índice!$G$23</f>
        <v>2015-01-01</v>
      </c>
      <c r="J6564" s="61" t="str">
        <f>Índice!$G$25</f>
        <v>2015-12-31</v>
      </c>
      <c r="K6564" s="203" t="s">
        <v>2480</v>
      </c>
      <c r="L6564" s="203" t="s">
        <v>2658</v>
      </c>
      <c r="M6564" s="203" t="s">
        <v>3293</v>
      </c>
      <c r="N6564" s="203" t="s">
        <v>2397</v>
      </c>
    </row>
    <row r="6565" spans="1:14" ht="15.75">
      <c r="C6565" s="203" t="str">
        <f>'822100'!B$22</f>
        <v>Transferencias de propiedades de inversión cuando pasa a estar disponible la medición fiable del valor razonable, propiedades, planta y equipo</v>
      </c>
      <c r="F6565" s="80">
        <f>'822100'!AU$22</f>
        <v>0</v>
      </c>
      <c r="I6565" s="60" t="str">
        <f>Índice!$G$23</f>
        <v>2015-01-01</v>
      </c>
      <c r="J6565" s="61" t="str">
        <f>Índice!$G$25</f>
        <v>2015-12-31</v>
      </c>
      <c r="K6565" s="203" t="s">
        <v>2480</v>
      </c>
      <c r="L6565" s="203" t="s">
        <v>2658</v>
      </c>
      <c r="M6565" s="203" t="s">
        <v>3293</v>
      </c>
      <c r="N6565" s="203" t="s">
        <v>2397</v>
      </c>
    </row>
    <row r="6566" spans="1:14" ht="15.75">
      <c r="C6566" s="203" t="str">
        <f>'822100'!B$23</f>
        <v>Incremento (disminución) por diferencias de cambio netas, propiedades, planta y equipo</v>
      </c>
      <c r="F6566" s="80">
        <f>'822100'!AU$23</f>
        <v>0</v>
      </c>
      <c r="I6566" s="60" t="str">
        <f>Índice!$G$23</f>
        <v>2015-01-01</v>
      </c>
      <c r="J6566" s="61" t="str">
        <f>Índice!$G$25</f>
        <v>2015-12-31</v>
      </c>
      <c r="K6566" s="203" t="s">
        <v>2480</v>
      </c>
      <c r="L6566" s="203" t="s">
        <v>2658</v>
      </c>
      <c r="M6566" s="203" t="s">
        <v>3293</v>
      </c>
      <c r="N6566" s="203" t="s">
        <v>2397</v>
      </c>
    </row>
    <row r="6567" spans="1:14" ht="15.75">
      <c r="C6567" s="203" t="str">
        <f>'822100'!B$24</f>
        <v>Depreciación, propiedades, planta y equipo</v>
      </c>
      <c r="F6567" s="80">
        <f>'822100'!AU$24</f>
        <v>0</v>
      </c>
      <c r="I6567" s="60" t="str">
        <f>Índice!$G$23</f>
        <v>2015-01-01</v>
      </c>
      <c r="J6567" s="61" t="str">
        <f>Índice!$G$25</f>
        <v>2015-12-31</v>
      </c>
      <c r="K6567" s="203" t="s">
        <v>2480</v>
      </c>
      <c r="L6567" s="203" t="s">
        <v>2658</v>
      </c>
      <c r="M6567" s="203" t="s">
        <v>3293</v>
      </c>
      <c r="N6567" s="203" t="s">
        <v>2397</v>
      </c>
    </row>
    <row r="6568" spans="1:14" ht="15.75">
      <c r="C6568" s="203" t="str">
        <f>'822100'!B$25</f>
        <v>Pérdidas por deterioro de valor reconocidas en el resultado del periodo, propiedades, planta y equipo</v>
      </c>
      <c r="F6568" s="80">
        <f>'822100'!AU$25</f>
        <v>0</v>
      </c>
      <c r="I6568" s="60" t="str">
        <f>Índice!$G$23</f>
        <v>2015-01-01</v>
      </c>
      <c r="J6568" s="61" t="str">
        <f>Índice!$G$25</f>
        <v>2015-12-31</v>
      </c>
      <c r="K6568" s="203" t="s">
        <v>2480</v>
      </c>
      <c r="L6568" s="203" t="s">
        <v>2658</v>
      </c>
      <c r="M6568" s="203" t="s">
        <v>3293</v>
      </c>
      <c r="N6568" s="203" t="s">
        <v>2397</v>
      </c>
    </row>
    <row r="6569" spans="1:14" ht="15.75">
      <c r="C6569" s="203" t="str">
        <f>'822100'!B$26</f>
        <v>Reversión de pérdidas por deterioro de valor reconocidas en el resultado del periodo, propiedades, planta y equipo</v>
      </c>
      <c r="F6569" s="80">
        <f>'822100'!AU$26</f>
        <v>0</v>
      </c>
      <c r="I6569" s="60" t="str">
        <f>Índice!$G$23</f>
        <v>2015-01-01</v>
      </c>
      <c r="J6569" s="61" t="str">
        <f>Índice!$G$25</f>
        <v>2015-12-31</v>
      </c>
      <c r="K6569" s="203" t="s">
        <v>2480</v>
      </c>
      <c r="L6569" s="203" t="s">
        <v>2658</v>
      </c>
      <c r="M6569" s="203" t="s">
        <v>3293</v>
      </c>
      <c r="N6569" s="203" t="s">
        <v>2397</v>
      </c>
    </row>
    <row r="6570" spans="1:14" ht="15.75">
      <c r="C6570" s="203" t="str">
        <f>'822100'!B$27</f>
        <v>Incrementos (disminuciones) por otros cambios, propiedades, planta y equipo</v>
      </c>
      <c r="F6570" s="80">
        <f>'822100'!AU$27</f>
        <v>0</v>
      </c>
      <c r="I6570" s="60" t="str">
        <f>Índice!$G$23</f>
        <v>2015-01-01</v>
      </c>
      <c r="J6570" s="61" t="str">
        <f>Índice!$G$25</f>
        <v>2015-12-31</v>
      </c>
      <c r="K6570" s="203" t="s">
        <v>2480</v>
      </c>
      <c r="L6570" s="203" t="s">
        <v>2658</v>
      </c>
      <c r="M6570" s="203" t="s">
        <v>3293</v>
      </c>
      <c r="N6570" s="203" t="s">
        <v>2397</v>
      </c>
    </row>
    <row r="6571" spans="1:14" ht="15.75">
      <c r="C6571" s="203" t="str">
        <f>'822100'!B$28</f>
        <v>Disposiciones, propiedades, planta y equipo</v>
      </c>
      <c r="F6571" s="80">
        <f>'822100'!AU$28</f>
        <v>0</v>
      </c>
      <c r="I6571" s="60" t="str">
        <f>Índice!$G$23</f>
        <v>2015-01-01</v>
      </c>
      <c r="J6571" s="61" t="str">
        <f>Índice!$G$25</f>
        <v>2015-12-31</v>
      </c>
      <c r="K6571" s="203" t="s">
        <v>2480</v>
      </c>
      <c r="L6571" s="203" t="s">
        <v>2658</v>
      </c>
      <c r="M6571" s="203" t="s">
        <v>3293</v>
      </c>
      <c r="N6571" s="203" t="s">
        <v>2397</v>
      </c>
    </row>
    <row r="6572" spans="1:14" ht="15.75">
      <c r="C6572" s="203" t="str">
        <f>'822100'!B$29</f>
        <v>Total incremento (disminución) en propiedades, planta y equipo</v>
      </c>
      <c r="F6572" s="80">
        <f>'822100'!AU$29</f>
        <v>0</v>
      </c>
      <c r="I6572" s="60" t="str">
        <f>Índice!$G$23</f>
        <v>2015-01-01</v>
      </c>
      <c r="J6572" s="61" t="str">
        <f>Índice!$G$25</f>
        <v>2015-12-31</v>
      </c>
      <c r="K6572" s="203" t="s">
        <v>2480</v>
      </c>
      <c r="L6572" s="203" t="s">
        <v>2658</v>
      </c>
      <c r="M6572" s="203" t="s">
        <v>3293</v>
      </c>
      <c r="N6572" s="203" t="s">
        <v>2397</v>
      </c>
    </row>
    <row r="6573" spans="1:14" ht="15.75">
      <c r="C6573" s="203" t="str">
        <f>'822100'!B$30</f>
        <v>Propiedades, planta y equipo al final del periodo</v>
      </c>
      <c r="F6573" s="80">
        <f>'822100'!AU$30</f>
        <v>0</v>
      </c>
      <c r="J6573" s="61" t="str">
        <f>Índice!$G$25</f>
        <v>2015-12-31</v>
      </c>
      <c r="K6573" s="203" t="s">
        <v>2480</v>
      </c>
      <c r="L6573" s="203" t="s">
        <v>2658</v>
      </c>
      <c r="M6573" s="203" t="s">
        <v>3293</v>
      </c>
      <c r="N6573" s="203" t="s">
        <v>2397</v>
      </c>
    </row>
    <row r="6574" spans="1:14" ht="15.75">
      <c r="A6574" s="202" t="s">
        <v>15</v>
      </c>
      <c r="C6574" s="203">
        <f>'822100'!B31</f>
        <v>0</v>
      </c>
      <c r="F6574" s="80"/>
      <c r="J6574" s="61"/>
      <c r="K6574" s="203"/>
      <c r="L6574" s="203"/>
    </row>
    <row r="6575" spans="1:14" ht="15.75">
      <c r="C6575" s="203" t="str">
        <f>'822100'!B32</f>
        <v>Propiedades, planta y equipo, restricciones en la titularidad</v>
      </c>
      <c r="F6575" s="80">
        <f>'822100'!C32</f>
        <v>0</v>
      </c>
      <c r="J6575" s="61" t="str">
        <f>Índice!$G$25</f>
        <v>2015-12-31</v>
      </c>
      <c r="K6575" s="203"/>
      <c r="L6575" s="203"/>
    </row>
    <row r="6576" spans="1:14" ht="15.75">
      <c r="C6576" s="203" t="str">
        <f>'822100'!B33</f>
        <v>Descripción de la existencia de restricciones en la titularidad, propiedades, planta y equipo</v>
      </c>
      <c r="F6576" s="80" t="str">
        <f>'822100'!C33</f>
        <v>Por incluir infomación</v>
      </c>
      <c r="I6576" s="60" t="str">
        <f>Índice!$G$23</f>
        <v>2015-01-01</v>
      </c>
      <c r="J6576" s="61" t="str">
        <f>Índice!$G$25</f>
        <v>2015-12-31</v>
      </c>
      <c r="K6576" s="203"/>
      <c r="L6576" s="203"/>
    </row>
    <row r="6577" spans="1:18" ht="15.75">
      <c r="C6577" s="203" t="str">
        <f>'822100'!B34</f>
        <v>Propiedades, planta y equipo, pignoradas como garantía</v>
      </c>
      <c r="F6577" s="80">
        <f>'822100'!C34</f>
        <v>0</v>
      </c>
      <c r="J6577" s="61" t="str">
        <f>Índice!$G$25</f>
        <v>2015-12-31</v>
      </c>
      <c r="K6577" s="203"/>
      <c r="L6577" s="203"/>
    </row>
    <row r="6578" spans="1:18" ht="15.75">
      <c r="C6578" s="203" t="str">
        <f>'822100'!B35</f>
        <v>Compromisos contractuales para la adquisición de propiedades, planta y equipo</v>
      </c>
      <c r="F6578" s="80">
        <f>'822100'!C35</f>
        <v>0</v>
      </c>
      <c r="J6578" s="61" t="str">
        <f>Índice!$G$25</f>
        <v>2015-12-31</v>
      </c>
      <c r="K6578" s="203"/>
      <c r="L6578" s="203"/>
    </row>
    <row r="6579" spans="1:18" ht="15.75">
      <c r="A6579" s="83" t="s">
        <v>15</v>
      </c>
      <c r="B6579" s="84"/>
      <c r="C6579" s="85" t="s">
        <v>2511</v>
      </c>
      <c r="D6579" s="84"/>
      <c r="E6579" s="84"/>
      <c r="F6579" s="86"/>
      <c r="G6579" s="84"/>
      <c r="H6579" s="84"/>
      <c r="I6579" s="87"/>
      <c r="J6579" s="87"/>
      <c r="K6579" s="88"/>
      <c r="L6579" s="88"/>
      <c r="M6579" s="84"/>
      <c r="N6579" s="84"/>
      <c r="O6579" s="84"/>
      <c r="P6579" s="84"/>
      <c r="Q6579" s="84"/>
      <c r="R6579" s="84"/>
    </row>
    <row r="6580" spans="1:18" ht="15.75">
      <c r="C6580" s="203" t="str">
        <f>'822390'!B6</f>
        <v>Información a revelar sobre instrumentos financieros</v>
      </c>
      <c r="F6580" s="4" t="str">
        <f>'822390'!C6</f>
        <v xml:space="preserve">Por incluir información </v>
      </c>
      <c r="I6580" s="60" t="str">
        <f>Índice!$G$23</f>
        <v>2015-01-01</v>
      </c>
      <c r="J6580" s="61" t="str">
        <f>Índice!$G$25</f>
        <v>2015-12-31</v>
      </c>
    </row>
    <row r="6581" spans="1:18" ht="15.75">
      <c r="A6581" s="202" t="s">
        <v>15</v>
      </c>
      <c r="C6581" s="203" t="str">
        <f>'822390'!B7</f>
        <v>Categorías de activos financieros y pasivos financieros [sinopsis]</v>
      </c>
      <c r="F6581" s="4">
        <f>'822390'!C7</f>
        <v>0</v>
      </c>
      <c r="I6581" s="60"/>
      <c r="J6581" s="61"/>
    </row>
    <row r="6582" spans="1:18" ht="15.75">
      <c r="C6582" s="203" t="str">
        <f>'822390'!B8</f>
        <v>Activos financieros al valor razonable con cambios en resultados</v>
      </c>
      <c r="F6582" s="4">
        <f>'822390'!C8</f>
        <v>0</v>
      </c>
      <c r="I6582" s="60"/>
      <c r="J6582" s="61" t="str">
        <f>Índice!$G$25</f>
        <v>2015-12-31</v>
      </c>
    </row>
    <row r="6583" spans="1:18" ht="15.75">
      <c r="C6583" s="203" t="str">
        <f>'822390'!B9</f>
        <v>Activos financieros que son instrumentos de deuda, al costo amortizado</v>
      </c>
      <c r="F6583" s="4">
        <f>'822390'!C9</f>
        <v>0</v>
      </c>
      <c r="I6583" s="60"/>
      <c r="J6583" s="61" t="str">
        <f>Índice!$G$25</f>
        <v>2015-12-31</v>
      </c>
    </row>
    <row r="6584" spans="1:18" ht="15.75">
      <c r="C6584" s="203" t="str">
        <f>'822390'!B10</f>
        <v>Activos financieros que son instrumentos de patrimonio, al costo</v>
      </c>
      <c r="F6584" s="4">
        <f>'822390'!C10</f>
        <v>0</v>
      </c>
      <c r="I6584" s="60"/>
      <c r="J6584" s="61" t="str">
        <f>Índice!$G$25</f>
        <v>2015-12-31</v>
      </c>
    </row>
    <row r="6585" spans="1:18" ht="15.75">
      <c r="C6585" s="203" t="str">
        <f>'822390'!B11</f>
        <v>Pasivos financieros al valor razonable con cambios en resultados</v>
      </c>
      <c r="F6585" s="4">
        <f>'822390'!C11</f>
        <v>0</v>
      </c>
      <c r="I6585" s="60"/>
      <c r="J6585" s="61" t="str">
        <f>Índice!$G$25</f>
        <v>2015-12-31</v>
      </c>
    </row>
    <row r="6586" spans="1:18" ht="15.75">
      <c r="C6586" s="203" t="str">
        <f>'822390'!B12</f>
        <v>Pasivos financieros al costo amortizado</v>
      </c>
      <c r="F6586" s="4">
        <f>'822390'!C12</f>
        <v>0</v>
      </c>
      <c r="I6586" s="60"/>
      <c r="J6586" s="61" t="str">
        <f>Índice!$G$25</f>
        <v>2015-12-31</v>
      </c>
    </row>
    <row r="6587" spans="1:18" ht="15.75">
      <c r="C6587" s="203" t="str">
        <f>'822390'!B13</f>
        <v>Compromisos de préstamo, al costo</v>
      </c>
      <c r="F6587" s="4">
        <f>'822390'!C13</f>
        <v>0</v>
      </c>
      <c r="I6587" s="60"/>
      <c r="J6587" s="61" t="str">
        <f>Índice!$G$25</f>
        <v>2015-12-31</v>
      </c>
    </row>
    <row r="6588" spans="1:18" ht="15.75">
      <c r="C6588" s="203" t="str">
        <f>'822390'!B14</f>
        <v>Descripción de los métodos y suposiciones para determinar el valor razonable</v>
      </c>
      <c r="F6588" s="4" t="str">
        <f>'822390'!C14</f>
        <v xml:space="preserve">Por incluir información </v>
      </c>
      <c r="I6588" s="60" t="str">
        <f>Índice!$G$23</f>
        <v>2015-01-01</v>
      </c>
      <c r="J6588" s="61" t="str">
        <f>Índice!$G$25</f>
        <v>2015-12-31</v>
      </c>
    </row>
    <row r="6589" spans="1:18" ht="15.75">
      <c r="C6589" s="203" t="str">
        <f>'822390'!B15</f>
        <v>Descripción de la razón por la que la medida fiable del valor razonable de un instrumento de patrimonio medido al valor razonable con cambios en resultados deja de estar disponible</v>
      </c>
      <c r="F6589" s="4" t="str">
        <f>'822390'!C15</f>
        <v xml:space="preserve">Por incluir información </v>
      </c>
      <c r="I6589" s="60" t="str">
        <f>Índice!$G$23</f>
        <v>2015-01-01</v>
      </c>
      <c r="J6589" s="61" t="str">
        <f>Índice!$G$25</f>
        <v>2015-12-31</v>
      </c>
    </row>
    <row r="6590" spans="1:18" ht="15.75">
      <c r="C6590" s="203" t="str">
        <f>'822390'!B16</f>
        <v>Información a revelar sobre activos financieros transferidos que no se dan de baja en cuentas en su totalidad [bloque de texto]</v>
      </c>
      <c r="F6590" s="4" t="str">
        <f>'822390'!C16</f>
        <v xml:space="preserve">Por incluir información </v>
      </c>
      <c r="I6590" s="60" t="str">
        <f>Índice!$G$23</f>
        <v>2015-01-01</v>
      </c>
      <c r="J6590" s="61" t="str">
        <f>Índice!$G$25</f>
        <v>2015-12-31</v>
      </c>
    </row>
    <row r="6591" spans="1:18" ht="15.75">
      <c r="A6591" s="202" t="s">
        <v>15</v>
      </c>
      <c r="C6591" s="203">
        <f>'822390'!B17</f>
        <v>0</v>
      </c>
    </row>
    <row r="6592" spans="1:18" ht="15.75">
      <c r="A6592" s="202" t="s">
        <v>15</v>
      </c>
      <c r="C6592" s="203" t="str">
        <f>'822390'!B$19</f>
        <v>Información a revelar sobre activos financieros transferidos que no se dan de baja en cuentas en su totalidad [partidas]</v>
      </c>
    </row>
    <row r="6593" spans="1:12" ht="15.75">
      <c r="A6593" s="202"/>
      <c r="C6593" s="203" t="str">
        <f>'822390'!B$20</f>
        <v>Descripción de la naturaleza de activos financieros transferidos que no se dan de baja en cuentas en su totalidad</v>
      </c>
      <c r="F6593" s="200" t="str">
        <f>'822390'!C$20</f>
        <v xml:space="preserve">Por incluir información </v>
      </c>
      <c r="I6593" s="60" t="str">
        <f>Índice!$G$23</f>
        <v>2015-01-01</v>
      </c>
      <c r="J6593" s="61" t="str">
        <f>Índice!$G$25</f>
        <v>2015-12-31</v>
      </c>
      <c r="K6593" s="203" t="s">
        <v>3012</v>
      </c>
      <c r="L6593" s="203" t="s">
        <v>3011</v>
      </c>
    </row>
    <row r="6594" spans="1:12" ht="15.75">
      <c r="A6594" s="202"/>
      <c r="C6594" s="203" t="str">
        <f>'822390'!B$21</f>
        <v>Descripción de la naturaleza de los riesgos y ventajas inherentes a la propiedad a los que la entidad está expuesta</v>
      </c>
      <c r="F6594" s="200" t="str">
        <f>'822390'!C$21</f>
        <v xml:space="preserve">Por incluir información </v>
      </c>
      <c r="I6594" s="60" t="str">
        <f>Índice!$G$23</f>
        <v>2015-01-01</v>
      </c>
      <c r="J6594" s="61" t="str">
        <f>Índice!$G$25</f>
        <v>2015-12-31</v>
      </c>
      <c r="K6594" s="203" t="s">
        <v>3012</v>
      </c>
      <c r="L6594" s="203" t="s">
        <v>3011</v>
      </c>
    </row>
    <row r="6595" spans="1:12" ht="15.75">
      <c r="C6595" s="203" t="str">
        <f>'822390'!B$22</f>
        <v>Activos que la entidad continúa reconociendo</v>
      </c>
      <c r="F6595" s="200">
        <f>'822390'!C$22</f>
        <v>0</v>
      </c>
      <c r="J6595" s="61" t="str">
        <f>Índice!$G$25</f>
        <v>2015-12-31</v>
      </c>
      <c r="K6595" s="203" t="s">
        <v>3012</v>
      </c>
      <c r="L6595" s="203" t="s">
        <v>3011</v>
      </c>
    </row>
    <row r="6596" spans="1:12" ht="15.75">
      <c r="C6596" s="203" t="str">
        <f>'822390'!B$23</f>
        <v>Pasivos asociados que la entidad continúa reconociendo</v>
      </c>
      <c r="F6596" s="200">
        <f>'822390'!C$23</f>
        <v>0</v>
      </c>
      <c r="J6596" s="61" t="str">
        <f>Índice!$G$25</f>
        <v>2015-12-31</v>
      </c>
      <c r="K6596" s="203" t="s">
        <v>3012</v>
      </c>
      <c r="L6596" s="203" t="s">
        <v>3011</v>
      </c>
    </row>
    <row r="6597" spans="1:12" ht="15.75">
      <c r="A6597" s="202" t="s">
        <v>15</v>
      </c>
      <c r="C6597" s="203">
        <f>'822390'!B24</f>
        <v>0</v>
      </c>
    </row>
    <row r="6598" spans="1:12" ht="15.75">
      <c r="C6598" s="203" t="str">
        <f>'822390'!B25</f>
        <v>Activos financieros pignorados como garantía de pasivos o pasivos contingentes</v>
      </c>
      <c r="F6598" s="200">
        <f>'822390'!C25</f>
        <v>0</v>
      </c>
      <c r="I6598" s="60"/>
      <c r="J6598" s="61" t="str">
        <f>Índice!$G$25</f>
        <v>2015-12-31</v>
      </c>
    </row>
    <row r="6599" spans="1:12" ht="15.75">
      <c r="A6599" s="202"/>
      <c r="C6599" s="203" t="str">
        <f>'822390'!B26</f>
        <v>Descripción de los plazos y condiciones de activos financieros pignorados como garantía colateral para pasivos o pasivos contingentes</v>
      </c>
      <c r="F6599" s="200" t="str">
        <f>'822390'!C26</f>
        <v xml:space="preserve">Por incluir información </v>
      </c>
      <c r="I6599" s="60" t="str">
        <f>Índice!$G$23</f>
        <v>2015-01-01</v>
      </c>
      <c r="J6599" s="61" t="str">
        <f>Índice!$G$25</f>
        <v>2015-12-31</v>
      </c>
    </row>
    <row r="6600" spans="1:12" ht="15.75">
      <c r="A6600" s="202"/>
      <c r="C6600" s="203" t="str">
        <f>'822390'!B27</f>
        <v>Descripción de los detalles de incumplimientos durante el período que se refieran al principal, a los intereses, a los fondos de amortización para cancelación de deudas o a las condiciones de rescate relativas a esos préstamos por pagar</v>
      </c>
      <c r="F6600" s="200" t="str">
        <f>'822390'!C27</f>
        <v xml:space="preserve">Por incluir información </v>
      </c>
      <c r="I6600" s="60" t="str">
        <f>Índice!$G$23</f>
        <v>2015-01-01</v>
      </c>
      <c r="J6600" s="61" t="str">
        <f>Índice!$G$25</f>
        <v>2015-12-31</v>
      </c>
    </row>
    <row r="6601" spans="1:12" ht="15.75">
      <c r="A6601" s="202"/>
      <c r="C6601" s="203" t="str">
        <f>'822390'!B28</f>
        <v>Préstamos pagaderos por incumplimiento</v>
      </c>
      <c r="F6601" s="200">
        <f>'822390'!C28</f>
        <v>0</v>
      </c>
      <c r="J6601" s="61" t="str">
        <f>Índice!$G$25</f>
        <v>2015-12-31</v>
      </c>
    </row>
    <row r="6602" spans="1:12" ht="15.75">
      <c r="C6602" s="203" t="str">
        <f>'822390'!B29</f>
        <v>Explicación de si se subsanaron los incumplimientos o se renegociaron los plazos de préstamos pagaderos antes de que los estados financieros se autorizasen para su publicación</v>
      </c>
      <c r="F6602" s="200" t="str">
        <f>'822390'!C29</f>
        <v xml:space="preserve">Por incluir información </v>
      </c>
      <c r="I6602" s="60" t="str">
        <f>Índice!$G$23</f>
        <v>2015-01-01</v>
      </c>
      <c r="J6602" s="61" t="str">
        <f>Índice!$G$25</f>
        <v>2015-12-31</v>
      </c>
      <c r="K6602" s="203"/>
      <c r="L6602" s="203"/>
    </row>
    <row r="6603" spans="1:12" ht="15.75">
      <c r="A6603" s="202" t="s">
        <v>15</v>
      </c>
      <c r="C6603" s="203" t="str">
        <f>'822390'!B30</f>
        <v>Ingresos, gastos, ganancias o pérdidas de instrumentos financieros [sinopsis]</v>
      </c>
      <c r="F6603" s="200"/>
      <c r="J6603" s="61"/>
      <c r="K6603" s="203"/>
      <c r="L6603" s="203"/>
    </row>
    <row r="6604" spans="1:12" ht="15.75">
      <c r="A6604" s="202" t="s">
        <v>15</v>
      </c>
      <c r="C6604" s="203" t="str">
        <f>'822390'!B31</f>
        <v>Ganancias (pérdidas) por instrumentos financieros [sinopsis]</v>
      </c>
      <c r="F6604" s="200"/>
      <c r="J6604" s="61"/>
      <c r="K6604" s="203"/>
      <c r="L6604" s="203"/>
    </row>
    <row r="6605" spans="1:12" ht="15.75">
      <c r="C6605" s="203" t="str">
        <f>'822390'!B32</f>
        <v>Ganancias (pérdidas) en activos financieros al valor razonable con cambios en resultados</v>
      </c>
      <c r="F6605" s="200">
        <f>'822390'!C32</f>
        <v>0</v>
      </c>
      <c r="I6605" s="60" t="str">
        <f>Índice!$G$23</f>
        <v>2015-01-01</v>
      </c>
      <c r="J6605" s="61" t="str">
        <f>Índice!$G$25</f>
        <v>2015-12-31</v>
      </c>
      <c r="K6605" s="203"/>
      <c r="L6605" s="203"/>
    </row>
    <row r="6606" spans="1:12" ht="15.75">
      <c r="C6606" s="203" t="str">
        <f>'822390'!B33</f>
        <v>Ganancias (pérdidas) en pasivos financieros al valor razonable con cambios en resultados</v>
      </c>
      <c r="F6606" s="200">
        <f>'822390'!C33</f>
        <v>0</v>
      </c>
      <c r="I6606" s="60" t="str">
        <f>Índice!$G$23</f>
        <v>2015-01-01</v>
      </c>
      <c r="J6606" s="61" t="str">
        <f>Índice!$G$25</f>
        <v>2015-12-31</v>
      </c>
      <c r="K6606" s="203"/>
      <c r="L6606" s="203"/>
    </row>
    <row r="6607" spans="1:12" ht="15.75">
      <c r="C6607" s="203" t="str">
        <f>'822390'!B34</f>
        <v>Ganancias (pérdidas) por activos financieros al costo amortizado</v>
      </c>
      <c r="F6607" s="200">
        <f>'822390'!C34</f>
        <v>0</v>
      </c>
      <c r="I6607" s="60" t="str">
        <f>Índice!$G$23</f>
        <v>2015-01-01</v>
      </c>
      <c r="J6607" s="61" t="str">
        <f>Índice!$G$25</f>
        <v>2015-12-31</v>
      </c>
      <c r="K6607" s="203"/>
      <c r="L6607" s="203"/>
    </row>
    <row r="6608" spans="1:12" ht="15.75">
      <c r="C6608" s="203" t="str">
        <f>'822390'!B35</f>
        <v>Ganancias (pérdidas) por pasivos financieros al costo amortizado</v>
      </c>
      <c r="F6608" s="200">
        <f>'822390'!C35</f>
        <v>0</v>
      </c>
      <c r="I6608" s="60" t="str">
        <f>Índice!$G$23</f>
        <v>2015-01-01</v>
      </c>
      <c r="J6608" s="61" t="str">
        <f>Índice!$G$25</f>
        <v>2015-12-31</v>
      </c>
      <c r="K6608" s="203"/>
      <c r="L6608" s="203"/>
    </row>
    <row r="6609" spans="1:12" ht="15.75">
      <c r="A6609" s="202" t="s">
        <v>15</v>
      </c>
      <c r="C6609" s="203" t="str">
        <f>'822390'!B36</f>
        <v>Ingresos por intereses y gastos por intereses por activos financieros o pasivos financieros valorados de forma distinta al valor razonable con cambios en resultados [sinopsis]</v>
      </c>
      <c r="F6609" s="200">
        <f>'822390'!C36</f>
        <v>0</v>
      </c>
      <c r="J6609" s="61"/>
      <c r="K6609" s="203"/>
      <c r="L6609" s="203"/>
    </row>
    <row r="6610" spans="1:12" ht="15.75">
      <c r="C6610" s="203" t="str">
        <f>'822390'!B37</f>
        <v>Ingresos por intereses por activos financieros valorados de forma distinta al valor razonable con cambios en resultados</v>
      </c>
      <c r="F6610" s="200">
        <f>'822390'!C37</f>
        <v>0</v>
      </c>
      <c r="I6610" s="60" t="str">
        <f>Índice!$G$23</f>
        <v>2015-01-01</v>
      </c>
      <c r="J6610" s="61" t="str">
        <f>Índice!$G$25</f>
        <v>2015-12-31</v>
      </c>
      <c r="K6610" s="203"/>
      <c r="L6610" s="203"/>
    </row>
    <row r="6611" spans="1:12" ht="15.75">
      <c r="C6611" s="203" t="str">
        <f>'822390'!B38</f>
        <v>Gastos por intereses por pasivos financieros valorados de forma distinta al valor razonable con cambios en resultados</v>
      </c>
      <c r="F6611" s="200">
        <f>'822390'!C38</f>
        <v>0</v>
      </c>
      <c r="I6611" s="60" t="str">
        <f>Índice!$G$23</f>
        <v>2015-01-01</v>
      </c>
      <c r="J6611" s="61" t="str">
        <f>Índice!$G$25</f>
        <v>2015-12-31</v>
      </c>
      <c r="K6611" s="203"/>
      <c r="L6611" s="203"/>
    </row>
    <row r="6612" spans="1:12" ht="15.75">
      <c r="C6612" s="203" t="str">
        <f>'822390'!B39</f>
        <v>Información a revelar de activos financieros [Texto]</v>
      </c>
      <c r="F6612" s="200" t="str">
        <f>'822390'!C39</f>
        <v xml:space="preserve">Por incluir información </v>
      </c>
      <c r="I6612" s="60" t="str">
        <f>Índice!$G$23</f>
        <v>2015-01-01</v>
      </c>
      <c r="J6612" s="61" t="str">
        <f>Índice!$G$25</f>
        <v>2015-12-31</v>
      </c>
      <c r="K6612" s="203"/>
      <c r="L6612" s="203"/>
    </row>
    <row r="6613" spans="1:12" ht="15.75">
      <c r="A6613" s="202" t="s">
        <v>15</v>
      </c>
      <c r="C6613" s="203" t="str">
        <f>'822390'!B42</f>
        <v>Información a revelar sobre activos financieros [resumen]</v>
      </c>
      <c r="F6613" s="200"/>
      <c r="J6613" s="61"/>
      <c r="K6613" s="203"/>
      <c r="L6613" s="203"/>
    </row>
    <row r="6614" spans="1:12" ht="15.75">
      <c r="C6614" s="203" t="str">
        <f>'822390'!B43</f>
        <v>Pérdidas por deterioro de valor, activos financieros</v>
      </c>
      <c r="F6614" s="200">
        <f>'822390'!C43</f>
        <v>0</v>
      </c>
      <c r="I6614" s="60" t="str">
        <f>Índice!$G$23</f>
        <v>2015-01-01</v>
      </c>
      <c r="J6614" s="61" t="str">
        <f>Índice!$G$25</f>
        <v>2015-12-31</v>
      </c>
      <c r="K6614" s="203" t="s">
        <v>3013</v>
      </c>
      <c r="L6614" s="203" t="s">
        <v>2659</v>
      </c>
    </row>
    <row r="6615" spans="1:12" ht="15.75">
      <c r="A6615" s="202" t="s">
        <v>15</v>
      </c>
      <c r="C6615" s="203">
        <f>'822390'!B44</f>
        <v>0</v>
      </c>
      <c r="F6615" s="200"/>
      <c r="J6615" s="61"/>
      <c r="K6615" s="203"/>
      <c r="L6615" s="203"/>
    </row>
    <row r="6616" spans="1:12" ht="15.75">
      <c r="C6616" s="203" t="str">
        <f>'822390'!B45</f>
        <v>Información a revelar sobre contabilidad de coberturas [Texto]</v>
      </c>
      <c r="F6616" s="200" t="str">
        <f>'822390'!C45</f>
        <v xml:space="preserve">Por incluir información </v>
      </c>
      <c r="I6616" s="60" t="str">
        <f>Índice!$G$23</f>
        <v>2015-01-01</v>
      </c>
      <c r="J6616" s="61" t="str">
        <f>Índice!$G$25</f>
        <v>2015-12-31</v>
      </c>
      <c r="K6616" s="203"/>
      <c r="L6616" s="203"/>
    </row>
    <row r="6617" spans="1:12" ht="15.75">
      <c r="C6617" s="203" t="str">
        <f>'822390'!B46</f>
        <v>Información a revelar detallada sobre coberturas [Texto]</v>
      </c>
      <c r="F6617" s="200" t="str">
        <f>'822390'!C46</f>
        <v xml:space="preserve">Por incluir información </v>
      </c>
      <c r="I6617" s="60" t="str">
        <f>Índice!$G$23</f>
        <v>2015-01-01</v>
      </c>
      <c r="J6617" s="61" t="str">
        <f>Índice!$G$25</f>
        <v>2015-12-31</v>
      </c>
      <c r="K6617" s="203"/>
      <c r="L6617" s="203"/>
    </row>
    <row r="6618" spans="1:12" ht="15.75">
      <c r="A6618" s="202" t="s">
        <v>15</v>
      </c>
      <c r="C6618" s="203" t="str">
        <f>'822390'!B49</f>
        <v>Información a revelar detallada sobre coberturas</v>
      </c>
    </row>
    <row r="6619" spans="1:12" ht="15.75">
      <c r="C6619" s="203" t="str">
        <f>'822390'!B$50</f>
        <v>Descripción del tipo de cobertura</v>
      </c>
      <c r="F6619" s="3" t="str">
        <f>'822390'!C$50</f>
        <v xml:space="preserve">Por Incluir información </v>
      </c>
      <c r="I6619" s="60" t="str">
        <f>Índice!$G$23</f>
        <v>2015-01-01</v>
      </c>
      <c r="J6619" s="61" t="str">
        <f>Índice!$G$25</f>
        <v>2015-12-31</v>
      </c>
      <c r="K6619" s="203" t="s">
        <v>3014</v>
      </c>
      <c r="L6619" s="203" t="s">
        <v>3015</v>
      </c>
    </row>
    <row r="6620" spans="1:12" ht="15.75">
      <c r="C6620" s="203" t="str">
        <f>'822390'!B$51</f>
        <v>Descripción de instrumentos financieros designados como instrumentos de cobertura</v>
      </c>
      <c r="F6620" s="3" t="str">
        <f>'822390'!C$51</f>
        <v xml:space="preserve">Por Incluir información </v>
      </c>
      <c r="I6620" s="60" t="str">
        <f>Índice!$G$23</f>
        <v>2015-01-01</v>
      </c>
      <c r="J6620" s="61" t="str">
        <f>Índice!$G$25</f>
        <v>2015-12-31</v>
      </c>
      <c r="K6620" s="203" t="s">
        <v>3014</v>
      </c>
      <c r="L6620" s="203" t="s">
        <v>3015</v>
      </c>
    </row>
    <row r="6621" spans="1:12" ht="15.75">
      <c r="C6621" s="203" t="str">
        <f>'822390'!B$52</f>
        <v>Instrumentos financieros designados como instrumentos de cobertura, al valor razonable</v>
      </c>
      <c r="F6621" s="200">
        <f>'822390'!C$52</f>
        <v>0</v>
      </c>
      <c r="I6621" s="60"/>
      <c r="J6621" s="61" t="str">
        <f>Índice!$G$25</f>
        <v>2015-12-31</v>
      </c>
      <c r="K6621" s="203" t="s">
        <v>3014</v>
      </c>
      <c r="L6621" s="203" t="s">
        <v>3015</v>
      </c>
    </row>
    <row r="6622" spans="1:12" ht="15.75">
      <c r="C6622" s="203" t="str">
        <f>'822390'!B$53</f>
        <v>Descripción de la naturaleza de los riesgos que han sido cubiertos</v>
      </c>
      <c r="F6622" s="3" t="str">
        <f>'822390'!C$53</f>
        <v xml:space="preserve">Por Incluir información </v>
      </c>
      <c r="I6622" s="60" t="str">
        <f>Índice!$G$23</f>
        <v>2015-01-01</v>
      </c>
      <c r="J6622" s="61" t="str">
        <f>Índice!$G$25</f>
        <v>2015-12-31</v>
      </c>
      <c r="K6622" s="203" t="s">
        <v>3014</v>
      </c>
      <c r="L6622" s="203" t="s">
        <v>3015</v>
      </c>
    </row>
    <row r="6623" spans="1:12" ht="15.75">
      <c r="C6623" s="203" t="str">
        <f>'822390'!B$50</f>
        <v>Descripción del tipo de cobertura</v>
      </c>
      <c r="F6623" s="3" t="str">
        <f>'822390'!D$50</f>
        <v xml:space="preserve">Por Incluir información </v>
      </c>
      <c r="I6623" s="60" t="str">
        <f>Índice!$G$23</f>
        <v>2015-01-01</v>
      </c>
      <c r="J6623" s="61" t="str">
        <f>Índice!$G$25</f>
        <v>2015-12-31</v>
      </c>
      <c r="K6623" s="203" t="s">
        <v>3014</v>
      </c>
      <c r="L6623" s="203" t="s">
        <v>3016</v>
      </c>
    </row>
    <row r="6624" spans="1:12" ht="15.75">
      <c r="C6624" s="203" t="str">
        <f>'822390'!B$51</f>
        <v>Descripción de instrumentos financieros designados como instrumentos de cobertura</v>
      </c>
      <c r="F6624" s="3" t="str">
        <f>'822390'!D$51</f>
        <v xml:space="preserve">Por Incluir información </v>
      </c>
      <c r="I6624" s="60" t="str">
        <f>Índice!$G$23</f>
        <v>2015-01-01</v>
      </c>
      <c r="J6624" s="61" t="str">
        <f>Índice!$G$25</f>
        <v>2015-12-31</v>
      </c>
      <c r="K6624" s="203" t="s">
        <v>3014</v>
      </c>
      <c r="L6624" s="203" t="s">
        <v>3016</v>
      </c>
    </row>
    <row r="6625" spans="1:12" ht="15.75">
      <c r="C6625" s="203" t="str">
        <f>'822390'!B$52</f>
        <v>Instrumentos financieros designados como instrumentos de cobertura, al valor razonable</v>
      </c>
      <c r="F6625" s="200">
        <f>'822390'!D$52</f>
        <v>0</v>
      </c>
      <c r="I6625" s="60"/>
      <c r="J6625" s="61" t="str">
        <f>Índice!$G$25</f>
        <v>2015-12-31</v>
      </c>
      <c r="K6625" s="203" t="s">
        <v>3014</v>
      </c>
      <c r="L6625" s="203" t="s">
        <v>3016</v>
      </c>
    </row>
    <row r="6626" spans="1:12" ht="15.75">
      <c r="C6626" s="203" t="str">
        <f>'822390'!B$53</f>
        <v>Descripción de la naturaleza de los riesgos que han sido cubiertos</v>
      </c>
      <c r="F6626" s="3" t="str">
        <f>'822390'!D$53</f>
        <v xml:space="preserve">Por Incluir información </v>
      </c>
      <c r="I6626" s="60" t="str">
        <f>Índice!$G$23</f>
        <v>2015-01-01</v>
      </c>
      <c r="J6626" s="61" t="str">
        <f>Índice!$G$25</f>
        <v>2015-12-31</v>
      </c>
      <c r="K6626" s="203" t="s">
        <v>3014</v>
      </c>
      <c r="L6626" s="203" t="s">
        <v>3016</v>
      </c>
    </row>
    <row r="6627" spans="1:12" ht="15.75">
      <c r="C6627" s="203" t="str">
        <f>'822390'!B$50</f>
        <v>Descripción del tipo de cobertura</v>
      </c>
      <c r="F6627" s="3" t="str">
        <f>'822390'!E$50</f>
        <v xml:space="preserve">Por Incluir información </v>
      </c>
      <c r="I6627" s="60" t="str">
        <f>Índice!$G$23</f>
        <v>2015-01-01</v>
      </c>
      <c r="J6627" s="61" t="str">
        <f>Índice!$G$25</f>
        <v>2015-12-31</v>
      </c>
      <c r="K6627" s="203" t="s">
        <v>3014</v>
      </c>
      <c r="L6627" s="203" t="s">
        <v>3017</v>
      </c>
    </row>
    <row r="6628" spans="1:12" ht="15.75">
      <c r="C6628" s="203" t="str">
        <f>'822390'!B$51</f>
        <v>Descripción de instrumentos financieros designados como instrumentos de cobertura</v>
      </c>
      <c r="F6628" s="3" t="str">
        <f>'822390'!E$51</f>
        <v xml:space="preserve">Por Incluir información </v>
      </c>
      <c r="I6628" s="60" t="str">
        <f>Índice!$G$23</f>
        <v>2015-01-01</v>
      </c>
      <c r="J6628" s="61" t="str">
        <f>Índice!$G$25</f>
        <v>2015-12-31</v>
      </c>
      <c r="K6628" s="203" t="s">
        <v>3014</v>
      </c>
      <c r="L6628" s="203" t="s">
        <v>3017</v>
      </c>
    </row>
    <row r="6629" spans="1:12" ht="15.75">
      <c r="C6629" s="203" t="str">
        <f>'822390'!B$52</f>
        <v>Instrumentos financieros designados como instrumentos de cobertura, al valor razonable</v>
      </c>
      <c r="F6629" s="200">
        <f>'822390'!E$52</f>
        <v>0</v>
      </c>
      <c r="I6629" s="60"/>
      <c r="J6629" s="61" t="str">
        <f>Índice!$G$25</f>
        <v>2015-12-31</v>
      </c>
      <c r="K6629" s="203" t="s">
        <v>3014</v>
      </c>
      <c r="L6629" s="203" t="s">
        <v>3017</v>
      </c>
    </row>
    <row r="6630" spans="1:12" ht="15.75">
      <c r="C6630" s="203" t="str">
        <f>'822390'!B$53</f>
        <v>Descripción de la naturaleza de los riesgos que han sido cubiertos</v>
      </c>
      <c r="F6630" s="3" t="str">
        <f>'822390'!E$53</f>
        <v xml:space="preserve">Por Incluir información </v>
      </c>
      <c r="I6630" s="60" t="str">
        <f>Índice!$G$23</f>
        <v>2015-01-01</v>
      </c>
      <c r="J6630" s="61" t="str">
        <f>Índice!$G$25</f>
        <v>2015-12-31</v>
      </c>
      <c r="K6630" s="203" t="s">
        <v>3014</v>
      </c>
      <c r="L6630" s="203" t="s">
        <v>3017</v>
      </c>
    </row>
    <row r="6631" spans="1:12" ht="15.75">
      <c r="C6631" s="203" t="str">
        <f>'822390'!B$50</f>
        <v>Descripción del tipo de cobertura</v>
      </c>
      <c r="F6631" s="3" t="str">
        <f>'822390'!F$50</f>
        <v xml:space="preserve">Por Incluir información </v>
      </c>
      <c r="I6631" s="60" t="str">
        <f>Índice!$G$23</f>
        <v>2015-01-01</v>
      </c>
      <c r="J6631" s="61" t="str">
        <f>Índice!$G$25</f>
        <v>2015-12-31</v>
      </c>
      <c r="K6631" s="203" t="s">
        <v>3014</v>
      </c>
      <c r="L6631" s="203" t="s">
        <v>3018</v>
      </c>
    </row>
    <row r="6632" spans="1:12" ht="15.75">
      <c r="C6632" s="203" t="str">
        <f>'822390'!B$51</f>
        <v>Descripción de instrumentos financieros designados como instrumentos de cobertura</v>
      </c>
      <c r="F6632" s="3" t="str">
        <f>'822390'!F$51</f>
        <v xml:space="preserve">Por Incluir información </v>
      </c>
      <c r="I6632" s="60" t="str">
        <f>Índice!$G$23</f>
        <v>2015-01-01</v>
      </c>
      <c r="J6632" s="61" t="str">
        <f>Índice!$G$25</f>
        <v>2015-12-31</v>
      </c>
      <c r="K6632" s="203" t="s">
        <v>3014</v>
      </c>
      <c r="L6632" s="203" t="s">
        <v>3018</v>
      </c>
    </row>
    <row r="6633" spans="1:12" ht="15.75">
      <c r="C6633" s="203" t="str">
        <f>'822390'!B$52</f>
        <v>Instrumentos financieros designados como instrumentos de cobertura, al valor razonable</v>
      </c>
      <c r="F6633" s="200">
        <f>'822390'!F$52</f>
        <v>0</v>
      </c>
      <c r="I6633" s="60"/>
      <c r="J6633" s="61" t="str">
        <f>Índice!$G$25</f>
        <v>2015-12-31</v>
      </c>
      <c r="K6633" s="203" t="s">
        <v>3014</v>
      </c>
      <c r="L6633" s="203" t="s">
        <v>3018</v>
      </c>
    </row>
    <row r="6634" spans="1:12" ht="15.75">
      <c r="C6634" s="203" t="str">
        <f>'822390'!B$53</f>
        <v>Descripción de la naturaleza de los riesgos que han sido cubiertos</v>
      </c>
      <c r="F6634" s="3" t="str">
        <f>'822390'!F$53</f>
        <v xml:space="preserve">Por Incluir información </v>
      </c>
      <c r="I6634" s="60" t="str">
        <f>Índice!$G$23</f>
        <v>2015-01-01</v>
      </c>
      <c r="J6634" s="61" t="str">
        <f>Índice!$G$25</f>
        <v>2015-12-31</v>
      </c>
      <c r="K6634" s="203" t="s">
        <v>3014</v>
      </c>
      <c r="L6634" s="203" t="s">
        <v>3018</v>
      </c>
    </row>
    <row r="6635" spans="1:12" ht="15.75">
      <c r="C6635" s="203" t="str">
        <f>'822390'!B$50</f>
        <v>Descripción del tipo de cobertura</v>
      </c>
      <c r="F6635" s="3" t="str">
        <f>'822390'!G$50</f>
        <v xml:space="preserve">Por Incluir información </v>
      </c>
      <c r="I6635" s="60" t="str">
        <f>Índice!$G$23</f>
        <v>2015-01-01</v>
      </c>
      <c r="J6635" s="61" t="str">
        <f>Índice!$G$25</f>
        <v>2015-12-31</v>
      </c>
      <c r="K6635" s="203" t="s">
        <v>3014</v>
      </c>
      <c r="L6635" s="203" t="s">
        <v>3019</v>
      </c>
    </row>
    <row r="6636" spans="1:12" ht="15.75">
      <c r="C6636" s="203" t="str">
        <f>'822390'!B$51</f>
        <v>Descripción de instrumentos financieros designados como instrumentos de cobertura</v>
      </c>
      <c r="F6636" s="3" t="str">
        <f>'822390'!G$51</f>
        <v xml:space="preserve">Por Incluir información </v>
      </c>
      <c r="I6636" s="60" t="str">
        <f>Índice!$G$23</f>
        <v>2015-01-01</v>
      </c>
      <c r="J6636" s="61" t="str">
        <f>Índice!$G$25</f>
        <v>2015-12-31</v>
      </c>
      <c r="K6636" s="203" t="s">
        <v>3014</v>
      </c>
      <c r="L6636" s="203" t="s">
        <v>3019</v>
      </c>
    </row>
    <row r="6637" spans="1:12" ht="15.75">
      <c r="C6637" s="203" t="str">
        <f>'822390'!B$52</f>
        <v>Instrumentos financieros designados como instrumentos de cobertura, al valor razonable</v>
      </c>
      <c r="F6637" s="200">
        <f>'822390'!G$52</f>
        <v>0</v>
      </c>
      <c r="I6637" s="60"/>
      <c r="J6637" s="61" t="str">
        <f>Índice!$G$25</f>
        <v>2015-12-31</v>
      </c>
      <c r="K6637" s="203" t="s">
        <v>3014</v>
      </c>
      <c r="L6637" s="203" t="s">
        <v>3019</v>
      </c>
    </row>
    <row r="6638" spans="1:12" ht="15.75">
      <c r="C6638" s="203" t="str">
        <f>'822390'!B$53</f>
        <v>Descripción de la naturaleza de los riesgos que han sido cubiertos</v>
      </c>
      <c r="F6638" s="3" t="str">
        <f>'822390'!G$53</f>
        <v xml:space="preserve">Por Incluir información </v>
      </c>
      <c r="I6638" s="60" t="str">
        <f>Índice!$G$23</f>
        <v>2015-01-01</v>
      </c>
      <c r="J6638" s="61" t="str">
        <f>Índice!$G$25</f>
        <v>2015-12-31</v>
      </c>
      <c r="K6638" s="203" t="s">
        <v>3014</v>
      </c>
      <c r="L6638" s="203" t="s">
        <v>3019</v>
      </c>
    </row>
    <row r="6639" spans="1:12" ht="15.75">
      <c r="A6639" s="202" t="s">
        <v>15</v>
      </c>
      <c r="C6639" s="203">
        <f>'822390'!B54</f>
        <v>0</v>
      </c>
      <c r="F6639" s="3"/>
      <c r="I6639" s="60"/>
      <c r="J6639" s="61"/>
      <c r="K6639" s="203"/>
      <c r="L6639" s="203"/>
    </row>
    <row r="6640" spans="1:12" ht="15.75">
      <c r="C6640" s="203" t="str">
        <f>'822390'!B55</f>
        <v>Ganancias (pérdidas) por instrumentos de cobertura, coberturas a valor razonable</v>
      </c>
      <c r="F6640" s="200">
        <f>'822390'!C55</f>
        <v>0</v>
      </c>
      <c r="I6640" s="60" t="str">
        <f>Índice!$G$23</f>
        <v>2015-01-01</v>
      </c>
      <c r="J6640" s="61" t="str">
        <f>Índice!$G$25</f>
        <v>2015-12-31</v>
      </c>
      <c r="K6640" s="203"/>
      <c r="L6640" s="203"/>
    </row>
    <row r="6641" spans="1:18" ht="15.75">
      <c r="C6641" s="203" t="str">
        <f>'822390'!B56</f>
        <v>Ganancias (pérdidas) por partidas cubiertas atribuibles al riesgo cubierto, coberturas a valor razonable</v>
      </c>
      <c r="F6641" s="200">
        <f>'822390'!C56</f>
        <v>0</v>
      </c>
      <c r="I6641" s="60" t="str">
        <f>Índice!$G$23</f>
        <v>2015-01-01</v>
      </c>
      <c r="J6641" s="61" t="str">
        <f>Índice!$G$25</f>
        <v>2015-12-31</v>
      </c>
      <c r="K6641" s="203"/>
      <c r="L6641" s="203"/>
    </row>
    <row r="6642" spans="1:18" ht="15.75">
      <c r="C6642" s="203" t="str">
        <f>'822390'!B57</f>
        <v>Descripción de los periodos en los que ocurren los flujos de efectivo esperados</v>
      </c>
      <c r="F6642" s="200" t="str">
        <f>'822390'!C57</f>
        <v xml:space="preserve">Por Incluir información </v>
      </c>
      <c r="I6642" s="60" t="str">
        <f>Índice!$G$23</f>
        <v>2015-01-01</v>
      </c>
      <c r="J6642" s="61" t="str">
        <f>Índice!$G$25</f>
        <v>2015-12-31</v>
      </c>
      <c r="K6642" s="203"/>
      <c r="L6642" s="203"/>
    </row>
    <row r="6643" spans="1:18" ht="15.75">
      <c r="C6643" s="203" t="str">
        <f>'822390'!B58</f>
        <v>Descripción de los periodos en los que los flujos de efectivo afectan al resultado</v>
      </c>
      <c r="F6643" s="200" t="str">
        <f>'822390'!C58</f>
        <v xml:space="preserve">Por Incluir información </v>
      </c>
      <c r="I6643" s="60" t="str">
        <f>Índice!$G$23</f>
        <v>2015-01-01</v>
      </c>
      <c r="J6643" s="61" t="str">
        <f>Índice!$G$25</f>
        <v>2015-12-31</v>
      </c>
      <c r="K6643" s="203"/>
      <c r="L6643" s="203"/>
    </row>
    <row r="6644" spans="1:18" ht="15.75">
      <c r="C6644" s="203" t="str">
        <f>'822390'!B59</f>
        <v>Descripción de las transacciones previstas para las que anteriormente se utilizó la contabilidad de coberturas pero que no se espera que vuelvan a suceder</v>
      </c>
      <c r="F6644" s="200" t="str">
        <f>'822390'!C59</f>
        <v xml:space="preserve">Por Incluir información </v>
      </c>
      <c r="I6644" s="60" t="str">
        <f>Índice!$G$23</f>
        <v>2015-01-01</v>
      </c>
      <c r="J6644" s="61" t="str">
        <f>Índice!$G$25</f>
        <v>2015-12-31</v>
      </c>
      <c r="K6644" s="203"/>
      <c r="L6644" s="203"/>
    </row>
    <row r="6645" spans="1:18" ht="15.75">
      <c r="C6645" s="203" t="str">
        <f>'822390'!B60</f>
        <v>Ganancias (pérdidas) por coberturas de flujos de efectivo, neto de impuestos</v>
      </c>
      <c r="F6645" s="200">
        <f>'822390'!C60</f>
        <v>0</v>
      </c>
      <c r="I6645" s="60" t="str">
        <f>Índice!$G$23</f>
        <v>2015-01-01</v>
      </c>
      <c r="J6645" s="61" t="str">
        <f>Índice!$G$25</f>
        <v>2015-12-31</v>
      </c>
      <c r="K6645" s="203"/>
      <c r="L6645" s="203"/>
    </row>
    <row r="6646" spans="1:18" ht="15.75">
      <c r="C6646" s="203" t="str">
        <f>'822390'!B61</f>
        <v>Ganancias (pérdidas) por coberturas de flujos de efectivo, antes de impuestos</v>
      </c>
      <c r="F6646" s="200">
        <f>'822390'!C61</f>
        <v>0</v>
      </c>
      <c r="I6646" s="60" t="str">
        <f>Índice!$G$23</f>
        <v>2015-01-01</v>
      </c>
      <c r="J6646" s="61" t="str">
        <f>Índice!$G$25</f>
        <v>2015-12-31</v>
      </c>
      <c r="K6646" s="203"/>
      <c r="L6646" s="203"/>
    </row>
    <row r="6647" spans="1:18" ht="15.75">
      <c r="C6647" s="203" t="str">
        <f>'822390'!B62</f>
        <v>Ajustes de reclasificación en coberturas de flujos de efectivo, neto de impuestos</v>
      </c>
      <c r="F6647" s="200">
        <f>'822390'!C62</f>
        <v>0</v>
      </c>
      <c r="I6647" s="60" t="str">
        <f>Índice!$G$23</f>
        <v>2015-01-01</v>
      </c>
      <c r="J6647" s="61" t="str">
        <f>Índice!$G$25</f>
        <v>2015-12-31</v>
      </c>
      <c r="K6647" s="203"/>
      <c r="L6647" s="203"/>
    </row>
    <row r="6648" spans="1:18" ht="15.75">
      <c r="C6648" s="203" t="str">
        <f>'822390'!B63</f>
        <v>Ajustes de reclasificación en coberturas de flujos de efectivo, antes de impuestos</v>
      </c>
      <c r="F6648" s="200">
        <f>'822390'!C63</f>
        <v>0</v>
      </c>
      <c r="I6648" s="60" t="str">
        <f>Índice!$G$23</f>
        <v>2015-01-01</v>
      </c>
      <c r="J6648" s="61" t="str">
        <f>Índice!$G$25</f>
        <v>2015-12-31</v>
      </c>
      <c r="K6648" s="203"/>
      <c r="L6648" s="203"/>
    </row>
    <row r="6649" spans="1:18" ht="15.75">
      <c r="C6649" s="203" t="str">
        <f>'822390'!B64</f>
        <v>Ganancias (pérdidas) por ineficacia de las coberturas de flujos de efectivo reconocidas en el resultado del periodo</v>
      </c>
      <c r="F6649" s="200">
        <f>'822390'!C64</f>
        <v>0</v>
      </c>
      <c r="I6649" s="60" t="str">
        <f>Índice!$G$23</f>
        <v>2015-01-01</v>
      </c>
      <c r="J6649" s="61" t="str">
        <f>Índice!$G$25</f>
        <v>2015-12-31</v>
      </c>
      <c r="K6649" s="203"/>
      <c r="L6649" s="203"/>
    </row>
    <row r="6650" spans="1:18" ht="15.75">
      <c r="A6650" s="83" t="s">
        <v>15</v>
      </c>
      <c r="B6650" s="84"/>
      <c r="C6650" s="85" t="s">
        <v>2520</v>
      </c>
      <c r="D6650" s="84"/>
      <c r="E6650" s="84"/>
      <c r="F6650" s="86"/>
      <c r="G6650" s="84"/>
      <c r="H6650" s="84"/>
      <c r="I6650" s="87"/>
      <c r="J6650" s="87"/>
      <c r="K6650" s="88"/>
      <c r="L6650" s="88"/>
      <c r="M6650" s="84"/>
      <c r="N6650" s="84"/>
      <c r="O6650" s="84"/>
      <c r="P6650" s="84"/>
      <c r="Q6650" s="84"/>
      <c r="R6650" s="84"/>
    </row>
    <row r="6651" spans="1:18" ht="15.75">
      <c r="C6651" s="203" t="str">
        <f>'823180'!B6</f>
        <v>Información a revelar sobre activos intangibles [Texto]</v>
      </c>
      <c r="F6651" s="203" t="str">
        <f>'823180'!C6</f>
        <v xml:space="preserve">Por incluir información </v>
      </c>
      <c r="I6651" s="60" t="str">
        <f>Índice!$G$23</f>
        <v>2015-01-01</v>
      </c>
      <c r="J6651" s="61" t="str">
        <f>Índice!$G$25</f>
        <v>2015-12-31</v>
      </c>
    </row>
    <row r="6652" spans="1:18" ht="15.75">
      <c r="A6652" s="202"/>
      <c r="C6652" s="203" t="str">
        <f>'823180'!B7</f>
        <v>Información a revelar detallada sobre activos intangibles [Texto]</v>
      </c>
      <c r="F6652" s="203" t="str">
        <f>'823180'!C7</f>
        <v xml:space="preserve">Por incluir información </v>
      </c>
      <c r="I6652" s="60" t="str">
        <f>Índice!$G$23</f>
        <v>2015-01-01</v>
      </c>
      <c r="J6652" s="61" t="str">
        <f>Índice!$G$25</f>
        <v>2015-12-31</v>
      </c>
    </row>
    <row r="6653" spans="1:18" ht="15.75">
      <c r="A6653" s="202" t="s">
        <v>15</v>
      </c>
      <c r="C6653" s="203" t="s">
        <v>2422</v>
      </c>
    </row>
    <row r="6654" spans="1:18" ht="15.75">
      <c r="A6654" s="202" t="s">
        <v>15</v>
      </c>
      <c r="C6654" s="203" t="str">
        <f>'823180'!B$11</f>
        <v>Información a revelar detallada sobre activos intangibles</v>
      </c>
      <c r="F6654" s="203"/>
    </row>
    <row r="6655" spans="1:18" ht="15.75">
      <c r="C6655" s="203" t="str">
        <f>'823180'!B$12</f>
        <v>Descripción de la partida o partidas, del estado de resultado integral en las que está incluida la amortización de los activos intangibles</v>
      </c>
      <c r="F6655" s="203" t="str">
        <f>'823180'!C$12</f>
        <v xml:space="preserve">Por incluir información </v>
      </c>
      <c r="I6655" s="60" t="str">
        <f>Índice!$G$23</f>
        <v>2015-01-01</v>
      </c>
      <c r="J6655" s="61" t="str">
        <f>Índice!$G$25</f>
        <v>2015-12-31</v>
      </c>
      <c r="K6655" s="203" t="s">
        <v>2521</v>
      </c>
      <c r="L6655" s="203" t="s">
        <v>2522</v>
      </c>
      <c r="M6655" s="203" t="s">
        <v>3293</v>
      </c>
      <c r="N6655" s="203" t="s">
        <v>2395</v>
      </c>
    </row>
    <row r="6656" spans="1:18" ht="15.75">
      <c r="C6656" s="203" t="str">
        <f>'823180'!B$13</f>
        <v>Método de amortización, activos intangibles distintos de la plusvalía</v>
      </c>
      <c r="F6656" s="203" t="str">
        <f>'823180'!C$13</f>
        <v xml:space="preserve">Por incluir información </v>
      </c>
      <c r="I6656" s="60" t="str">
        <f>Índice!$G$23</f>
        <v>2015-01-01</v>
      </c>
      <c r="J6656" s="61" t="str">
        <f>Índice!$G$25</f>
        <v>2015-12-31</v>
      </c>
      <c r="K6656" s="203" t="s">
        <v>2521</v>
      </c>
      <c r="L6656" s="203" t="s">
        <v>2522</v>
      </c>
      <c r="M6656" s="203" t="s">
        <v>3293</v>
      </c>
      <c r="N6656" s="203" t="s">
        <v>2395</v>
      </c>
    </row>
    <row r="6657" spans="1:14" ht="15.75">
      <c r="C6657" s="203" t="str">
        <f>'823180'!B$14</f>
        <v>Vidas útiles o tasas de amortización, activos intangibles distintos de la plusvalía</v>
      </c>
      <c r="F6657" s="203" t="str">
        <f>'823180'!C$14</f>
        <v xml:space="preserve">Por incluir información </v>
      </c>
      <c r="I6657" s="60" t="str">
        <f>Índice!$G$23</f>
        <v>2015-01-01</v>
      </c>
      <c r="J6657" s="61" t="str">
        <f>Índice!$G$25</f>
        <v>2015-12-31</v>
      </c>
      <c r="K6657" s="203" t="s">
        <v>2521</v>
      </c>
      <c r="L6657" s="203" t="s">
        <v>2522</v>
      </c>
      <c r="M6657" s="203" t="s">
        <v>3293</v>
      </c>
      <c r="N6657" s="203" t="s">
        <v>2395</v>
      </c>
    </row>
    <row r="6658" spans="1:14" ht="15.75">
      <c r="A6658" s="202" t="s">
        <v>15</v>
      </c>
      <c r="C6658" s="203" t="str">
        <f>'823180'!B$15</f>
        <v>Conciliación de cambios en activos intangibles distintos de la plusvalía [sinopsis]</v>
      </c>
      <c r="F6658" s="203"/>
      <c r="I6658" s="60"/>
      <c r="J6658" s="61"/>
      <c r="K6658" s="203"/>
    </row>
    <row r="6659" spans="1:14" ht="15.75">
      <c r="A6659" s="202"/>
      <c r="C6659" s="203" t="str">
        <f>'823180'!B$16</f>
        <v>Activos intangibles distintos de la plusvalía al comienzo del periodo</v>
      </c>
      <c r="F6659" s="430">
        <f>'823180'!C$16</f>
        <v>0</v>
      </c>
      <c r="J6659" s="60" t="str">
        <f>Índice!$G$23</f>
        <v>2015-01-01</v>
      </c>
      <c r="K6659" s="203" t="s">
        <v>2521</v>
      </c>
      <c r="L6659" s="203" t="s">
        <v>2522</v>
      </c>
      <c r="M6659" s="203" t="s">
        <v>3293</v>
      </c>
      <c r="N6659" s="203" t="s">
        <v>2395</v>
      </c>
    </row>
    <row r="6660" spans="1:14" ht="15.75">
      <c r="A6660" s="202" t="s">
        <v>15</v>
      </c>
      <c r="C6660" s="203" t="str">
        <f>'823180'!B$17</f>
        <v>Cambios en activos intangibles distintos de la plusvalía [sinopsis]</v>
      </c>
      <c r="F6660" s="430"/>
      <c r="I6660" s="60" t="str">
        <f>Índice!$G$23</f>
        <v>2015-01-01</v>
      </c>
      <c r="J6660" s="61" t="str">
        <f>Índice!$G$25</f>
        <v>2015-12-31</v>
      </c>
      <c r="K6660" s="203" t="s">
        <v>2521</v>
      </c>
      <c r="L6660" s="203" t="s">
        <v>2522</v>
      </c>
      <c r="M6660" s="203" t="s">
        <v>3293</v>
      </c>
      <c r="N6660" s="203" t="s">
        <v>2395</v>
      </c>
    </row>
    <row r="6661" spans="1:14" ht="15.75">
      <c r="A6661" s="202"/>
      <c r="C6661" s="203" t="str">
        <f>'823180'!B$18</f>
        <v>Incrementos distintos de los procedentes de combinaciones de negocios, activos intangibles distintos de la plusvalía</v>
      </c>
      <c r="F6661" s="430">
        <f>'823180'!C$18</f>
        <v>0</v>
      </c>
      <c r="I6661" s="60" t="str">
        <f>Índice!$G$23</f>
        <v>2015-01-01</v>
      </c>
      <c r="J6661" s="61" t="str">
        <f>Índice!$G$25</f>
        <v>2015-12-31</v>
      </c>
      <c r="K6661" s="203" t="s">
        <v>2521</v>
      </c>
      <c r="L6661" s="203" t="s">
        <v>2522</v>
      </c>
      <c r="M6661" s="203" t="s">
        <v>3293</v>
      </c>
      <c r="N6661" s="203" t="s">
        <v>2395</v>
      </c>
    </row>
    <row r="6662" spans="1:14" ht="15.75">
      <c r="C6662" s="203" t="str">
        <f>'823180'!B$19</f>
        <v>Adquisiciones realizadas mediante combinaciones de negocios, activos intangibles distintos a la plusvalía</v>
      </c>
      <c r="F6662" s="430">
        <f>'823180'!C$19</f>
        <v>0</v>
      </c>
      <c r="I6662" s="60" t="str">
        <f>Índice!$G$23</f>
        <v>2015-01-01</v>
      </c>
      <c r="J6662" s="61" t="str">
        <f>Índice!$G$25</f>
        <v>2015-12-31</v>
      </c>
      <c r="K6662" s="203" t="s">
        <v>2521</v>
      </c>
      <c r="L6662" s="203" t="s">
        <v>2522</v>
      </c>
      <c r="M6662" s="203" t="s">
        <v>3293</v>
      </c>
      <c r="N6662" s="203" t="s">
        <v>2395</v>
      </c>
    </row>
    <row r="6663" spans="1:14" ht="15.75">
      <c r="C6663" s="203" t="str">
        <f>'823180'!B$20</f>
        <v>Incremento (disminución) por diferencias de cambio netas, activos intangibles distintos de la plusvalía</v>
      </c>
      <c r="F6663" s="430">
        <f>'823180'!C$20</f>
        <v>0</v>
      </c>
      <c r="I6663" s="60" t="str">
        <f>Índice!$G$23</f>
        <v>2015-01-01</v>
      </c>
      <c r="J6663" s="61" t="str">
        <f>Índice!$G$25</f>
        <v>2015-12-31</v>
      </c>
      <c r="K6663" s="203" t="s">
        <v>2521</v>
      </c>
      <c r="L6663" s="203" t="s">
        <v>2522</v>
      </c>
      <c r="M6663" s="203" t="s">
        <v>3293</v>
      </c>
      <c r="N6663" s="203" t="s">
        <v>2395</v>
      </c>
    </row>
    <row r="6664" spans="1:14" ht="15.75">
      <c r="C6664" s="203" t="str">
        <f>'823180'!B$21</f>
        <v>Amortización, activos intangibles distintos de la plusvalía</v>
      </c>
      <c r="F6664" s="430">
        <f>'823180'!C$21</f>
        <v>0</v>
      </c>
      <c r="I6664" s="60" t="str">
        <f>Índice!$G$23</f>
        <v>2015-01-01</v>
      </c>
      <c r="J6664" s="61" t="str">
        <f>Índice!$G$25</f>
        <v>2015-12-31</v>
      </c>
      <c r="K6664" s="203" t="s">
        <v>2521</v>
      </c>
      <c r="L6664" s="203" t="s">
        <v>2522</v>
      </c>
      <c r="M6664" s="203" t="s">
        <v>3293</v>
      </c>
      <c r="N6664" s="203" t="s">
        <v>2395</v>
      </c>
    </row>
    <row r="6665" spans="1:14" ht="15.75">
      <c r="C6665" s="203" t="str">
        <f>'823180'!B$22</f>
        <v>Pérdidas por deterioro de valor reconocidas en el resultado del periodo, activos intangibles distintos de la plusvalía</v>
      </c>
      <c r="F6665" s="430">
        <f>'823180'!C$22</f>
        <v>0</v>
      </c>
      <c r="I6665" s="60" t="str">
        <f>Índice!$G$23</f>
        <v>2015-01-01</v>
      </c>
      <c r="J6665" s="61" t="str">
        <f>Índice!$G$25</f>
        <v>2015-12-31</v>
      </c>
      <c r="K6665" s="203" t="s">
        <v>2521</v>
      </c>
      <c r="L6665" s="203" t="s">
        <v>2522</v>
      </c>
      <c r="M6665" s="203" t="s">
        <v>3293</v>
      </c>
      <c r="N6665" s="203" t="s">
        <v>2395</v>
      </c>
    </row>
    <row r="6666" spans="1:14" ht="15.75">
      <c r="C6666" s="203" t="str">
        <f>'823180'!B$23</f>
        <v>Reversión de pérdidas por deterioro de valor reconocidas en el resultado del periodo, activos intangibles distintos de la plusvalía</v>
      </c>
      <c r="F6666" s="430">
        <f>'823180'!C$23</f>
        <v>0</v>
      </c>
      <c r="I6666" s="60" t="str">
        <f>Índice!$G$23</f>
        <v>2015-01-01</v>
      </c>
      <c r="J6666" s="61" t="str">
        <f>Índice!$G$25</f>
        <v>2015-12-31</v>
      </c>
      <c r="K6666" s="203" t="s">
        <v>2521</v>
      </c>
      <c r="L6666" s="203" t="s">
        <v>2522</v>
      </c>
      <c r="M6666" s="203" t="s">
        <v>3293</v>
      </c>
      <c r="N6666" s="203" t="s">
        <v>2395</v>
      </c>
    </row>
    <row r="6667" spans="1:14" ht="15.75">
      <c r="C6667" s="203" t="str">
        <f>'823180'!B$24</f>
        <v>Incrementos (disminuciones) por otros cambios, activos intangibles distintos de la plusvalía</v>
      </c>
      <c r="F6667" s="430">
        <f>'823180'!C$24</f>
        <v>0</v>
      </c>
      <c r="I6667" s="60" t="str">
        <f>Índice!$G$23</f>
        <v>2015-01-01</v>
      </c>
      <c r="J6667" s="61" t="str">
        <f>Índice!$G$25</f>
        <v>2015-12-31</v>
      </c>
      <c r="K6667" s="203" t="s">
        <v>2521</v>
      </c>
      <c r="L6667" s="203" t="s">
        <v>2522</v>
      </c>
      <c r="M6667" s="203" t="s">
        <v>3293</v>
      </c>
      <c r="N6667" s="203" t="s">
        <v>2395</v>
      </c>
    </row>
    <row r="6668" spans="1:14" ht="15.75">
      <c r="C6668" s="203" t="str">
        <f>'823180'!B$25</f>
        <v>Disposiciones, activos intangibles distintos de la plusvalía</v>
      </c>
      <c r="F6668" s="430">
        <f>'823180'!C$25</f>
        <v>0</v>
      </c>
      <c r="I6668" s="60" t="str">
        <f>Índice!$G$23</f>
        <v>2015-01-01</v>
      </c>
      <c r="J6668" s="61" t="str">
        <f>Índice!$G$25</f>
        <v>2015-12-31</v>
      </c>
      <c r="K6668" s="203" t="s">
        <v>2521</v>
      </c>
      <c r="L6668" s="203" t="s">
        <v>2522</v>
      </c>
      <c r="M6668" s="203" t="s">
        <v>3293</v>
      </c>
      <c r="N6668" s="203" t="s">
        <v>2395</v>
      </c>
    </row>
    <row r="6669" spans="1:14" ht="15.75">
      <c r="C6669" s="203" t="str">
        <f>'823180'!B$26</f>
        <v>Total incremento (disminución) en activos intangibles distintos de la plusvalía</v>
      </c>
      <c r="F6669" s="430">
        <f>'823180'!C$26</f>
        <v>0</v>
      </c>
      <c r="I6669" s="60" t="str">
        <f>Índice!$G$23</f>
        <v>2015-01-01</v>
      </c>
      <c r="J6669" s="61" t="str">
        <f>Índice!$G$25</f>
        <v>2015-12-31</v>
      </c>
      <c r="K6669" s="203" t="s">
        <v>2521</v>
      </c>
      <c r="L6669" s="203" t="s">
        <v>2522</v>
      </c>
      <c r="M6669" s="203" t="s">
        <v>3293</v>
      </c>
      <c r="N6669" s="203" t="s">
        <v>2395</v>
      </c>
    </row>
    <row r="6670" spans="1:14" ht="15.75">
      <c r="C6670" s="203" t="str">
        <f>'823180'!B$27</f>
        <v>Activos intangibles distintos de la plusvalía al final del periodo</v>
      </c>
      <c r="F6670" s="430">
        <f>'823180'!C$27</f>
        <v>0</v>
      </c>
      <c r="I6670" s="60"/>
      <c r="J6670" s="61" t="str">
        <f>Índice!$G$25</f>
        <v>2015-12-31</v>
      </c>
      <c r="K6670" s="203" t="s">
        <v>2521</v>
      </c>
      <c r="L6670" s="203" t="s">
        <v>2522</v>
      </c>
      <c r="M6670" s="203" t="s">
        <v>3293</v>
      </c>
      <c r="N6670" s="203" t="s">
        <v>2395</v>
      </c>
    </row>
    <row r="6671" spans="1:14" ht="15.75">
      <c r="A6671" s="202" t="s">
        <v>15</v>
      </c>
      <c r="C6671" s="203" t="s">
        <v>3294</v>
      </c>
    </row>
    <row r="6672" spans="1:14" ht="15.75">
      <c r="A6672" s="202" t="s">
        <v>15</v>
      </c>
      <c r="C6672" s="203" t="str">
        <f>'823180'!B$11</f>
        <v>Información a revelar detallada sobre activos intangibles</v>
      </c>
      <c r="F6672" s="203"/>
    </row>
    <row r="6673" spans="1:14" ht="15.75">
      <c r="C6673" s="203" t="str">
        <f>'823180'!B$12</f>
        <v>Descripción de la partida o partidas, del estado de resultado integral en las que está incluida la amortización de los activos intangibles</v>
      </c>
      <c r="F6673" s="203" t="str">
        <f>'823180'!D$12</f>
        <v xml:space="preserve">Por incluir información </v>
      </c>
      <c r="I6673" s="60" t="str">
        <f>Índice!$G$23</f>
        <v>2015-01-01</v>
      </c>
      <c r="J6673" s="61" t="str">
        <f>Índice!$G$25</f>
        <v>2015-12-31</v>
      </c>
      <c r="K6673" s="203" t="s">
        <v>2521</v>
      </c>
      <c r="L6673" s="203" t="s">
        <v>2522</v>
      </c>
      <c r="M6673" s="203" t="s">
        <v>3293</v>
      </c>
      <c r="N6673" s="203" t="s">
        <v>2396</v>
      </c>
    </row>
    <row r="6674" spans="1:14" ht="15.75">
      <c r="C6674" s="203" t="str">
        <f>'823180'!B$13</f>
        <v>Método de amortización, activos intangibles distintos de la plusvalía</v>
      </c>
      <c r="F6674" s="203" t="str">
        <f>'823180'!D$13</f>
        <v xml:space="preserve">Por incluir información </v>
      </c>
      <c r="I6674" s="60" t="str">
        <f>Índice!$G$23</f>
        <v>2015-01-01</v>
      </c>
      <c r="J6674" s="61" t="str">
        <f>Índice!$G$25</f>
        <v>2015-12-31</v>
      </c>
      <c r="K6674" s="203" t="s">
        <v>2521</v>
      </c>
      <c r="L6674" s="203" t="s">
        <v>2522</v>
      </c>
      <c r="M6674" s="203" t="s">
        <v>3293</v>
      </c>
      <c r="N6674" s="203" t="s">
        <v>2396</v>
      </c>
    </row>
    <row r="6675" spans="1:14" ht="15.75">
      <c r="C6675" s="203" t="str">
        <f>'823180'!B$14</f>
        <v>Vidas útiles o tasas de amortización, activos intangibles distintos de la plusvalía</v>
      </c>
      <c r="F6675" s="203" t="str">
        <f>'823180'!D$14</f>
        <v xml:space="preserve">Por incluir información </v>
      </c>
      <c r="I6675" s="60" t="str">
        <f>Índice!$G$23</f>
        <v>2015-01-01</v>
      </c>
      <c r="J6675" s="61" t="str">
        <f>Índice!$G$25</f>
        <v>2015-12-31</v>
      </c>
      <c r="K6675" s="203" t="s">
        <v>2521</v>
      </c>
      <c r="L6675" s="203" t="s">
        <v>2522</v>
      </c>
      <c r="M6675" s="203" t="s">
        <v>3293</v>
      </c>
      <c r="N6675" s="203" t="s">
        <v>2396</v>
      </c>
    </row>
    <row r="6676" spans="1:14" ht="15.75">
      <c r="A6676" s="202" t="s">
        <v>15</v>
      </c>
      <c r="C6676" s="203" t="str">
        <f>'823180'!B$15</f>
        <v>Conciliación de cambios en activos intangibles distintos de la plusvalía [sinopsis]</v>
      </c>
      <c r="F6676" s="203"/>
      <c r="I6676" s="60"/>
      <c r="J6676" s="61"/>
      <c r="K6676" s="203"/>
    </row>
    <row r="6677" spans="1:14" ht="15.75">
      <c r="A6677" s="202"/>
      <c r="C6677" s="203" t="str">
        <f>'823180'!B$16</f>
        <v>Activos intangibles distintos de la plusvalía al comienzo del periodo</v>
      </c>
      <c r="F6677" s="430">
        <f>'823180'!D$16</f>
        <v>0</v>
      </c>
      <c r="J6677" s="60" t="str">
        <f>Índice!$G$23</f>
        <v>2015-01-01</v>
      </c>
      <c r="K6677" s="203" t="s">
        <v>2521</v>
      </c>
      <c r="L6677" s="203" t="s">
        <v>2522</v>
      </c>
      <c r="M6677" s="203" t="s">
        <v>3293</v>
      </c>
      <c r="N6677" s="203" t="s">
        <v>2396</v>
      </c>
    </row>
    <row r="6678" spans="1:14" ht="15.75">
      <c r="A6678" s="202" t="s">
        <v>15</v>
      </c>
      <c r="C6678" s="203" t="str">
        <f>'823180'!B$17</f>
        <v>Cambios en activos intangibles distintos de la plusvalía [sinopsis]</v>
      </c>
      <c r="F6678" s="430"/>
      <c r="I6678" s="60" t="str">
        <f>Índice!$G$23</f>
        <v>2015-01-01</v>
      </c>
      <c r="J6678" s="61" t="str">
        <f>Índice!$G$25</f>
        <v>2015-12-31</v>
      </c>
      <c r="K6678" s="203" t="s">
        <v>2521</v>
      </c>
      <c r="L6678" s="203" t="s">
        <v>2522</v>
      </c>
      <c r="M6678" s="203" t="s">
        <v>3293</v>
      </c>
      <c r="N6678" s="203" t="s">
        <v>2396</v>
      </c>
    </row>
    <row r="6679" spans="1:14" ht="15.75">
      <c r="A6679" s="202"/>
      <c r="C6679" s="203" t="str">
        <f>'823180'!B$18</f>
        <v>Incrementos distintos de los procedentes de combinaciones de negocios, activos intangibles distintos de la plusvalía</v>
      </c>
      <c r="F6679" s="430">
        <f>'823180'!D$18</f>
        <v>0</v>
      </c>
      <c r="I6679" s="60" t="str">
        <f>Índice!$G$23</f>
        <v>2015-01-01</v>
      </c>
      <c r="J6679" s="61" t="str">
        <f>Índice!$G$25</f>
        <v>2015-12-31</v>
      </c>
      <c r="K6679" s="203" t="s">
        <v>2521</v>
      </c>
      <c r="L6679" s="203" t="s">
        <v>2522</v>
      </c>
      <c r="M6679" s="203" t="s">
        <v>3293</v>
      </c>
      <c r="N6679" s="203" t="s">
        <v>2396</v>
      </c>
    </row>
    <row r="6680" spans="1:14" ht="15.75">
      <c r="C6680" s="203" t="str">
        <f>'823180'!B$19</f>
        <v>Adquisiciones realizadas mediante combinaciones de negocios, activos intangibles distintos a la plusvalía</v>
      </c>
      <c r="F6680" s="430">
        <f>'823180'!D$19</f>
        <v>0</v>
      </c>
      <c r="I6680" s="60" t="str">
        <f>Índice!$G$23</f>
        <v>2015-01-01</v>
      </c>
      <c r="J6680" s="61" t="str">
        <f>Índice!$G$25</f>
        <v>2015-12-31</v>
      </c>
      <c r="K6680" s="203" t="s">
        <v>2521</v>
      </c>
      <c r="L6680" s="203" t="s">
        <v>2522</v>
      </c>
      <c r="M6680" s="203" t="s">
        <v>3293</v>
      </c>
      <c r="N6680" s="203" t="s">
        <v>2396</v>
      </c>
    </row>
    <row r="6681" spans="1:14" ht="15.75">
      <c r="C6681" s="203" t="str">
        <f>'823180'!B$20</f>
        <v>Incremento (disminución) por diferencias de cambio netas, activos intangibles distintos de la plusvalía</v>
      </c>
      <c r="F6681" s="430">
        <f>'823180'!D$20</f>
        <v>0</v>
      </c>
      <c r="I6681" s="60" t="str">
        <f>Índice!$G$23</f>
        <v>2015-01-01</v>
      </c>
      <c r="J6681" s="61" t="str">
        <f>Índice!$G$25</f>
        <v>2015-12-31</v>
      </c>
      <c r="K6681" s="203" t="s">
        <v>2521</v>
      </c>
      <c r="L6681" s="203" t="s">
        <v>2522</v>
      </c>
      <c r="M6681" s="203" t="s">
        <v>3293</v>
      </c>
      <c r="N6681" s="203" t="s">
        <v>2396</v>
      </c>
    </row>
    <row r="6682" spans="1:14" ht="15.75">
      <c r="C6682" s="203" t="str">
        <f>'823180'!B$21</f>
        <v>Amortización, activos intangibles distintos de la plusvalía</v>
      </c>
      <c r="F6682" s="430">
        <f>'823180'!D$21</f>
        <v>0</v>
      </c>
      <c r="I6682" s="60" t="str">
        <f>Índice!$G$23</f>
        <v>2015-01-01</v>
      </c>
      <c r="J6682" s="61" t="str">
        <f>Índice!$G$25</f>
        <v>2015-12-31</v>
      </c>
      <c r="K6682" s="203" t="s">
        <v>2521</v>
      </c>
      <c r="L6682" s="203" t="s">
        <v>2522</v>
      </c>
      <c r="M6682" s="203" t="s">
        <v>3293</v>
      </c>
      <c r="N6682" s="203" t="s">
        <v>2396</v>
      </c>
    </row>
    <row r="6683" spans="1:14" ht="15.75">
      <c r="C6683" s="203" t="str">
        <f>'823180'!B$22</f>
        <v>Pérdidas por deterioro de valor reconocidas en el resultado del periodo, activos intangibles distintos de la plusvalía</v>
      </c>
      <c r="F6683" s="430">
        <f>'823180'!D$22</f>
        <v>0</v>
      </c>
      <c r="I6683" s="60" t="str">
        <f>Índice!$G$23</f>
        <v>2015-01-01</v>
      </c>
      <c r="J6683" s="61" t="str">
        <f>Índice!$G$25</f>
        <v>2015-12-31</v>
      </c>
      <c r="K6683" s="203" t="s">
        <v>2521</v>
      </c>
      <c r="L6683" s="203" t="s">
        <v>2522</v>
      </c>
      <c r="M6683" s="203" t="s">
        <v>3293</v>
      </c>
      <c r="N6683" s="203" t="s">
        <v>2396</v>
      </c>
    </row>
    <row r="6684" spans="1:14" ht="15.75">
      <c r="C6684" s="203" t="str">
        <f>'823180'!B$23</f>
        <v>Reversión de pérdidas por deterioro de valor reconocidas en el resultado del periodo, activos intangibles distintos de la plusvalía</v>
      </c>
      <c r="F6684" s="430">
        <f>'823180'!D$23</f>
        <v>0</v>
      </c>
      <c r="I6684" s="60" t="str">
        <f>Índice!$G$23</f>
        <v>2015-01-01</v>
      </c>
      <c r="J6684" s="61" t="str">
        <f>Índice!$G$25</f>
        <v>2015-12-31</v>
      </c>
      <c r="K6684" s="203" t="s">
        <v>2521</v>
      </c>
      <c r="L6684" s="203" t="s">
        <v>2522</v>
      </c>
      <c r="M6684" s="203" t="s">
        <v>3293</v>
      </c>
      <c r="N6684" s="203" t="s">
        <v>2396</v>
      </c>
    </row>
    <row r="6685" spans="1:14" ht="15.75">
      <c r="C6685" s="203" t="str">
        <f>'823180'!B$24</f>
        <v>Incrementos (disminuciones) por otros cambios, activos intangibles distintos de la plusvalía</v>
      </c>
      <c r="F6685" s="430">
        <f>'823180'!D$24</f>
        <v>0</v>
      </c>
      <c r="I6685" s="60" t="str">
        <f>Índice!$G$23</f>
        <v>2015-01-01</v>
      </c>
      <c r="J6685" s="61" t="str">
        <f>Índice!$G$25</f>
        <v>2015-12-31</v>
      </c>
      <c r="K6685" s="203" t="s">
        <v>2521</v>
      </c>
      <c r="L6685" s="203" t="s">
        <v>2522</v>
      </c>
      <c r="M6685" s="203" t="s">
        <v>3293</v>
      </c>
      <c r="N6685" s="203" t="s">
        <v>2396</v>
      </c>
    </row>
    <row r="6686" spans="1:14" ht="15.75">
      <c r="C6686" s="203" t="str">
        <f>'823180'!B$25</f>
        <v>Disposiciones, activos intangibles distintos de la plusvalía</v>
      </c>
      <c r="F6686" s="430">
        <f>'823180'!D$25</f>
        <v>0</v>
      </c>
      <c r="I6686" s="60" t="str">
        <f>Índice!$G$23</f>
        <v>2015-01-01</v>
      </c>
      <c r="J6686" s="61" t="str">
        <f>Índice!$G$25</f>
        <v>2015-12-31</v>
      </c>
      <c r="K6686" s="203" t="s">
        <v>2521</v>
      </c>
      <c r="L6686" s="203" t="s">
        <v>2522</v>
      </c>
      <c r="M6686" s="203" t="s">
        <v>3293</v>
      </c>
      <c r="N6686" s="203" t="s">
        <v>2396</v>
      </c>
    </row>
    <row r="6687" spans="1:14" ht="15.75">
      <c r="C6687" s="203" t="str">
        <f>'823180'!B$26</f>
        <v>Total incremento (disminución) en activos intangibles distintos de la plusvalía</v>
      </c>
      <c r="F6687" s="430">
        <f>'823180'!D$26</f>
        <v>0</v>
      </c>
      <c r="I6687" s="60" t="str">
        <f>Índice!$G$23</f>
        <v>2015-01-01</v>
      </c>
      <c r="J6687" s="61" t="str">
        <f>Índice!$G$25</f>
        <v>2015-12-31</v>
      </c>
      <c r="K6687" s="203" t="s">
        <v>2521</v>
      </c>
      <c r="L6687" s="203" t="s">
        <v>2522</v>
      </c>
      <c r="M6687" s="203" t="s">
        <v>3293</v>
      </c>
      <c r="N6687" s="203" t="s">
        <v>2396</v>
      </c>
    </row>
    <row r="6688" spans="1:14" ht="15.75">
      <c r="C6688" s="203" t="str">
        <f>'823180'!B$27</f>
        <v>Activos intangibles distintos de la plusvalía al final del periodo</v>
      </c>
      <c r="F6688" s="430">
        <f>'823180'!D$27</f>
        <v>0</v>
      </c>
      <c r="I6688" s="60"/>
      <c r="J6688" s="61" t="str">
        <f>Índice!$G$25</f>
        <v>2015-12-31</v>
      </c>
      <c r="K6688" s="203" t="s">
        <v>2521</v>
      </c>
      <c r="L6688" s="203" t="s">
        <v>2522</v>
      </c>
      <c r="M6688" s="203" t="s">
        <v>3293</v>
      </c>
      <c r="N6688" s="203" t="s">
        <v>2396</v>
      </c>
    </row>
    <row r="6689" spans="1:14" ht="15.75">
      <c r="A6689" s="202" t="s">
        <v>15</v>
      </c>
      <c r="C6689" s="203" t="s">
        <v>3295</v>
      </c>
    </row>
    <row r="6690" spans="1:14" ht="15.75">
      <c r="A6690" s="202" t="s">
        <v>15</v>
      </c>
      <c r="C6690" s="203" t="str">
        <f>'823180'!B$11</f>
        <v>Información a revelar detallada sobre activos intangibles</v>
      </c>
      <c r="F6690" s="203"/>
    </row>
    <row r="6691" spans="1:14" ht="15.75">
      <c r="C6691" s="203" t="str">
        <f>'823180'!B$12</f>
        <v>Descripción de la partida o partidas, del estado de resultado integral en las que está incluida la amortización de los activos intangibles</v>
      </c>
      <c r="F6691" s="203" t="str">
        <f>'823180'!E$12</f>
        <v xml:space="preserve">Por incluir información </v>
      </c>
      <c r="I6691" s="60" t="str">
        <f>Índice!$G$23</f>
        <v>2015-01-01</v>
      </c>
      <c r="J6691" s="61" t="str">
        <f>Índice!$G$25</f>
        <v>2015-12-31</v>
      </c>
      <c r="K6691" s="203" t="s">
        <v>2521</v>
      </c>
      <c r="L6691" s="203" t="s">
        <v>2522</v>
      </c>
      <c r="M6691" s="203" t="s">
        <v>3293</v>
      </c>
      <c r="N6691" s="203" t="s">
        <v>2397</v>
      </c>
    </row>
    <row r="6692" spans="1:14" ht="15.75">
      <c r="C6692" s="203" t="str">
        <f>'823180'!B$13</f>
        <v>Método de amortización, activos intangibles distintos de la plusvalía</v>
      </c>
      <c r="F6692" s="203" t="str">
        <f>'823180'!E$13</f>
        <v xml:space="preserve">Por incluir información </v>
      </c>
      <c r="I6692" s="60" t="str">
        <f>Índice!$G$23</f>
        <v>2015-01-01</v>
      </c>
      <c r="J6692" s="61" t="str">
        <f>Índice!$G$25</f>
        <v>2015-12-31</v>
      </c>
      <c r="K6692" s="203" t="s">
        <v>2521</v>
      </c>
      <c r="L6692" s="203" t="s">
        <v>2522</v>
      </c>
      <c r="M6692" s="203" t="s">
        <v>3293</v>
      </c>
      <c r="N6692" s="203" t="s">
        <v>2397</v>
      </c>
    </row>
    <row r="6693" spans="1:14" ht="15.75">
      <c r="C6693" s="203" t="str">
        <f>'823180'!B$14</f>
        <v>Vidas útiles o tasas de amortización, activos intangibles distintos de la plusvalía</v>
      </c>
      <c r="F6693" s="203" t="str">
        <f>'823180'!E$14</f>
        <v xml:space="preserve">Por incluir información </v>
      </c>
      <c r="I6693" s="60" t="str">
        <f>Índice!$G$23</f>
        <v>2015-01-01</v>
      </c>
      <c r="J6693" s="61" t="str">
        <f>Índice!$G$25</f>
        <v>2015-12-31</v>
      </c>
      <c r="K6693" s="203" t="s">
        <v>2521</v>
      </c>
      <c r="L6693" s="203" t="s">
        <v>2522</v>
      </c>
      <c r="M6693" s="203" t="s">
        <v>3293</v>
      </c>
      <c r="N6693" s="203" t="s">
        <v>2397</v>
      </c>
    </row>
    <row r="6694" spans="1:14" ht="15.75">
      <c r="A6694" s="202" t="s">
        <v>15</v>
      </c>
      <c r="C6694" s="203" t="str">
        <f>'823180'!B$15</f>
        <v>Conciliación de cambios en activos intangibles distintos de la plusvalía [sinopsis]</v>
      </c>
      <c r="F6694" s="203"/>
      <c r="I6694" s="60"/>
      <c r="J6694" s="61"/>
      <c r="K6694" s="203"/>
    </row>
    <row r="6695" spans="1:14" ht="15.75">
      <c r="A6695" s="202"/>
      <c r="C6695" s="203" t="str">
        <f>'823180'!B$16</f>
        <v>Activos intangibles distintos de la plusvalía al comienzo del periodo</v>
      </c>
      <c r="F6695" s="430">
        <f>'823180'!E$16</f>
        <v>0</v>
      </c>
      <c r="J6695" s="60" t="str">
        <f>Índice!$G$23</f>
        <v>2015-01-01</v>
      </c>
      <c r="K6695" s="203" t="s">
        <v>2521</v>
      </c>
      <c r="L6695" s="203" t="s">
        <v>2522</v>
      </c>
      <c r="M6695" s="203" t="s">
        <v>3293</v>
      </c>
      <c r="N6695" s="203" t="s">
        <v>2397</v>
      </c>
    </row>
    <row r="6696" spans="1:14" ht="15.75">
      <c r="A6696" s="202" t="s">
        <v>15</v>
      </c>
      <c r="C6696" s="203" t="str">
        <f>'823180'!B$17</f>
        <v>Cambios en activos intangibles distintos de la plusvalía [sinopsis]</v>
      </c>
      <c r="F6696" s="430"/>
      <c r="I6696" s="60" t="str">
        <f>Índice!$G$23</f>
        <v>2015-01-01</v>
      </c>
      <c r="J6696" s="61" t="str">
        <f>Índice!$G$25</f>
        <v>2015-12-31</v>
      </c>
      <c r="K6696" s="203" t="s">
        <v>2521</v>
      </c>
      <c r="L6696" s="203" t="s">
        <v>2522</v>
      </c>
      <c r="M6696" s="203" t="s">
        <v>3293</v>
      </c>
      <c r="N6696" s="203" t="s">
        <v>2397</v>
      </c>
    </row>
    <row r="6697" spans="1:14" ht="15.75">
      <c r="A6697" s="202"/>
      <c r="C6697" s="203" t="str">
        <f>'823180'!B$18</f>
        <v>Incrementos distintos de los procedentes de combinaciones de negocios, activos intangibles distintos de la plusvalía</v>
      </c>
      <c r="F6697" s="430">
        <f>'823180'!E$18</f>
        <v>0</v>
      </c>
      <c r="I6697" s="60" t="str">
        <f>Índice!$G$23</f>
        <v>2015-01-01</v>
      </c>
      <c r="J6697" s="61" t="str">
        <f>Índice!$G$25</f>
        <v>2015-12-31</v>
      </c>
      <c r="K6697" s="203" t="s">
        <v>2521</v>
      </c>
      <c r="L6697" s="203" t="s">
        <v>2522</v>
      </c>
      <c r="M6697" s="203" t="s">
        <v>3293</v>
      </c>
      <c r="N6697" s="203" t="s">
        <v>2397</v>
      </c>
    </row>
    <row r="6698" spans="1:14" ht="15.75">
      <c r="C6698" s="203" t="str">
        <f>'823180'!B$19</f>
        <v>Adquisiciones realizadas mediante combinaciones de negocios, activos intangibles distintos a la plusvalía</v>
      </c>
      <c r="F6698" s="430">
        <f>'823180'!E$19</f>
        <v>0</v>
      </c>
      <c r="I6698" s="60" t="str">
        <f>Índice!$G$23</f>
        <v>2015-01-01</v>
      </c>
      <c r="J6698" s="61" t="str">
        <f>Índice!$G$25</f>
        <v>2015-12-31</v>
      </c>
      <c r="K6698" s="203" t="s">
        <v>2521</v>
      </c>
      <c r="L6698" s="203" t="s">
        <v>2522</v>
      </c>
      <c r="M6698" s="203" t="s">
        <v>3293</v>
      </c>
      <c r="N6698" s="203" t="s">
        <v>2397</v>
      </c>
    </row>
    <row r="6699" spans="1:14" ht="15.75">
      <c r="C6699" s="203" t="str">
        <f>'823180'!B$20</f>
        <v>Incremento (disminución) por diferencias de cambio netas, activos intangibles distintos de la plusvalía</v>
      </c>
      <c r="F6699" s="430">
        <f>'823180'!E$20</f>
        <v>0</v>
      </c>
      <c r="I6699" s="60" t="str">
        <f>Índice!$G$23</f>
        <v>2015-01-01</v>
      </c>
      <c r="J6699" s="61" t="str">
        <f>Índice!$G$25</f>
        <v>2015-12-31</v>
      </c>
      <c r="K6699" s="203" t="s">
        <v>2521</v>
      </c>
      <c r="L6699" s="203" t="s">
        <v>2522</v>
      </c>
      <c r="M6699" s="203" t="s">
        <v>3293</v>
      </c>
      <c r="N6699" s="203" t="s">
        <v>2397</v>
      </c>
    </row>
    <row r="6700" spans="1:14" ht="15.75">
      <c r="C6700" s="203" t="str">
        <f>'823180'!B$21</f>
        <v>Amortización, activos intangibles distintos de la plusvalía</v>
      </c>
      <c r="F6700" s="430">
        <f>'823180'!E$21</f>
        <v>0</v>
      </c>
      <c r="I6700" s="60" t="str">
        <f>Índice!$G$23</f>
        <v>2015-01-01</v>
      </c>
      <c r="J6700" s="61" t="str">
        <f>Índice!$G$25</f>
        <v>2015-12-31</v>
      </c>
      <c r="K6700" s="203" t="s">
        <v>2521</v>
      </c>
      <c r="L6700" s="203" t="s">
        <v>2522</v>
      </c>
      <c r="M6700" s="203" t="s">
        <v>3293</v>
      </c>
      <c r="N6700" s="203" t="s">
        <v>2397</v>
      </c>
    </row>
    <row r="6701" spans="1:14" ht="15.75">
      <c r="C6701" s="203" t="str">
        <f>'823180'!B$22</f>
        <v>Pérdidas por deterioro de valor reconocidas en el resultado del periodo, activos intangibles distintos de la plusvalía</v>
      </c>
      <c r="F6701" s="430">
        <f>'823180'!E$22</f>
        <v>0</v>
      </c>
      <c r="I6701" s="60" t="str">
        <f>Índice!$G$23</f>
        <v>2015-01-01</v>
      </c>
      <c r="J6701" s="61" t="str">
        <f>Índice!$G$25</f>
        <v>2015-12-31</v>
      </c>
      <c r="K6701" s="203" t="s">
        <v>2521</v>
      </c>
      <c r="L6701" s="203" t="s">
        <v>2522</v>
      </c>
      <c r="M6701" s="203" t="s">
        <v>3293</v>
      </c>
      <c r="N6701" s="203" t="s">
        <v>2397</v>
      </c>
    </row>
    <row r="6702" spans="1:14" ht="15.75">
      <c r="C6702" s="203" t="str">
        <f>'823180'!B$23</f>
        <v>Reversión de pérdidas por deterioro de valor reconocidas en el resultado del periodo, activos intangibles distintos de la plusvalía</v>
      </c>
      <c r="F6702" s="430">
        <f>'823180'!E$23</f>
        <v>0</v>
      </c>
      <c r="I6702" s="60" t="str">
        <f>Índice!$G$23</f>
        <v>2015-01-01</v>
      </c>
      <c r="J6702" s="61" t="str">
        <f>Índice!$G$25</f>
        <v>2015-12-31</v>
      </c>
      <c r="K6702" s="203" t="s">
        <v>2521</v>
      </c>
      <c r="L6702" s="203" t="s">
        <v>2522</v>
      </c>
      <c r="M6702" s="203" t="s">
        <v>3293</v>
      </c>
      <c r="N6702" s="203" t="s">
        <v>2397</v>
      </c>
    </row>
    <row r="6703" spans="1:14" ht="15.75">
      <c r="C6703" s="203" t="str">
        <f>'823180'!B$24</f>
        <v>Incrementos (disminuciones) por otros cambios, activos intangibles distintos de la plusvalía</v>
      </c>
      <c r="F6703" s="430">
        <f>'823180'!E$24</f>
        <v>0</v>
      </c>
      <c r="I6703" s="60" t="str">
        <f>Índice!$G$23</f>
        <v>2015-01-01</v>
      </c>
      <c r="J6703" s="61" t="str">
        <f>Índice!$G$25</f>
        <v>2015-12-31</v>
      </c>
      <c r="K6703" s="203" t="s">
        <v>2521</v>
      </c>
      <c r="L6703" s="203" t="s">
        <v>2522</v>
      </c>
      <c r="M6703" s="203" t="s">
        <v>3293</v>
      </c>
      <c r="N6703" s="203" t="s">
        <v>2397</v>
      </c>
    </row>
    <row r="6704" spans="1:14" ht="15.75">
      <c r="C6704" s="203" t="str">
        <f>'823180'!B$25</f>
        <v>Disposiciones, activos intangibles distintos de la plusvalía</v>
      </c>
      <c r="F6704" s="430">
        <f>'823180'!E$25</f>
        <v>0</v>
      </c>
      <c r="I6704" s="60" t="str">
        <f>Índice!$G$23</f>
        <v>2015-01-01</v>
      </c>
      <c r="J6704" s="61" t="str">
        <f>Índice!$G$25</f>
        <v>2015-12-31</v>
      </c>
      <c r="K6704" s="203" t="s">
        <v>2521</v>
      </c>
      <c r="L6704" s="203" t="s">
        <v>2522</v>
      </c>
      <c r="M6704" s="203" t="s">
        <v>3293</v>
      </c>
      <c r="N6704" s="203" t="s">
        <v>2397</v>
      </c>
    </row>
    <row r="6705" spans="1:14" ht="15.75">
      <c r="C6705" s="203" t="str">
        <f>'823180'!B$26</f>
        <v>Total incremento (disminución) en activos intangibles distintos de la plusvalía</v>
      </c>
      <c r="F6705" s="430">
        <f>'823180'!E$26</f>
        <v>0</v>
      </c>
      <c r="I6705" s="60" t="str">
        <f>Índice!$G$23</f>
        <v>2015-01-01</v>
      </c>
      <c r="J6705" s="61" t="str">
        <f>Índice!$G$25</f>
        <v>2015-12-31</v>
      </c>
      <c r="K6705" s="203" t="s">
        <v>2521</v>
      </c>
      <c r="L6705" s="203" t="s">
        <v>2522</v>
      </c>
      <c r="M6705" s="203" t="s">
        <v>3293</v>
      </c>
      <c r="N6705" s="203" t="s">
        <v>2397</v>
      </c>
    </row>
    <row r="6706" spans="1:14" ht="15.75">
      <c r="C6706" s="203" t="str">
        <f>'823180'!B$27</f>
        <v>Activos intangibles distintos de la plusvalía al final del periodo</v>
      </c>
      <c r="F6706" s="430">
        <f>'823180'!E$27</f>
        <v>0</v>
      </c>
      <c r="I6706" s="60"/>
      <c r="J6706" s="61" t="str">
        <f>Índice!$G$25</f>
        <v>2015-12-31</v>
      </c>
      <c r="K6706" s="203" t="s">
        <v>2521</v>
      </c>
      <c r="L6706" s="203" t="s">
        <v>2522</v>
      </c>
      <c r="M6706" s="203" t="s">
        <v>3293</v>
      </c>
      <c r="N6706" s="203" t="s">
        <v>2397</v>
      </c>
    </row>
    <row r="6707" spans="1:14" ht="15.75">
      <c r="A6707" s="202" t="s">
        <v>15</v>
      </c>
      <c r="C6707" s="203" t="s">
        <v>2458</v>
      </c>
    </row>
    <row r="6708" spans="1:14" ht="15.75">
      <c r="A6708" s="202" t="s">
        <v>15</v>
      </c>
      <c r="C6708" s="203" t="str">
        <f>'823180'!B$11</f>
        <v>Información a revelar detallada sobre activos intangibles</v>
      </c>
      <c r="F6708" s="203"/>
      <c r="L6708" s="203"/>
    </row>
    <row r="6709" spans="1:14" ht="15.75">
      <c r="C6709" s="203" t="str">
        <f>'823180'!B$12</f>
        <v>Descripción de la partida o partidas, del estado de resultado integral en las que está incluida la amortización de los activos intangibles</v>
      </c>
      <c r="F6709" s="203" t="str">
        <f>'823180'!F$12</f>
        <v xml:space="preserve">Por incluir información </v>
      </c>
      <c r="I6709" s="60" t="str">
        <f>Índice!$G$23</f>
        <v>2015-01-01</v>
      </c>
      <c r="J6709" s="61" t="str">
        <f>Índice!$G$25</f>
        <v>2015-12-31</v>
      </c>
      <c r="K6709" s="203" t="s">
        <v>2521</v>
      </c>
      <c r="L6709" s="203" t="s">
        <v>2523</v>
      </c>
      <c r="M6709" s="203" t="s">
        <v>3293</v>
      </c>
      <c r="N6709" s="203" t="s">
        <v>2395</v>
      </c>
    </row>
    <row r="6710" spans="1:14" ht="15.75">
      <c r="C6710" s="203" t="str">
        <f>'823180'!B$13</f>
        <v>Método de amortización, activos intangibles distintos de la plusvalía</v>
      </c>
      <c r="F6710" s="203" t="str">
        <f>'823180'!F$13</f>
        <v xml:space="preserve">Por incluir información </v>
      </c>
      <c r="I6710" s="60" t="str">
        <f>Índice!$G$23</f>
        <v>2015-01-01</v>
      </c>
      <c r="J6710" s="61" t="str">
        <f>Índice!$G$25</f>
        <v>2015-12-31</v>
      </c>
      <c r="K6710" s="203" t="s">
        <v>2521</v>
      </c>
      <c r="L6710" s="203" t="s">
        <v>2523</v>
      </c>
      <c r="M6710" s="203" t="s">
        <v>3293</v>
      </c>
      <c r="N6710" s="203" t="s">
        <v>2395</v>
      </c>
    </row>
    <row r="6711" spans="1:14" ht="15.75">
      <c r="C6711" s="203" t="str">
        <f>'823180'!B$14</f>
        <v>Vidas útiles o tasas de amortización, activos intangibles distintos de la plusvalía</v>
      </c>
      <c r="F6711" s="203" t="str">
        <f>'823180'!F$14</f>
        <v xml:space="preserve">Por incluir información </v>
      </c>
      <c r="I6711" s="60" t="str">
        <f>Índice!$G$23</f>
        <v>2015-01-01</v>
      </c>
      <c r="J6711" s="61" t="str">
        <f>Índice!$G$25</f>
        <v>2015-12-31</v>
      </c>
      <c r="K6711" s="203" t="s">
        <v>2521</v>
      </c>
      <c r="L6711" s="203" t="s">
        <v>2523</v>
      </c>
      <c r="M6711" s="203" t="s">
        <v>3293</v>
      </c>
      <c r="N6711" s="203" t="s">
        <v>2395</v>
      </c>
    </row>
    <row r="6712" spans="1:14" ht="15.75">
      <c r="A6712" s="202" t="s">
        <v>15</v>
      </c>
      <c r="C6712" s="203" t="str">
        <f>'823180'!B$15</f>
        <v>Conciliación de cambios en activos intangibles distintos de la plusvalía [sinopsis]</v>
      </c>
      <c r="F6712" s="203"/>
      <c r="I6712" s="60"/>
      <c r="J6712" s="61"/>
      <c r="K6712" s="203"/>
    </row>
    <row r="6713" spans="1:14" ht="15.75">
      <c r="A6713" s="202"/>
      <c r="C6713" s="203" t="str">
        <f>'823180'!B$16</f>
        <v>Activos intangibles distintos de la plusvalía al comienzo del periodo</v>
      </c>
      <c r="F6713" s="430">
        <f>'823180'!F$16</f>
        <v>0</v>
      </c>
      <c r="J6713" s="60" t="str">
        <f>Índice!$G$23</f>
        <v>2015-01-01</v>
      </c>
      <c r="K6713" s="203" t="s">
        <v>2521</v>
      </c>
      <c r="L6713" s="203" t="s">
        <v>2523</v>
      </c>
      <c r="M6713" s="203" t="s">
        <v>3293</v>
      </c>
      <c r="N6713" s="203" t="s">
        <v>2395</v>
      </c>
    </row>
    <row r="6714" spans="1:14" ht="15.75">
      <c r="A6714" s="202" t="s">
        <v>15</v>
      </c>
      <c r="C6714" s="203" t="str">
        <f>'823180'!B$17</f>
        <v>Cambios en activos intangibles distintos de la plusvalía [sinopsis]</v>
      </c>
      <c r="F6714" s="430"/>
      <c r="I6714" s="60" t="str">
        <f>Índice!$G$23</f>
        <v>2015-01-01</v>
      </c>
      <c r="J6714" s="61" t="str">
        <f>Índice!$G$25</f>
        <v>2015-12-31</v>
      </c>
      <c r="K6714" s="203" t="s">
        <v>2521</v>
      </c>
      <c r="L6714" s="203" t="s">
        <v>2523</v>
      </c>
      <c r="M6714" s="203" t="s">
        <v>3293</v>
      </c>
      <c r="N6714" s="203" t="s">
        <v>2395</v>
      </c>
    </row>
    <row r="6715" spans="1:14" ht="15.75">
      <c r="A6715" s="202"/>
      <c r="C6715" s="203" t="str">
        <f>'823180'!B$18</f>
        <v>Incrementos distintos de los procedentes de combinaciones de negocios, activos intangibles distintos de la plusvalía</v>
      </c>
      <c r="F6715" s="430">
        <f>'823180'!F$18</f>
        <v>0</v>
      </c>
      <c r="I6715" s="60" t="str">
        <f>Índice!$G$23</f>
        <v>2015-01-01</v>
      </c>
      <c r="J6715" s="61" t="str">
        <f>Índice!$G$25</f>
        <v>2015-12-31</v>
      </c>
      <c r="K6715" s="203" t="s">
        <v>2521</v>
      </c>
      <c r="L6715" s="203" t="s">
        <v>2523</v>
      </c>
      <c r="M6715" s="203" t="s">
        <v>3293</v>
      </c>
      <c r="N6715" s="203" t="s">
        <v>2395</v>
      </c>
    </row>
    <row r="6716" spans="1:14" ht="15.75">
      <c r="C6716" s="203" t="str">
        <f>'823180'!B$19</f>
        <v>Adquisiciones realizadas mediante combinaciones de negocios, activos intangibles distintos a la plusvalía</v>
      </c>
      <c r="F6716" s="430">
        <f>'823180'!F$19</f>
        <v>0</v>
      </c>
      <c r="I6716" s="60" t="str">
        <f>Índice!$G$23</f>
        <v>2015-01-01</v>
      </c>
      <c r="J6716" s="61" t="str">
        <f>Índice!$G$25</f>
        <v>2015-12-31</v>
      </c>
      <c r="K6716" s="203" t="s">
        <v>2521</v>
      </c>
      <c r="L6716" s="203" t="s">
        <v>2523</v>
      </c>
      <c r="M6716" s="203" t="s">
        <v>3293</v>
      </c>
      <c r="N6716" s="203" t="s">
        <v>2395</v>
      </c>
    </row>
    <row r="6717" spans="1:14" ht="15.75">
      <c r="C6717" s="203" t="str">
        <f>'823180'!B$20</f>
        <v>Incremento (disminución) por diferencias de cambio netas, activos intangibles distintos de la plusvalía</v>
      </c>
      <c r="F6717" s="430">
        <f>'823180'!F$20</f>
        <v>0</v>
      </c>
      <c r="I6717" s="60" t="str">
        <f>Índice!$G$23</f>
        <v>2015-01-01</v>
      </c>
      <c r="J6717" s="61" t="str">
        <f>Índice!$G$25</f>
        <v>2015-12-31</v>
      </c>
      <c r="K6717" s="203" t="s">
        <v>2521</v>
      </c>
      <c r="L6717" s="203" t="s">
        <v>2523</v>
      </c>
      <c r="M6717" s="203" t="s">
        <v>3293</v>
      </c>
      <c r="N6717" s="203" t="s">
        <v>2395</v>
      </c>
    </row>
    <row r="6718" spans="1:14" ht="15.75">
      <c r="C6718" s="203" t="str">
        <f>'823180'!B$21</f>
        <v>Amortización, activos intangibles distintos de la plusvalía</v>
      </c>
      <c r="F6718" s="430">
        <f>'823180'!F$21</f>
        <v>0</v>
      </c>
      <c r="I6718" s="60" t="str">
        <f>Índice!$G$23</f>
        <v>2015-01-01</v>
      </c>
      <c r="J6718" s="61" t="str">
        <f>Índice!$G$25</f>
        <v>2015-12-31</v>
      </c>
      <c r="K6718" s="203" t="s">
        <v>2521</v>
      </c>
      <c r="L6718" s="203" t="s">
        <v>2523</v>
      </c>
      <c r="M6718" s="203" t="s">
        <v>3293</v>
      </c>
      <c r="N6718" s="203" t="s">
        <v>2395</v>
      </c>
    </row>
    <row r="6719" spans="1:14" ht="15.75">
      <c r="C6719" s="203" t="str">
        <f>'823180'!B$22</f>
        <v>Pérdidas por deterioro de valor reconocidas en el resultado del periodo, activos intangibles distintos de la plusvalía</v>
      </c>
      <c r="F6719" s="430">
        <f>'823180'!F$22</f>
        <v>0</v>
      </c>
      <c r="I6719" s="60" t="str">
        <f>Índice!$G$23</f>
        <v>2015-01-01</v>
      </c>
      <c r="J6719" s="61" t="str">
        <f>Índice!$G$25</f>
        <v>2015-12-31</v>
      </c>
      <c r="K6719" s="203" t="s">
        <v>2521</v>
      </c>
      <c r="L6719" s="203" t="s">
        <v>2523</v>
      </c>
      <c r="M6719" s="203" t="s">
        <v>3293</v>
      </c>
      <c r="N6719" s="203" t="s">
        <v>2395</v>
      </c>
    </row>
    <row r="6720" spans="1:14" ht="15.75">
      <c r="C6720" s="203" t="str">
        <f>'823180'!B$23</f>
        <v>Reversión de pérdidas por deterioro de valor reconocidas en el resultado del periodo, activos intangibles distintos de la plusvalía</v>
      </c>
      <c r="F6720" s="430">
        <f>'823180'!F$23</f>
        <v>0</v>
      </c>
      <c r="I6720" s="60" t="str">
        <f>Índice!$G$23</f>
        <v>2015-01-01</v>
      </c>
      <c r="J6720" s="61" t="str">
        <f>Índice!$G$25</f>
        <v>2015-12-31</v>
      </c>
      <c r="K6720" s="203" t="s">
        <v>2521</v>
      </c>
      <c r="L6720" s="203" t="s">
        <v>2523</v>
      </c>
      <c r="M6720" s="203" t="s">
        <v>3293</v>
      </c>
      <c r="N6720" s="203" t="s">
        <v>2395</v>
      </c>
    </row>
    <row r="6721" spans="1:14" ht="15.75">
      <c r="C6721" s="203" t="str">
        <f>'823180'!B$24</f>
        <v>Incrementos (disminuciones) por otros cambios, activos intangibles distintos de la plusvalía</v>
      </c>
      <c r="F6721" s="430">
        <f>'823180'!F$24</f>
        <v>0</v>
      </c>
      <c r="I6721" s="60" t="str">
        <f>Índice!$G$23</f>
        <v>2015-01-01</v>
      </c>
      <c r="J6721" s="61" t="str">
        <f>Índice!$G$25</f>
        <v>2015-12-31</v>
      </c>
      <c r="K6721" s="203" t="s">
        <v>2521</v>
      </c>
      <c r="L6721" s="203" t="s">
        <v>2523</v>
      </c>
      <c r="M6721" s="203" t="s">
        <v>3293</v>
      </c>
      <c r="N6721" s="203" t="s">
        <v>2395</v>
      </c>
    </row>
    <row r="6722" spans="1:14" ht="15.75">
      <c r="C6722" s="203" t="str">
        <f>'823180'!B$25</f>
        <v>Disposiciones, activos intangibles distintos de la plusvalía</v>
      </c>
      <c r="F6722" s="430">
        <f>'823180'!F$25</f>
        <v>0</v>
      </c>
      <c r="I6722" s="60" t="str">
        <f>Índice!$G$23</f>
        <v>2015-01-01</v>
      </c>
      <c r="J6722" s="61" t="str">
        <f>Índice!$G$25</f>
        <v>2015-12-31</v>
      </c>
      <c r="K6722" s="203" t="s">
        <v>2521</v>
      </c>
      <c r="L6722" s="203" t="s">
        <v>2523</v>
      </c>
      <c r="M6722" s="203" t="s">
        <v>3293</v>
      </c>
      <c r="N6722" s="203" t="s">
        <v>2395</v>
      </c>
    </row>
    <row r="6723" spans="1:14" ht="15.75">
      <c r="C6723" s="203" t="str">
        <f>'823180'!B$26</f>
        <v>Total incremento (disminución) en activos intangibles distintos de la plusvalía</v>
      </c>
      <c r="F6723" s="430">
        <f>'823180'!F$26</f>
        <v>0</v>
      </c>
      <c r="I6723" s="60" t="str">
        <f>Índice!$G$23</f>
        <v>2015-01-01</v>
      </c>
      <c r="J6723" s="61" t="str">
        <f>Índice!$G$25</f>
        <v>2015-12-31</v>
      </c>
      <c r="K6723" s="203" t="s">
        <v>2521</v>
      </c>
      <c r="L6723" s="203" t="s">
        <v>2523</v>
      </c>
      <c r="M6723" s="203" t="s">
        <v>3293</v>
      </c>
      <c r="N6723" s="203" t="s">
        <v>2395</v>
      </c>
    </row>
    <row r="6724" spans="1:14" ht="15.75">
      <c r="C6724" s="203" t="str">
        <f>'823180'!B$27</f>
        <v>Activos intangibles distintos de la plusvalía al final del periodo</v>
      </c>
      <c r="F6724" s="430">
        <f>'823180'!F$27</f>
        <v>0</v>
      </c>
      <c r="I6724" s="60"/>
      <c r="J6724" s="61" t="str">
        <f>Índice!$G$25</f>
        <v>2015-12-31</v>
      </c>
      <c r="K6724" s="203" t="s">
        <v>2521</v>
      </c>
      <c r="L6724" s="203" t="s">
        <v>2523</v>
      </c>
      <c r="M6724" s="203" t="s">
        <v>3293</v>
      </c>
      <c r="N6724" s="203" t="s">
        <v>2395</v>
      </c>
    </row>
    <row r="6725" spans="1:14" ht="15.75">
      <c r="A6725" s="202" t="s">
        <v>15</v>
      </c>
      <c r="C6725" s="203" t="s">
        <v>3296</v>
      </c>
    </row>
    <row r="6726" spans="1:14" ht="15.75">
      <c r="A6726" s="202" t="s">
        <v>15</v>
      </c>
      <c r="C6726" s="203" t="str">
        <f>'823180'!B$11</f>
        <v>Información a revelar detallada sobre activos intangibles</v>
      </c>
      <c r="F6726" s="203"/>
      <c r="L6726" s="203"/>
    </row>
    <row r="6727" spans="1:14" ht="15.75">
      <c r="C6727" s="203" t="str">
        <f>'823180'!B$12</f>
        <v>Descripción de la partida o partidas, del estado de resultado integral en las que está incluida la amortización de los activos intangibles</v>
      </c>
      <c r="F6727" s="203" t="str">
        <f>'823180'!G$12</f>
        <v xml:space="preserve">Por incluir información </v>
      </c>
      <c r="I6727" s="60" t="str">
        <f>Índice!$G$23</f>
        <v>2015-01-01</v>
      </c>
      <c r="J6727" s="61" t="str">
        <f>Índice!$G$25</f>
        <v>2015-12-31</v>
      </c>
      <c r="K6727" s="203" t="s">
        <v>2521</v>
      </c>
      <c r="L6727" s="203" t="s">
        <v>2523</v>
      </c>
      <c r="M6727" s="203" t="s">
        <v>3293</v>
      </c>
      <c r="N6727" s="203" t="s">
        <v>2396</v>
      </c>
    </row>
    <row r="6728" spans="1:14" ht="15.75">
      <c r="C6728" s="203" t="str">
        <f>'823180'!B$13</f>
        <v>Método de amortización, activos intangibles distintos de la plusvalía</v>
      </c>
      <c r="F6728" s="203" t="str">
        <f>'823180'!G$13</f>
        <v xml:space="preserve">Por incluir información </v>
      </c>
      <c r="I6728" s="60" t="str">
        <f>Índice!$G$23</f>
        <v>2015-01-01</v>
      </c>
      <c r="J6728" s="61" t="str">
        <f>Índice!$G$25</f>
        <v>2015-12-31</v>
      </c>
      <c r="K6728" s="203" t="s">
        <v>2521</v>
      </c>
      <c r="L6728" s="203" t="s">
        <v>2523</v>
      </c>
      <c r="M6728" s="203" t="s">
        <v>3293</v>
      </c>
      <c r="N6728" s="203" t="s">
        <v>2396</v>
      </c>
    </row>
    <row r="6729" spans="1:14" ht="15.75">
      <c r="C6729" s="203" t="str">
        <f>'823180'!B$14</f>
        <v>Vidas útiles o tasas de amortización, activos intangibles distintos de la plusvalía</v>
      </c>
      <c r="F6729" s="203" t="str">
        <f>'823180'!G$14</f>
        <v xml:space="preserve">Por incluir información </v>
      </c>
      <c r="I6729" s="60" t="str">
        <f>Índice!$G$23</f>
        <v>2015-01-01</v>
      </c>
      <c r="J6729" s="61" t="str">
        <f>Índice!$G$25</f>
        <v>2015-12-31</v>
      </c>
      <c r="K6729" s="203" t="s">
        <v>2521</v>
      </c>
      <c r="L6729" s="203" t="s">
        <v>2523</v>
      </c>
      <c r="M6729" s="203" t="s">
        <v>3293</v>
      </c>
      <c r="N6729" s="203" t="s">
        <v>2396</v>
      </c>
    </row>
    <row r="6730" spans="1:14" ht="15.75">
      <c r="A6730" s="202" t="s">
        <v>15</v>
      </c>
      <c r="C6730" s="203" t="str">
        <f>'823180'!B$15</f>
        <v>Conciliación de cambios en activos intangibles distintos de la plusvalía [sinopsis]</v>
      </c>
      <c r="F6730" s="203"/>
      <c r="I6730" s="60"/>
      <c r="J6730" s="61"/>
      <c r="K6730" s="203"/>
    </row>
    <row r="6731" spans="1:14" ht="15.75">
      <c r="A6731" s="202"/>
      <c r="C6731" s="203" t="str">
        <f>'823180'!B$16</f>
        <v>Activos intangibles distintos de la plusvalía al comienzo del periodo</v>
      </c>
      <c r="F6731" s="430">
        <f>'823180'!G$16</f>
        <v>0</v>
      </c>
      <c r="J6731" s="60" t="str">
        <f>Índice!$G$23</f>
        <v>2015-01-01</v>
      </c>
      <c r="K6731" s="203" t="s">
        <v>2521</v>
      </c>
      <c r="L6731" s="203" t="s">
        <v>2523</v>
      </c>
      <c r="M6731" s="203" t="s">
        <v>3293</v>
      </c>
      <c r="N6731" s="203" t="s">
        <v>2396</v>
      </c>
    </row>
    <row r="6732" spans="1:14" ht="15.75">
      <c r="A6732" s="202" t="s">
        <v>15</v>
      </c>
      <c r="C6732" s="203" t="str">
        <f>'823180'!B$17</f>
        <v>Cambios en activos intangibles distintos de la plusvalía [sinopsis]</v>
      </c>
      <c r="F6732" s="430"/>
      <c r="I6732" s="60" t="str">
        <f>Índice!$G$23</f>
        <v>2015-01-01</v>
      </c>
      <c r="J6732" s="61" t="str">
        <f>Índice!$G$25</f>
        <v>2015-12-31</v>
      </c>
      <c r="K6732" s="203" t="s">
        <v>2521</v>
      </c>
      <c r="L6732" s="203" t="s">
        <v>2523</v>
      </c>
      <c r="M6732" s="203" t="s">
        <v>3293</v>
      </c>
      <c r="N6732" s="203" t="s">
        <v>2396</v>
      </c>
    </row>
    <row r="6733" spans="1:14" ht="15.75">
      <c r="A6733" s="202"/>
      <c r="C6733" s="203" t="str">
        <f>'823180'!B$18</f>
        <v>Incrementos distintos de los procedentes de combinaciones de negocios, activos intangibles distintos de la plusvalía</v>
      </c>
      <c r="F6733" s="430">
        <f>'823180'!G$18</f>
        <v>0</v>
      </c>
      <c r="I6733" s="60" t="str">
        <f>Índice!$G$23</f>
        <v>2015-01-01</v>
      </c>
      <c r="J6733" s="61" t="str">
        <f>Índice!$G$25</f>
        <v>2015-12-31</v>
      </c>
      <c r="K6733" s="203" t="s">
        <v>2521</v>
      </c>
      <c r="L6733" s="203" t="s">
        <v>2523</v>
      </c>
      <c r="M6733" s="203" t="s">
        <v>3293</v>
      </c>
      <c r="N6733" s="203" t="s">
        <v>2396</v>
      </c>
    </row>
    <row r="6734" spans="1:14" ht="15.75">
      <c r="C6734" s="203" t="str">
        <f>'823180'!B$19</f>
        <v>Adquisiciones realizadas mediante combinaciones de negocios, activos intangibles distintos a la plusvalía</v>
      </c>
      <c r="F6734" s="430">
        <f>'823180'!G$19</f>
        <v>0</v>
      </c>
      <c r="I6734" s="60" t="str">
        <f>Índice!$G$23</f>
        <v>2015-01-01</v>
      </c>
      <c r="J6734" s="61" t="str">
        <f>Índice!$G$25</f>
        <v>2015-12-31</v>
      </c>
      <c r="K6734" s="203" t="s">
        <v>2521</v>
      </c>
      <c r="L6734" s="203" t="s">
        <v>2523</v>
      </c>
      <c r="M6734" s="203" t="s">
        <v>3293</v>
      </c>
      <c r="N6734" s="203" t="s">
        <v>2396</v>
      </c>
    </row>
    <row r="6735" spans="1:14" ht="15.75">
      <c r="C6735" s="203" t="str">
        <f>'823180'!B$20</f>
        <v>Incremento (disminución) por diferencias de cambio netas, activos intangibles distintos de la plusvalía</v>
      </c>
      <c r="F6735" s="430">
        <f>'823180'!G$20</f>
        <v>0</v>
      </c>
      <c r="I6735" s="60" t="str">
        <f>Índice!$G$23</f>
        <v>2015-01-01</v>
      </c>
      <c r="J6735" s="61" t="str">
        <f>Índice!$G$25</f>
        <v>2015-12-31</v>
      </c>
      <c r="K6735" s="203" t="s">
        <v>2521</v>
      </c>
      <c r="L6735" s="203" t="s">
        <v>2523</v>
      </c>
      <c r="M6735" s="203" t="s">
        <v>3293</v>
      </c>
      <c r="N6735" s="203" t="s">
        <v>2396</v>
      </c>
    </row>
    <row r="6736" spans="1:14" ht="15.75">
      <c r="C6736" s="203" t="str">
        <f>'823180'!B$21</f>
        <v>Amortización, activos intangibles distintos de la plusvalía</v>
      </c>
      <c r="F6736" s="430">
        <f>'823180'!G$21</f>
        <v>0</v>
      </c>
      <c r="I6736" s="60" t="str">
        <f>Índice!$G$23</f>
        <v>2015-01-01</v>
      </c>
      <c r="J6736" s="61" t="str">
        <f>Índice!$G$25</f>
        <v>2015-12-31</v>
      </c>
      <c r="K6736" s="203" t="s">
        <v>2521</v>
      </c>
      <c r="L6736" s="203" t="s">
        <v>2523</v>
      </c>
      <c r="M6736" s="203" t="s">
        <v>3293</v>
      </c>
      <c r="N6736" s="203" t="s">
        <v>2396</v>
      </c>
    </row>
    <row r="6737" spans="1:14" ht="15.75">
      <c r="C6737" s="203" t="str">
        <f>'823180'!B$22</f>
        <v>Pérdidas por deterioro de valor reconocidas en el resultado del periodo, activos intangibles distintos de la plusvalía</v>
      </c>
      <c r="F6737" s="430">
        <f>'823180'!G$22</f>
        <v>0</v>
      </c>
      <c r="I6737" s="60" t="str">
        <f>Índice!$G$23</f>
        <v>2015-01-01</v>
      </c>
      <c r="J6737" s="61" t="str">
        <f>Índice!$G$25</f>
        <v>2015-12-31</v>
      </c>
      <c r="K6737" s="203" t="s">
        <v>2521</v>
      </c>
      <c r="L6737" s="203" t="s">
        <v>2523</v>
      </c>
      <c r="M6737" s="203" t="s">
        <v>3293</v>
      </c>
      <c r="N6737" s="203" t="s">
        <v>2396</v>
      </c>
    </row>
    <row r="6738" spans="1:14" ht="15.75">
      <c r="C6738" s="203" t="str">
        <f>'823180'!B$23</f>
        <v>Reversión de pérdidas por deterioro de valor reconocidas en el resultado del periodo, activos intangibles distintos de la plusvalía</v>
      </c>
      <c r="F6738" s="430">
        <f>'823180'!G$23</f>
        <v>0</v>
      </c>
      <c r="I6738" s="60" t="str">
        <f>Índice!$G$23</f>
        <v>2015-01-01</v>
      </c>
      <c r="J6738" s="61" t="str">
        <f>Índice!$G$25</f>
        <v>2015-12-31</v>
      </c>
      <c r="K6738" s="203" t="s">
        <v>2521</v>
      </c>
      <c r="L6738" s="203" t="s">
        <v>2523</v>
      </c>
      <c r="M6738" s="203" t="s">
        <v>3293</v>
      </c>
      <c r="N6738" s="203" t="s">
        <v>2396</v>
      </c>
    </row>
    <row r="6739" spans="1:14" ht="15.75">
      <c r="C6739" s="203" t="str">
        <f>'823180'!B$24</f>
        <v>Incrementos (disminuciones) por otros cambios, activos intangibles distintos de la plusvalía</v>
      </c>
      <c r="F6739" s="430">
        <f>'823180'!G$24</f>
        <v>0</v>
      </c>
      <c r="I6739" s="60" t="str">
        <f>Índice!$G$23</f>
        <v>2015-01-01</v>
      </c>
      <c r="J6739" s="61" t="str">
        <f>Índice!$G$25</f>
        <v>2015-12-31</v>
      </c>
      <c r="K6739" s="203" t="s">
        <v>2521</v>
      </c>
      <c r="L6739" s="203" t="s">
        <v>2523</v>
      </c>
      <c r="M6739" s="203" t="s">
        <v>3293</v>
      </c>
      <c r="N6739" s="203" t="s">
        <v>2396</v>
      </c>
    </row>
    <row r="6740" spans="1:14" ht="15.75">
      <c r="C6740" s="203" t="str">
        <f>'823180'!B$25</f>
        <v>Disposiciones, activos intangibles distintos de la plusvalía</v>
      </c>
      <c r="F6740" s="430">
        <f>'823180'!G$25</f>
        <v>0</v>
      </c>
      <c r="I6740" s="60" t="str">
        <f>Índice!$G$23</f>
        <v>2015-01-01</v>
      </c>
      <c r="J6740" s="61" t="str">
        <f>Índice!$G$25</f>
        <v>2015-12-31</v>
      </c>
      <c r="K6740" s="203" t="s">
        <v>2521</v>
      </c>
      <c r="L6740" s="203" t="s">
        <v>2523</v>
      </c>
      <c r="M6740" s="203" t="s">
        <v>3293</v>
      </c>
      <c r="N6740" s="203" t="s">
        <v>2396</v>
      </c>
    </row>
    <row r="6741" spans="1:14" ht="15.75">
      <c r="C6741" s="203" t="str">
        <f>'823180'!B$26</f>
        <v>Total incremento (disminución) en activos intangibles distintos de la plusvalía</v>
      </c>
      <c r="F6741" s="430">
        <f>'823180'!G$26</f>
        <v>0</v>
      </c>
      <c r="I6741" s="60" t="str">
        <f>Índice!$G$23</f>
        <v>2015-01-01</v>
      </c>
      <c r="J6741" s="61" t="str">
        <f>Índice!$G$25</f>
        <v>2015-12-31</v>
      </c>
      <c r="K6741" s="203" t="s">
        <v>2521</v>
      </c>
      <c r="L6741" s="203" t="s">
        <v>2523</v>
      </c>
      <c r="M6741" s="203" t="s">
        <v>3293</v>
      </c>
      <c r="N6741" s="203" t="s">
        <v>2396</v>
      </c>
    </row>
    <row r="6742" spans="1:14" ht="15.75">
      <c r="C6742" s="203" t="str">
        <f>'823180'!B$27</f>
        <v>Activos intangibles distintos de la plusvalía al final del periodo</v>
      </c>
      <c r="F6742" s="430">
        <f>'823180'!G$27</f>
        <v>0</v>
      </c>
      <c r="I6742" s="60"/>
      <c r="J6742" s="61" t="str">
        <f>Índice!$G$25</f>
        <v>2015-12-31</v>
      </c>
      <c r="K6742" s="203" t="s">
        <v>2521</v>
      </c>
      <c r="L6742" s="203" t="s">
        <v>2523</v>
      </c>
      <c r="M6742" s="203" t="s">
        <v>3293</v>
      </c>
      <c r="N6742" s="203" t="s">
        <v>2396</v>
      </c>
    </row>
    <row r="6743" spans="1:14" ht="15.75">
      <c r="A6743" s="202" t="s">
        <v>15</v>
      </c>
      <c r="C6743" s="203" t="s">
        <v>3297</v>
      </c>
    </row>
    <row r="6744" spans="1:14" ht="15.75">
      <c r="A6744" s="202" t="s">
        <v>15</v>
      </c>
      <c r="C6744" s="203" t="str">
        <f>'823180'!B$11</f>
        <v>Información a revelar detallada sobre activos intangibles</v>
      </c>
      <c r="F6744" s="203"/>
      <c r="L6744" s="203"/>
    </row>
    <row r="6745" spans="1:14" ht="15.75">
      <c r="C6745" s="203" t="str">
        <f>'823180'!B$12</f>
        <v>Descripción de la partida o partidas, del estado de resultado integral en las que está incluida la amortización de los activos intangibles</v>
      </c>
      <c r="F6745" s="203" t="str">
        <f>'823180'!H$12</f>
        <v xml:space="preserve">Por incluir información </v>
      </c>
      <c r="I6745" s="60" t="str">
        <f>Índice!$G$23</f>
        <v>2015-01-01</v>
      </c>
      <c r="J6745" s="61" t="str">
        <f>Índice!$G$25</f>
        <v>2015-12-31</v>
      </c>
      <c r="K6745" s="203" t="s">
        <v>2521</v>
      </c>
      <c r="L6745" s="203" t="s">
        <v>2523</v>
      </c>
      <c r="M6745" s="203" t="s">
        <v>3293</v>
      </c>
      <c r="N6745" s="203" t="s">
        <v>2397</v>
      </c>
    </row>
    <row r="6746" spans="1:14" ht="15.75">
      <c r="C6746" s="203" t="str">
        <f>'823180'!B$13</f>
        <v>Método de amortización, activos intangibles distintos de la plusvalía</v>
      </c>
      <c r="F6746" s="203" t="str">
        <f>'823180'!H$13</f>
        <v xml:space="preserve">Por incluir información </v>
      </c>
      <c r="I6746" s="60" t="str">
        <f>Índice!$G$23</f>
        <v>2015-01-01</v>
      </c>
      <c r="J6746" s="61" t="str">
        <f>Índice!$G$25</f>
        <v>2015-12-31</v>
      </c>
      <c r="K6746" s="203" t="s">
        <v>2521</v>
      </c>
      <c r="L6746" s="203" t="s">
        <v>2523</v>
      </c>
      <c r="M6746" s="203" t="s">
        <v>3293</v>
      </c>
      <c r="N6746" s="203" t="s">
        <v>2397</v>
      </c>
    </row>
    <row r="6747" spans="1:14" ht="15.75">
      <c r="C6747" s="203" t="str">
        <f>'823180'!B$14</f>
        <v>Vidas útiles o tasas de amortización, activos intangibles distintos de la plusvalía</v>
      </c>
      <c r="F6747" s="203" t="str">
        <f>'823180'!H$14</f>
        <v xml:space="preserve">Por incluir información </v>
      </c>
      <c r="I6747" s="60" t="str">
        <f>Índice!$G$23</f>
        <v>2015-01-01</v>
      </c>
      <c r="J6747" s="61" t="str">
        <f>Índice!$G$25</f>
        <v>2015-12-31</v>
      </c>
      <c r="K6747" s="203" t="s">
        <v>2521</v>
      </c>
      <c r="L6747" s="203" t="s">
        <v>2523</v>
      </c>
      <c r="M6747" s="203" t="s">
        <v>3293</v>
      </c>
      <c r="N6747" s="203" t="s">
        <v>2397</v>
      </c>
    </row>
    <row r="6748" spans="1:14" ht="15.75">
      <c r="A6748" s="202" t="s">
        <v>15</v>
      </c>
      <c r="C6748" s="203" t="str">
        <f>'823180'!B$15</f>
        <v>Conciliación de cambios en activos intangibles distintos de la plusvalía [sinopsis]</v>
      </c>
      <c r="F6748" s="203"/>
      <c r="I6748" s="60"/>
      <c r="J6748" s="61"/>
      <c r="K6748" s="203"/>
    </row>
    <row r="6749" spans="1:14" ht="15.75">
      <c r="A6749" s="202"/>
      <c r="C6749" s="203" t="str">
        <f>'823180'!B$16</f>
        <v>Activos intangibles distintos de la plusvalía al comienzo del periodo</v>
      </c>
      <c r="F6749" s="430">
        <f>'823180'!H$16</f>
        <v>0</v>
      </c>
      <c r="J6749" s="60" t="str">
        <f>Índice!$G$23</f>
        <v>2015-01-01</v>
      </c>
      <c r="K6749" s="203" t="s">
        <v>2521</v>
      </c>
      <c r="L6749" s="203" t="s">
        <v>2523</v>
      </c>
      <c r="M6749" s="203" t="s">
        <v>3293</v>
      </c>
      <c r="N6749" s="203" t="s">
        <v>2397</v>
      </c>
    </row>
    <row r="6750" spans="1:14" ht="15.75">
      <c r="A6750" s="202" t="s">
        <v>15</v>
      </c>
      <c r="C6750" s="203" t="str">
        <f>'823180'!B$17</f>
        <v>Cambios en activos intangibles distintos de la plusvalía [sinopsis]</v>
      </c>
      <c r="F6750" s="430"/>
      <c r="I6750" s="60" t="str">
        <f>Índice!$G$23</f>
        <v>2015-01-01</v>
      </c>
      <c r="J6750" s="61" t="str">
        <f>Índice!$G$25</f>
        <v>2015-12-31</v>
      </c>
      <c r="K6750" s="203" t="s">
        <v>2521</v>
      </c>
      <c r="L6750" s="203" t="s">
        <v>2523</v>
      </c>
      <c r="M6750" s="203" t="s">
        <v>3293</v>
      </c>
      <c r="N6750" s="203" t="s">
        <v>2397</v>
      </c>
    </row>
    <row r="6751" spans="1:14" ht="15.75">
      <c r="A6751" s="202"/>
      <c r="C6751" s="203" t="str">
        <f>'823180'!B$18</f>
        <v>Incrementos distintos de los procedentes de combinaciones de negocios, activos intangibles distintos de la plusvalía</v>
      </c>
      <c r="F6751" s="430">
        <f>'823180'!H$18</f>
        <v>0</v>
      </c>
      <c r="I6751" s="60" t="str">
        <f>Índice!$G$23</f>
        <v>2015-01-01</v>
      </c>
      <c r="J6751" s="61" t="str">
        <f>Índice!$G$25</f>
        <v>2015-12-31</v>
      </c>
      <c r="K6751" s="203" t="s">
        <v>2521</v>
      </c>
      <c r="L6751" s="203" t="s">
        <v>2523</v>
      </c>
      <c r="M6751" s="203" t="s">
        <v>3293</v>
      </c>
      <c r="N6751" s="203" t="s">
        <v>2397</v>
      </c>
    </row>
    <row r="6752" spans="1:14" ht="15.75">
      <c r="C6752" s="203" t="str">
        <f>'823180'!B$19</f>
        <v>Adquisiciones realizadas mediante combinaciones de negocios, activos intangibles distintos a la plusvalía</v>
      </c>
      <c r="F6752" s="430">
        <f>'823180'!H$19</f>
        <v>0</v>
      </c>
      <c r="I6752" s="60" t="str">
        <f>Índice!$G$23</f>
        <v>2015-01-01</v>
      </c>
      <c r="J6752" s="61" t="str">
        <f>Índice!$G$25</f>
        <v>2015-12-31</v>
      </c>
      <c r="K6752" s="203" t="s">
        <v>2521</v>
      </c>
      <c r="L6752" s="203" t="s">
        <v>2523</v>
      </c>
      <c r="M6752" s="203" t="s">
        <v>3293</v>
      </c>
      <c r="N6752" s="203" t="s">
        <v>2397</v>
      </c>
    </row>
    <row r="6753" spans="1:14" ht="15.75">
      <c r="C6753" s="203" t="str">
        <f>'823180'!B$20</f>
        <v>Incremento (disminución) por diferencias de cambio netas, activos intangibles distintos de la plusvalía</v>
      </c>
      <c r="F6753" s="430">
        <f>'823180'!H$20</f>
        <v>0</v>
      </c>
      <c r="I6753" s="60" t="str">
        <f>Índice!$G$23</f>
        <v>2015-01-01</v>
      </c>
      <c r="J6753" s="61" t="str">
        <f>Índice!$G$25</f>
        <v>2015-12-31</v>
      </c>
      <c r="K6753" s="203" t="s">
        <v>2521</v>
      </c>
      <c r="L6753" s="203" t="s">
        <v>2523</v>
      </c>
      <c r="M6753" s="203" t="s">
        <v>3293</v>
      </c>
      <c r="N6753" s="203" t="s">
        <v>2397</v>
      </c>
    </row>
    <row r="6754" spans="1:14" ht="15.75">
      <c r="C6754" s="203" t="str">
        <f>'823180'!B$21</f>
        <v>Amortización, activos intangibles distintos de la plusvalía</v>
      </c>
      <c r="F6754" s="430">
        <f>'823180'!H$21</f>
        <v>0</v>
      </c>
      <c r="I6754" s="60" t="str">
        <f>Índice!$G$23</f>
        <v>2015-01-01</v>
      </c>
      <c r="J6754" s="61" t="str">
        <f>Índice!$G$25</f>
        <v>2015-12-31</v>
      </c>
      <c r="K6754" s="203" t="s">
        <v>2521</v>
      </c>
      <c r="L6754" s="203" t="s">
        <v>2523</v>
      </c>
      <c r="M6754" s="203" t="s">
        <v>3293</v>
      </c>
      <c r="N6754" s="203" t="s">
        <v>2397</v>
      </c>
    </row>
    <row r="6755" spans="1:14" ht="15.75">
      <c r="C6755" s="203" t="str">
        <f>'823180'!B$22</f>
        <v>Pérdidas por deterioro de valor reconocidas en el resultado del periodo, activos intangibles distintos de la plusvalía</v>
      </c>
      <c r="F6755" s="430">
        <f>'823180'!H$22</f>
        <v>0</v>
      </c>
      <c r="I6755" s="60" t="str">
        <f>Índice!$G$23</f>
        <v>2015-01-01</v>
      </c>
      <c r="J6755" s="61" t="str">
        <f>Índice!$G$25</f>
        <v>2015-12-31</v>
      </c>
      <c r="K6755" s="203" t="s">
        <v>2521</v>
      </c>
      <c r="L6755" s="203" t="s">
        <v>2523</v>
      </c>
      <c r="M6755" s="203" t="s">
        <v>3293</v>
      </c>
      <c r="N6755" s="203" t="s">
        <v>2397</v>
      </c>
    </row>
    <row r="6756" spans="1:14" ht="15.75">
      <c r="C6756" s="203" t="str">
        <f>'823180'!B$23</f>
        <v>Reversión de pérdidas por deterioro de valor reconocidas en el resultado del periodo, activos intangibles distintos de la plusvalía</v>
      </c>
      <c r="F6756" s="430">
        <f>'823180'!H$23</f>
        <v>0</v>
      </c>
      <c r="I6756" s="60" t="str">
        <f>Índice!$G$23</f>
        <v>2015-01-01</v>
      </c>
      <c r="J6756" s="61" t="str">
        <f>Índice!$G$25</f>
        <v>2015-12-31</v>
      </c>
      <c r="K6756" s="203" t="s">
        <v>2521</v>
      </c>
      <c r="L6756" s="203" t="s">
        <v>2523</v>
      </c>
      <c r="M6756" s="203" t="s">
        <v>3293</v>
      </c>
      <c r="N6756" s="203" t="s">
        <v>2397</v>
      </c>
    </row>
    <row r="6757" spans="1:14" ht="15.75">
      <c r="C6757" s="203" t="str">
        <f>'823180'!B$24</f>
        <v>Incrementos (disminuciones) por otros cambios, activos intangibles distintos de la plusvalía</v>
      </c>
      <c r="F6757" s="430">
        <f>'823180'!H$24</f>
        <v>0</v>
      </c>
      <c r="I6757" s="60" t="str">
        <f>Índice!$G$23</f>
        <v>2015-01-01</v>
      </c>
      <c r="J6757" s="61" t="str">
        <f>Índice!$G$25</f>
        <v>2015-12-31</v>
      </c>
      <c r="K6757" s="203" t="s">
        <v>2521</v>
      </c>
      <c r="L6757" s="203" t="s">
        <v>2523</v>
      </c>
      <c r="M6757" s="203" t="s">
        <v>3293</v>
      </c>
      <c r="N6757" s="203" t="s">
        <v>2397</v>
      </c>
    </row>
    <row r="6758" spans="1:14" ht="15.75">
      <c r="C6758" s="203" t="str">
        <f>'823180'!B$25</f>
        <v>Disposiciones, activos intangibles distintos de la plusvalía</v>
      </c>
      <c r="F6758" s="430">
        <f>'823180'!H$25</f>
        <v>0</v>
      </c>
      <c r="I6758" s="60" t="str">
        <f>Índice!$G$23</f>
        <v>2015-01-01</v>
      </c>
      <c r="J6758" s="61" t="str">
        <f>Índice!$G$25</f>
        <v>2015-12-31</v>
      </c>
      <c r="K6758" s="203" t="s">
        <v>2521</v>
      </c>
      <c r="L6758" s="203" t="s">
        <v>2523</v>
      </c>
      <c r="M6758" s="203" t="s">
        <v>3293</v>
      </c>
      <c r="N6758" s="203" t="s">
        <v>2397</v>
      </c>
    </row>
    <row r="6759" spans="1:14" ht="15.75">
      <c r="C6759" s="203" t="str">
        <f>'823180'!B$26</f>
        <v>Total incremento (disminución) en activos intangibles distintos de la plusvalía</v>
      </c>
      <c r="F6759" s="430">
        <f>'823180'!H$26</f>
        <v>0</v>
      </c>
      <c r="I6759" s="60" t="str">
        <f>Índice!$G$23</f>
        <v>2015-01-01</v>
      </c>
      <c r="J6759" s="61" t="str">
        <f>Índice!$G$25</f>
        <v>2015-12-31</v>
      </c>
      <c r="K6759" s="203" t="s">
        <v>2521</v>
      </c>
      <c r="L6759" s="203" t="s">
        <v>2523</v>
      </c>
      <c r="M6759" s="203" t="s">
        <v>3293</v>
      </c>
      <c r="N6759" s="203" t="s">
        <v>2397</v>
      </c>
    </row>
    <row r="6760" spans="1:14" ht="15.75">
      <c r="C6760" s="203" t="str">
        <f>'823180'!B$27</f>
        <v>Activos intangibles distintos de la plusvalía al final del periodo</v>
      </c>
      <c r="F6760" s="430">
        <f>'823180'!H$27</f>
        <v>0</v>
      </c>
      <c r="I6760" s="60"/>
      <c r="J6760" s="61" t="str">
        <f>Índice!$G$25</f>
        <v>2015-12-31</v>
      </c>
      <c r="K6760" s="203" t="s">
        <v>2521</v>
      </c>
      <c r="L6760" s="203" t="s">
        <v>2523</v>
      </c>
      <c r="M6760" s="203" t="s">
        <v>3293</v>
      </c>
      <c r="N6760" s="203" t="s">
        <v>2397</v>
      </c>
    </row>
    <row r="6761" spans="1:14" ht="15.75">
      <c r="A6761" s="202" t="s">
        <v>15</v>
      </c>
      <c r="C6761" s="203" t="s">
        <v>2457</v>
      </c>
      <c r="L6761" s="203"/>
    </row>
    <row r="6762" spans="1:14" ht="15.75">
      <c r="A6762" s="202" t="s">
        <v>15</v>
      </c>
      <c r="C6762" s="203" t="str">
        <f>'823180'!B$11</f>
        <v>Información a revelar detallada sobre activos intangibles</v>
      </c>
      <c r="F6762" s="203"/>
      <c r="L6762" s="203"/>
    </row>
    <row r="6763" spans="1:14" ht="15.75">
      <c r="C6763" s="203" t="str">
        <f>'823180'!B$12</f>
        <v>Descripción de la partida o partidas, del estado de resultado integral en las que está incluida la amortización de los activos intangibles</v>
      </c>
      <c r="F6763" s="203" t="str">
        <f>'823180'!I$12</f>
        <v xml:space="preserve">Por incluir información </v>
      </c>
      <c r="I6763" s="60" t="str">
        <f>Índice!$G$23</f>
        <v>2015-01-01</v>
      </c>
      <c r="J6763" s="61" t="str">
        <f>Índice!$G$25</f>
        <v>2015-12-31</v>
      </c>
      <c r="K6763" s="203" t="s">
        <v>2521</v>
      </c>
      <c r="L6763" s="203" t="s">
        <v>2524</v>
      </c>
      <c r="M6763" s="203" t="s">
        <v>3293</v>
      </c>
      <c r="N6763" s="203" t="s">
        <v>2395</v>
      </c>
    </row>
    <row r="6764" spans="1:14" ht="15.75">
      <c r="C6764" s="203" t="str">
        <f>'823180'!B$13</f>
        <v>Método de amortización, activos intangibles distintos de la plusvalía</v>
      </c>
      <c r="F6764" s="203" t="str">
        <f>'823180'!I$13</f>
        <v xml:space="preserve">Por incluir información </v>
      </c>
      <c r="I6764" s="60" t="str">
        <f>Índice!$G$23</f>
        <v>2015-01-01</v>
      </c>
      <c r="J6764" s="61" t="str">
        <f>Índice!$G$25</f>
        <v>2015-12-31</v>
      </c>
      <c r="K6764" s="203" t="s">
        <v>2521</v>
      </c>
      <c r="L6764" s="203" t="s">
        <v>2524</v>
      </c>
      <c r="M6764" s="203" t="s">
        <v>3293</v>
      </c>
      <c r="N6764" s="203" t="s">
        <v>2395</v>
      </c>
    </row>
    <row r="6765" spans="1:14" ht="15.75">
      <c r="C6765" s="203" t="str">
        <f>'823180'!B$14</f>
        <v>Vidas útiles o tasas de amortización, activos intangibles distintos de la plusvalía</v>
      </c>
      <c r="F6765" s="203" t="str">
        <f>'823180'!I$14</f>
        <v xml:space="preserve">Por incluir información </v>
      </c>
      <c r="I6765" s="60" t="str">
        <f>Índice!$G$23</f>
        <v>2015-01-01</v>
      </c>
      <c r="J6765" s="61" t="str">
        <f>Índice!$G$25</f>
        <v>2015-12-31</v>
      </c>
      <c r="K6765" s="203" t="s">
        <v>2521</v>
      </c>
      <c r="L6765" s="203" t="s">
        <v>2524</v>
      </c>
      <c r="M6765" s="203" t="s">
        <v>3293</v>
      </c>
      <c r="N6765" s="203" t="s">
        <v>2395</v>
      </c>
    </row>
    <row r="6766" spans="1:14" ht="15.75">
      <c r="A6766" s="202" t="s">
        <v>15</v>
      </c>
      <c r="C6766" s="203" t="str">
        <f>'823180'!B$15</f>
        <v>Conciliación de cambios en activos intangibles distintos de la plusvalía [sinopsis]</v>
      </c>
      <c r="F6766" s="203"/>
      <c r="I6766" s="60"/>
      <c r="J6766" s="61"/>
      <c r="K6766" s="203"/>
    </row>
    <row r="6767" spans="1:14" ht="15.75">
      <c r="A6767" s="202"/>
      <c r="C6767" s="203" t="str">
        <f>'823180'!B$16</f>
        <v>Activos intangibles distintos de la plusvalía al comienzo del periodo</v>
      </c>
      <c r="F6767" s="430">
        <f>'823180'!I$16</f>
        <v>0</v>
      </c>
      <c r="J6767" s="60" t="str">
        <f>Índice!$G$23</f>
        <v>2015-01-01</v>
      </c>
      <c r="K6767" s="203" t="s">
        <v>2521</v>
      </c>
      <c r="L6767" s="203" t="s">
        <v>2524</v>
      </c>
      <c r="M6767" s="203" t="s">
        <v>3293</v>
      </c>
      <c r="N6767" s="203" t="s">
        <v>2395</v>
      </c>
    </row>
    <row r="6768" spans="1:14" ht="15.75">
      <c r="A6768" s="202" t="s">
        <v>15</v>
      </c>
      <c r="C6768" s="203" t="str">
        <f>'823180'!B$17</f>
        <v>Cambios en activos intangibles distintos de la plusvalía [sinopsis]</v>
      </c>
      <c r="F6768" s="430"/>
      <c r="I6768" s="60" t="str">
        <f>Índice!$G$23</f>
        <v>2015-01-01</v>
      </c>
      <c r="J6768" s="61" t="str">
        <f>Índice!$G$25</f>
        <v>2015-12-31</v>
      </c>
      <c r="K6768" s="203" t="s">
        <v>2521</v>
      </c>
      <c r="L6768" s="203" t="s">
        <v>2524</v>
      </c>
      <c r="M6768" s="203" t="s">
        <v>3293</v>
      </c>
      <c r="N6768" s="203" t="s">
        <v>2395</v>
      </c>
    </row>
    <row r="6769" spans="1:14" ht="15.75">
      <c r="A6769" s="202"/>
      <c r="C6769" s="203" t="str">
        <f>'823180'!B$18</f>
        <v>Incrementos distintos de los procedentes de combinaciones de negocios, activos intangibles distintos de la plusvalía</v>
      </c>
      <c r="F6769" s="430">
        <f>'823180'!I$18</f>
        <v>0</v>
      </c>
      <c r="I6769" s="60" t="str">
        <f>Índice!$G$23</f>
        <v>2015-01-01</v>
      </c>
      <c r="J6769" s="61" t="str">
        <f>Índice!$G$25</f>
        <v>2015-12-31</v>
      </c>
      <c r="K6769" s="203" t="s">
        <v>2521</v>
      </c>
      <c r="L6769" s="203" t="s">
        <v>2524</v>
      </c>
      <c r="M6769" s="203" t="s">
        <v>3293</v>
      </c>
      <c r="N6769" s="203" t="s">
        <v>2395</v>
      </c>
    </row>
    <row r="6770" spans="1:14" ht="15.75">
      <c r="C6770" s="203" t="str">
        <f>'823180'!B$19</f>
        <v>Adquisiciones realizadas mediante combinaciones de negocios, activos intangibles distintos a la plusvalía</v>
      </c>
      <c r="F6770" s="430">
        <f>'823180'!I$19</f>
        <v>0</v>
      </c>
      <c r="I6770" s="60" t="str">
        <f>Índice!$G$23</f>
        <v>2015-01-01</v>
      </c>
      <c r="J6770" s="61" t="str">
        <f>Índice!$G$25</f>
        <v>2015-12-31</v>
      </c>
      <c r="K6770" s="203" t="s">
        <v>2521</v>
      </c>
      <c r="L6770" s="203" t="s">
        <v>2524</v>
      </c>
      <c r="M6770" s="203" t="s">
        <v>3293</v>
      </c>
      <c r="N6770" s="203" t="s">
        <v>2395</v>
      </c>
    </row>
    <row r="6771" spans="1:14" ht="15.75">
      <c r="C6771" s="203" t="str">
        <f>'823180'!B$20</f>
        <v>Incremento (disminución) por diferencias de cambio netas, activos intangibles distintos de la plusvalía</v>
      </c>
      <c r="F6771" s="430">
        <f>'823180'!I$20</f>
        <v>0</v>
      </c>
      <c r="I6771" s="60" t="str">
        <f>Índice!$G$23</f>
        <v>2015-01-01</v>
      </c>
      <c r="J6771" s="61" t="str">
        <f>Índice!$G$25</f>
        <v>2015-12-31</v>
      </c>
      <c r="K6771" s="203" t="s">
        <v>2521</v>
      </c>
      <c r="L6771" s="203" t="s">
        <v>2524</v>
      </c>
      <c r="M6771" s="203" t="s">
        <v>3293</v>
      </c>
      <c r="N6771" s="203" t="s">
        <v>2395</v>
      </c>
    </row>
    <row r="6772" spans="1:14" ht="15.75">
      <c r="C6772" s="203" t="str">
        <f>'823180'!B$21</f>
        <v>Amortización, activos intangibles distintos de la plusvalía</v>
      </c>
      <c r="F6772" s="430">
        <f>'823180'!I$21</f>
        <v>0</v>
      </c>
      <c r="I6772" s="60" t="str">
        <f>Índice!$G$23</f>
        <v>2015-01-01</v>
      </c>
      <c r="J6772" s="61" t="str">
        <f>Índice!$G$25</f>
        <v>2015-12-31</v>
      </c>
      <c r="K6772" s="203" t="s">
        <v>2521</v>
      </c>
      <c r="L6772" s="203" t="s">
        <v>2524</v>
      </c>
      <c r="M6772" s="203" t="s">
        <v>3293</v>
      </c>
      <c r="N6772" s="203" t="s">
        <v>2395</v>
      </c>
    </row>
    <row r="6773" spans="1:14" ht="15.75">
      <c r="C6773" s="203" t="str">
        <f>'823180'!B$22</f>
        <v>Pérdidas por deterioro de valor reconocidas en el resultado del periodo, activos intangibles distintos de la plusvalía</v>
      </c>
      <c r="F6773" s="430">
        <f>'823180'!I$22</f>
        <v>0</v>
      </c>
      <c r="I6773" s="60" t="str">
        <f>Índice!$G$23</f>
        <v>2015-01-01</v>
      </c>
      <c r="J6773" s="61" t="str">
        <f>Índice!$G$25</f>
        <v>2015-12-31</v>
      </c>
      <c r="K6773" s="203" t="s">
        <v>2521</v>
      </c>
      <c r="L6773" s="203" t="s">
        <v>2524</v>
      </c>
      <c r="M6773" s="203" t="s">
        <v>3293</v>
      </c>
      <c r="N6773" s="203" t="s">
        <v>2395</v>
      </c>
    </row>
    <row r="6774" spans="1:14" ht="15.75">
      <c r="C6774" s="203" t="str">
        <f>'823180'!B$23</f>
        <v>Reversión de pérdidas por deterioro de valor reconocidas en el resultado del periodo, activos intangibles distintos de la plusvalía</v>
      </c>
      <c r="F6774" s="430">
        <f>'823180'!I$23</f>
        <v>0</v>
      </c>
      <c r="I6774" s="60" t="str">
        <f>Índice!$G$23</f>
        <v>2015-01-01</v>
      </c>
      <c r="J6774" s="61" t="str">
        <f>Índice!$G$25</f>
        <v>2015-12-31</v>
      </c>
      <c r="K6774" s="203" t="s">
        <v>2521</v>
      </c>
      <c r="L6774" s="203" t="s">
        <v>2524</v>
      </c>
      <c r="M6774" s="203" t="s">
        <v>3293</v>
      </c>
      <c r="N6774" s="203" t="s">
        <v>2395</v>
      </c>
    </row>
    <row r="6775" spans="1:14" ht="15.75">
      <c r="C6775" s="203" t="str">
        <f>'823180'!B$24</f>
        <v>Incrementos (disminuciones) por otros cambios, activos intangibles distintos de la plusvalía</v>
      </c>
      <c r="F6775" s="430">
        <f>'823180'!I$24</f>
        <v>0</v>
      </c>
      <c r="I6775" s="60" t="str">
        <f>Índice!$G$23</f>
        <v>2015-01-01</v>
      </c>
      <c r="J6775" s="61" t="str">
        <f>Índice!$G$25</f>
        <v>2015-12-31</v>
      </c>
      <c r="K6775" s="203" t="s">
        <v>2521</v>
      </c>
      <c r="L6775" s="203" t="s">
        <v>2524</v>
      </c>
      <c r="M6775" s="203" t="s">
        <v>3293</v>
      </c>
      <c r="N6775" s="203" t="s">
        <v>2395</v>
      </c>
    </row>
    <row r="6776" spans="1:14" ht="15.75">
      <c r="C6776" s="203" t="str">
        <f>'823180'!B$25</f>
        <v>Disposiciones, activos intangibles distintos de la plusvalía</v>
      </c>
      <c r="F6776" s="430">
        <f>'823180'!I$25</f>
        <v>0</v>
      </c>
      <c r="I6776" s="60" t="str">
        <f>Índice!$G$23</f>
        <v>2015-01-01</v>
      </c>
      <c r="J6776" s="61" t="str">
        <f>Índice!$G$25</f>
        <v>2015-12-31</v>
      </c>
      <c r="K6776" s="203" t="s">
        <v>2521</v>
      </c>
      <c r="L6776" s="203" t="s">
        <v>2524</v>
      </c>
      <c r="M6776" s="203" t="s">
        <v>3293</v>
      </c>
      <c r="N6776" s="203" t="s">
        <v>2395</v>
      </c>
    </row>
    <row r="6777" spans="1:14" ht="15.75">
      <c r="C6777" s="203" t="str">
        <f>'823180'!B$26</f>
        <v>Total incremento (disminución) en activos intangibles distintos de la plusvalía</v>
      </c>
      <c r="F6777" s="430">
        <f>'823180'!I$26</f>
        <v>0</v>
      </c>
      <c r="I6777" s="60" t="str">
        <f>Índice!$G$23</f>
        <v>2015-01-01</v>
      </c>
      <c r="J6777" s="61" t="str">
        <f>Índice!$G$25</f>
        <v>2015-12-31</v>
      </c>
      <c r="K6777" s="203" t="s">
        <v>2521</v>
      </c>
      <c r="L6777" s="203" t="s">
        <v>2524</v>
      </c>
      <c r="M6777" s="203" t="s">
        <v>3293</v>
      </c>
      <c r="N6777" s="203" t="s">
        <v>2395</v>
      </c>
    </row>
    <row r="6778" spans="1:14" ht="15.75">
      <c r="C6778" s="203" t="str">
        <f>'823180'!B$27</f>
        <v>Activos intangibles distintos de la plusvalía al final del periodo</v>
      </c>
      <c r="F6778" s="430">
        <f>'823180'!I$27</f>
        <v>0</v>
      </c>
      <c r="I6778" s="60"/>
      <c r="J6778" s="61" t="str">
        <f>Índice!$G$25</f>
        <v>2015-12-31</v>
      </c>
      <c r="K6778" s="203" t="s">
        <v>2521</v>
      </c>
      <c r="L6778" s="203" t="s">
        <v>2524</v>
      </c>
      <c r="M6778" s="203" t="s">
        <v>3293</v>
      </c>
      <c r="N6778" s="203" t="s">
        <v>2395</v>
      </c>
    </row>
    <row r="6779" spans="1:14" ht="15.75">
      <c r="A6779" s="202" t="s">
        <v>15</v>
      </c>
      <c r="C6779" s="203" t="s">
        <v>3298</v>
      </c>
      <c r="L6779" s="203"/>
    </row>
    <row r="6780" spans="1:14" ht="15.75">
      <c r="A6780" s="202" t="s">
        <v>15</v>
      </c>
      <c r="C6780" s="203" t="str">
        <f>'823180'!B$11</f>
        <v>Información a revelar detallada sobre activos intangibles</v>
      </c>
      <c r="F6780" s="203"/>
      <c r="L6780" s="203"/>
    </row>
    <row r="6781" spans="1:14" ht="15.75">
      <c r="C6781" s="203" t="str">
        <f>'823180'!B$12</f>
        <v>Descripción de la partida o partidas, del estado de resultado integral en las que está incluida la amortización de los activos intangibles</v>
      </c>
      <c r="F6781" s="203" t="str">
        <f>'823180'!J$12</f>
        <v xml:space="preserve">Por incluir información </v>
      </c>
      <c r="I6781" s="60" t="str">
        <f>Índice!$G$23</f>
        <v>2015-01-01</v>
      </c>
      <c r="J6781" s="61" t="str">
        <f>Índice!$G$25</f>
        <v>2015-12-31</v>
      </c>
      <c r="K6781" s="203" t="s">
        <v>2521</v>
      </c>
      <c r="L6781" s="203" t="s">
        <v>2524</v>
      </c>
      <c r="M6781" s="203" t="s">
        <v>3293</v>
      </c>
      <c r="N6781" s="203" t="s">
        <v>2396</v>
      </c>
    </row>
    <row r="6782" spans="1:14" ht="15.75">
      <c r="C6782" s="203" t="str">
        <f>'823180'!B$13</f>
        <v>Método de amortización, activos intangibles distintos de la plusvalía</v>
      </c>
      <c r="F6782" s="203" t="str">
        <f>'823180'!J$13</f>
        <v xml:space="preserve">Por incluir información </v>
      </c>
      <c r="I6782" s="60" t="str">
        <f>Índice!$G$23</f>
        <v>2015-01-01</v>
      </c>
      <c r="J6782" s="61" t="str">
        <f>Índice!$G$25</f>
        <v>2015-12-31</v>
      </c>
      <c r="K6782" s="203" t="s">
        <v>2521</v>
      </c>
      <c r="L6782" s="203" t="s">
        <v>2524</v>
      </c>
      <c r="M6782" s="203" t="s">
        <v>3293</v>
      </c>
      <c r="N6782" s="203" t="s">
        <v>2396</v>
      </c>
    </row>
    <row r="6783" spans="1:14" ht="15.75">
      <c r="C6783" s="203" t="str">
        <f>'823180'!B$14</f>
        <v>Vidas útiles o tasas de amortización, activos intangibles distintos de la plusvalía</v>
      </c>
      <c r="F6783" s="203" t="str">
        <f>'823180'!J$14</f>
        <v xml:space="preserve">Por incluir información </v>
      </c>
      <c r="I6783" s="60" t="str">
        <f>Índice!$G$23</f>
        <v>2015-01-01</v>
      </c>
      <c r="J6783" s="61" t="str">
        <f>Índice!$G$25</f>
        <v>2015-12-31</v>
      </c>
      <c r="K6783" s="203" t="s">
        <v>2521</v>
      </c>
      <c r="L6783" s="203" t="s">
        <v>2524</v>
      </c>
      <c r="M6783" s="203" t="s">
        <v>3293</v>
      </c>
      <c r="N6783" s="203" t="s">
        <v>2396</v>
      </c>
    </row>
    <row r="6784" spans="1:14" ht="15.75">
      <c r="A6784" s="202" t="s">
        <v>15</v>
      </c>
      <c r="C6784" s="203" t="str">
        <f>'823180'!B$15</f>
        <v>Conciliación de cambios en activos intangibles distintos de la plusvalía [sinopsis]</v>
      </c>
      <c r="F6784" s="203"/>
      <c r="I6784" s="60"/>
      <c r="J6784" s="61"/>
      <c r="K6784" s="203"/>
    </row>
    <row r="6785" spans="1:14" ht="15.75">
      <c r="A6785" s="202"/>
      <c r="C6785" s="203" t="str">
        <f>'823180'!B$16</f>
        <v>Activos intangibles distintos de la plusvalía al comienzo del periodo</v>
      </c>
      <c r="F6785" s="430">
        <f>'823180'!J$16</f>
        <v>0</v>
      </c>
      <c r="J6785" s="60" t="str">
        <f>Índice!$G$23</f>
        <v>2015-01-01</v>
      </c>
      <c r="K6785" s="203" t="s">
        <v>2521</v>
      </c>
      <c r="L6785" s="203" t="s">
        <v>2524</v>
      </c>
      <c r="M6785" s="203" t="s">
        <v>3293</v>
      </c>
      <c r="N6785" s="203" t="s">
        <v>2396</v>
      </c>
    </row>
    <row r="6786" spans="1:14" ht="15.75">
      <c r="A6786" s="202" t="s">
        <v>15</v>
      </c>
      <c r="C6786" s="203" t="str">
        <f>'823180'!B$17</f>
        <v>Cambios en activos intangibles distintos de la plusvalía [sinopsis]</v>
      </c>
      <c r="F6786" s="430"/>
      <c r="I6786" s="60" t="str">
        <f>Índice!$G$23</f>
        <v>2015-01-01</v>
      </c>
      <c r="J6786" s="61" t="str">
        <f>Índice!$G$25</f>
        <v>2015-12-31</v>
      </c>
      <c r="K6786" s="203" t="s">
        <v>2521</v>
      </c>
      <c r="L6786" s="203" t="s">
        <v>2524</v>
      </c>
      <c r="M6786" s="203" t="s">
        <v>3293</v>
      </c>
      <c r="N6786" s="203" t="s">
        <v>2396</v>
      </c>
    </row>
    <row r="6787" spans="1:14" ht="15.75">
      <c r="A6787" s="202"/>
      <c r="C6787" s="203" t="str">
        <f>'823180'!B$18</f>
        <v>Incrementos distintos de los procedentes de combinaciones de negocios, activos intangibles distintos de la plusvalía</v>
      </c>
      <c r="F6787" s="430">
        <f>'823180'!J$18</f>
        <v>0</v>
      </c>
      <c r="I6787" s="60" t="str">
        <f>Índice!$G$23</f>
        <v>2015-01-01</v>
      </c>
      <c r="J6787" s="61" t="str">
        <f>Índice!$G$25</f>
        <v>2015-12-31</v>
      </c>
      <c r="K6787" s="203" t="s">
        <v>2521</v>
      </c>
      <c r="L6787" s="203" t="s">
        <v>2524</v>
      </c>
      <c r="M6787" s="203" t="s">
        <v>3293</v>
      </c>
      <c r="N6787" s="203" t="s">
        <v>2396</v>
      </c>
    </row>
    <row r="6788" spans="1:14" ht="15.75">
      <c r="C6788" s="203" t="str">
        <f>'823180'!B$19</f>
        <v>Adquisiciones realizadas mediante combinaciones de negocios, activos intangibles distintos a la plusvalía</v>
      </c>
      <c r="F6788" s="430">
        <f>'823180'!J$19</f>
        <v>0</v>
      </c>
      <c r="I6788" s="60" t="str">
        <f>Índice!$G$23</f>
        <v>2015-01-01</v>
      </c>
      <c r="J6788" s="61" t="str">
        <f>Índice!$G$25</f>
        <v>2015-12-31</v>
      </c>
      <c r="K6788" s="203" t="s">
        <v>2521</v>
      </c>
      <c r="L6788" s="203" t="s">
        <v>2524</v>
      </c>
      <c r="M6788" s="203" t="s">
        <v>3293</v>
      </c>
      <c r="N6788" s="203" t="s">
        <v>2396</v>
      </c>
    </row>
    <row r="6789" spans="1:14" ht="15.75">
      <c r="C6789" s="203" t="str">
        <f>'823180'!B$20</f>
        <v>Incremento (disminución) por diferencias de cambio netas, activos intangibles distintos de la plusvalía</v>
      </c>
      <c r="F6789" s="430">
        <f>'823180'!J$20</f>
        <v>0</v>
      </c>
      <c r="I6789" s="60" t="str">
        <f>Índice!$G$23</f>
        <v>2015-01-01</v>
      </c>
      <c r="J6789" s="61" t="str">
        <f>Índice!$G$25</f>
        <v>2015-12-31</v>
      </c>
      <c r="K6789" s="203" t="s">
        <v>2521</v>
      </c>
      <c r="L6789" s="203" t="s">
        <v>2524</v>
      </c>
      <c r="M6789" s="203" t="s">
        <v>3293</v>
      </c>
      <c r="N6789" s="203" t="s">
        <v>2396</v>
      </c>
    </row>
    <row r="6790" spans="1:14" ht="15.75">
      <c r="C6790" s="203" t="str">
        <f>'823180'!B$21</f>
        <v>Amortización, activos intangibles distintos de la plusvalía</v>
      </c>
      <c r="F6790" s="430">
        <f>'823180'!J$21</f>
        <v>0</v>
      </c>
      <c r="I6790" s="60" t="str">
        <f>Índice!$G$23</f>
        <v>2015-01-01</v>
      </c>
      <c r="J6790" s="61" t="str">
        <f>Índice!$G$25</f>
        <v>2015-12-31</v>
      </c>
      <c r="K6790" s="203" t="s">
        <v>2521</v>
      </c>
      <c r="L6790" s="203" t="s">
        <v>2524</v>
      </c>
      <c r="M6790" s="203" t="s">
        <v>3293</v>
      </c>
      <c r="N6790" s="203" t="s">
        <v>2396</v>
      </c>
    </row>
    <row r="6791" spans="1:14" ht="15.75">
      <c r="C6791" s="203" t="str">
        <f>'823180'!B$22</f>
        <v>Pérdidas por deterioro de valor reconocidas en el resultado del periodo, activos intangibles distintos de la plusvalía</v>
      </c>
      <c r="F6791" s="430">
        <f>'823180'!J$22</f>
        <v>0</v>
      </c>
      <c r="I6791" s="60" t="str">
        <f>Índice!$G$23</f>
        <v>2015-01-01</v>
      </c>
      <c r="J6791" s="61" t="str">
        <f>Índice!$G$25</f>
        <v>2015-12-31</v>
      </c>
      <c r="K6791" s="203" t="s">
        <v>2521</v>
      </c>
      <c r="L6791" s="203" t="s">
        <v>2524</v>
      </c>
      <c r="M6791" s="203" t="s">
        <v>3293</v>
      </c>
      <c r="N6791" s="203" t="s">
        <v>2396</v>
      </c>
    </row>
    <row r="6792" spans="1:14" ht="15.75">
      <c r="C6792" s="203" t="str">
        <f>'823180'!B$23</f>
        <v>Reversión de pérdidas por deterioro de valor reconocidas en el resultado del periodo, activos intangibles distintos de la plusvalía</v>
      </c>
      <c r="F6792" s="430">
        <f>'823180'!J$23</f>
        <v>0</v>
      </c>
      <c r="I6792" s="60" t="str">
        <f>Índice!$G$23</f>
        <v>2015-01-01</v>
      </c>
      <c r="J6792" s="61" t="str">
        <f>Índice!$G$25</f>
        <v>2015-12-31</v>
      </c>
      <c r="K6792" s="203" t="s">
        <v>2521</v>
      </c>
      <c r="L6792" s="203" t="s">
        <v>2524</v>
      </c>
      <c r="M6792" s="203" t="s">
        <v>3293</v>
      </c>
      <c r="N6792" s="203" t="s">
        <v>2396</v>
      </c>
    </row>
    <row r="6793" spans="1:14" ht="15.75">
      <c r="C6793" s="203" t="str">
        <f>'823180'!B$24</f>
        <v>Incrementos (disminuciones) por otros cambios, activos intangibles distintos de la plusvalía</v>
      </c>
      <c r="F6793" s="430">
        <f>'823180'!J$24</f>
        <v>0</v>
      </c>
      <c r="I6793" s="60" t="str">
        <f>Índice!$G$23</f>
        <v>2015-01-01</v>
      </c>
      <c r="J6793" s="61" t="str">
        <f>Índice!$G$25</f>
        <v>2015-12-31</v>
      </c>
      <c r="K6793" s="203" t="s">
        <v>2521</v>
      </c>
      <c r="L6793" s="203" t="s">
        <v>2524</v>
      </c>
      <c r="M6793" s="203" t="s">
        <v>3293</v>
      </c>
      <c r="N6793" s="203" t="s">
        <v>2396</v>
      </c>
    </row>
    <row r="6794" spans="1:14" ht="15.75">
      <c r="C6794" s="203" t="str">
        <f>'823180'!B$25</f>
        <v>Disposiciones, activos intangibles distintos de la plusvalía</v>
      </c>
      <c r="F6794" s="430">
        <f>'823180'!J$25</f>
        <v>0</v>
      </c>
      <c r="I6794" s="60" t="str">
        <f>Índice!$G$23</f>
        <v>2015-01-01</v>
      </c>
      <c r="J6794" s="61" t="str">
        <f>Índice!$G$25</f>
        <v>2015-12-31</v>
      </c>
      <c r="K6794" s="203" t="s">
        <v>2521</v>
      </c>
      <c r="L6794" s="203" t="s">
        <v>2524</v>
      </c>
      <c r="M6794" s="203" t="s">
        <v>3293</v>
      </c>
      <c r="N6794" s="203" t="s">
        <v>2396</v>
      </c>
    </row>
    <row r="6795" spans="1:14" ht="15.75">
      <c r="C6795" s="203" t="str">
        <f>'823180'!B$26</f>
        <v>Total incremento (disminución) en activos intangibles distintos de la plusvalía</v>
      </c>
      <c r="F6795" s="430">
        <f>'823180'!J$26</f>
        <v>0</v>
      </c>
      <c r="I6795" s="60" t="str">
        <f>Índice!$G$23</f>
        <v>2015-01-01</v>
      </c>
      <c r="J6795" s="61" t="str">
        <f>Índice!$G$25</f>
        <v>2015-12-31</v>
      </c>
      <c r="K6795" s="203" t="s">
        <v>2521</v>
      </c>
      <c r="L6795" s="203" t="s">
        <v>2524</v>
      </c>
      <c r="M6795" s="203" t="s">
        <v>3293</v>
      </c>
      <c r="N6795" s="203" t="s">
        <v>2396</v>
      </c>
    </row>
    <row r="6796" spans="1:14" ht="15.75">
      <c r="C6796" s="203" t="str">
        <f>'823180'!B$27</f>
        <v>Activos intangibles distintos de la plusvalía al final del periodo</v>
      </c>
      <c r="F6796" s="430">
        <f>'823180'!J$27</f>
        <v>0</v>
      </c>
      <c r="I6796" s="60"/>
      <c r="J6796" s="61" t="str">
        <f>Índice!$G$25</f>
        <v>2015-12-31</v>
      </c>
      <c r="K6796" s="203" t="s">
        <v>2521</v>
      </c>
      <c r="L6796" s="203" t="s">
        <v>2524</v>
      </c>
      <c r="M6796" s="203" t="s">
        <v>3293</v>
      </c>
      <c r="N6796" s="203" t="s">
        <v>2396</v>
      </c>
    </row>
    <row r="6797" spans="1:14" ht="15.75">
      <c r="A6797" s="202" t="s">
        <v>15</v>
      </c>
      <c r="C6797" s="203" t="s">
        <v>3299</v>
      </c>
      <c r="L6797" s="203"/>
    </row>
    <row r="6798" spans="1:14" ht="15.75">
      <c r="A6798" s="202" t="s">
        <v>15</v>
      </c>
      <c r="C6798" s="203" t="str">
        <f>'823180'!B$11</f>
        <v>Información a revelar detallada sobre activos intangibles</v>
      </c>
      <c r="F6798" s="203"/>
      <c r="L6798" s="203"/>
    </row>
    <row r="6799" spans="1:14" ht="15.75">
      <c r="C6799" s="203" t="str">
        <f>'823180'!B$12</f>
        <v>Descripción de la partida o partidas, del estado de resultado integral en las que está incluida la amortización de los activos intangibles</v>
      </c>
      <c r="F6799" s="203" t="str">
        <f>'823180'!K$12</f>
        <v xml:space="preserve">Por incluir información </v>
      </c>
      <c r="I6799" s="60" t="str">
        <f>Índice!$G$23</f>
        <v>2015-01-01</v>
      </c>
      <c r="J6799" s="61" t="str">
        <f>Índice!$G$25</f>
        <v>2015-12-31</v>
      </c>
      <c r="K6799" s="203" t="s">
        <v>2521</v>
      </c>
      <c r="L6799" s="203" t="s">
        <v>2524</v>
      </c>
      <c r="M6799" s="203" t="s">
        <v>3293</v>
      </c>
      <c r="N6799" s="203" t="s">
        <v>2397</v>
      </c>
    </row>
    <row r="6800" spans="1:14" ht="15.75">
      <c r="C6800" s="203" t="str">
        <f>'823180'!B$13</f>
        <v>Método de amortización, activos intangibles distintos de la plusvalía</v>
      </c>
      <c r="F6800" s="203" t="str">
        <f>'823180'!K$13</f>
        <v xml:space="preserve">Por incluir información </v>
      </c>
      <c r="I6800" s="60" t="str">
        <f>Índice!$G$23</f>
        <v>2015-01-01</v>
      </c>
      <c r="J6800" s="61" t="str">
        <f>Índice!$G$25</f>
        <v>2015-12-31</v>
      </c>
      <c r="K6800" s="203" t="s">
        <v>2521</v>
      </c>
      <c r="L6800" s="203" t="s">
        <v>2524</v>
      </c>
      <c r="M6800" s="203" t="s">
        <v>3293</v>
      </c>
      <c r="N6800" s="203" t="s">
        <v>2397</v>
      </c>
    </row>
    <row r="6801" spans="1:14" ht="15.75">
      <c r="C6801" s="203" t="str">
        <f>'823180'!B$14</f>
        <v>Vidas útiles o tasas de amortización, activos intangibles distintos de la plusvalía</v>
      </c>
      <c r="F6801" s="203" t="str">
        <f>'823180'!K$14</f>
        <v xml:space="preserve">Por incluir información </v>
      </c>
      <c r="I6801" s="60" t="str">
        <f>Índice!$G$23</f>
        <v>2015-01-01</v>
      </c>
      <c r="J6801" s="61" t="str">
        <f>Índice!$G$25</f>
        <v>2015-12-31</v>
      </c>
      <c r="K6801" s="203" t="s">
        <v>2521</v>
      </c>
      <c r="L6801" s="203" t="s">
        <v>2524</v>
      </c>
      <c r="M6801" s="203" t="s">
        <v>3293</v>
      </c>
      <c r="N6801" s="203" t="s">
        <v>2397</v>
      </c>
    </row>
    <row r="6802" spans="1:14" ht="15.75">
      <c r="A6802" s="202" t="s">
        <v>15</v>
      </c>
      <c r="C6802" s="203" t="str">
        <f>'823180'!B$15</f>
        <v>Conciliación de cambios en activos intangibles distintos de la plusvalía [sinopsis]</v>
      </c>
      <c r="F6802" s="203"/>
      <c r="I6802" s="60"/>
      <c r="J6802" s="61"/>
      <c r="K6802" s="203"/>
    </row>
    <row r="6803" spans="1:14" ht="15.75">
      <c r="A6803" s="202"/>
      <c r="C6803" s="203" t="str">
        <f>'823180'!B$16</f>
        <v>Activos intangibles distintos de la plusvalía al comienzo del periodo</v>
      </c>
      <c r="F6803" s="430">
        <f>'823180'!K$16</f>
        <v>0</v>
      </c>
      <c r="J6803" s="60" t="str">
        <f>Índice!$G$23</f>
        <v>2015-01-01</v>
      </c>
      <c r="K6803" s="203" t="s">
        <v>2521</v>
      </c>
      <c r="L6803" s="203" t="s">
        <v>2524</v>
      </c>
      <c r="M6803" s="203" t="s">
        <v>3293</v>
      </c>
      <c r="N6803" s="203" t="s">
        <v>2397</v>
      </c>
    </row>
    <row r="6804" spans="1:14" ht="15.75">
      <c r="A6804" s="202" t="s">
        <v>15</v>
      </c>
      <c r="C6804" s="203" t="str">
        <f>'823180'!B$17</f>
        <v>Cambios en activos intangibles distintos de la plusvalía [sinopsis]</v>
      </c>
      <c r="F6804" s="430"/>
      <c r="I6804" s="60" t="str">
        <f>Índice!$G$23</f>
        <v>2015-01-01</v>
      </c>
      <c r="J6804" s="61" t="str">
        <f>Índice!$G$25</f>
        <v>2015-12-31</v>
      </c>
      <c r="K6804" s="203" t="s">
        <v>2521</v>
      </c>
      <c r="L6804" s="203" t="s">
        <v>2524</v>
      </c>
      <c r="M6804" s="203" t="s">
        <v>3293</v>
      </c>
      <c r="N6804" s="203" t="s">
        <v>2397</v>
      </c>
    </row>
    <row r="6805" spans="1:14" ht="15.75">
      <c r="A6805" s="202"/>
      <c r="C6805" s="203" t="str">
        <f>'823180'!B$18</f>
        <v>Incrementos distintos de los procedentes de combinaciones de negocios, activos intangibles distintos de la plusvalía</v>
      </c>
      <c r="F6805" s="430">
        <f>'823180'!K$18</f>
        <v>0</v>
      </c>
      <c r="I6805" s="60" t="str">
        <f>Índice!$G$23</f>
        <v>2015-01-01</v>
      </c>
      <c r="J6805" s="61" t="str">
        <f>Índice!$G$25</f>
        <v>2015-12-31</v>
      </c>
      <c r="K6805" s="203" t="s">
        <v>2521</v>
      </c>
      <c r="L6805" s="203" t="s">
        <v>2524</v>
      </c>
      <c r="M6805" s="203" t="s">
        <v>3293</v>
      </c>
      <c r="N6805" s="203" t="s">
        <v>2397</v>
      </c>
    </row>
    <row r="6806" spans="1:14" ht="15.75">
      <c r="C6806" s="203" t="str">
        <f>'823180'!B$19</f>
        <v>Adquisiciones realizadas mediante combinaciones de negocios, activos intangibles distintos a la plusvalía</v>
      </c>
      <c r="F6806" s="430">
        <f>'823180'!K$19</f>
        <v>0</v>
      </c>
      <c r="I6806" s="60" t="str">
        <f>Índice!$G$23</f>
        <v>2015-01-01</v>
      </c>
      <c r="J6806" s="61" t="str">
        <f>Índice!$G$25</f>
        <v>2015-12-31</v>
      </c>
      <c r="K6806" s="203" t="s">
        <v>2521</v>
      </c>
      <c r="L6806" s="203" t="s">
        <v>2524</v>
      </c>
      <c r="M6806" s="203" t="s">
        <v>3293</v>
      </c>
      <c r="N6806" s="203" t="s">
        <v>2397</v>
      </c>
    </row>
    <row r="6807" spans="1:14" ht="15.75">
      <c r="C6807" s="203" t="str">
        <f>'823180'!B$20</f>
        <v>Incremento (disminución) por diferencias de cambio netas, activos intangibles distintos de la plusvalía</v>
      </c>
      <c r="F6807" s="430">
        <f>'823180'!K$20</f>
        <v>0</v>
      </c>
      <c r="I6807" s="60" t="str">
        <f>Índice!$G$23</f>
        <v>2015-01-01</v>
      </c>
      <c r="J6807" s="61" t="str">
        <f>Índice!$G$25</f>
        <v>2015-12-31</v>
      </c>
      <c r="K6807" s="203" t="s">
        <v>2521</v>
      </c>
      <c r="L6807" s="203" t="s">
        <v>2524</v>
      </c>
      <c r="M6807" s="203" t="s">
        <v>3293</v>
      </c>
      <c r="N6807" s="203" t="s">
        <v>2397</v>
      </c>
    </row>
    <row r="6808" spans="1:14" ht="15.75">
      <c r="C6808" s="203" t="str">
        <f>'823180'!B$21</f>
        <v>Amortización, activos intangibles distintos de la plusvalía</v>
      </c>
      <c r="F6808" s="430">
        <f>'823180'!K$21</f>
        <v>0</v>
      </c>
      <c r="I6808" s="60" t="str">
        <f>Índice!$G$23</f>
        <v>2015-01-01</v>
      </c>
      <c r="J6808" s="61" t="str">
        <f>Índice!$G$25</f>
        <v>2015-12-31</v>
      </c>
      <c r="K6808" s="203" t="s">
        <v>2521</v>
      </c>
      <c r="L6808" s="203" t="s">
        <v>2524</v>
      </c>
      <c r="M6808" s="203" t="s">
        <v>3293</v>
      </c>
      <c r="N6808" s="203" t="s">
        <v>2397</v>
      </c>
    </row>
    <row r="6809" spans="1:14" ht="15.75">
      <c r="C6809" s="203" t="str">
        <f>'823180'!B$22</f>
        <v>Pérdidas por deterioro de valor reconocidas en el resultado del periodo, activos intangibles distintos de la plusvalía</v>
      </c>
      <c r="F6809" s="430">
        <f>'823180'!K$22</f>
        <v>0</v>
      </c>
      <c r="I6809" s="60" t="str">
        <f>Índice!$G$23</f>
        <v>2015-01-01</v>
      </c>
      <c r="J6809" s="61" t="str">
        <f>Índice!$G$25</f>
        <v>2015-12-31</v>
      </c>
      <c r="K6809" s="203" t="s">
        <v>2521</v>
      </c>
      <c r="L6809" s="203" t="s">
        <v>2524</v>
      </c>
      <c r="M6809" s="203" t="s">
        <v>3293</v>
      </c>
      <c r="N6809" s="203" t="s">
        <v>2397</v>
      </c>
    </row>
    <row r="6810" spans="1:14" ht="15.75">
      <c r="C6810" s="203" t="str">
        <f>'823180'!B$23</f>
        <v>Reversión de pérdidas por deterioro de valor reconocidas en el resultado del periodo, activos intangibles distintos de la plusvalía</v>
      </c>
      <c r="F6810" s="430">
        <f>'823180'!K$23</f>
        <v>0</v>
      </c>
      <c r="I6810" s="60" t="str">
        <f>Índice!$G$23</f>
        <v>2015-01-01</v>
      </c>
      <c r="J6810" s="61" t="str">
        <f>Índice!$G$25</f>
        <v>2015-12-31</v>
      </c>
      <c r="K6810" s="203" t="s">
        <v>2521</v>
      </c>
      <c r="L6810" s="203" t="s">
        <v>2524</v>
      </c>
      <c r="M6810" s="203" t="s">
        <v>3293</v>
      </c>
      <c r="N6810" s="203" t="s">
        <v>2397</v>
      </c>
    </row>
    <row r="6811" spans="1:14" ht="15.75">
      <c r="C6811" s="203" t="str">
        <f>'823180'!B$24</f>
        <v>Incrementos (disminuciones) por otros cambios, activos intangibles distintos de la plusvalía</v>
      </c>
      <c r="F6811" s="430">
        <f>'823180'!K$24</f>
        <v>0</v>
      </c>
      <c r="I6811" s="60" t="str">
        <f>Índice!$G$23</f>
        <v>2015-01-01</v>
      </c>
      <c r="J6811" s="61" t="str">
        <f>Índice!$G$25</f>
        <v>2015-12-31</v>
      </c>
      <c r="K6811" s="203" t="s">
        <v>2521</v>
      </c>
      <c r="L6811" s="203" t="s">
        <v>2524</v>
      </c>
      <c r="M6811" s="203" t="s">
        <v>3293</v>
      </c>
      <c r="N6811" s="203" t="s">
        <v>2397</v>
      </c>
    </row>
    <row r="6812" spans="1:14" ht="15.75">
      <c r="C6812" s="203" t="str">
        <f>'823180'!B$25</f>
        <v>Disposiciones, activos intangibles distintos de la plusvalía</v>
      </c>
      <c r="F6812" s="430">
        <f>'823180'!K$25</f>
        <v>0</v>
      </c>
      <c r="I6812" s="60" t="str">
        <f>Índice!$G$23</f>
        <v>2015-01-01</v>
      </c>
      <c r="J6812" s="61" t="str">
        <f>Índice!$G$25</f>
        <v>2015-12-31</v>
      </c>
      <c r="K6812" s="203" t="s">
        <v>2521</v>
      </c>
      <c r="L6812" s="203" t="s">
        <v>2524</v>
      </c>
      <c r="M6812" s="203" t="s">
        <v>3293</v>
      </c>
      <c r="N6812" s="203" t="s">
        <v>2397</v>
      </c>
    </row>
    <row r="6813" spans="1:14" ht="15.75">
      <c r="C6813" s="203" t="str">
        <f>'823180'!B$26</f>
        <v>Total incremento (disminución) en activos intangibles distintos de la plusvalía</v>
      </c>
      <c r="F6813" s="430">
        <f>'823180'!K$26</f>
        <v>0</v>
      </c>
      <c r="I6813" s="60" t="str">
        <f>Índice!$G$23</f>
        <v>2015-01-01</v>
      </c>
      <c r="J6813" s="61" t="str">
        <f>Índice!$G$25</f>
        <v>2015-12-31</v>
      </c>
      <c r="K6813" s="203" t="s">
        <v>2521</v>
      </c>
      <c r="L6813" s="203" t="s">
        <v>2524</v>
      </c>
      <c r="M6813" s="203" t="s">
        <v>3293</v>
      </c>
      <c r="N6813" s="203" t="s">
        <v>2397</v>
      </c>
    </row>
    <row r="6814" spans="1:14" ht="15.75">
      <c r="C6814" s="203" t="str">
        <f>'823180'!B$27</f>
        <v>Activos intangibles distintos de la plusvalía al final del periodo</v>
      </c>
      <c r="F6814" s="430">
        <f>'823180'!K$27</f>
        <v>0</v>
      </c>
      <c r="I6814" s="60"/>
      <c r="J6814" s="61" t="str">
        <f>Índice!$G$25</f>
        <v>2015-12-31</v>
      </c>
      <c r="K6814" s="203" t="s">
        <v>2521</v>
      </c>
      <c r="L6814" s="203" t="s">
        <v>2524</v>
      </c>
      <c r="M6814" s="203" t="s">
        <v>3293</v>
      </c>
      <c r="N6814" s="203" t="s">
        <v>2397</v>
      </c>
    </row>
    <row r="6815" spans="1:14" ht="15.75">
      <c r="A6815" s="202" t="s">
        <v>15</v>
      </c>
      <c r="C6815" s="203" t="s">
        <v>2464</v>
      </c>
      <c r="L6815" s="203"/>
    </row>
    <row r="6816" spans="1:14" ht="15.75">
      <c r="A6816" s="202" t="s">
        <v>15</v>
      </c>
      <c r="C6816" s="203" t="str">
        <f>'823180'!B$11</f>
        <v>Información a revelar detallada sobre activos intangibles</v>
      </c>
      <c r="F6816" s="203"/>
      <c r="L6816" s="203"/>
    </row>
    <row r="6817" spans="1:14" ht="15.75">
      <c r="C6817" s="203" t="str">
        <f>'823180'!B$12</f>
        <v>Descripción de la partida o partidas, del estado de resultado integral en las que está incluida la amortización de los activos intangibles</v>
      </c>
      <c r="F6817" s="203" t="str">
        <f>'823180'!L$12</f>
        <v xml:space="preserve">Por incluir información </v>
      </c>
      <c r="I6817" s="60" t="str">
        <f>Índice!$G$23</f>
        <v>2015-01-01</v>
      </c>
      <c r="J6817" s="61" t="str">
        <f>Índice!$G$25</f>
        <v>2015-12-31</v>
      </c>
      <c r="K6817" s="203" t="s">
        <v>2521</v>
      </c>
      <c r="L6817" s="203" t="s">
        <v>2525</v>
      </c>
      <c r="M6817" s="203" t="s">
        <v>3293</v>
      </c>
      <c r="N6817" s="203" t="s">
        <v>2395</v>
      </c>
    </row>
    <row r="6818" spans="1:14" ht="15.75">
      <c r="C6818" s="203" t="str">
        <f>'823180'!B$13</f>
        <v>Método de amortización, activos intangibles distintos de la plusvalía</v>
      </c>
      <c r="F6818" s="203" t="str">
        <f>'823180'!L$13</f>
        <v xml:space="preserve">Por incluir información </v>
      </c>
      <c r="I6818" s="60" t="str">
        <f>Índice!$G$23</f>
        <v>2015-01-01</v>
      </c>
      <c r="J6818" s="61" t="str">
        <f>Índice!$G$25</f>
        <v>2015-12-31</v>
      </c>
      <c r="K6818" s="203" t="s">
        <v>2521</v>
      </c>
      <c r="L6818" s="203" t="s">
        <v>2525</v>
      </c>
      <c r="M6818" s="203" t="s">
        <v>3293</v>
      </c>
      <c r="N6818" s="203" t="s">
        <v>2395</v>
      </c>
    </row>
    <row r="6819" spans="1:14" ht="15.75">
      <c r="C6819" s="203" t="str">
        <f>'823180'!B$14</f>
        <v>Vidas útiles o tasas de amortización, activos intangibles distintos de la plusvalía</v>
      </c>
      <c r="F6819" s="203" t="str">
        <f>'823180'!L$14</f>
        <v xml:space="preserve">Por incluir información </v>
      </c>
      <c r="I6819" s="60" t="str">
        <f>Índice!$G$23</f>
        <v>2015-01-01</v>
      </c>
      <c r="J6819" s="61" t="str">
        <f>Índice!$G$25</f>
        <v>2015-12-31</v>
      </c>
      <c r="K6819" s="203" t="s">
        <v>2521</v>
      </c>
      <c r="L6819" s="203" t="s">
        <v>2525</v>
      </c>
      <c r="M6819" s="203" t="s">
        <v>3293</v>
      </c>
      <c r="N6819" s="203" t="s">
        <v>2395</v>
      </c>
    </row>
    <row r="6820" spans="1:14" ht="15.75">
      <c r="A6820" s="202" t="s">
        <v>15</v>
      </c>
      <c r="C6820" s="203" t="str">
        <f>'823180'!B$15</f>
        <v>Conciliación de cambios en activos intangibles distintos de la plusvalía [sinopsis]</v>
      </c>
      <c r="F6820" s="203"/>
      <c r="I6820" s="60"/>
      <c r="J6820" s="61"/>
      <c r="K6820" s="203"/>
      <c r="L6820" s="203"/>
    </row>
    <row r="6821" spans="1:14" ht="15.75">
      <c r="A6821" s="202"/>
      <c r="C6821" s="203" t="str">
        <f>'823180'!B$16</f>
        <v>Activos intangibles distintos de la plusvalía al comienzo del periodo</v>
      </c>
      <c r="F6821" s="430">
        <f>'823180'!L$16</f>
        <v>0</v>
      </c>
      <c r="J6821" s="60" t="str">
        <f>Índice!$G$23</f>
        <v>2015-01-01</v>
      </c>
      <c r="K6821" s="203" t="s">
        <v>2521</v>
      </c>
      <c r="L6821" s="203" t="s">
        <v>2525</v>
      </c>
      <c r="M6821" s="203" t="s">
        <v>3293</v>
      </c>
      <c r="N6821" s="203" t="s">
        <v>2395</v>
      </c>
    </row>
    <row r="6822" spans="1:14" ht="15.75">
      <c r="A6822" s="202" t="s">
        <v>15</v>
      </c>
      <c r="C6822" s="203" t="str">
        <f>'823180'!B$17</f>
        <v>Cambios en activos intangibles distintos de la plusvalía [sinopsis]</v>
      </c>
      <c r="F6822" s="430"/>
      <c r="I6822" s="60" t="str">
        <f>Índice!$G$23</f>
        <v>2015-01-01</v>
      </c>
      <c r="J6822" s="61" t="str">
        <f>Índice!$G$25</f>
        <v>2015-12-31</v>
      </c>
      <c r="K6822" s="203" t="s">
        <v>2521</v>
      </c>
      <c r="L6822" s="203" t="s">
        <v>2525</v>
      </c>
      <c r="M6822" s="203" t="s">
        <v>3293</v>
      </c>
      <c r="N6822" s="203" t="s">
        <v>2395</v>
      </c>
    </row>
    <row r="6823" spans="1:14" ht="15.75">
      <c r="A6823" s="202"/>
      <c r="C6823" s="203" t="str">
        <f>'823180'!B$18</f>
        <v>Incrementos distintos de los procedentes de combinaciones de negocios, activos intangibles distintos de la plusvalía</v>
      </c>
      <c r="F6823" s="430">
        <f>'823180'!L$18</f>
        <v>0</v>
      </c>
      <c r="I6823" s="60" t="str">
        <f>Índice!$G$23</f>
        <v>2015-01-01</v>
      </c>
      <c r="J6823" s="61" t="str">
        <f>Índice!$G$25</f>
        <v>2015-12-31</v>
      </c>
      <c r="K6823" s="203" t="s">
        <v>2521</v>
      </c>
      <c r="L6823" s="203" t="s">
        <v>2525</v>
      </c>
      <c r="M6823" s="203" t="s">
        <v>3293</v>
      </c>
      <c r="N6823" s="203" t="s">
        <v>2395</v>
      </c>
    </row>
    <row r="6824" spans="1:14" ht="15.75">
      <c r="C6824" s="203" t="str">
        <f>'823180'!B$19</f>
        <v>Adquisiciones realizadas mediante combinaciones de negocios, activos intangibles distintos a la plusvalía</v>
      </c>
      <c r="F6824" s="430">
        <f>'823180'!L$19</f>
        <v>0</v>
      </c>
      <c r="I6824" s="60" t="str">
        <f>Índice!$G$23</f>
        <v>2015-01-01</v>
      </c>
      <c r="J6824" s="61" t="str">
        <f>Índice!$G$25</f>
        <v>2015-12-31</v>
      </c>
      <c r="K6824" s="203" t="s">
        <v>2521</v>
      </c>
      <c r="L6824" s="203" t="s">
        <v>2525</v>
      </c>
      <c r="M6824" s="203" t="s">
        <v>3293</v>
      </c>
      <c r="N6824" s="203" t="s">
        <v>2395</v>
      </c>
    </row>
    <row r="6825" spans="1:14" ht="15.75">
      <c r="C6825" s="203" t="str">
        <f>'823180'!B$20</f>
        <v>Incremento (disminución) por diferencias de cambio netas, activos intangibles distintos de la plusvalía</v>
      </c>
      <c r="F6825" s="430">
        <f>'823180'!L$20</f>
        <v>0</v>
      </c>
      <c r="I6825" s="60" t="str">
        <f>Índice!$G$23</f>
        <v>2015-01-01</v>
      </c>
      <c r="J6825" s="61" t="str">
        <f>Índice!$G$25</f>
        <v>2015-12-31</v>
      </c>
      <c r="K6825" s="203" t="s">
        <v>2521</v>
      </c>
      <c r="L6825" s="203" t="s">
        <v>2525</v>
      </c>
      <c r="M6825" s="203" t="s">
        <v>3293</v>
      </c>
      <c r="N6825" s="203" t="s">
        <v>2395</v>
      </c>
    </row>
    <row r="6826" spans="1:14" ht="15.75">
      <c r="C6826" s="203" t="str">
        <f>'823180'!B$21</f>
        <v>Amortización, activos intangibles distintos de la plusvalía</v>
      </c>
      <c r="F6826" s="430">
        <f>'823180'!L$21</f>
        <v>0</v>
      </c>
      <c r="I6826" s="60" t="str">
        <f>Índice!$G$23</f>
        <v>2015-01-01</v>
      </c>
      <c r="J6826" s="61" t="str">
        <f>Índice!$G$25</f>
        <v>2015-12-31</v>
      </c>
      <c r="K6826" s="203" t="s">
        <v>2521</v>
      </c>
      <c r="L6826" s="203" t="s">
        <v>2525</v>
      </c>
      <c r="M6826" s="203" t="s">
        <v>3293</v>
      </c>
      <c r="N6826" s="203" t="s">
        <v>2395</v>
      </c>
    </row>
    <row r="6827" spans="1:14" ht="15.75">
      <c r="C6827" s="203" t="str">
        <f>'823180'!B$22</f>
        <v>Pérdidas por deterioro de valor reconocidas en el resultado del periodo, activos intangibles distintos de la plusvalía</v>
      </c>
      <c r="F6827" s="430">
        <f>'823180'!L$22</f>
        <v>0</v>
      </c>
      <c r="I6827" s="60" t="str">
        <f>Índice!$G$23</f>
        <v>2015-01-01</v>
      </c>
      <c r="J6827" s="61" t="str">
        <f>Índice!$G$25</f>
        <v>2015-12-31</v>
      </c>
      <c r="K6827" s="203" t="s">
        <v>2521</v>
      </c>
      <c r="L6827" s="203" t="s">
        <v>2525</v>
      </c>
      <c r="M6827" s="203" t="s">
        <v>3293</v>
      </c>
      <c r="N6827" s="203" t="s">
        <v>2395</v>
      </c>
    </row>
    <row r="6828" spans="1:14" ht="15.75">
      <c r="C6828" s="203" t="str">
        <f>'823180'!B$23</f>
        <v>Reversión de pérdidas por deterioro de valor reconocidas en el resultado del periodo, activos intangibles distintos de la plusvalía</v>
      </c>
      <c r="F6828" s="430">
        <f>'823180'!L$23</f>
        <v>0</v>
      </c>
      <c r="I6828" s="60" t="str">
        <f>Índice!$G$23</f>
        <v>2015-01-01</v>
      </c>
      <c r="J6828" s="61" t="str">
        <f>Índice!$G$25</f>
        <v>2015-12-31</v>
      </c>
      <c r="K6828" s="203" t="s">
        <v>2521</v>
      </c>
      <c r="L6828" s="203" t="s">
        <v>2525</v>
      </c>
      <c r="M6828" s="203" t="s">
        <v>3293</v>
      </c>
      <c r="N6828" s="203" t="s">
        <v>2395</v>
      </c>
    </row>
    <row r="6829" spans="1:14" ht="15.75">
      <c r="C6829" s="203" t="str">
        <f>'823180'!B$24</f>
        <v>Incrementos (disminuciones) por otros cambios, activos intangibles distintos de la plusvalía</v>
      </c>
      <c r="F6829" s="430">
        <f>'823180'!L$24</f>
        <v>0</v>
      </c>
      <c r="I6829" s="60" t="str">
        <f>Índice!$G$23</f>
        <v>2015-01-01</v>
      </c>
      <c r="J6829" s="61" t="str">
        <f>Índice!$G$25</f>
        <v>2015-12-31</v>
      </c>
      <c r="K6829" s="203" t="s">
        <v>2521</v>
      </c>
      <c r="L6829" s="203" t="s">
        <v>2525</v>
      </c>
      <c r="M6829" s="203" t="s">
        <v>3293</v>
      </c>
      <c r="N6829" s="203" t="s">
        <v>2395</v>
      </c>
    </row>
    <row r="6830" spans="1:14" ht="15.75">
      <c r="C6830" s="203" t="str">
        <f>'823180'!B$25</f>
        <v>Disposiciones, activos intangibles distintos de la plusvalía</v>
      </c>
      <c r="F6830" s="430">
        <f>'823180'!L$25</f>
        <v>0</v>
      </c>
      <c r="I6830" s="60" t="str">
        <f>Índice!$G$23</f>
        <v>2015-01-01</v>
      </c>
      <c r="J6830" s="61" t="str">
        <f>Índice!$G$25</f>
        <v>2015-12-31</v>
      </c>
      <c r="K6830" s="203" t="s">
        <v>2521</v>
      </c>
      <c r="L6830" s="203" t="s">
        <v>2525</v>
      </c>
      <c r="M6830" s="203" t="s">
        <v>3293</v>
      </c>
      <c r="N6830" s="203" t="s">
        <v>2395</v>
      </c>
    </row>
    <row r="6831" spans="1:14" ht="15.75">
      <c r="C6831" s="203" t="str">
        <f>'823180'!B$26</f>
        <v>Total incremento (disminución) en activos intangibles distintos de la plusvalía</v>
      </c>
      <c r="F6831" s="430">
        <f>'823180'!L$26</f>
        <v>0</v>
      </c>
      <c r="I6831" s="60" t="str">
        <f>Índice!$G$23</f>
        <v>2015-01-01</v>
      </c>
      <c r="J6831" s="61" t="str">
        <f>Índice!$G$25</f>
        <v>2015-12-31</v>
      </c>
      <c r="K6831" s="203" t="s">
        <v>2521</v>
      </c>
      <c r="L6831" s="203" t="s">
        <v>2525</v>
      </c>
      <c r="M6831" s="203" t="s">
        <v>3293</v>
      </c>
      <c r="N6831" s="203" t="s">
        <v>2395</v>
      </c>
    </row>
    <row r="6832" spans="1:14" ht="15.75">
      <c r="C6832" s="203" t="str">
        <f>'823180'!B$27</f>
        <v>Activos intangibles distintos de la plusvalía al final del periodo</v>
      </c>
      <c r="F6832" s="430">
        <f>'823180'!L$27</f>
        <v>0</v>
      </c>
      <c r="I6832" s="60"/>
      <c r="J6832" s="61" t="str">
        <f>Índice!$G$25</f>
        <v>2015-12-31</v>
      </c>
      <c r="K6832" s="203" t="s">
        <v>2521</v>
      </c>
      <c r="L6832" s="203" t="s">
        <v>2525</v>
      </c>
      <c r="M6832" s="203" t="s">
        <v>3293</v>
      </c>
      <c r="N6832" s="203" t="s">
        <v>2395</v>
      </c>
    </row>
    <row r="6833" spans="1:14" ht="15.75">
      <c r="A6833" s="202" t="s">
        <v>15</v>
      </c>
      <c r="C6833" s="203" t="s">
        <v>3315</v>
      </c>
      <c r="L6833" s="203"/>
    </row>
    <row r="6834" spans="1:14" ht="15.75">
      <c r="A6834" s="202" t="s">
        <v>15</v>
      </c>
      <c r="C6834" s="203" t="str">
        <f>'823180'!B$11</f>
        <v>Información a revelar detallada sobre activos intangibles</v>
      </c>
      <c r="F6834" s="203"/>
      <c r="L6834" s="203"/>
    </row>
    <row r="6835" spans="1:14" ht="15.75">
      <c r="C6835" s="203" t="str">
        <f>'823180'!B$12</f>
        <v>Descripción de la partida o partidas, del estado de resultado integral en las que está incluida la amortización de los activos intangibles</v>
      </c>
      <c r="F6835" s="203" t="str">
        <f>'823180'!M$12</f>
        <v xml:space="preserve">Por incluir información </v>
      </c>
      <c r="I6835" s="60" t="str">
        <f>Índice!$G$23</f>
        <v>2015-01-01</v>
      </c>
      <c r="J6835" s="61" t="str">
        <f>Índice!$G$25</f>
        <v>2015-12-31</v>
      </c>
      <c r="K6835" s="203" t="s">
        <v>2521</v>
      </c>
      <c r="L6835" s="203" t="s">
        <v>2525</v>
      </c>
      <c r="M6835" s="203" t="s">
        <v>3293</v>
      </c>
      <c r="N6835" s="203" t="s">
        <v>2396</v>
      </c>
    </row>
    <row r="6836" spans="1:14" ht="15.75">
      <c r="C6836" s="203" t="str">
        <f>'823180'!B$13</f>
        <v>Método de amortización, activos intangibles distintos de la plusvalía</v>
      </c>
      <c r="F6836" s="203" t="str">
        <f>'823180'!M$13</f>
        <v xml:space="preserve">Por incluir información </v>
      </c>
      <c r="I6836" s="60" t="str">
        <f>Índice!$G$23</f>
        <v>2015-01-01</v>
      </c>
      <c r="J6836" s="61" t="str">
        <f>Índice!$G$25</f>
        <v>2015-12-31</v>
      </c>
      <c r="K6836" s="203" t="s">
        <v>2521</v>
      </c>
      <c r="L6836" s="203" t="s">
        <v>2525</v>
      </c>
      <c r="M6836" s="203" t="s">
        <v>3293</v>
      </c>
      <c r="N6836" s="203" t="s">
        <v>2396</v>
      </c>
    </row>
    <row r="6837" spans="1:14" ht="15.75">
      <c r="C6837" s="203" t="str">
        <f>'823180'!B$14</f>
        <v>Vidas útiles o tasas de amortización, activos intangibles distintos de la plusvalía</v>
      </c>
      <c r="F6837" s="203" t="str">
        <f>'823180'!M$14</f>
        <v xml:space="preserve">Por incluir información </v>
      </c>
      <c r="I6837" s="60" t="str">
        <f>Índice!$G$23</f>
        <v>2015-01-01</v>
      </c>
      <c r="J6837" s="61" t="str">
        <f>Índice!$G$25</f>
        <v>2015-12-31</v>
      </c>
      <c r="K6837" s="203" t="s">
        <v>2521</v>
      </c>
      <c r="L6837" s="203" t="s">
        <v>2525</v>
      </c>
      <c r="M6837" s="203" t="s">
        <v>3293</v>
      </c>
      <c r="N6837" s="203" t="s">
        <v>2396</v>
      </c>
    </row>
    <row r="6838" spans="1:14" ht="15.75">
      <c r="A6838" s="202" t="s">
        <v>15</v>
      </c>
      <c r="C6838" s="203" t="str">
        <f>'823180'!B$15</f>
        <v>Conciliación de cambios en activos intangibles distintos de la plusvalía [sinopsis]</v>
      </c>
      <c r="F6838" s="203"/>
      <c r="I6838" s="60"/>
      <c r="J6838" s="61"/>
      <c r="K6838" s="203"/>
      <c r="L6838" s="203"/>
    </row>
    <row r="6839" spans="1:14" ht="15.75">
      <c r="A6839" s="202"/>
      <c r="C6839" s="203" t="str">
        <f>'823180'!B$16</f>
        <v>Activos intangibles distintos de la plusvalía al comienzo del periodo</v>
      </c>
      <c r="F6839" s="430">
        <f>'823180'!M$16</f>
        <v>0</v>
      </c>
      <c r="J6839" s="60" t="str">
        <f>Índice!$G$23</f>
        <v>2015-01-01</v>
      </c>
      <c r="K6839" s="203" t="s">
        <v>2521</v>
      </c>
      <c r="L6839" s="203" t="s">
        <v>2525</v>
      </c>
      <c r="M6839" s="203" t="s">
        <v>3293</v>
      </c>
      <c r="N6839" s="203" t="s">
        <v>2396</v>
      </c>
    </row>
    <row r="6840" spans="1:14" ht="15.75">
      <c r="A6840" s="202" t="s">
        <v>15</v>
      </c>
      <c r="C6840" s="203" t="str">
        <f>'823180'!B$17</f>
        <v>Cambios en activos intangibles distintos de la plusvalía [sinopsis]</v>
      </c>
      <c r="F6840" s="430"/>
      <c r="I6840" s="60" t="str">
        <f>Índice!$G$23</f>
        <v>2015-01-01</v>
      </c>
      <c r="J6840" s="61" t="str">
        <f>Índice!$G$25</f>
        <v>2015-12-31</v>
      </c>
      <c r="K6840" s="203" t="s">
        <v>2521</v>
      </c>
      <c r="L6840" s="203" t="s">
        <v>2525</v>
      </c>
      <c r="M6840" s="203" t="s">
        <v>3293</v>
      </c>
      <c r="N6840" s="203" t="s">
        <v>2396</v>
      </c>
    </row>
    <row r="6841" spans="1:14" ht="15.75">
      <c r="A6841" s="202"/>
      <c r="C6841" s="203" t="str">
        <f>'823180'!B$18</f>
        <v>Incrementos distintos de los procedentes de combinaciones de negocios, activos intangibles distintos de la plusvalía</v>
      </c>
      <c r="F6841" s="430">
        <f>'823180'!M$18</f>
        <v>0</v>
      </c>
      <c r="I6841" s="60" t="str">
        <f>Índice!$G$23</f>
        <v>2015-01-01</v>
      </c>
      <c r="J6841" s="61" t="str">
        <f>Índice!$G$25</f>
        <v>2015-12-31</v>
      </c>
      <c r="K6841" s="203" t="s">
        <v>2521</v>
      </c>
      <c r="L6841" s="203" t="s">
        <v>2525</v>
      </c>
      <c r="M6841" s="203" t="s">
        <v>3293</v>
      </c>
      <c r="N6841" s="203" t="s">
        <v>2396</v>
      </c>
    </row>
    <row r="6842" spans="1:14" ht="15.75">
      <c r="C6842" s="203" t="str">
        <f>'823180'!B$19</f>
        <v>Adquisiciones realizadas mediante combinaciones de negocios, activos intangibles distintos a la plusvalía</v>
      </c>
      <c r="F6842" s="430">
        <f>'823180'!M$19</f>
        <v>0</v>
      </c>
      <c r="I6842" s="60" t="str">
        <f>Índice!$G$23</f>
        <v>2015-01-01</v>
      </c>
      <c r="J6842" s="61" t="str">
        <f>Índice!$G$25</f>
        <v>2015-12-31</v>
      </c>
      <c r="K6842" s="203" t="s">
        <v>2521</v>
      </c>
      <c r="L6842" s="203" t="s">
        <v>2525</v>
      </c>
      <c r="M6842" s="203" t="s">
        <v>3293</v>
      </c>
      <c r="N6842" s="203" t="s">
        <v>2396</v>
      </c>
    </row>
    <row r="6843" spans="1:14" ht="15.75">
      <c r="C6843" s="203" t="str">
        <f>'823180'!B$20</f>
        <v>Incremento (disminución) por diferencias de cambio netas, activos intangibles distintos de la plusvalía</v>
      </c>
      <c r="F6843" s="430">
        <f>'823180'!M$20</f>
        <v>0</v>
      </c>
      <c r="I6843" s="60" t="str">
        <f>Índice!$G$23</f>
        <v>2015-01-01</v>
      </c>
      <c r="J6843" s="61" t="str">
        <f>Índice!$G$25</f>
        <v>2015-12-31</v>
      </c>
      <c r="K6843" s="203" t="s">
        <v>2521</v>
      </c>
      <c r="L6843" s="203" t="s">
        <v>2525</v>
      </c>
      <c r="M6843" s="203" t="s">
        <v>3293</v>
      </c>
      <c r="N6843" s="203" t="s">
        <v>2396</v>
      </c>
    </row>
    <row r="6844" spans="1:14" ht="15.75">
      <c r="C6844" s="203" t="str">
        <f>'823180'!B$21</f>
        <v>Amortización, activos intangibles distintos de la plusvalía</v>
      </c>
      <c r="F6844" s="430">
        <f>'823180'!M$21</f>
        <v>0</v>
      </c>
      <c r="I6844" s="60" t="str">
        <f>Índice!$G$23</f>
        <v>2015-01-01</v>
      </c>
      <c r="J6844" s="61" t="str">
        <f>Índice!$G$25</f>
        <v>2015-12-31</v>
      </c>
      <c r="K6844" s="203" t="s">
        <v>2521</v>
      </c>
      <c r="L6844" s="203" t="s">
        <v>2525</v>
      </c>
      <c r="M6844" s="203" t="s">
        <v>3293</v>
      </c>
      <c r="N6844" s="203" t="s">
        <v>2396</v>
      </c>
    </row>
    <row r="6845" spans="1:14" ht="15.75">
      <c r="C6845" s="203" t="str">
        <f>'823180'!B$22</f>
        <v>Pérdidas por deterioro de valor reconocidas en el resultado del periodo, activos intangibles distintos de la plusvalía</v>
      </c>
      <c r="F6845" s="430">
        <f>'823180'!M$22</f>
        <v>0</v>
      </c>
      <c r="I6845" s="60" t="str">
        <f>Índice!$G$23</f>
        <v>2015-01-01</v>
      </c>
      <c r="J6845" s="61" t="str">
        <f>Índice!$G$25</f>
        <v>2015-12-31</v>
      </c>
      <c r="K6845" s="203" t="s">
        <v>2521</v>
      </c>
      <c r="L6845" s="203" t="s">
        <v>2525</v>
      </c>
      <c r="M6845" s="203" t="s">
        <v>3293</v>
      </c>
      <c r="N6845" s="203" t="s">
        <v>2396</v>
      </c>
    </row>
    <row r="6846" spans="1:14" ht="15.75">
      <c r="C6846" s="203" t="str">
        <f>'823180'!B$23</f>
        <v>Reversión de pérdidas por deterioro de valor reconocidas en el resultado del periodo, activos intangibles distintos de la plusvalía</v>
      </c>
      <c r="F6846" s="430">
        <f>'823180'!M$23</f>
        <v>0</v>
      </c>
      <c r="I6846" s="60" t="str">
        <f>Índice!$G$23</f>
        <v>2015-01-01</v>
      </c>
      <c r="J6846" s="61" t="str">
        <f>Índice!$G$25</f>
        <v>2015-12-31</v>
      </c>
      <c r="K6846" s="203" t="s">
        <v>2521</v>
      </c>
      <c r="L6846" s="203" t="s">
        <v>2525</v>
      </c>
      <c r="M6846" s="203" t="s">
        <v>3293</v>
      </c>
      <c r="N6846" s="203" t="s">
        <v>2396</v>
      </c>
    </row>
    <row r="6847" spans="1:14" ht="15.75">
      <c r="C6847" s="203" t="str">
        <f>'823180'!B$24</f>
        <v>Incrementos (disminuciones) por otros cambios, activos intangibles distintos de la plusvalía</v>
      </c>
      <c r="F6847" s="430">
        <f>'823180'!M$24</f>
        <v>0</v>
      </c>
      <c r="I6847" s="60" t="str">
        <f>Índice!$G$23</f>
        <v>2015-01-01</v>
      </c>
      <c r="J6847" s="61" t="str">
        <f>Índice!$G$25</f>
        <v>2015-12-31</v>
      </c>
      <c r="K6847" s="203" t="s">
        <v>2521</v>
      </c>
      <c r="L6847" s="203" t="s">
        <v>2525</v>
      </c>
      <c r="M6847" s="203" t="s">
        <v>3293</v>
      </c>
      <c r="N6847" s="203" t="s">
        <v>2396</v>
      </c>
    </row>
    <row r="6848" spans="1:14" ht="15.75">
      <c r="C6848" s="203" t="str">
        <f>'823180'!B$25</f>
        <v>Disposiciones, activos intangibles distintos de la plusvalía</v>
      </c>
      <c r="F6848" s="430">
        <f>'823180'!M$25</f>
        <v>0</v>
      </c>
      <c r="I6848" s="60" t="str">
        <f>Índice!$G$23</f>
        <v>2015-01-01</v>
      </c>
      <c r="J6848" s="61" t="str">
        <f>Índice!$G$25</f>
        <v>2015-12-31</v>
      </c>
      <c r="K6848" s="203" t="s">
        <v>2521</v>
      </c>
      <c r="L6848" s="203" t="s">
        <v>2525</v>
      </c>
      <c r="M6848" s="203" t="s">
        <v>3293</v>
      </c>
      <c r="N6848" s="203" t="s">
        <v>2396</v>
      </c>
    </row>
    <row r="6849" spans="1:14" ht="15.75">
      <c r="C6849" s="203" t="str">
        <f>'823180'!B$26</f>
        <v>Total incremento (disminución) en activos intangibles distintos de la plusvalía</v>
      </c>
      <c r="F6849" s="430">
        <f>'823180'!M$26</f>
        <v>0</v>
      </c>
      <c r="I6849" s="60" t="str">
        <f>Índice!$G$23</f>
        <v>2015-01-01</v>
      </c>
      <c r="J6849" s="61" t="str">
        <f>Índice!$G$25</f>
        <v>2015-12-31</v>
      </c>
      <c r="K6849" s="203" t="s">
        <v>2521</v>
      </c>
      <c r="L6849" s="203" t="s">
        <v>2525</v>
      </c>
      <c r="M6849" s="203" t="s">
        <v>3293</v>
      </c>
      <c r="N6849" s="203" t="s">
        <v>2396</v>
      </c>
    </row>
    <row r="6850" spans="1:14" ht="15.75">
      <c r="C6850" s="203" t="str">
        <f>'823180'!B$27</f>
        <v>Activos intangibles distintos de la plusvalía al final del periodo</v>
      </c>
      <c r="F6850" s="430">
        <f>'823180'!M$27</f>
        <v>0</v>
      </c>
      <c r="I6850" s="60"/>
      <c r="J6850" s="61" t="str">
        <f>Índice!$G$25</f>
        <v>2015-12-31</v>
      </c>
      <c r="K6850" s="203" t="s">
        <v>2521</v>
      </c>
      <c r="L6850" s="203" t="s">
        <v>2525</v>
      </c>
      <c r="M6850" s="203" t="s">
        <v>3293</v>
      </c>
      <c r="N6850" s="203" t="s">
        <v>2396</v>
      </c>
    </row>
    <row r="6851" spans="1:14" ht="15.75">
      <c r="A6851" s="202" t="s">
        <v>15</v>
      </c>
      <c r="C6851" s="203" t="s">
        <v>3314</v>
      </c>
      <c r="L6851" s="203"/>
    </row>
    <row r="6852" spans="1:14" ht="15.75">
      <c r="A6852" s="202" t="s">
        <v>15</v>
      </c>
      <c r="C6852" s="203" t="str">
        <f>'823180'!B$11</f>
        <v>Información a revelar detallada sobre activos intangibles</v>
      </c>
      <c r="F6852" s="203"/>
      <c r="L6852" s="203"/>
    </row>
    <row r="6853" spans="1:14" ht="15.75">
      <c r="C6853" s="203" t="str">
        <f>'823180'!B$12</f>
        <v>Descripción de la partida o partidas, del estado de resultado integral en las que está incluida la amortización de los activos intangibles</v>
      </c>
      <c r="F6853" s="203" t="str">
        <f>'823180'!N$12</f>
        <v xml:space="preserve">Por incluir información </v>
      </c>
      <c r="I6853" s="60" t="str">
        <f>Índice!$G$23</f>
        <v>2015-01-01</v>
      </c>
      <c r="J6853" s="61" t="str">
        <f>Índice!$G$25</f>
        <v>2015-12-31</v>
      </c>
      <c r="K6853" s="203" t="s">
        <v>2521</v>
      </c>
      <c r="L6853" s="203" t="s">
        <v>2525</v>
      </c>
      <c r="M6853" s="203" t="s">
        <v>3293</v>
      </c>
      <c r="N6853" s="203" t="s">
        <v>2397</v>
      </c>
    </row>
    <row r="6854" spans="1:14" ht="15.75">
      <c r="C6854" s="203" t="str">
        <f>'823180'!B$13</f>
        <v>Método de amortización, activos intangibles distintos de la plusvalía</v>
      </c>
      <c r="F6854" s="203" t="str">
        <f>'823180'!N$13</f>
        <v xml:space="preserve">Por incluir información </v>
      </c>
      <c r="I6854" s="60" t="str">
        <f>Índice!$G$23</f>
        <v>2015-01-01</v>
      </c>
      <c r="J6854" s="61" t="str">
        <f>Índice!$G$25</f>
        <v>2015-12-31</v>
      </c>
      <c r="K6854" s="203" t="s">
        <v>2521</v>
      </c>
      <c r="L6854" s="203" t="s">
        <v>2525</v>
      </c>
      <c r="M6854" s="203" t="s">
        <v>3293</v>
      </c>
      <c r="N6854" s="203" t="s">
        <v>2397</v>
      </c>
    </row>
    <row r="6855" spans="1:14" ht="15.75">
      <c r="C6855" s="203" t="str">
        <f>'823180'!B$14</f>
        <v>Vidas útiles o tasas de amortización, activos intangibles distintos de la plusvalía</v>
      </c>
      <c r="F6855" s="203" t="str">
        <f>'823180'!N$14</f>
        <v xml:space="preserve">Por incluir información </v>
      </c>
      <c r="I6855" s="60" t="str">
        <f>Índice!$G$23</f>
        <v>2015-01-01</v>
      </c>
      <c r="J6855" s="61" t="str">
        <f>Índice!$G$25</f>
        <v>2015-12-31</v>
      </c>
      <c r="K6855" s="203" t="s">
        <v>2521</v>
      </c>
      <c r="L6855" s="203" t="s">
        <v>2525</v>
      </c>
      <c r="M6855" s="203" t="s">
        <v>3293</v>
      </c>
      <c r="N6855" s="203" t="s">
        <v>2397</v>
      </c>
    </row>
    <row r="6856" spans="1:14" ht="15.75">
      <c r="A6856" s="202" t="s">
        <v>15</v>
      </c>
      <c r="C6856" s="203" t="str">
        <f>'823180'!B$15</f>
        <v>Conciliación de cambios en activos intangibles distintos de la plusvalía [sinopsis]</v>
      </c>
      <c r="F6856" s="203"/>
      <c r="I6856" s="60"/>
      <c r="J6856" s="61"/>
      <c r="K6856" s="203"/>
      <c r="L6856" s="203"/>
    </row>
    <row r="6857" spans="1:14" ht="15.75">
      <c r="A6857" s="202"/>
      <c r="C6857" s="203" t="str">
        <f>'823180'!B$16</f>
        <v>Activos intangibles distintos de la plusvalía al comienzo del periodo</v>
      </c>
      <c r="F6857" s="430">
        <f>'823180'!N$16</f>
        <v>0</v>
      </c>
      <c r="J6857" s="60" t="str">
        <f>Índice!$G$23</f>
        <v>2015-01-01</v>
      </c>
      <c r="K6857" s="203" t="s">
        <v>2521</v>
      </c>
      <c r="L6857" s="203" t="s">
        <v>2525</v>
      </c>
      <c r="M6857" s="203" t="s">
        <v>3293</v>
      </c>
      <c r="N6857" s="203" t="s">
        <v>2397</v>
      </c>
    </row>
    <row r="6858" spans="1:14" ht="15.75">
      <c r="A6858" s="202" t="s">
        <v>15</v>
      </c>
      <c r="C6858" s="203" t="str">
        <f>'823180'!B$17</f>
        <v>Cambios en activos intangibles distintos de la plusvalía [sinopsis]</v>
      </c>
      <c r="F6858" s="430"/>
      <c r="I6858" s="60" t="str">
        <f>Índice!$G$23</f>
        <v>2015-01-01</v>
      </c>
      <c r="J6858" s="61" t="str">
        <f>Índice!$G$25</f>
        <v>2015-12-31</v>
      </c>
      <c r="K6858" s="203" t="s">
        <v>2521</v>
      </c>
      <c r="L6858" s="203" t="s">
        <v>2525</v>
      </c>
      <c r="M6858" s="203" t="s">
        <v>3293</v>
      </c>
      <c r="N6858" s="203" t="s">
        <v>2397</v>
      </c>
    </row>
    <row r="6859" spans="1:14" ht="15.75">
      <c r="A6859" s="202"/>
      <c r="C6859" s="203" t="str">
        <f>'823180'!B$18</f>
        <v>Incrementos distintos de los procedentes de combinaciones de negocios, activos intangibles distintos de la plusvalía</v>
      </c>
      <c r="F6859" s="430">
        <f>'823180'!N$18</f>
        <v>0</v>
      </c>
      <c r="I6859" s="60" t="str">
        <f>Índice!$G$23</f>
        <v>2015-01-01</v>
      </c>
      <c r="J6859" s="61" t="str">
        <f>Índice!$G$25</f>
        <v>2015-12-31</v>
      </c>
      <c r="K6859" s="203" t="s">
        <v>2521</v>
      </c>
      <c r="L6859" s="203" t="s">
        <v>2525</v>
      </c>
      <c r="M6859" s="203" t="s">
        <v>3293</v>
      </c>
      <c r="N6859" s="203" t="s">
        <v>2397</v>
      </c>
    </row>
    <row r="6860" spans="1:14" ht="15.75">
      <c r="C6860" s="203" t="str">
        <f>'823180'!B$19</f>
        <v>Adquisiciones realizadas mediante combinaciones de negocios, activos intangibles distintos a la plusvalía</v>
      </c>
      <c r="F6860" s="430">
        <f>'823180'!N$19</f>
        <v>0</v>
      </c>
      <c r="I6860" s="60" t="str">
        <f>Índice!$G$23</f>
        <v>2015-01-01</v>
      </c>
      <c r="J6860" s="61" t="str">
        <f>Índice!$G$25</f>
        <v>2015-12-31</v>
      </c>
      <c r="K6860" s="203" t="s">
        <v>2521</v>
      </c>
      <c r="L6860" s="203" t="s">
        <v>2525</v>
      </c>
      <c r="M6860" s="203" t="s">
        <v>3293</v>
      </c>
      <c r="N6860" s="203" t="s">
        <v>2397</v>
      </c>
    </row>
    <row r="6861" spans="1:14" ht="15.75">
      <c r="C6861" s="203" t="str">
        <f>'823180'!B$20</f>
        <v>Incremento (disminución) por diferencias de cambio netas, activos intangibles distintos de la plusvalía</v>
      </c>
      <c r="F6861" s="430">
        <f>'823180'!N$20</f>
        <v>0</v>
      </c>
      <c r="I6861" s="60" t="str">
        <f>Índice!$G$23</f>
        <v>2015-01-01</v>
      </c>
      <c r="J6861" s="61" t="str">
        <f>Índice!$G$25</f>
        <v>2015-12-31</v>
      </c>
      <c r="K6861" s="203" t="s">
        <v>2521</v>
      </c>
      <c r="L6861" s="203" t="s">
        <v>2525</v>
      </c>
      <c r="M6861" s="203" t="s">
        <v>3293</v>
      </c>
      <c r="N6861" s="203" t="s">
        <v>2397</v>
      </c>
    </row>
    <row r="6862" spans="1:14" ht="15.75">
      <c r="C6862" s="203" t="str">
        <f>'823180'!B$21</f>
        <v>Amortización, activos intangibles distintos de la plusvalía</v>
      </c>
      <c r="F6862" s="430">
        <f>'823180'!N$21</f>
        <v>0</v>
      </c>
      <c r="I6862" s="60" t="str">
        <f>Índice!$G$23</f>
        <v>2015-01-01</v>
      </c>
      <c r="J6862" s="61" t="str">
        <f>Índice!$G$25</f>
        <v>2015-12-31</v>
      </c>
      <c r="K6862" s="203" t="s">
        <v>2521</v>
      </c>
      <c r="L6862" s="203" t="s">
        <v>2525</v>
      </c>
      <c r="M6862" s="203" t="s">
        <v>3293</v>
      </c>
      <c r="N6862" s="203" t="s">
        <v>2397</v>
      </c>
    </row>
    <row r="6863" spans="1:14" ht="15.75">
      <c r="C6863" s="203" t="str">
        <f>'823180'!B$22</f>
        <v>Pérdidas por deterioro de valor reconocidas en el resultado del periodo, activos intangibles distintos de la plusvalía</v>
      </c>
      <c r="F6863" s="430">
        <f>'823180'!N$22</f>
        <v>0</v>
      </c>
      <c r="I6863" s="60" t="str">
        <f>Índice!$G$23</f>
        <v>2015-01-01</v>
      </c>
      <c r="J6863" s="61" t="str">
        <f>Índice!$G$25</f>
        <v>2015-12-31</v>
      </c>
      <c r="K6863" s="203" t="s">
        <v>2521</v>
      </c>
      <c r="L6863" s="203" t="s">
        <v>2525</v>
      </c>
      <c r="M6863" s="203" t="s">
        <v>3293</v>
      </c>
      <c r="N6863" s="203" t="s">
        <v>2397</v>
      </c>
    </row>
    <row r="6864" spans="1:14" ht="15.75">
      <c r="C6864" s="203" t="str">
        <f>'823180'!B$23</f>
        <v>Reversión de pérdidas por deterioro de valor reconocidas en el resultado del periodo, activos intangibles distintos de la plusvalía</v>
      </c>
      <c r="F6864" s="430">
        <f>'823180'!N$23</f>
        <v>0</v>
      </c>
      <c r="I6864" s="60" t="str">
        <f>Índice!$G$23</f>
        <v>2015-01-01</v>
      </c>
      <c r="J6864" s="61" t="str">
        <f>Índice!$G$25</f>
        <v>2015-12-31</v>
      </c>
      <c r="K6864" s="203" t="s">
        <v>2521</v>
      </c>
      <c r="L6864" s="203" t="s">
        <v>2525</v>
      </c>
      <c r="M6864" s="203" t="s">
        <v>3293</v>
      </c>
      <c r="N6864" s="203" t="s">
        <v>2397</v>
      </c>
    </row>
    <row r="6865" spans="1:14" ht="15.75">
      <c r="C6865" s="203" t="str">
        <f>'823180'!B$24</f>
        <v>Incrementos (disminuciones) por otros cambios, activos intangibles distintos de la plusvalía</v>
      </c>
      <c r="F6865" s="430">
        <f>'823180'!N$24</f>
        <v>0</v>
      </c>
      <c r="I6865" s="60" t="str">
        <f>Índice!$G$23</f>
        <v>2015-01-01</v>
      </c>
      <c r="J6865" s="61" t="str">
        <f>Índice!$G$25</f>
        <v>2015-12-31</v>
      </c>
      <c r="K6865" s="203" t="s">
        <v>2521</v>
      </c>
      <c r="L6865" s="203" t="s">
        <v>2525</v>
      </c>
      <c r="M6865" s="203" t="s">
        <v>3293</v>
      </c>
      <c r="N6865" s="203" t="s">
        <v>2397</v>
      </c>
    </row>
    <row r="6866" spans="1:14" ht="15.75">
      <c r="C6866" s="203" t="str">
        <f>'823180'!B$25</f>
        <v>Disposiciones, activos intangibles distintos de la plusvalía</v>
      </c>
      <c r="F6866" s="430">
        <f>'823180'!N$25</f>
        <v>0</v>
      </c>
      <c r="I6866" s="60" t="str">
        <f>Índice!$G$23</f>
        <v>2015-01-01</v>
      </c>
      <c r="J6866" s="61" t="str">
        <f>Índice!$G$25</f>
        <v>2015-12-31</v>
      </c>
      <c r="K6866" s="203" t="s">
        <v>2521</v>
      </c>
      <c r="L6866" s="203" t="s">
        <v>2525</v>
      </c>
      <c r="M6866" s="203" t="s">
        <v>3293</v>
      </c>
      <c r="N6866" s="203" t="s">
        <v>2397</v>
      </c>
    </row>
    <row r="6867" spans="1:14" ht="15.75">
      <c r="C6867" s="203" t="str">
        <f>'823180'!B$26</f>
        <v>Total incremento (disminución) en activos intangibles distintos de la plusvalía</v>
      </c>
      <c r="F6867" s="430">
        <f>'823180'!N$26</f>
        <v>0</v>
      </c>
      <c r="I6867" s="60" t="str">
        <f>Índice!$G$23</f>
        <v>2015-01-01</v>
      </c>
      <c r="J6867" s="61" t="str">
        <f>Índice!$G$25</f>
        <v>2015-12-31</v>
      </c>
      <c r="K6867" s="203" t="s">
        <v>2521</v>
      </c>
      <c r="L6867" s="203" t="s">
        <v>2525</v>
      </c>
      <c r="M6867" s="203" t="s">
        <v>3293</v>
      </c>
      <c r="N6867" s="203" t="s">
        <v>2397</v>
      </c>
    </row>
    <row r="6868" spans="1:14" ht="15.75">
      <c r="C6868" s="203" t="str">
        <f>'823180'!B$27</f>
        <v>Activos intangibles distintos de la plusvalía al final del periodo</v>
      </c>
      <c r="F6868" s="430">
        <f>'823180'!N$27</f>
        <v>0</v>
      </c>
      <c r="I6868" s="60"/>
      <c r="J6868" s="61" t="str">
        <f>Índice!$G$25</f>
        <v>2015-12-31</v>
      </c>
      <c r="K6868" s="203" t="s">
        <v>2521</v>
      </c>
      <c r="L6868" s="203" t="s">
        <v>2525</v>
      </c>
      <c r="M6868" s="203" t="s">
        <v>3293</v>
      </c>
      <c r="N6868" s="203" t="s">
        <v>2397</v>
      </c>
    </row>
    <row r="6869" spans="1:14" ht="15.75">
      <c r="A6869" s="202" t="s">
        <v>15</v>
      </c>
      <c r="C6869" s="203" t="s">
        <v>2463</v>
      </c>
    </row>
    <row r="6870" spans="1:14" ht="15.75">
      <c r="A6870" s="202" t="s">
        <v>15</v>
      </c>
      <c r="C6870" s="203" t="str">
        <f>'823180'!B$11</f>
        <v>Información a revelar detallada sobre activos intangibles</v>
      </c>
      <c r="F6870" s="203"/>
      <c r="L6870" s="203"/>
    </row>
    <row r="6871" spans="1:14" ht="15.75">
      <c r="C6871" s="203" t="str">
        <f>'823180'!B$12</f>
        <v>Descripción de la partida o partidas, del estado de resultado integral en las que está incluida la amortización de los activos intangibles</v>
      </c>
      <c r="F6871" s="203" t="str">
        <f>'823180'!O$12</f>
        <v xml:space="preserve">Por incluir información </v>
      </c>
      <c r="I6871" s="60" t="str">
        <f>Índice!$G$23</f>
        <v>2015-01-01</v>
      </c>
      <c r="J6871" s="61" t="str">
        <f>Índice!$G$25</f>
        <v>2015-12-31</v>
      </c>
      <c r="K6871" s="203" t="s">
        <v>2521</v>
      </c>
      <c r="L6871" s="203" t="s">
        <v>2526</v>
      </c>
      <c r="M6871" s="203" t="s">
        <v>3293</v>
      </c>
      <c r="N6871" s="203" t="s">
        <v>2395</v>
      </c>
    </row>
    <row r="6872" spans="1:14" ht="15.75">
      <c r="C6872" s="203" t="str">
        <f>'823180'!B$13</f>
        <v>Método de amortización, activos intangibles distintos de la plusvalía</v>
      </c>
      <c r="F6872" s="203" t="str">
        <f>'823180'!O$13</f>
        <v xml:space="preserve">Por incluir información </v>
      </c>
      <c r="I6872" s="60" t="str">
        <f>Índice!$G$23</f>
        <v>2015-01-01</v>
      </c>
      <c r="J6872" s="61" t="str">
        <f>Índice!$G$25</f>
        <v>2015-12-31</v>
      </c>
      <c r="K6872" s="203" t="s">
        <v>2521</v>
      </c>
      <c r="L6872" s="203" t="s">
        <v>2526</v>
      </c>
      <c r="M6872" s="203" t="s">
        <v>3293</v>
      </c>
      <c r="N6872" s="203" t="s">
        <v>2395</v>
      </c>
    </row>
    <row r="6873" spans="1:14" ht="15.75">
      <c r="C6873" s="203" t="str">
        <f>'823180'!B$14</f>
        <v>Vidas útiles o tasas de amortización, activos intangibles distintos de la plusvalía</v>
      </c>
      <c r="F6873" s="203" t="str">
        <f>'823180'!O$14</f>
        <v xml:space="preserve">Por incluir información </v>
      </c>
      <c r="I6873" s="60" t="str">
        <f>Índice!$G$23</f>
        <v>2015-01-01</v>
      </c>
      <c r="J6873" s="61" t="str">
        <f>Índice!$G$25</f>
        <v>2015-12-31</v>
      </c>
      <c r="K6873" s="203" t="s">
        <v>2521</v>
      </c>
      <c r="L6873" s="203" t="s">
        <v>2526</v>
      </c>
      <c r="M6873" s="203" t="s">
        <v>3293</v>
      </c>
      <c r="N6873" s="203" t="s">
        <v>2395</v>
      </c>
    </row>
    <row r="6874" spans="1:14" ht="15.75">
      <c r="A6874" s="202" t="s">
        <v>15</v>
      </c>
      <c r="C6874" s="203" t="str">
        <f>'823180'!B$15</f>
        <v>Conciliación de cambios en activos intangibles distintos de la plusvalía [sinopsis]</v>
      </c>
      <c r="F6874" s="203"/>
      <c r="I6874" s="60"/>
      <c r="J6874" s="61"/>
      <c r="K6874" s="203"/>
      <c r="L6874" s="203"/>
    </row>
    <row r="6875" spans="1:14" ht="15.75">
      <c r="A6875" s="202"/>
      <c r="C6875" s="203" t="str">
        <f>'823180'!B$16</f>
        <v>Activos intangibles distintos de la plusvalía al comienzo del periodo</v>
      </c>
      <c r="F6875" s="430">
        <f>'823180'!O$16</f>
        <v>0</v>
      </c>
      <c r="J6875" s="60" t="str">
        <f>Índice!$G$23</f>
        <v>2015-01-01</v>
      </c>
      <c r="K6875" s="203" t="s">
        <v>2521</v>
      </c>
      <c r="L6875" s="203" t="s">
        <v>2526</v>
      </c>
      <c r="M6875" s="203" t="s">
        <v>3293</v>
      </c>
      <c r="N6875" s="203" t="s">
        <v>2395</v>
      </c>
    </row>
    <row r="6876" spans="1:14" ht="15.75">
      <c r="A6876" s="202" t="s">
        <v>15</v>
      </c>
      <c r="C6876" s="203" t="str">
        <f>'823180'!B$17</f>
        <v>Cambios en activos intangibles distintos de la plusvalía [sinopsis]</v>
      </c>
      <c r="F6876" s="430"/>
      <c r="I6876" s="60" t="str">
        <f>Índice!$G$23</f>
        <v>2015-01-01</v>
      </c>
      <c r="J6876" s="61" t="str">
        <f>Índice!$G$25</f>
        <v>2015-12-31</v>
      </c>
      <c r="K6876" s="203" t="s">
        <v>2521</v>
      </c>
      <c r="L6876" s="203" t="s">
        <v>2526</v>
      </c>
      <c r="M6876" s="203" t="s">
        <v>3293</v>
      </c>
      <c r="N6876" s="203" t="s">
        <v>2395</v>
      </c>
    </row>
    <row r="6877" spans="1:14" ht="15.75">
      <c r="A6877" s="202"/>
      <c r="C6877" s="203" t="str">
        <f>'823180'!B$18</f>
        <v>Incrementos distintos de los procedentes de combinaciones de negocios, activos intangibles distintos de la plusvalía</v>
      </c>
      <c r="F6877" s="430">
        <f>'823180'!O$18</f>
        <v>0</v>
      </c>
      <c r="I6877" s="60" t="str">
        <f>Índice!$G$23</f>
        <v>2015-01-01</v>
      </c>
      <c r="J6877" s="61" t="str">
        <f>Índice!$G$25</f>
        <v>2015-12-31</v>
      </c>
      <c r="K6877" s="203" t="s">
        <v>2521</v>
      </c>
      <c r="L6877" s="203" t="s">
        <v>2526</v>
      </c>
      <c r="M6877" s="203" t="s">
        <v>3293</v>
      </c>
      <c r="N6877" s="203" t="s">
        <v>2395</v>
      </c>
    </row>
    <row r="6878" spans="1:14" ht="15.75">
      <c r="C6878" s="203" t="str">
        <f>'823180'!B$19</f>
        <v>Adquisiciones realizadas mediante combinaciones de negocios, activos intangibles distintos a la plusvalía</v>
      </c>
      <c r="F6878" s="430">
        <f>'823180'!O$19</f>
        <v>0</v>
      </c>
      <c r="I6878" s="60" t="str">
        <f>Índice!$G$23</f>
        <v>2015-01-01</v>
      </c>
      <c r="J6878" s="61" t="str">
        <f>Índice!$G$25</f>
        <v>2015-12-31</v>
      </c>
      <c r="K6878" s="203" t="s">
        <v>2521</v>
      </c>
      <c r="L6878" s="203" t="s">
        <v>2526</v>
      </c>
      <c r="M6878" s="203" t="s">
        <v>3293</v>
      </c>
      <c r="N6878" s="203" t="s">
        <v>2395</v>
      </c>
    </row>
    <row r="6879" spans="1:14" ht="15.75">
      <c r="C6879" s="203" t="str">
        <f>'823180'!B$20</f>
        <v>Incremento (disminución) por diferencias de cambio netas, activos intangibles distintos de la plusvalía</v>
      </c>
      <c r="F6879" s="430">
        <f>'823180'!O$20</f>
        <v>0</v>
      </c>
      <c r="I6879" s="60" t="str">
        <f>Índice!$G$23</f>
        <v>2015-01-01</v>
      </c>
      <c r="J6879" s="61" t="str">
        <f>Índice!$G$25</f>
        <v>2015-12-31</v>
      </c>
      <c r="K6879" s="203" t="s">
        <v>2521</v>
      </c>
      <c r="L6879" s="203" t="s">
        <v>2526</v>
      </c>
      <c r="M6879" s="203" t="s">
        <v>3293</v>
      </c>
      <c r="N6879" s="203" t="s">
        <v>2395</v>
      </c>
    </row>
    <row r="6880" spans="1:14" ht="15.75">
      <c r="C6880" s="203" t="str">
        <f>'823180'!B$21</f>
        <v>Amortización, activos intangibles distintos de la plusvalía</v>
      </c>
      <c r="F6880" s="430">
        <f>'823180'!O$21</f>
        <v>0</v>
      </c>
      <c r="I6880" s="60" t="str">
        <f>Índice!$G$23</f>
        <v>2015-01-01</v>
      </c>
      <c r="J6880" s="61" t="str">
        <f>Índice!$G$25</f>
        <v>2015-12-31</v>
      </c>
      <c r="K6880" s="203" t="s">
        <v>2521</v>
      </c>
      <c r="L6880" s="203" t="s">
        <v>2526</v>
      </c>
      <c r="M6880" s="203" t="s">
        <v>3293</v>
      </c>
      <c r="N6880" s="203" t="s">
        <v>2395</v>
      </c>
    </row>
    <row r="6881" spans="1:14" ht="15.75">
      <c r="C6881" s="203" t="str">
        <f>'823180'!B$22</f>
        <v>Pérdidas por deterioro de valor reconocidas en el resultado del periodo, activos intangibles distintos de la plusvalía</v>
      </c>
      <c r="F6881" s="430">
        <f>'823180'!O$22</f>
        <v>0</v>
      </c>
      <c r="I6881" s="60" t="str">
        <f>Índice!$G$23</f>
        <v>2015-01-01</v>
      </c>
      <c r="J6881" s="61" t="str">
        <f>Índice!$G$25</f>
        <v>2015-12-31</v>
      </c>
      <c r="K6881" s="203" t="s">
        <v>2521</v>
      </c>
      <c r="L6881" s="203" t="s">
        <v>2526</v>
      </c>
      <c r="M6881" s="203" t="s">
        <v>3293</v>
      </c>
      <c r="N6881" s="203" t="s">
        <v>2395</v>
      </c>
    </row>
    <row r="6882" spans="1:14" ht="15.75">
      <c r="C6882" s="203" t="str">
        <f>'823180'!B$23</f>
        <v>Reversión de pérdidas por deterioro de valor reconocidas en el resultado del periodo, activos intangibles distintos de la plusvalía</v>
      </c>
      <c r="F6882" s="430">
        <f>'823180'!O$23</f>
        <v>0</v>
      </c>
      <c r="I6882" s="60" t="str">
        <f>Índice!$G$23</f>
        <v>2015-01-01</v>
      </c>
      <c r="J6882" s="61" t="str">
        <f>Índice!$G$25</f>
        <v>2015-12-31</v>
      </c>
      <c r="K6882" s="203" t="s">
        <v>2521</v>
      </c>
      <c r="L6882" s="203" t="s">
        <v>2526</v>
      </c>
      <c r="M6882" s="203" t="s">
        <v>3293</v>
      </c>
      <c r="N6882" s="203" t="s">
        <v>2395</v>
      </c>
    </row>
    <row r="6883" spans="1:14" ht="15.75">
      <c r="C6883" s="203" t="str">
        <f>'823180'!B$24</f>
        <v>Incrementos (disminuciones) por otros cambios, activos intangibles distintos de la plusvalía</v>
      </c>
      <c r="F6883" s="430">
        <f>'823180'!O$24</f>
        <v>0</v>
      </c>
      <c r="I6883" s="60" t="str">
        <f>Índice!$G$23</f>
        <v>2015-01-01</v>
      </c>
      <c r="J6883" s="61" t="str">
        <f>Índice!$G$25</f>
        <v>2015-12-31</v>
      </c>
      <c r="K6883" s="203" t="s">
        <v>2521</v>
      </c>
      <c r="L6883" s="203" t="s">
        <v>2526</v>
      </c>
      <c r="M6883" s="203" t="s">
        <v>3293</v>
      </c>
      <c r="N6883" s="203" t="s">
        <v>2395</v>
      </c>
    </row>
    <row r="6884" spans="1:14" ht="15.75">
      <c r="C6884" s="203" t="str">
        <f>'823180'!B$25</f>
        <v>Disposiciones, activos intangibles distintos de la plusvalía</v>
      </c>
      <c r="F6884" s="430">
        <f>'823180'!O$25</f>
        <v>0</v>
      </c>
      <c r="I6884" s="60" t="str">
        <f>Índice!$G$23</f>
        <v>2015-01-01</v>
      </c>
      <c r="J6884" s="61" t="str">
        <f>Índice!$G$25</f>
        <v>2015-12-31</v>
      </c>
      <c r="K6884" s="203" t="s">
        <v>2521</v>
      </c>
      <c r="L6884" s="203" t="s">
        <v>2526</v>
      </c>
      <c r="M6884" s="203" t="s">
        <v>3293</v>
      </c>
      <c r="N6884" s="203" t="s">
        <v>2395</v>
      </c>
    </row>
    <row r="6885" spans="1:14" ht="15.75">
      <c r="C6885" s="203" t="str">
        <f>'823180'!B$26</f>
        <v>Total incremento (disminución) en activos intangibles distintos de la plusvalía</v>
      </c>
      <c r="F6885" s="430">
        <f>'823180'!O$26</f>
        <v>0</v>
      </c>
      <c r="I6885" s="60" t="str">
        <f>Índice!$G$23</f>
        <v>2015-01-01</v>
      </c>
      <c r="J6885" s="61" t="str">
        <f>Índice!$G$25</f>
        <v>2015-12-31</v>
      </c>
      <c r="K6885" s="203" t="s">
        <v>2521</v>
      </c>
      <c r="L6885" s="203" t="s">
        <v>2526</v>
      </c>
      <c r="M6885" s="203" t="s">
        <v>3293</v>
      </c>
      <c r="N6885" s="203" t="s">
        <v>2395</v>
      </c>
    </row>
    <row r="6886" spans="1:14" ht="15.75">
      <c r="C6886" s="203" t="str">
        <f>'823180'!B$27</f>
        <v>Activos intangibles distintos de la plusvalía al final del periodo</v>
      </c>
      <c r="F6886" s="430">
        <f>'823180'!O$27</f>
        <v>0</v>
      </c>
      <c r="I6886" s="60"/>
      <c r="J6886" s="61" t="str">
        <f>Índice!$G$25</f>
        <v>2015-12-31</v>
      </c>
      <c r="K6886" s="203" t="s">
        <v>2521</v>
      </c>
      <c r="L6886" s="203" t="s">
        <v>2526</v>
      </c>
      <c r="M6886" s="203" t="s">
        <v>3293</v>
      </c>
      <c r="N6886" s="203" t="s">
        <v>2395</v>
      </c>
    </row>
    <row r="6887" spans="1:14" ht="15.75">
      <c r="A6887" s="202" t="s">
        <v>15</v>
      </c>
      <c r="C6887" s="203" t="s">
        <v>3313</v>
      </c>
    </row>
    <row r="6888" spans="1:14" ht="15.75">
      <c r="A6888" s="202" t="s">
        <v>15</v>
      </c>
      <c r="C6888" s="203" t="str">
        <f>'823180'!B$11</f>
        <v>Información a revelar detallada sobre activos intangibles</v>
      </c>
      <c r="F6888" s="203"/>
      <c r="L6888" s="203"/>
    </row>
    <row r="6889" spans="1:14" ht="15.75">
      <c r="C6889" s="203" t="str">
        <f>'823180'!B$12</f>
        <v>Descripción de la partida o partidas, del estado de resultado integral en las que está incluida la amortización de los activos intangibles</v>
      </c>
      <c r="F6889" s="203" t="str">
        <f>'823180'!P$12</f>
        <v xml:space="preserve">Por incluir información </v>
      </c>
      <c r="I6889" s="60" t="str">
        <f>Índice!$G$23</f>
        <v>2015-01-01</v>
      </c>
      <c r="J6889" s="61" t="str">
        <f>Índice!$G$25</f>
        <v>2015-12-31</v>
      </c>
      <c r="K6889" s="203" t="s">
        <v>2521</v>
      </c>
      <c r="L6889" s="203" t="s">
        <v>2526</v>
      </c>
      <c r="M6889" s="203" t="s">
        <v>3293</v>
      </c>
      <c r="N6889" s="203" t="s">
        <v>2396</v>
      </c>
    </row>
    <row r="6890" spans="1:14" ht="15.75">
      <c r="C6890" s="203" t="str">
        <f>'823180'!B$13</f>
        <v>Método de amortización, activos intangibles distintos de la plusvalía</v>
      </c>
      <c r="F6890" s="203" t="str">
        <f>'823180'!P$13</f>
        <v xml:space="preserve">Por incluir información </v>
      </c>
      <c r="I6890" s="60" t="str">
        <f>Índice!$G$23</f>
        <v>2015-01-01</v>
      </c>
      <c r="J6890" s="61" t="str">
        <f>Índice!$G$25</f>
        <v>2015-12-31</v>
      </c>
      <c r="K6890" s="203" t="s">
        <v>2521</v>
      </c>
      <c r="L6890" s="203" t="s">
        <v>2526</v>
      </c>
      <c r="M6890" s="203" t="s">
        <v>3293</v>
      </c>
      <c r="N6890" s="203" t="s">
        <v>2396</v>
      </c>
    </row>
    <row r="6891" spans="1:14" ht="15.75">
      <c r="C6891" s="203" t="str">
        <f>'823180'!B$14</f>
        <v>Vidas útiles o tasas de amortización, activos intangibles distintos de la plusvalía</v>
      </c>
      <c r="F6891" s="203" t="str">
        <f>'823180'!P$14</f>
        <v xml:space="preserve">Por incluir información </v>
      </c>
      <c r="I6891" s="60" t="str">
        <f>Índice!$G$23</f>
        <v>2015-01-01</v>
      </c>
      <c r="J6891" s="61" t="str">
        <f>Índice!$G$25</f>
        <v>2015-12-31</v>
      </c>
      <c r="K6891" s="203" t="s">
        <v>2521</v>
      </c>
      <c r="L6891" s="203" t="s">
        <v>2526</v>
      </c>
      <c r="M6891" s="203" t="s">
        <v>3293</v>
      </c>
      <c r="N6891" s="203" t="s">
        <v>2396</v>
      </c>
    </row>
    <row r="6892" spans="1:14" ht="15.75">
      <c r="A6892" s="202" t="s">
        <v>15</v>
      </c>
      <c r="C6892" s="203" t="str">
        <f>'823180'!B$15</f>
        <v>Conciliación de cambios en activos intangibles distintos de la plusvalía [sinopsis]</v>
      </c>
      <c r="F6892" s="203"/>
      <c r="I6892" s="60"/>
      <c r="J6892" s="61"/>
      <c r="K6892" s="203"/>
      <c r="L6892" s="203"/>
    </row>
    <row r="6893" spans="1:14" ht="15.75">
      <c r="A6893" s="202"/>
      <c r="C6893" s="203" t="str">
        <f>'823180'!B$16</f>
        <v>Activos intangibles distintos de la plusvalía al comienzo del periodo</v>
      </c>
      <c r="F6893" s="430">
        <f>'823180'!P$16</f>
        <v>0</v>
      </c>
      <c r="J6893" s="60" t="str">
        <f>Índice!$G$23</f>
        <v>2015-01-01</v>
      </c>
      <c r="K6893" s="203" t="s">
        <v>2521</v>
      </c>
      <c r="L6893" s="203" t="s">
        <v>2526</v>
      </c>
      <c r="M6893" s="203" t="s">
        <v>3293</v>
      </c>
      <c r="N6893" s="203" t="s">
        <v>2396</v>
      </c>
    </row>
    <row r="6894" spans="1:14" ht="15.75">
      <c r="A6894" s="202" t="s">
        <v>15</v>
      </c>
      <c r="C6894" s="203" t="str">
        <f>'823180'!B$17</f>
        <v>Cambios en activos intangibles distintos de la plusvalía [sinopsis]</v>
      </c>
      <c r="F6894" s="430"/>
      <c r="I6894" s="60" t="str">
        <f>Índice!$G$23</f>
        <v>2015-01-01</v>
      </c>
      <c r="J6894" s="61" t="str">
        <f>Índice!$G$25</f>
        <v>2015-12-31</v>
      </c>
      <c r="K6894" s="203" t="s">
        <v>2521</v>
      </c>
      <c r="L6894" s="203" t="s">
        <v>2526</v>
      </c>
      <c r="M6894" s="203" t="s">
        <v>3293</v>
      </c>
      <c r="N6894" s="203" t="s">
        <v>2396</v>
      </c>
    </row>
    <row r="6895" spans="1:14" ht="15.75">
      <c r="A6895" s="202"/>
      <c r="C6895" s="203" t="str">
        <f>'823180'!B$18</f>
        <v>Incrementos distintos de los procedentes de combinaciones de negocios, activos intangibles distintos de la plusvalía</v>
      </c>
      <c r="F6895" s="430">
        <f>'823180'!P$18</f>
        <v>0</v>
      </c>
      <c r="I6895" s="60" t="str">
        <f>Índice!$G$23</f>
        <v>2015-01-01</v>
      </c>
      <c r="J6895" s="61" t="str">
        <f>Índice!$G$25</f>
        <v>2015-12-31</v>
      </c>
      <c r="K6895" s="203" t="s">
        <v>2521</v>
      </c>
      <c r="L6895" s="203" t="s">
        <v>2526</v>
      </c>
      <c r="M6895" s="203" t="s">
        <v>3293</v>
      </c>
      <c r="N6895" s="203" t="s">
        <v>2396</v>
      </c>
    </row>
    <row r="6896" spans="1:14" ht="15.75">
      <c r="C6896" s="203" t="str">
        <f>'823180'!B$19</f>
        <v>Adquisiciones realizadas mediante combinaciones de negocios, activos intangibles distintos a la plusvalía</v>
      </c>
      <c r="F6896" s="430">
        <f>'823180'!P$19</f>
        <v>0</v>
      </c>
      <c r="I6896" s="60" t="str">
        <f>Índice!$G$23</f>
        <v>2015-01-01</v>
      </c>
      <c r="J6896" s="61" t="str">
        <f>Índice!$G$25</f>
        <v>2015-12-31</v>
      </c>
      <c r="K6896" s="203" t="s">
        <v>2521</v>
      </c>
      <c r="L6896" s="203" t="s">
        <v>2526</v>
      </c>
      <c r="M6896" s="203" t="s">
        <v>3293</v>
      </c>
      <c r="N6896" s="203" t="s">
        <v>2396</v>
      </c>
    </row>
    <row r="6897" spans="1:14" ht="15.75">
      <c r="C6897" s="203" t="str">
        <f>'823180'!B$20</f>
        <v>Incremento (disminución) por diferencias de cambio netas, activos intangibles distintos de la plusvalía</v>
      </c>
      <c r="F6897" s="430">
        <f>'823180'!P$20</f>
        <v>0</v>
      </c>
      <c r="I6897" s="60" t="str">
        <f>Índice!$G$23</f>
        <v>2015-01-01</v>
      </c>
      <c r="J6897" s="61" t="str">
        <f>Índice!$G$25</f>
        <v>2015-12-31</v>
      </c>
      <c r="K6897" s="203" t="s">
        <v>2521</v>
      </c>
      <c r="L6897" s="203" t="s">
        <v>2526</v>
      </c>
      <c r="M6897" s="203" t="s">
        <v>3293</v>
      </c>
      <c r="N6897" s="203" t="s">
        <v>2396</v>
      </c>
    </row>
    <row r="6898" spans="1:14" ht="15.75">
      <c r="C6898" s="203" t="str">
        <f>'823180'!B$21</f>
        <v>Amortización, activos intangibles distintos de la plusvalía</v>
      </c>
      <c r="F6898" s="430">
        <f>'823180'!P$21</f>
        <v>0</v>
      </c>
      <c r="I6898" s="60" t="str">
        <f>Índice!$G$23</f>
        <v>2015-01-01</v>
      </c>
      <c r="J6898" s="61" t="str">
        <f>Índice!$G$25</f>
        <v>2015-12-31</v>
      </c>
      <c r="K6898" s="203" t="s">
        <v>2521</v>
      </c>
      <c r="L6898" s="203" t="s">
        <v>2526</v>
      </c>
      <c r="M6898" s="203" t="s">
        <v>3293</v>
      </c>
      <c r="N6898" s="203" t="s">
        <v>2396</v>
      </c>
    </row>
    <row r="6899" spans="1:14" ht="15.75">
      <c r="C6899" s="203" t="str">
        <f>'823180'!B$22</f>
        <v>Pérdidas por deterioro de valor reconocidas en el resultado del periodo, activos intangibles distintos de la plusvalía</v>
      </c>
      <c r="F6899" s="430">
        <f>'823180'!P$22</f>
        <v>0</v>
      </c>
      <c r="I6899" s="60" t="str">
        <f>Índice!$G$23</f>
        <v>2015-01-01</v>
      </c>
      <c r="J6899" s="61" t="str">
        <f>Índice!$G$25</f>
        <v>2015-12-31</v>
      </c>
      <c r="K6899" s="203" t="s">
        <v>2521</v>
      </c>
      <c r="L6899" s="203" t="s">
        <v>2526</v>
      </c>
      <c r="M6899" s="203" t="s">
        <v>3293</v>
      </c>
      <c r="N6899" s="203" t="s">
        <v>2396</v>
      </c>
    </row>
    <row r="6900" spans="1:14" ht="15.75">
      <c r="C6900" s="203" t="str">
        <f>'823180'!B$23</f>
        <v>Reversión de pérdidas por deterioro de valor reconocidas en el resultado del periodo, activos intangibles distintos de la plusvalía</v>
      </c>
      <c r="F6900" s="430">
        <f>'823180'!P$23</f>
        <v>0</v>
      </c>
      <c r="I6900" s="60" t="str">
        <f>Índice!$G$23</f>
        <v>2015-01-01</v>
      </c>
      <c r="J6900" s="61" t="str">
        <f>Índice!$G$25</f>
        <v>2015-12-31</v>
      </c>
      <c r="K6900" s="203" t="s">
        <v>2521</v>
      </c>
      <c r="L6900" s="203" t="s">
        <v>2526</v>
      </c>
      <c r="M6900" s="203" t="s">
        <v>3293</v>
      </c>
      <c r="N6900" s="203" t="s">
        <v>2396</v>
      </c>
    </row>
    <row r="6901" spans="1:14" ht="15.75">
      <c r="C6901" s="203" t="str">
        <f>'823180'!B$24</f>
        <v>Incrementos (disminuciones) por otros cambios, activos intangibles distintos de la plusvalía</v>
      </c>
      <c r="F6901" s="430">
        <f>'823180'!P$24</f>
        <v>0</v>
      </c>
      <c r="I6901" s="60" t="str">
        <f>Índice!$G$23</f>
        <v>2015-01-01</v>
      </c>
      <c r="J6901" s="61" t="str">
        <f>Índice!$G$25</f>
        <v>2015-12-31</v>
      </c>
      <c r="K6901" s="203" t="s">
        <v>2521</v>
      </c>
      <c r="L6901" s="203" t="s">
        <v>2526</v>
      </c>
      <c r="M6901" s="203" t="s">
        <v>3293</v>
      </c>
      <c r="N6901" s="203" t="s">
        <v>2396</v>
      </c>
    </row>
    <row r="6902" spans="1:14" ht="15.75">
      <c r="C6902" s="203" t="str">
        <f>'823180'!B$25</f>
        <v>Disposiciones, activos intangibles distintos de la plusvalía</v>
      </c>
      <c r="F6902" s="430">
        <f>'823180'!P$25</f>
        <v>0</v>
      </c>
      <c r="I6902" s="60" t="str">
        <f>Índice!$G$23</f>
        <v>2015-01-01</v>
      </c>
      <c r="J6902" s="61" t="str">
        <f>Índice!$G$25</f>
        <v>2015-12-31</v>
      </c>
      <c r="K6902" s="203" t="s">
        <v>2521</v>
      </c>
      <c r="L6902" s="203" t="s">
        <v>2526</v>
      </c>
      <c r="M6902" s="203" t="s">
        <v>3293</v>
      </c>
      <c r="N6902" s="203" t="s">
        <v>2396</v>
      </c>
    </row>
    <row r="6903" spans="1:14" ht="15.75">
      <c r="C6903" s="203" t="str">
        <f>'823180'!B$26</f>
        <v>Total incremento (disminución) en activos intangibles distintos de la plusvalía</v>
      </c>
      <c r="F6903" s="430">
        <f>'823180'!P$26</f>
        <v>0</v>
      </c>
      <c r="I6903" s="60" t="str">
        <f>Índice!$G$23</f>
        <v>2015-01-01</v>
      </c>
      <c r="J6903" s="61" t="str">
        <f>Índice!$G$25</f>
        <v>2015-12-31</v>
      </c>
      <c r="K6903" s="203" t="s">
        <v>2521</v>
      </c>
      <c r="L6903" s="203" t="s">
        <v>2526</v>
      </c>
      <c r="M6903" s="203" t="s">
        <v>3293</v>
      </c>
      <c r="N6903" s="203" t="s">
        <v>2396</v>
      </c>
    </row>
    <row r="6904" spans="1:14" ht="15.75">
      <c r="C6904" s="203" t="str">
        <f>'823180'!B$27</f>
        <v>Activos intangibles distintos de la plusvalía al final del periodo</v>
      </c>
      <c r="F6904" s="430">
        <f>'823180'!P$27</f>
        <v>0</v>
      </c>
      <c r="I6904" s="60"/>
      <c r="J6904" s="61" t="str">
        <f>Índice!$G$25</f>
        <v>2015-12-31</v>
      </c>
      <c r="K6904" s="203" t="s">
        <v>2521</v>
      </c>
      <c r="L6904" s="203" t="s">
        <v>2526</v>
      </c>
      <c r="M6904" s="203" t="s">
        <v>3293</v>
      </c>
      <c r="N6904" s="203" t="s">
        <v>2396</v>
      </c>
    </row>
    <row r="6905" spans="1:14" ht="15.75">
      <c r="A6905" s="202" t="s">
        <v>15</v>
      </c>
      <c r="C6905" s="203" t="s">
        <v>3312</v>
      </c>
    </row>
    <row r="6906" spans="1:14" ht="15.75">
      <c r="A6906" s="202" t="s">
        <v>15</v>
      </c>
      <c r="C6906" s="203" t="str">
        <f>'823180'!B$11</f>
        <v>Información a revelar detallada sobre activos intangibles</v>
      </c>
      <c r="F6906" s="203"/>
      <c r="L6906" s="203"/>
    </row>
    <row r="6907" spans="1:14" ht="15.75">
      <c r="C6907" s="203" t="str">
        <f>'823180'!B$12</f>
        <v>Descripción de la partida o partidas, del estado de resultado integral en las que está incluida la amortización de los activos intangibles</v>
      </c>
      <c r="F6907" s="203" t="str">
        <f>'823180'!Q$12</f>
        <v xml:space="preserve">Por incluir información </v>
      </c>
      <c r="I6907" s="60" t="str">
        <f>Índice!$G$23</f>
        <v>2015-01-01</v>
      </c>
      <c r="J6907" s="61" t="str">
        <f>Índice!$G$25</f>
        <v>2015-12-31</v>
      </c>
      <c r="K6907" s="203" t="s">
        <v>2521</v>
      </c>
      <c r="L6907" s="203" t="s">
        <v>2526</v>
      </c>
      <c r="M6907" s="203" t="s">
        <v>3293</v>
      </c>
      <c r="N6907" s="203" t="s">
        <v>2397</v>
      </c>
    </row>
    <row r="6908" spans="1:14" ht="15.75">
      <c r="C6908" s="203" t="str">
        <f>'823180'!B$13</f>
        <v>Método de amortización, activos intangibles distintos de la plusvalía</v>
      </c>
      <c r="F6908" s="203" t="str">
        <f>'823180'!Q$13</f>
        <v xml:space="preserve">Por incluir información </v>
      </c>
      <c r="I6908" s="60" t="str">
        <f>Índice!$G$23</f>
        <v>2015-01-01</v>
      </c>
      <c r="J6908" s="61" t="str">
        <f>Índice!$G$25</f>
        <v>2015-12-31</v>
      </c>
      <c r="K6908" s="203" t="s">
        <v>2521</v>
      </c>
      <c r="L6908" s="203" t="s">
        <v>2526</v>
      </c>
      <c r="M6908" s="203" t="s">
        <v>3293</v>
      </c>
      <c r="N6908" s="203" t="s">
        <v>2397</v>
      </c>
    </row>
    <row r="6909" spans="1:14" ht="15.75">
      <c r="C6909" s="203" t="str">
        <f>'823180'!B$14</f>
        <v>Vidas útiles o tasas de amortización, activos intangibles distintos de la plusvalía</v>
      </c>
      <c r="F6909" s="203" t="str">
        <f>'823180'!Q$14</f>
        <v xml:space="preserve">Por incluir información </v>
      </c>
      <c r="I6909" s="60" t="str">
        <f>Índice!$G$23</f>
        <v>2015-01-01</v>
      </c>
      <c r="J6909" s="61" t="str">
        <f>Índice!$G$25</f>
        <v>2015-12-31</v>
      </c>
      <c r="K6909" s="203" t="s">
        <v>2521</v>
      </c>
      <c r="L6909" s="203" t="s">
        <v>2526</v>
      </c>
      <c r="M6909" s="203" t="s">
        <v>3293</v>
      </c>
      <c r="N6909" s="203" t="s">
        <v>2397</v>
      </c>
    </row>
    <row r="6910" spans="1:14" ht="15.75">
      <c r="A6910" s="202" t="s">
        <v>15</v>
      </c>
      <c r="C6910" s="203" t="str">
        <f>'823180'!B$15</f>
        <v>Conciliación de cambios en activos intangibles distintos de la plusvalía [sinopsis]</v>
      </c>
      <c r="F6910" s="203"/>
      <c r="I6910" s="60"/>
      <c r="J6910" s="61"/>
      <c r="K6910" s="203"/>
      <c r="L6910" s="203"/>
    </row>
    <row r="6911" spans="1:14" ht="15.75">
      <c r="A6911" s="202"/>
      <c r="C6911" s="203" t="str">
        <f>'823180'!B$16</f>
        <v>Activos intangibles distintos de la plusvalía al comienzo del periodo</v>
      </c>
      <c r="F6911" s="430">
        <f>'823180'!Q$16</f>
        <v>0</v>
      </c>
      <c r="J6911" s="60" t="str">
        <f>Índice!$G$23</f>
        <v>2015-01-01</v>
      </c>
      <c r="K6911" s="203" t="s">
        <v>2521</v>
      </c>
      <c r="L6911" s="203" t="s">
        <v>2526</v>
      </c>
      <c r="M6911" s="203" t="s">
        <v>3293</v>
      </c>
      <c r="N6911" s="203" t="s">
        <v>2397</v>
      </c>
    </row>
    <row r="6912" spans="1:14" ht="15.75">
      <c r="A6912" s="202" t="s">
        <v>15</v>
      </c>
      <c r="C6912" s="203" t="str">
        <f>'823180'!B$17</f>
        <v>Cambios en activos intangibles distintos de la plusvalía [sinopsis]</v>
      </c>
      <c r="F6912" s="430"/>
      <c r="I6912" s="60" t="str">
        <f>Índice!$G$23</f>
        <v>2015-01-01</v>
      </c>
      <c r="J6912" s="61" t="str">
        <f>Índice!$G$25</f>
        <v>2015-12-31</v>
      </c>
      <c r="K6912" s="203" t="s">
        <v>2521</v>
      </c>
      <c r="L6912" s="203" t="s">
        <v>2526</v>
      </c>
      <c r="M6912" s="203" t="s">
        <v>3293</v>
      </c>
      <c r="N6912" s="203" t="s">
        <v>2397</v>
      </c>
    </row>
    <row r="6913" spans="1:14" ht="15.75">
      <c r="A6913" s="202"/>
      <c r="C6913" s="203" t="str">
        <f>'823180'!B$18</f>
        <v>Incrementos distintos de los procedentes de combinaciones de negocios, activos intangibles distintos de la plusvalía</v>
      </c>
      <c r="F6913" s="430">
        <f>'823180'!Q$18</f>
        <v>0</v>
      </c>
      <c r="I6913" s="60" t="str">
        <f>Índice!$G$23</f>
        <v>2015-01-01</v>
      </c>
      <c r="J6913" s="61" t="str">
        <f>Índice!$G$25</f>
        <v>2015-12-31</v>
      </c>
      <c r="K6913" s="203" t="s">
        <v>2521</v>
      </c>
      <c r="L6913" s="203" t="s">
        <v>2526</v>
      </c>
      <c r="M6913" s="203" t="s">
        <v>3293</v>
      </c>
      <c r="N6913" s="203" t="s">
        <v>2397</v>
      </c>
    </row>
    <row r="6914" spans="1:14" ht="15.75">
      <c r="C6914" s="203" t="str">
        <f>'823180'!B$19</f>
        <v>Adquisiciones realizadas mediante combinaciones de negocios, activos intangibles distintos a la plusvalía</v>
      </c>
      <c r="F6914" s="430">
        <f>'823180'!Q$19</f>
        <v>0</v>
      </c>
      <c r="I6914" s="60" t="str">
        <f>Índice!$G$23</f>
        <v>2015-01-01</v>
      </c>
      <c r="J6914" s="61" t="str">
        <f>Índice!$G$25</f>
        <v>2015-12-31</v>
      </c>
      <c r="K6914" s="203" t="s">
        <v>2521</v>
      </c>
      <c r="L6914" s="203" t="s">
        <v>2526</v>
      </c>
      <c r="M6914" s="203" t="s">
        <v>3293</v>
      </c>
      <c r="N6914" s="203" t="s">
        <v>2397</v>
      </c>
    </row>
    <row r="6915" spans="1:14" ht="15.75">
      <c r="C6915" s="203" t="str">
        <f>'823180'!B$20</f>
        <v>Incremento (disminución) por diferencias de cambio netas, activos intangibles distintos de la plusvalía</v>
      </c>
      <c r="F6915" s="430">
        <f>'823180'!Q$20</f>
        <v>0</v>
      </c>
      <c r="I6915" s="60" t="str">
        <f>Índice!$G$23</f>
        <v>2015-01-01</v>
      </c>
      <c r="J6915" s="61" t="str">
        <f>Índice!$G$25</f>
        <v>2015-12-31</v>
      </c>
      <c r="K6915" s="203" t="s">
        <v>2521</v>
      </c>
      <c r="L6915" s="203" t="s">
        <v>2526</v>
      </c>
      <c r="M6915" s="203" t="s">
        <v>3293</v>
      </c>
      <c r="N6915" s="203" t="s">
        <v>2397</v>
      </c>
    </row>
    <row r="6916" spans="1:14" ht="15.75">
      <c r="C6916" s="203" t="str">
        <f>'823180'!B$21</f>
        <v>Amortización, activos intangibles distintos de la plusvalía</v>
      </c>
      <c r="F6916" s="430">
        <f>'823180'!Q$21</f>
        <v>0</v>
      </c>
      <c r="I6916" s="60" t="str">
        <f>Índice!$G$23</f>
        <v>2015-01-01</v>
      </c>
      <c r="J6916" s="61" t="str">
        <f>Índice!$G$25</f>
        <v>2015-12-31</v>
      </c>
      <c r="K6916" s="203" t="s">
        <v>2521</v>
      </c>
      <c r="L6916" s="203" t="s">
        <v>2526</v>
      </c>
      <c r="M6916" s="203" t="s">
        <v>3293</v>
      </c>
      <c r="N6916" s="203" t="s">
        <v>2397</v>
      </c>
    </row>
    <row r="6917" spans="1:14" ht="15.75">
      <c r="C6917" s="203" t="str">
        <f>'823180'!B$22</f>
        <v>Pérdidas por deterioro de valor reconocidas en el resultado del periodo, activos intangibles distintos de la plusvalía</v>
      </c>
      <c r="F6917" s="430">
        <f>'823180'!Q$22</f>
        <v>0</v>
      </c>
      <c r="I6917" s="60" t="str">
        <f>Índice!$G$23</f>
        <v>2015-01-01</v>
      </c>
      <c r="J6917" s="61" t="str">
        <f>Índice!$G$25</f>
        <v>2015-12-31</v>
      </c>
      <c r="K6917" s="203" t="s">
        <v>2521</v>
      </c>
      <c r="L6917" s="203" t="s">
        <v>2526</v>
      </c>
      <c r="M6917" s="203" t="s">
        <v>3293</v>
      </c>
      <c r="N6917" s="203" t="s">
        <v>2397</v>
      </c>
    </row>
    <row r="6918" spans="1:14" ht="15.75">
      <c r="C6918" s="203" t="str">
        <f>'823180'!B$23</f>
        <v>Reversión de pérdidas por deterioro de valor reconocidas en el resultado del periodo, activos intangibles distintos de la plusvalía</v>
      </c>
      <c r="F6918" s="430">
        <f>'823180'!Q$23</f>
        <v>0</v>
      </c>
      <c r="I6918" s="60" t="str">
        <f>Índice!$G$23</f>
        <v>2015-01-01</v>
      </c>
      <c r="J6918" s="61" t="str">
        <f>Índice!$G$25</f>
        <v>2015-12-31</v>
      </c>
      <c r="K6918" s="203" t="s">
        <v>2521</v>
      </c>
      <c r="L6918" s="203" t="s">
        <v>2526</v>
      </c>
      <c r="M6918" s="203" t="s">
        <v>3293</v>
      </c>
      <c r="N6918" s="203" t="s">
        <v>2397</v>
      </c>
    </row>
    <row r="6919" spans="1:14" ht="15.75">
      <c r="C6919" s="203" t="str">
        <f>'823180'!B$24</f>
        <v>Incrementos (disminuciones) por otros cambios, activos intangibles distintos de la plusvalía</v>
      </c>
      <c r="F6919" s="430">
        <f>'823180'!Q$24</f>
        <v>0</v>
      </c>
      <c r="I6919" s="60" t="str">
        <f>Índice!$G$23</f>
        <v>2015-01-01</v>
      </c>
      <c r="J6919" s="61" t="str">
        <f>Índice!$G$25</f>
        <v>2015-12-31</v>
      </c>
      <c r="K6919" s="203" t="s">
        <v>2521</v>
      </c>
      <c r="L6919" s="203" t="s">
        <v>2526</v>
      </c>
      <c r="M6919" s="203" t="s">
        <v>3293</v>
      </c>
      <c r="N6919" s="203" t="s">
        <v>2397</v>
      </c>
    </row>
    <row r="6920" spans="1:14" ht="15.75">
      <c r="C6920" s="203" t="str">
        <f>'823180'!B$25</f>
        <v>Disposiciones, activos intangibles distintos de la plusvalía</v>
      </c>
      <c r="F6920" s="430">
        <f>'823180'!Q$25</f>
        <v>0</v>
      </c>
      <c r="I6920" s="60" t="str">
        <f>Índice!$G$23</f>
        <v>2015-01-01</v>
      </c>
      <c r="J6920" s="61" t="str">
        <f>Índice!$G$25</f>
        <v>2015-12-31</v>
      </c>
      <c r="K6920" s="203" t="s">
        <v>2521</v>
      </c>
      <c r="L6920" s="203" t="s">
        <v>2526</v>
      </c>
      <c r="M6920" s="203" t="s">
        <v>3293</v>
      </c>
      <c r="N6920" s="203" t="s">
        <v>2397</v>
      </c>
    </row>
    <row r="6921" spans="1:14" ht="15.75">
      <c r="C6921" s="203" t="str">
        <f>'823180'!B$26</f>
        <v>Total incremento (disminución) en activos intangibles distintos de la plusvalía</v>
      </c>
      <c r="F6921" s="430">
        <f>'823180'!Q$26</f>
        <v>0</v>
      </c>
      <c r="I6921" s="60" t="str">
        <f>Índice!$G$23</f>
        <v>2015-01-01</v>
      </c>
      <c r="J6921" s="61" t="str">
        <f>Índice!$G$25</f>
        <v>2015-12-31</v>
      </c>
      <c r="K6921" s="203" t="s">
        <v>2521</v>
      </c>
      <c r="L6921" s="203" t="s">
        <v>2526</v>
      </c>
      <c r="M6921" s="203" t="s">
        <v>3293</v>
      </c>
      <c r="N6921" s="203" t="s">
        <v>2397</v>
      </c>
    </row>
    <row r="6922" spans="1:14" ht="15.75">
      <c r="C6922" s="203" t="str">
        <f>'823180'!B$27</f>
        <v>Activos intangibles distintos de la plusvalía al final del periodo</v>
      </c>
      <c r="F6922" s="430">
        <f>'823180'!Q$27</f>
        <v>0</v>
      </c>
      <c r="I6922" s="60"/>
      <c r="J6922" s="61" t="str">
        <f>Índice!$G$25</f>
        <v>2015-12-31</v>
      </c>
      <c r="K6922" s="203" t="s">
        <v>2521</v>
      </c>
      <c r="L6922" s="203" t="s">
        <v>2526</v>
      </c>
      <c r="M6922" s="203" t="s">
        <v>3293</v>
      </c>
      <c r="N6922" s="203" t="s">
        <v>2397</v>
      </c>
    </row>
    <row r="6923" spans="1:14" ht="15.75">
      <c r="A6923" s="202" t="s">
        <v>15</v>
      </c>
      <c r="C6923" s="203" t="s">
        <v>2462</v>
      </c>
      <c r="L6923" s="203"/>
    </row>
    <row r="6924" spans="1:14" ht="15.75">
      <c r="A6924" s="202" t="s">
        <v>15</v>
      </c>
      <c r="C6924" s="203" t="str">
        <f>'823180'!B$11</f>
        <v>Información a revelar detallada sobre activos intangibles</v>
      </c>
      <c r="F6924" s="203"/>
      <c r="L6924" s="203"/>
    </row>
    <row r="6925" spans="1:14" ht="15.75">
      <c r="C6925" s="203" t="str">
        <f>'823180'!B$12</f>
        <v>Descripción de la partida o partidas, del estado de resultado integral en las que está incluida la amortización de los activos intangibles</v>
      </c>
      <c r="F6925" s="203" t="str">
        <f>'823180'!R$12</f>
        <v xml:space="preserve">Por incluir información </v>
      </c>
      <c r="I6925" s="60" t="str">
        <f>Índice!$G$23</f>
        <v>2015-01-01</v>
      </c>
      <c r="J6925" s="61" t="str">
        <f>Índice!$G$25</f>
        <v>2015-12-31</v>
      </c>
      <c r="K6925" s="203" t="s">
        <v>2521</v>
      </c>
      <c r="L6925" s="203" t="s">
        <v>2527</v>
      </c>
      <c r="M6925" s="203" t="s">
        <v>3293</v>
      </c>
      <c r="N6925" s="203" t="s">
        <v>2395</v>
      </c>
    </row>
    <row r="6926" spans="1:14" ht="15.75">
      <c r="C6926" s="203" t="str">
        <f>'823180'!B$13</f>
        <v>Método de amortización, activos intangibles distintos de la plusvalía</v>
      </c>
      <c r="F6926" s="203" t="str">
        <f>'823180'!R$13</f>
        <v xml:space="preserve">Por incluir información </v>
      </c>
      <c r="I6926" s="60" t="str">
        <f>Índice!$G$23</f>
        <v>2015-01-01</v>
      </c>
      <c r="J6926" s="61" t="str">
        <f>Índice!$G$25</f>
        <v>2015-12-31</v>
      </c>
      <c r="K6926" s="203" t="s">
        <v>2521</v>
      </c>
      <c r="L6926" s="203" t="s">
        <v>2527</v>
      </c>
      <c r="M6926" s="203" t="s">
        <v>3293</v>
      </c>
      <c r="N6926" s="203" t="s">
        <v>2395</v>
      </c>
    </row>
    <row r="6927" spans="1:14" ht="15.75">
      <c r="C6927" s="203" t="str">
        <f>'823180'!B$14</f>
        <v>Vidas útiles o tasas de amortización, activos intangibles distintos de la plusvalía</v>
      </c>
      <c r="F6927" s="203" t="str">
        <f>'823180'!R$14</f>
        <v xml:space="preserve">Por incluir información </v>
      </c>
      <c r="I6927" s="60" t="str">
        <f>Índice!$G$23</f>
        <v>2015-01-01</v>
      </c>
      <c r="J6927" s="61" t="str">
        <f>Índice!$G$25</f>
        <v>2015-12-31</v>
      </c>
      <c r="K6927" s="203" t="s">
        <v>2521</v>
      </c>
      <c r="L6927" s="203" t="s">
        <v>2527</v>
      </c>
      <c r="M6927" s="203" t="s">
        <v>3293</v>
      </c>
      <c r="N6927" s="203" t="s">
        <v>2395</v>
      </c>
    </row>
    <row r="6928" spans="1:14" ht="15.75">
      <c r="A6928" s="202" t="s">
        <v>15</v>
      </c>
      <c r="C6928" s="203" t="str">
        <f>'823180'!B$15</f>
        <v>Conciliación de cambios en activos intangibles distintos de la plusvalía [sinopsis]</v>
      </c>
      <c r="F6928" s="203"/>
      <c r="I6928" s="60"/>
      <c r="J6928" s="61"/>
      <c r="K6928" s="203"/>
    </row>
    <row r="6929" spans="1:14" ht="15.75">
      <c r="A6929" s="202"/>
      <c r="C6929" s="203" t="str">
        <f>'823180'!B$16</f>
        <v>Activos intangibles distintos de la plusvalía al comienzo del periodo</v>
      </c>
      <c r="F6929" s="430">
        <f>'823180'!R$16</f>
        <v>0</v>
      </c>
      <c r="J6929" s="60" t="str">
        <f>Índice!$G$23</f>
        <v>2015-01-01</v>
      </c>
      <c r="K6929" s="203" t="s">
        <v>2521</v>
      </c>
      <c r="L6929" s="203" t="s">
        <v>2527</v>
      </c>
      <c r="M6929" s="203" t="s">
        <v>3293</v>
      </c>
      <c r="N6929" s="203" t="s">
        <v>2395</v>
      </c>
    </row>
    <row r="6930" spans="1:14" ht="15.75">
      <c r="A6930" s="202" t="s">
        <v>15</v>
      </c>
      <c r="C6930" s="203" t="str">
        <f>'823180'!B$17</f>
        <v>Cambios en activos intangibles distintos de la plusvalía [sinopsis]</v>
      </c>
      <c r="F6930" s="430"/>
      <c r="I6930" s="60" t="str">
        <f>Índice!$G$23</f>
        <v>2015-01-01</v>
      </c>
      <c r="J6930" s="61" t="str">
        <f>Índice!$G$25</f>
        <v>2015-12-31</v>
      </c>
      <c r="K6930" s="203" t="s">
        <v>2521</v>
      </c>
      <c r="L6930" s="203" t="s">
        <v>2527</v>
      </c>
      <c r="M6930" s="203" t="s">
        <v>3293</v>
      </c>
      <c r="N6930" s="203" t="s">
        <v>2395</v>
      </c>
    </row>
    <row r="6931" spans="1:14" ht="15.75">
      <c r="A6931" s="202"/>
      <c r="C6931" s="203" t="str">
        <f>'823180'!B$18</f>
        <v>Incrementos distintos de los procedentes de combinaciones de negocios, activos intangibles distintos de la plusvalía</v>
      </c>
      <c r="F6931" s="430">
        <f>'823180'!R$18</f>
        <v>0</v>
      </c>
      <c r="I6931" s="60" t="str">
        <f>Índice!$G$23</f>
        <v>2015-01-01</v>
      </c>
      <c r="J6931" s="61" t="str">
        <f>Índice!$G$25</f>
        <v>2015-12-31</v>
      </c>
      <c r="K6931" s="203" t="s">
        <v>2521</v>
      </c>
      <c r="L6931" s="203" t="s">
        <v>2527</v>
      </c>
      <c r="M6931" s="203" t="s">
        <v>3293</v>
      </c>
      <c r="N6931" s="203" t="s">
        <v>2395</v>
      </c>
    </row>
    <row r="6932" spans="1:14" ht="15.75">
      <c r="C6932" s="203" t="str">
        <f>'823180'!B$19</f>
        <v>Adquisiciones realizadas mediante combinaciones de negocios, activos intangibles distintos a la plusvalía</v>
      </c>
      <c r="F6932" s="430">
        <f>'823180'!R$19</f>
        <v>0</v>
      </c>
      <c r="I6932" s="60" t="str">
        <f>Índice!$G$23</f>
        <v>2015-01-01</v>
      </c>
      <c r="J6932" s="61" t="str">
        <f>Índice!$G$25</f>
        <v>2015-12-31</v>
      </c>
      <c r="K6932" s="203" t="s">
        <v>2521</v>
      </c>
      <c r="L6932" s="203" t="s">
        <v>2527</v>
      </c>
      <c r="M6932" s="203" t="s">
        <v>3293</v>
      </c>
      <c r="N6932" s="203" t="s">
        <v>2395</v>
      </c>
    </row>
    <row r="6933" spans="1:14" ht="15.75">
      <c r="C6933" s="203" t="str">
        <f>'823180'!B$20</f>
        <v>Incremento (disminución) por diferencias de cambio netas, activos intangibles distintos de la plusvalía</v>
      </c>
      <c r="F6933" s="430">
        <f>'823180'!R$20</f>
        <v>0</v>
      </c>
      <c r="I6933" s="60" t="str">
        <f>Índice!$G$23</f>
        <v>2015-01-01</v>
      </c>
      <c r="J6933" s="61" t="str">
        <f>Índice!$G$25</f>
        <v>2015-12-31</v>
      </c>
      <c r="K6933" s="203" t="s">
        <v>2521</v>
      </c>
      <c r="L6933" s="203" t="s">
        <v>2527</v>
      </c>
      <c r="M6933" s="203" t="s">
        <v>3293</v>
      </c>
      <c r="N6933" s="203" t="s">
        <v>2395</v>
      </c>
    </row>
    <row r="6934" spans="1:14" ht="15.75">
      <c r="C6934" s="203" t="str">
        <f>'823180'!B$21</f>
        <v>Amortización, activos intangibles distintos de la plusvalía</v>
      </c>
      <c r="F6934" s="430">
        <f>'823180'!R$21</f>
        <v>0</v>
      </c>
      <c r="I6934" s="60" t="str">
        <f>Índice!$G$23</f>
        <v>2015-01-01</v>
      </c>
      <c r="J6934" s="61" t="str">
        <f>Índice!$G$25</f>
        <v>2015-12-31</v>
      </c>
      <c r="K6934" s="203" t="s">
        <v>2521</v>
      </c>
      <c r="L6934" s="203" t="s">
        <v>2527</v>
      </c>
      <c r="M6934" s="203" t="s">
        <v>3293</v>
      </c>
      <c r="N6934" s="203" t="s">
        <v>2395</v>
      </c>
    </row>
    <row r="6935" spans="1:14" ht="15.75">
      <c r="C6935" s="203" t="str">
        <f>'823180'!B$22</f>
        <v>Pérdidas por deterioro de valor reconocidas en el resultado del periodo, activos intangibles distintos de la plusvalía</v>
      </c>
      <c r="F6935" s="430">
        <f>'823180'!R$22</f>
        <v>0</v>
      </c>
      <c r="I6935" s="60" t="str">
        <f>Índice!$G$23</f>
        <v>2015-01-01</v>
      </c>
      <c r="J6935" s="61" t="str">
        <f>Índice!$G$25</f>
        <v>2015-12-31</v>
      </c>
      <c r="K6935" s="203" t="s">
        <v>2521</v>
      </c>
      <c r="L6935" s="203" t="s">
        <v>2527</v>
      </c>
      <c r="M6935" s="203" t="s">
        <v>3293</v>
      </c>
      <c r="N6935" s="203" t="s">
        <v>2395</v>
      </c>
    </row>
    <row r="6936" spans="1:14" ht="15.75">
      <c r="C6936" s="203" t="str">
        <f>'823180'!B$23</f>
        <v>Reversión de pérdidas por deterioro de valor reconocidas en el resultado del periodo, activos intangibles distintos de la plusvalía</v>
      </c>
      <c r="F6936" s="430">
        <f>'823180'!R$23</f>
        <v>0</v>
      </c>
      <c r="I6936" s="60" t="str">
        <f>Índice!$G$23</f>
        <v>2015-01-01</v>
      </c>
      <c r="J6936" s="61" t="str">
        <f>Índice!$G$25</f>
        <v>2015-12-31</v>
      </c>
      <c r="K6936" s="203" t="s">
        <v>2521</v>
      </c>
      <c r="L6936" s="203" t="s">
        <v>2527</v>
      </c>
      <c r="M6936" s="203" t="s">
        <v>3293</v>
      </c>
      <c r="N6936" s="203" t="s">
        <v>2395</v>
      </c>
    </row>
    <row r="6937" spans="1:14" ht="15.75">
      <c r="C6937" s="203" t="str">
        <f>'823180'!B$24</f>
        <v>Incrementos (disminuciones) por otros cambios, activos intangibles distintos de la plusvalía</v>
      </c>
      <c r="F6937" s="430">
        <f>'823180'!R$24</f>
        <v>0</v>
      </c>
      <c r="I6937" s="60" t="str">
        <f>Índice!$G$23</f>
        <v>2015-01-01</v>
      </c>
      <c r="J6937" s="61" t="str">
        <f>Índice!$G$25</f>
        <v>2015-12-31</v>
      </c>
      <c r="K6937" s="203" t="s">
        <v>2521</v>
      </c>
      <c r="L6937" s="203" t="s">
        <v>2527</v>
      </c>
      <c r="M6937" s="203" t="s">
        <v>3293</v>
      </c>
      <c r="N6937" s="203" t="s">
        <v>2395</v>
      </c>
    </row>
    <row r="6938" spans="1:14" ht="15.75">
      <c r="C6938" s="203" t="str">
        <f>'823180'!B$25</f>
        <v>Disposiciones, activos intangibles distintos de la plusvalía</v>
      </c>
      <c r="F6938" s="430">
        <f>'823180'!R$25</f>
        <v>0</v>
      </c>
      <c r="I6938" s="60" t="str">
        <f>Índice!$G$23</f>
        <v>2015-01-01</v>
      </c>
      <c r="J6938" s="61" t="str">
        <f>Índice!$G$25</f>
        <v>2015-12-31</v>
      </c>
      <c r="K6938" s="203" t="s">
        <v>2521</v>
      </c>
      <c r="L6938" s="203" t="s">
        <v>2527</v>
      </c>
      <c r="M6938" s="203" t="s">
        <v>3293</v>
      </c>
      <c r="N6938" s="203" t="s">
        <v>2395</v>
      </c>
    </row>
    <row r="6939" spans="1:14" ht="15.75">
      <c r="C6939" s="203" t="str">
        <f>'823180'!B$26</f>
        <v>Total incremento (disminución) en activos intangibles distintos de la plusvalía</v>
      </c>
      <c r="F6939" s="430">
        <f>'823180'!R$26</f>
        <v>0</v>
      </c>
      <c r="I6939" s="60" t="str">
        <f>Índice!$G$23</f>
        <v>2015-01-01</v>
      </c>
      <c r="J6939" s="61" t="str">
        <f>Índice!$G$25</f>
        <v>2015-12-31</v>
      </c>
      <c r="K6939" s="203" t="s">
        <v>2521</v>
      </c>
      <c r="L6939" s="203" t="s">
        <v>2527</v>
      </c>
      <c r="M6939" s="203" t="s">
        <v>3293</v>
      </c>
      <c r="N6939" s="203" t="s">
        <v>2395</v>
      </c>
    </row>
    <row r="6940" spans="1:14" ht="15.75">
      <c r="C6940" s="203" t="str">
        <f>'823180'!B$27</f>
        <v>Activos intangibles distintos de la plusvalía al final del periodo</v>
      </c>
      <c r="F6940" s="430">
        <f>'823180'!R$27</f>
        <v>0</v>
      </c>
      <c r="I6940" s="60"/>
      <c r="J6940" s="61" t="str">
        <f>Índice!$G$25</f>
        <v>2015-12-31</v>
      </c>
      <c r="K6940" s="203" t="s">
        <v>2521</v>
      </c>
      <c r="L6940" s="203" t="s">
        <v>2527</v>
      </c>
      <c r="M6940" s="203" t="s">
        <v>3293</v>
      </c>
      <c r="N6940" s="203" t="s">
        <v>2395</v>
      </c>
    </row>
    <row r="6941" spans="1:14" ht="15.75">
      <c r="A6941" s="202" t="s">
        <v>15</v>
      </c>
      <c r="C6941" s="203" t="s">
        <v>3311</v>
      </c>
      <c r="L6941" s="203"/>
    </row>
    <row r="6942" spans="1:14" ht="15.75">
      <c r="A6942" s="202" t="s">
        <v>15</v>
      </c>
      <c r="C6942" s="203" t="str">
        <f>'823180'!B$11</f>
        <v>Información a revelar detallada sobre activos intangibles</v>
      </c>
      <c r="F6942" s="203"/>
      <c r="L6942" s="203"/>
    </row>
    <row r="6943" spans="1:14" ht="15.75">
      <c r="C6943" s="203" t="str">
        <f>'823180'!B$12</f>
        <v>Descripción de la partida o partidas, del estado de resultado integral en las que está incluida la amortización de los activos intangibles</v>
      </c>
      <c r="F6943" s="203" t="str">
        <f>'823180'!S$12</f>
        <v xml:space="preserve">Por incluir información </v>
      </c>
      <c r="I6943" s="60" t="str">
        <f>Índice!$G$23</f>
        <v>2015-01-01</v>
      </c>
      <c r="J6943" s="61" t="str">
        <f>Índice!$G$25</f>
        <v>2015-12-31</v>
      </c>
      <c r="K6943" s="203" t="s">
        <v>2521</v>
      </c>
      <c r="L6943" s="203" t="s">
        <v>2527</v>
      </c>
      <c r="M6943" s="203" t="s">
        <v>3293</v>
      </c>
      <c r="N6943" s="203" t="s">
        <v>2396</v>
      </c>
    </row>
    <row r="6944" spans="1:14" ht="15.75">
      <c r="C6944" s="203" t="str">
        <f>'823180'!B$13</f>
        <v>Método de amortización, activos intangibles distintos de la plusvalía</v>
      </c>
      <c r="F6944" s="203" t="str">
        <f>'823180'!S$13</f>
        <v xml:space="preserve">Por incluir información </v>
      </c>
      <c r="I6944" s="60" t="str">
        <f>Índice!$G$23</f>
        <v>2015-01-01</v>
      </c>
      <c r="J6944" s="61" t="str">
        <f>Índice!$G$25</f>
        <v>2015-12-31</v>
      </c>
      <c r="K6944" s="203" t="s">
        <v>2521</v>
      </c>
      <c r="L6944" s="203" t="s">
        <v>2527</v>
      </c>
      <c r="M6944" s="203" t="s">
        <v>3293</v>
      </c>
      <c r="N6944" s="203" t="s">
        <v>2396</v>
      </c>
    </row>
    <row r="6945" spans="1:14" ht="15.75">
      <c r="C6945" s="203" t="str">
        <f>'823180'!B$14</f>
        <v>Vidas útiles o tasas de amortización, activos intangibles distintos de la plusvalía</v>
      </c>
      <c r="F6945" s="203" t="str">
        <f>'823180'!S$14</f>
        <v xml:space="preserve">Por incluir información </v>
      </c>
      <c r="I6945" s="60" t="str">
        <f>Índice!$G$23</f>
        <v>2015-01-01</v>
      </c>
      <c r="J6945" s="61" t="str">
        <f>Índice!$G$25</f>
        <v>2015-12-31</v>
      </c>
      <c r="K6945" s="203" t="s">
        <v>2521</v>
      </c>
      <c r="L6945" s="203" t="s">
        <v>2527</v>
      </c>
      <c r="M6945" s="203" t="s">
        <v>3293</v>
      </c>
      <c r="N6945" s="203" t="s">
        <v>2396</v>
      </c>
    </row>
    <row r="6946" spans="1:14" ht="15.75">
      <c r="A6946" s="202" t="s">
        <v>15</v>
      </c>
      <c r="C6946" s="203" t="str">
        <f>'823180'!B$15</f>
        <v>Conciliación de cambios en activos intangibles distintos de la plusvalía [sinopsis]</v>
      </c>
      <c r="F6946" s="203"/>
      <c r="I6946" s="60"/>
      <c r="J6946" s="61"/>
      <c r="K6946" s="203"/>
    </row>
    <row r="6947" spans="1:14" ht="15.75">
      <c r="A6947" s="202"/>
      <c r="C6947" s="203" t="str">
        <f>'823180'!B$16</f>
        <v>Activos intangibles distintos de la plusvalía al comienzo del periodo</v>
      </c>
      <c r="F6947" s="430">
        <f>'823180'!S$16</f>
        <v>0</v>
      </c>
      <c r="J6947" s="60" t="str">
        <f>Índice!$G$23</f>
        <v>2015-01-01</v>
      </c>
      <c r="K6947" s="203" t="s">
        <v>2521</v>
      </c>
      <c r="L6947" s="203" t="s">
        <v>2527</v>
      </c>
      <c r="M6947" s="203" t="s">
        <v>3293</v>
      </c>
      <c r="N6947" s="203" t="s">
        <v>2396</v>
      </c>
    </row>
    <row r="6948" spans="1:14" ht="15.75">
      <c r="A6948" s="202" t="s">
        <v>15</v>
      </c>
      <c r="C6948" s="203" t="str">
        <f>'823180'!B$17</f>
        <v>Cambios en activos intangibles distintos de la plusvalía [sinopsis]</v>
      </c>
      <c r="F6948" s="430"/>
      <c r="I6948" s="60" t="str">
        <f>Índice!$G$23</f>
        <v>2015-01-01</v>
      </c>
      <c r="J6948" s="61" t="str">
        <f>Índice!$G$25</f>
        <v>2015-12-31</v>
      </c>
      <c r="K6948" s="203" t="s">
        <v>2521</v>
      </c>
      <c r="L6948" s="203" t="s">
        <v>2527</v>
      </c>
      <c r="M6948" s="203" t="s">
        <v>3293</v>
      </c>
      <c r="N6948" s="203" t="s">
        <v>2396</v>
      </c>
    </row>
    <row r="6949" spans="1:14" ht="15.75">
      <c r="A6949" s="202"/>
      <c r="C6949" s="203" t="str">
        <f>'823180'!B$18</f>
        <v>Incrementos distintos de los procedentes de combinaciones de negocios, activos intangibles distintos de la plusvalía</v>
      </c>
      <c r="F6949" s="430">
        <f>'823180'!S$18</f>
        <v>0</v>
      </c>
      <c r="I6949" s="60" t="str">
        <f>Índice!$G$23</f>
        <v>2015-01-01</v>
      </c>
      <c r="J6949" s="61" t="str">
        <f>Índice!$G$25</f>
        <v>2015-12-31</v>
      </c>
      <c r="K6949" s="203" t="s">
        <v>2521</v>
      </c>
      <c r="L6949" s="203" t="s">
        <v>2527</v>
      </c>
      <c r="M6949" s="203" t="s">
        <v>3293</v>
      </c>
      <c r="N6949" s="203" t="s">
        <v>2396</v>
      </c>
    </row>
    <row r="6950" spans="1:14" ht="15.75">
      <c r="C6950" s="203" t="str">
        <f>'823180'!B$19</f>
        <v>Adquisiciones realizadas mediante combinaciones de negocios, activos intangibles distintos a la plusvalía</v>
      </c>
      <c r="F6950" s="430">
        <f>'823180'!S$19</f>
        <v>0</v>
      </c>
      <c r="I6950" s="60" t="str">
        <f>Índice!$G$23</f>
        <v>2015-01-01</v>
      </c>
      <c r="J6950" s="61" t="str">
        <f>Índice!$G$25</f>
        <v>2015-12-31</v>
      </c>
      <c r="K6950" s="203" t="s">
        <v>2521</v>
      </c>
      <c r="L6950" s="203" t="s">
        <v>2527</v>
      </c>
      <c r="M6950" s="203" t="s">
        <v>3293</v>
      </c>
      <c r="N6950" s="203" t="s">
        <v>2396</v>
      </c>
    </row>
    <row r="6951" spans="1:14" ht="15.75">
      <c r="C6951" s="203" t="str">
        <f>'823180'!B$20</f>
        <v>Incremento (disminución) por diferencias de cambio netas, activos intangibles distintos de la plusvalía</v>
      </c>
      <c r="F6951" s="430">
        <f>'823180'!S$20</f>
        <v>0</v>
      </c>
      <c r="I6951" s="60" t="str">
        <f>Índice!$G$23</f>
        <v>2015-01-01</v>
      </c>
      <c r="J6951" s="61" t="str">
        <f>Índice!$G$25</f>
        <v>2015-12-31</v>
      </c>
      <c r="K6951" s="203" t="s">
        <v>2521</v>
      </c>
      <c r="L6951" s="203" t="s">
        <v>2527</v>
      </c>
      <c r="M6951" s="203" t="s">
        <v>3293</v>
      </c>
      <c r="N6951" s="203" t="s">
        <v>2396</v>
      </c>
    </row>
    <row r="6952" spans="1:14" ht="15.75">
      <c r="C6952" s="203" t="str">
        <f>'823180'!B$21</f>
        <v>Amortización, activos intangibles distintos de la plusvalía</v>
      </c>
      <c r="F6952" s="430">
        <f>'823180'!S$21</f>
        <v>0</v>
      </c>
      <c r="I6952" s="60" t="str">
        <f>Índice!$G$23</f>
        <v>2015-01-01</v>
      </c>
      <c r="J6952" s="61" t="str">
        <f>Índice!$G$25</f>
        <v>2015-12-31</v>
      </c>
      <c r="K6952" s="203" t="s">
        <v>2521</v>
      </c>
      <c r="L6952" s="203" t="s">
        <v>2527</v>
      </c>
      <c r="M6952" s="203" t="s">
        <v>3293</v>
      </c>
      <c r="N6952" s="203" t="s">
        <v>2396</v>
      </c>
    </row>
    <row r="6953" spans="1:14" ht="15.75">
      <c r="C6953" s="203" t="str">
        <f>'823180'!B$22</f>
        <v>Pérdidas por deterioro de valor reconocidas en el resultado del periodo, activos intangibles distintos de la plusvalía</v>
      </c>
      <c r="F6953" s="430">
        <f>'823180'!S$22</f>
        <v>0</v>
      </c>
      <c r="I6953" s="60" t="str">
        <f>Índice!$G$23</f>
        <v>2015-01-01</v>
      </c>
      <c r="J6953" s="61" t="str">
        <f>Índice!$G$25</f>
        <v>2015-12-31</v>
      </c>
      <c r="K6953" s="203" t="s">
        <v>2521</v>
      </c>
      <c r="L6953" s="203" t="s">
        <v>2527</v>
      </c>
      <c r="M6953" s="203" t="s">
        <v>3293</v>
      </c>
      <c r="N6953" s="203" t="s">
        <v>2396</v>
      </c>
    </row>
    <row r="6954" spans="1:14" ht="15.75">
      <c r="C6954" s="203" t="str">
        <f>'823180'!B$23</f>
        <v>Reversión de pérdidas por deterioro de valor reconocidas en el resultado del periodo, activos intangibles distintos de la plusvalía</v>
      </c>
      <c r="F6954" s="430">
        <f>'823180'!S$23</f>
        <v>0</v>
      </c>
      <c r="I6954" s="60" t="str">
        <f>Índice!$G$23</f>
        <v>2015-01-01</v>
      </c>
      <c r="J6954" s="61" t="str">
        <f>Índice!$G$25</f>
        <v>2015-12-31</v>
      </c>
      <c r="K6954" s="203" t="s">
        <v>2521</v>
      </c>
      <c r="L6954" s="203" t="s">
        <v>2527</v>
      </c>
      <c r="M6954" s="203" t="s">
        <v>3293</v>
      </c>
      <c r="N6954" s="203" t="s">
        <v>2396</v>
      </c>
    </row>
    <row r="6955" spans="1:14" ht="15.75">
      <c r="C6955" s="203" t="str">
        <f>'823180'!B$24</f>
        <v>Incrementos (disminuciones) por otros cambios, activos intangibles distintos de la plusvalía</v>
      </c>
      <c r="F6955" s="430">
        <f>'823180'!S$24</f>
        <v>0</v>
      </c>
      <c r="I6955" s="60" t="str">
        <f>Índice!$G$23</f>
        <v>2015-01-01</v>
      </c>
      <c r="J6955" s="61" t="str">
        <f>Índice!$G$25</f>
        <v>2015-12-31</v>
      </c>
      <c r="K6955" s="203" t="s">
        <v>2521</v>
      </c>
      <c r="L6955" s="203" t="s">
        <v>2527</v>
      </c>
      <c r="M6955" s="203" t="s">
        <v>3293</v>
      </c>
      <c r="N6955" s="203" t="s">
        <v>2396</v>
      </c>
    </row>
    <row r="6956" spans="1:14" ht="15.75">
      <c r="C6956" s="203" t="str">
        <f>'823180'!B$25</f>
        <v>Disposiciones, activos intangibles distintos de la plusvalía</v>
      </c>
      <c r="F6956" s="430">
        <f>'823180'!S$25</f>
        <v>0</v>
      </c>
      <c r="I6956" s="60" t="str">
        <f>Índice!$G$23</f>
        <v>2015-01-01</v>
      </c>
      <c r="J6956" s="61" t="str">
        <f>Índice!$G$25</f>
        <v>2015-12-31</v>
      </c>
      <c r="K6956" s="203" t="s">
        <v>2521</v>
      </c>
      <c r="L6956" s="203" t="s">
        <v>2527</v>
      </c>
      <c r="M6956" s="203" t="s">
        <v>3293</v>
      </c>
      <c r="N6956" s="203" t="s">
        <v>2396</v>
      </c>
    </row>
    <row r="6957" spans="1:14" ht="15.75">
      <c r="C6957" s="203" t="str">
        <f>'823180'!B$26</f>
        <v>Total incremento (disminución) en activos intangibles distintos de la plusvalía</v>
      </c>
      <c r="F6957" s="430">
        <f>'823180'!S$26</f>
        <v>0</v>
      </c>
      <c r="I6957" s="60" t="str">
        <f>Índice!$G$23</f>
        <v>2015-01-01</v>
      </c>
      <c r="J6957" s="61" t="str">
        <f>Índice!$G$25</f>
        <v>2015-12-31</v>
      </c>
      <c r="K6957" s="203" t="s">
        <v>2521</v>
      </c>
      <c r="L6957" s="203" t="s">
        <v>2527</v>
      </c>
      <c r="M6957" s="203" t="s">
        <v>3293</v>
      </c>
      <c r="N6957" s="203" t="s">
        <v>2396</v>
      </c>
    </row>
    <row r="6958" spans="1:14" ht="15.75">
      <c r="C6958" s="203" t="str">
        <f>'823180'!B$27</f>
        <v>Activos intangibles distintos de la plusvalía al final del periodo</v>
      </c>
      <c r="F6958" s="430">
        <f>'823180'!S$27</f>
        <v>0</v>
      </c>
      <c r="I6958" s="60"/>
      <c r="J6958" s="61" t="str">
        <f>Índice!$G$25</f>
        <v>2015-12-31</v>
      </c>
      <c r="K6958" s="203" t="s">
        <v>2521</v>
      </c>
      <c r="L6958" s="203" t="s">
        <v>2527</v>
      </c>
      <c r="M6958" s="203" t="s">
        <v>3293</v>
      </c>
      <c r="N6958" s="203" t="s">
        <v>2396</v>
      </c>
    </row>
    <row r="6959" spans="1:14" ht="15.75">
      <c r="A6959" s="202" t="s">
        <v>15</v>
      </c>
      <c r="C6959" s="203" t="s">
        <v>3310</v>
      </c>
      <c r="L6959" s="203"/>
    </row>
    <row r="6960" spans="1:14" ht="15.75">
      <c r="A6960" s="202" t="s">
        <v>15</v>
      </c>
      <c r="C6960" s="203" t="str">
        <f>'823180'!B$11</f>
        <v>Información a revelar detallada sobre activos intangibles</v>
      </c>
      <c r="F6960" s="203"/>
      <c r="L6960" s="203"/>
    </row>
    <row r="6961" spans="1:14" ht="15.75">
      <c r="C6961" s="203" t="str">
        <f>'823180'!B$12</f>
        <v>Descripción de la partida o partidas, del estado de resultado integral en las que está incluida la amortización de los activos intangibles</v>
      </c>
      <c r="F6961" s="203" t="str">
        <f>'823180'!T$12</f>
        <v xml:space="preserve">Por incluir información </v>
      </c>
      <c r="I6961" s="60" t="str">
        <f>Índice!$G$23</f>
        <v>2015-01-01</v>
      </c>
      <c r="J6961" s="61" t="str">
        <f>Índice!$G$25</f>
        <v>2015-12-31</v>
      </c>
      <c r="K6961" s="203" t="s">
        <v>2521</v>
      </c>
      <c r="L6961" s="203" t="s">
        <v>2527</v>
      </c>
      <c r="M6961" s="203" t="s">
        <v>3293</v>
      </c>
      <c r="N6961" s="203" t="s">
        <v>2397</v>
      </c>
    </row>
    <row r="6962" spans="1:14" ht="15.75">
      <c r="C6962" s="203" t="str">
        <f>'823180'!B$13</f>
        <v>Método de amortización, activos intangibles distintos de la plusvalía</v>
      </c>
      <c r="F6962" s="203" t="str">
        <f>'823180'!T$13</f>
        <v xml:space="preserve">Por incluir información </v>
      </c>
      <c r="I6962" s="60" t="str">
        <f>Índice!$G$23</f>
        <v>2015-01-01</v>
      </c>
      <c r="J6962" s="61" t="str">
        <f>Índice!$G$25</f>
        <v>2015-12-31</v>
      </c>
      <c r="K6962" s="203" t="s">
        <v>2521</v>
      </c>
      <c r="L6962" s="203" t="s">
        <v>2527</v>
      </c>
      <c r="M6962" s="203" t="s">
        <v>3293</v>
      </c>
      <c r="N6962" s="203" t="s">
        <v>2397</v>
      </c>
    </row>
    <row r="6963" spans="1:14" ht="15.75">
      <c r="C6963" s="203" t="str">
        <f>'823180'!B$14</f>
        <v>Vidas útiles o tasas de amortización, activos intangibles distintos de la plusvalía</v>
      </c>
      <c r="F6963" s="203" t="str">
        <f>'823180'!T$14</f>
        <v xml:space="preserve">Por incluir información </v>
      </c>
      <c r="I6963" s="60" t="str">
        <f>Índice!$G$23</f>
        <v>2015-01-01</v>
      </c>
      <c r="J6963" s="61" t="str">
        <f>Índice!$G$25</f>
        <v>2015-12-31</v>
      </c>
      <c r="K6963" s="203" t="s">
        <v>2521</v>
      </c>
      <c r="L6963" s="203" t="s">
        <v>2527</v>
      </c>
      <c r="M6963" s="203" t="s">
        <v>3293</v>
      </c>
      <c r="N6963" s="203" t="s">
        <v>2397</v>
      </c>
    </row>
    <row r="6964" spans="1:14" ht="15.75">
      <c r="A6964" s="202" t="s">
        <v>15</v>
      </c>
      <c r="C6964" s="203" t="str">
        <f>'823180'!B$15</f>
        <v>Conciliación de cambios en activos intangibles distintos de la plusvalía [sinopsis]</v>
      </c>
      <c r="F6964" s="203"/>
      <c r="I6964" s="60"/>
      <c r="J6964" s="61"/>
      <c r="K6964" s="203"/>
    </row>
    <row r="6965" spans="1:14" ht="15.75">
      <c r="A6965" s="202"/>
      <c r="C6965" s="203" t="str">
        <f>'823180'!B$16</f>
        <v>Activos intangibles distintos de la plusvalía al comienzo del periodo</v>
      </c>
      <c r="F6965" s="430">
        <f>'823180'!T$16</f>
        <v>0</v>
      </c>
      <c r="J6965" s="60" t="str">
        <f>Índice!$G$23</f>
        <v>2015-01-01</v>
      </c>
      <c r="K6965" s="203" t="s">
        <v>2521</v>
      </c>
      <c r="L6965" s="203" t="s">
        <v>2527</v>
      </c>
      <c r="M6965" s="203" t="s">
        <v>3293</v>
      </c>
      <c r="N6965" s="203" t="s">
        <v>2397</v>
      </c>
    </row>
    <row r="6966" spans="1:14" ht="15.75">
      <c r="A6966" s="202" t="s">
        <v>15</v>
      </c>
      <c r="C6966" s="203" t="str">
        <f>'823180'!B$17</f>
        <v>Cambios en activos intangibles distintos de la plusvalía [sinopsis]</v>
      </c>
      <c r="F6966" s="430"/>
      <c r="I6966" s="60" t="str">
        <f>Índice!$G$23</f>
        <v>2015-01-01</v>
      </c>
      <c r="J6966" s="61" t="str">
        <f>Índice!$G$25</f>
        <v>2015-12-31</v>
      </c>
      <c r="K6966" s="203" t="s">
        <v>2521</v>
      </c>
      <c r="L6966" s="203" t="s">
        <v>2527</v>
      </c>
      <c r="M6966" s="203" t="s">
        <v>3293</v>
      </c>
      <c r="N6966" s="203" t="s">
        <v>2397</v>
      </c>
    </row>
    <row r="6967" spans="1:14" ht="15.75">
      <c r="A6967" s="202"/>
      <c r="C6967" s="203" t="str">
        <f>'823180'!B$18</f>
        <v>Incrementos distintos de los procedentes de combinaciones de negocios, activos intangibles distintos de la plusvalía</v>
      </c>
      <c r="F6967" s="430">
        <f>'823180'!T$18</f>
        <v>0</v>
      </c>
      <c r="I6967" s="60" t="str">
        <f>Índice!$G$23</f>
        <v>2015-01-01</v>
      </c>
      <c r="J6967" s="61" t="str">
        <f>Índice!$G$25</f>
        <v>2015-12-31</v>
      </c>
      <c r="K6967" s="203" t="s">
        <v>2521</v>
      </c>
      <c r="L6967" s="203" t="s">
        <v>2527</v>
      </c>
      <c r="M6967" s="203" t="s">
        <v>3293</v>
      </c>
      <c r="N6967" s="203" t="s">
        <v>2397</v>
      </c>
    </row>
    <row r="6968" spans="1:14" ht="15.75">
      <c r="C6968" s="203" t="str">
        <f>'823180'!B$19</f>
        <v>Adquisiciones realizadas mediante combinaciones de negocios, activos intangibles distintos a la plusvalía</v>
      </c>
      <c r="F6968" s="430">
        <f>'823180'!T$19</f>
        <v>0</v>
      </c>
      <c r="I6968" s="60" t="str">
        <f>Índice!$G$23</f>
        <v>2015-01-01</v>
      </c>
      <c r="J6968" s="61" t="str">
        <f>Índice!$G$25</f>
        <v>2015-12-31</v>
      </c>
      <c r="K6968" s="203" t="s">
        <v>2521</v>
      </c>
      <c r="L6968" s="203" t="s">
        <v>2527</v>
      </c>
      <c r="M6968" s="203" t="s">
        <v>3293</v>
      </c>
      <c r="N6968" s="203" t="s">
        <v>2397</v>
      </c>
    </row>
    <row r="6969" spans="1:14" ht="15.75">
      <c r="C6969" s="203" t="str">
        <f>'823180'!B$20</f>
        <v>Incremento (disminución) por diferencias de cambio netas, activos intangibles distintos de la plusvalía</v>
      </c>
      <c r="F6969" s="430">
        <f>'823180'!T$20</f>
        <v>0</v>
      </c>
      <c r="I6969" s="60" t="str">
        <f>Índice!$G$23</f>
        <v>2015-01-01</v>
      </c>
      <c r="J6969" s="61" t="str">
        <f>Índice!$G$25</f>
        <v>2015-12-31</v>
      </c>
      <c r="K6969" s="203" t="s">
        <v>2521</v>
      </c>
      <c r="L6969" s="203" t="s">
        <v>2527</v>
      </c>
      <c r="M6969" s="203" t="s">
        <v>3293</v>
      </c>
      <c r="N6969" s="203" t="s">
        <v>2397</v>
      </c>
    </row>
    <row r="6970" spans="1:14" ht="15.75">
      <c r="C6970" s="203" t="str">
        <f>'823180'!B$21</f>
        <v>Amortización, activos intangibles distintos de la plusvalía</v>
      </c>
      <c r="F6970" s="430">
        <f>'823180'!T$21</f>
        <v>0</v>
      </c>
      <c r="I6970" s="60" t="str">
        <f>Índice!$G$23</f>
        <v>2015-01-01</v>
      </c>
      <c r="J6970" s="61" t="str">
        <f>Índice!$G$25</f>
        <v>2015-12-31</v>
      </c>
      <c r="K6970" s="203" t="s">
        <v>2521</v>
      </c>
      <c r="L6970" s="203" t="s">
        <v>2527</v>
      </c>
      <c r="M6970" s="203" t="s">
        <v>3293</v>
      </c>
      <c r="N6970" s="203" t="s">
        <v>2397</v>
      </c>
    </row>
    <row r="6971" spans="1:14" ht="15.75">
      <c r="C6971" s="203" t="str">
        <f>'823180'!B$22</f>
        <v>Pérdidas por deterioro de valor reconocidas en el resultado del periodo, activos intangibles distintos de la plusvalía</v>
      </c>
      <c r="F6971" s="430">
        <f>'823180'!T$22</f>
        <v>0</v>
      </c>
      <c r="I6971" s="60" t="str">
        <f>Índice!$G$23</f>
        <v>2015-01-01</v>
      </c>
      <c r="J6971" s="61" t="str">
        <f>Índice!$G$25</f>
        <v>2015-12-31</v>
      </c>
      <c r="K6971" s="203" t="s">
        <v>2521</v>
      </c>
      <c r="L6971" s="203" t="s">
        <v>2527</v>
      </c>
      <c r="M6971" s="203" t="s">
        <v>3293</v>
      </c>
      <c r="N6971" s="203" t="s">
        <v>2397</v>
      </c>
    </row>
    <row r="6972" spans="1:14" ht="15.75">
      <c r="C6972" s="203" t="str">
        <f>'823180'!B$23</f>
        <v>Reversión de pérdidas por deterioro de valor reconocidas en el resultado del periodo, activos intangibles distintos de la plusvalía</v>
      </c>
      <c r="F6972" s="430">
        <f>'823180'!T$23</f>
        <v>0</v>
      </c>
      <c r="I6972" s="60" t="str">
        <f>Índice!$G$23</f>
        <v>2015-01-01</v>
      </c>
      <c r="J6972" s="61" t="str">
        <f>Índice!$G$25</f>
        <v>2015-12-31</v>
      </c>
      <c r="K6972" s="203" t="s">
        <v>2521</v>
      </c>
      <c r="L6972" s="203" t="s">
        <v>2527</v>
      </c>
      <c r="M6972" s="203" t="s">
        <v>3293</v>
      </c>
      <c r="N6972" s="203" t="s">
        <v>2397</v>
      </c>
    </row>
    <row r="6973" spans="1:14" ht="15.75">
      <c r="C6973" s="203" t="str">
        <f>'823180'!B$24</f>
        <v>Incrementos (disminuciones) por otros cambios, activos intangibles distintos de la plusvalía</v>
      </c>
      <c r="F6973" s="430">
        <f>'823180'!T$24</f>
        <v>0</v>
      </c>
      <c r="I6973" s="60" t="str">
        <f>Índice!$G$23</f>
        <v>2015-01-01</v>
      </c>
      <c r="J6973" s="61" t="str">
        <f>Índice!$G$25</f>
        <v>2015-12-31</v>
      </c>
      <c r="K6973" s="203" t="s">
        <v>2521</v>
      </c>
      <c r="L6973" s="203" t="s">
        <v>2527</v>
      </c>
      <c r="M6973" s="203" t="s">
        <v>3293</v>
      </c>
      <c r="N6973" s="203" t="s">
        <v>2397</v>
      </c>
    </row>
    <row r="6974" spans="1:14" ht="15.75">
      <c r="C6974" s="203" t="str">
        <f>'823180'!B$25</f>
        <v>Disposiciones, activos intangibles distintos de la plusvalía</v>
      </c>
      <c r="F6974" s="430">
        <f>'823180'!T$25</f>
        <v>0</v>
      </c>
      <c r="I6974" s="60" t="str">
        <f>Índice!$G$23</f>
        <v>2015-01-01</v>
      </c>
      <c r="J6974" s="61" t="str">
        <f>Índice!$G$25</f>
        <v>2015-12-31</v>
      </c>
      <c r="K6974" s="203" t="s">
        <v>2521</v>
      </c>
      <c r="L6974" s="203" t="s">
        <v>2527</v>
      </c>
      <c r="M6974" s="203" t="s">
        <v>3293</v>
      </c>
      <c r="N6974" s="203" t="s">
        <v>2397</v>
      </c>
    </row>
    <row r="6975" spans="1:14" ht="15.75">
      <c r="C6975" s="203" t="str">
        <f>'823180'!B$26</f>
        <v>Total incremento (disminución) en activos intangibles distintos de la plusvalía</v>
      </c>
      <c r="F6975" s="430">
        <f>'823180'!T$26</f>
        <v>0</v>
      </c>
      <c r="I6975" s="60" t="str">
        <f>Índice!$G$23</f>
        <v>2015-01-01</v>
      </c>
      <c r="J6975" s="61" t="str">
        <f>Índice!$G$25</f>
        <v>2015-12-31</v>
      </c>
      <c r="K6975" s="203" t="s">
        <v>2521</v>
      </c>
      <c r="L6975" s="203" t="s">
        <v>2527</v>
      </c>
      <c r="M6975" s="203" t="s">
        <v>3293</v>
      </c>
      <c r="N6975" s="203" t="s">
        <v>2397</v>
      </c>
    </row>
    <row r="6976" spans="1:14" ht="15.75">
      <c r="C6976" s="203" t="str">
        <f>'823180'!B$27</f>
        <v>Activos intangibles distintos de la plusvalía al final del periodo</v>
      </c>
      <c r="F6976" s="430">
        <f>'823180'!T$27</f>
        <v>0</v>
      </c>
      <c r="I6976" s="60"/>
      <c r="J6976" s="61" t="str">
        <f>Índice!$G$25</f>
        <v>2015-12-31</v>
      </c>
      <c r="K6976" s="203" t="s">
        <v>2521</v>
      </c>
      <c r="L6976" s="203" t="s">
        <v>2527</v>
      </c>
      <c r="M6976" s="203" t="s">
        <v>3293</v>
      </c>
      <c r="N6976" s="203" t="s">
        <v>2397</v>
      </c>
    </row>
    <row r="6977" spans="1:14" ht="15.75">
      <c r="A6977" s="202" t="s">
        <v>15</v>
      </c>
      <c r="C6977" s="203" t="s">
        <v>2461</v>
      </c>
      <c r="L6977" s="203"/>
    </row>
    <row r="6978" spans="1:14" ht="15.75">
      <c r="A6978" s="202" t="s">
        <v>15</v>
      </c>
      <c r="C6978" s="203" t="str">
        <f>'823180'!B$11</f>
        <v>Información a revelar detallada sobre activos intangibles</v>
      </c>
      <c r="F6978" s="203"/>
      <c r="L6978" s="203"/>
    </row>
    <row r="6979" spans="1:14" ht="15.75">
      <c r="C6979" s="203" t="str">
        <f>'823180'!B$12</f>
        <v>Descripción de la partida o partidas, del estado de resultado integral en las que está incluida la amortización de los activos intangibles</v>
      </c>
      <c r="F6979" s="203" t="str">
        <f>'823180'!U$12</f>
        <v xml:space="preserve">Por incluir información </v>
      </c>
      <c r="I6979" s="60" t="str">
        <f>Índice!$G$23</f>
        <v>2015-01-01</v>
      </c>
      <c r="J6979" s="61" t="str">
        <f>Índice!$G$25</f>
        <v>2015-12-31</v>
      </c>
      <c r="K6979" s="203" t="s">
        <v>2521</v>
      </c>
      <c r="L6979" s="203" t="s">
        <v>2528</v>
      </c>
      <c r="M6979" s="203" t="s">
        <v>3293</v>
      </c>
      <c r="N6979" s="203" t="s">
        <v>2395</v>
      </c>
    </row>
    <row r="6980" spans="1:14" ht="15.75">
      <c r="C6980" s="203" t="str">
        <f>'823180'!B$13</f>
        <v>Método de amortización, activos intangibles distintos de la plusvalía</v>
      </c>
      <c r="F6980" s="203" t="str">
        <f>'823180'!U$13</f>
        <v xml:space="preserve">Por incluir información </v>
      </c>
      <c r="I6980" s="60" t="str">
        <f>Índice!$G$23</f>
        <v>2015-01-01</v>
      </c>
      <c r="J6980" s="61" t="str">
        <f>Índice!$G$25</f>
        <v>2015-12-31</v>
      </c>
      <c r="K6980" s="203" t="s">
        <v>2521</v>
      </c>
      <c r="L6980" s="203" t="s">
        <v>2528</v>
      </c>
      <c r="M6980" s="203" t="s">
        <v>3293</v>
      </c>
      <c r="N6980" s="203" t="s">
        <v>2395</v>
      </c>
    </row>
    <row r="6981" spans="1:14" ht="15.75">
      <c r="C6981" s="203" t="str">
        <f>'823180'!B$14</f>
        <v>Vidas útiles o tasas de amortización, activos intangibles distintos de la plusvalía</v>
      </c>
      <c r="F6981" s="203" t="str">
        <f>'823180'!U$14</f>
        <v xml:space="preserve">Por incluir información </v>
      </c>
      <c r="I6981" s="60" t="str">
        <f>Índice!$G$23</f>
        <v>2015-01-01</v>
      </c>
      <c r="J6981" s="61" t="str">
        <f>Índice!$G$25</f>
        <v>2015-12-31</v>
      </c>
      <c r="K6981" s="203" t="s">
        <v>2521</v>
      </c>
      <c r="L6981" s="203" t="s">
        <v>2528</v>
      </c>
      <c r="M6981" s="203" t="s">
        <v>3293</v>
      </c>
      <c r="N6981" s="203" t="s">
        <v>2395</v>
      </c>
    </row>
    <row r="6982" spans="1:14" ht="15.75">
      <c r="A6982" s="202" t="s">
        <v>15</v>
      </c>
      <c r="C6982" s="203" t="str">
        <f>'823180'!B$15</f>
        <v>Conciliación de cambios en activos intangibles distintos de la plusvalía [sinopsis]</v>
      </c>
      <c r="F6982" s="203"/>
      <c r="I6982" s="60"/>
      <c r="J6982" s="61"/>
      <c r="K6982" s="203"/>
      <c r="L6982" s="203"/>
    </row>
    <row r="6983" spans="1:14" ht="15.75">
      <c r="A6983" s="202"/>
      <c r="C6983" s="203" t="str">
        <f>'823180'!B$16</f>
        <v>Activos intangibles distintos de la plusvalía al comienzo del periodo</v>
      </c>
      <c r="F6983" s="430">
        <f>'823180'!U$16</f>
        <v>0</v>
      </c>
      <c r="J6983" s="60" t="str">
        <f>Índice!$G$23</f>
        <v>2015-01-01</v>
      </c>
      <c r="K6983" s="203" t="s">
        <v>2521</v>
      </c>
      <c r="L6983" s="203" t="s">
        <v>2528</v>
      </c>
      <c r="M6983" s="203" t="s">
        <v>3293</v>
      </c>
      <c r="N6983" s="203" t="s">
        <v>2395</v>
      </c>
    </row>
    <row r="6984" spans="1:14" ht="15.75">
      <c r="A6984" s="202" t="s">
        <v>15</v>
      </c>
      <c r="C6984" s="203" t="str">
        <f>'823180'!B$17</f>
        <v>Cambios en activos intangibles distintos de la plusvalía [sinopsis]</v>
      </c>
      <c r="F6984" s="430"/>
      <c r="I6984" s="60" t="str">
        <f>Índice!$G$23</f>
        <v>2015-01-01</v>
      </c>
      <c r="J6984" s="61" t="str">
        <f>Índice!$G$25</f>
        <v>2015-12-31</v>
      </c>
      <c r="K6984" s="203" t="s">
        <v>2521</v>
      </c>
      <c r="L6984" s="203" t="s">
        <v>2528</v>
      </c>
      <c r="M6984" s="203" t="s">
        <v>3293</v>
      </c>
      <c r="N6984" s="203" t="s">
        <v>2395</v>
      </c>
    </row>
    <row r="6985" spans="1:14" ht="15.75">
      <c r="A6985" s="202"/>
      <c r="C6985" s="203" t="str">
        <f>'823180'!B$18</f>
        <v>Incrementos distintos de los procedentes de combinaciones de negocios, activos intangibles distintos de la plusvalía</v>
      </c>
      <c r="F6985" s="430">
        <f>'823180'!U$18</f>
        <v>0</v>
      </c>
      <c r="I6985" s="60" t="str">
        <f>Índice!$G$23</f>
        <v>2015-01-01</v>
      </c>
      <c r="J6985" s="61" t="str">
        <f>Índice!$G$25</f>
        <v>2015-12-31</v>
      </c>
      <c r="K6985" s="203" t="s">
        <v>2521</v>
      </c>
      <c r="L6985" s="203" t="s">
        <v>2528</v>
      </c>
      <c r="M6985" s="203" t="s">
        <v>3293</v>
      </c>
      <c r="N6985" s="203" t="s">
        <v>2395</v>
      </c>
    </row>
    <row r="6986" spans="1:14" ht="15.75">
      <c r="C6986" s="203" t="str">
        <f>'823180'!B$19</f>
        <v>Adquisiciones realizadas mediante combinaciones de negocios, activos intangibles distintos a la plusvalía</v>
      </c>
      <c r="F6986" s="430">
        <f>'823180'!U$19</f>
        <v>0</v>
      </c>
      <c r="I6986" s="60" t="str">
        <f>Índice!$G$23</f>
        <v>2015-01-01</v>
      </c>
      <c r="J6986" s="61" t="str">
        <f>Índice!$G$25</f>
        <v>2015-12-31</v>
      </c>
      <c r="K6986" s="203" t="s">
        <v>2521</v>
      </c>
      <c r="L6986" s="203" t="s">
        <v>2528</v>
      </c>
      <c r="M6986" s="203" t="s">
        <v>3293</v>
      </c>
      <c r="N6986" s="203" t="s">
        <v>2395</v>
      </c>
    </row>
    <row r="6987" spans="1:14" ht="15.75">
      <c r="C6987" s="203" t="str">
        <f>'823180'!B$20</f>
        <v>Incremento (disminución) por diferencias de cambio netas, activos intangibles distintos de la plusvalía</v>
      </c>
      <c r="F6987" s="430">
        <f>'823180'!U$20</f>
        <v>0</v>
      </c>
      <c r="I6987" s="60" t="str">
        <f>Índice!$G$23</f>
        <v>2015-01-01</v>
      </c>
      <c r="J6987" s="61" t="str">
        <f>Índice!$G$25</f>
        <v>2015-12-31</v>
      </c>
      <c r="K6987" s="203" t="s">
        <v>2521</v>
      </c>
      <c r="L6987" s="203" t="s">
        <v>2528</v>
      </c>
      <c r="M6987" s="203" t="s">
        <v>3293</v>
      </c>
      <c r="N6987" s="203" t="s">
        <v>2395</v>
      </c>
    </row>
    <row r="6988" spans="1:14" ht="15.75">
      <c r="C6988" s="203" t="str">
        <f>'823180'!B$21</f>
        <v>Amortización, activos intangibles distintos de la plusvalía</v>
      </c>
      <c r="F6988" s="430">
        <f>'823180'!U$21</f>
        <v>0</v>
      </c>
      <c r="I6988" s="60" t="str">
        <f>Índice!$G$23</f>
        <v>2015-01-01</v>
      </c>
      <c r="J6988" s="61" t="str">
        <f>Índice!$G$25</f>
        <v>2015-12-31</v>
      </c>
      <c r="K6988" s="203" t="s">
        <v>2521</v>
      </c>
      <c r="L6988" s="203" t="s">
        <v>2528</v>
      </c>
      <c r="M6988" s="203" t="s">
        <v>3293</v>
      </c>
      <c r="N6988" s="203" t="s">
        <v>2395</v>
      </c>
    </row>
    <row r="6989" spans="1:14" ht="15.75">
      <c r="C6989" s="203" t="str">
        <f>'823180'!B$22</f>
        <v>Pérdidas por deterioro de valor reconocidas en el resultado del periodo, activos intangibles distintos de la plusvalía</v>
      </c>
      <c r="F6989" s="430">
        <f>'823180'!U$22</f>
        <v>0</v>
      </c>
      <c r="I6989" s="60" t="str">
        <f>Índice!$G$23</f>
        <v>2015-01-01</v>
      </c>
      <c r="J6989" s="61" t="str">
        <f>Índice!$G$25</f>
        <v>2015-12-31</v>
      </c>
      <c r="K6989" s="203" t="s">
        <v>2521</v>
      </c>
      <c r="L6989" s="203" t="s">
        <v>2528</v>
      </c>
      <c r="M6989" s="203" t="s">
        <v>3293</v>
      </c>
      <c r="N6989" s="203" t="s">
        <v>2395</v>
      </c>
    </row>
    <row r="6990" spans="1:14" ht="15.75">
      <c r="C6990" s="203" t="str">
        <f>'823180'!B$23</f>
        <v>Reversión de pérdidas por deterioro de valor reconocidas en el resultado del periodo, activos intangibles distintos de la plusvalía</v>
      </c>
      <c r="F6990" s="430">
        <f>'823180'!U$23</f>
        <v>0</v>
      </c>
      <c r="I6990" s="60" t="str">
        <f>Índice!$G$23</f>
        <v>2015-01-01</v>
      </c>
      <c r="J6990" s="61" t="str">
        <f>Índice!$G$25</f>
        <v>2015-12-31</v>
      </c>
      <c r="K6990" s="203" t="s">
        <v>2521</v>
      </c>
      <c r="L6990" s="203" t="s">
        <v>2528</v>
      </c>
      <c r="M6990" s="203" t="s">
        <v>3293</v>
      </c>
      <c r="N6990" s="203" t="s">
        <v>2395</v>
      </c>
    </row>
    <row r="6991" spans="1:14" ht="15.75">
      <c r="C6991" s="203" t="str">
        <f>'823180'!B$24</f>
        <v>Incrementos (disminuciones) por otros cambios, activos intangibles distintos de la plusvalía</v>
      </c>
      <c r="F6991" s="430">
        <f>'823180'!U$24</f>
        <v>0</v>
      </c>
      <c r="I6991" s="60" t="str">
        <f>Índice!$G$23</f>
        <v>2015-01-01</v>
      </c>
      <c r="J6991" s="61" t="str">
        <f>Índice!$G$25</f>
        <v>2015-12-31</v>
      </c>
      <c r="K6991" s="203" t="s">
        <v>2521</v>
      </c>
      <c r="L6991" s="203" t="s">
        <v>2528</v>
      </c>
      <c r="M6991" s="203" t="s">
        <v>3293</v>
      </c>
      <c r="N6991" s="203" t="s">
        <v>2395</v>
      </c>
    </row>
    <row r="6992" spans="1:14" ht="15.75">
      <c r="C6992" s="203" t="str">
        <f>'823180'!B$25</f>
        <v>Disposiciones, activos intangibles distintos de la plusvalía</v>
      </c>
      <c r="F6992" s="430">
        <f>'823180'!U$25</f>
        <v>0</v>
      </c>
      <c r="I6992" s="60" t="str">
        <f>Índice!$G$23</f>
        <v>2015-01-01</v>
      </c>
      <c r="J6992" s="61" t="str">
        <f>Índice!$G$25</f>
        <v>2015-12-31</v>
      </c>
      <c r="K6992" s="203" t="s">
        <v>2521</v>
      </c>
      <c r="L6992" s="203" t="s">
        <v>2528</v>
      </c>
      <c r="M6992" s="203" t="s">
        <v>3293</v>
      </c>
      <c r="N6992" s="203" t="s">
        <v>2395</v>
      </c>
    </row>
    <row r="6993" spans="1:14" ht="15.75">
      <c r="C6993" s="203" t="str">
        <f>'823180'!B$26</f>
        <v>Total incremento (disminución) en activos intangibles distintos de la plusvalía</v>
      </c>
      <c r="F6993" s="430">
        <f>'823180'!U$26</f>
        <v>0</v>
      </c>
      <c r="I6993" s="60" t="str">
        <f>Índice!$G$23</f>
        <v>2015-01-01</v>
      </c>
      <c r="J6993" s="61" t="str">
        <f>Índice!$G$25</f>
        <v>2015-12-31</v>
      </c>
      <c r="K6993" s="203" t="s">
        <v>2521</v>
      </c>
      <c r="L6993" s="203" t="s">
        <v>2528</v>
      </c>
      <c r="M6993" s="203" t="s">
        <v>3293</v>
      </c>
      <c r="N6993" s="203" t="s">
        <v>2395</v>
      </c>
    </row>
    <row r="6994" spans="1:14" ht="15.75">
      <c r="C6994" s="203" t="str">
        <f>'823180'!B$27</f>
        <v>Activos intangibles distintos de la plusvalía al final del periodo</v>
      </c>
      <c r="F6994" s="430">
        <f>'823180'!U$27</f>
        <v>0</v>
      </c>
      <c r="I6994" s="60"/>
      <c r="J6994" s="61" t="str">
        <f>Índice!$G$25</f>
        <v>2015-12-31</v>
      </c>
      <c r="K6994" s="203" t="s">
        <v>2521</v>
      </c>
      <c r="L6994" s="203" t="s">
        <v>2528</v>
      </c>
      <c r="M6994" s="203" t="s">
        <v>3293</v>
      </c>
      <c r="N6994" s="203" t="s">
        <v>2395</v>
      </c>
    </row>
    <row r="6995" spans="1:14" ht="15.75">
      <c r="A6995" s="202" t="s">
        <v>15</v>
      </c>
      <c r="C6995" s="203" t="s">
        <v>3309</v>
      </c>
      <c r="L6995" s="203"/>
    </row>
    <row r="6996" spans="1:14" ht="15.75">
      <c r="A6996" s="202" t="s">
        <v>15</v>
      </c>
      <c r="C6996" s="203" t="str">
        <f>'823180'!B$11</f>
        <v>Información a revelar detallada sobre activos intangibles</v>
      </c>
      <c r="F6996" s="203"/>
      <c r="L6996" s="203"/>
    </row>
    <row r="6997" spans="1:14" ht="15.75">
      <c r="C6997" s="203" t="str">
        <f>'823180'!B$12</f>
        <v>Descripción de la partida o partidas, del estado de resultado integral en las que está incluida la amortización de los activos intangibles</v>
      </c>
      <c r="F6997" s="203" t="str">
        <f>'823180'!V$12</f>
        <v xml:space="preserve">Por incluir información </v>
      </c>
      <c r="I6997" s="60" t="str">
        <f>Índice!$G$23</f>
        <v>2015-01-01</v>
      </c>
      <c r="J6997" s="61" t="str">
        <f>Índice!$G$25</f>
        <v>2015-12-31</v>
      </c>
      <c r="K6997" s="203" t="s">
        <v>2521</v>
      </c>
      <c r="L6997" s="203" t="s">
        <v>2528</v>
      </c>
      <c r="M6997" s="203" t="s">
        <v>3293</v>
      </c>
      <c r="N6997" s="203" t="s">
        <v>2396</v>
      </c>
    </row>
    <row r="6998" spans="1:14" ht="15.75">
      <c r="C6998" s="203" t="str">
        <f>'823180'!B$13</f>
        <v>Método de amortización, activos intangibles distintos de la plusvalía</v>
      </c>
      <c r="F6998" s="203" t="str">
        <f>'823180'!V$13</f>
        <v xml:space="preserve">Por incluir información </v>
      </c>
      <c r="I6998" s="60" t="str">
        <f>Índice!$G$23</f>
        <v>2015-01-01</v>
      </c>
      <c r="J6998" s="61" t="str">
        <f>Índice!$G$25</f>
        <v>2015-12-31</v>
      </c>
      <c r="K6998" s="203" t="s">
        <v>2521</v>
      </c>
      <c r="L6998" s="203" t="s">
        <v>2528</v>
      </c>
      <c r="M6998" s="203" t="s">
        <v>3293</v>
      </c>
      <c r="N6998" s="203" t="s">
        <v>2396</v>
      </c>
    </row>
    <row r="6999" spans="1:14" ht="15.75">
      <c r="C6999" s="203" t="str">
        <f>'823180'!B$14</f>
        <v>Vidas útiles o tasas de amortización, activos intangibles distintos de la plusvalía</v>
      </c>
      <c r="F6999" s="203" t="str">
        <f>'823180'!V$14</f>
        <v xml:space="preserve">Por incluir información </v>
      </c>
      <c r="I6999" s="60" t="str">
        <f>Índice!$G$23</f>
        <v>2015-01-01</v>
      </c>
      <c r="J6999" s="61" t="str">
        <f>Índice!$G$25</f>
        <v>2015-12-31</v>
      </c>
      <c r="K6999" s="203" t="s">
        <v>2521</v>
      </c>
      <c r="L6999" s="203" t="s">
        <v>2528</v>
      </c>
      <c r="M6999" s="203" t="s">
        <v>3293</v>
      </c>
      <c r="N6999" s="203" t="s">
        <v>2396</v>
      </c>
    </row>
    <row r="7000" spans="1:14" ht="15.75">
      <c r="A7000" s="202" t="s">
        <v>15</v>
      </c>
      <c r="C7000" s="203" t="str">
        <f>'823180'!B$15</f>
        <v>Conciliación de cambios en activos intangibles distintos de la plusvalía [sinopsis]</v>
      </c>
      <c r="F7000" s="203"/>
      <c r="I7000" s="60"/>
      <c r="J7000" s="61"/>
      <c r="K7000" s="203"/>
      <c r="L7000" s="203"/>
    </row>
    <row r="7001" spans="1:14" ht="15.75">
      <c r="A7001" s="202"/>
      <c r="C7001" s="203" t="str">
        <f>'823180'!B$16</f>
        <v>Activos intangibles distintos de la plusvalía al comienzo del periodo</v>
      </c>
      <c r="F7001" s="430">
        <f>'823180'!V$16</f>
        <v>0</v>
      </c>
      <c r="J7001" s="60" t="str">
        <f>Índice!$G$23</f>
        <v>2015-01-01</v>
      </c>
      <c r="K7001" s="203" t="s">
        <v>2521</v>
      </c>
      <c r="L7001" s="203" t="s">
        <v>2528</v>
      </c>
      <c r="M7001" s="203" t="s">
        <v>3293</v>
      </c>
      <c r="N7001" s="203" t="s">
        <v>2396</v>
      </c>
    </row>
    <row r="7002" spans="1:14" ht="15.75">
      <c r="A7002" s="202" t="s">
        <v>15</v>
      </c>
      <c r="C7002" s="203" t="str">
        <f>'823180'!B$17</f>
        <v>Cambios en activos intangibles distintos de la plusvalía [sinopsis]</v>
      </c>
      <c r="F7002" s="430"/>
      <c r="I7002" s="60" t="str">
        <f>Índice!$G$23</f>
        <v>2015-01-01</v>
      </c>
      <c r="J7002" s="61" t="str">
        <f>Índice!$G$25</f>
        <v>2015-12-31</v>
      </c>
      <c r="K7002" s="203" t="s">
        <v>2521</v>
      </c>
      <c r="L7002" s="203" t="s">
        <v>2528</v>
      </c>
      <c r="M7002" s="203" t="s">
        <v>3293</v>
      </c>
      <c r="N7002" s="203" t="s">
        <v>2396</v>
      </c>
    </row>
    <row r="7003" spans="1:14" ht="15.75">
      <c r="A7003" s="202"/>
      <c r="C7003" s="203" t="str">
        <f>'823180'!B$18</f>
        <v>Incrementos distintos de los procedentes de combinaciones de negocios, activos intangibles distintos de la plusvalía</v>
      </c>
      <c r="F7003" s="430">
        <f>'823180'!V$18</f>
        <v>0</v>
      </c>
      <c r="I7003" s="60" t="str">
        <f>Índice!$G$23</f>
        <v>2015-01-01</v>
      </c>
      <c r="J7003" s="61" t="str">
        <f>Índice!$G$25</f>
        <v>2015-12-31</v>
      </c>
      <c r="K7003" s="203" t="s">
        <v>2521</v>
      </c>
      <c r="L7003" s="203" t="s">
        <v>2528</v>
      </c>
      <c r="M7003" s="203" t="s">
        <v>3293</v>
      </c>
      <c r="N7003" s="203" t="s">
        <v>2396</v>
      </c>
    </row>
    <row r="7004" spans="1:14" ht="15.75">
      <c r="C7004" s="203" t="str">
        <f>'823180'!B$19</f>
        <v>Adquisiciones realizadas mediante combinaciones de negocios, activos intangibles distintos a la plusvalía</v>
      </c>
      <c r="F7004" s="430">
        <f>'823180'!V$19</f>
        <v>0</v>
      </c>
      <c r="I7004" s="60" t="str">
        <f>Índice!$G$23</f>
        <v>2015-01-01</v>
      </c>
      <c r="J7004" s="61" t="str">
        <f>Índice!$G$25</f>
        <v>2015-12-31</v>
      </c>
      <c r="K7004" s="203" t="s">
        <v>2521</v>
      </c>
      <c r="L7004" s="203" t="s">
        <v>2528</v>
      </c>
      <c r="M7004" s="203" t="s">
        <v>3293</v>
      </c>
      <c r="N7004" s="203" t="s">
        <v>2396</v>
      </c>
    </row>
    <row r="7005" spans="1:14" ht="15.75">
      <c r="C7005" s="203" t="str">
        <f>'823180'!B$20</f>
        <v>Incremento (disminución) por diferencias de cambio netas, activos intangibles distintos de la plusvalía</v>
      </c>
      <c r="F7005" s="430">
        <f>'823180'!V$20</f>
        <v>0</v>
      </c>
      <c r="I7005" s="60" t="str">
        <f>Índice!$G$23</f>
        <v>2015-01-01</v>
      </c>
      <c r="J7005" s="61" t="str">
        <f>Índice!$G$25</f>
        <v>2015-12-31</v>
      </c>
      <c r="K7005" s="203" t="s">
        <v>2521</v>
      </c>
      <c r="L7005" s="203" t="s">
        <v>2528</v>
      </c>
      <c r="M7005" s="203" t="s">
        <v>3293</v>
      </c>
      <c r="N7005" s="203" t="s">
        <v>2396</v>
      </c>
    </row>
    <row r="7006" spans="1:14" ht="15.75">
      <c r="C7006" s="203" t="str">
        <f>'823180'!B$21</f>
        <v>Amortización, activos intangibles distintos de la plusvalía</v>
      </c>
      <c r="F7006" s="430">
        <f>'823180'!V$21</f>
        <v>0</v>
      </c>
      <c r="I7006" s="60" t="str">
        <f>Índice!$G$23</f>
        <v>2015-01-01</v>
      </c>
      <c r="J7006" s="61" t="str">
        <f>Índice!$G$25</f>
        <v>2015-12-31</v>
      </c>
      <c r="K7006" s="203" t="s">
        <v>2521</v>
      </c>
      <c r="L7006" s="203" t="s">
        <v>2528</v>
      </c>
      <c r="M7006" s="203" t="s">
        <v>3293</v>
      </c>
      <c r="N7006" s="203" t="s">
        <v>2396</v>
      </c>
    </row>
    <row r="7007" spans="1:14" ht="15.75">
      <c r="C7007" s="203" t="str">
        <f>'823180'!B$22</f>
        <v>Pérdidas por deterioro de valor reconocidas en el resultado del periodo, activos intangibles distintos de la plusvalía</v>
      </c>
      <c r="F7007" s="430">
        <f>'823180'!V$22</f>
        <v>0</v>
      </c>
      <c r="I7007" s="60" t="str">
        <f>Índice!$G$23</f>
        <v>2015-01-01</v>
      </c>
      <c r="J7007" s="61" t="str">
        <f>Índice!$G$25</f>
        <v>2015-12-31</v>
      </c>
      <c r="K7007" s="203" t="s">
        <v>2521</v>
      </c>
      <c r="L7007" s="203" t="s">
        <v>2528</v>
      </c>
      <c r="M7007" s="203" t="s">
        <v>3293</v>
      </c>
      <c r="N7007" s="203" t="s">
        <v>2396</v>
      </c>
    </row>
    <row r="7008" spans="1:14" ht="15.75">
      <c r="C7008" s="203" t="str">
        <f>'823180'!B$23</f>
        <v>Reversión de pérdidas por deterioro de valor reconocidas en el resultado del periodo, activos intangibles distintos de la plusvalía</v>
      </c>
      <c r="F7008" s="430">
        <f>'823180'!V$23</f>
        <v>0</v>
      </c>
      <c r="I7008" s="60" t="str">
        <f>Índice!$G$23</f>
        <v>2015-01-01</v>
      </c>
      <c r="J7008" s="61" t="str">
        <f>Índice!$G$25</f>
        <v>2015-12-31</v>
      </c>
      <c r="K7008" s="203" t="s">
        <v>2521</v>
      </c>
      <c r="L7008" s="203" t="s">
        <v>2528</v>
      </c>
      <c r="M7008" s="203" t="s">
        <v>3293</v>
      </c>
      <c r="N7008" s="203" t="s">
        <v>2396</v>
      </c>
    </row>
    <row r="7009" spans="1:14" ht="15.75">
      <c r="C7009" s="203" t="str">
        <f>'823180'!B$24</f>
        <v>Incrementos (disminuciones) por otros cambios, activos intangibles distintos de la plusvalía</v>
      </c>
      <c r="F7009" s="430">
        <f>'823180'!V$24</f>
        <v>0</v>
      </c>
      <c r="I7009" s="60" t="str">
        <f>Índice!$G$23</f>
        <v>2015-01-01</v>
      </c>
      <c r="J7009" s="61" t="str">
        <f>Índice!$G$25</f>
        <v>2015-12-31</v>
      </c>
      <c r="K7009" s="203" t="s">
        <v>2521</v>
      </c>
      <c r="L7009" s="203" t="s">
        <v>2528</v>
      </c>
      <c r="M7009" s="203" t="s">
        <v>3293</v>
      </c>
      <c r="N7009" s="203" t="s">
        <v>2396</v>
      </c>
    </row>
    <row r="7010" spans="1:14" ht="15.75">
      <c r="C7010" s="203" t="str">
        <f>'823180'!B$25</f>
        <v>Disposiciones, activos intangibles distintos de la plusvalía</v>
      </c>
      <c r="F7010" s="430">
        <f>'823180'!V$25</f>
        <v>0</v>
      </c>
      <c r="I7010" s="60" t="str">
        <f>Índice!$G$23</f>
        <v>2015-01-01</v>
      </c>
      <c r="J7010" s="61" t="str">
        <f>Índice!$G$25</f>
        <v>2015-12-31</v>
      </c>
      <c r="K7010" s="203" t="s">
        <v>2521</v>
      </c>
      <c r="L7010" s="203" t="s">
        <v>2528</v>
      </c>
      <c r="M7010" s="203" t="s">
        <v>3293</v>
      </c>
      <c r="N7010" s="203" t="s">
        <v>2396</v>
      </c>
    </row>
    <row r="7011" spans="1:14" ht="15.75">
      <c r="C7011" s="203" t="str">
        <f>'823180'!B$26</f>
        <v>Total incremento (disminución) en activos intangibles distintos de la plusvalía</v>
      </c>
      <c r="F7011" s="430">
        <f>'823180'!V$26</f>
        <v>0</v>
      </c>
      <c r="I7011" s="60" t="str">
        <f>Índice!$G$23</f>
        <v>2015-01-01</v>
      </c>
      <c r="J7011" s="61" t="str">
        <f>Índice!$G$25</f>
        <v>2015-12-31</v>
      </c>
      <c r="K7011" s="203" t="s">
        <v>2521</v>
      </c>
      <c r="L7011" s="203" t="s">
        <v>2528</v>
      </c>
      <c r="M7011" s="203" t="s">
        <v>3293</v>
      </c>
      <c r="N7011" s="203" t="s">
        <v>2396</v>
      </c>
    </row>
    <row r="7012" spans="1:14" ht="15.75">
      <c r="C7012" s="203" t="str">
        <f>'823180'!B$27</f>
        <v>Activos intangibles distintos de la plusvalía al final del periodo</v>
      </c>
      <c r="F7012" s="430">
        <f>'823180'!V$27</f>
        <v>0</v>
      </c>
      <c r="I7012" s="60"/>
      <c r="J7012" s="61" t="str">
        <f>Índice!$G$25</f>
        <v>2015-12-31</v>
      </c>
      <c r="K7012" s="203" t="s">
        <v>2521</v>
      </c>
      <c r="L7012" s="203" t="s">
        <v>2528</v>
      </c>
      <c r="M7012" s="203" t="s">
        <v>3293</v>
      </c>
      <c r="N7012" s="203" t="s">
        <v>2396</v>
      </c>
    </row>
    <row r="7013" spans="1:14" ht="15.75">
      <c r="A7013" s="202" t="s">
        <v>15</v>
      </c>
      <c r="C7013" s="203" t="s">
        <v>3308</v>
      </c>
      <c r="L7013" s="203"/>
    </row>
    <row r="7014" spans="1:14" ht="15.75">
      <c r="A7014" s="202" t="s">
        <v>15</v>
      </c>
      <c r="C7014" s="203" t="str">
        <f>'823180'!B$11</f>
        <v>Información a revelar detallada sobre activos intangibles</v>
      </c>
      <c r="F7014" s="203"/>
      <c r="L7014" s="203"/>
    </row>
    <row r="7015" spans="1:14" ht="15.75">
      <c r="C7015" s="203" t="str">
        <f>'823180'!B$12</f>
        <v>Descripción de la partida o partidas, del estado de resultado integral en las que está incluida la amortización de los activos intangibles</v>
      </c>
      <c r="F7015" s="203" t="str">
        <f>'823180'!W$12</f>
        <v xml:space="preserve">Por incluir información </v>
      </c>
      <c r="I7015" s="60" t="str">
        <f>Índice!$G$23</f>
        <v>2015-01-01</v>
      </c>
      <c r="J7015" s="61" t="str">
        <f>Índice!$G$25</f>
        <v>2015-12-31</v>
      </c>
      <c r="K7015" s="203" t="s">
        <v>2521</v>
      </c>
      <c r="L7015" s="203" t="s">
        <v>2528</v>
      </c>
      <c r="M7015" s="203" t="s">
        <v>3293</v>
      </c>
      <c r="N7015" s="203" t="s">
        <v>2397</v>
      </c>
    </row>
    <row r="7016" spans="1:14" ht="15.75">
      <c r="C7016" s="203" t="str">
        <f>'823180'!B$13</f>
        <v>Método de amortización, activos intangibles distintos de la plusvalía</v>
      </c>
      <c r="F7016" s="203" t="str">
        <f>'823180'!W$13</f>
        <v xml:space="preserve">Por incluir información </v>
      </c>
      <c r="I7016" s="60" t="str">
        <f>Índice!$G$23</f>
        <v>2015-01-01</v>
      </c>
      <c r="J7016" s="61" t="str">
        <f>Índice!$G$25</f>
        <v>2015-12-31</v>
      </c>
      <c r="K7016" s="203" t="s">
        <v>2521</v>
      </c>
      <c r="L7016" s="203" t="s">
        <v>2528</v>
      </c>
      <c r="M7016" s="203" t="s">
        <v>3293</v>
      </c>
      <c r="N7016" s="203" t="s">
        <v>2397</v>
      </c>
    </row>
    <row r="7017" spans="1:14" ht="15.75">
      <c r="C7017" s="203" t="str">
        <f>'823180'!B$14</f>
        <v>Vidas útiles o tasas de amortización, activos intangibles distintos de la plusvalía</v>
      </c>
      <c r="F7017" s="203" t="str">
        <f>'823180'!W$14</f>
        <v xml:space="preserve">Por incluir información </v>
      </c>
      <c r="I7017" s="60" t="str">
        <f>Índice!$G$23</f>
        <v>2015-01-01</v>
      </c>
      <c r="J7017" s="61" t="str">
        <f>Índice!$G$25</f>
        <v>2015-12-31</v>
      </c>
      <c r="K7017" s="203" t="s">
        <v>2521</v>
      </c>
      <c r="L7017" s="203" t="s">
        <v>2528</v>
      </c>
      <c r="M7017" s="203" t="s">
        <v>3293</v>
      </c>
      <c r="N7017" s="203" t="s">
        <v>2397</v>
      </c>
    </row>
    <row r="7018" spans="1:14" ht="15.75">
      <c r="A7018" s="202" t="s">
        <v>15</v>
      </c>
      <c r="C7018" s="203" t="str">
        <f>'823180'!B$15</f>
        <v>Conciliación de cambios en activos intangibles distintos de la plusvalía [sinopsis]</v>
      </c>
      <c r="F7018" s="203"/>
      <c r="I7018" s="60"/>
      <c r="J7018" s="61"/>
      <c r="K7018" s="203"/>
      <c r="L7018" s="203"/>
    </row>
    <row r="7019" spans="1:14" ht="15.75">
      <c r="A7019" s="202"/>
      <c r="C7019" s="203" t="str">
        <f>'823180'!B$16</f>
        <v>Activos intangibles distintos de la plusvalía al comienzo del periodo</v>
      </c>
      <c r="F7019" s="430">
        <f>'823180'!W$16</f>
        <v>0</v>
      </c>
      <c r="J7019" s="60" t="str">
        <f>Índice!$G$23</f>
        <v>2015-01-01</v>
      </c>
      <c r="K7019" s="203" t="s">
        <v>2521</v>
      </c>
      <c r="L7019" s="203" t="s">
        <v>2528</v>
      </c>
      <c r="M7019" s="203" t="s">
        <v>3293</v>
      </c>
      <c r="N7019" s="203" t="s">
        <v>2397</v>
      </c>
    </row>
    <row r="7020" spans="1:14" ht="15.75">
      <c r="A7020" s="202" t="s">
        <v>15</v>
      </c>
      <c r="C7020" s="203" t="str">
        <f>'823180'!B$17</f>
        <v>Cambios en activos intangibles distintos de la plusvalía [sinopsis]</v>
      </c>
      <c r="F7020" s="430"/>
      <c r="I7020" s="60" t="str">
        <f>Índice!$G$23</f>
        <v>2015-01-01</v>
      </c>
      <c r="J7020" s="61" t="str">
        <f>Índice!$G$25</f>
        <v>2015-12-31</v>
      </c>
      <c r="K7020" s="203" t="s">
        <v>2521</v>
      </c>
      <c r="L7020" s="203" t="s">
        <v>2528</v>
      </c>
      <c r="M7020" s="203" t="s">
        <v>3293</v>
      </c>
      <c r="N7020" s="203" t="s">
        <v>2397</v>
      </c>
    </row>
    <row r="7021" spans="1:14" ht="15.75">
      <c r="A7021" s="202"/>
      <c r="C7021" s="203" t="str">
        <f>'823180'!B$18</f>
        <v>Incrementos distintos de los procedentes de combinaciones de negocios, activos intangibles distintos de la plusvalía</v>
      </c>
      <c r="F7021" s="430">
        <f>'823180'!W$18</f>
        <v>0</v>
      </c>
      <c r="I7021" s="60" t="str">
        <f>Índice!$G$23</f>
        <v>2015-01-01</v>
      </c>
      <c r="J7021" s="61" t="str">
        <f>Índice!$G$25</f>
        <v>2015-12-31</v>
      </c>
      <c r="K7021" s="203" t="s">
        <v>2521</v>
      </c>
      <c r="L7021" s="203" t="s">
        <v>2528</v>
      </c>
      <c r="M7021" s="203" t="s">
        <v>3293</v>
      </c>
      <c r="N7021" s="203" t="s">
        <v>2397</v>
      </c>
    </row>
    <row r="7022" spans="1:14" ht="15.75">
      <c r="C7022" s="203" t="str">
        <f>'823180'!B$19</f>
        <v>Adquisiciones realizadas mediante combinaciones de negocios, activos intangibles distintos a la plusvalía</v>
      </c>
      <c r="F7022" s="430">
        <f>'823180'!W$19</f>
        <v>0</v>
      </c>
      <c r="I7022" s="60" t="str">
        <f>Índice!$G$23</f>
        <v>2015-01-01</v>
      </c>
      <c r="J7022" s="61" t="str">
        <f>Índice!$G$25</f>
        <v>2015-12-31</v>
      </c>
      <c r="K7022" s="203" t="s">
        <v>2521</v>
      </c>
      <c r="L7022" s="203" t="s">
        <v>2528</v>
      </c>
      <c r="M7022" s="203" t="s">
        <v>3293</v>
      </c>
      <c r="N7022" s="203" t="s">
        <v>2397</v>
      </c>
    </row>
    <row r="7023" spans="1:14" ht="15.75">
      <c r="C7023" s="203" t="str">
        <f>'823180'!B$20</f>
        <v>Incremento (disminución) por diferencias de cambio netas, activos intangibles distintos de la plusvalía</v>
      </c>
      <c r="F7023" s="430">
        <f>'823180'!W$20</f>
        <v>0</v>
      </c>
      <c r="I7023" s="60" t="str">
        <f>Índice!$G$23</f>
        <v>2015-01-01</v>
      </c>
      <c r="J7023" s="61" t="str">
        <f>Índice!$G$25</f>
        <v>2015-12-31</v>
      </c>
      <c r="K7023" s="203" t="s">
        <v>2521</v>
      </c>
      <c r="L7023" s="203" t="s">
        <v>2528</v>
      </c>
      <c r="M7023" s="203" t="s">
        <v>3293</v>
      </c>
      <c r="N7023" s="203" t="s">
        <v>2397</v>
      </c>
    </row>
    <row r="7024" spans="1:14" ht="15.75">
      <c r="C7024" s="203" t="str">
        <f>'823180'!B$21</f>
        <v>Amortización, activos intangibles distintos de la plusvalía</v>
      </c>
      <c r="F7024" s="430">
        <f>'823180'!W$21</f>
        <v>0</v>
      </c>
      <c r="I7024" s="60" t="str">
        <f>Índice!$G$23</f>
        <v>2015-01-01</v>
      </c>
      <c r="J7024" s="61" t="str">
        <f>Índice!$G$25</f>
        <v>2015-12-31</v>
      </c>
      <c r="K7024" s="203" t="s">
        <v>2521</v>
      </c>
      <c r="L7024" s="203" t="s">
        <v>2528</v>
      </c>
      <c r="M7024" s="203" t="s">
        <v>3293</v>
      </c>
      <c r="N7024" s="203" t="s">
        <v>2397</v>
      </c>
    </row>
    <row r="7025" spans="1:14" ht="15.75">
      <c r="C7025" s="203" t="str">
        <f>'823180'!B$22</f>
        <v>Pérdidas por deterioro de valor reconocidas en el resultado del periodo, activos intangibles distintos de la plusvalía</v>
      </c>
      <c r="F7025" s="430">
        <f>'823180'!W$22</f>
        <v>0</v>
      </c>
      <c r="I7025" s="60" t="str">
        <f>Índice!$G$23</f>
        <v>2015-01-01</v>
      </c>
      <c r="J7025" s="61" t="str">
        <f>Índice!$G$25</f>
        <v>2015-12-31</v>
      </c>
      <c r="K7025" s="203" t="s">
        <v>2521</v>
      </c>
      <c r="L7025" s="203" t="s">
        <v>2528</v>
      </c>
      <c r="M7025" s="203" t="s">
        <v>3293</v>
      </c>
      <c r="N7025" s="203" t="s">
        <v>2397</v>
      </c>
    </row>
    <row r="7026" spans="1:14" ht="15.75">
      <c r="C7026" s="203" t="str">
        <f>'823180'!B$23</f>
        <v>Reversión de pérdidas por deterioro de valor reconocidas en el resultado del periodo, activos intangibles distintos de la plusvalía</v>
      </c>
      <c r="F7026" s="430">
        <f>'823180'!W$23</f>
        <v>0</v>
      </c>
      <c r="I7026" s="60" t="str">
        <f>Índice!$G$23</f>
        <v>2015-01-01</v>
      </c>
      <c r="J7026" s="61" t="str">
        <f>Índice!$G$25</f>
        <v>2015-12-31</v>
      </c>
      <c r="K7026" s="203" t="s">
        <v>2521</v>
      </c>
      <c r="L7026" s="203" t="s">
        <v>2528</v>
      </c>
      <c r="M7026" s="203" t="s">
        <v>3293</v>
      </c>
      <c r="N7026" s="203" t="s">
        <v>2397</v>
      </c>
    </row>
    <row r="7027" spans="1:14" ht="15.75">
      <c r="C7027" s="203" t="str">
        <f>'823180'!B$24</f>
        <v>Incrementos (disminuciones) por otros cambios, activos intangibles distintos de la plusvalía</v>
      </c>
      <c r="F7027" s="430">
        <f>'823180'!W$24</f>
        <v>0</v>
      </c>
      <c r="I7027" s="60" t="str">
        <f>Índice!$G$23</f>
        <v>2015-01-01</v>
      </c>
      <c r="J7027" s="61" t="str">
        <f>Índice!$G$25</f>
        <v>2015-12-31</v>
      </c>
      <c r="K7027" s="203" t="s">
        <v>2521</v>
      </c>
      <c r="L7027" s="203" t="s">
        <v>2528</v>
      </c>
      <c r="M7027" s="203" t="s">
        <v>3293</v>
      </c>
      <c r="N7027" s="203" t="s">
        <v>2397</v>
      </c>
    </row>
    <row r="7028" spans="1:14" ht="15.75">
      <c r="C7028" s="203" t="str">
        <f>'823180'!B$25</f>
        <v>Disposiciones, activos intangibles distintos de la plusvalía</v>
      </c>
      <c r="F7028" s="430">
        <f>'823180'!W$25</f>
        <v>0</v>
      </c>
      <c r="I7028" s="60" t="str">
        <f>Índice!$G$23</f>
        <v>2015-01-01</v>
      </c>
      <c r="J7028" s="61" t="str">
        <f>Índice!$G$25</f>
        <v>2015-12-31</v>
      </c>
      <c r="K7028" s="203" t="s">
        <v>2521</v>
      </c>
      <c r="L7028" s="203" t="s">
        <v>2528</v>
      </c>
      <c r="M7028" s="203" t="s">
        <v>3293</v>
      </c>
      <c r="N7028" s="203" t="s">
        <v>2397</v>
      </c>
    </row>
    <row r="7029" spans="1:14" ht="15.75">
      <c r="C7029" s="203" t="str">
        <f>'823180'!B$26</f>
        <v>Total incremento (disminución) en activos intangibles distintos de la plusvalía</v>
      </c>
      <c r="F7029" s="430">
        <f>'823180'!W$26</f>
        <v>0</v>
      </c>
      <c r="I7029" s="60" t="str">
        <f>Índice!$G$23</f>
        <v>2015-01-01</v>
      </c>
      <c r="J7029" s="61" t="str">
        <f>Índice!$G$25</f>
        <v>2015-12-31</v>
      </c>
      <c r="K7029" s="203" t="s">
        <v>2521</v>
      </c>
      <c r="L7029" s="203" t="s">
        <v>2528</v>
      </c>
      <c r="M7029" s="203" t="s">
        <v>3293</v>
      </c>
      <c r="N7029" s="203" t="s">
        <v>2397</v>
      </c>
    </row>
    <row r="7030" spans="1:14" ht="15.75">
      <c r="C7030" s="203" t="str">
        <f>'823180'!B$27</f>
        <v>Activos intangibles distintos de la plusvalía al final del periodo</v>
      </c>
      <c r="F7030" s="430">
        <f>'823180'!W$27</f>
        <v>0</v>
      </c>
      <c r="I7030" s="60"/>
      <c r="J7030" s="61" t="str">
        <f>Índice!$G$25</f>
        <v>2015-12-31</v>
      </c>
      <c r="K7030" s="203" t="s">
        <v>2521</v>
      </c>
      <c r="L7030" s="203" t="s">
        <v>2528</v>
      </c>
      <c r="M7030" s="203" t="s">
        <v>3293</v>
      </c>
      <c r="N7030" s="203" t="s">
        <v>2397</v>
      </c>
    </row>
    <row r="7031" spans="1:14" ht="15.75">
      <c r="A7031" s="202" t="s">
        <v>15</v>
      </c>
      <c r="C7031" s="203" t="s">
        <v>2460</v>
      </c>
      <c r="L7031" s="203"/>
    </row>
    <row r="7032" spans="1:14" ht="15.75">
      <c r="A7032" s="202" t="s">
        <v>15</v>
      </c>
      <c r="C7032" s="203" t="str">
        <f>'823180'!B$11</f>
        <v>Información a revelar detallada sobre activos intangibles</v>
      </c>
      <c r="F7032" s="203"/>
      <c r="L7032" s="203"/>
    </row>
    <row r="7033" spans="1:14" ht="15.75">
      <c r="C7033" s="203" t="str">
        <f>'823180'!B$12</f>
        <v>Descripción de la partida o partidas, del estado de resultado integral en las que está incluida la amortización de los activos intangibles</v>
      </c>
      <c r="F7033" s="203" t="str">
        <f>'823180'!X$12</f>
        <v xml:space="preserve">Por incluir información </v>
      </c>
      <c r="I7033" s="60" t="str">
        <f>Índice!$G$23</f>
        <v>2015-01-01</v>
      </c>
      <c r="J7033" s="61" t="str">
        <f>Índice!$G$25</f>
        <v>2015-12-31</v>
      </c>
      <c r="K7033" s="203" t="s">
        <v>2521</v>
      </c>
      <c r="L7033" s="203" t="s">
        <v>2529</v>
      </c>
      <c r="M7033" s="203" t="s">
        <v>3293</v>
      </c>
      <c r="N7033" s="203" t="s">
        <v>2395</v>
      </c>
    </row>
    <row r="7034" spans="1:14" ht="15.75">
      <c r="C7034" s="203" t="str">
        <f>'823180'!B$13</f>
        <v>Método de amortización, activos intangibles distintos de la plusvalía</v>
      </c>
      <c r="F7034" s="203" t="str">
        <f>'823180'!X$13</f>
        <v xml:space="preserve">Por incluir información </v>
      </c>
      <c r="I7034" s="60" t="str">
        <f>Índice!$G$23</f>
        <v>2015-01-01</v>
      </c>
      <c r="J7034" s="61" t="str">
        <f>Índice!$G$25</f>
        <v>2015-12-31</v>
      </c>
      <c r="K7034" s="203" t="s">
        <v>2521</v>
      </c>
      <c r="L7034" s="203" t="s">
        <v>2529</v>
      </c>
      <c r="M7034" s="203" t="s">
        <v>3293</v>
      </c>
      <c r="N7034" s="203" t="s">
        <v>2395</v>
      </c>
    </row>
    <row r="7035" spans="1:14" ht="15.75">
      <c r="C7035" s="203" t="str">
        <f>'823180'!B$14</f>
        <v>Vidas útiles o tasas de amortización, activos intangibles distintos de la plusvalía</v>
      </c>
      <c r="F7035" s="203" t="str">
        <f>'823180'!X$14</f>
        <v xml:space="preserve">Por incluir información </v>
      </c>
      <c r="I7035" s="60" t="str">
        <f>Índice!$G$23</f>
        <v>2015-01-01</v>
      </c>
      <c r="J7035" s="61" t="str">
        <f>Índice!$G$25</f>
        <v>2015-12-31</v>
      </c>
      <c r="K7035" s="203" t="s">
        <v>2521</v>
      </c>
      <c r="L7035" s="203" t="s">
        <v>2529</v>
      </c>
      <c r="M7035" s="203" t="s">
        <v>3293</v>
      </c>
      <c r="N7035" s="203" t="s">
        <v>2395</v>
      </c>
    </row>
    <row r="7036" spans="1:14" ht="15.75">
      <c r="A7036" s="202" t="s">
        <v>15</v>
      </c>
      <c r="C7036" s="203" t="str">
        <f>'823180'!B$15</f>
        <v>Conciliación de cambios en activos intangibles distintos de la plusvalía [sinopsis]</v>
      </c>
      <c r="F7036" s="203"/>
      <c r="I7036" s="60"/>
      <c r="J7036" s="61"/>
      <c r="K7036" s="203"/>
      <c r="L7036" s="203"/>
    </row>
    <row r="7037" spans="1:14" ht="15.75">
      <c r="A7037" s="202"/>
      <c r="C7037" s="203" t="str">
        <f>'823180'!B$16</f>
        <v>Activos intangibles distintos de la plusvalía al comienzo del periodo</v>
      </c>
      <c r="F7037" s="430">
        <f>'823180'!X$16</f>
        <v>0</v>
      </c>
      <c r="J7037" s="60" t="str">
        <f>Índice!$G$23</f>
        <v>2015-01-01</v>
      </c>
      <c r="K7037" s="203" t="s">
        <v>2521</v>
      </c>
      <c r="L7037" s="203" t="s">
        <v>2529</v>
      </c>
      <c r="M7037" s="203" t="s">
        <v>3293</v>
      </c>
      <c r="N7037" s="203" t="s">
        <v>2395</v>
      </c>
    </row>
    <row r="7038" spans="1:14" ht="15.75">
      <c r="A7038" s="202" t="s">
        <v>15</v>
      </c>
      <c r="C7038" s="203" t="str">
        <f>'823180'!B$17</f>
        <v>Cambios en activos intangibles distintos de la plusvalía [sinopsis]</v>
      </c>
      <c r="F7038" s="430"/>
      <c r="I7038" s="60" t="str">
        <f>Índice!$G$23</f>
        <v>2015-01-01</v>
      </c>
      <c r="J7038" s="61" t="str">
        <f>Índice!$G$25</f>
        <v>2015-12-31</v>
      </c>
      <c r="K7038" s="203" t="s">
        <v>2521</v>
      </c>
      <c r="L7038" s="203" t="s">
        <v>2529</v>
      </c>
      <c r="M7038" s="203" t="s">
        <v>3293</v>
      </c>
      <c r="N7038" s="203" t="s">
        <v>2395</v>
      </c>
    </row>
    <row r="7039" spans="1:14" ht="15.75">
      <c r="A7039" s="202"/>
      <c r="C7039" s="203" t="str">
        <f>'823180'!B$18</f>
        <v>Incrementos distintos de los procedentes de combinaciones de negocios, activos intangibles distintos de la plusvalía</v>
      </c>
      <c r="F7039" s="430">
        <f>'823180'!X$18</f>
        <v>0</v>
      </c>
      <c r="I7039" s="60" t="str">
        <f>Índice!$G$23</f>
        <v>2015-01-01</v>
      </c>
      <c r="J7039" s="61" t="str">
        <f>Índice!$G$25</f>
        <v>2015-12-31</v>
      </c>
      <c r="K7039" s="203" t="s">
        <v>2521</v>
      </c>
      <c r="L7039" s="203" t="s">
        <v>2529</v>
      </c>
      <c r="M7039" s="203" t="s">
        <v>3293</v>
      </c>
      <c r="N7039" s="203" t="s">
        <v>2395</v>
      </c>
    </row>
    <row r="7040" spans="1:14" ht="15.75">
      <c r="C7040" s="203" t="str">
        <f>'823180'!B$19</f>
        <v>Adquisiciones realizadas mediante combinaciones de negocios, activos intangibles distintos a la plusvalía</v>
      </c>
      <c r="F7040" s="430">
        <f>'823180'!X$19</f>
        <v>0</v>
      </c>
      <c r="I7040" s="60" t="str">
        <f>Índice!$G$23</f>
        <v>2015-01-01</v>
      </c>
      <c r="J7040" s="61" t="str">
        <f>Índice!$G$25</f>
        <v>2015-12-31</v>
      </c>
      <c r="K7040" s="203" t="s">
        <v>2521</v>
      </c>
      <c r="L7040" s="203" t="s">
        <v>2529</v>
      </c>
      <c r="M7040" s="203" t="s">
        <v>3293</v>
      </c>
      <c r="N7040" s="203" t="s">
        <v>2395</v>
      </c>
    </row>
    <row r="7041" spans="1:14" ht="15.75">
      <c r="C7041" s="203" t="str">
        <f>'823180'!B$20</f>
        <v>Incremento (disminución) por diferencias de cambio netas, activos intangibles distintos de la plusvalía</v>
      </c>
      <c r="F7041" s="430">
        <f>'823180'!X$20</f>
        <v>0</v>
      </c>
      <c r="I7041" s="60" t="str">
        <f>Índice!$G$23</f>
        <v>2015-01-01</v>
      </c>
      <c r="J7041" s="61" t="str">
        <f>Índice!$G$25</f>
        <v>2015-12-31</v>
      </c>
      <c r="K7041" s="203" t="s">
        <v>2521</v>
      </c>
      <c r="L7041" s="203" t="s">
        <v>2529</v>
      </c>
      <c r="M7041" s="203" t="s">
        <v>3293</v>
      </c>
      <c r="N7041" s="203" t="s">
        <v>2395</v>
      </c>
    </row>
    <row r="7042" spans="1:14" ht="15.75">
      <c r="C7042" s="203" t="str">
        <f>'823180'!B$21</f>
        <v>Amortización, activos intangibles distintos de la plusvalía</v>
      </c>
      <c r="F7042" s="430">
        <f>'823180'!X$21</f>
        <v>0</v>
      </c>
      <c r="I7042" s="60" t="str">
        <f>Índice!$G$23</f>
        <v>2015-01-01</v>
      </c>
      <c r="J7042" s="61" t="str">
        <f>Índice!$G$25</f>
        <v>2015-12-31</v>
      </c>
      <c r="K7042" s="203" t="s">
        <v>2521</v>
      </c>
      <c r="L7042" s="203" t="s">
        <v>2529</v>
      </c>
      <c r="M7042" s="203" t="s">
        <v>3293</v>
      </c>
      <c r="N7042" s="203" t="s">
        <v>2395</v>
      </c>
    </row>
    <row r="7043" spans="1:14" ht="15.75">
      <c r="C7043" s="203" t="str">
        <f>'823180'!B$22</f>
        <v>Pérdidas por deterioro de valor reconocidas en el resultado del periodo, activos intangibles distintos de la plusvalía</v>
      </c>
      <c r="F7043" s="430">
        <f>'823180'!X$22</f>
        <v>0</v>
      </c>
      <c r="I7043" s="60" t="str">
        <f>Índice!$G$23</f>
        <v>2015-01-01</v>
      </c>
      <c r="J7043" s="61" t="str">
        <f>Índice!$G$25</f>
        <v>2015-12-31</v>
      </c>
      <c r="K7043" s="203" t="s">
        <v>2521</v>
      </c>
      <c r="L7043" s="203" t="s">
        <v>2529</v>
      </c>
      <c r="M7043" s="203" t="s">
        <v>3293</v>
      </c>
      <c r="N7043" s="203" t="s">
        <v>2395</v>
      </c>
    </row>
    <row r="7044" spans="1:14" ht="15.75">
      <c r="C7044" s="203" t="str">
        <f>'823180'!B$23</f>
        <v>Reversión de pérdidas por deterioro de valor reconocidas en el resultado del periodo, activos intangibles distintos de la plusvalía</v>
      </c>
      <c r="F7044" s="430">
        <f>'823180'!X$23</f>
        <v>0</v>
      </c>
      <c r="I7044" s="60" t="str">
        <f>Índice!$G$23</f>
        <v>2015-01-01</v>
      </c>
      <c r="J7044" s="61" t="str">
        <f>Índice!$G$25</f>
        <v>2015-12-31</v>
      </c>
      <c r="K7044" s="203" t="s">
        <v>2521</v>
      </c>
      <c r="L7044" s="203" t="s">
        <v>2529</v>
      </c>
      <c r="M7044" s="203" t="s">
        <v>3293</v>
      </c>
      <c r="N7044" s="203" t="s">
        <v>2395</v>
      </c>
    </row>
    <row r="7045" spans="1:14" ht="15.75">
      <c r="C7045" s="203" t="str">
        <f>'823180'!B$24</f>
        <v>Incrementos (disminuciones) por otros cambios, activos intangibles distintos de la plusvalía</v>
      </c>
      <c r="F7045" s="430">
        <f>'823180'!X$24</f>
        <v>0</v>
      </c>
      <c r="I7045" s="60" t="str">
        <f>Índice!$G$23</f>
        <v>2015-01-01</v>
      </c>
      <c r="J7045" s="61" t="str">
        <f>Índice!$G$25</f>
        <v>2015-12-31</v>
      </c>
      <c r="K7045" s="203" t="s">
        <v>2521</v>
      </c>
      <c r="L7045" s="203" t="s">
        <v>2529</v>
      </c>
      <c r="M7045" s="203" t="s">
        <v>3293</v>
      </c>
      <c r="N7045" s="203" t="s">
        <v>2395</v>
      </c>
    </row>
    <row r="7046" spans="1:14" ht="15.75">
      <c r="C7046" s="203" t="str">
        <f>'823180'!B$25</f>
        <v>Disposiciones, activos intangibles distintos de la plusvalía</v>
      </c>
      <c r="F7046" s="430">
        <f>'823180'!X$25</f>
        <v>0</v>
      </c>
      <c r="I7046" s="60" t="str">
        <f>Índice!$G$23</f>
        <v>2015-01-01</v>
      </c>
      <c r="J7046" s="61" t="str">
        <f>Índice!$G$25</f>
        <v>2015-12-31</v>
      </c>
      <c r="K7046" s="203" t="s">
        <v>2521</v>
      </c>
      <c r="L7046" s="203" t="s">
        <v>2529</v>
      </c>
      <c r="M7046" s="203" t="s">
        <v>3293</v>
      </c>
      <c r="N7046" s="203" t="s">
        <v>2395</v>
      </c>
    </row>
    <row r="7047" spans="1:14" ht="15.75">
      <c r="C7047" s="203" t="str">
        <f>'823180'!B$26</f>
        <v>Total incremento (disminución) en activos intangibles distintos de la plusvalía</v>
      </c>
      <c r="F7047" s="430">
        <f>'823180'!X$26</f>
        <v>0</v>
      </c>
      <c r="I7047" s="60" t="str">
        <f>Índice!$G$23</f>
        <v>2015-01-01</v>
      </c>
      <c r="J7047" s="61" t="str">
        <f>Índice!$G$25</f>
        <v>2015-12-31</v>
      </c>
      <c r="K7047" s="203" t="s">
        <v>2521</v>
      </c>
      <c r="L7047" s="203" t="s">
        <v>2529</v>
      </c>
      <c r="M7047" s="203" t="s">
        <v>3293</v>
      </c>
      <c r="N7047" s="203" t="s">
        <v>2395</v>
      </c>
    </row>
    <row r="7048" spans="1:14" ht="15.75">
      <c r="C7048" s="203" t="str">
        <f>'823180'!B$27</f>
        <v>Activos intangibles distintos de la plusvalía al final del periodo</v>
      </c>
      <c r="F7048" s="430">
        <f>'823180'!X$27</f>
        <v>0</v>
      </c>
      <c r="I7048" s="60"/>
      <c r="J7048" s="61" t="str">
        <f>Índice!$G$25</f>
        <v>2015-12-31</v>
      </c>
      <c r="K7048" s="203" t="s">
        <v>2521</v>
      </c>
      <c r="L7048" s="203" t="s">
        <v>2529</v>
      </c>
      <c r="M7048" s="203" t="s">
        <v>3293</v>
      </c>
      <c r="N7048" s="203" t="s">
        <v>2395</v>
      </c>
    </row>
    <row r="7049" spans="1:14" ht="15.75">
      <c r="A7049" s="202" t="s">
        <v>15</v>
      </c>
      <c r="C7049" s="203" t="s">
        <v>3307</v>
      </c>
      <c r="L7049" s="203"/>
    </row>
    <row r="7050" spans="1:14" ht="15.75">
      <c r="A7050" s="202" t="s">
        <v>15</v>
      </c>
      <c r="C7050" s="203" t="str">
        <f>'823180'!B$11</f>
        <v>Información a revelar detallada sobre activos intangibles</v>
      </c>
      <c r="F7050" s="203"/>
      <c r="L7050" s="203"/>
    </row>
    <row r="7051" spans="1:14" ht="15.75">
      <c r="C7051" s="203" t="str">
        <f>'823180'!B$12</f>
        <v>Descripción de la partida o partidas, del estado de resultado integral en las que está incluida la amortización de los activos intangibles</v>
      </c>
      <c r="F7051" s="203" t="str">
        <f>'823180'!Y$12</f>
        <v xml:space="preserve">Por incluir información </v>
      </c>
      <c r="I7051" s="60" t="str">
        <f>Índice!$G$23</f>
        <v>2015-01-01</v>
      </c>
      <c r="J7051" s="61" t="str">
        <f>Índice!$G$25</f>
        <v>2015-12-31</v>
      </c>
      <c r="K7051" s="203" t="s">
        <v>2521</v>
      </c>
      <c r="L7051" s="203" t="s">
        <v>2529</v>
      </c>
      <c r="M7051" s="203" t="s">
        <v>3293</v>
      </c>
      <c r="N7051" s="203" t="s">
        <v>2396</v>
      </c>
    </row>
    <row r="7052" spans="1:14" ht="15.75">
      <c r="C7052" s="203" t="str">
        <f>'823180'!B$13</f>
        <v>Método de amortización, activos intangibles distintos de la plusvalía</v>
      </c>
      <c r="F7052" s="203" t="str">
        <f>'823180'!Y$13</f>
        <v xml:space="preserve">Por incluir información </v>
      </c>
      <c r="I7052" s="60" t="str">
        <f>Índice!$G$23</f>
        <v>2015-01-01</v>
      </c>
      <c r="J7052" s="61" t="str">
        <f>Índice!$G$25</f>
        <v>2015-12-31</v>
      </c>
      <c r="K7052" s="203" t="s">
        <v>2521</v>
      </c>
      <c r="L7052" s="203" t="s">
        <v>2529</v>
      </c>
      <c r="M7052" s="203" t="s">
        <v>3293</v>
      </c>
      <c r="N7052" s="203" t="s">
        <v>2396</v>
      </c>
    </row>
    <row r="7053" spans="1:14" ht="15.75">
      <c r="C7053" s="203" t="str">
        <f>'823180'!B$14</f>
        <v>Vidas útiles o tasas de amortización, activos intangibles distintos de la plusvalía</v>
      </c>
      <c r="F7053" s="203" t="str">
        <f>'823180'!Y$14</f>
        <v xml:space="preserve">Por incluir información </v>
      </c>
      <c r="I7053" s="60" t="str">
        <f>Índice!$G$23</f>
        <v>2015-01-01</v>
      </c>
      <c r="J7053" s="61" t="str">
        <f>Índice!$G$25</f>
        <v>2015-12-31</v>
      </c>
      <c r="K7053" s="203" t="s">
        <v>2521</v>
      </c>
      <c r="L7053" s="203" t="s">
        <v>2529</v>
      </c>
      <c r="M7053" s="203" t="s">
        <v>3293</v>
      </c>
      <c r="N7053" s="203" t="s">
        <v>2396</v>
      </c>
    </row>
    <row r="7054" spans="1:14" ht="15.75">
      <c r="A7054" s="202" t="s">
        <v>15</v>
      </c>
      <c r="C7054" s="203" t="str">
        <f>'823180'!B$15</f>
        <v>Conciliación de cambios en activos intangibles distintos de la plusvalía [sinopsis]</v>
      </c>
      <c r="F7054" s="203"/>
      <c r="I7054" s="60"/>
      <c r="J7054" s="61"/>
      <c r="K7054" s="203"/>
      <c r="L7054" s="203"/>
    </row>
    <row r="7055" spans="1:14" ht="15.75">
      <c r="A7055" s="202"/>
      <c r="C7055" s="203" t="str">
        <f>'823180'!B$16</f>
        <v>Activos intangibles distintos de la plusvalía al comienzo del periodo</v>
      </c>
      <c r="F7055" s="430">
        <f>'823180'!Y$16</f>
        <v>0</v>
      </c>
      <c r="J7055" s="60" t="str">
        <f>Índice!$G$23</f>
        <v>2015-01-01</v>
      </c>
      <c r="K7055" s="203" t="s">
        <v>2521</v>
      </c>
      <c r="L7055" s="203" t="s">
        <v>2529</v>
      </c>
      <c r="M7055" s="203" t="s">
        <v>3293</v>
      </c>
      <c r="N7055" s="203" t="s">
        <v>2396</v>
      </c>
    </row>
    <row r="7056" spans="1:14" ht="15.75">
      <c r="A7056" s="202" t="s">
        <v>15</v>
      </c>
      <c r="C7056" s="203" t="str">
        <f>'823180'!B$17</f>
        <v>Cambios en activos intangibles distintos de la plusvalía [sinopsis]</v>
      </c>
      <c r="F7056" s="430"/>
      <c r="I7056" s="60" t="str">
        <f>Índice!$G$23</f>
        <v>2015-01-01</v>
      </c>
      <c r="J7056" s="61" t="str">
        <f>Índice!$G$25</f>
        <v>2015-12-31</v>
      </c>
      <c r="K7056" s="203" t="s">
        <v>2521</v>
      </c>
      <c r="L7056" s="203" t="s">
        <v>2529</v>
      </c>
      <c r="M7056" s="203" t="s">
        <v>3293</v>
      </c>
      <c r="N7056" s="203" t="s">
        <v>2396</v>
      </c>
    </row>
    <row r="7057" spans="1:14" ht="15.75">
      <c r="A7057" s="202"/>
      <c r="C7057" s="203" t="str">
        <f>'823180'!B$18</f>
        <v>Incrementos distintos de los procedentes de combinaciones de negocios, activos intangibles distintos de la plusvalía</v>
      </c>
      <c r="F7057" s="430">
        <f>'823180'!Y$18</f>
        <v>0</v>
      </c>
      <c r="I7057" s="60" t="str">
        <f>Índice!$G$23</f>
        <v>2015-01-01</v>
      </c>
      <c r="J7057" s="61" t="str">
        <f>Índice!$G$25</f>
        <v>2015-12-31</v>
      </c>
      <c r="K7057" s="203" t="s">
        <v>2521</v>
      </c>
      <c r="L7057" s="203" t="s">
        <v>2529</v>
      </c>
      <c r="M7057" s="203" t="s">
        <v>3293</v>
      </c>
      <c r="N7057" s="203" t="s">
        <v>2396</v>
      </c>
    </row>
    <row r="7058" spans="1:14" ht="15.75">
      <c r="C7058" s="203" t="str">
        <f>'823180'!B$19</f>
        <v>Adquisiciones realizadas mediante combinaciones de negocios, activos intangibles distintos a la plusvalía</v>
      </c>
      <c r="F7058" s="430">
        <f>'823180'!Y$19</f>
        <v>0</v>
      </c>
      <c r="I7058" s="60" t="str">
        <f>Índice!$G$23</f>
        <v>2015-01-01</v>
      </c>
      <c r="J7058" s="61" t="str">
        <f>Índice!$G$25</f>
        <v>2015-12-31</v>
      </c>
      <c r="K7058" s="203" t="s">
        <v>2521</v>
      </c>
      <c r="L7058" s="203" t="s">
        <v>2529</v>
      </c>
      <c r="M7058" s="203" t="s">
        <v>3293</v>
      </c>
      <c r="N7058" s="203" t="s">
        <v>2396</v>
      </c>
    </row>
    <row r="7059" spans="1:14" ht="15.75">
      <c r="C7059" s="203" t="str">
        <f>'823180'!B$20</f>
        <v>Incremento (disminución) por diferencias de cambio netas, activos intangibles distintos de la plusvalía</v>
      </c>
      <c r="F7059" s="430">
        <f>'823180'!Y$20</f>
        <v>0</v>
      </c>
      <c r="I7059" s="60" t="str">
        <f>Índice!$G$23</f>
        <v>2015-01-01</v>
      </c>
      <c r="J7059" s="61" t="str">
        <f>Índice!$G$25</f>
        <v>2015-12-31</v>
      </c>
      <c r="K7059" s="203" t="s">
        <v>2521</v>
      </c>
      <c r="L7059" s="203" t="s">
        <v>2529</v>
      </c>
      <c r="M7059" s="203" t="s">
        <v>3293</v>
      </c>
      <c r="N7059" s="203" t="s">
        <v>2396</v>
      </c>
    </row>
    <row r="7060" spans="1:14" ht="15.75">
      <c r="C7060" s="203" t="str">
        <f>'823180'!B$21</f>
        <v>Amortización, activos intangibles distintos de la plusvalía</v>
      </c>
      <c r="F7060" s="430">
        <f>'823180'!Y$21</f>
        <v>0</v>
      </c>
      <c r="I7060" s="60" t="str">
        <f>Índice!$G$23</f>
        <v>2015-01-01</v>
      </c>
      <c r="J7060" s="61" t="str">
        <f>Índice!$G$25</f>
        <v>2015-12-31</v>
      </c>
      <c r="K7060" s="203" t="s">
        <v>2521</v>
      </c>
      <c r="L7060" s="203" t="s">
        <v>2529</v>
      </c>
      <c r="M7060" s="203" t="s">
        <v>3293</v>
      </c>
      <c r="N7060" s="203" t="s">
        <v>2396</v>
      </c>
    </row>
    <row r="7061" spans="1:14" ht="15.75">
      <c r="C7061" s="203" t="str">
        <f>'823180'!B$22</f>
        <v>Pérdidas por deterioro de valor reconocidas en el resultado del periodo, activos intangibles distintos de la plusvalía</v>
      </c>
      <c r="F7061" s="430">
        <f>'823180'!Y$22</f>
        <v>0</v>
      </c>
      <c r="I7061" s="60" t="str">
        <f>Índice!$G$23</f>
        <v>2015-01-01</v>
      </c>
      <c r="J7061" s="61" t="str">
        <f>Índice!$G$25</f>
        <v>2015-12-31</v>
      </c>
      <c r="K7061" s="203" t="s">
        <v>2521</v>
      </c>
      <c r="L7061" s="203" t="s">
        <v>2529</v>
      </c>
      <c r="M7061" s="203" t="s">
        <v>3293</v>
      </c>
      <c r="N7061" s="203" t="s">
        <v>2396</v>
      </c>
    </row>
    <row r="7062" spans="1:14" ht="15.75">
      <c r="C7062" s="203" t="str">
        <f>'823180'!B$23</f>
        <v>Reversión de pérdidas por deterioro de valor reconocidas en el resultado del periodo, activos intangibles distintos de la plusvalía</v>
      </c>
      <c r="F7062" s="430">
        <f>'823180'!Y$23</f>
        <v>0</v>
      </c>
      <c r="I7062" s="60" t="str">
        <f>Índice!$G$23</f>
        <v>2015-01-01</v>
      </c>
      <c r="J7062" s="61" t="str">
        <f>Índice!$G$25</f>
        <v>2015-12-31</v>
      </c>
      <c r="K7062" s="203" t="s">
        <v>2521</v>
      </c>
      <c r="L7062" s="203" t="s">
        <v>2529</v>
      </c>
      <c r="M7062" s="203" t="s">
        <v>3293</v>
      </c>
      <c r="N7062" s="203" t="s">
        <v>2396</v>
      </c>
    </row>
    <row r="7063" spans="1:14" ht="15.75">
      <c r="C7063" s="203" t="str">
        <f>'823180'!B$24</f>
        <v>Incrementos (disminuciones) por otros cambios, activos intangibles distintos de la plusvalía</v>
      </c>
      <c r="F7063" s="430">
        <f>'823180'!Y$24</f>
        <v>0</v>
      </c>
      <c r="I7063" s="60" t="str">
        <f>Índice!$G$23</f>
        <v>2015-01-01</v>
      </c>
      <c r="J7063" s="61" t="str">
        <f>Índice!$G$25</f>
        <v>2015-12-31</v>
      </c>
      <c r="K7063" s="203" t="s">
        <v>2521</v>
      </c>
      <c r="L7063" s="203" t="s">
        <v>2529</v>
      </c>
      <c r="M7063" s="203" t="s">
        <v>3293</v>
      </c>
      <c r="N7063" s="203" t="s">
        <v>2396</v>
      </c>
    </row>
    <row r="7064" spans="1:14" ht="15.75">
      <c r="C7064" s="203" t="str">
        <f>'823180'!B$25</f>
        <v>Disposiciones, activos intangibles distintos de la plusvalía</v>
      </c>
      <c r="F7064" s="430">
        <f>'823180'!Y$25</f>
        <v>0</v>
      </c>
      <c r="I7064" s="60" t="str">
        <f>Índice!$G$23</f>
        <v>2015-01-01</v>
      </c>
      <c r="J7064" s="61" t="str">
        <f>Índice!$G$25</f>
        <v>2015-12-31</v>
      </c>
      <c r="K7064" s="203" t="s">
        <v>2521</v>
      </c>
      <c r="L7064" s="203" t="s">
        <v>2529</v>
      </c>
      <c r="M7064" s="203" t="s">
        <v>3293</v>
      </c>
      <c r="N7064" s="203" t="s">
        <v>2396</v>
      </c>
    </row>
    <row r="7065" spans="1:14" ht="15.75">
      <c r="C7065" s="203" t="str">
        <f>'823180'!B$26</f>
        <v>Total incremento (disminución) en activos intangibles distintos de la plusvalía</v>
      </c>
      <c r="F7065" s="430">
        <f>'823180'!Y$26</f>
        <v>0</v>
      </c>
      <c r="I7065" s="60" t="str">
        <f>Índice!$G$23</f>
        <v>2015-01-01</v>
      </c>
      <c r="J7065" s="61" t="str">
        <f>Índice!$G$25</f>
        <v>2015-12-31</v>
      </c>
      <c r="K7065" s="203" t="s">
        <v>2521</v>
      </c>
      <c r="L7065" s="203" t="s">
        <v>2529</v>
      </c>
      <c r="M7065" s="203" t="s">
        <v>3293</v>
      </c>
      <c r="N7065" s="203" t="s">
        <v>2396</v>
      </c>
    </row>
    <row r="7066" spans="1:14" ht="15.75">
      <c r="C7066" s="203" t="str">
        <f>'823180'!B$27</f>
        <v>Activos intangibles distintos de la plusvalía al final del periodo</v>
      </c>
      <c r="F7066" s="430">
        <f>'823180'!Y$27</f>
        <v>0</v>
      </c>
      <c r="I7066" s="60"/>
      <c r="J7066" s="61" t="str">
        <f>Índice!$G$25</f>
        <v>2015-12-31</v>
      </c>
      <c r="K7066" s="203" t="s">
        <v>2521</v>
      </c>
      <c r="L7066" s="203" t="s">
        <v>2529</v>
      </c>
      <c r="M7066" s="203" t="s">
        <v>3293</v>
      </c>
      <c r="N7066" s="203" t="s">
        <v>2396</v>
      </c>
    </row>
    <row r="7067" spans="1:14" ht="15.75">
      <c r="A7067" s="202" t="s">
        <v>15</v>
      </c>
      <c r="C7067" s="203" t="s">
        <v>3306</v>
      </c>
      <c r="L7067" s="203"/>
    </row>
    <row r="7068" spans="1:14" ht="15.75">
      <c r="A7068" s="202" t="s">
        <v>15</v>
      </c>
      <c r="C7068" s="203" t="str">
        <f>'823180'!B$11</f>
        <v>Información a revelar detallada sobre activos intangibles</v>
      </c>
      <c r="F7068" s="203"/>
      <c r="L7068" s="203"/>
    </row>
    <row r="7069" spans="1:14" ht="15.75">
      <c r="C7069" s="203" t="str">
        <f>'823180'!B$12</f>
        <v>Descripción de la partida o partidas, del estado de resultado integral en las que está incluida la amortización de los activos intangibles</v>
      </c>
      <c r="F7069" s="203" t="str">
        <f>'823180'!Z$12</f>
        <v xml:space="preserve">Por incluir información </v>
      </c>
      <c r="I7069" s="60" t="str">
        <f>Índice!$G$23</f>
        <v>2015-01-01</v>
      </c>
      <c r="J7069" s="61" t="str">
        <f>Índice!$G$25</f>
        <v>2015-12-31</v>
      </c>
      <c r="K7069" s="203" t="s">
        <v>2521</v>
      </c>
      <c r="L7069" s="203" t="s">
        <v>2529</v>
      </c>
      <c r="M7069" s="203" t="s">
        <v>3293</v>
      </c>
      <c r="N7069" s="203" t="s">
        <v>2397</v>
      </c>
    </row>
    <row r="7070" spans="1:14" ht="15.75">
      <c r="C7070" s="203" t="str">
        <f>'823180'!B$13</f>
        <v>Método de amortización, activos intangibles distintos de la plusvalía</v>
      </c>
      <c r="F7070" s="203" t="str">
        <f>'823180'!Z$13</f>
        <v xml:space="preserve">Por incluir información </v>
      </c>
      <c r="I7070" s="60" t="str">
        <f>Índice!$G$23</f>
        <v>2015-01-01</v>
      </c>
      <c r="J7070" s="61" t="str">
        <f>Índice!$G$25</f>
        <v>2015-12-31</v>
      </c>
      <c r="K7070" s="203" t="s">
        <v>2521</v>
      </c>
      <c r="L7070" s="203" t="s">
        <v>2529</v>
      </c>
      <c r="M7070" s="203" t="s">
        <v>3293</v>
      </c>
      <c r="N7070" s="203" t="s">
        <v>2397</v>
      </c>
    </row>
    <row r="7071" spans="1:14" ht="15.75">
      <c r="C7071" s="203" t="str">
        <f>'823180'!B$14</f>
        <v>Vidas útiles o tasas de amortización, activos intangibles distintos de la plusvalía</v>
      </c>
      <c r="F7071" s="203" t="str">
        <f>'823180'!Z$14</f>
        <v xml:space="preserve">Por incluir información </v>
      </c>
      <c r="I7071" s="60" t="str">
        <f>Índice!$G$23</f>
        <v>2015-01-01</v>
      </c>
      <c r="J7071" s="61" t="str">
        <f>Índice!$G$25</f>
        <v>2015-12-31</v>
      </c>
      <c r="K7071" s="203" t="s">
        <v>2521</v>
      </c>
      <c r="L7071" s="203" t="s">
        <v>2529</v>
      </c>
      <c r="M7071" s="203" t="s">
        <v>3293</v>
      </c>
      <c r="N7071" s="203" t="s">
        <v>2397</v>
      </c>
    </row>
    <row r="7072" spans="1:14" ht="15.75">
      <c r="A7072" s="202" t="s">
        <v>15</v>
      </c>
      <c r="C7072" s="203" t="str">
        <f>'823180'!B$15</f>
        <v>Conciliación de cambios en activos intangibles distintos de la plusvalía [sinopsis]</v>
      </c>
      <c r="F7072" s="203"/>
      <c r="I7072" s="60"/>
      <c r="J7072" s="61"/>
      <c r="K7072" s="203"/>
      <c r="L7072" s="203"/>
    </row>
    <row r="7073" spans="1:14" ht="15.75">
      <c r="A7073" s="202"/>
      <c r="C7073" s="203" t="str">
        <f>'823180'!B$16</f>
        <v>Activos intangibles distintos de la plusvalía al comienzo del periodo</v>
      </c>
      <c r="F7073" s="430">
        <f>'823180'!Z$16</f>
        <v>0</v>
      </c>
      <c r="J7073" s="60" t="str">
        <f>Índice!$G$23</f>
        <v>2015-01-01</v>
      </c>
      <c r="K7073" s="203" t="s">
        <v>2521</v>
      </c>
      <c r="L7073" s="203" t="s">
        <v>2529</v>
      </c>
      <c r="M7073" s="203" t="s">
        <v>3293</v>
      </c>
      <c r="N7073" s="203" t="s">
        <v>2397</v>
      </c>
    </row>
    <row r="7074" spans="1:14" ht="15.75">
      <c r="A7074" s="202" t="s">
        <v>15</v>
      </c>
      <c r="C7074" s="203" t="str">
        <f>'823180'!B$17</f>
        <v>Cambios en activos intangibles distintos de la plusvalía [sinopsis]</v>
      </c>
      <c r="F7074" s="430"/>
      <c r="I7074" s="60" t="str">
        <f>Índice!$G$23</f>
        <v>2015-01-01</v>
      </c>
      <c r="J7074" s="61" t="str">
        <f>Índice!$G$25</f>
        <v>2015-12-31</v>
      </c>
      <c r="K7074" s="203" t="s">
        <v>2521</v>
      </c>
      <c r="L7074" s="203" t="s">
        <v>2529</v>
      </c>
      <c r="M7074" s="203" t="s">
        <v>3293</v>
      </c>
      <c r="N7074" s="203" t="s">
        <v>2397</v>
      </c>
    </row>
    <row r="7075" spans="1:14" ht="15.75">
      <c r="A7075" s="202"/>
      <c r="C7075" s="203" t="str">
        <f>'823180'!B$18</f>
        <v>Incrementos distintos de los procedentes de combinaciones de negocios, activos intangibles distintos de la plusvalía</v>
      </c>
      <c r="F7075" s="430">
        <f>'823180'!Z$18</f>
        <v>0</v>
      </c>
      <c r="I7075" s="60" t="str">
        <f>Índice!$G$23</f>
        <v>2015-01-01</v>
      </c>
      <c r="J7075" s="61" t="str">
        <f>Índice!$G$25</f>
        <v>2015-12-31</v>
      </c>
      <c r="K7075" s="203" t="s">
        <v>2521</v>
      </c>
      <c r="L7075" s="203" t="s">
        <v>2529</v>
      </c>
      <c r="M7075" s="203" t="s">
        <v>3293</v>
      </c>
      <c r="N7075" s="203" t="s">
        <v>2397</v>
      </c>
    </row>
    <row r="7076" spans="1:14" ht="15.75">
      <c r="C7076" s="203" t="str">
        <f>'823180'!B$19</f>
        <v>Adquisiciones realizadas mediante combinaciones de negocios, activos intangibles distintos a la plusvalía</v>
      </c>
      <c r="F7076" s="430">
        <f>'823180'!Z$19</f>
        <v>0</v>
      </c>
      <c r="I7076" s="60" t="str">
        <f>Índice!$G$23</f>
        <v>2015-01-01</v>
      </c>
      <c r="J7076" s="61" t="str">
        <f>Índice!$G$25</f>
        <v>2015-12-31</v>
      </c>
      <c r="K7076" s="203" t="s">
        <v>2521</v>
      </c>
      <c r="L7076" s="203" t="s">
        <v>2529</v>
      </c>
      <c r="M7076" s="203" t="s">
        <v>3293</v>
      </c>
      <c r="N7076" s="203" t="s">
        <v>2397</v>
      </c>
    </row>
    <row r="7077" spans="1:14" ht="15.75">
      <c r="C7077" s="203" t="str">
        <f>'823180'!B$20</f>
        <v>Incremento (disminución) por diferencias de cambio netas, activos intangibles distintos de la plusvalía</v>
      </c>
      <c r="F7077" s="430">
        <f>'823180'!Z$20</f>
        <v>0</v>
      </c>
      <c r="I7077" s="60" t="str">
        <f>Índice!$G$23</f>
        <v>2015-01-01</v>
      </c>
      <c r="J7077" s="61" t="str">
        <f>Índice!$G$25</f>
        <v>2015-12-31</v>
      </c>
      <c r="K7077" s="203" t="s">
        <v>2521</v>
      </c>
      <c r="L7077" s="203" t="s">
        <v>2529</v>
      </c>
      <c r="M7077" s="203" t="s">
        <v>3293</v>
      </c>
      <c r="N7077" s="203" t="s">
        <v>2397</v>
      </c>
    </row>
    <row r="7078" spans="1:14" ht="15.75">
      <c r="C7078" s="203" t="str">
        <f>'823180'!B$21</f>
        <v>Amortización, activos intangibles distintos de la plusvalía</v>
      </c>
      <c r="F7078" s="430">
        <f>'823180'!Z$21</f>
        <v>0</v>
      </c>
      <c r="I7078" s="60" t="str">
        <f>Índice!$G$23</f>
        <v>2015-01-01</v>
      </c>
      <c r="J7078" s="61" t="str">
        <f>Índice!$G$25</f>
        <v>2015-12-31</v>
      </c>
      <c r="K7078" s="203" t="s">
        <v>2521</v>
      </c>
      <c r="L7078" s="203" t="s">
        <v>2529</v>
      </c>
      <c r="M7078" s="203" t="s">
        <v>3293</v>
      </c>
      <c r="N7078" s="203" t="s">
        <v>2397</v>
      </c>
    </row>
    <row r="7079" spans="1:14" ht="15.75">
      <c r="C7079" s="203" t="str">
        <f>'823180'!B$22</f>
        <v>Pérdidas por deterioro de valor reconocidas en el resultado del periodo, activos intangibles distintos de la plusvalía</v>
      </c>
      <c r="F7079" s="430">
        <f>'823180'!Z$22</f>
        <v>0</v>
      </c>
      <c r="I7079" s="60" t="str">
        <f>Índice!$G$23</f>
        <v>2015-01-01</v>
      </c>
      <c r="J7079" s="61" t="str">
        <f>Índice!$G$25</f>
        <v>2015-12-31</v>
      </c>
      <c r="K7079" s="203" t="s">
        <v>2521</v>
      </c>
      <c r="L7079" s="203" t="s">
        <v>2529</v>
      </c>
      <c r="M7079" s="203" t="s">
        <v>3293</v>
      </c>
      <c r="N7079" s="203" t="s">
        <v>2397</v>
      </c>
    </row>
    <row r="7080" spans="1:14" ht="15.75">
      <c r="C7080" s="203" t="str">
        <f>'823180'!B$23</f>
        <v>Reversión de pérdidas por deterioro de valor reconocidas en el resultado del periodo, activos intangibles distintos de la plusvalía</v>
      </c>
      <c r="F7080" s="430">
        <f>'823180'!Z$23</f>
        <v>0</v>
      </c>
      <c r="I7080" s="60" t="str">
        <f>Índice!$G$23</f>
        <v>2015-01-01</v>
      </c>
      <c r="J7080" s="61" t="str">
        <f>Índice!$G$25</f>
        <v>2015-12-31</v>
      </c>
      <c r="K7080" s="203" t="s">
        <v>2521</v>
      </c>
      <c r="L7080" s="203" t="s">
        <v>2529</v>
      </c>
      <c r="M7080" s="203" t="s">
        <v>3293</v>
      </c>
      <c r="N7080" s="203" t="s">
        <v>2397</v>
      </c>
    </row>
    <row r="7081" spans="1:14" ht="15.75">
      <c r="C7081" s="203" t="str">
        <f>'823180'!B$24</f>
        <v>Incrementos (disminuciones) por otros cambios, activos intangibles distintos de la plusvalía</v>
      </c>
      <c r="F7081" s="430">
        <f>'823180'!Z$24</f>
        <v>0</v>
      </c>
      <c r="I7081" s="60" t="str">
        <f>Índice!$G$23</f>
        <v>2015-01-01</v>
      </c>
      <c r="J7081" s="61" t="str">
        <f>Índice!$G$25</f>
        <v>2015-12-31</v>
      </c>
      <c r="K7081" s="203" t="s">
        <v>2521</v>
      </c>
      <c r="L7081" s="203" t="s">
        <v>2529</v>
      </c>
      <c r="M7081" s="203" t="s">
        <v>3293</v>
      </c>
      <c r="N7081" s="203" t="s">
        <v>2397</v>
      </c>
    </row>
    <row r="7082" spans="1:14" ht="15.75">
      <c r="C7082" s="203" t="str">
        <f>'823180'!B$25</f>
        <v>Disposiciones, activos intangibles distintos de la plusvalía</v>
      </c>
      <c r="F7082" s="430">
        <f>'823180'!Z$25</f>
        <v>0</v>
      </c>
      <c r="I7082" s="60" t="str">
        <f>Índice!$G$23</f>
        <v>2015-01-01</v>
      </c>
      <c r="J7082" s="61" t="str">
        <f>Índice!$G$25</f>
        <v>2015-12-31</v>
      </c>
      <c r="K7082" s="203" t="s">
        <v>2521</v>
      </c>
      <c r="L7082" s="203" t="s">
        <v>2529</v>
      </c>
      <c r="M7082" s="203" t="s">
        <v>3293</v>
      </c>
      <c r="N7082" s="203" t="s">
        <v>2397</v>
      </c>
    </row>
    <row r="7083" spans="1:14" ht="15.75">
      <c r="C7083" s="203" t="str">
        <f>'823180'!B$26</f>
        <v>Total incremento (disminución) en activos intangibles distintos de la plusvalía</v>
      </c>
      <c r="F7083" s="430">
        <f>'823180'!Z$26</f>
        <v>0</v>
      </c>
      <c r="I7083" s="60" t="str">
        <f>Índice!$G$23</f>
        <v>2015-01-01</v>
      </c>
      <c r="J7083" s="61" t="str">
        <f>Índice!$G$25</f>
        <v>2015-12-31</v>
      </c>
      <c r="K7083" s="203" t="s">
        <v>2521</v>
      </c>
      <c r="L7083" s="203" t="s">
        <v>2529</v>
      </c>
      <c r="M7083" s="203" t="s">
        <v>3293</v>
      </c>
      <c r="N7083" s="203" t="s">
        <v>2397</v>
      </c>
    </row>
    <row r="7084" spans="1:14" ht="15.75">
      <c r="C7084" s="203" t="str">
        <f>'823180'!B$27</f>
        <v>Activos intangibles distintos de la plusvalía al final del periodo</v>
      </c>
      <c r="F7084" s="430">
        <f>'823180'!Z$27</f>
        <v>0</v>
      </c>
      <c r="I7084" s="60"/>
      <c r="J7084" s="61" t="str">
        <f>Índice!$G$25</f>
        <v>2015-12-31</v>
      </c>
      <c r="K7084" s="203" t="s">
        <v>2521</v>
      </c>
      <c r="L7084" s="203" t="s">
        <v>2529</v>
      </c>
      <c r="M7084" s="203" t="s">
        <v>3293</v>
      </c>
      <c r="N7084" s="203" t="s">
        <v>2397</v>
      </c>
    </row>
    <row r="7085" spans="1:14" ht="15.75">
      <c r="A7085" s="202" t="s">
        <v>15</v>
      </c>
      <c r="C7085" s="203" t="s">
        <v>2459</v>
      </c>
      <c r="L7085" s="203"/>
    </row>
    <row r="7086" spans="1:14" ht="15.75">
      <c r="A7086" s="202" t="s">
        <v>15</v>
      </c>
      <c r="C7086" s="203" t="str">
        <f>'823180'!B$11</f>
        <v>Información a revelar detallada sobre activos intangibles</v>
      </c>
      <c r="F7086" s="203"/>
      <c r="L7086" s="203"/>
    </row>
    <row r="7087" spans="1:14" ht="15.75">
      <c r="C7087" s="203" t="str">
        <f>'823180'!B$12</f>
        <v>Descripción de la partida o partidas, del estado de resultado integral en las que está incluida la amortización de los activos intangibles</v>
      </c>
      <c r="F7087" s="203" t="str">
        <f>'823180'!AA$12</f>
        <v xml:space="preserve">Por incluir información </v>
      </c>
      <c r="I7087" s="60" t="str">
        <f>Índice!$G$23</f>
        <v>2015-01-01</v>
      </c>
      <c r="J7087" s="61" t="str">
        <f>Índice!$G$25</f>
        <v>2015-12-31</v>
      </c>
      <c r="K7087" s="203" t="s">
        <v>2521</v>
      </c>
      <c r="L7087" s="203" t="s">
        <v>3063</v>
      </c>
      <c r="M7087" s="203" t="s">
        <v>3293</v>
      </c>
      <c r="N7087" s="203" t="s">
        <v>2395</v>
      </c>
    </row>
    <row r="7088" spans="1:14" ht="15.75">
      <c r="C7088" s="203" t="str">
        <f>'823180'!B$13</f>
        <v>Método de amortización, activos intangibles distintos de la plusvalía</v>
      </c>
      <c r="F7088" s="203" t="str">
        <f>'823180'!AA$13</f>
        <v xml:space="preserve">Por incluir información </v>
      </c>
      <c r="I7088" s="60" t="str">
        <f>Índice!$G$23</f>
        <v>2015-01-01</v>
      </c>
      <c r="J7088" s="61" t="str">
        <f>Índice!$G$25</f>
        <v>2015-12-31</v>
      </c>
      <c r="K7088" s="203" t="s">
        <v>2521</v>
      </c>
      <c r="L7088" s="203" t="s">
        <v>3063</v>
      </c>
      <c r="M7088" s="203" t="s">
        <v>3293</v>
      </c>
      <c r="N7088" s="203" t="s">
        <v>2395</v>
      </c>
    </row>
    <row r="7089" spans="1:14" ht="15.75">
      <c r="C7089" s="203" t="str">
        <f>'823180'!B$14</f>
        <v>Vidas útiles o tasas de amortización, activos intangibles distintos de la plusvalía</v>
      </c>
      <c r="F7089" s="203" t="str">
        <f>'823180'!AA$14</f>
        <v xml:space="preserve">Por incluir información </v>
      </c>
      <c r="I7089" s="60" t="str">
        <f>Índice!$G$23</f>
        <v>2015-01-01</v>
      </c>
      <c r="J7089" s="61" t="str">
        <f>Índice!$G$25</f>
        <v>2015-12-31</v>
      </c>
      <c r="K7089" s="203" t="s">
        <v>2521</v>
      </c>
      <c r="L7089" s="203" t="s">
        <v>3063</v>
      </c>
      <c r="M7089" s="203" t="s">
        <v>3293</v>
      </c>
      <c r="N7089" s="203" t="s">
        <v>2395</v>
      </c>
    </row>
    <row r="7090" spans="1:14" ht="15.75">
      <c r="A7090" s="202" t="s">
        <v>15</v>
      </c>
      <c r="C7090" s="203" t="str">
        <f>'823180'!B$15</f>
        <v>Conciliación de cambios en activos intangibles distintos de la plusvalía [sinopsis]</v>
      </c>
      <c r="F7090" s="203"/>
      <c r="I7090" s="60"/>
      <c r="J7090" s="61"/>
      <c r="K7090" s="203"/>
      <c r="L7090" s="203"/>
    </row>
    <row r="7091" spans="1:14" ht="15.75">
      <c r="A7091" s="202"/>
      <c r="C7091" s="203" t="str">
        <f>'823180'!B$16</f>
        <v>Activos intangibles distintos de la plusvalía al comienzo del periodo</v>
      </c>
      <c r="F7091" s="430">
        <f>'823180'!AA$16</f>
        <v>0</v>
      </c>
      <c r="J7091" s="60" t="str">
        <f>Índice!$G$23</f>
        <v>2015-01-01</v>
      </c>
      <c r="K7091" s="203" t="s">
        <v>2521</v>
      </c>
      <c r="L7091" s="203" t="s">
        <v>3063</v>
      </c>
      <c r="M7091" s="203" t="s">
        <v>3293</v>
      </c>
      <c r="N7091" s="203" t="s">
        <v>2395</v>
      </c>
    </row>
    <row r="7092" spans="1:14" ht="15.75">
      <c r="A7092" s="202" t="s">
        <v>15</v>
      </c>
      <c r="C7092" s="203" t="str">
        <f>'823180'!B$17</f>
        <v>Cambios en activos intangibles distintos de la plusvalía [sinopsis]</v>
      </c>
      <c r="F7092" s="430"/>
      <c r="I7092" s="60" t="str">
        <f>Índice!$G$23</f>
        <v>2015-01-01</v>
      </c>
      <c r="J7092" s="61" t="str">
        <f>Índice!$G$25</f>
        <v>2015-12-31</v>
      </c>
      <c r="K7092" s="203" t="s">
        <v>2521</v>
      </c>
      <c r="L7092" s="203" t="s">
        <v>3063</v>
      </c>
      <c r="M7092" s="203" t="s">
        <v>3293</v>
      </c>
      <c r="N7092" s="203" t="s">
        <v>2395</v>
      </c>
    </row>
    <row r="7093" spans="1:14" ht="15.75">
      <c r="A7093" s="202"/>
      <c r="C7093" s="203" t="str">
        <f>'823180'!B$18</f>
        <v>Incrementos distintos de los procedentes de combinaciones de negocios, activos intangibles distintos de la plusvalía</v>
      </c>
      <c r="F7093" s="430">
        <f>'823180'!AA$18</f>
        <v>0</v>
      </c>
      <c r="I7093" s="60" t="str">
        <f>Índice!$G$23</f>
        <v>2015-01-01</v>
      </c>
      <c r="J7093" s="61" t="str">
        <f>Índice!$G$25</f>
        <v>2015-12-31</v>
      </c>
      <c r="K7093" s="203" t="s">
        <v>2521</v>
      </c>
      <c r="L7093" s="203" t="s">
        <v>3063</v>
      </c>
      <c r="M7093" s="203" t="s">
        <v>3293</v>
      </c>
      <c r="N7093" s="203" t="s">
        <v>2395</v>
      </c>
    </row>
    <row r="7094" spans="1:14" ht="15.75">
      <c r="C7094" s="203" t="str">
        <f>'823180'!B$19</f>
        <v>Adquisiciones realizadas mediante combinaciones de negocios, activos intangibles distintos a la plusvalía</v>
      </c>
      <c r="F7094" s="430">
        <f>'823180'!AA$19</f>
        <v>0</v>
      </c>
      <c r="I7094" s="60" t="str">
        <f>Índice!$G$23</f>
        <v>2015-01-01</v>
      </c>
      <c r="J7094" s="61" t="str">
        <f>Índice!$G$25</f>
        <v>2015-12-31</v>
      </c>
      <c r="K7094" s="203" t="s">
        <v>2521</v>
      </c>
      <c r="L7094" s="203" t="s">
        <v>3063</v>
      </c>
      <c r="M7094" s="203" t="s">
        <v>3293</v>
      </c>
      <c r="N7094" s="203" t="s">
        <v>2395</v>
      </c>
    </row>
    <row r="7095" spans="1:14" ht="15.75">
      <c r="C7095" s="203" t="str">
        <f>'823180'!B$20</f>
        <v>Incremento (disminución) por diferencias de cambio netas, activos intangibles distintos de la plusvalía</v>
      </c>
      <c r="F7095" s="430">
        <f>'823180'!AA$20</f>
        <v>0</v>
      </c>
      <c r="I7095" s="60" t="str">
        <f>Índice!$G$23</f>
        <v>2015-01-01</v>
      </c>
      <c r="J7095" s="61" t="str">
        <f>Índice!$G$25</f>
        <v>2015-12-31</v>
      </c>
      <c r="K7095" s="203" t="s">
        <v>2521</v>
      </c>
      <c r="L7095" s="203" t="s">
        <v>3063</v>
      </c>
      <c r="M7095" s="203" t="s">
        <v>3293</v>
      </c>
      <c r="N7095" s="203" t="s">
        <v>2395</v>
      </c>
    </row>
    <row r="7096" spans="1:14" ht="15.75">
      <c r="C7096" s="203" t="str">
        <f>'823180'!B$21</f>
        <v>Amortización, activos intangibles distintos de la plusvalía</v>
      </c>
      <c r="F7096" s="430">
        <f>'823180'!AA$21</f>
        <v>0</v>
      </c>
      <c r="I7096" s="60" t="str">
        <f>Índice!$G$23</f>
        <v>2015-01-01</v>
      </c>
      <c r="J7096" s="61" t="str">
        <f>Índice!$G$25</f>
        <v>2015-12-31</v>
      </c>
      <c r="K7096" s="203" t="s">
        <v>2521</v>
      </c>
      <c r="L7096" s="203" t="s">
        <v>3063</v>
      </c>
      <c r="M7096" s="203" t="s">
        <v>3293</v>
      </c>
      <c r="N7096" s="203" t="s">
        <v>2395</v>
      </c>
    </row>
    <row r="7097" spans="1:14" ht="15.75">
      <c r="C7097" s="203" t="str">
        <f>'823180'!B$22</f>
        <v>Pérdidas por deterioro de valor reconocidas en el resultado del periodo, activos intangibles distintos de la plusvalía</v>
      </c>
      <c r="F7097" s="430">
        <f>'823180'!AA$22</f>
        <v>0</v>
      </c>
      <c r="I7097" s="60" t="str">
        <f>Índice!$G$23</f>
        <v>2015-01-01</v>
      </c>
      <c r="J7097" s="61" t="str">
        <f>Índice!$G$25</f>
        <v>2015-12-31</v>
      </c>
      <c r="K7097" s="203" t="s">
        <v>2521</v>
      </c>
      <c r="L7097" s="203" t="s">
        <v>3063</v>
      </c>
      <c r="M7097" s="203" t="s">
        <v>3293</v>
      </c>
      <c r="N7097" s="203" t="s">
        <v>2395</v>
      </c>
    </row>
    <row r="7098" spans="1:14" ht="15.75">
      <c r="C7098" s="203" t="str">
        <f>'823180'!B$23</f>
        <v>Reversión de pérdidas por deterioro de valor reconocidas en el resultado del periodo, activos intangibles distintos de la plusvalía</v>
      </c>
      <c r="F7098" s="430">
        <f>'823180'!AA$23</f>
        <v>0</v>
      </c>
      <c r="I7098" s="60" t="str">
        <f>Índice!$G$23</f>
        <v>2015-01-01</v>
      </c>
      <c r="J7098" s="61" t="str">
        <f>Índice!$G$25</f>
        <v>2015-12-31</v>
      </c>
      <c r="K7098" s="203" t="s">
        <v>2521</v>
      </c>
      <c r="L7098" s="203" t="s">
        <v>3063</v>
      </c>
      <c r="M7098" s="203" t="s">
        <v>3293</v>
      </c>
      <c r="N7098" s="203" t="s">
        <v>2395</v>
      </c>
    </row>
    <row r="7099" spans="1:14" ht="15.75">
      <c r="C7099" s="203" t="str">
        <f>'823180'!B$24</f>
        <v>Incrementos (disminuciones) por otros cambios, activos intangibles distintos de la plusvalía</v>
      </c>
      <c r="F7099" s="430">
        <f>'823180'!AA$24</f>
        <v>0</v>
      </c>
      <c r="I7099" s="60" t="str">
        <f>Índice!$G$23</f>
        <v>2015-01-01</v>
      </c>
      <c r="J7099" s="61" t="str">
        <f>Índice!$G$25</f>
        <v>2015-12-31</v>
      </c>
      <c r="K7099" s="203" t="s">
        <v>2521</v>
      </c>
      <c r="L7099" s="203" t="s">
        <v>3063</v>
      </c>
      <c r="M7099" s="203" t="s">
        <v>3293</v>
      </c>
      <c r="N7099" s="203" t="s">
        <v>2395</v>
      </c>
    </row>
    <row r="7100" spans="1:14" ht="15.75">
      <c r="C7100" s="203" t="str">
        <f>'823180'!B$25</f>
        <v>Disposiciones, activos intangibles distintos de la plusvalía</v>
      </c>
      <c r="F7100" s="430">
        <f>'823180'!AA$25</f>
        <v>0</v>
      </c>
      <c r="I7100" s="60" t="str">
        <f>Índice!$G$23</f>
        <v>2015-01-01</v>
      </c>
      <c r="J7100" s="61" t="str">
        <f>Índice!$G$25</f>
        <v>2015-12-31</v>
      </c>
      <c r="K7100" s="203" t="s">
        <v>2521</v>
      </c>
      <c r="L7100" s="203" t="s">
        <v>3063</v>
      </c>
      <c r="M7100" s="203" t="s">
        <v>3293</v>
      </c>
      <c r="N7100" s="203" t="s">
        <v>2395</v>
      </c>
    </row>
    <row r="7101" spans="1:14" ht="15.75">
      <c r="C7101" s="203" t="str">
        <f>'823180'!B$26</f>
        <v>Total incremento (disminución) en activos intangibles distintos de la plusvalía</v>
      </c>
      <c r="F7101" s="430">
        <f>'823180'!AA$26</f>
        <v>0</v>
      </c>
      <c r="I7101" s="60" t="str">
        <f>Índice!$G$23</f>
        <v>2015-01-01</v>
      </c>
      <c r="J7101" s="61" t="str">
        <f>Índice!$G$25</f>
        <v>2015-12-31</v>
      </c>
      <c r="K7101" s="203" t="s">
        <v>2521</v>
      </c>
      <c r="L7101" s="203" t="s">
        <v>3063</v>
      </c>
      <c r="M7101" s="203" t="s">
        <v>3293</v>
      </c>
      <c r="N7101" s="203" t="s">
        <v>2395</v>
      </c>
    </row>
    <row r="7102" spans="1:14" ht="15.75">
      <c r="C7102" s="203" t="str">
        <f>'823180'!B$27</f>
        <v>Activos intangibles distintos de la plusvalía al final del periodo</v>
      </c>
      <c r="F7102" s="430">
        <f>'823180'!AA$27</f>
        <v>0</v>
      </c>
      <c r="I7102" s="60"/>
      <c r="J7102" s="61" t="str">
        <f>Índice!$G$25</f>
        <v>2015-12-31</v>
      </c>
      <c r="K7102" s="203" t="s">
        <v>2521</v>
      </c>
      <c r="L7102" s="203" t="s">
        <v>3063</v>
      </c>
      <c r="M7102" s="203" t="s">
        <v>3293</v>
      </c>
      <c r="N7102" s="203" t="s">
        <v>2395</v>
      </c>
    </row>
    <row r="7103" spans="1:14" ht="15.75">
      <c r="A7103" s="202" t="s">
        <v>15</v>
      </c>
      <c r="C7103" s="203" t="s">
        <v>3305</v>
      </c>
      <c r="L7103" s="203"/>
    </row>
    <row r="7104" spans="1:14" ht="15.75">
      <c r="A7104" s="202" t="s">
        <v>15</v>
      </c>
      <c r="C7104" s="203" t="str">
        <f>'823180'!B$11</f>
        <v>Información a revelar detallada sobre activos intangibles</v>
      </c>
      <c r="F7104" s="203"/>
      <c r="L7104" s="203"/>
    </row>
    <row r="7105" spans="1:14" ht="15.75">
      <c r="C7105" s="203" t="str">
        <f>'823180'!B$12</f>
        <v>Descripción de la partida o partidas, del estado de resultado integral en las que está incluida la amortización de los activos intangibles</v>
      </c>
      <c r="F7105" s="203" t="str">
        <f>'823180'!AB$12</f>
        <v xml:space="preserve">Por incluir información </v>
      </c>
      <c r="I7105" s="60" t="str">
        <f>Índice!$G$23</f>
        <v>2015-01-01</v>
      </c>
      <c r="J7105" s="61" t="str">
        <f>Índice!$G$25</f>
        <v>2015-12-31</v>
      </c>
      <c r="K7105" s="203" t="s">
        <v>2521</v>
      </c>
      <c r="L7105" s="203" t="s">
        <v>3063</v>
      </c>
      <c r="M7105" s="203" t="s">
        <v>3293</v>
      </c>
      <c r="N7105" s="203" t="s">
        <v>2396</v>
      </c>
    </row>
    <row r="7106" spans="1:14" ht="15.75">
      <c r="C7106" s="203" t="str">
        <f>'823180'!B$13</f>
        <v>Método de amortización, activos intangibles distintos de la plusvalía</v>
      </c>
      <c r="F7106" s="203" t="str">
        <f>'823180'!AB$13</f>
        <v xml:space="preserve">Por incluir información </v>
      </c>
      <c r="I7106" s="60" t="str">
        <f>Índice!$G$23</f>
        <v>2015-01-01</v>
      </c>
      <c r="J7106" s="61" t="str">
        <f>Índice!$G$25</f>
        <v>2015-12-31</v>
      </c>
      <c r="K7106" s="203" t="s">
        <v>2521</v>
      </c>
      <c r="L7106" s="203" t="s">
        <v>3063</v>
      </c>
      <c r="M7106" s="203" t="s">
        <v>3293</v>
      </c>
      <c r="N7106" s="203" t="s">
        <v>2396</v>
      </c>
    </row>
    <row r="7107" spans="1:14" ht="15.75">
      <c r="C7107" s="203" t="str">
        <f>'823180'!B$14</f>
        <v>Vidas útiles o tasas de amortización, activos intangibles distintos de la plusvalía</v>
      </c>
      <c r="F7107" s="203" t="str">
        <f>'823180'!AB$14</f>
        <v xml:space="preserve">Por incluir información </v>
      </c>
      <c r="I7107" s="60" t="str">
        <f>Índice!$G$23</f>
        <v>2015-01-01</v>
      </c>
      <c r="J7107" s="61" t="str">
        <f>Índice!$G$25</f>
        <v>2015-12-31</v>
      </c>
      <c r="K7107" s="203" t="s">
        <v>2521</v>
      </c>
      <c r="L7107" s="203" t="s">
        <v>3063</v>
      </c>
      <c r="M7107" s="203" t="s">
        <v>3293</v>
      </c>
      <c r="N7107" s="203" t="s">
        <v>2396</v>
      </c>
    </row>
    <row r="7108" spans="1:14" ht="15.75">
      <c r="A7108" s="202" t="s">
        <v>15</v>
      </c>
      <c r="C7108" s="203" t="str">
        <f>'823180'!B$15</f>
        <v>Conciliación de cambios en activos intangibles distintos de la plusvalía [sinopsis]</v>
      </c>
      <c r="F7108" s="203"/>
      <c r="I7108" s="60"/>
      <c r="J7108" s="61"/>
      <c r="K7108" s="203"/>
      <c r="L7108" s="203"/>
    </row>
    <row r="7109" spans="1:14" ht="15.75">
      <c r="A7109" s="202"/>
      <c r="C7109" s="203" t="str">
        <f>'823180'!B$16</f>
        <v>Activos intangibles distintos de la plusvalía al comienzo del periodo</v>
      </c>
      <c r="F7109" s="430">
        <f>'823180'!AB$16</f>
        <v>0</v>
      </c>
      <c r="J7109" s="60" t="str">
        <f>Índice!$G$23</f>
        <v>2015-01-01</v>
      </c>
      <c r="K7109" s="203" t="s">
        <v>2521</v>
      </c>
      <c r="L7109" s="203" t="s">
        <v>3063</v>
      </c>
      <c r="M7109" s="203" t="s">
        <v>3293</v>
      </c>
      <c r="N7109" s="203" t="s">
        <v>2396</v>
      </c>
    </row>
    <row r="7110" spans="1:14" ht="15.75">
      <c r="A7110" s="202" t="s">
        <v>15</v>
      </c>
      <c r="C7110" s="203" t="str">
        <f>'823180'!B$17</f>
        <v>Cambios en activos intangibles distintos de la plusvalía [sinopsis]</v>
      </c>
      <c r="F7110" s="430"/>
      <c r="I7110" s="60" t="str">
        <f>Índice!$G$23</f>
        <v>2015-01-01</v>
      </c>
      <c r="J7110" s="61" t="str">
        <f>Índice!$G$25</f>
        <v>2015-12-31</v>
      </c>
      <c r="K7110" s="203" t="s">
        <v>2521</v>
      </c>
      <c r="L7110" s="203" t="s">
        <v>3063</v>
      </c>
      <c r="M7110" s="203" t="s">
        <v>3293</v>
      </c>
      <c r="N7110" s="203" t="s">
        <v>2396</v>
      </c>
    </row>
    <row r="7111" spans="1:14" ht="15.75">
      <c r="A7111" s="202"/>
      <c r="C7111" s="203" t="str">
        <f>'823180'!B$18</f>
        <v>Incrementos distintos de los procedentes de combinaciones de negocios, activos intangibles distintos de la plusvalía</v>
      </c>
      <c r="F7111" s="430">
        <f>'823180'!AB$18</f>
        <v>0</v>
      </c>
      <c r="I7111" s="60" t="str">
        <f>Índice!$G$23</f>
        <v>2015-01-01</v>
      </c>
      <c r="J7111" s="61" t="str">
        <f>Índice!$G$25</f>
        <v>2015-12-31</v>
      </c>
      <c r="K7111" s="203" t="s">
        <v>2521</v>
      </c>
      <c r="L7111" s="203" t="s">
        <v>3063</v>
      </c>
      <c r="M7111" s="203" t="s">
        <v>3293</v>
      </c>
      <c r="N7111" s="203" t="s">
        <v>2396</v>
      </c>
    </row>
    <row r="7112" spans="1:14" ht="15.75">
      <c r="C7112" s="203" t="str">
        <f>'823180'!B$19</f>
        <v>Adquisiciones realizadas mediante combinaciones de negocios, activos intangibles distintos a la plusvalía</v>
      </c>
      <c r="F7112" s="430">
        <f>'823180'!AB$19</f>
        <v>0</v>
      </c>
      <c r="I7112" s="60" t="str">
        <f>Índice!$G$23</f>
        <v>2015-01-01</v>
      </c>
      <c r="J7112" s="61" t="str">
        <f>Índice!$G$25</f>
        <v>2015-12-31</v>
      </c>
      <c r="K7112" s="203" t="s">
        <v>2521</v>
      </c>
      <c r="L7112" s="203" t="s">
        <v>3063</v>
      </c>
      <c r="M7112" s="203" t="s">
        <v>3293</v>
      </c>
      <c r="N7112" s="203" t="s">
        <v>2396</v>
      </c>
    </row>
    <row r="7113" spans="1:14" ht="15.75">
      <c r="C7113" s="203" t="str">
        <f>'823180'!B$20</f>
        <v>Incremento (disminución) por diferencias de cambio netas, activos intangibles distintos de la plusvalía</v>
      </c>
      <c r="F7113" s="430">
        <f>'823180'!AB$20</f>
        <v>0</v>
      </c>
      <c r="I7113" s="60" t="str">
        <f>Índice!$G$23</f>
        <v>2015-01-01</v>
      </c>
      <c r="J7113" s="61" t="str">
        <f>Índice!$G$25</f>
        <v>2015-12-31</v>
      </c>
      <c r="K7113" s="203" t="s">
        <v>2521</v>
      </c>
      <c r="L7113" s="203" t="s">
        <v>3063</v>
      </c>
      <c r="M7113" s="203" t="s">
        <v>3293</v>
      </c>
      <c r="N7113" s="203" t="s">
        <v>2396</v>
      </c>
    </row>
    <row r="7114" spans="1:14" ht="15.75">
      <c r="C7114" s="203" t="str">
        <f>'823180'!B$21</f>
        <v>Amortización, activos intangibles distintos de la plusvalía</v>
      </c>
      <c r="F7114" s="430">
        <f>'823180'!AB$21</f>
        <v>0</v>
      </c>
      <c r="I7114" s="60" t="str">
        <f>Índice!$G$23</f>
        <v>2015-01-01</v>
      </c>
      <c r="J7114" s="61" t="str">
        <f>Índice!$G$25</f>
        <v>2015-12-31</v>
      </c>
      <c r="K7114" s="203" t="s">
        <v>2521</v>
      </c>
      <c r="L7114" s="203" t="s">
        <v>3063</v>
      </c>
      <c r="M7114" s="203" t="s">
        <v>3293</v>
      </c>
      <c r="N7114" s="203" t="s">
        <v>2396</v>
      </c>
    </row>
    <row r="7115" spans="1:14" ht="15.75">
      <c r="C7115" s="203" t="str">
        <f>'823180'!B$22</f>
        <v>Pérdidas por deterioro de valor reconocidas en el resultado del periodo, activos intangibles distintos de la plusvalía</v>
      </c>
      <c r="F7115" s="430">
        <f>'823180'!AB$22</f>
        <v>0</v>
      </c>
      <c r="I7115" s="60" t="str">
        <f>Índice!$G$23</f>
        <v>2015-01-01</v>
      </c>
      <c r="J7115" s="61" t="str">
        <f>Índice!$G$25</f>
        <v>2015-12-31</v>
      </c>
      <c r="K7115" s="203" t="s">
        <v>2521</v>
      </c>
      <c r="L7115" s="203" t="s">
        <v>3063</v>
      </c>
      <c r="M7115" s="203" t="s">
        <v>3293</v>
      </c>
      <c r="N7115" s="203" t="s">
        <v>2396</v>
      </c>
    </row>
    <row r="7116" spans="1:14" ht="15.75">
      <c r="C7116" s="203" t="str">
        <f>'823180'!B$23</f>
        <v>Reversión de pérdidas por deterioro de valor reconocidas en el resultado del periodo, activos intangibles distintos de la plusvalía</v>
      </c>
      <c r="F7116" s="430">
        <f>'823180'!AB$23</f>
        <v>0</v>
      </c>
      <c r="I7116" s="60" t="str">
        <f>Índice!$G$23</f>
        <v>2015-01-01</v>
      </c>
      <c r="J7116" s="61" t="str">
        <f>Índice!$G$25</f>
        <v>2015-12-31</v>
      </c>
      <c r="K7116" s="203" t="s">
        <v>2521</v>
      </c>
      <c r="L7116" s="203" t="s">
        <v>3063</v>
      </c>
      <c r="M7116" s="203" t="s">
        <v>3293</v>
      </c>
      <c r="N7116" s="203" t="s">
        <v>2396</v>
      </c>
    </row>
    <row r="7117" spans="1:14" ht="15.75">
      <c r="C7117" s="203" t="str">
        <f>'823180'!B$24</f>
        <v>Incrementos (disminuciones) por otros cambios, activos intangibles distintos de la plusvalía</v>
      </c>
      <c r="F7117" s="430">
        <f>'823180'!AB$24</f>
        <v>0</v>
      </c>
      <c r="I7117" s="60" t="str">
        <f>Índice!$G$23</f>
        <v>2015-01-01</v>
      </c>
      <c r="J7117" s="61" t="str">
        <f>Índice!$G$25</f>
        <v>2015-12-31</v>
      </c>
      <c r="K7117" s="203" t="s">
        <v>2521</v>
      </c>
      <c r="L7117" s="203" t="s">
        <v>3063</v>
      </c>
      <c r="M7117" s="203" t="s">
        <v>3293</v>
      </c>
      <c r="N7117" s="203" t="s">
        <v>2396</v>
      </c>
    </row>
    <row r="7118" spans="1:14" ht="15.75">
      <c r="C7118" s="203" t="str">
        <f>'823180'!B$25</f>
        <v>Disposiciones, activos intangibles distintos de la plusvalía</v>
      </c>
      <c r="F7118" s="430">
        <f>'823180'!AB$25</f>
        <v>0</v>
      </c>
      <c r="I7118" s="60" t="str">
        <f>Índice!$G$23</f>
        <v>2015-01-01</v>
      </c>
      <c r="J7118" s="61" t="str">
        <f>Índice!$G$25</f>
        <v>2015-12-31</v>
      </c>
      <c r="K7118" s="203" t="s">
        <v>2521</v>
      </c>
      <c r="L7118" s="203" t="s">
        <v>3063</v>
      </c>
      <c r="M7118" s="203" t="s">
        <v>3293</v>
      </c>
      <c r="N7118" s="203" t="s">
        <v>2396</v>
      </c>
    </row>
    <row r="7119" spans="1:14" ht="15.75">
      <c r="C7119" s="203" t="str">
        <f>'823180'!B$26</f>
        <v>Total incremento (disminución) en activos intangibles distintos de la plusvalía</v>
      </c>
      <c r="F7119" s="430">
        <f>'823180'!AB$26</f>
        <v>0</v>
      </c>
      <c r="I7119" s="60" t="str">
        <f>Índice!$G$23</f>
        <v>2015-01-01</v>
      </c>
      <c r="J7119" s="61" t="str">
        <f>Índice!$G$25</f>
        <v>2015-12-31</v>
      </c>
      <c r="K7119" s="203" t="s">
        <v>2521</v>
      </c>
      <c r="L7119" s="203" t="s">
        <v>3063</v>
      </c>
      <c r="M7119" s="203" t="s">
        <v>3293</v>
      </c>
      <c r="N7119" s="203" t="s">
        <v>2396</v>
      </c>
    </row>
    <row r="7120" spans="1:14" ht="15.75">
      <c r="C7120" s="203" t="str">
        <f>'823180'!B$27</f>
        <v>Activos intangibles distintos de la plusvalía al final del periodo</v>
      </c>
      <c r="F7120" s="430">
        <f>'823180'!AB$27</f>
        <v>0</v>
      </c>
      <c r="I7120" s="60"/>
      <c r="J7120" s="61" t="str">
        <f>Índice!$G$25</f>
        <v>2015-12-31</v>
      </c>
      <c r="K7120" s="203" t="s">
        <v>2521</v>
      </c>
      <c r="L7120" s="203" t="s">
        <v>3063</v>
      </c>
      <c r="M7120" s="203" t="s">
        <v>3293</v>
      </c>
      <c r="N7120" s="203" t="s">
        <v>2396</v>
      </c>
    </row>
    <row r="7121" spans="1:14" ht="15.75">
      <c r="A7121" s="202" t="s">
        <v>15</v>
      </c>
      <c r="C7121" s="203" t="s">
        <v>3304</v>
      </c>
      <c r="L7121" s="203"/>
    </row>
    <row r="7122" spans="1:14" ht="15.75">
      <c r="A7122" s="202" t="s">
        <v>15</v>
      </c>
      <c r="C7122" s="203" t="str">
        <f>'823180'!B$11</f>
        <v>Información a revelar detallada sobre activos intangibles</v>
      </c>
      <c r="F7122" s="203"/>
      <c r="L7122" s="203"/>
    </row>
    <row r="7123" spans="1:14" ht="15.75">
      <c r="C7123" s="203" t="str">
        <f>'823180'!B$12</f>
        <v>Descripción de la partida o partidas, del estado de resultado integral en las que está incluida la amortización de los activos intangibles</v>
      </c>
      <c r="F7123" s="203" t="str">
        <f>'823180'!AC$12</f>
        <v xml:space="preserve">Por incluir información </v>
      </c>
      <c r="I7123" s="60" t="str">
        <f>Índice!$G$23</f>
        <v>2015-01-01</v>
      </c>
      <c r="J7123" s="61" t="str">
        <f>Índice!$G$25</f>
        <v>2015-12-31</v>
      </c>
      <c r="K7123" s="203" t="s">
        <v>2521</v>
      </c>
      <c r="L7123" s="203" t="s">
        <v>3063</v>
      </c>
      <c r="M7123" s="203" t="s">
        <v>3293</v>
      </c>
      <c r="N7123" s="203" t="s">
        <v>2397</v>
      </c>
    </row>
    <row r="7124" spans="1:14" ht="15.75">
      <c r="C7124" s="203" t="str">
        <f>'823180'!B$13</f>
        <v>Método de amortización, activos intangibles distintos de la plusvalía</v>
      </c>
      <c r="F7124" s="203" t="str">
        <f>'823180'!AC$13</f>
        <v xml:space="preserve">Por incluir información </v>
      </c>
      <c r="I7124" s="60" t="str">
        <f>Índice!$G$23</f>
        <v>2015-01-01</v>
      </c>
      <c r="J7124" s="61" t="str">
        <f>Índice!$G$25</f>
        <v>2015-12-31</v>
      </c>
      <c r="K7124" s="203" t="s">
        <v>2521</v>
      </c>
      <c r="L7124" s="203" t="s">
        <v>3063</v>
      </c>
      <c r="M7124" s="203" t="s">
        <v>3293</v>
      </c>
      <c r="N7124" s="203" t="s">
        <v>2397</v>
      </c>
    </row>
    <row r="7125" spans="1:14" ht="15.75">
      <c r="C7125" s="203" t="str">
        <f>'823180'!B$14</f>
        <v>Vidas útiles o tasas de amortización, activos intangibles distintos de la plusvalía</v>
      </c>
      <c r="F7125" s="203" t="str">
        <f>'823180'!AC$14</f>
        <v xml:space="preserve">Por incluir información </v>
      </c>
      <c r="I7125" s="60" t="str">
        <f>Índice!$G$23</f>
        <v>2015-01-01</v>
      </c>
      <c r="J7125" s="61" t="str">
        <f>Índice!$G$25</f>
        <v>2015-12-31</v>
      </c>
      <c r="K7125" s="203" t="s">
        <v>2521</v>
      </c>
      <c r="L7125" s="203" t="s">
        <v>3063</v>
      </c>
      <c r="M7125" s="203" t="s">
        <v>3293</v>
      </c>
      <c r="N7125" s="203" t="s">
        <v>2397</v>
      </c>
    </row>
    <row r="7126" spans="1:14" ht="15.75">
      <c r="A7126" s="202" t="s">
        <v>15</v>
      </c>
      <c r="C7126" s="203" t="str">
        <f>'823180'!B$15</f>
        <v>Conciliación de cambios en activos intangibles distintos de la plusvalía [sinopsis]</v>
      </c>
      <c r="F7126" s="203"/>
      <c r="I7126" s="60"/>
      <c r="J7126" s="61"/>
      <c r="K7126" s="203"/>
      <c r="L7126" s="203"/>
    </row>
    <row r="7127" spans="1:14" ht="15.75">
      <c r="A7127" s="202"/>
      <c r="C7127" s="203" t="str">
        <f>'823180'!B$16</f>
        <v>Activos intangibles distintos de la plusvalía al comienzo del periodo</v>
      </c>
      <c r="F7127" s="430">
        <f>'823180'!AC$16</f>
        <v>0</v>
      </c>
      <c r="J7127" s="60" t="str">
        <f>Índice!$G$23</f>
        <v>2015-01-01</v>
      </c>
      <c r="K7127" s="203" t="s">
        <v>2521</v>
      </c>
      <c r="L7127" s="203" t="s">
        <v>3063</v>
      </c>
      <c r="M7127" s="203" t="s">
        <v>3293</v>
      </c>
      <c r="N7127" s="203" t="s">
        <v>2397</v>
      </c>
    </row>
    <row r="7128" spans="1:14" ht="15.75">
      <c r="A7128" s="202" t="s">
        <v>15</v>
      </c>
      <c r="C7128" s="203" t="str">
        <f>'823180'!B$17</f>
        <v>Cambios en activos intangibles distintos de la plusvalía [sinopsis]</v>
      </c>
      <c r="F7128" s="430"/>
      <c r="I7128" s="60" t="str">
        <f>Índice!$G$23</f>
        <v>2015-01-01</v>
      </c>
      <c r="J7128" s="61" t="str">
        <f>Índice!$G$25</f>
        <v>2015-12-31</v>
      </c>
      <c r="K7128" s="203" t="s">
        <v>2521</v>
      </c>
      <c r="L7128" s="203" t="s">
        <v>3063</v>
      </c>
      <c r="M7128" s="203" t="s">
        <v>3293</v>
      </c>
      <c r="N7128" s="203" t="s">
        <v>2397</v>
      </c>
    </row>
    <row r="7129" spans="1:14" ht="15.75">
      <c r="A7129" s="202"/>
      <c r="C7129" s="203" t="str">
        <f>'823180'!B$18</f>
        <v>Incrementos distintos de los procedentes de combinaciones de negocios, activos intangibles distintos de la plusvalía</v>
      </c>
      <c r="F7129" s="430">
        <f>'823180'!AC$18</f>
        <v>0</v>
      </c>
      <c r="I7129" s="60" t="str">
        <f>Índice!$G$23</f>
        <v>2015-01-01</v>
      </c>
      <c r="J7129" s="61" t="str">
        <f>Índice!$G$25</f>
        <v>2015-12-31</v>
      </c>
      <c r="K7129" s="203" t="s">
        <v>2521</v>
      </c>
      <c r="L7129" s="203" t="s">
        <v>3063</v>
      </c>
      <c r="M7129" s="203" t="s">
        <v>3293</v>
      </c>
      <c r="N7129" s="203" t="s">
        <v>2397</v>
      </c>
    </row>
    <row r="7130" spans="1:14" ht="15.75">
      <c r="C7130" s="203" t="str">
        <f>'823180'!B$19</f>
        <v>Adquisiciones realizadas mediante combinaciones de negocios, activos intangibles distintos a la plusvalía</v>
      </c>
      <c r="F7130" s="430">
        <f>'823180'!AC$19</f>
        <v>0</v>
      </c>
      <c r="I7130" s="60" t="str">
        <f>Índice!$G$23</f>
        <v>2015-01-01</v>
      </c>
      <c r="J7130" s="61" t="str">
        <f>Índice!$G$25</f>
        <v>2015-12-31</v>
      </c>
      <c r="K7130" s="203" t="s">
        <v>2521</v>
      </c>
      <c r="L7130" s="203" t="s">
        <v>3063</v>
      </c>
      <c r="M7130" s="203" t="s">
        <v>3293</v>
      </c>
      <c r="N7130" s="203" t="s">
        <v>2397</v>
      </c>
    </row>
    <row r="7131" spans="1:14" ht="15.75">
      <c r="C7131" s="203" t="str">
        <f>'823180'!B$20</f>
        <v>Incremento (disminución) por diferencias de cambio netas, activos intangibles distintos de la plusvalía</v>
      </c>
      <c r="F7131" s="430">
        <f>'823180'!AC$20</f>
        <v>0</v>
      </c>
      <c r="I7131" s="60" t="str">
        <f>Índice!$G$23</f>
        <v>2015-01-01</v>
      </c>
      <c r="J7131" s="61" t="str">
        <f>Índice!$G$25</f>
        <v>2015-12-31</v>
      </c>
      <c r="K7131" s="203" t="s">
        <v>2521</v>
      </c>
      <c r="L7131" s="203" t="s">
        <v>3063</v>
      </c>
      <c r="M7131" s="203" t="s">
        <v>3293</v>
      </c>
      <c r="N7131" s="203" t="s">
        <v>2397</v>
      </c>
    </row>
    <row r="7132" spans="1:14" ht="15.75">
      <c r="C7132" s="203" t="str">
        <f>'823180'!B$21</f>
        <v>Amortización, activos intangibles distintos de la plusvalía</v>
      </c>
      <c r="F7132" s="430">
        <f>'823180'!AC$21</f>
        <v>0</v>
      </c>
      <c r="I7132" s="60" t="str">
        <f>Índice!$G$23</f>
        <v>2015-01-01</v>
      </c>
      <c r="J7132" s="61" t="str">
        <f>Índice!$G$25</f>
        <v>2015-12-31</v>
      </c>
      <c r="K7132" s="203" t="s">
        <v>2521</v>
      </c>
      <c r="L7132" s="203" t="s">
        <v>3063</v>
      </c>
      <c r="M7132" s="203" t="s">
        <v>3293</v>
      </c>
      <c r="N7132" s="203" t="s">
        <v>2397</v>
      </c>
    </row>
    <row r="7133" spans="1:14" ht="15.75">
      <c r="C7133" s="203" t="str">
        <f>'823180'!B$22</f>
        <v>Pérdidas por deterioro de valor reconocidas en el resultado del periodo, activos intangibles distintos de la plusvalía</v>
      </c>
      <c r="F7133" s="430">
        <f>'823180'!AC$22</f>
        <v>0</v>
      </c>
      <c r="I7133" s="60" t="str">
        <f>Índice!$G$23</f>
        <v>2015-01-01</v>
      </c>
      <c r="J7133" s="61" t="str">
        <f>Índice!$G$25</f>
        <v>2015-12-31</v>
      </c>
      <c r="K7133" s="203" t="s">
        <v>2521</v>
      </c>
      <c r="L7133" s="203" t="s">
        <v>3063</v>
      </c>
      <c r="M7133" s="203" t="s">
        <v>3293</v>
      </c>
      <c r="N7133" s="203" t="s">
        <v>2397</v>
      </c>
    </row>
    <row r="7134" spans="1:14" ht="15.75">
      <c r="C7134" s="203" t="str">
        <f>'823180'!B$23</f>
        <v>Reversión de pérdidas por deterioro de valor reconocidas en el resultado del periodo, activos intangibles distintos de la plusvalía</v>
      </c>
      <c r="F7134" s="430">
        <f>'823180'!AC$23</f>
        <v>0</v>
      </c>
      <c r="I7134" s="60" t="str">
        <f>Índice!$G$23</f>
        <v>2015-01-01</v>
      </c>
      <c r="J7134" s="61" t="str">
        <f>Índice!$G$25</f>
        <v>2015-12-31</v>
      </c>
      <c r="K7134" s="203" t="s">
        <v>2521</v>
      </c>
      <c r="L7134" s="203" t="s">
        <v>3063</v>
      </c>
      <c r="M7134" s="203" t="s">
        <v>3293</v>
      </c>
      <c r="N7134" s="203" t="s">
        <v>2397</v>
      </c>
    </row>
    <row r="7135" spans="1:14" ht="15.75">
      <c r="C7135" s="203" t="str">
        <f>'823180'!B$24</f>
        <v>Incrementos (disminuciones) por otros cambios, activos intangibles distintos de la plusvalía</v>
      </c>
      <c r="F7135" s="430">
        <f>'823180'!AC$24</f>
        <v>0</v>
      </c>
      <c r="I7135" s="60" t="str">
        <f>Índice!$G$23</f>
        <v>2015-01-01</v>
      </c>
      <c r="J7135" s="61" t="str">
        <f>Índice!$G$25</f>
        <v>2015-12-31</v>
      </c>
      <c r="K7135" s="203" t="s">
        <v>2521</v>
      </c>
      <c r="L7135" s="203" t="s">
        <v>3063</v>
      </c>
      <c r="M7135" s="203" t="s">
        <v>3293</v>
      </c>
      <c r="N7135" s="203" t="s">
        <v>2397</v>
      </c>
    </row>
    <row r="7136" spans="1:14" ht="15.75">
      <c r="C7136" s="203" t="str">
        <f>'823180'!B$25</f>
        <v>Disposiciones, activos intangibles distintos de la plusvalía</v>
      </c>
      <c r="F7136" s="430">
        <f>'823180'!AC$25</f>
        <v>0</v>
      </c>
      <c r="I7136" s="60" t="str">
        <f>Índice!$G$23</f>
        <v>2015-01-01</v>
      </c>
      <c r="J7136" s="61" t="str">
        <f>Índice!$G$25</f>
        <v>2015-12-31</v>
      </c>
      <c r="K7136" s="203" t="s">
        <v>2521</v>
      </c>
      <c r="L7136" s="203" t="s">
        <v>3063</v>
      </c>
      <c r="M7136" s="203" t="s">
        <v>3293</v>
      </c>
      <c r="N7136" s="203" t="s">
        <v>2397</v>
      </c>
    </row>
    <row r="7137" spans="1:14" ht="15.75">
      <c r="C7137" s="203" t="str">
        <f>'823180'!B$26</f>
        <v>Total incremento (disminución) en activos intangibles distintos de la plusvalía</v>
      </c>
      <c r="F7137" s="430">
        <f>'823180'!AC$26</f>
        <v>0</v>
      </c>
      <c r="I7137" s="60" t="str">
        <f>Índice!$G$23</f>
        <v>2015-01-01</v>
      </c>
      <c r="J7137" s="61" t="str">
        <f>Índice!$G$25</f>
        <v>2015-12-31</v>
      </c>
      <c r="K7137" s="203" t="s">
        <v>2521</v>
      </c>
      <c r="L7137" s="203" t="s">
        <v>3063</v>
      </c>
      <c r="M7137" s="203" t="s">
        <v>3293</v>
      </c>
      <c r="N7137" s="203" t="s">
        <v>2397</v>
      </c>
    </row>
    <row r="7138" spans="1:14" ht="15.75">
      <c r="C7138" s="203" t="str">
        <f>'823180'!B$27</f>
        <v>Activos intangibles distintos de la plusvalía al final del periodo</v>
      </c>
      <c r="F7138" s="430">
        <f>'823180'!AC$27</f>
        <v>0</v>
      </c>
      <c r="I7138" s="60"/>
      <c r="J7138" s="61" t="str">
        <f>Índice!$G$25</f>
        <v>2015-12-31</v>
      </c>
      <c r="K7138" s="203" t="s">
        <v>2521</v>
      </c>
      <c r="L7138" s="203" t="s">
        <v>3063</v>
      </c>
      <c r="M7138" s="203" t="s">
        <v>3293</v>
      </c>
      <c r="N7138" s="203" t="s">
        <v>2397</v>
      </c>
    </row>
    <row r="7139" spans="1:14" ht="15.75">
      <c r="A7139" s="202" t="s">
        <v>15</v>
      </c>
      <c r="C7139" s="203" t="s">
        <v>2503</v>
      </c>
      <c r="L7139" s="203"/>
    </row>
    <row r="7140" spans="1:14" ht="15.75">
      <c r="A7140" s="202" t="s">
        <v>15</v>
      </c>
      <c r="C7140" s="203" t="str">
        <f>'823180'!B$11</f>
        <v>Información a revelar detallada sobre activos intangibles</v>
      </c>
      <c r="F7140" s="203"/>
      <c r="L7140" s="203"/>
    </row>
    <row r="7141" spans="1:14" ht="15.75">
      <c r="C7141" s="203" t="str">
        <f>'823180'!B$12</f>
        <v>Descripción de la partida o partidas, del estado de resultado integral en las que está incluida la amortización de los activos intangibles</v>
      </c>
      <c r="F7141" s="203" t="str">
        <f>'823180'!AD$12</f>
        <v xml:space="preserve">Por incluir información </v>
      </c>
      <c r="I7141" s="60" t="str">
        <f>Índice!$G$23</f>
        <v>2015-01-01</v>
      </c>
      <c r="J7141" s="61" t="str">
        <f>Índice!$G$25</f>
        <v>2015-12-31</v>
      </c>
      <c r="K7141" s="203" t="s">
        <v>2521</v>
      </c>
      <c r="L7141" s="203" t="s">
        <v>2530</v>
      </c>
      <c r="M7141" s="203" t="s">
        <v>3293</v>
      </c>
      <c r="N7141" s="203" t="s">
        <v>2395</v>
      </c>
    </row>
    <row r="7142" spans="1:14" ht="15.75">
      <c r="C7142" s="203" t="str">
        <f>'823180'!B$13</f>
        <v>Método de amortización, activos intangibles distintos de la plusvalía</v>
      </c>
      <c r="F7142" s="203" t="str">
        <f>'823180'!AD$13</f>
        <v xml:space="preserve">Por incluir información </v>
      </c>
      <c r="I7142" s="60" t="str">
        <f>Índice!$G$23</f>
        <v>2015-01-01</v>
      </c>
      <c r="J7142" s="61" t="str">
        <f>Índice!$G$25</f>
        <v>2015-12-31</v>
      </c>
      <c r="K7142" s="203" t="s">
        <v>2521</v>
      </c>
      <c r="L7142" s="203" t="s">
        <v>2530</v>
      </c>
      <c r="M7142" s="203" t="s">
        <v>3293</v>
      </c>
      <c r="N7142" s="203" t="s">
        <v>2395</v>
      </c>
    </row>
    <row r="7143" spans="1:14" ht="15.75">
      <c r="C7143" s="203" t="str">
        <f>'823180'!B$14</f>
        <v>Vidas útiles o tasas de amortización, activos intangibles distintos de la plusvalía</v>
      </c>
      <c r="F7143" s="203" t="str">
        <f>'823180'!AD$14</f>
        <v xml:space="preserve">Por incluir información </v>
      </c>
      <c r="I7143" s="60" t="str">
        <f>Índice!$G$23</f>
        <v>2015-01-01</v>
      </c>
      <c r="J7143" s="61" t="str">
        <f>Índice!$G$25</f>
        <v>2015-12-31</v>
      </c>
      <c r="K7143" s="203" t="s">
        <v>2521</v>
      </c>
      <c r="L7143" s="203" t="s">
        <v>2530</v>
      </c>
      <c r="M7143" s="203" t="s">
        <v>3293</v>
      </c>
      <c r="N7143" s="203" t="s">
        <v>2395</v>
      </c>
    </row>
    <row r="7144" spans="1:14" ht="15.75">
      <c r="A7144" s="202" t="s">
        <v>15</v>
      </c>
      <c r="C7144" s="203" t="str">
        <f>'823180'!B$15</f>
        <v>Conciliación de cambios en activos intangibles distintos de la plusvalía [sinopsis]</v>
      </c>
      <c r="F7144" s="203"/>
      <c r="I7144" s="60"/>
      <c r="J7144" s="61"/>
      <c r="K7144" s="203"/>
      <c r="L7144" s="203"/>
    </row>
    <row r="7145" spans="1:14" ht="15.75">
      <c r="A7145" s="202"/>
      <c r="C7145" s="203" t="str">
        <f>'823180'!B$16</f>
        <v>Activos intangibles distintos de la plusvalía al comienzo del periodo</v>
      </c>
      <c r="F7145" s="430">
        <f>'823180'!AD$16</f>
        <v>0</v>
      </c>
      <c r="J7145" s="60" t="str">
        <f>Índice!$G$23</f>
        <v>2015-01-01</v>
      </c>
      <c r="K7145" s="203" t="s">
        <v>2521</v>
      </c>
      <c r="L7145" s="203" t="s">
        <v>2530</v>
      </c>
      <c r="M7145" s="203" t="s">
        <v>3293</v>
      </c>
      <c r="N7145" s="203" t="s">
        <v>2395</v>
      </c>
    </row>
    <row r="7146" spans="1:14" ht="15.75">
      <c r="A7146" s="202" t="s">
        <v>15</v>
      </c>
      <c r="C7146" s="203" t="str">
        <f>'823180'!B$17</f>
        <v>Cambios en activos intangibles distintos de la plusvalía [sinopsis]</v>
      </c>
      <c r="F7146" s="430"/>
      <c r="I7146" s="60" t="str">
        <f>Índice!$G$23</f>
        <v>2015-01-01</v>
      </c>
      <c r="J7146" s="61" t="str">
        <f>Índice!$G$25</f>
        <v>2015-12-31</v>
      </c>
      <c r="K7146" s="203" t="s">
        <v>2521</v>
      </c>
      <c r="L7146" s="203" t="s">
        <v>2530</v>
      </c>
      <c r="M7146" s="203" t="s">
        <v>3293</v>
      </c>
      <c r="N7146" s="203" t="s">
        <v>2395</v>
      </c>
    </row>
    <row r="7147" spans="1:14" ht="15.75">
      <c r="A7147" s="202"/>
      <c r="C7147" s="203" t="str">
        <f>'823180'!B$18</f>
        <v>Incrementos distintos de los procedentes de combinaciones de negocios, activos intangibles distintos de la plusvalía</v>
      </c>
      <c r="F7147" s="430">
        <f>'823180'!AD$18</f>
        <v>0</v>
      </c>
      <c r="I7147" s="60" t="str">
        <f>Índice!$G$23</f>
        <v>2015-01-01</v>
      </c>
      <c r="J7147" s="61" t="str">
        <f>Índice!$G$25</f>
        <v>2015-12-31</v>
      </c>
      <c r="K7147" s="203" t="s">
        <v>2521</v>
      </c>
      <c r="L7147" s="203" t="s">
        <v>2530</v>
      </c>
      <c r="M7147" s="203" t="s">
        <v>3293</v>
      </c>
      <c r="N7147" s="203" t="s">
        <v>2395</v>
      </c>
    </row>
    <row r="7148" spans="1:14" ht="15.75">
      <c r="C7148" s="203" t="str">
        <f>'823180'!B$19</f>
        <v>Adquisiciones realizadas mediante combinaciones de negocios, activos intangibles distintos a la plusvalía</v>
      </c>
      <c r="F7148" s="430">
        <f>'823180'!AD$19</f>
        <v>0</v>
      </c>
      <c r="I7148" s="60" t="str">
        <f>Índice!$G$23</f>
        <v>2015-01-01</v>
      </c>
      <c r="J7148" s="61" t="str">
        <f>Índice!$G$25</f>
        <v>2015-12-31</v>
      </c>
      <c r="K7148" s="203" t="s">
        <v>2521</v>
      </c>
      <c r="L7148" s="203" t="s">
        <v>2530</v>
      </c>
      <c r="M7148" s="203" t="s">
        <v>3293</v>
      </c>
      <c r="N7148" s="203" t="s">
        <v>2395</v>
      </c>
    </row>
    <row r="7149" spans="1:14" ht="15.75">
      <c r="C7149" s="203" t="str">
        <f>'823180'!B$20</f>
        <v>Incremento (disminución) por diferencias de cambio netas, activos intangibles distintos de la plusvalía</v>
      </c>
      <c r="F7149" s="430">
        <f>'823180'!AD$20</f>
        <v>0</v>
      </c>
      <c r="I7149" s="60" t="str">
        <f>Índice!$G$23</f>
        <v>2015-01-01</v>
      </c>
      <c r="J7149" s="61" t="str">
        <f>Índice!$G$25</f>
        <v>2015-12-31</v>
      </c>
      <c r="K7149" s="203" t="s">
        <v>2521</v>
      </c>
      <c r="L7149" s="203" t="s">
        <v>2530</v>
      </c>
      <c r="M7149" s="203" t="s">
        <v>3293</v>
      </c>
      <c r="N7149" s="203" t="s">
        <v>2395</v>
      </c>
    </row>
    <row r="7150" spans="1:14" ht="15.75">
      <c r="C7150" s="203" t="str">
        <f>'823180'!B$21</f>
        <v>Amortización, activos intangibles distintos de la plusvalía</v>
      </c>
      <c r="F7150" s="430">
        <f>'823180'!AD$21</f>
        <v>0</v>
      </c>
      <c r="I7150" s="60" t="str">
        <f>Índice!$G$23</f>
        <v>2015-01-01</v>
      </c>
      <c r="J7150" s="61" t="str">
        <f>Índice!$G$25</f>
        <v>2015-12-31</v>
      </c>
      <c r="K7150" s="203" t="s">
        <v>2521</v>
      </c>
      <c r="L7150" s="203" t="s">
        <v>2530</v>
      </c>
      <c r="M7150" s="203" t="s">
        <v>3293</v>
      </c>
      <c r="N7150" s="203" t="s">
        <v>2395</v>
      </c>
    </row>
    <row r="7151" spans="1:14" ht="15.75">
      <c r="C7151" s="203" t="str">
        <f>'823180'!B$22</f>
        <v>Pérdidas por deterioro de valor reconocidas en el resultado del periodo, activos intangibles distintos de la plusvalía</v>
      </c>
      <c r="F7151" s="430">
        <f>'823180'!AD$22</f>
        <v>0</v>
      </c>
      <c r="I7151" s="60" t="str">
        <f>Índice!$G$23</f>
        <v>2015-01-01</v>
      </c>
      <c r="J7151" s="61" t="str">
        <f>Índice!$G$25</f>
        <v>2015-12-31</v>
      </c>
      <c r="K7151" s="203" t="s">
        <v>2521</v>
      </c>
      <c r="L7151" s="203" t="s">
        <v>2530</v>
      </c>
      <c r="M7151" s="203" t="s">
        <v>3293</v>
      </c>
      <c r="N7151" s="203" t="s">
        <v>2395</v>
      </c>
    </row>
    <row r="7152" spans="1:14" ht="15.75">
      <c r="C7152" s="203" t="str">
        <f>'823180'!B$23</f>
        <v>Reversión de pérdidas por deterioro de valor reconocidas en el resultado del periodo, activos intangibles distintos de la plusvalía</v>
      </c>
      <c r="F7152" s="430">
        <f>'823180'!AD$23</f>
        <v>0</v>
      </c>
      <c r="I7152" s="60" t="str">
        <f>Índice!$G$23</f>
        <v>2015-01-01</v>
      </c>
      <c r="J7152" s="61" t="str">
        <f>Índice!$G$25</f>
        <v>2015-12-31</v>
      </c>
      <c r="K7152" s="203" t="s">
        <v>2521</v>
      </c>
      <c r="L7152" s="203" t="s">
        <v>2530</v>
      </c>
      <c r="M7152" s="203" t="s">
        <v>3293</v>
      </c>
      <c r="N7152" s="203" t="s">
        <v>2395</v>
      </c>
    </row>
    <row r="7153" spans="1:14" ht="15.75">
      <c r="C7153" s="203" t="str">
        <f>'823180'!B$24</f>
        <v>Incrementos (disminuciones) por otros cambios, activos intangibles distintos de la plusvalía</v>
      </c>
      <c r="F7153" s="430">
        <f>'823180'!AD$24</f>
        <v>0</v>
      </c>
      <c r="I7153" s="60" t="str">
        <f>Índice!$G$23</f>
        <v>2015-01-01</v>
      </c>
      <c r="J7153" s="61" t="str">
        <f>Índice!$G$25</f>
        <v>2015-12-31</v>
      </c>
      <c r="K7153" s="203" t="s">
        <v>2521</v>
      </c>
      <c r="L7153" s="203" t="s">
        <v>2530</v>
      </c>
      <c r="M7153" s="203" t="s">
        <v>3293</v>
      </c>
      <c r="N7153" s="203" t="s">
        <v>2395</v>
      </c>
    </row>
    <row r="7154" spans="1:14" ht="15.75">
      <c r="C7154" s="203" t="str">
        <f>'823180'!B$25</f>
        <v>Disposiciones, activos intangibles distintos de la plusvalía</v>
      </c>
      <c r="F7154" s="430">
        <f>'823180'!AD$25</f>
        <v>0</v>
      </c>
      <c r="I7154" s="60" t="str">
        <f>Índice!$G$23</f>
        <v>2015-01-01</v>
      </c>
      <c r="J7154" s="61" t="str">
        <f>Índice!$G$25</f>
        <v>2015-12-31</v>
      </c>
      <c r="K7154" s="203" t="s">
        <v>2521</v>
      </c>
      <c r="L7154" s="203" t="s">
        <v>2530</v>
      </c>
      <c r="M7154" s="203" t="s">
        <v>3293</v>
      </c>
      <c r="N7154" s="203" t="s">
        <v>2395</v>
      </c>
    </row>
    <row r="7155" spans="1:14" ht="15.75">
      <c r="C7155" s="203" t="str">
        <f>'823180'!B$26</f>
        <v>Total incremento (disminución) en activos intangibles distintos de la plusvalía</v>
      </c>
      <c r="F7155" s="430">
        <f>'823180'!AD$26</f>
        <v>0</v>
      </c>
      <c r="I7155" s="60" t="str">
        <f>Índice!$G$23</f>
        <v>2015-01-01</v>
      </c>
      <c r="J7155" s="61" t="str">
        <f>Índice!$G$25</f>
        <v>2015-12-31</v>
      </c>
      <c r="K7155" s="203" t="s">
        <v>2521</v>
      </c>
      <c r="L7155" s="203" t="s">
        <v>2530</v>
      </c>
      <c r="M7155" s="203" t="s">
        <v>3293</v>
      </c>
      <c r="N7155" s="203" t="s">
        <v>2395</v>
      </c>
    </row>
    <row r="7156" spans="1:14" ht="15.75">
      <c r="C7156" s="203" t="str">
        <f>'823180'!B$27</f>
        <v>Activos intangibles distintos de la plusvalía al final del periodo</v>
      </c>
      <c r="F7156" s="430">
        <f>'823180'!AD$27</f>
        <v>0</v>
      </c>
      <c r="I7156" s="60"/>
      <c r="J7156" s="61" t="str">
        <f>Índice!$G$25</f>
        <v>2015-12-31</v>
      </c>
      <c r="K7156" s="203" t="s">
        <v>2521</v>
      </c>
      <c r="L7156" s="203" t="s">
        <v>2530</v>
      </c>
      <c r="M7156" s="203" t="s">
        <v>3293</v>
      </c>
      <c r="N7156" s="203" t="s">
        <v>2395</v>
      </c>
    </row>
    <row r="7157" spans="1:14" ht="15.75">
      <c r="A7157" s="202" t="s">
        <v>15</v>
      </c>
      <c r="C7157" s="203" t="s">
        <v>3303</v>
      </c>
      <c r="L7157" s="203"/>
    </row>
    <row r="7158" spans="1:14" ht="15.75">
      <c r="A7158" s="202" t="s">
        <v>15</v>
      </c>
      <c r="C7158" s="203" t="str">
        <f>'823180'!B$11</f>
        <v>Información a revelar detallada sobre activos intangibles</v>
      </c>
      <c r="F7158" s="203"/>
      <c r="L7158" s="203"/>
    </row>
    <row r="7159" spans="1:14" ht="15.75">
      <c r="C7159" s="203" t="str">
        <f>'823180'!B$12</f>
        <v>Descripción de la partida o partidas, del estado de resultado integral en las que está incluida la amortización de los activos intangibles</v>
      </c>
      <c r="F7159" s="203" t="str">
        <f>'823180'!AE$12</f>
        <v xml:space="preserve">Por incluir información </v>
      </c>
      <c r="I7159" s="60" t="str">
        <f>Índice!$G$23</f>
        <v>2015-01-01</v>
      </c>
      <c r="J7159" s="61" t="str">
        <f>Índice!$G$25</f>
        <v>2015-12-31</v>
      </c>
      <c r="K7159" s="203" t="s">
        <v>2521</v>
      </c>
      <c r="L7159" s="203" t="s">
        <v>2530</v>
      </c>
      <c r="M7159" s="203" t="s">
        <v>3293</v>
      </c>
      <c r="N7159" s="203" t="s">
        <v>2396</v>
      </c>
    </row>
    <row r="7160" spans="1:14" ht="15.75">
      <c r="C7160" s="203" t="str">
        <f>'823180'!B$13</f>
        <v>Método de amortización, activos intangibles distintos de la plusvalía</v>
      </c>
      <c r="F7160" s="203" t="str">
        <f>'823180'!AE$13</f>
        <v xml:space="preserve">Por incluir información </v>
      </c>
      <c r="I7160" s="60" t="str">
        <f>Índice!$G$23</f>
        <v>2015-01-01</v>
      </c>
      <c r="J7160" s="61" t="str">
        <f>Índice!$G$25</f>
        <v>2015-12-31</v>
      </c>
      <c r="K7160" s="203" t="s">
        <v>2521</v>
      </c>
      <c r="L7160" s="203" t="s">
        <v>2530</v>
      </c>
      <c r="M7160" s="203" t="s">
        <v>3293</v>
      </c>
      <c r="N7160" s="203" t="s">
        <v>2396</v>
      </c>
    </row>
    <row r="7161" spans="1:14" ht="15.75">
      <c r="C7161" s="203" t="str">
        <f>'823180'!B$14</f>
        <v>Vidas útiles o tasas de amortización, activos intangibles distintos de la plusvalía</v>
      </c>
      <c r="F7161" s="203" t="str">
        <f>'823180'!AE$14</f>
        <v xml:space="preserve">Por incluir información </v>
      </c>
      <c r="I7161" s="60" t="str">
        <f>Índice!$G$23</f>
        <v>2015-01-01</v>
      </c>
      <c r="J7161" s="61" t="str">
        <f>Índice!$G$25</f>
        <v>2015-12-31</v>
      </c>
      <c r="K7161" s="203" t="s">
        <v>2521</v>
      </c>
      <c r="L7161" s="203" t="s">
        <v>2530</v>
      </c>
      <c r="M7161" s="203" t="s">
        <v>3293</v>
      </c>
      <c r="N7161" s="203" t="s">
        <v>2396</v>
      </c>
    </row>
    <row r="7162" spans="1:14" ht="15.75">
      <c r="A7162" s="202" t="s">
        <v>15</v>
      </c>
      <c r="C7162" s="203" t="str">
        <f>'823180'!B$15</f>
        <v>Conciliación de cambios en activos intangibles distintos de la plusvalía [sinopsis]</v>
      </c>
      <c r="F7162" s="203"/>
      <c r="I7162" s="60"/>
      <c r="J7162" s="61"/>
      <c r="K7162" s="203"/>
      <c r="L7162" s="203"/>
    </row>
    <row r="7163" spans="1:14" ht="15.75">
      <c r="A7163" s="202"/>
      <c r="C7163" s="203" t="str">
        <f>'823180'!B$16</f>
        <v>Activos intangibles distintos de la plusvalía al comienzo del periodo</v>
      </c>
      <c r="F7163" s="430">
        <f>'823180'!AE$16</f>
        <v>0</v>
      </c>
      <c r="J7163" s="60" t="str">
        <f>Índice!$G$23</f>
        <v>2015-01-01</v>
      </c>
      <c r="K7163" s="203" t="s">
        <v>2521</v>
      </c>
      <c r="L7163" s="203" t="s">
        <v>2530</v>
      </c>
      <c r="M7163" s="203" t="s">
        <v>3293</v>
      </c>
      <c r="N7163" s="203" t="s">
        <v>2396</v>
      </c>
    </row>
    <row r="7164" spans="1:14" ht="15.75">
      <c r="A7164" s="202" t="s">
        <v>15</v>
      </c>
      <c r="C7164" s="203" t="str">
        <f>'823180'!B$17</f>
        <v>Cambios en activos intangibles distintos de la plusvalía [sinopsis]</v>
      </c>
      <c r="F7164" s="430"/>
      <c r="I7164" s="60" t="str">
        <f>Índice!$G$23</f>
        <v>2015-01-01</v>
      </c>
      <c r="J7164" s="61" t="str">
        <f>Índice!$G$25</f>
        <v>2015-12-31</v>
      </c>
      <c r="K7164" s="203" t="s">
        <v>2521</v>
      </c>
      <c r="L7164" s="203" t="s">
        <v>2530</v>
      </c>
      <c r="M7164" s="203" t="s">
        <v>3293</v>
      </c>
      <c r="N7164" s="203" t="s">
        <v>2396</v>
      </c>
    </row>
    <row r="7165" spans="1:14" ht="15.75">
      <c r="A7165" s="202"/>
      <c r="C7165" s="203" t="str">
        <f>'823180'!B$18</f>
        <v>Incrementos distintos de los procedentes de combinaciones de negocios, activos intangibles distintos de la plusvalía</v>
      </c>
      <c r="F7165" s="430">
        <f>'823180'!AE$18</f>
        <v>0</v>
      </c>
      <c r="I7165" s="60" t="str">
        <f>Índice!$G$23</f>
        <v>2015-01-01</v>
      </c>
      <c r="J7165" s="61" t="str">
        <f>Índice!$G$25</f>
        <v>2015-12-31</v>
      </c>
      <c r="K7165" s="203" t="s">
        <v>2521</v>
      </c>
      <c r="L7165" s="203" t="s">
        <v>2530</v>
      </c>
      <c r="M7165" s="203" t="s">
        <v>3293</v>
      </c>
      <c r="N7165" s="203" t="s">
        <v>2396</v>
      </c>
    </row>
    <row r="7166" spans="1:14" ht="15.75">
      <c r="C7166" s="203" t="str">
        <f>'823180'!B$19</f>
        <v>Adquisiciones realizadas mediante combinaciones de negocios, activos intangibles distintos a la plusvalía</v>
      </c>
      <c r="F7166" s="430">
        <f>'823180'!AE$19</f>
        <v>0</v>
      </c>
      <c r="I7166" s="60" t="str">
        <f>Índice!$G$23</f>
        <v>2015-01-01</v>
      </c>
      <c r="J7166" s="61" t="str">
        <f>Índice!$G$25</f>
        <v>2015-12-31</v>
      </c>
      <c r="K7166" s="203" t="s">
        <v>2521</v>
      </c>
      <c r="L7166" s="203" t="s">
        <v>2530</v>
      </c>
      <c r="M7166" s="203" t="s">
        <v>3293</v>
      </c>
      <c r="N7166" s="203" t="s">
        <v>2396</v>
      </c>
    </row>
    <row r="7167" spans="1:14" ht="15.75">
      <c r="C7167" s="203" t="str">
        <f>'823180'!B$20</f>
        <v>Incremento (disminución) por diferencias de cambio netas, activos intangibles distintos de la plusvalía</v>
      </c>
      <c r="F7167" s="430">
        <f>'823180'!AE$20</f>
        <v>0</v>
      </c>
      <c r="I7167" s="60" t="str">
        <f>Índice!$G$23</f>
        <v>2015-01-01</v>
      </c>
      <c r="J7167" s="61" t="str">
        <f>Índice!$G$25</f>
        <v>2015-12-31</v>
      </c>
      <c r="K7167" s="203" t="s">
        <v>2521</v>
      </c>
      <c r="L7167" s="203" t="s">
        <v>2530</v>
      </c>
      <c r="M7167" s="203" t="s">
        <v>3293</v>
      </c>
      <c r="N7167" s="203" t="s">
        <v>2396</v>
      </c>
    </row>
    <row r="7168" spans="1:14" ht="15.75">
      <c r="C7168" s="203" t="str">
        <f>'823180'!B$21</f>
        <v>Amortización, activos intangibles distintos de la plusvalía</v>
      </c>
      <c r="F7168" s="430">
        <f>'823180'!AE$21</f>
        <v>0</v>
      </c>
      <c r="I7168" s="60" t="str">
        <f>Índice!$G$23</f>
        <v>2015-01-01</v>
      </c>
      <c r="J7168" s="61" t="str">
        <f>Índice!$G$25</f>
        <v>2015-12-31</v>
      </c>
      <c r="K7168" s="203" t="s">
        <v>2521</v>
      </c>
      <c r="L7168" s="203" t="s">
        <v>2530</v>
      </c>
      <c r="M7168" s="203" t="s">
        <v>3293</v>
      </c>
      <c r="N7168" s="203" t="s">
        <v>2396</v>
      </c>
    </row>
    <row r="7169" spans="1:14" ht="15.75">
      <c r="C7169" s="203" t="str">
        <f>'823180'!B$22</f>
        <v>Pérdidas por deterioro de valor reconocidas en el resultado del periodo, activos intangibles distintos de la plusvalía</v>
      </c>
      <c r="F7169" s="430">
        <f>'823180'!AE$22</f>
        <v>0</v>
      </c>
      <c r="I7169" s="60" t="str">
        <f>Índice!$G$23</f>
        <v>2015-01-01</v>
      </c>
      <c r="J7169" s="61" t="str">
        <f>Índice!$G$25</f>
        <v>2015-12-31</v>
      </c>
      <c r="K7169" s="203" t="s">
        <v>2521</v>
      </c>
      <c r="L7169" s="203" t="s">
        <v>2530</v>
      </c>
      <c r="M7169" s="203" t="s">
        <v>3293</v>
      </c>
      <c r="N7169" s="203" t="s">
        <v>2396</v>
      </c>
    </row>
    <row r="7170" spans="1:14" ht="15.75">
      <c r="C7170" s="203" t="str">
        <f>'823180'!B$23</f>
        <v>Reversión de pérdidas por deterioro de valor reconocidas en el resultado del periodo, activos intangibles distintos de la plusvalía</v>
      </c>
      <c r="F7170" s="430">
        <f>'823180'!AE$23</f>
        <v>0</v>
      </c>
      <c r="I7170" s="60" t="str">
        <f>Índice!$G$23</f>
        <v>2015-01-01</v>
      </c>
      <c r="J7170" s="61" t="str">
        <f>Índice!$G$25</f>
        <v>2015-12-31</v>
      </c>
      <c r="K7170" s="203" t="s">
        <v>2521</v>
      </c>
      <c r="L7170" s="203" t="s">
        <v>2530</v>
      </c>
      <c r="M7170" s="203" t="s">
        <v>3293</v>
      </c>
      <c r="N7170" s="203" t="s">
        <v>2396</v>
      </c>
    </row>
    <row r="7171" spans="1:14" ht="15.75">
      <c r="C7171" s="203" t="str">
        <f>'823180'!B$24</f>
        <v>Incrementos (disminuciones) por otros cambios, activos intangibles distintos de la plusvalía</v>
      </c>
      <c r="F7171" s="430">
        <f>'823180'!AE$24</f>
        <v>0</v>
      </c>
      <c r="I7171" s="60" t="str">
        <f>Índice!$G$23</f>
        <v>2015-01-01</v>
      </c>
      <c r="J7171" s="61" t="str">
        <f>Índice!$G$25</f>
        <v>2015-12-31</v>
      </c>
      <c r="K7171" s="203" t="s">
        <v>2521</v>
      </c>
      <c r="L7171" s="203" t="s">
        <v>2530</v>
      </c>
      <c r="M7171" s="203" t="s">
        <v>3293</v>
      </c>
      <c r="N7171" s="203" t="s">
        <v>2396</v>
      </c>
    </row>
    <row r="7172" spans="1:14" ht="15.75">
      <c r="C7172" s="203" t="str">
        <f>'823180'!B$25</f>
        <v>Disposiciones, activos intangibles distintos de la plusvalía</v>
      </c>
      <c r="F7172" s="430">
        <f>'823180'!AE$25</f>
        <v>0</v>
      </c>
      <c r="I7172" s="60" t="str">
        <f>Índice!$G$23</f>
        <v>2015-01-01</v>
      </c>
      <c r="J7172" s="61" t="str">
        <f>Índice!$G$25</f>
        <v>2015-12-31</v>
      </c>
      <c r="K7172" s="203" t="s">
        <v>2521</v>
      </c>
      <c r="L7172" s="203" t="s">
        <v>2530</v>
      </c>
      <c r="M7172" s="203" t="s">
        <v>3293</v>
      </c>
      <c r="N7172" s="203" t="s">
        <v>2396</v>
      </c>
    </row>
    <row r="7173" spans="1:14" ht="15.75">
      <c r="C7173" s="203" t="str">
        <f>'823180'!B$26</f>
        <v>Total incremento (disminución) en activos intangibles distintos de la plusvalía</v>
      </c>
      <c r="F7173" s="430">
        <f>'823180'!AE$26</f>
        <v>0</v>
      </c>
      <c r="I7173" s="60" t="str">
        <f>Índice!$G$23</f>
        <v>2015-01-01</v>
      </c>
      <c r="J7173" s="61" t="str">
        <f>Índice!$G$25</f>
        <v>2015-12-31</v>
      </c>
      <c r="K7173" s="203" t="s">
        <v>2521</v>
      </c>
      <c r="L7173" s="203" t="s">
        <v>2530</v>
      </c>
      <c r="M7173" s="203" t="s">
        <v>3293</v>
      </c>
      <c r="N7173" s="203" t="s">
        <v>2396</v>
      </c>
    </row>
    <row r="7174" spans="1:14" ht="15.75">
      <c r="C7174" s="203" t="str">
        <f>'823180'!B$27</f>
        <v>Activos intangibles distintos de la plusvalía al final del periodo</v>
      </c>
      <c r="F7174" s="430">
        <f>'823180'!AE$27</f>
        <v>0</v>
      </c>
      <c r="I7174" s="60"/>
      <c r="J7174" s="61" t="str">
        <f>Índice!$G$25</f>
        <v>2015-12-31</v>
      </c>
      <c r="K7174" s="203" t="s">
        <v>2521</v>
      </c>
      <c r="L7174" s="203" t="s">
        <v>2530</v>
      </c>
      <c r="M7174" s="203" t="s">
        <v>3293</v>
      </c>
      <c r="N7174" s="203" t="s">
        <v>2396</v>
      </c>
    </row>
    <row r="7175" spans="1:14" ht="15.75">
      <c r="A7175" s="202" t="s">
        <v>15</v>
      </c>
      <c r="C7175" s="203" t="s">
        <v>3302</v>
      </c>
      <c r="L7175" s="203"/>
    </row>
    <row r="7176" spans="1:14" ht="15.75">
      <c r="A7176" s="202" t="s">
        <v>15</v>
      </c>
      <c r="C7176" s="203" t="str">
        <f>'823180'!B$11</f>
        <v>Información a revelar detallada sobre activos intangibles</v>
      </c>
      <c r="F7176" s="203"/>
      <c r="L7176" s="203"/>
    </row>
    <row r="7177" spans="1:14" ht="15.75">
      <c r="C7177" s="203" t="str">
        <f>'823180'!B$12</f>
        <v>Descripción de la partida o partidas, del estado de resultado integral en las que está incluida la amortización de los activos intangibles</v>
      </c>
      <c r="F7177" s="203" t="str">
        <f>'823180'!AF$12</f>
        <v xml:space="preserve">Por incluir información </v>
      </c>
      <c r="I7177" s="60" t="str">
        <f>Índice!$G$23</f>
        <v>2015-01-01</v>
      </c>
      <c r="J7177" s="61" t="str">
        <f>Índice!$G$25</f>
        <v>2015-12-31</v>
      </c>
      <c r="K7177" s="203" t="s">
        <v>2521</v>
      </c>
      <c r="L7177" s="203" t="s">
        <v>2530</v>
      </c>
      <c r="M7177" s="203" t="s">
        <v>3293</v>
      </c>
      <c r="N7177" s="203" t="s">
        <v>2397</v>
      </c>
    </row>
    <row r="7178" spans="1:14" ht="15.75">
      <c r="C7178" s="203" t="str">
        <f>'823180'!B$13</f>
        <v>Método de amortización, activos intangibles distintos de la plusvalía</v>
      </c>
      <c r="F7178" s="203" t="str">
        <f>'823180'!AF$13</f>
        <v xml:space="preserve">Por incluir información </v>
      </c>
      <c r="I7178" s="60" t="str">
        <f>Índice!$G$23</f>
        <v>2015-01-01</v>
      </c>
      <c r="J7178" s="61" t="str">
        <f>Índice!$G$25</f>
        <v>2015-12-31</v>
      </c>
      <c r="K7178" s="203" t="s">
        <v>2521</v>
      </c>
      <c r="L7178" s="203" t="s">
        <v>2530</v>
      </c>
      <c r="M7178" s="203" t="s">
        <v>3293</v>
      </c>
      <c r="N7178" s="203" t="s">
        <v>2397</v>
      </c>
    </row>
    <row r="7179" spans="1:14" ht="15.75">
      <c r="C7179" s="203" t="str">
        <f>'823180'!B$14</f>
        <v>Vidas útiles o tasas de amortización, activos intangibles distintos de la plusvalía</v>
      </c>
      <c r="F7179" s="203" t="str">
        <f>'823180'!AF$14</f>
        <v xml:space="preserve">Por incluir información </v>
      </c>
      <c r="I7179" s="60" t="str">
        <f>Índice!$G$23</f>
        <v>2015-01-01</v>
      </c>
      <c r="J7179" s="61" t="str">
        <f>Índice!$G$25</f>
        <v>2015-12-31</v>
      </c>
      <c r="K7179" s="203" t="s">
        <v>2521</v>
      </c>
      <c r="L7179" s="203" t="s">
        <v>2530</v>
      </c>
      <c r="M7179" s="203" t="s">
        <v>3293</v>
      </c>
      <c r="N7179" s="203" t="s">
        <v>2397</v>
      </c>
    </row>
    <row r="7180" spans="1:14" ht="15.75">
      <c r="A7180" s="202" t="s">
        <v>15</v>
      </c>
      <c r="C7180" s="203" t="str">
        <f>'823180'!B$15</f>
        <v>Conciliación de cambios en activos intangibles distintos de la plusvalía [sinopsis]</v>
      </c>
      <c r="F7180" s="203"/>
      <c r="I7180" s="60"/>
      <c r="J7180" s="61"/>
      <c r="K7180" s="203"/>
      <c r="L7180" s="203"/>
    </row>
    <row r="7181" spans="1:14" ht="15.75">
      <c r="A7181" s="202"/>
      <c r="C7181" s="203" t="str">
        <f>'823180'!B$16</f>
        <v>Activos intangibles distintos de la plusvalía al comienzo del periodo</v>
      </c>
      <c r="F7181" s="430">
        <f>'823180'!AF$16</f>
        <v>0</v>
      </c>
      <c r="J7181" s="60" t="str">
        <f>Índice!$G$23</f>
        <v>2015-01-01</v>
      </c>
      <c r="K7181" s="203" t="s">
        <v>2521</v>
      </c>
      <c r="L7181" s="203" t="s">
        <v>2530</v>
      </c>
      <c r="M7181" s="203" t="s">
        <v>3293</v>
      </c>
      <c r="N7181" s="203" t="s">
        <v>2397</v>
      </c>
    </row>
    <row r="7182" spans="1:14" ht="15.75">
      <c r="A7182" s="202" t="s">
        <v>15</v>
      </c>
      <c r="C7182" s="203" t="str">
        <f>'823180'!B$17</f>
        <v>Cambios en activos intangibles distintos de la plusvalía [sinopsis]</v>
      </c>
      <c r="F7182" s="430"/>
      <c r="I7182" s="60" t="str">
        <f>Índice!$G$23</f>
        <v>2015-01-01</v>
      </c>
      <c r="J7182" s="61" t="str">
        <f>Índice!$G$25</f>
        <v>2015-12-31</v>
      </c>
      <c r="K7182" s="203" t="s">
        <v>2521</v>
      </c>
      <c r="L7182" s="203" t="s">
        <v>2530</v>
      </c>
      <c r="M7182" s="203" t="s">
        <v>3293</v>
      </c>
      <c r="N7182" s="203" t="s">
        <v>2397</v>
      </c>
    </row>
    <row r="7183" spans="1:14" ht="15.75">
      <c r="A7183" s="202"/>
      <c r="C7183" s="203" t="str">
        <f>'823180'!B$18</f>
        <v>Incrementos distintos de los procedentes de combinaciones de negocios, activos intangibles distintos de la plusvalía</v>
      </c>
      <c r="F7183" s="430">
        <f>'823180'!AF$18</f>
        <v>0</v>
      </c>
      <c r="I7183" s="60" t="str">
        <f>Índice!$G$23</f>
        <v>2015-01-01</v>
      </c>
      <c r="J7183" s="61" t="str">
        <f>Índice!$G$25</f>
        <v>2015-12-31</v>
      </c>
      <c r="K7183" s="203" t="s">
        <v>2521</v>
      </c>
      <c r="L7183" s="203" t="s">
        <v>2530</v>
      </c>
      <c r="M7183" s="203" t="s">
        <v>3293</v>
      </c>
      <c r="N7183" s="203" t="s">
        <v>2397</v>
      </c>
    </row>
    <row r="7184" spans="1:14" ht="15.75">
      <c r="C7184" s="203" t="str">
        <f>'823180'!B$19</f>
        <v>Adquisiciones realizadas mediante combinaciones de negocios, activos intangibles distintos a la plusvalía</v>
      </c>
      <c r="F7184" s="430">
        <f>'823180'!AF$19</f>
        <v>0</v>
      </c>
      <c r="I7184" s="60" t="str">
        <f>Índice!$G$23</f>
        <v>2015-01-01</v>
      </c>
      <c r="J7184" s="61" t="str">
        <f>Índice!$G$25</f>
        <v>2015-12-31</v>
      </c>
      <c r="K7184" s="203" t="s">
        <v>2521</v>
      </c>
      <c r="L7184" s="203" t="s">
        <v>2530</v>
      </c>
      <c r="M7184" s="203" t="s">
        <v>3293</v>
      </c>
      <c r="N7184" s="203" t="s">
        <v>2397</v>
      </c>
    </row>
    <row r="7185" spans="1:14" ht="15.75">
      <c r="C7185" s="203" t="str">
        <f>'823180'!B$20</f>
        <v>Incremento (disminución) por diferencias de cambio netas, activos intangibles distintos de la plusvalía</v>
      </c>
      <c r="F7185" s="430">
        <f>'823180'!AF$20</f>
        <v>0</v>
      </c>
      <c r="I7185" s="60" t="str">
        <f>Índice!$G$23</f>
        <v>2015-01-01</v>
      </c>
      <c r="J7185" s="61" t="str">
        <f>Índice!$G$25</f>
        <v>2015-12-31</v>
      </c>
      <c r="K7185" s="203" t="s">
        <v>2521</v>
      </c>
      <c r="L7185" s="203" t="s">
        <v>2530</v>
      </c>
      <c r="M7185" s="203" t="s">
        <v>3293</v>
      </c>
      <c r="N7185" s="203" t="s">
        <v>2397</v>
      </c>
    </row>
    <row r="7186" spans="1:14" ht="15.75">
      <c r="C7186" s="203" t="str">
        <f>'823180'!B$21</f>
        <v>Amortización, activos intangibles distintos de la plusvalía</v>
      </c>
      <c r="F7186" s="430">
        <f>'823180'!AF$21</f>
        <v>0</v>
      </c>
      <c r="I7186" s="60" t="str">
        <f>Índice!$G$23</f>
        <v>2015-01-01</v>
      </c>
      <c r="J7186" s="61" t="str">
        <f>Índice!$G$25</f>
        <v>2015-12-31</v>
      </c>
      <c r="K7186" s="203" t="s">
        <v>2521</v>
      </c>
      <c r="L7186" s="203" t="s">
        <v>2530</v>
      </c>
      <c r="M7186" s="203" t="s">
        <v>3293</v>
      </c>
      <c r="N7186" s="203" t="s">
        <v>2397</v>
      </c>
    </row>
    <row r="7187" spans="1:14" ht="15.75">
      <c r="C7187" s="203" t="str">
        <f>'823180'!B$22</f>
        <v>Pérdidas por deterioro de valor reconocidas en el resultado del periodo, activos intangibles distintos de la plusvalía</v>
      </c>
      <c r="F7187" s="430">
        <f>'823180'!AF$22</f>
        <v>0</v>
      </c>
      <c r="I7187" s="60" t="str">
        <f>Índice!$G$23</f>
        <v>2015-01-01</v>
      </c>
      <c r="J7187" s="61" t="str">
        <f>Índice!$G$25</f>
        <v>2015-12-31</v>
      </c>
      <c r="K7187" s="203" t="s">
        <v>2521</v>
      </c>
      <c r="L7187" s="203" t="s">
        <v>2530</v>
      </c>
      <c r="M7187" s="203" t="s">
        <v>3293</v>
      </c>
      <c r="N7187" s="203" t="s">
        <v>2397</v>
      </c>
    </row>
    <row r="7188" spans="1:14" ht="15.75">
      <c r="C7188" s="203" t="str">
        <f>'823180'!B$23</f>
        <v>Reversión de pérdidas por deterioro de valor reconocidas en el resultado del periodo, activos intangibles distintos de la plusvalía</v>
      </c>
      <c r="F7188" s="430">
        <f>'823180'!AF$23</f>
        <v>0</v>
      </c>
      <c r="I7188" s="60" t="str">
        <f>Índice!$G$23</f>
        <v>2015-01-01</v>
      </c>
      <c r="J7188" s="61" t="str">
        <f>Índice!$G$25</f>
        <v>2015-12-31</v>
      </c>
      <c r="K7188" s="203" t="s">
        <v>2521</v>
      </c>
      <c r="L7188" s="203" t="s">
        <v>2530</v>
      </c>
      <c r="M7188" s="203" t="s">
        <v>3293</v>
      </c>
      <c r="N7188" s="203" t="s">
        <v>2397</v>
      </c>
    </row>
    <row r="7189" spans="1:14" ht="15.75">
      <c r="C7189" s="203" t="str">
        <f>'823180'!B$24</f>
        <v>Incrementos (disminuciones) por otros cambios, activos intangibles distintos de la plusvalía</v>
      </c>
      <c r="F7189" s="430">
        <f>'823180'!AF$24</f>
        <v>0</v>
      </c>
      <c r="I7189" s="60" t="str">
        <f>Índice!$G$23</f>
        <v>2015-01-01</v>
      </c>
      <c r="J7189" s="61" t="str">
        <f>Índice!$G$25</f>
        <v>2015-12-31</v>
      </c>
      <c r="K7189" s="203" t="s">
        <v>2521</v>
      </c>
      <c r="L7189" s="203" t="s">
        <v>2530</v>
      </c>
      <c r="M7189" s="203" t="s">
        <v>3293</v>
      </c>
      <c r="N7189" s="203" t="s">
        <v>2397</v>
      </c>
    </row>
    <row r="7190" spans="1:14" ht="15.75">
      <c r="C7190" s="203" t="str">
        <f>'823180'!B$25</f>
        <v>Disposiciones, activos intangibles distintos de la plusvalía</v>
      </c>
      <c r="F7190" s="430">
        <f>'823180'!AF$25</f>
        <v>0</v>
      </c>
      <c r="I7190" s="60" t="str">
        <f>Índice!$G$23</f>
        <v>2015-01-01</v>
      </c>
      <c r="J7190" s="61" t="str">
        <f>Índice!$G$25</f>
        <v>2015-12-31</v>
      </c>
      <c r="K7190" s="203" t="s">
        <v>2521</v>
      </c>
      <c r="L7190" s="203" t="s">
        <v>2530</v>
      </c>
      <c r="M7190" s="203" t="s">
        <v>3293</v>
      </c>
      <c r="N7190" s="203" t="s">
        <v>2397</v>
      </c>
    </row>
    <row r="7191" spans="1:14" ht="15.75">
      <c r="C7191" s="203" t="str">
        <f>'823180'!B$26</f>
        <v>Total incremento (disminución) en activos intangibles distintos de la plusvalía</v>
      </c>
      <c r="F7191" s="430">
        <f>'823180'!AF$26</f>
        <v>0</v>
      </c>
      <c r="I7191" s="60" t="str">
        <f>Índice!$G$23</f>
        <v>2015-01-01</v>
      </c>
      <c r="J7191" s="61" t="str">
        <f>Índice!$G$25</f>
        <v>2015-12-31</v>
      </c>
      <c r="K7191" s="203" t="s">
        <v>2521</v>
      </c>
      <c r="L7191" s="203" t="s">
        <v>2530</v>
      </c>
      <c r="M7191" s="203" t="s">
        <v>3293</v>
      </c>
      <c r="N7191" s="203" t="s">
        <v>2397</v>
      </c>
    </row>
    <row r="7192" spans="1:14" ht="15.75">
      <c r="C7192" s="203" t="str">
        <f>'823180'!B$27</f>
        <v>Activos intangibles distintos de la plusvalía al final del periodo</v>
      </c>
      <c r="F7192" s="430">
        <f>'823180'!AF$27</f>
        <v>0</v>
      </c>
      <c r="I7192" s="60"/>
      <c r="J7192" s="61" t="str">
        <f>Índice!$G$25</f>
        <v>2015-12-31</v>
      </c>
      <c r="K7192" s="203" t="s">
        <v>2521</v>
      </c>
      <c r="L7192" s="203" t="s">
        <v>2530</v>
      </c>
      <c r="M7192" s="203" t="s">
        <v>3293</v>
      </c>
      <c r="N7192" s="203" t="s">
        <v>2397</v>
      </c>
    </row>
    <row r="7193" spans="1:14" ht="15.75">
      <c r="A7193" s="202" t="s">
        <v>15</v>
      </c>
      <c r="C7193" s="203" t="s">
        <v>2504</v>
      </c>
      <c r="L7193" s="203"/>
    </row>
    <row r="7194" spans="1:14" ht="15.75">
      <c r="A7194" s="202" t="s">
        <v>15</v>
      </c>
      <c r="C7194" s="203" t="str">
        <f>'823180'!B$11</f>
        <v>Información a revelar detallada sobre activos intangibles</v>
      </c>
      <c r="F7194" s="203"/>
      <c r="L7194" s="203"/>
    </row>
    <row r="7195" spans="1:14" ht="15.75">
      <c r="C7195" s="203" t="str">
        <f>'823180'!B$12</f>
        <v>Descripción de la partida o partidas, del estado de resultado integral en las que está incluida la amortización de los activos intangibles</v>
      </c>
      <c r="F7195" s="203" t="str">
        <f>'823180'!AG$12</f>
        <v xml:space="preserve">Por incluir información </v>
      </c>
      <c r="I7195" s="60" t="str">
        <f>Índice!$G$23</f>
        <v>2015-01-01</v>
      </c>
      <c r="J7195" s="61" t="str">
        <f>Índice!$G$25</f>
        <v>2015-12-31</v>
      </c>
      <c r="K7195" s="203" t="s">
        <v>2521</v>
      </c>
      <c r="L7195" s="203" t="s">
        <v>2531</v>
      </c>
      <c r="M7195" s="203" t="s">
        <v>3293</v>
      </c>
      <c r="N7195" s="203" t="s">
        <v>2395</v>
      </c>
    </row>
    <row r="7196" spans="1:14" ht="15.75">
      <c r="C7196" s="203" t="str">
        <f>'823180'!B$13</f>
        <v>Método de amortización, activos intangibles distintos de la plusvalía</v>
      </c>
      <c r="F7196" s="203" t="str">
        <f>'823180'!AG$13</f>
        <v xml:space="preserve">Por incluir información </v>
      </c>
      <c r="I7196" s="60" t="str">
        <f>Índice!$G$23</f>
        <v>2015-01-01</v>
      </c>
      <c r="J7196" s="61" t="str">
        <f>Índice!$G$25</f>
        <v>2015-12-31</v>
      </c>
      <c r="K7196" s="203" t="s">
        <v>2521</v>
      </c>
      <c r="L7196" s="203" t="s">
        <v>2531</v>
      </c>
      <c r="M7196" s="203" t="s">
        <v>3293</v>
      </c>
      <c r="N7196" s="203" t="s">
        <v>2395</v>
      </c>
    </row>
    <row r="7197" spans="1:14" ht="15.75">
      <c r="C7197" s="203" t="str">
        <f>'823180'!B$14</f>
        <v>Vidas útiles o tasas de amortización, activos intangibles distintos de la plusvalía</v>
      </c>
      <c r="F7197" s="203" t="str">
        <f>'823180'!AG$14</f>
        <v xml:space="preserve">Por incluir información </v>
      </c>
      <c r="I7197" s="60" t="str">
        <f>Índice!$G$23</f>
        <v>2015-01-01</v>
      </c>
      <c r="J7197" s="61" t="str">
        <f>Índice!$G$25</f>
        <v>2015-12-31</v>
      </c>
      <c r="K7197" s="203" t="s">
        <v>2521</v>
      </c>
      <c r="L7197" s="203" t="s">
        <v>2531</v>
      </c>
      <c r="M7197" s="203" t="s">
        <v>3293</v>
      </c>
      <c r="N7197" s="203" t="s">
        <v>2395</v>
      </c>
    </row>
    <row r="7198" spans="1:14" ht="15.75">
      <c r="A7198" s="202" t="s">
        <v>15</v>
      </c>
      <c r="C7198" s="203" t="str">
        <f>'823180'!B$15</f>
        <v>Conciliación de cambios en activos intangibles distintos de la plusvalía [sinopsis]</v>
      </c>
      <c r="F7198" s="203"/>
      <c r="I7198" s="60"/>
      <c r="J7198" s="61"/>
      <c r="K7198" s="203"/>
      <c r="L7198" s="203"/>
    </row>
    <row r="7199" spans="1:14" ht="15.75">
      <c r="A7199" s="202"/>
      <c r="C7199" s="203" t="str">
        <f>'823180'!B$16</f>
        <v>Activos intangibles distintos de la plusvalía al comienzo del periodo</v>
      </c>
      <c r="F7199" s="430">
        <f>'823180'!AG$16</f>
        <v>0</v>
      </c>
      <c r="J7199" s="60" t="str">
        <f>Índice!$G$23</f>
        <v>2015-01-01</v>
      </c>
      <c r="K7199" s="203" t="s">
        <v>2521</v>
      </c>
      <c r="L7199" s="203" t="s">
        <v>2531</v>
      </c>
      <c r="M7199" s="203" t="s">
        <v>3293</v>
      </c>
      <c r="N7199" s="203" t="s">
        <v>2395</v>
      </c>
    </row>
    <row r="7200" spans="1:14" ht="15.75">
      <c r="A7200" s="202" t="s">
        <v>15</v>
      </c>
      <c r="C7200" s="203" t="str">
        <f>'823180'!B$17</f>
        <v>Cambios en activos intangibles distintos de la plusvalía [sinopsis]</v>
      </c>
      <c r="F7200" s="430"/>
      <c r="I7200" s="60" t="str">
        <f>Índice!$G$23</f>
        <v>2015-01-01</v>
      </c>
      <c r="J7200" s="61" t="str">
        <f>Índice!$G$25</f>
        <v>2015-12-31</v>
      </c>
      <c r="K7200" s="203" t="s">
        <v>2521</v>
      </c>
      <c r="L7200" s="203" t="s">
        <v>2531</v>
      </c>
      <c r="M7200" s="203" t="s">
        <v>3293</v>
      </c>
      <c r="N7200" s="203" t="s">
        <v>2395</v>
      </c>
    </row>
    <row r="7201" spans="1:14" ht="15.75">
      <c r="A7201" s="202"/>
      <c r="C7201" s="203" t="str">
        <f>'823180'!B$18</f>
        <v>Incrementos distintos de los procedentes de combinaciones de negocios, activos intangibles distintos de la plusvalía</v>
      </c>
      <c r="F7201" s="430">
        <f>'823180'!AG$18</f>
        <v>0</v>
      </c>
      <c r="I7201" s="60" t="str">
        <f>Índice!$G$23</f>
        <v>2015-01-01</v>
      </c>
      <c r="J7201" s="61" t="str">
        <f>Índice!$G$25</f>
        <v>2015-12-31</v>
      </c>
      <c r="K7201" s="203" t="s">
        <v>2521</v>
      </c>
      <c r="L7201" s="203" t="s">
        <v>2531</v>
      </c>
      <c r="M7201" s="203" t="s">
        <v>3293</v>
      </c>
      <c r="N7201" s="203" t="s">
        <v>2395</v>
      </c>
    </row>
    <row r="7202" spans="1:14" ht="15.75">
      <c r="C7202" s="203" t="str">
        <f>'823180'!B$19</f>
        <v>Adquisiciones realizadas mediante combinaciones de negocios, activos intangibles distintos a la plusvalía</v>
      </c>
      <c r="F7202" s="430">
        <f>'823180'!AG$19</f>
        <v>0</v>
      </c>
      <c r="I7202" s="60" t="str">
        <f>Índice!$G$23</f>
        <v>2015-01-01</v>
      </c>
      <c r="J7202" s="61" t="str">
        <f>Índice!$G$25</f>
        <v>2015-12-31</v>
      </c>
      <c r="K7202" s="203" t="s">
        <v>2521</v>
      </c>
      <c r="L7202" s="203" t="s">
        <v>2531</v>
      </c>
      <c r="M7202" s="203" t="s">
        <v>3293</v>
      </c>
      <c r="N7202" s="203" t="s">
        <v>2395</v>
      </c>
    </row>
    <row r="7203" spans="1:14" ht="15.75">
      <c r="C7203" s="203" t="str">
        <f>'823180'!B$20</f>
        <v>Incremento (disminución) por diferencias de cambio netas, activos intangibles distintos de la plusvalía</v>
      </c>
      <c r="F7203" s="430">
        <f>'823180'!AG$20</f>
        <v>0</v>
      </c>
      <c r="I7203" s="60" t="str">
        <f>Índice!$G$23</f>
        <v>2015-01-01</v>
      </c>
      <c r="J7203" s="61" t="str">
        <f>Índice!$G$25</f>
        <v>2015-12-31</v>
      </c>
      <c r="K7203" s="203" t="s">
        <v>2521</v>
      </c>
      <c r="L7203" s="203" t="s">
        <v>2531</v>
      </c>
      <c r="M7203" s="203" t="s">
        <v>3293</v>
      </c>
      <c r="N7203" s="203" t="s">
        <v>2395</v>
      </c>
    </row>
    <row r="7204" spans="1:14" ht="15.75">
      <c r="C7204" s="203" t="str">
        <f>'823180'!B$21</f>
        <v>Amortización, activos intangibles distintos de la plusvalía</v>
      </c>
      <c r="F7204" s="430">
        <f>'823180'!AG$21</f>
        <v>0</v>
      </c>
      <c r="I7204" s="60" t="str">
        <f>Índice!$G$23</f>
        <v>2015-01-01</v>
      </c>
      <c r="J7204" s="61" t="str">
        <f>Índice!$G$25</f>
        <v>2015-12-31</v>
      </c>
      <c r="K7204" s="203" t="s">
        <v>2521</v>
      </c>
      <c r="L7204" s="203" t="s">
        <v>2531</v>
      </c>
      <c r="M7204" s="203" t="s">
        <v>3293</v>
      </c>
      <c r="N7204" s="203" t="s">
        <v>2395</v>
      </c>
    </row>
    <row r="7205" spans="1:14" ht="15.75">
      <c r="C7205" s="203" t="str">
        <f>'823180'!B$22</f>
        <v>Pérdidas por deterioro de valor reconocidas en el resultado del periodo, activos intangibles distintos de la plusvalía</v>
      </c>
      <c r="F7205" s="430">
        <f>'823180'!AG$22</f>
        <v>0</v>
      </c>
      <c r="I7205" s="60" t="str">
        <f>Índice!$G$23</f>
        <v>2015-01-01</v>
      </c>
      <c r="J7205" s="61" t="str">
        <f>Índice!$G$25</f>
        <v>2015-12-31</v>
      </c>
      <c r="K7205" s="203" t="s">
        <v>2521</v>
      </c>
      <c r="L7205" s="203" t="s">
        <v>2531</v>
      </c>
      <c r="M7205" s="203" t="s">
        <v>3293</v>
      </c>
      <c r="N7205" s="203" t="s">
        <v>2395</v>
      </c>
    </row>
    <row r="7206" spans="1:14" ht="15.75">
      <c r="C7206" s="203" t="str">
        <f>'823180'!B$23</f>
        <v>Reversión de pérdidas por deterioro de valor reconocidas en el resultado del periodo, activos intangibles distintos de la plusvalía</v>
      </c>
      <c r="F7206" s="430">
        <f>'823180'!AG$23</f>
        <v>0</v>
      </c>
      <c r="I7206" s="60" t="str">
        <f>Índice!$G$23</f>
        <v>2015-01-01</v>
      </c>
      <c r="J7206" s="61" t="str">
        <f>Índice!$G$25</f>
        <v>2015-12-31</v>
      </c>
      <c r="K7206" s="203" t="s">
        <v>2521</v>
      </c>
      <c r="L7206" s="203" t="s">
        <v>2531</v>
      </c>
      <c r="M7206" s="203" t="s">
        <v>3293</v>
      </c>
      <c r="N7206" s="203" t="s">
        <v>2395</v>
      </c>
    </row>
    <row r="7207" spans="1:14" ht="15.75">
      <c r="C7207" s="203" t="str">
        <f>'823180'!B$24</f>
        <v>Incrementos (disminuciones) por otros cambios, activos intangibles distintos de la plusvalía</v>
      </c>
      <c r="F7207" s="430">
        <f>'823180'!AG$24</f>
        <v>0</v>
      </c>
      <c r="I7207" s="60" t="str">
        <f>Índice!$G$23</f>
        <v>2015-01-01</v>
      </c>
      <c r="J7207" s="61" t="str">
        <f>Índice!$G$25</f>
        <v>2015-12-31</v>
      </c>
      <c r="K7207" s="203" t="s">
        <v>2521</v>
      </c>
      <c r="L7207" s="203" t="s">
        <v>2531</v>
      </c>
      <c r="M7207" s="203" t="s">
        <v>3293</v>
      </c>
      <c r="N7207" s="203" t="s">
        <v>2395</v>
      </c>
    </row>
    <row r="7208" spans="1:14" ht="15.75">
      <c r="C7208" s="203" t="str">
        <f>'823180'!B$25</f>
        <v>Disposiciones, activos intangibles distintos de la plusvalía</v>
      </c>
      <c r="F7208" s="430">
        <f>'823180'!AG$25</f>
        <v>0</v>
      </c>
      <c r="I7208" s="60" t="str">
        <f>Índice!$G$23</f>
        <v>2015-01-01</v>
      </c>
      <c r="J7208" s="61" t="str">
        <f>Índice!$G$25</f>
        <v>2015-12-31</v>
      </c>
      <c r="K7208" s="203" t="s">
        <v>2521</v>
      </c>
      <c r="L7208" s="203" t="s">
        <v>2531</v>
      </c>
      <c r="M7208" s="203" t="s">
        <v>3293</v>
      </c>
      <c r="N7208" s="203" t="s">
        <v>2395</v>
      </c>
    </row>
    <row r="7209" spans="1:14" ht="15.75">
      <c r="C7209" s="203" t="str">
        <f>'823180'!B$26</f>
        <v>Total incremento (disminución) en activos intangibles distintos de la plusvalía</v>
      </c>
      <c r="F7209" s="430">
        <f>'823180'!AG$26</f>
        <v>0</v>
      </c>
      <c r="I7209" s="60" t="str">
        <f>Índice!$G$23</f>
        <v>2015-01-01</v>
      </c>
      <c r="J7209" s="61" t="str">
        <f>Índice!$G$25</f>
        <v>2015-12-31</v>
      </c>
      <c r="K7209" s="203" t="s">
        <v>2521</v>
      </c>
      <c r="L7209" s="203" t="s">
        <v>2531</v>
      </c>
      <c r="M7209" s="203" t="s">
        <v>3293</v>
      </c>
      <c r="N7209" s="203" t="s">
        <v>2395</v>
      </c>
    </row>
    <row r="7210" spans="1:14" ht="15.75">
      <c r="C7210" s="203" t="str">
        <f>'823180'!B$27</f>
        <v>Activos intangibles distintos de la plusvalía al final del periodo</v>
      </c>
      <c r="F7210" s="430">
        <f>'823180'!AG$27</f>
        <v>0</v>
      </c>
      <c r="I7210" s="60"/>
      <c r="J7210" s="61" t="str">
        <f>Índice!$G$25</f>
        <v>2015-12-31</v>
      </c>
      <c r="K7210" s="203" t="s">
        <v>2521</v>
      </c>
      <c r="L7210" s="203" t="s">
        <v>2531</v>
      </c>
      <c r="M7210" s="203" t="s">
        <v>3293</v>
      </c>
      <c r="N7210" s="203" t="s">
        <v>2395</v>
      </c>
    </row>
    <row r="7211" spans="1:14" ht="15.75">
      <c r="A7211" s="202" t="s">
        <v>15</v>
      </c>
      <c r="C7211" s="203" t="s">
        <v>3301</v>
      </c>
      <c r="L7211" s="203"/>
    </row>
    <row r="7212" spans="1:14" ht="15.75">
      <c r="A7212" s="202" t="s">
        <v>15</v>
      </c>
      <c r="C7212" s="203" t="str">
        <f>'823180'!B$11</f>
        <v>Información a revelar detallada sobre activos intangibles</v>
      </c>
      <c r="F7212" s="203"/>
      <c r="L7212" s="203"/>
    </row>
    <row r="7213" spans="1:14" ht="15.75">
      <c r="C7213" s="203" t="str">
        <f>'823180'!B$12</f>
        <v>Descripción de la partida o partidas, del estado de resultado integral en las que está incluida la amortización de los activos intangibles</v>
      </c>
      <c r="F7213" s="203" t="str">
        <f>'823180'!AH$12</f>
        <v xml:space="preserve">Por incluir información </v>
      </c>
      <c r="I7213" s="60" t="str">
        <f>Índice!$G$23</f>
        <v>2015-01-01</v>
      </c>
      <c r="J7213" s="61" t="str">
        <f>Índice!$G$25</f>
        <v>2015-12-31</v>
      </c>
      <c r="K7213" s="203" t="s">
        <v>2521</v>
      </c>
      <c r="L7213" s="203" t="s">
        <v>2531</v>
      </c>
      <c r="M7213" s="203" t="s">
        <v>3293</v>
      </c>
      <c r="N7213" s="203" t="s">
        <v>2396</v>
      </c>
    </row>
    <row r="7214" spans="1:14" ht="15.75">
      <c r="C7214" s="203" t="str">
        <f>'823180'!B$13</f>
        <v>Método de amortización, activos intangibles distintos de la plusvalía</v>
      </c>
      <c r="F7214" s="203" t="str">
        <f>'823180'!AH$13</f>
        <v xml:space="preserve">Por incluir información </v>
      </c>
      <c r="I7214" s="60" t="str">
        <f>Índice!$G$23</f>
        <v>2015-01-01</v>
      </c>
      <c r="J7214" s="61" t="str">
        <f>Índice!$G$25</f>
        <v>2015-12-31</v>
      </c>
      <c r="K7214" s="203" t="s">
        <v>2521</v>
      </c>
      <c r="L7214" s="203" t="s">
        <v>2531</v>
      </c>
      <c r="M7214" s="203" t="s">
        <v>3293</v>
      </c>
      <c r="N7214" s="203" t="s">
        <v>2396</v>
      </c>
    </row>
    <row r="7215" spans="1:14" ht="15.75">
      <c r="C7215" s="203" t="str">
        <f>'823180'!B$14</f>
        <v>Vidas útiles o tasas de amortización, activos intangibles distintos de la plusvalía</v>
      </c>
      <c r="F7215" s="203" t="str">
        <f>'823180'!AH$14</f>
        <v xml:space="preserve">Por incluir información </v>
      </c>
      <c r="I7215" s="60" t="str">
        <f>Índice!$G$23</f>
        <v>2015-01-01</v>
      </c>
      <c r="J7215" s="61" t="str">
        <f>Índice!$G$25</f>
        <v>2015-12-31</v>
      </c>
      <c r="K7215" s="203" t="s">
        <v>2521</v>
      </c>
      <c r="L7215" s="203" t="s">
        <v>2531</v>
      </c>
      <c r="M7215" s="203" t="s">
        <v>3293</v>
      </c>
      <c r="N7215" s="203" t="s">
        <v>2396</v>
      </c>
    </row>
    <row r="7216" spans="1:14" ht="15.75">
      <c r="A7216" s="202" t="s">
        <v>15</v>
      </c>
      <c r="C7216" s="203" t="str">
        <f>'823180'!B$15</f>
        <v>Conciliación de cambios en activos intangibles distintos de la plusvalía [sinopsis]</v>
      </c>
      <c r="F7216" s="203"/>
      <c r="I7216" s="60"/>
      <c r="J7216" s="61"/>
      <c r="K7216" s="203"/>
      <c r="L7216" s="203"/>
    </row>
    <row r="7217" spans="1:14" ht="15.75">
      <c r="A7217" s="202"/>
      <c r="C7217" s="203" t="str">
        <f>'823180'!B$16</f>
        <v>Activos intangibles distintos de la plusvalía al comienzo del periodo</v>
      </c>
      <c r="F7217" s="430">
        <f>'823180'!AH$16</f>
        <v>0</v>
      </c>
      <c r="J7217" s="60" t="str">
        <f>Índice!$G$23</f>
        <v>2015-01-01</v>
      </c>
      <c r="K7217" s="203" t="s">
        <v>2521</v>
      </c>
      <c r="L7217" s="203" t="s">
        <v>2531</v>
      </c>
      <c r="M7217" s="203" t="s">
        <v>3293</v>
      </c>
      <c r="N7217" s="203" t="s">
        <v>2396</v>
      </c>
    </row>
    <row r="7218" spans="1:14" ht="15.75">
      <c r="A7218" s="202" t="s">
        <v>15</v>
      </c>
      <c r="C7218" s="203" t="str">
        <f>'823180'!B$17</f>
        <v>Cambios en activos intangibles distintos de la plusvalía [sinopsis]</v>
      </c>
      <c r="F7218" s="430"/>
      <c r="I7218" s="60" t="str">
        <f>Índice!$G$23</f>
        <v>2015-01-01</v>
      </c>
      <c r="J7218" s="61" t="str">
        <f>Índice!$G$25</f>
        <v>2015-12-31</v>
      </c>
      <c r="K7218" s="203" t="s">
        <v>2521</v>
      </c>
      <c r="L7218" s="203" t="s">
        <v>2531</v>
      </c>
      <c r="M7218" s="203" t="s">
        <v>3293</v>
      </c>
      <c r="N7218" s="203" t="s">
        <v>2396</v>
      </c>
    </row>
    <row r="7219" spans="1:14" ht="15.75">
      <c r="A7219" s="202"/>
      <c r="C7219" s="203" t="str">
        <f>'823180'!B$18</f>
        <v>Incrementos distintos de los procedentes de combinaciones de negocios, activos intangibles distintos de la plusvalía</v>
      </c>
      <c r="F7219" s="430">
        <f>'823180'!AH$18</f>
        <v>0</v>
      </c>
      <c r="I7219" s="60" t="str">
        <f>Índice!$G$23</f>
        <v>2015-01-01</v>
      </c>
      <c r="J7219" s="61" t="str">
        <f>Índice!$G$25</f>
        <v>2015-12-31</v>
      </c>
      <c r="K7219" s="203" t="s">
        <v>2521</v>
      </c>
      <c r="L7219" s="203" t="s">
        <v>2531</v>
      </c>
      <c r="M7219" s="203" t="s">
        <v>3293</v>
      </c>
      <c r="N7219" s="203" t="s">
        <v>2396</v>
      </c>
    </row>
    <row r="7220" spans="1:14" ht="15.75">
      <c r="C7220" s="203" t="str">
        <f>'823180'!B$19</f>
        <v>Adquisiciones realizadas mediante combinaciones de negocios, activos intangibles distintos a la plusvalía</v>
      </c>
      <c r="F7220" s="430">
        <f>'823180'!AH$19</f>
        <v>0</v>
      </c>
      <c r="I7220" s="60" t="str">
        <f>Índice!$G$23</f>
        <v>2015-01-01</v>
      </c>
      <c r="J7220" s="61" t="str">
        <f>Índice!$G$25</f>
        <v>2015-12-31</v>
      </c>
      <c r="K7220" s="203" t="s">
        <v>2521</v>
      </c>
      <c r="L7220" s="203" t="s">
        <v>2531</v>
      </c>
      <c r="M7220" s="203" t="s">
        <v>3293</v>
      </c>
      <c r="N7220" s="203" t="s">
        <v>2396</v>
      </c>
    </row>
    <row r="7221" spans="1:14" ht="15.75">
      <c r="C7221" s="203" t="str">
        <f>'823180'!B$20</f>
        <v>Incremento (disminución) por diferencias de cambio netas, activos intangibles distintos de la plusvalía</v>
      </c>
      <c r="F7221" s="430">
        <f>'823180'!AH$20</f>
        <v>0</v>
      </c>
      <c r="I7221" s="60" t="str">
        <f>Índice!$G$23</f>
        <v>2015-01-01</v>
      </c>
      <c r="J7221" s="61" t="str">
        <f>Índice!$G$25</f>
        <v>2015-12-31</v>
      </c>
      <c r="K7221" s="203" t="s">
        <v>2521</v>
      </c>
      <c r="L7221" s="203" t="s">
        <v>2531</v>
      </c>
      <c r="M7221" s="203" t="s">
        <v>3293</v>
      </c>
      <c r="N7221" s="203" t="s">
        <v>2396</v>
      </c>
    </row>
    <row r="7222" spans="1:14" ht="15.75">
      <c r="C7222" s="203" t="str">
        <f>'823180'!B$21</f>
        <v>Amortización, activos intangibles distintos de la plusvalía</v>
      </c>
      <c r="F7222" s="430">
        <f>'823180'!AH$21</f>
        <v>0</v>
      </c>
      <c r="I7222" s="60" t="str">
        <f>Índice!$G$23</f>
        <v>2015-01-01</v>
      </c>
      <c r="J7222" s="61" t="str">
        <f>Índice!$G$25</f>
        <v>2015-12-31</v>
      </c>
      <c r="K7222" s="203" t="s">
        <v>2521</v>
      </c>
      <c r="L7222" s="203" t="s">
        <v>2531</v>
      </c>
      <c r="M7222" s="203" t="s">
        <v>3293</v>
      </c>
      <c r="N7222" s="203" t="s">
        <v>2396</v>
      </c>
    </row>
    <row r="7223" spans="1:14" ht="15.75">
      <c r="C7223" s="203" t="str">
        <f>'823180'!B$22</f>
        <v>Pérdidas por deterioro de valor reconocidas en el resultado del periodo, activos intangibles distintos de la plusvalía</v>
      </c>
      <c r="F7223" s="430">
        <f>'823180'!AH$22</f>
        <v>0</v>
      </c>
      <c r="I7223" s="60" t="str">
        <f>Índice!$G$23</f>
        <v>2015-01-01</v>
      </c>
      <c r="J7223" s="61" t="str">
        <f>Índice!$G$25</f>
        <v>2015-12-31</v>
      </c>
      <c r="K7223" s="203" t="s">
        <v>2521</v>
      </c>
      <c r="L7223" s="203" t="s">
        <v>2531</v>
      </c>
      <c r="M7223" s="203" t="s">
        <v>3293</v>
      </c>
      <c r="N7223" s="203" t="s">
        <v>2396</v>
      </c>
    </row>
    <row r="7224" spans="1:14" ht="15.75">
      <c r="C7224" s="203" t="str">
        <f>'823180'!B$23</f>
        <v>Reversión de pérdidas por deterioro de valor reconocidas en el resultado del periodo, activos intangibles distintos de la plusvalía</v>
      </c>
      <c r="F7224" s="430">
        <f>'823180'!AH$23</f>
        <v>0</v>
      </c>
      <c r="I7224" s="60" t="str">
        <f>Índice!$G$23</f>
        <v>2015-01-01</v>
      </c>
      <c r="J7224" s="61" t="str">
        <f>Índice!$G$25</f>
        <v>2015-12-31</v>
      </c>
      <c r="K7224" s="203" t="s">
        <v>2521</v>
      </c>
      <c r="L7224" s="203" t="s">
        <v>2531</v>
      </c>
      <c r="M7224" s="203" t="s">
        <v>3293</v>
      </c>
      <c r="N7224" s="203" t="s">
        <v>2396</v>
      </c>
    </row>
    <row r="7225" spans="1:14" ht="15.75">
      <c r="C7225" s="203" t="str">
        <f>'823180'!B$24</f>
        <v>Incrementos (disminuciones) por otros cambios, activos intangibles distintos de la plusvalía</v>
      </c>
      <c r="F7225" s="430">
        <f>'823180'!AH$24</f>
        <v>0</v>
      </c>
      <c r="I7225" s="60" t="str">
        <f>Índice!$G$23</f>
        <v>2015-01-01</v>
      </c>
      <c r="J7225" s="61" t="str">
        <f>Índice!$G$25</f>
        <v>2015-12-31</v>
      </c>
      <c r="K7225" s="203" t="s">
        <v>2521</v>
      </c>
      <c r="L7225" s="203" t="s">
        <v>2531</v>
      </c>
      <c r="M7225" s="203" t="s">
        <v>3293</v>
      </c>
      <c r="N7225" s="203" t="s">
        <v>2396</v>
      </c>
    </row>
    <row r="7226" spans="1:14" ht="15.75">
      <c r="C7226" s="203" t="str">
        <f>'823180'!B$25</f>
        <v>Disposiciones, activos intangibles distintos de la plusvalía</v>
      </c>
      <c r="F7226" s="430">
        <f>'823180'!AH$25</f>
        <v>0</v>
      </c>
      <c r="I7226" s="60" t="str">
        <f>Índice!$G$23</f>
        <v>2015-01-01</v>
      </c>
      <c r="J7226" s="61" t="str">
        <f>Índice!$G$25</f>
        <v>2015-12-31</v>
      </c>
      <c r="K7226" s="203" t="s">
        <v>2521</v>
      </c>
      <c r="L7226" s="203" t="s">
        <v>2531</v>
      </c>
      <c r="M7226" s="203" t="s">
        <v>3293</v>
      </c>
      <c r="N7226" s="203" t="s">
        <v>2396</v>
      </c>
    </row>
    <row r="7227" spans="1:14" ht="15.75">
      <c r="C7227" s="203" t="str">
        <f>'823180'!B$26</f>
        <v>Total incremento (disminución) en activos intangibles distintos de la plusvalía</v>
      </c>
      <c r="F7227" s="430">
        <f>'823180'!AH$26</f>
        <v>0</v>
      </c>
      <c r="I7227" s="60" t="str">
        <f>Índice!$G$23</f>
        <v>2015-01-01</v>
      </c>
      <c r="J7227" s="61" t="str">
        <f>Índice!$G$25</f>
        <v>2015-12-31</v>
      </c>
      <c r="K7227" s="203" t="s">
        <v>2521</v>
      </c>
      <c r="L7227" s="203" t="s">
        <v>2531</v>
      </c>
      <c r="M7227" s="203" t="s">
        <v>3293</v>
      </c>
      <c r="N7227" s="203" t="s">
        <v>2396</v>
      </c>
    </row>
    <row r="7228" spans="1:14" ht="15.75">
      <c r="C7228" s="203" t="str">
        <f>'823180'!B$27</f>
        <v>Activos intangibles distintos de la plusvalía al final del periodo</v>
      </c>
      <c r="F7228" s="430">
        <f>'823180'!AH$27</f>
        <v>0</v>
      </c>
      <c r="I7228" s="60"/>
      <c r="J7228" s="61" t="str">
        <f>Índice!$G$25</f>
        <v>2015-12-31</v>
      </c>
      <c r="K7228" s="203" t="s">
        <v>2521</v>
      </c>
      <c r="L7228" s="203" t="s">
        <v>2531</v>
      </c>
      <c r="M7228" s="203" t="s">
        <v>3293</v>
      </c>
      <c r="N7228" s="203" t="s">
        <v>2396</v>
      </c>
    </row>
    <row r="7229" spans="1:14" ht="15.75">
      <c r="A7229" s="202" t="s">
        <v>15</v>
      </c>
      <c r="C7229" s="203" t="s">
        <v>3300</v>
      </c>
      <c r="L7229" s="203"/>
    </row>
    <row r="7230" spans="1:14" ht="15.75">
      <c r="A7230" s="202" t="s">
        <v>15</v>
      </c>
      <c r="C7230" s="203" t="str">
        <f>'823180'!B$11</f>
        <v>Información a revelar detallada sobre activos intangibles</v>
      </c>
      <c r="F7230" s="203"/>
      <c r="L7230" s="203"/>
    </row>
    <row r="7231" spans="1:14" ht="15.75">
      <c r="C7231" s="203" t="str">
        <f>'823180'!B$12</f>
        <v>Descripción de la partida o partidas, del estado de resultado integral en las que está incluida la amortización de los activos intangibles</v>
      </c>
      <c r="F7231" s="203" t="str">
        <f>'823180'!AI$12</f>
        <v xml:space="preserve">Por incluir información </v>
      </c>
      <c r="I7231" s="60" t="str">
        <f>Índice!$G$23</f>
        <v>2015-01-01</v>
      </c>
      <c r="J7231" s="61" t="str">
        <f>Índice!$G$25</f>
        <v>2015-12-31</v>
      </c>
      <c r="K7231" s="203" t="s">
        <v>2521</v>
      </c>
      <c r="L7231" s="203" t="s">
        <v>2531</v>
      </c>
      <c r="M7231" s="203" t="s">
        <v>3293</v>
      </c>
      <c r="N7231" s="203" t="s">
        <v>2397</v>
      </c>
    </row>
    <row r="7232" spans="1:14" ht="15.75">
      <c r="C7232" s="203" t="str">
        <f>'823180'!B$13</f>
        <v>Método de amortización, activos intangibles distintos de la plusvalía</v>
      </c>
      <c r="F7232" s="203" t="str">
        <f>'823180'!AI$13</f>
        <v xml:space="preserve">Por incluir información </v>
      </c>
      <c r="I7232" s="60" t="str">
        <f>Índice!$G$23</f>
        <v>2015-01-01</v>
      </c>
      <c r="J7232" s="61" t="str">
        <f>Índice!$G$25</f>
        <v>2015-12-31</v>
      </c>
      <c r="K7232" s="203" t="s">
        <v>2521</v>
      </c>
      <c r="L7232" s="203" t="s">
        <v>2531</v>
      </c>
      <c r="M7232" s="203" t="s">
        <v>3293</v>
      </c>
      <c r="N7232" s="203" t="s">
        <v>2397</v>
      </c>
    </row>
    <row r="7233" spans="1:14" ht="15.75">
      <c r="C7233" s="203" t="str">
        <f>'823180'!B$14</f>
        <v>Vidas útiles o tasas de amortización, activos intangibles distintos de la plusvalía</v>
      </c>
      <c r="F7233" s="203" t="str">
        <f>'823180'!AI$14</f>
        <v xml:space="preserve">Por incluir información </v>
      </c>
      <c r="I7233" s="60" t="str">
        <f>Índice!$G$23</f>
        <v>2015-01-01</v>
      </c>
      <c r="J7233" s="61" t="str">
        <f>Índice!$G$25</f>
        <v>2015-12-31</v>
      </c>
      <c r="K7233" s="203" t="s">
        <v>2521</v>
      </c>
      <c r="L7233" s="203" t="s">
        <v>2531</v>
      </c>
      <c r="M7233" s="203" t="s">
        <v>3293</v>
      </c>
      <c r="N7233" s="203" t="s">
        <v>2397</v>
      </c>
    </row>
    <row r="7234" spans="1:14" ht="15.75">
      <c r="A7234" s="202" t="s">
        <v>15</v>
      </c>
      <c r="C7234" s="203" t="str">
        <f>'823180'!B$15</f>
        <v>Conciliación de cambios en activos intangibles distintos de la plusvalía [sinopsis]</v>
      </c>
      <c r="F7234" s="203"/>
      <c r="I7234" s="60"/>
      <c r="J7234" s="61"/>
      <c r="K7234" s="203"/>
      <c r="L7234" s="203"/>
    </row>
    <row r="7235" spans="1:14" ht="15.75">
      <c r="A7235" s="202"/>
      <c r="C7235" s="203" t="str">
        <f>'823180'!B$16</f>
        <v>Activos intangibles distintos de la plusvalía al comienzo del periodo</v>
      </c>
      <c r="F7235" s="430">
        <f>'823180'!AI$16</f>
        <v>0</v>
      </c>
      <c r="J7235" s="60" t="str">
        <f>Índice!$G$23</f>
        <v>2015-01-01</v>
      </c>
      <c r="K7235" s="203" t="s">
        <v>2521</v>
      </c>
      <c r="L7235" s="203" t="s">
        <v>2531</v>
      </c>
      <c r="M7235" s="203" t="s">
        <v>3293</v>
      </c>
      <c r="N7235" s="203" t="s">
        <v>2397</v>
      </c>
    </row>
    <row r="7236" spans="1:14" ht="15.75">
      <c r="A7236" s="202" t="s">
        <v>15</v>
      </c>
      <c r="C7236" s="203" t="str">
        <f>'823180'!B$17</f>
        <v>Cambios en activos intangibles distintos de la plusvalía [sinopsis]</v>
      </c>
      <c r="F7236" s="430"/>
      <c r="I7236" s="60" t="str">
        <f>Índice!$G$23</f>
        <v>2015-01-01</v>
      </c>
      <c r="J7236" s="61" t="str">
        <f>Índice!$G$25</f>
        <v>2015-12-31</v>
      </c>
      <c r="K7236" s="203" t="s">
        <v>2521</v>
      </c>
      <c r="L7236" s="203" t="s">
        <v>2531</v>
      </c>
      <c r="M7236" s="203" t="s">
        <v>3293</v>
      </c>
      <c r="N7236" s="203" t="s">
        <v>2397</v>
      </c>
    </row>
    <row r="7237" spans="1:14" ht="15.75">
      <c r="A7237" s="202"/>
      <c r="C7237" s="203" t="str">
        <f>'823180'!B$18</f>
        <v>Incrementos distintos de los procedentes de combinaciones de negocios, activos intangibles distintos de la plusvalía</v>
      </c>
      <c r="F7237" s="430">
        <f>'823180'!AI$18</f>
        <v>0</v>
      </c>
      <c r="I7237" s="60" t="str">
        <f>Índice!$G$23</f>
        <v>2015-01-01</v>
      </c>
      <c r="J7237" s="61" t="str">
        <f>Índice!$G$25</f>
        <v>2015-12-31</v>
      </c>
      <c r="K7237" s="203" t="s">
        <v>2521</v>
      </c>
      <c r="L7237" s="203" t="s">
        <v>2531</v>
      </c>
      <c r="M7237" s="203" t="s">
        <v>3293</v>
      </c>
      <c r="N7237" s="203" t="s">
        <v>2397</v>
      </c>
    </row>
    <row r="7238" spans="1:14" ht="15.75">
      <c r="C7238" s="203" t="str">
        <f>'823180'!B$19</f>
        <v>Adquisiciones realizadas mediante combinaciones de negocios, activos intangibles distintos a la plusvalía</v>
      </c>
      <c r="F7238" s="430">
        <f>'823180'!AI$19</f>
        <v>0</v>
      </c>
      <c r="I7238" s="60" t="str">
        <f>Índice!$G$23</f>
        <v>2015-01-01</v>
      </c>
      <c r="J7238" s="61" t="str">
        <f>Índice!$G$25</f>
        <v>2015-12-31</v>
      </c>
      <c r="K7238" s="203" t="s">
        <v>2521</v>
      </c>
      <c r="L7238" s="203" t="s">
        <v>2531</v>
      </c>
      <c r="M7238" s="203" t="s">
        <v>3293</v>
      </c>
      <c r="N7238" s="203" t="s">
        <v>2397</v>
      </c>
    </row>
    <row r="7239" spans="1:14" ht="15.75">
      <c r="C7239" s="203" t="str">
        <f>'823180'!B$20</f>
        <v>Incremento (disminución) por diferencias de cambio netas, activos intangibles distintos de la plusvalía</v>
      </c>
      <c r="F7239" s="430">
        <f>'823180'!AI$20</f>
        <v>0</v>
      </c>
      <c r="I7239" s="60" t="str">
        <f>Índice!$G$23</f>
        <v>2015-01-01</v>
      </c>
      <c r="J7239" s="61" t="str">
        <f>Índice!$G$25</f>
        <v>2015-12-31</v>
      </c>
      <c r="K7239" s="203" t="s">
        <v>2521</v>
      </c>
      <c r="L7239" s="203" t="s">
        <v>2531</v>
      </c>
      <c r="M7239" s="203" t="s">
        <v>3293</v>
      </c>
      <c r="N7239" s="203" t="s">
        <v>2397</v>
      </c>
    </row>
    <row r="7240" spans="1:14" ht="15.75">
      <c r="C7240" s="203" t="str">
        <f>'823180'!B$21</f>
        <v>Amortización, activos intangibles distintos de la plusvalía</v>
      </c>
      <c r="F7240" s="430">
        <f>'823180'!AI$21</f>
        <v>0</v>
      </c>
      <c r="I7240" s="60" t="str">
        <f>Índice!$G$23</f>
        <v>2015-01-01</v>
      </c>
      <c r="J7240" s="61" t="str">
        <f>Índice!$G$25</f>
        <v>2015-12-31</v>
      </c>
      <c r="K7240" s="203" t="s">
        <v>2521</v>
      </c>
      <c r="L7240" s="203" t="s">
        <v>2531</v>
      </c>
      <c r="M7240" s="203" t="s">
        <v>3293</v>
      </c>
      <c r="N7240" s="203" t="s">
        <v>2397</v>
      </c>
    </row>
    <row r="7241" spans="1:14" ht="15.75">
      <c r="C7241" s="203" t="str">
        <f>'823180'!B$22</f>
        <v>Pérdidas por deterioro de valor reconocidas en el resultado del periodo, activos intangibles distintos de la plusvalía</v>
      </c>
      <c r="F7241" s="430">
        <f>'823180'!AI$22</f>
        <v>0</v>
      </c>
      <c r="I7241" s="60" t="str">
        <f>Índice!$G$23</f>
        <v>2015-01-01</v>
      </c>
      <c r="J7241" s="61" t="str">
        <f>Índice!$G$25</f>
        <v>2015-12-31</v>
      </c>
      <c r="K7241" s="203" t="s">
        <v>2521</v>
      </c>
      <c r="L7241" s="203" t="s">
        <v>2531</v>
      </c>
      <c r="M7241" s="203" t="s">
        <v>3293</v>
      </c>
      <c r="N7241" s="203" t="s">
        <v>2397</v>
      </c>
    </row>
    <row r="7242" spans="1:14" ht="15.75">
      <c r="C7242" s="203" t="str">
        <f>'823180'!B$23</f>
        <v>Reversión de pérdidas por deterioro de valor reconocidas en el resultado del periodo, activos intangibles distintos de la plusvalía</v>
      </c>
      <c r="F7242" s="430">
        <f>'823180'!AI$23</f>
        <v>0</v>
      </c>
      <c r="I7242" s="60" t="str">
        <f>Índice!$G$23</f>
        <v>2015-01-01</v>
      </c>
      <c r="J7242" s="61" t="str">
        <f>Índice!$G$25</f>
        <v>2015-12-31</v>
      </c>
      <c r="K7242" s="203" t="s">
        <v>2521</v>
      </c>
      <c r="L7242" s="203" t="s">
        <v>2531</v>
      </c>
      <c r="M7242" s="203" t="s">
        <v>3293</v>
      </c>
      <c r="N7242" s="203" t="s">
        <v>2397</v>
      </c>
    </row>
    <row r="7243" spans="1:14" ht="15.75">
      <c r="C7243" s="203" t="str">
        <f>'823180'!B$24</f>
        <v>Incrementos (disminuciones) por otros cambios, activos intangibles distintos de la plusvalía</v>
      </c>
      <c r="F7243" s="430">
        <f>'823180'!AI$24</f>
        <v>0</v>
      </c>
      <c r="I7243" s="60" t="str">
        <f>Índice!$G$23</f>
        <v>2015-01-01</v>
      </c>
      <c r="J7243" s="61" t="str">
        <f>Índice!$G$25</f>
        <v>2015-12-31</v>
      </c>
      <c r="K7243" s="203" t="s">
        <v>2521</v>
      </c>
      <c r="L7243" s="203" t="s">
        <v>2531</v>
      </c>
      <c r="M7243" s="203" t="s">
        <v>3293</v>
      </c>
      <c r="N7243" s="203" t="s">
        <v>2397</v>
      </c>
    </row>
    <row r="7244" spans="1:14" ht="15.75">
      <c r="C7244" s="203" t="str">
        <f>'823180'!B$25</f>
        <v>Disposiciones, activos intangibles distintos de la plusvalía</v>
      </c>
      <c r="F7244" s="430">
        <f>'823180'!AI$25</f>
        <v>0</v>
      </c>
      <c r="I7244" s="60" t="str">
        <f>Índice!$G$23</f>
        <v>2015-01-01</v>
      </c>
      <c r="J7244" s="61" t="str">
        <f>Índice!$G$25</f>
        <v>2015-12-31</v>
      </c>
      <c r="K7244" s="203" t="s">
        <v>2521</v>
      </c>
      <c r="L7244" s="203" t="s">
        <v>2531</v>
      </c>
      <c r="M7244" s="203" t="s">
        <v>3293</v>
      </c>
      <c r="N7244" s="203" t="s">
        <v>2397</v>
      </c>
    </row>
    <row r="7245" spans="1:14" ht="15.75">
      <c r="C7245" s="203" t="str">
        <f>'823180'!B$26</f>
        <v>Total incremento (disminución) en activos intangibles distintos de la plusvalía</v>
      </c>
      <c r="F7245" s="430">
        <f>'823180'!AI$26</f>
        <v>0</v>
      </c>
      <c r="I7245" s="60" t="str">
        <f>Índice!$G$23</f>
        <v>2015-01-01</v>
      </c>
      <c r="J7245" s="61" t="str">
        <f>Índice!$G$25</f>
        <v>2015-12-31</v>
      </c>
      <c r="K7245" s="203" t="s">
        <v>2521</v>
      </c>
      <c r="L7245" s="203" t="s">
        <v>2531</v>
      </c>
      <c r="M7245" s="203" t="s">
        <v>3293</v>
      </c>
      <c r="N7245" s="203" t="s">
        <v>2397</v>
      </c>
    </row>
    <row r="7246" spans="1:14" ht="15.75">
      <c r="C7246" s="203" t="str">
        <f>'823180'!B$27</f>
        <v>Activos intangibles distintos de la plusvalía al final del periodo</v>
      </c>
      <c r="F7246" s="430">
        <f>'823180'!AI$27</f>
        <v>0</v>
      </c>
      <c r="I7246" s="60"/>
      <c r="J7246" s="61" t="str">
        <f>Índice!$G$25</f>
        <v>2015-12-31</v>
      </c>
      <c r="K7246" s="203" t="s">
        <v>2521</v>
      </c>
      <c r="L7246" s="203" t="s">
        <v>2531</v>
      </c>
      <c r="M7246" s="203" t="s">
        <v>3293</v>
      </c>
      <c r="N7246" s="203" t="s">
        <v>2397</v>
      </c>
    </row>
    <row r="7247" spans="1:14" ht="15.75">
      <c r="A7247" s="202" t="s">
        <v>15</v>
      </c>
      <c r="C7247" s="203">
        <f>'823180'!B28</f>
        <v>0</v>
      </c>
    </row>
    <row r="7248" spans="1:14" ht="15.75">
      <c r="A7248" s="202"/>
      <c r="C7248" s="203" t="str">
        <f>'823180'!B29</f>
        <v>Información a revelar sobre activos intangibles significativos para la entidad [Texto]</v>
      </c>
      <c r="F7248" s="203" t="str">
        <f>'823180'!C29</f>
        <v xml:space="preserve">Por incluir información </v>
      </c>
      <c r="I7248" s="60" t="str">
        <f>Índice!$G$23</f>
        <v>2015-01-01</v>
      </c>
      <c r="J7248" s="61" t="str">
        <f>Índice!$G$25</f>
        <v>2015-12-31</v>
      </c>
    </row>
    <row r="7249" spans="1:18" ht="15.75">
      <c r="A7249" s="202" t="s">
        <v>15</v>
      </c>
      <c r="C7249" s="203">
        <f>'823180'!B30</f>
        <v>0</v>
      </c>
      <c r="F7249" s="203"/>
      <c r="I7249" s="60"/>
      <c r="J7249" s="61"/>
      <c r="K7249" s="203"/>
      <c r="L7249" s="203"/>
    </row>
    <row r="7250" spans="1:18" ht="15.75">
      <c r="A7250" s="202" t="s">
        <v>15</v>
      </c>
      <c r="C7250" s="203">
        <f>'823180'!B31</f>
        <v>0</v>
      </c>
      <c r="F7250" s="203"/>
      <c r="I7250" s="60"/>
      <c r="J7250" s="61"/>
      <c r="K7250" s="203"/>
      <c r="L7250" s="203"/>
    </row>
    <row r="7251" spans="1:18" ht="15.75">
      <c r="A7251" s="202" t="s">
        <v>15</v>
      </c>
      <c r="C7251" s="203" t="str">
        <f>'823180'!B32</f>
        <v>Información a revelar sobre activos intangibles significativos para la entidad</v>
      </c>
      <c r="F7251" s="203"/>
      <c r="I7251" s="60"/>
      <c r="J7251" s="61"/>
      <c r="K7251" s="203"/>
      <c r="L7251" s="203"/>
    </row>
    <row r="7252" spans="1:18" ht="15.75">
      <c r="A7252" s="202"/>
      <c r="C7252" s="203" t="str">
        <f>'823180'!B33</f>
        <v>Descripción de los activos intangibles de importancia relativa para la entidad</v>
      </c>
      <c r="F7252" s="203" t="str">
        <f>'823180'!C33</f>
        <v xml:space="preserve">Por incluir información </v>
      </c>
      <c r="I7252" s="60" t="str">
        <f>Índice!$G$23</f>
        <v>2015-01-01</v>
      </c>
      <c r="J7252" s="61" t="str">
        <f>Índice!$G$25</f>
        <v>2015-12-31</v>
      </c>
      <c r="K7252" s="203" t="s">
        <v>2532</v>
      </c>
      <c r="L7252" s="203" t="s">
        <v>2533</v>
      </c>
    </row>
    <row r="7253" spans="1:18" ht="15.75">
      <c r="A7253" s="202"/>
      <c r="C7253" s="203" t="str">
        <f>'823180'!B34</f>
        <v>Activos intangibles materiales (con importancia relativa) para la entidad</v>
      </c>
      <c r="F7253" s="203">
        <f>'823180'!C34</f>
        <v>0</v>
      </c>
      <c r="J7253" s="61" t="str">
        <f>Índice!$G$25</f>
        <v>2015-12-31</v>
      </c>
      <c r="K7253" s="203" t="s">
        <v>2532</v>
      </c>
      <c r="L7253" s="203" t="s">
        <v>2533</v>
      </c>
    </row>
    <row r="7254" spans="1:18" ht="15.75">
      <c r="A7254" s="202"/>
      <c r="C7254" s="203" t="str">
        <f>'823180'!B35</f>
        <v>Periodo de amortización restante de activos intangibles significativos para la entidad</v>
      </c>
      <c r="F7254" s="451">
        <f>'823180'!C35</f>
        <v>0</v>
      </c>
      <c r="I7254" s="60"/>
      <c r="J7254" s="61" t="str">
        <f>Índice!$G$25</f>
        <v>2015-12-31</v>
      </c>
      <c r="K7254" s="203" t="s">
        <v>2532</v>
      </c>
      <c r="L7254" s="203" t="s">
        <v>2533</v>
      </c>
    </row>
    <row r="7255" spans="1:18" ht="15.75">
      <c r="A7255" s="202" t="s">
        <v>15</v>
      </c>
      <c r="C7255" s="203">
        <f>'823180'!B36</f>
        <v>0</v>
      </c>
      <c r="F7255" s="203"/>
      <c r="I7255" s="60"/>
      <c r="J7255" s="61"/>
      <c r="K7255" s="203"/>
    </row>
    <row r="7256" spans="1:18" ht="15.75">
      <c r="C7256" s="203" t="str">
        <f>'823180'!B37</f>
        <v>Activos intangibles adquiridos mediante subvenciones del gobierno, valor razonable reconocido inicialmente</v>
      </c>
      <c r="F7256" s="430">
        <f>'823180'!C37</f>
        <v>0</v>
      </c>
      <c r="I7256" s="60"/>
      <c r="J7256" s="61" t="str">
        <f>Índice!$G$25</f>
        <v>2015-12-31</v>
      </c>
      <c r="K7256" s="203"/>
      <c r="L7256" s="203"/>
    </row>
    <row r="7257" spans="1:18" ht="15.75">
      <c r="C7257" s="203" t="str">
        <f>'823180'!B38</f>
        <v>Activos intangibles adquiridos mediante subvenciones del gobierno</v>
      </c>
      <c r="F7257" s="430">
        <f>'823180'!C38</f>
        <v>0</v>
      </c>
      <c r="I7257" s="60"/>
      <c r="J7257" s="61" t="str">
        <f>Índice!$G$25</f>
        <v>2015-12-31</v>
      </c>
      <c r="K7257" s="203"/>
      <c r="L7257" s="203"/>
    </row>
    <row r="7258" spans="1:18" ht="15.75">
      <c r="C7258" s="203" t="str">
        <f>'823180'!B39</f>
        <v>Activos intangibles cuya titularidad está restringida</v>
      </c>
      <c r="F7258" s="430">
        <f>'823180'!C39</f>
        <v>0</v>
      </c>
      <c r="I7258" s="60"/>
      <c r="J7258" s="61" t="str">
        <f>Índice!$G$25</f>
        <v>2015-12-31</v>
      </c>
      <c r="K7258" s="203"/>
      <c r="L7258" s="203"/>
    </row>
    <row r="7259" spans="1:18" ht="15.75">
      <c r="C7259" s="203" t="str">
        <f>'823180'!B40</f>
        <v>Activos intangibles pignorados como garantía al cumplimiento de deudas</v>
      </c>
      <c r="F7259" s="430">
        <f>'823180'!C40</f>
        <v>0</v>
      </c>
      <c r="I7259" s="60"/>
      <c r="J7259" s="61" t="str">
        <f>Índice!$G$25</f>
        <v>2015-12-31</v>
      </c>
      <c r="K7259" s="203"/>
      <c r="L7259" s="203"/>
    </row>
    <row r="7260" spans="1:18" ht="15.75">
      <c r="C7260" s="203" t="str">
        <f>'823180'!B41</f>
        <v>Compromisos contractuales para la adquisición de activos intangibles</v>
      </c>
      <c r="F7260" s="430">
        <f>'823180'!C41</f>
        <v>0</v>
      </c>
      <c r="I7260" s="60"/>
      <c r="J7260" s="61" t="str">
        <f>Índice!$G$25</f>
        <v>2015-12-31</v>
      </c>
      <c r="K7260" s="203"/>
      <c r="L7260" s="203"/>
    </row>
    <row r="7261" spans="1:18" ht="15.75">
      <c r="C7261" s="203" t="str">
        <f>'823180'!B42</f>
        <v>Gasto por investigación y desarrollo</v>
      </c>
      <c r="F7261" s="430">
        <f>'823180'!C42</f>
        <v>0</v>
      </c>
      <c r="I7261" s="60" t="str">
        <f>Índice!$G$23</f>
        <v>2015-01-01</v>
      </c>
      <c r="J7261" s="61" t="str">
        <f>Índice!$G$25</f>
        <v>2015-12-31</v>
      </c>
      <c r="K7261" s="203"/>
      <c r="L7261" s="203"/>
    </row>
    <row r="7262" spans="1:18" ht="15.75">
      <c r="A7262" s="83" t="s">
        <v>15</v>
      </c>
      <c r="B7262" s="84"/>
      <c r="C7262" s="85" t="s">
        <v>2557</v>
      </c>
      <c r="D7262" s="84"/>
      <c r="E7262" s="84"/>
      <c r="F7262" s="86"/>
      <c r="G7262" s="84"/>
      <c r="H7262" s="84"/>
      <c r="I7262" s="87"/>
      <c r="J7262" s="87"/>
      <c r="K7262" s="88"/>
      <c r="L7262" s="88"/>
      <c r="M7262" s="84"/>
      <c r="N7262" s="84"/>
      <c r="O7262" s="84"/>
      <c r="P7262" s="84"/>
      <c r="Q7262" s="84"/>
      <c r="R7262" s="84"/>
    </row>
    <row r="7263" spans="1:18" ht="15.75">
      <c r="C7263" s="203" t="str">
        <f>'825100'!B6</f>
        <v>Información a revelar sobre propiedades de inversión [Texto]</v>
      </c>
      <c r="F7263" s="203" t="str">
        <f>'825100'!C6</f>
        <v xml:space="preserve">Por Incluir información </v>
      </c>
      <c r="I7263" s="60" t="str">
        <f>Índice!$G$23</f>
        <v>2015-01-01</v>
      </c>
      <c r="J7263" s="61" t="str">
        <f>Índice!$G$25</f>
        <v>2015-12-31</v>
      </c>
      <c r="L7263" s="203"/>
    </row>
    <row r="7264" spans="1:18" ht="15.75">
      <c r="C7264" s="203" t="str">
        <f>'825100'!B7</f>
        <v>Información a revelar detallada sobre propiedades de inversión [Texto]</v>
      </c>
      <c r="F7264" s="203" t="str">
        <f>'825100'!C7</f>
        <v xml:space="preserve">Por Incluir información </v>
      </c>
      <c r="I7264" s="60" t="str">
        <f>Índice!$G$23</f>
        <v>2015-01-01</v>
      </c>
      <c r="J7264" s="61" t="str">
        <f>Índice!$G$25</f>
        <v>2015-12-31</v>
      </c>
    </row>
    <row r="7265" spans="1:14" ht="15.75">
      <c r="A7265" s="202" t="s">
        <v>15</v>
      </c>
      <c r="C7265" s="203">
        <f>'825100'!B8</f>
        <v>0</v>
      </c>
      <c r="L7265" s="203"/>
    </row>
    <row r="7266" spans="1:14" ht="15.75">
      <c r="A7266" s="202" t="s">
        <v>15</v>
      </c>
      <c r="C7266" s="203" t="s">
        <v>2422</v>
      </c>
      <c r="L7266" s="203"/>
    </row>
    <row r="7267" spans="1:14" ht="15.75">
      <c r="A7267" s="202" t="s">
        <v>15</v>
      </c>
      <c r="C7267" s="203" t="str">
        <f>'825100'!B$11</f>
        <v>Información a revelar detallada sobre propiedades de inversión</v>
      </c>
      <c r="L7267" s="203"/>
    </row>
    <row r="7268" spans="1:14" ht="15.75">
      <c r="C7268" s="203" t="str">
        <f>'825100'!B$12</f>
        <v>Propiedad de inversión al inicio del periodo</v>
      </c>
      <c r="F7268" s="203">
        <f>'825100'!C$12</f>
        <v>0</v>
      </c>
      <c r="J7268" s="60" t="str">
        <f>Índice!$G$23</f>
        <v>2015-01-01</v>
      </c>
      <c r="K7268" s="203" t="s">
        <v>2558</v>
      </c>
      <c r="L7268" s="203" t="s">
        <v>2559</v>
      </c>
      <c r="M7268" s="203" t="s">
        <v>3293</v>
      </c>
      <c r="N7268" s="203" t="s">
        <v>2395</v>
      </c>
    </row>
    <row r="7269" spans="1:14" ht="15.75">
      <c r="C7269" s="203" t="str">
        <f>'825100'!B$13</f>
        <v>Adiciones distintas de las de combinaciones de negocios, propiedades de inversión</v>
      </c>
      <c r="F7269" s="203">
        <f>'825100'!C$13</f>
        <v>0</v>
      </c>
      <c r="I7269" s="60" t="str">
        <f>Índice!$G$23</f>
        <v>2015-01-01</v>
      </c>
      <c r="J7269" s="61" t="str">
        <f>Índice!$G$25</f>
        <v>2015-12-31</v>
      </c>
      <c r="K7269" s="203" t="s">
        <v>2558</v>
      </c>
      <c r="L7269" s="203" t="s">
        <v>2559</v>
      </c>
      <c r="M7269" s="203" t="s">
        <v>3293</v>
      </c>
      <c r="N7269" s="203" t="s">
        <v>2395</v>
      </c>
    </row>
    <row r="7270" spans="1:14" ht="15.75">
      <c r="C7270" s="203" t="str">
        <f>'825100'!B$14</f>
        <v>Adquisiciones realizadas mediante combinaciones de negocios, propiedades de inversión</v>
      </c>
      <c r="F7270" s="203">
        <f>'825100'!C$14</f>
        <v>0</v>
      </c>
      <c r="I7270" s="60" t="str">
        <f>Índice!$G$23</f>
        <v>2015-01-01</v>
      </c>
      <c r="J7270" s="61" t="str">
        <f>Índice!$G$25</f>
        <v>2015-12-31</v>
      </c>
      <c r="K7270" s="203" t="s">
        <v>2558</v>
      </c>
      <c r="L7270" s="203" t="s">
        <v>2559</v>
      </c>
      <c r="M7270" s="203" t="s">
        <v>3293</v>
      </c>
      <c r="N7270" s="203" t="s">
        <v>2395</v>
      </c>
    </row>
    <row r="7271" spans="1:14" ht="15.75">
      <c r="C7271" s="203" t="str">
        <f>'825100'!B$15</f>
        <v>Ganancias (pérdidas) por ajustes del valor razonable, propiedades de inversión</v>
      </c>
      <c r="F7271" s="203">
        <f>'825100'!C$15</f>
        <v>0</v>
      </c>
      <c r="I7271" s="60" t="str">
        <f>Índice!$G$23</f>
        <v>2015-01-01</v>
      </c>
      <c r="J7271" s="61" t="str">
        <f>Índice!$G$25</f>
        <v>2015-12-31</v>
      </c>
      <c r="K7271" s="203" t="s">
        <v>2558</v>
      </c>
      <c r="L7271" s="203" t="s">
        <v>2559</v>
      </c>
      <c r="M7271" s="203" t="s">
        <v>3293</v>
      </c>
      <c r="N7271" s="203" t="s">
        <v>2395</v>
      </c>
    </row>
    <row r="7272" spans="1:14" ht="15.75">
      <c r="C7272" s="203" t="str">
        <f>'825100'!B$16</f>
        <v>Transferencia de propiedades, planta y equipo cuando deja de estar disponible la medición fiable del valor razonable, propiedades de inversión</v>
      </c>
      <c r="F7272" s="203">
        <f>'825100'!C$16</f>
        <v>0</v>
      </c>
      <c r="I7272" s="60" t="str">
        <f>Índice!$G$23</f>
        <v>2015-01-01</v>
      </c>
      <c r="J7272" s="61" t="str">
        <f>Índice!$G$25</f>
        <v>2015-12-31</v>
      </c>
      <c r="K7272" s="203" t="s">
        <v>2558</v>
      </c>
      <c r="L7272" s="203" t="s">
        <v>2559</v>
      </c>
      <c r="M7272" s="203" t="s">
        <v>3293</v>
      </c>
      <c r="N7272" s="203" t="s">
        <v>2395</v>
      </c>
    </row>
    <row r="7273" spans="1:14" ht="15.75">
      <c r="C7273" s="203" t="str">
        <f>'825100'!B$17</f>
        <v>Transferencias de (a) inventarios y bienes inmuebles ocupados por el propietario, propiedades de inversión</v>
      </c>
      <c r="F7273" s="203">
        <f>'825100'!C$17</f>
        <v>0</v>
      </c>
      <c r="I7273" s="60" t="str">
        <f>Índice!$G$23</f>
        <v>2015-01-01</v>
      </c>
      <c r="J7273" s="61" t="str">
        <f>Índice!$G$25</f>
        <v>2015-12-31</v>
      </c>
      <c r="K7273" s="203" t="s">
        <v>2558</v>
      </c>
      <c r="L7273" s="203" t="s">
        <v>2559</v>
      </c>
      <c r="M7273" s="203" t="s">
        <v>3293</v>
      </c>
      <c r="N7273" s="203" t="s">
        <v>2395</v>
      </c>
    </row>
    <row r="7274" spans="1:14" ht="15.75">
      <c r="C7274" s="203" t="str">
        <f>'825100'!B$18</f>
        <v>Incremento (disminución) por diferencias de cambio netas, propiedades de inversión</v>
      </c>
      <c r="F7274" s="203">
        <f>'825100'!C$18</f>
        <v>0</v>
      </c>
      <c r="I7274" s="60" t="str">
        <f>Índice!$G$23</f>
        <v>2015-01-01</v>
      </c>
      <c r="J7274" s="61" t="str">
        <f>Índice!$G$25</f>
        <v>2015-12-31</v>
      </c>
      <c r="K7274" s="203" t="s">
        <v>2558</v>
      </c>
      <c r="L7274" s="203" t="s">
        <v>2559</v>
      </c>
      <c r="M7274" s="203" t="s">
        <v>3293</v>
      </c>
      <c r="N7274" s="203" t="s">
        <v>2395</v>
      </c>
    </row>
    <row r="7275" spans="1:14" ht="15.75">
      <c r="C7275" s="203" t="str">
        <f>'825100'!B$19</f>
        <v>Incremento (disminución) por otros cambios, propiedades de inversión</v>
      </c>
      <c r="F7275" s="203">
        <f>'825100'!C$19</f>
        <v>0</v>
      </c>
      <c r="I7275" s="60" t="str">
        <f>Índice!$G$23</f>
        <v>2015-01-01</v>
      </c>
      <c r="J7275" s="61" t="str">
        <f>Índice!$G$25</f>
        <v>2015-12-31</v>
      </c>
      <c r="K7275" s="203" t="s">
        <v>2558</v>
      </c>
      <c r="L7275" s="203" t="s">
        <v>2559</v>
      </c>
      <c r="M7275" s="203" t="s">
        <v>3293</v>
      </c>
      <c r="N7275" s="203" t="s">
        <v>2395</v>
      </c>
    </row>
    <row r="7276" spans="1:14" ht="15.75">
      <c r="C7276" s="203" t="str">
        <f>'825100'!B$20</f>
        <v>Total incremento (disminución) en propiedades de inversión</v>
      </c>
      <c r="F7276" s="203">
        <f>'825100'!C$20</f>
        <v>0</v>
      </c>
      <c r="I7276" s="60" t="str">
        <f>Índice!$G$23</f>
        <v>2015-01-01</v>
      </c>
      <c r="J7276" s="61" t="str">
        <f>Índice!$G$25</f>
        <v>2015-12-31</v>
      </c>
      <c r="K7276" s="203" t="s">
        <v>2558</v>
      </c>
      <c r="L7276" s="203" t="s">
        <v>2559</v>
      </c>
      <c r="M7276" s="203" t="s">
        <v>3293</v>
      </c>
      <c r="N7276" s="203" t="s">
        <v>2395</v>
      </c>
    </row>
    <row r="7277" spans="1:14" ht="15.75">
      <c r="C7277" s="203" t="str">
        <f>'825100'!B$21</f>
        <v>Propiedad de inversión al final del periodo</v>
      </c>
      <c r="F7277" s="203">
        <f>'825100'!C$21</f>
        <v>0</v>
      </c>
      <c r="J7277" s="61" t="str">
        <f>Índice!$G$25</f>
        <v>2015-12-31</v>
      </c>
      <c r="K7277" s="203" t="s">
        <v>2558</v>
      </c>
      <c r="L7277" s="203" t="s">
        <v>2559</v>
      </c>
      <c r="M7277" s="203" t="s">
        <v>3293</v>
      </c>
      <c r="N7277" s="203" t="s">
        <v>2395</v>
      </c>
    </row>
    <row r="7278" spans="1:14" ht="15.75">
      <c r="A7278" s="202" t="s">
        <v>15</v>
      </c>
      <c r="C7278" s="203" t="s">
        <v>2422</v>
      </c>
      <c r="L7278" s="203"/>
    </row>
    <row r="7279" spans="1:14" ht="15.75">
      <c r="A7279" s="202" t="s">
        <v>15</v>
      </c>
      <c r="C7279" s="203" t="str">
        <f>'825100'!B$11</f>
        <v>Información a revelar detallada sobre propiedades de inversión</v>
      </c>
      <c r="L7279" s="203"/>
    </row>
    <row r="7280" spans="1:14" ht="15.75">
      <c r="C7280" s="203" t="str">
        <f>'825100'!B$12</f>
        <v>Propiedad de inversión al inicio del periodo</v>
      </c>
      <c r="F7280" s="203">
        <f>'825100'!D$12</f>
        <v>0</v>
      </c>
      <c r="J7280" s="60" t="str">
        <f>Índice!$G$23</f>
        <v>2015-01-01</v>
      </c>
      <c r="K7280" s="203" t="s">
        <v>2558</v>
      </c>
      <c r="L7280" s="203" t="s">
        <v>2559</v>
      </c>
      <c r="M7280" s="203" t="s">
        <v>3293</v>
      </c>
      <c r="N7280" s="203" t="s">
        <v>2396</v>
      </c>
    </row>
    <row r="7281" spans="1:14" ht="15.75">
      <c r="C7281" s="203" t="str">
        <f>'825100'!B$13</f>
        <v>Adiciones distintas de las de combinaciones de negocios, propiedades de inversión</v>
      </c>
      <c r="F7281" s="203">
        <f>'825100'!D$13</f>
        <v>0</v>
      </c>
      <c r="I7281" s="60" t="str">
        <f>Índice!$G$23</f>
        <v>2015-01-01</v>
      </c>
      <c r="J7281" s="61" t="str">
        <f>Índice!$G$25</f>
        <v>2015-12-31</v>
      </c>
      <c r="K7281" s="203" t="s">
        <v>2558</v>
      </c>
      <c r="L7281" s="203" t="s">
        <v>2559</v>
      </c>
      <c r="M7281" s="203" t="s">
        <v>3293</v>
      </c>
      <c r="N7281" s="203" t="s">
        <v>2396</v>
      </c>
    </row>
    <row r="7282" spans="1:14" ht="15.75">
      <c r="C7282" s="203" t="str">
        <f>'825100'!B$14</f>
        <v>Adquisiciones realizadas mediante combinaciones de negocios, propiedades de inversión</v>
      </c>
      <c r="F7282" s="203">
        <f>'825100'!D$14</f>
        <v>0</v>
      </c>
      <c r="I7282" s="60" t="str">
        <f>Índice!$G$23</f>
        <v>2015-01-01</v>
      </c>
      <c r="J7282" s="61" t="str">
        <f>Índice!$G$25</f>
        <v>2015-12-31</v>
      </c>
      <c r="K7282" s="203" t="s">
        <v>2558</v>
      </c>
      <c r="L7282" s="203" t="s">
        <v>2559</v>
      </c>
      <c r="M7282" s="203" t="s">
        <v>3293</v>
      </c>
      <c r="N7282" s="203" t="s">
        <v>2396</v>
      </c>
    </row>
    <row r="7283" spans="1:14" ht="15.75">
      <c r="C7283" s="203" t="str">
        <f>'825100'!B$15</f>
        <v>Ganancias (pérdidas) por ajustes del valor razonable, propiedades de inversión</v>
      </c>
      <c r="F7283" s="203">
        <f>'825100'!D$15</f>
        <v>0</v>
      </c>
      <c r="I7283" s="60" t="str">
        <f>Índice!$G$23</f>
        <v>2015-01-01</v>
      </c>
      <c r="J7283" s="61" t="str">
        <f>Índice!$G$25</f>
        <v>2015-12-31</v>
      </c>
      <c r="K7283" s="203" t="s">
        <v>2558</v>
      </c>
      <c r="L7283" s="203" t="s">
        <v>2559</v>
      </c>
      <c r="M7283" s="203" t="s">
        <v>3293</v>
      </c>
      <c r="N7283" s="203" t="s">
        <v>2396</v>
      </c>
    </row>
    <row r="7284" spans="1:14" ht="15.75">
      <c r="C7284" s="203" t="str">
        <f>'825100'!B$16</f>
        <v>Transferencia de propiedades, planta y equipo cuando deja de estar disponible la medición fiable del valor razonable, propiedades de inversión</v>
      </c>
      <c r="F7284" s="203">
        <f>'825100'!D$16</f>
        <v>0</v>
      </c>
      <c r="I7284" s="60" t="str">
        <f>Índice!$G$23</f>
        <v>2015-01-01</v>
      </c>
      <c r="J7284" s="61" t="str">
        <f>Índice!$G$25</f>
        <v>2015-12-31</v>
      </c>
      <c r="K7284" s="203" t="s">
        <v>2558</v>
      </c>
      <c r="L7284" s="203" t="s">
        <v>2559</v>
      </c>
      <c r="M7284" s="203" t="s">
        <v>3293</v>
      </c>
      <c r="N7284" s="203" t="s">
        <v>2396</v>
      </c>
    </row>
    <row r="7285" spans="1:14" ht="15.75">
      <c r="C7285" s="203" t="str">
        <f>'825100'!B$17</f>
        <v>Transferencias de (a) inventarios y bienes inmuebles ocupados por el propietario, propiedades de inversión</v>
      </c>
      <c r="F7285" s="203">
        <f>'825100'!D$17</f>
        <v>0</v>
      </c>
      <c r="I7285" s="60" t="str">
        <f>Índice!$G$23</f>
        <v>2015-01-01</v>
      </c>
      <c r="J7285" s="61" t="str">
        <f>Índice!$G$25</f>
        <v>2015-12-31</v>
      </c>
      <c r="K7285" s="203" t="s">
        <v>2558</v>
      </c>
      <c r="L7285" s="203" t="s">
        <v>2559</v>
      </c>
      <c r="M7285" s="203" t="s">
        <v>3293</v>
      </c>
      <c r="N7285" s="203" t="s">
        <v>2396</v>
      </c>
    </row>
    <row r="7286" spans="1:14" ht="15.75">
      <c r="C7286" s="203" t="str">
        <f>'825100'!B$18</f>
        <v>Incremento (disminución) por diferencias de cambio netas, propiedades de inversión</v>
      </c>
      <c r="F7286" s="203">
        <f>'825100'!D$18</f>
        <v>0</v>
      </c>
      <c r="I7286" s="60" t="str">
        <f>Índice!$G$23</f>
        <v>2015-01-01</v>
      </c>
      <c r="J7286" s="61" t="str">
        <f>Índice!$G$25</f>
        <v>2015-12-31</v>
      </c>
      <c r="K7286" s="203" t="s">
        <v>2558</v>
      </c>
      <c r="L7286" s="203" t="s">
        <v>2559</v>
      </c>
      <c r="M7286" s="203" t="s">
        <v>3293</v>
      </c>
      <c r="N7286" s="203" t="s">
        <v>2396</v>
      </c>
    </row>
    <row r="7287" spans="1:14" ht="15.75">
      <c r="C7287" s="203" t="str">
        <f>'825100'!B$19</f>
        <v>Incremento (disminución) por otros cambios, propiedades de inversión</v>
      </c>
      <c r="F7287" s="203">
        <f>'825100'!D$19</f>
        <v>0</v>
      </c>
      <c r="I7287" s="60" t="str">
        <f>Índice!$G$23</f>
        <v>2015-01-01</v>
      </c>
      <c r="J7287" s="61" t="str">
        <f>Índice!$G$25</f>
        <v>2015-12-31</v>
      </c>
      <c r="K7287" s="203" t="s">
        <v>2558</v>
      </c>
      <c r="L7287" s="203" t="s">
        <v>2559</v>
      </c>
      <c r="M7287" s="203" t="s">
        <v>3293</v>
      </c>
      <c r="N7287" s="203" t="s">
        <v>2396</v>
      </c>
    </row>
    <row r="7288" spans="1:14" ht="15.75">
      <c r="C7288" s="203" t="str">
        <f>'825100'!B$20</f>
        <v>Total incremento (disminución) en propiedades de inversión</v>
      </c>
      <c r="F7288" s="203">
        <f>'825100'!D$20</f>
        <v>0</v>
      </c>
      <c r="I7288" s="60" t="str">
        <f>Índice!$G$23</f>
        <v>2015-01-01</v>
      </c>
      <c r="J7288" s="61" t="str">
        <f>Índice!$G$25</f>
        <v>2015-12-31</v>
      </c>
      <c r="K7288" s="203" t="s">
        <v>2558</v>
      </c>
      <c r="L7288" s="203" t="s">
        <v>2559</v>
      </c>
      <c r="M7288" s="203" t="s">
        <v>3293</v>
      </c>
      <c r="N7288" s="203" t="s">
        <v>2396</v>
      </c>
    </row>
    <row r="7289" spans="1:14" ht="15.75">
      <c r="C7289" s="203" t="str">
        <f>'825100'!B$21</f>
        <v>Propiedad de inversión al final del periodo</v>
      </c>
      <c r="F7289" s="203">
        <f>'825100'!D$21</f>
        <v>0</v>
      </c>
      <c r="J7289" s="61" t="str">
        <f>Índice!$G$25</f>
        <v>2015-12-31</v>
      </c>
      <c r="K7289" s="203" t="s">
        <v>2558</v>
      </c>
      <c r="L7289" s="203" t="s">
        <v>2559</v>
      </c>
      <c r="M7289" s="203" t="s">
        <v>3293</v>
      </c>
      <c r="N7289" s="203" t="s">
        <v>2396</v>
      </c>
    </row>
    <row r="7290" spans="1:14" ht="15.75">
      <c r="A7290" s="202" t="s">
        <v>15</v>
      </c>
      <c r="C7290" s="203" t="s">
        <v>2457</v>
      </c>
      <c r="L7290" s="203"/>
    </row>
    <row r="7291" spans="1:14" ht="15.75">
      <c r="A7291" s="202" t="s">
        <v>15</v>
      </c>
      <c r="C7291" s="203" t="str">
        <f>'825100'!B$11</f>
        <v>Información a revelar detallada sobre propiedades de inversión</v>
      </c>
      <c r="L7291" s="203"/>
    </row>
    <row r="7292" spans="1:14" ht="15.75">
      <c r="C7292" s="203" t="str">
        <f>'825100'!B$12</f>
        <v>Propiedad de inversión al inicio del periodo</v>
      </c>
      <c r="F7292" s="203">
        <f>'825100'!E$12</f>
        <v>0</v>
      </c>
      <c r="J7292" s="60" t="str">
        <f>Índice!$G$23</f>
        <v>2015-01-01</v>
      </c>
      <c r="K7292" s="203" t="s">
        <v>2558</v>
      </c>
      <c r="L7292" s="203" t="s">
        <v>2559</v>
      </c>
      <c r="M7292" s="203" t="s">
        <v>3293</v>
      </c>
      <c r="N7292" s="203" t="s">
        <v>2397</v>
      </c>
    </row>
    <row r="7293" spans="1:14" ht="15.75">
      <c r="C7293" s="203" t="str">
        <f>'825100'!B$13</f>
        <v>Adiciones distintas de las de combinaciones de negocios, propiedades de inversión</v>
      </c>
      <c r="F7293" s="203">
        <f>'825100'!E$13</f>
        <v>0</v>
      </c>
      <c r="I7293" s="60" t="str">
        <f>Índice!$G$23</f>
        <v>2015-01-01</v>
      </c>
      <c r="J7293" s="61" t="str">
        <f>Índice!$G$25</f>
        <v>2015-12-31</v>
      </c>
      <c r="K7293" s="203" t="s">
        <v>2558</v>
      </c>
      <c r="L7293" s="203" t="s">
        <v>2559</v>
      </c>
      <c r="M7293" s="203" t="s">
        <v>3293</v>
      </c>
      <c r="N7293" s="203" t="s">
        <v>2397</v>
      </c>
    </row>
    <row r="7294" spans="1:14" ht="15.75">
      <c r="C7294" s="203" t="str">
        <f>'825100'!B$14</f>
        <v>Adquisiciones realizadas mediante combinaciones de negocios, propiedades de inversión</v>
      </c>
      <c r="F7294" s="203">
        <f>'825100'!E$14</f>
        <v>0</v>
      </c>
      <c r="I7294" s="60" t="str">
        <f>Índice!$G$23</f>
        <v>2015-01-01</v>
      </c>
      <c r="J7294" s="61" t="str">
        <f>Índice!$G$25</f>
        <v>2015-12-31</v>
      </c>
      <c r="K7294" s="203" t="s">
        <v>2558</v>
      </c>
      <c r="L7294" s="203" t="s">
        <v>2559</v>
      </c>
      <c r="M7294" s="203" t="s">
        <v>3293</v>
      </c>
      <c r="N7294" s="203" t="s">
        <v>2397</v>
      </c>
    </row>
    <row r="7295" spans="1:14" ht="15.75">
      <c r="C7295" s="203" t="str">
        <f>'825100'!B$15</f>
        <v>Ganancias (pérdidas) por ajustes del valor razonable, propiedades de inversión</v>
      </c>
      <c r="F7295" s="203">
        <f>'825100'!E$15</f>
        <v>0</v>
      </c>
      <c r="I7295" s="60" t="str">
        <f>Índice!$G$23</f>
        <v>2015-01-01</v>
      </c>
      <c r="J7295" s="61" t="str">
        <f>Índice!$G$25</f>
        <v>2015-12-31</v>
      </c>
      <c r="K7295" s="203" t="s">
        <v>2558</v>
      </c>
      <c r="L7295" s="203" t="s">
        <v>2559</v>
      </c>
      <c r="M7295" s="203" t="s">
        <v>3293</v>
      </c>
      <c r="N7295" s="203" t="s">
        <v>2397</v>
      </c>
    </row>
    <row r="7296" spans="1:14" ht="15.75">
      <c r="C7296" s="203" t="str">
        <f>'825100'!B$16</f>
        <v>Transferencia de propiedades, planta y equipo cuando deja de estar disponible la medición fiable del valor razonable, propiedades de inversión</v>
      </c>
      <c r="F7296" s="203">
        <f>'825100'!E$16</f>
        <v>0</v>
      </c>
      <c r="I7296" s="60" t="str">
        <f>Índice!$G$23</f>
        <v>2015-01-01</v>
      </c>
      <c r="J7296" s="61" t="str">
        <f>Índice!$G$25</f>
        <v>2015-12-31</v>
      </c>
      <c r="K7296" s="203" t="s">
        <v>2558</v>
      </c>
      <c r="L7296" s="203" t="s">
        <v>2559</v>
      </c>
      <c r="M7296" s="203" t="s">
        <v>3293</v>
      </c>
      <c r="N7296" s="203" t="s">
        <v>2397</v>
      </c>
    </row>
    <row r="7297" spans="1:14" ht="15.75">
      <c r="C7297" s="203" t="str">
        <f>'825100'!B$17</f>
        <v>Transferencias de (a) inventarios y bienes inmuebles ocupados por el propietario, propiedades de inversión</v>
      </c>
      <c r="F7297" s="203">
        <f>'825100'!E$17</f>
        <v>0</v>
      </c>
      <c r="I7297" s="60" t="str">
        <f>Índice!$G$23</f>
        <v>2015-01-01</v>
      </c>
      <c r="J7297" s="61" t="str">
        <f>Índice!$G$25</f>
        <v>2015-12-31</v>
      </c>
      <c r="K7297" s="203" t="s">
        <v>2558</v>
      </c>
      <c r="L7297" s="203" t="s">
        <v>2559</v>
      </c>
      <c r="M7297" s="203" t="s">
        <v>3293</v>
      </c>
      <c r="N7297" s="203" t="s">
        <v>2397</v>
      </c>
    </row>
    <row r="7298" spans="1:14" ht="15.75">
      <c r="C7298" s="203" t="str">
        <f>'825100'!B$18</f>
        <v>Incremento (disminución) por diferencias de cambio netas, propiedades de inversión</v>
      </c>
      <c r="F7298" s="203">
        <f>'825100'!E$18</f>
        <v>0</v>
      </c>
      <c r="I7298" s="60" t="str">
        <f>Índice!$G$23</f>
        <v>2015-01-01</v>
      </c>
      <c r="J7298" s="61" t="str">
        <f>Índice!$G$25</f>
        <v>2015-12-31</v>
      </c>
      <c r="K7298" s="203" t="s">
        <v>2558</v>
      </c>
      <c r="L7298" s="203" t="s">
        <v>2559</v>
      </c>
      <c r="M7298" s="203" t="s">
        <v>3293</v>
      </c>
      <c r="N7298" s="203" t="s">
        <v>2397</v>
      </c>
    </row>
    <row r="7299" spans="1:14" ht="15.75">
      <c r="C7299" s="203" t="str">
        <f>'825100'!B$19</f>
        <v>Incremento (disminución) por otros cambios, propiedades de inversión</v>
      </c>
      <c r="F7299" s="203">
        <f>'825100'!E$19</f>
        <v>0</v>
      </c>
      <c r="I7299" s="60" t="str">
        <f>Índice!$G$23</f>
        <v>2015-01-01</v>
      </c>
      <c r="J7299" s="61" t="str">
        <f>Índice!$G$25</f>
        <v>2015-12-31</v>
      </c>
      <c r="K7299" s="203" t="s">
        <v>2558</v>
      </c>
      <c r="L7299" s="203" t="s">
        <v>2559</v>
      </c>
      <c r="M7299" s="203" t="s">
        <v>3293</v>
      </c>
      <c r="N7299" s="203" t="s">
        <v>2397</v>
      </c>
    </row>
    <row r="7300" spans="1:14" ht="15.75">
      <c r="C7300" s="203" t="str">
        <f>'825100'!B$20</f>
        <v>Total incremento (disminución) en propiedades de inversión</v>
      </c>
      <c r="F7300" s="203">
        <f>'825100'!E$20</f>
        <v>0</v>
      </c>
      <c r="I7300" s="60" t="str">
        <f>Índice!$G$23</f>
        <v>2015-01-01</v>
      </c>
      <c r="J7300" s="61" t="str">
        <f>Índice!$G$25</f>
        <v>2015-12-31</v>
      </c>
      <c r="K7300" s="203" t="s">
        <v>2558</v>
      </c>
      <c r="L7300" s="203" t="s">
        <v>2559</v>
      </c>
      <c r="M7300" s="203" t="s">
        <v>3293</v>
      </c>
      <c r="N7300" s="203" t="s">
        <v>2397</v>
      </c>
    </row>
    <row r="7301" spans="1:14" ht="15.75">
      <c r="C7301" s="203" t="str">
        <f>'825100'!B$21</f>
        <v>Propiedad de inversión al final del periodo</v>
      </c>
      <c r="F7301" s="203">
        <f>'825100'!E$21</f>
        <v>0</v>
      </c>
      <c r="J7301" s="61" t="str">
        <f>Índice!$G$25</f>
        <v>2015-12-31</v>
      </c>
      <c r="K7301" s="203" t="s">
        <v>2558</v>
      </c>
      <c r="L7301" s="203" t="s">
        <v>2559</v>
      </c>
      <c r="M7301" s="203" t="s">
        <v>3293</v>
      </c>
      <c r="N7301" s="203" t="s">
        <v>2397</v>
      </c>
    </row>
    <row r="7302" spans="1:14" ht="15.75">
      <c r="A7302" s="202" t="s">
        <v>15</v>
      </c>
      <c r="C7302" s="203" t="s">
        <v>2464</v>
      </c>
      <c r="L7302" s="203"/>
      <c r="M7302" s="203"/>
    </row>
    <row r="7303" spans="1:14" ht="15.75">
      <c r="A7303" s="202" t="s">
        <v>15</v>
      </c>
      <c r="C7303" s="203" t="str">
        <f>'825100'!B$11</f>
        <v>Información a revelar detallada sobre propiedades de inversión</v>
      </c>
      <c r="L7303" s="203"/>
    </row>
    <row r="7304" spans="1:14" ht="15.75">
      <c r="C7304" s="203" t="str">
        <f>'825100'!B$12</f>
        <v>Propiedad de inversión al inicio del periodo</v>
      </c>
      <c r="F7304" s="203">
        <f>'825100'!F$12</f>
        <v>0</v>
      </c>
      <c r="J7304" s="60" t="str">
        <f>Índice!$G$23</f>
        <v>2015-01-01</v>
      </c>
      <c r="K7304" s="203" t="s">
        <v>2558</v>
      </c>
      <c r="L7304" s="203" t="s">
        <v>2560</v>
      </c>
      <c r="M7304" s="203" t="s">
        <v>3293</v>
      </c>
      <c r="N7304" s="203" t="s">
        <v>2395</v>
      </c>
    </row>
    <row r="7305" spans="1:14" ht="15.75">
      <c r="C7305" s="203" t="str">
        <f>'825100'!B$13</f>
        <v>Adiciones distintas de las de combinaciones de negocios, propiedades de inversión</v>
      </c>
      <c r="F7305" s="203">
        <f>'825100'!F$13</f>
        <v>0</v>
      </c>
      <c r="I7305" s="60" t="str">
        <f>Índice!$G$23</f>
        <v>2015-01-01</v>
      </c>
      <c r="J7305" s="61" t="str">
        <f>Índice!$G$25</f>
        <v>2015-12-31</v>
      </c>
      <c r="K7305" s="203" t="s">
        <v>2558</v>
      </c>
      <c r="L7305" s="203" t="s">
        <v>2560</v>
      </c>
      <c r="M7305" s="203" t="s">
        <v>3293</v>
      </c>
      <c r="N7305" s="203" t="s">
        <v>2395</v>
      </c>
    </row>
    <row r="7306" spans="1:14" ht="15.75">
      <c r="C7306" s="203" t="str">
        <f>'825100'!B$14</f>
        <v>Adquisiciones realizadas mediante combinaciones de negocios, propiedades de inversión</v>
      </c>
      <c r="F7306" s="203">
        <f>'825100'!F$14</f>
        <v>0</v>
      </c>
      <c r="I7306" s="60" t="str">
        <f>Índice!$G$23</f>
        <v>2015-01-01</v>
      </c>
      <c r="J7306" s="61" t="str">
        <f>Índice!$G$25</f>
        <v>2015-12-31</v>
      </c>
      <c r="K7306" s="203" t="s">
        <v>2558</v>
      </c>
      <c r="L7306" s="203" t="s">
        <v>2560</v>
      </c>
      <c r="M7306" s="203" t="s">
        <v>3293</v>
      </c>
      <c r="N7306" s="203" t="s">
        <v>2395</v>
      </c>
    </row>
    <row r="7307" spans="1:14" ht="15.75">
      <c r="C7307" s="203" t="str">
        <f>'825100'!B$15</f>
        <v>Ganancias (pérdidas) por ajustes del valor razonable, propiedades de inversión</v>
      </c>
      <c r="F7307" s="203">
        <f>'825100'!F$15</f>
        <v>0</v>
      </c>
      <c r="I7307" s="60" t="str">
        <f>Índice!$G$23</f>
        <v>2015-01-01</v>
      </c>
      <c r="J7307" s="61" t="str">
        <f>Índice!$G$25</f>
        <v>2015-12-31</v>
      </c>
      <c r="K7307" s="203" t="s">
        <v>2558</v>
      </c>
      <c r="L7307" s="203" t="s">
        <v>2560</v>
      </c>
      <c r="M7307" s="203" t="s">
        <v>3293</v>
      </c>
      <c r="N7307" s="203" t="s">
        <v>2395</v>
      </c>
    </row>
    <row r="7308" spans="1:14" ht="15.75">
      <c r="C7308" s="203" t="str">
        <f>'825100'!B$16</f>
        <v>Transferencia de propiedades, planta y equipo cuando deja de estar disponible la medición fiable del valor razonable, propiedades de inversión</v>
      </c>
      <c r="F7308" s="203">
        <f>'825100'!F$16</f>
        <v>0</v>
      </c>
      <c r="I7308" s="60" t="str">
        <f>Índice!$G$23</f>
        <v>2015-01-01</v>
      </c>
      <c r="J7308" s="61" t="str">
        <f>Índice!$G$25</f>
        <v>2015-12-31</v>
      </c>
      <c r="K7308" s="203" t="s">
        <v>2558</v>
      </c>
      <c r="L7308" s="203" t="s">
        <v>2560</v>
      </c>
      <c r="M7308" s="203" t="s">
        <v>3293</v>
      </c>
      <c r="N7308" s="203" t="s">
        <v>2395</v>
      </c>
    </row>
    <row r="7309" spans="1:14" ht="15.75">
      <c r="C7309" s="203" t="str">
        <f>'825100'!B$17</f>
        <v>Transferencias de (a) inventarios y bienes inmuebles ocupados por el propietario, propiedades de inversión</v>
      </c>
      <c r="F7309" s="203">
        <f>'825100'!F$17</f>
        <v>0</v>
      </c>
      <c r="I7309" s="60" t="str">
        <f>Índice!$G$23</f>
        <v>2015-01-01</v>
      </c>
      <c r="J7309" s="61" t="str">
        <f>Índice!$G$25</f>
        <v>2015-12-31</v>
      </c>
      <c r="K7309" s="203" t="s">
        <v>2558</v>
      </c>
      <c r="L7309" s="203" t="s">
        <v>2560</v>
      </c>
      <c r="M7309" s="203" t="s">
        <v>3293</v>
      </c>
      <c r="N7309" s="203" t="s">
        <v>2395</v>
      </c>
    </row>
    <row r="7310" spans="1:14" ht="15.75">
      <c r="C7310" s="203" t="str">
        <f>'825100'!B$18</f>
        <v>Incremento (disminución) por diferencias de cambio netas, propiedades de inversión</v>
      </c>
      <c r="F7310" s="203">
        <f>'825100'!F$18</f>
        <v>0</v>
      </c>
      <c r="I7310" s="60" t="str">
        <f>Índice!$G$23</f>
        <v>2015-01-01</v>
      </c>
      <c r="J7310" s="61" t="str">
        <f>Índice!$G$25</f>
        <v>2015-12-31</v>
      </c>
      <c r="K7310" s="203" t="s">
        <v>2558</v>
      </c>
      <c r="L7310" s="203" t="s">
        <v>2560</v>
      </c>
      <c r="M7310" s="203" t="s">
        <v>3293</v>
      </c>
      <c r="N7310" s="203" t="s">
        <v>2395</v>
      </c>
    </row>
    <row r="7311" spans="1:14" ht="15.75">
      <c r="C7311" s="203" t="str">
        <f>'825100'!B$19</f>
        <v>Incremento (disminución) por otros cambios, propiedades de inversión</v>
      </c>
      <c r="F7311" s="203">
        <f>'825100'!F$19</f>
        <v>0</v>
      </c>
      <c r="I7311" s="60" t="str">
        <f>Índice!$G$23</f>
        <v>2015-01-01</v>
      </c>
      <c r="J7311" s="61" t="str">
        <f>Índice!$G$25</f>
        <v>2015-12-31</v>
      </c>
      <c r="K7311" s="203" t="s">
        <v>2558</v>
      </c>
      <c r="L7311" s="203" t="s">
        <v>2560</v>
      </c>
      <c r="M7311" s="203" t="s">
        <v>3293</v>
      </c>
      <c r="N7311" s="203" t="s">
        <v>2395</v>
      </c>
    </row>
    <row r="7312" spans="1:14" ht="15.75">
      <c r="C7312" s="203" t="str">
        <f>'825100'!B$20</f>
        <v>Total incremento (disminución) en propiedades de inversión</v>
      </c>
      <c r="F7312" s="203">
        <f>'825100'!F$20</f>
        <v>0</v>
      </c>
      <c r="I7312" s="60" t="str">
        <f>Índice!$G$23</f>
        <v>2015-01-01</v>
      </c>
      <c r="J7312" s="61" t="str">
        <f>Índice!$G$25</f>
        <v>2015-12-31</v>
      </c>
      <c r="K7312" s="203" t="s">
        <v>2558</v>
      </c>
      <c r="L7312" s="203" t="s">
        <v>2560</v>
      </c>
      <c r="M7312" s="203" t="s">
        <v>3293</v>
      </c>
      <c r="N7312" s="203" t="s">
        <v>2395</v>
      </c>
    </row>
    <row r="7313" spans="1:14" ht="15.75">
      <c r="C7313" s="203" t="str">
        <f>'825100'!B$21</f>
        <v>Propiedad de inversión al final del periodo</v>
      </c>
      <c r="F7313" s="203">
        <f>'825100'!F$21</f>
        <v>0</v>
      </c>
      <c r="J7313" s="61" t="str">
        <f>Índice!$G$25</f>
        <v>2015-12-31</v>
      </c>
      <c r="K7313" s="203" t="s">
        <v>2558</v>
      </c>
      <c r="L7313" s="203" t="s">
        <v>2560</v>
      </c>
      <c r="M7313" s="203" t="s">
        <v>3293</v>
      </c>
      <c r="N7313" s="203" t="s">
        <v>2395</v>
      </c>
    </row>
    <row r="7314" spans="1:14" ht="15.75">
      <c r="A7314" s="202" t="s">
        <v>15</v>
      </c>
      <c r="C7314" s="203" t="s">
        <v>2463</v>
      </c>
      <c r="L7314" s="203"/>
    </row>
    <row r="7315" spans="1:14" ht="15.75">
      <c r="A7315" s="202" t="s">
        <v>15</v>
      </c>
      <c r="C7315" s="203" t="str">
        <f>'825100'!B$11</f>
        <v>Información a revelar detallada sobre propiedades de inversión</v>
      </c>
      <c r="L7315" s="203"/>
    </row>
    <row r="7316" spans="1:14" ht="15.75">
      <c r="C7316" s="203" t="str">
        <f>'825100'!B$12</f>
        <v>Propiedad de inversión al inicio del periodo</v>
      </c>
      <c r="F7316" s="203">
        <f>'825100'!G$12</f>
        <v>0</v>
      </c>
      <c r="J7316" s="60" t="str">
        <f>Índice!$G$23</f>
        <v>2015-01-01</v>
      </c>
      <c r="K7316" s="203" t="s">
        <v>2558</v>
      </c>
      <c r="L7316" s="203" t="s">
        <v>2560</v>
      </c>
      <c r="M7316" s="203" t="s">
        <v>3293</v>
      </c>
      <c r="N7316" s="203" t="s">
        <v>2396</v>
      </c>
    </row>
    <row r="7317" spans="1:14" ht="15.75">
      <c r="C7317" s="203" t="str">
        <f>'825100'!B$13</f>
        <v>Adiciones distintas de las de combinaciones de negocios, propiedades de inversión</v>
      </c>
      <c r="F7317" s="203">
        <f>'825100'!G$13</f>
        <v>0</v>
      </c>
      <c r="I7317" s="60" t="str">
        <f>Índice!$G$23</f>
        <v>2015-01-01</v>
      </c>
      <c r="J7317" s="61" t="str">
        <f>Índice!$G$25</f>
        <v>2015-12-31</v>
      </c>
      <c r="K7317" s="203" t="s">
        <v>2558</v>
      </c>
      <c r="L7317" s="203" t="s">
        <v>2560</v>
      </c>
      <c r="M7317" s="203" t="s">
        <v>3293</v>
      </c>
      <c r="N7317" s="203" t="s">
        <v>2396</v>
      </c>
    </row>
    <row r="7318" spans="1:14" ht="15.75">
      <c r="C7318" s="203" t="str">
        <f>'825100'!B$14</f>
        <v>Adquisiciones realizadas mediante combinaciones de negocios, propiedades de inversión</v>
      </c>
      <c r="F7318" s="203">
        <f>'825100'!G$14</f>
        <v>0</v>
      </c>
      <c r="I7318" s="60" t="str">
        <f>Índice!$G$23</f>
        <v>2015-01-01</v>
      </c>
      <c r="J7318" s="61" t="str">
        <f>Índice!$G$25</f>
        <v>2015-12-31</v>
      </c>
      <c r="K7318" s="203" t="s">
        <v>2558</v>
      </c>
      <c r="L7318" s="203" t="s">
        <v>2560</v>
      </c>
      <c r="M7318" s="203" t="s">
        <v>3293</v>
      </c>
      <c r="N7318" s="203" t="s">
        <v>2396</v>
      </c>
    </row>
    <row r="7319" spans="1:14" ht="15.75">
      <c r="C7319" s="203" t="str">
        <f>'825100'!B$15</f>
        <v>Ganancias (pérdidas) por ajustes del valor razonable, propiedades de inversión</v>
      </c>
      <c r="F7319" s="203">
        <f>'825100'!G$15</f>
        <v>0</v>
      </c>
      <c r="I7319" s="60" t="str">
        <f>Índice!$G$23</f>
        <v>2015-01-01</v>
      </c>
      <c r="J7319" s="61" t="str">
        <f>Índice!$G$25</f>
        <v>2015-12-31</v>
      </c>
      <c r="K7319" s="203" t="s">
        <v>2558</v>
      </c>
      <c r="L7319" s="203" t="s">
        <v>2560</v>
      </c>
      <c r="M7319" s="203" t="s">
        <v>3293</v>
      </c>
      <c r="N7319" s="203" t="s">
        <v>2396</v>
      </c>
    </row>
    <row r="7320" spans="1:14" ht="15.75">
      <c r="C7320" s="203" t="str">
        <f>'825100'!B$16</f>
        <v>Transferencia de propiedades, planta y equipo cuando deja de estar disponible la medición fiable del valor razonable, propiedades de inversión</v>
      </c>
      <c r="F7320" s="203">
        <f>'825100'!G$16</f>
        <v>0</v>
      </c>
      <c r="I7320" s="60" t="str">
        <f>Índice!$G$23</f>
        <v>2015-01-01</v>
      </c>
      <c r="J7320" s="61" t="str">
        <f>Índice!$G$25</f>
        <v>2015-12-31</v>
      </c>
      <c r="K7320" s="203" t="s">
        <v>2558</v>
      </c>
      <c r="L7320" s="203" t="s">
        <v>2560</v>
      </c>
      <c r="M7320" s="203" t="s">
        <v>3293</v>
      </c>
      <c r="N7320" s="203" t="s">
        <v>2396</v>
      </c>
    </row>
    <row r="7321" spans="1:14" ht="15.75">
      <c r="C7321" s="203" t="str">
        <f>'825100'!B$17</f>
        <v>Transferencias de (a) inventarios y bienes inmuebles ocupados por el propietario, propiedades de inversión</v>
      </c>
      <c r="F7321" s="203">
        <f>'825100'!G$17</f>
        <v>0</v>
      </c>
      <c r="I7321" s="60" t="str">
        <f>Índice!$G$23</f>
        <v>2015-01-01</v>
      </c>
      <c r="J7321" s="61" t="str">
        <f>Índice!$G$25</f>
        <v>2015-12-31</v>
      </c>
      <c r="K7321" s="203" t="s">
        <v>2558</v>
      </c>
      <c r="L7321" s="203" t="s">
        <v>2560</v>
      </c>
      <c r="M7321" s="203" t="s">
        <v>3293</v>
      </c>
      <c r="N7321" s="203" t="s">
        <v>2396</v>
      </c>
    </row>
    <row r="7322" spans="1:14" ht="15.75">
      <c r="C7322" s="203" t="str">
        <f>'825100'!B$18</f>
        <v>Incremento (disminución) por diferencias de cambio netas, propiedades de inversión</v>
      </c>
      <c r="F7322" s="203">
        <f>'825100'!G$18</f>
        <v>0</v>
      </c>
      <c r="I7322" s="60" t="str">
        <f>Índice!$G$23</f>
        <v>2015-01-01</v>
      </c>
      <c r="J7322" s="61" t="str">
        <f>Índice!$G$25</f>
        <v>2015-12-31</v>
      </c>
      <c r="K7322" s="203" t="s">
        <v>2558</v>
      </c>
      <c r="L7322" s="203" t="s">
        <v>2560</v>
      </c>
      <c r="M7322" s="203" t="s">
        <v>3293</v>
      </c>
      <c r="N7322" s="203" t="s">
        <v>2396</v>
      </c>
    </row>
    <row r="7323" spans="1:14" ht="15.75">
      <c r="C7323" s="203" t="str">
        <f>'825100'!B$19</f>
        <v>Incremento (disminución) por otros cambios, propiedades de inversión</v>
      </c>
      <c r="F7323" s="203">
        <f>'825100'!G$19</f>
        <v>0</v>
      </c>
      <c r="I7323" s="60" t="str">
        <f>Índice!$G$23</f>
        <v>2015-01-01</v>
      </c>
      <c r="J7323" s="61" t="str">
        <f>Índice!$G$25</f>
        <v>2015-12-31</v>
      </c>
      <c r="K7323" s="203" t="s">
        <v>2558</v>
      </c>
      <c r="L7323" s="203" t="s">
        <v>2560</v>
      </c>
      <c r="M7323" s="203" t="s">
        <v>3293</v>
      </c>
      <c r="N7323" s="203" t="s">
        <v>2396</v>
      </c>
    </row>
    <row r="7324" spans="1:14" ht="15.75">
      <c r="C7324" s="203" t="str">
        <f>'825100'!B$20</f>
        <v>Total incremento (disminución) en propiedades de inversión</v>
      </c>
      <c r="F7324" s="203">
        <f>'825100'!G$20</f>
        <v>0</v>
      </c>
      <c r="I7324" s="60" t="str">
        <f>Índice!$G$23</f>
        <v>2015-01-01</v>
      </c>
      <c r="J7324" s="61" t="str">
        <f>Índice!$G$25</f>
        <v>2015-12-31</v>
      </c>
      <c r="K7324" s="203" t="s">
        <v>2558</v>
      </c>
      <c r="L7324" s="203" t="s">
        <v>2560</v>
      </c>
      <c r="M7324" s="203" t="s">
        <v>3293</v>
      </c>
      <c r="N7324" s="203" t="s">
        <v>2396</v>
      </c>
    </row>
    <row r="7325" spans="1:14" ht="15.75">
      <c r="C7325" s="203" t="str">
        <f>'825100'!B$21</f>
        <v>Propiedad de inversión al final del periodo</v>
      </c>
      <c r="F7325" s="203">
        <f>'825100'!G$21</f>
        <v>0</v>
      </c>
      <c r="J7325" s="61" t="str">
        <f>Índice!$G$25</f>
        <v>2015-12-31</v>
      </c>
      <c r="K7325" s="203" t="s">
        <v>2558</v>
      </c>
      <c r="L7325" s="203" t="s">
        <v>2560</v>
      </c>
      <c r="M7325" s="203" t="s">
        <v>3293</v>
      </c>
      <c r="N7325" s="203" t="s">
        <v>2396</v>
      </c>
    </row>
    <row r="7326" spans="1:14" ht="15.75">
      <c r="A7326" s="202" t="s">
        <v>15</v>
      </c>
      <c r="C7326" s="203" t="s">
        <v>2462</v>
      </c>
      <c r="L7326" s="203"/>
      <c r="M7326" s="203"/>
    </row>
    <row r="7327" spans="1:14" ht="15.75">
      <c r="A7327" s="202" t="s">
        <v>15</v>
      </c>
      <c r="C7327" s="203" t="str">
        <f>'825100'!B$11</f>
        <v>Información a revelar detallada sobre propiedades de inversión</v>
      </c>
      <c r="L7327" s="203"/>
    </row>
    <row r="7328" spans="1:14" ht="15.75">
      <c r="C7328" s="203" t="str">
        <f>'825100'!B$12</f>
        <v>Propiedad de inversión al inicio del periodo</v>
      </c>
      <c r="F7328" s="203">
        <f>'825100'!H$12</f>
        <v>0</v>
      </c>
      <c r="J7328" s="60" t="str">
        <f>Índice!$G$23</f>
        <v>2015-01-01</v>
      </c>
      <c r="K7328" s="203" t="s">
        <v>2558</v>
      </c>
      <c r="L7328" s="203" t="s">
        <v>2560</v>
      </c>
      <c r="M7328" s="203" t="s">
        <v>3293</v>
      </c>
      <c r="N7328" s="203" t="s">
        <v>2397</v>
      </c>
    </row>
    <row r="7329" spans="1:18" ht="15.75">
      <c r="C7329" s="203" t="str">
        <f>'825100'!B$13</f>
        <v>Adiciones distintas de las de combinaciones de negocios, propiedades de inversión</v>
      </c>
      <c r="F7329" s="203">
        <f>'825100'!H$13</f>
        <v>0</v>
      </c>
      <c r="I7329" s="60" t="str">
        <f>Índice!$G$23</f>
        <v>2015-01-01</v>
      </c>
      <c r="J7329" s="61" t="str">
        <f>Índice!$G$25</f>
        <v>2015-12-31</v>
      </c>
      <c r="K7329" s="203" t="s">
        <v>2558</v>
      </c>
      <c r="L7329" s="203" t="s">
        <v>2560</v>
      </c>
      <c r="M7329" s="203" t="s">
        <v>3293</v>
      </c>
      <c r="N7329" s="203" t="s">
        <v>2397</v>
      </c>
    </row>
    <row r="7330" spans="1:18" ht="15.75">
      <c r="C7330" s="203" t="str">
        <f>'825100'!B$14</f>
        <v>Adquisiciones realizadas mediante combinaciones de negocios, propiedades de inversión</v>
      </c>
      <c r="F7330" s="203">
        <f>'825100'!H$14</f>
        <v>0</v>
      </c>
      <c r="I7330" s="60" t="str">
        <f>Índice!$G$23</f>
        <v>2015-01-01</v>
      </c>
      <c r="J7330" s="61" t="str">
        <f>Índice!$G$25</f>
        <v>2015-12-31</v>
      </c>
      <c r="K7330" s="203" t="s">
        <v>2558</v>
      </c>
      <c r="L7330" s="203" t="s">
        <v>2560</v>
      </c>
      <c r="M7330" s="203" t="s">
        <v>3293</v>
      </c>
      <c r="N7330" s="203" t="s">
        <v>2397</v>
      </c>
    </row>
    <row r="7331" spans="1:18" ht="15.75">
      <c r="C7331" s="203" t="str">
        <f>'825100'!B$15</f>
        <v>Ganancias (pérdidas) por ajustes del valor razonable, propiedades de inversión</v>
      </c>
      <c r="F7331" s="203">
        <f>'825100'!H$15</f>
        <v>0</v>
      </c>
      <c r="I7331" s="60" t="str">
        <f>Índice!$G$23</f>
        <v>2015-01-01</v>
      </c>
      <c r="J7331" s="61" t="str">
        <f>Índice!$G$25</f>
        <v>2015-12-31</v>
      </c>
      <c r="K7331" s="203" t="s">
        <v>2558</v>
      </c>
      <c r="L7331" s="203" t="s">
        <v>2560</v>
      </c>
      <c r="M7331" s="203" t="s">
        <v>3293</v>
      </c>
      <c r="N7331" s="203" t="s">
        <v>2397</v>
      </c>
    </row>
    <row r="7332" spans="1:18" ht="15.75">
      <c r="C7332" s="203" t="str">
        <f>'825100'!B$16</f>
        <v>Transferencia de propiedades, planta y equipo cuando deja de estar disponible la medición fiable del valor razonable, propiedades de inversión</v>
      </c>
      <c r="F7332" s="203">
        <f>'825100'!H$16</f>
        <v>0</v>
      </c>
      <c r="I7332" s="60" t="str">
        <f>Índice!$G$23</f>
        <v>2015-01-01</v>
      </c>
      <c r="J7332" s="61" t="str">
        <f>Índice!$G$25</f>
        <v>2015-12-31</v>
      </c>
      <c r="K7332" s="203" t="s">
        <v>2558</v>
      </c>
      <c r="L7332" s="203" t="s">
        <v>2560</v>
      </c>
      <c r="M7332" s="203" t="s">
        <v>3293</v>
      </c>
      <c r="N7332" s="203" t="s">
        <v>2397</v>
      </c>
    </row>
    <row r="7333" spans="1:18" ht="15.75">
      <c r="C7333" s="203" t="str">
        <f>'825100'!B$17</f>
        <v>Transferencias de (a) inventarios y bienes inmuebles ocupados por el propietario, propiedades de inversión</v>
      </c>
      <c r="F7333" s="203">
        <f>'825100'!H$17</f>
        <v>0</v>
      </c>
      <c r="I7333" s="60" t="str">
        <f>Índice!$G$23</f>
        <v>2015-01-01</v>
      </c>
      <c r="J7333" s="61" t="str">
        <f>Índice!$G$25</f>
        <v>2015-12-31</v>
      </c>
      <c r="K7333" s="203" t="s">
        <v>2558</v>
      </c>
      <c r="L7333" s="203" t="s">
        <v>2560</v>
      </c>
      <c r="M7333" s="203" t="s">
        <v>3293</v>
      </c>
      <c r="N7333" s="203" t="s">
        <v>2397</v>
      </c>
    </row>
    <row r="7334" spans="1:18" ht="15.75">
      <c r="C7334" s="203" t="str">
        <f>'825100'!B$18</f>
        <v>Incremento (disminución) por diferencias de cambio netas, propiedades de inversión</v>
      </c>
      <c r="F7334" s="203">
        <f>'825100'!H$18</f>
        <v>0</v>
      </c>
      <c r="I7334" s="60" t="str">
        <f>Índice!$G$23</f>
        <v>2015-01-01</v>
      </c>
      <c r="J7334" s="61" t="str">
        <f>Índice!$G$25</f>
        <v>2015-12-31</v>
      </c>
      <c r="K7334" s="203" t="s">
        <v>2558</v>
      </c>
      <c r="L7334" s="203" t="s">
        <v>2560</v>
      </c>
      <c r="M7334" s="203" t="s">
        <v>3293</v>
      </c>
      <c r="N7334" s="203" t="s">
        <v>2397</v>
      </c>
    </row>
    <row r="7335" spans="1:18" ht="15.75">
      <c r="C7335" s="203" t="str">
        <f>'825100'!B$19</f>
        <v>Incremento (disminución) por otros cambios, propiedades de inversión</v>
      </c>
      <c r="F7335" s="203">
        <f>'825100'!H$19</f>
        <v>0</v>
      </c>
      <c r="I7335" s="60" t="str">
        <f>Índice!$G$23</f>
        <v>2015-01-01</v>
      </c>
      <c r="J7335" s="61" t="str">
        <f>Índice!$G$25</f>
        <v>2015-12-31</v>
      </c>
      <c r="K7335" s="203" t="s">
        <v>2558</v>
      </c>
      <c r="L7335" s="203" t="s">
        <v>2560</v>
      </c>
      <c r="M7335" s="203" t="s">
        <v>3293</v>
      </c>
      <c r="N7335" s="203" t="s">
        <v>2397</v>
      </c>
    </row>
    <row r="7336" spans="1:18" ht="15.75">
      <c r="C7336" s="203" t="str">
        <f>'825100'!B$20</f>
        <v>Total incremento (disminución) en propiedades de inversión</v>
      </c>
      <c r="F7336" s="203">
        <f>'825100'!H$20</f>
        <v>0</v>
      </c>
      <c r="I7336" s="60" t="str">
        <f>Índice!$G$23</f>
        <v>2015-01-01</v>
      </c>
      <c r="J7336" s="61" t="str">
        <f>Índice!$G$25</f>
        <v>2015-12-31</v>
      </c>
      <c r="K7336" s="203" t="s">
        <v>2558</v>
      </c>
      <c r="L7336" s="203" t="s">
        <v>2560</v>
      </c>
      <c r="M7336" s="203" t="s">
        <v>3293</v>
      </c>
      <c r="N7336" s="203" t="s">
        <v>2397</v>
      </c>
    </row>
    <row r="7337" spans="1:18" ht="15.75">
      <c r="C7337" s="203" t="str">
        <f>'825100'!B$21</f>
        <v>Propiedad de inversión al final del periodo</v>
      </c>
      <c r="F7337" s="203">
        <f>'825100'!H$21</f>
        <v>0</v>
      </c>
      <c r="J7337" s="61" t="str">
        <f>Índice!$G$25</f>
        <v>2015-12-31</v>
      </c>
      <c r="K7337" s="203" t="s">
        <v>2558</v>
      </c>
      <c r="L7337" s="203" t="s">
        <v>2560</v>
      </c>
      <c r="M7337" s="203" t="s">
        <v>3293</v>
      </c>
      <c r="N7337" s="203" t="s">
        <v>2397</v>
      </c>
    </row>
    <row r="7338" spans="1:18" ht="15.75">
      <c r="A7338" s="202" t="s">
        <v>15</v>
      </c>
      <c r="C7338" s="203">
        <f>'825100'!B22</f>
        <v>0</v>
      </c>
      <c r="F7338" s="203"/>
      <c r="J7338" s="61"/>
      <c r="K7338" s="203"/>
      <c r="L7338" s="203"/>
    </row>
    <row r="7339" spans="1:18" ht="15.75">
      <c r="A7339" s="202"/>
      <c r="C7339" s="203" t="str">
        <f>'825100'!B23</f>
        <v>Descripción de los métodos y suposiciones significativas aplicadas para determinar el valor razonable de propiedades de inversión</v>
      </c>
      <c r="D7339" s="120"/>
      <c r="E7339" s="120"/>
      <c r="F7339" s="203" t="str">
        <f>'825100'!C23</f>
        <v xml:space="preserve">Por incluir información </v>
      </c>
      <c r="G7339" s="120"/>
      <c r="H7339" s="120"/>
      <c r="I7339" s="61" t="str">
        <f>Índice!$G$23</f>
        <v>2015-01-01</v>
      </c>
      <c r="J7339" s="61" t="str">
        <f>Índice!$G$25</f>
        <v>2015-12-31</v>
      </c>
    </row>
    <row r="7340" spans="1:18" ht="15.75">
      <c r="C7340" s="203" t="str">
        <f>'825100'!B24</f>
        <v>Descripción de la medida en que el valor razonable de las propiedades de inversión se basan en la valoración por un tasador independiente</v>
      </c>
      <c r="F7340" s="203" t="str">
        <f>'825100'!C24</f>
        <v xml:space="preserve">Por incluir información </v>
      </c>
      <c r="I7340" s="60" t="str">
        <f>Índice!$G$23</f>
        <v>2015-01-01</v>
      </c>
      <c r="J7340" s="61" t="str">
        <f>Índice!$G$25</f>
        <v>2015-12-31</v>
      </c>
    </row>
    <row r="7341" spans="1:18" ht="15.75">
      <c r="C7341" s="203" t="str">
        <f>'825100'!B25</f>
        <v>Explicación de las restricciones sobre la realización de las propiedades de inversión o remisión de los ingresos y recursos obtenidos por su disposición</v>
      </c>
      <c r="F7341" s="203" t="str">
        <f>'825100'!C25</f>
        <v xml:space="preserve">Por incluir información </v>
      </c>
      <c r="I7341" s="60" t="str">
        <f>Índice!$G$23</f>
        <v>2015-01-01</v>
      </c>
      <c r="J7341" s="61" t="str">
        <f>Índice!$G$25</f>
        <v>2015-12-31</v>
      </c>
    </row>
    <row r="7342" spans="1:18" ht="15.75">
      <c r="C7342" s="203" t="str">
        <f>'825100'!B26</f>
        <v>Restricciones sobre la realización de propiedades de inversión o la remisión de ingresos e importes obtenidos por su disposición</v>
      </c>
      <c r="F7342" s="203">
        <f>'825100'!C26</f>
        <v>0</v>
      </c>
      <c r="I7342" s="60"/>
      <c r="J7342" s="61" t="str">
        <f>Índice!$G$25</f>
        <v>2015-12-31</v>
      </c>
    </row>
    <row r="7343" spans="1:18" ht="15.75">
      <c r="C7343" s="203" t="str">
        <f>'825100'!B27</f>
        <v>Explicación de obligaciones contractuales para adquisición, construcción o desarrollo de propiedades de inversión o por reparaciones, mantenimiento o mejoras</v>
      </c>
      <c r="F7343" s="203" t="str">
        <f>'825100'!C27</f>
        <v xml:space="preserve">Por incluir información </v>
      </c>
      <c r="I7343" s="60" t="str">
        <f>Índice!$G$23</f>
        <v>2015-01-01</v>
      </c>
      <c r="J7343" s="61" t="str">
        <f>Índice!$G$25</f>
        <v>2015-12-31</v>
      </c>
    </row>
    <row r="7344" spans="1:18" ht="15.75">
      <c r="A7344" s="83" t="s">
        <v>15</v>
      </c>
      <c r="B7344" s="84"/>
      <c r="C7344" s="85" t="s">
        <v>2574</v>
      </c>
      <c r="D7344" s="84"/>
      <c r="E7344" s="84"/>
      <c r="F7344" s="86"/>
      <c r="G7344" s="84"/>
      <c r="H7344" s="84"/>
      <c r="I7344" s="87"/>
      <c r="J7344" s="87"/>
      <c r="K7344" s="88"/>
      <c r="L7344" s="88"/>
      <c r="M7344" s="84"/>
      <c r="N7344" s="84"/>
      <c r="O7344" s="84"/>
      <c r="P7344" s="84"/>
      <c r="Q7344" s="84"/>
      <c r="R7344" s="84"/>
    </row>
    <row r="7345" spans="1:18" ht="15.75">
      <c r="C7345" s="203" t="str">
        <f>'825480'!B6</f>
        <v>Información a revelar sobre estados financieros consolidados, separados y combinados [Texto]</v>
      </c>
      <c r="F7345" s="203" t="str">
        <f>'825480'!C6</f>
        <v xml:space="preserve">Por incluir información </v>
      </c>
      <c r="I7345" s="60" t="str">
        <f>Índice!$G$23</f>
        <v>2015-01-01</v>
      </c>
      <c r="J7345" s="61" t="str">
        <f>Índice!$G$25</f>
        <v>2015-12-31</v>
      </c>
    </row>
    <row r="7346" spans="1:18" ht="15.75">
      <c r="A7346" s="202"/>
      <c r="C7346" s="203" t="str">
        <f>'825480'!B7</f>
        <v>Descripción de los juicios significativos y suposiciones realizadas para determinar que la entidad controla otra entidad aun cuando mantenga menos de la mitad de los derechos de voto</v>
      </c>
      <c r="D7346" s="120"/>
      <c r="E7346" s="120"/>
      <c r="F7346" s="203" t="str">
        <f>'825480'!C7</f>
        <v xml:space="preserve">Por incluir información </v>
      </c>
      <c r="G7346" s="120"/>
      <c r="H7346" s="120"/>
      <c r="I7346" s="61" t="str">
        <f>Índice!$G$23</f>
        <v>2015-01-01</v>
      </c>
      <c r="J7346" s="61" t="str">
        <f>Índice!$G$25</f>
        <v>2015-12-31</v>
      </c>
    </row>
    <row r="7347" spans="1:18" ht="15.75">
      <c r="A7347" s="202"/>
      <c r="C7347" s="203" t="str">
        <f>'825480'!B8</f>
        <v>Fecha de terminación del periodo sobre el que se informa de los estados financieros de la subsidiaria</v>
      </c>
      <c r="D7347" s="120"/>
      <c r="E7347" s="120"/>
      <c r="F7347" s="203" t="str">
        <f>'825480'!C8</f>
        <v>1900-01-01</v>
      </c>
      <c r="G7347" s="120"/>
      <c r="H7347" s="120"/>
      <c r="I7347" s="61"/>
      <c r="J7347" s="61" t="str">
        <f>Índice!$G$25</f>
        <v>2015-12-31</v>
      </c>
    </row>
    <row r="7348" spans="1:18" ht="15.75">
      <c r="A7348" s="202"/>
      <c r="C7348" s="203" t="str">
        <f>'825480'!B9</f>
        <v>Descripción de la naturaleza y alcance de restricciones significativas sobre transferencia de fondos a la entidad</v>
      </c>
      <c r="D7348" s="120"/>
      <c r="E7348" s="120"/>
      <c r="F7348" s="203" t="str">
        <f>'825480'!C9</f>
        <v xml:space="preserve">Por incluir información </v>
      </c>
      <c r="G7348" s="120"/>
      <c r="H7348" s="120"/>
      <c r="I7348" s="61" t="str">
        <f>Índice!$G$23</f>
        <v>2015-01-01</v>
      </c>
      <c r="J7348" s="61" t="str">
        <f>Índice!$G$25</f>
        <v>2015-12-31</v>
      </c>
    </row>
    <row r="7349" spans="1:18" ht="15.75">
      <c r="A7349" s="202"/>
      <c r="C7349" s="203" t="str">
        <f>'825480'!B10</f>
        <v>Descripción de la naturaleza de los estados financieros</v>
      </c>
      <c r="D7349" s="120"/>
      <c r="E7349" s="120"/>
      <c r="F7349" s="203" t="str">
        <f>'825480'!C10</f>
        <v xml:space="preserve">Por incluir información </v>
      </c>
      <c r="G7349" s="120"/>
      <c r="H7349" s="120"/>
      <c r="I7349" s="61" t="str">
        <f>Índice!$G$23</f>
        <v>2015-01-01</v>
      </c>
      <c r="J7349" s="61" t="str">
        <f>Índice!$G$25</f>
        <v>2015-12-31</v>
      </c>
    </row>
    <row r="7350" spans="1:18" ht="15.75">
      <c r="A7350" s="202"/>
      <c r="C7350" s="203" t="str">
        <f>'825480'!B11</f>
        <v>Explicación de la razones por las que se preparan estados financieros combinados</v>
      </c>
      <c r="D7350" s="120"/>
      <c r="E7350" s="120"/>
      <c r="F7350" s="203" t="str">
        <f>'825480'!C11</f>
        <v xml:space="preserve">Por incluir información </v>
      </c>
      <c r="G7350" s="120"/>
      <c r="H7350" s="120"/>
      <c r="I7350" s="61" t="str">
        <f>Índice!$G$23</f>
        <v>2015-01-01</v>
      </c>
      <c r="J7350" s="61" t="str">
        <f>Índice!$G$25</f>
        <v>2015-12-31</v>
      </c>
    </row>
    <row r="7351" spans="1:18" ht="15.75">
      <c r="A7351" s="202"/>
      <c r="C7351" s="203" t="str">
        <f>'825480'!B12</f>
        <v>Descripción de los criterios para determinar qué entidades se incluyen en los estados financieros combinados</v>
      </c>
      <c r="D7351" s="120"/>
      <c r="E7351" s="120"/>
      <c r="F7351" s="203" t="str">
        <f>'825480'!C12</f>
        <v xml:space="preserve">Por incluir información </v>
      </c>
      <c r="G7351" s="120"/>
      <c r="H7351" s="120"/>
      <c r="I7351" s="61" t="str">
        <f>Índice!$G$23</f>
        <v>2015-01-01</v>
      </c>
      <c r="J7351" s="61" t="str">
        <f>Índice!$G$25</f>
        <v>2015-12-31</v>
      </c>
    </row>
    <row r="7352" spans="1:18" ht="15.75">
      <c r="A7352" s="202"/>
      <c r="C7352" s="203" t="str">
        <f>'825480'!B13</f>
        <v>Descripción de los criterios para la preparación de estados financieros combinados</v>
      </c>
      <c r="D7352" s="120"/>
      <c r="E7352" s="120"/>
      <c r="F7352" s="203" t="str">
        <f>'825480'!C13</f>
        <v xml:space="preserve">Por incluir información </v>
      </c>
      <c r="G7352" s="120"/>
      <c r="H7352" s="120"/>
      <c r="I7352" s="61" t="str">
        <f>Índice!$G$23</f>
        <v>2015-01-01</v>
      </c>
      <c r="J7352" s="61" t="str">
        <f>Índice!$G$25</f>
        <v>2015-12-31</v>
      </c>
    </row>
    <row r="7353" spans="1:18" ht="15.75">
      <c r="A7353" s="202"/>
      <c r="C7353" s="203" t="str">
        <f>'825480'!B14</f>
        <v>Método utilizado para contabilizar las inversiones en subsidiarias</v>
      </c>
      <c r="D7353" s="120"/>
      <c r="E7353" s="120"/>
      <c r="F7353" s="203" t="str">
        <f>'825480'!C14</f>
        <v xml:space="preserve">Por incluir información </v>
      </c>
      <c r="G7353" s="120"/>
      <c r="H7353" s="120"/>
      <c r="I7353" s="61" t="str">
        <f>Índice!$G$23</f>
        <v>2015-01-01</v>
      </c>
      <c r="J7353" s="61" t="str">
        <f>Índice!$G$25</f>
        <v>2015-12-31</v>
      </c>
    </row>
    <row r="7354" spans="1:18" ht="15.75">
      <c r="A7354" s="202"/>
      <c r="C7354" s="203" t="str">
        <f>'825480'!B15</f>
        <v>Método utilizado para contabilizar las inversiones en entidades controladas de forma conjunta</v>
      </c>
      <c r="D7354" s="120"/>
      <c r="E7354" s="120"/>
      <c r="F7354" s="203" t="str">
        <f>'825480'!C15</f>
        <v xml:space="preserve">Por incluir información </v>
      </c>
      <c r="G7354" s="120"/>
      <c r="H7354" s="120"/>
      <c r="I7354" s="61" t="str">
        <f>Índice!$G$23</f>
        <v>2015-01-01</v>
      </c>
      <c r="J7354" s="61" t="str">
        <f>Índice!$G$25</f>
        <v>2015-12-31</v>
      </c>
    </row>
    <row r="7355" spans="1:18" ht="15.75">
      <c r="C7355" s="203" t="str">
        <f>'825480'!B16</f>
        <v>Método utilizado para contabilizar las inversiones en asociadas</v>
      </c>
      <c r="D7355" s="120"/>
      <c r="E7355" s="120"/>
      <c r="F7355" s="203" t="str">
        <f>'825480'!C16</f>
        <v xml:space="preserve">Por incluir información </v>
      </c>
      <c r="G7355" s="120"/>
      <c r="H7355" s="120"/>
      <c r="I7355" s="61" t="str">
        <f>Índice!$G$23</f>
        <v>2015-01-01</v>
      </c>
      <c r="J7355" s="61" t="str">
        <f>Índice!$G$25</f>
        <v>2015-12-31</v>
      </c>
    </row>
    <row r="7356" spans="1:18" ht="15.75">
      <c r="C7356" s="203" t="str">
        <f>'825480'!B17</f>
        <v>Descripción de la identificación de los estados financieros con los que se relacionan los estados financieros separados</v>
      </c>
      <c r="F7356" s="203" t="str">
        <f>'825480'!C17</f>
        <v xml:space="preserve">Por incluir información </v>
      </c>
      <c r="I7356" s="60" t="str">
        <f>Índice!$G$23</f>
        <v>2015-01-01</v>
      </c>
      <c r="J7356" s="61" t="str">
        <f>Índice!$G$25</f>
        <v>2015-12-31</v>
      </c>
    </row>
    <row r="7357" spans="1:18" ht="15.75">
      <c r="A7357" s="83" t="s">
        <v>15</v>
      </c>
      <c r="B7357" s="84"/>
      <c r="C7357" s="85" t="s">
        <v>3082</v>
      </c>
      <c r="D7357" s="84"/>
      <c r="E7357" s="84"/>
      <c r="F7357" s="86"/>
      <c r="G7357" s="84"/>
      <c r="H7357" s="84"/>
      <c r="I7357" s="87"/>
      <c r="J7357" s="87"/>
      <c r="K7357" s="88"/>
      <c r="L7357" s="88"/>
      <c r="M7357" s="84"/>
      <c r="N7357" s="84"/>
      <c r="O7357" s="84"/>
      <c r="P7357" s="84"/>
      <c r="Q7357" s="84"/>
      <c r="R7357" s="84"/>
    </row>
    <row r="7358" spans="1:18" ht="15.75">
      <c r="C7358" s="203" t="str">
        <f>'825500'!B6</f>
        <v>Información a revelar sobre participaciones en negocios conjuntos [Texto] (825500)</v>
      </c>
      <c r="F7358" s="203" t="str">
        <f>'825500'!C6</f>
        <v xml:space="preserve">Por incluir información </v>
      </c>
      <c r="I7358" s="60" t="str">
        <f>Índice!$G$23</f>
        <v>2015-01-01</v>
      </c>
      <c r="J7358" s="61" t="str">
        <f>Índice!$G$25</f>
        <v>2015-12-31</v>
      </c>
    </row>
    <row r="7359" spans="1:18" ht="15.75">
      <c r="C7359" s="203" t="str">
        <f>'825500'!B7</f>
        <v>Descripción de las políticas contables para inversiones en negocios conjuntos                  [Texto] (825500)</v>
      </c>
      <c r="F7359" s="203" t="str">
        <f>'825500'!C7</f>
        <v xml:space="preserve">Por incluir información </v>
      </c>
      <c r="I7359" s="60" t="str">
        <f>Índice!$G$23</f>
        <v>2015-01-01</v>
      </c>
      <c r="J7359" s="61" t="str">
        <f>Índice!$G$25</f>
        <v>2015-12-31</v>
      </c>
    </row>
    <row r="7360" spans="1:18" ht="15.75">
      <c r="C7360" s="203" t="str">
        <f>'825500'!B8</f>
        <v>Valor razonable de inversiones en negocios conjuntos para las que existen precios de mercado cotizados (825500)</v>
      </c>
      <c r="F7360" s="203">
        <f>'825500'!C8</f>
        <v>0</v>
      </c>
      <c r="I7360" s="60"/>
      <c r="J7360" s="61" t="str">
        <f>Índice!$G$25</f>
        <v>2015-12-31</v>
      </c>
    </row>
    <row r="7361" spans="1:18" ht="15.75">
      <c r="C7361" s="203" t="str">
        <f>'825500'!B9</f>
        <v>Inversiones en negocios conjuntos (825500)</v>
      </c>
      <c r="F7361" s="203">
        <f>'825500'!C9</f>
        <v>0</v>
      </c>
      <c r="I7361" s="60"/>
      <c r="J7361" s="61" t="str">
        <f>Índice!$G$25</f>
        <v>2015-12-31</v>
      </c>
    </row>
    <row r="7362" spans="1:18" ht="15.75">
      <c r="C7362" s="203" t="str">
        <f>'825500'!B10</f>
        <v>Participación en las ganancias (pérdidas) de negocios conjuntos contabilizados utilizando el método de la participación (825500)</v>
      </c>
      <c r="F7362" s="203">
        <f>'825500'!C10</f>
        <v>0</v>
      </c>
      <c r="I7362" s="60" t="str">
        <f>Índice!$G$23</f>
        <v>2015-01-01</v>
      </c>
      <c r="J7362" s="61" t="str">
        <f>Índice!$G$25</f>
        <v>2015-12-31</v>
      </c>
    </row>
    <row r="7363" spans="1:18" ht="15.75">
      <c r="C7363" s="203" t="str">
        <f>'825500'!B11</f>
        <v>Participación en las ganancias (pérdidas) de operaciones discontinuadas de negocios conjuntos contabilizados utilizando el método de la participación (825500)</v>
      </c>
      <c r="F7363" s="203">
        <f>'825500'!C11</f>
        <v>0</v>
      </c>
      <c r="I7363" s="60" t="str">
        <f>Índice!$G$23</f>
        <v>2015-01-01</v>
      </c>
      <c r="J7363" s="61" t="str">
        <f>Índice!$G$25</f>
        <v>2015-12-31</v>
      </c>
    </row>
    <row r="7364" spans="1:18" ht="15.75">
      <c r="C7364" s="203" t="str">
        <f>'825500'!B12</f>
        <v>Compromisos en relación con negocios conjuntos (825500)</v>
      </c>
      <c r="F7364" s="203">
        <f>'825500'!C12</f>
        <v>0</v>
      </c>
      <c r="I7364" s="60"/>
      <c r="J7364" s="61" t="str">
        <f>Índice!$G$25</f>
        <v>2015-12-31</v>
      </c>
    </row>
    <row r="7365" spans="1:18" ht="15.75">
      <c r="A7365" s="83" t="s">
        <v>15</v>
      </c>
      <c r="B7365" s="84"/>
      <c r="C7365" s="85" t="s">
        <v>3086</v>
      </c>
      <c r="D7365" s="84"/>
      <c r="E7365" s="84"/>
      <c r="F7365" s="86"/>
      <c r="G7365" s="84"/>
      <c r="H7365" s="84"/>
      <c r="I7365" s="87"/>
      <c r="J7365" s="87"/>
      <c r="K7365" s="88"/>
      <c r="L7365" s="88"/>
      <c r="M7365" s="84"/>
      <c r="N7365" s="84"/>
      <c r="O7365" s="84"/>
      <c r="P7365" s="84"/>
      <c r="Q7365" s="84"/>
      <c r="R7365" s="84"/>
    </row>
    <row r="7366" spans="1:18" ht="15.75">
      <c r="C7366" s="203" t="str">
        <f>'825600'!B6</f>
        <v>Información a revelar sobre inversiones en asociadas [Texto] (825600)</v>
      </c>
      <c r="F7366" s="203" t="str">
        <f>'825600'!C6</f>
        <v xml:space="preserve">Por incluir información </v>
      </c>
      <c r="I7366" s="60" t="str">
        <f>Índice!$G$23</f>
        <v>2015-01-01</v>
      </c>
      <c r="J7366" s="61" t="str">
        <f>Índice!$G$25</f>
        <v>2015-12-31</v>
      </c>
    </row>
    <row r="7367" spans="1:18" ht="15.75">
      <c r="C7367" s="203" t="str">
        <f>'825600'!B7</f>
        <v>Descripción de las políticas contables para inversiones en asociadas [Texto] (825600)</v>
      </c>
      <c r="F7367" s="203" t="str">
        <f>'825600'!C7</f>
        <v xml:space="preserve">Por incluir información </v>
      </c>
      <c r="I7367" s="60" t="str">
        <f>Índice!$G$23</f>
        <v>2015-01-01</v>
      </c>
      <c r="J7367" s="61" t="str">
        <f>Índice!$G$25</f>
        <v>2015-12-31</v>
      </c>
    </row>
    <row r="7368" spans="1:18" ht="15.75">
      <c r="C7368" s="203" t="str">
        <f>'825600'!B8</f>
        <v>Inversiones en asociadas (825600)</v>
      </c>
      <c r="F7368" s="203">
        <f>'825600'!C8</f>
        <v>0</v>
      </c>
      <c r="I7368" s="60"/>
      <c r="J7368" s="61" t="str">
        <f>Índice!$G$25</f>
        <v>2015-12-31</v>
      </c>
    </row>
    <row r="7369" spans="1:18" ht="15.75">
      <c r="C7369" s="203" t="str">
        <f>'825600'!B9</f>
        <v>Dividendos y otras distribuciones procedentes de asociadas contabilizados por el modelo del costo reconocidos como ingresos (825600)</v>
      </c>
      <c r="F7369" s="203">
        <f>'825600'!C9</f>
        <v>0</v>
      </c>
      <c r="I7369" s="60" t="str">
        <f>Índice!$G$23</f>
        <v>2015-01-01</v>
      </c>
      <c r="J7369" s="61" t="str">
        <f>Índice!$G$25</f>
        <v>2015-12-31</v>
      </c>
    </row>
    <row r="7370" spans="1:18" ht="15.75">
      <c r="C7370" s="203" t="str">
        <f>'825600'!B10</f>
        <v>Participación en ganancias (pérdidas) de asociadas contabilizadas utilizando el método de la participación (825600)</v>
      </c>
      <c r="F7370" s="203">
        <f>'825600'!C10</f>
        <v>0</v>
      </c>
      <c r="I7370" s="60" t="str">
        <f>Índice!$G$23</f>
        <v>2015-01-01</v>
      </c>
      <c r="J7370" s="61" t="str">
        <f>Índice!$G$25</f>
        <v>2015-12-31</v>
      </c>
    </row>
    <row r="7371" spans="1:18" ht="15.75">
      <c r="C7371" s="203" t="str">
        <f>'825600'!B11</f>
        <v>Valor razonable de inversiones en asociadas para las que existen precios de mercado cotizados (825600)</v>
      </c>
      <c r="F7371" s="203">
        <f>'825600'!C11</f>
        <v>0</v>
      </c>
      <c r="I7371" s="60"/>
      <c r="J7371" s="61" t="str">
        <f>Índice!$G$25</f>
        <v>2015-12-31</v>
      </c>
    </row>
    <row r="7372" spans="1:18" ht="15.75">
      <c r="C7372" s="203" t="str">
        <f>'825600'!B12</f>
        <v>Participación en ganancias (pérdidas) de operaciones discontinuadas de asociadas contabilizadas utilizando el método de la participación (825600)</v>
      </c>
      <c r="F7372" s="203">
        <f>'825600'!C12</f>
        <v>0</v>
      </c>
      <c r="I7372" s="60" t="str">
        <f>Índice!$G$23</f>
        <v>2015-01-01</v>
      </c>
      <c r="J7372" s="61" t="str">
        <f>Índice!$G$25</f>
        <v>2015-12-31</v>
      </c>
    </row>
    <row r="7373" spans="1:18" ht="15.75">
      <c r="A7373" s="83" t="s">
        <v>15</v>
      </c>
      <c r="B7373" s="84"/>
      <c r="C7373" s="85" t="s">
        <v>2585</v>
      </c>
      <c r="D7373" s="84"/>
      <c r="E7373" s="84"/>
      <c r="F7373" s="86"/>
      <c r="G7373" s="84"/>
      <c r="H7373" s="84"/>
      <c r="I7373" s="87"/>
      <c r="J7373" s="87"/>
      <c r="K7373" s="88"/>
      <c r="L7373" s="88"/>
      <c r="M7373" s="84"/>
      <c r="N7373" s="84"/>
      <c r="O7373" s="84"/>
      <c r="P7373" s="84"/>
      <c r="Q7373" s="84"/>
      <c r="R7373" s="84"/>
    </row>
    <row r="7374" spans="1:18" ht="15.75">
      <c r="C7374" s="203" t="str">
        <f>'825900'!B6</f>
        <v>Información a revelar del plan de venta de activos no corrientes o grupos de activos para su disposición [Texto]</v>
      </c>
      <c r="F7374" s="203" t="str">
        <f>'825900'!C6</f>
        <v xml:space="preserve">Por incluir información </v>
      </c>
      <c r="I7374" s="60" t="str">
        <f>Índice!$G$23</f>
        <v>2015-01-01</v>
      </c>
      <c r="J7374" s="61" t="str">
        <f>Índice!$G$25</f>
        <v>2015-12-31</v>
      </c>
    </row>
    <row r="7375" spans="1:18" ht="15.75">
      <c r="C7375" s="203" t="str">
        <f>'825900'!B7</f>
        <v>Descripción de los activos o grupos de activos y pasivos si la entidad tiene un acuerdo de venta en firme [Texto] (825900)</v>
      </c>
      <c r="F7375" s="203" t="str">
        <f>'825900'!C7</f>
        <v xml:space="preserve">Por incluir información </v>
      </c>
      <c r="I7375" s="60" t="str">
        <f>Índice!$G$23</f>
        <v>2015-01-01</v>
      </c>
      <c r="J7375" s="61" t="str">
        <f>Índice!$G$25</f>
        <v>2015-12-31</v>
      </c>
    </row>
    <row r="7376" spans="1:18" ht="15.75">
      <c r="C7376" s="203" t="str">
        <f>'825900'!B8</f>
        <v>Descripción de los hechos y circunstancias de la venta o del plan [Texto] (825900)</v>
      </c>
      <c r="F7376" s="203" t="str">
        <f>'825900'!C8</f>
        <v xml:space="preserve">Por incluir información </v>
      </c>
      <c r="I7376" s="60" t="str">
        <f>Índice!$G$23</f>
        <v>2015-01-01</v>
      </c>
      <c r="J7376" s="61" t="str">
        <f>Índice!$G$25</f>
        <v>2015-12-31</v>
      </c>
    </row>
    <row r="7377" spans="1:18" ht="15.75">
      <c r="C7377" s="203" t="str">
        <f>'825900'!B9</f>
        <v>Activos para los que la entidad tiene un acuerdo de venta en firme</v>
      </c>
      <c r="F7377" s="203">
        <f>'825900'!C9</f>
        <v>0</v>
      </c>
      <c r="I7377" s="60"/>
      <c r="J7377" s="61" t="str">
        <f>Índice!$G$25</f>
        <v>2015-12-31</v>
      </c>
    </row>
    <row r="7378" spans="1:18" ht="15.75">
      <c r="C7378" s="203" t="str">
        <f>'825900'!B10</f>
        <v>Pasivos para los que la entidad tiene un acuerdo de venta en firme</v>
      </c>
      <c r="F7378" s="203">
        <f>'825900'!C10</f>
        <v>0</v>
      </c>
      <c r="I7378" s="60"/>
      <c r="J7378" s="61" t="str">
        <f>Índice!$G$25</f>
        <v>2015-12-31</v>
      </c>
    </row>
    <row r="7379" spans="1:18" ht="15.75">
      <c r="A7379" s="83" t="s">
        <v>15</v>
      </c>
      <c r="B7379" s="84"/>
      <c r="C7379" s="85" t="s">
        <v>2586</v>
      </c>
      <c r="D7379" s="84"/>
      <c r="E7379" s="84"/>
      <c r="F7379" s="86"/>
      <c r="G7379" s="84"/>
      <c r="H7379" s="84"/>
      <c r="I7379" s="87"/>
      <c r="J7379" s="87"/>
      <c r="K7379" s="88"/>
      <c r="L7379" s="88"/>
      <c r="M7379" s="84"/>
      <c r="N7379" s="84"/>
      <c r="O7379" s="84"/>
      <c r="P7379" s="84"/>
      <c r="Q7379" s="84"/>
      <c r="R7379" s="84"/>
    </row>
    <row r="7380" spans="1:18" ht="15.75">
      <c r="C7380" s="203" t="str">
        <f>'826380'!B6</f>
        <v>Información a revelar sobre inventarios [Texto]</v>
      </c>
      <c r="F7380" s="203" t="str">
        <f>'826380'!C6</f>
        <v xml:space="preserve">Por incluir información </v>
      </c>
      <c r="I7380" s="60" t="str">
        <f>Índice!$G$23</f>
        <v>2015-01-01</v>
      </c>
      <c r="J7380" s="61" t="str">
        <f>Índice!$G$25</f>
        <v>2015-12-31</v>
      </c>
    </row>
    <row r="7381" spans="1:18" ht="15.75">
      <c r="C7381" s="203" t="str">
        <f>'826380'!B7</f>
        <v>Descripción de las políticas contables para la medición de inventarios [Texto]</v>
      </c>
      <c r="F7381" s="203" t="str">
        <f>'826380'!C7</f>
        <v xml:space="preserve">Por incluir información </v>
      </c>
      <c r="I7381" s="60" t="str">
        <f>Índice!$G$23</f>
        <v>2015-01-01</v>
      </c>
      <c r="J7381" s="61" t="str">
        <f>Índice!$G$25</f>
        <v>2015-12-31</v>
      </c>
    </row>
    <row r="7382" spans="1:18" ht="15.75">
      <c r="C7382" s="203" t="str">
        <f>'826380'!B8</f>
        <v>Descripción de las fórmulas del costo de inventario</v>
      </c>
      <c r="F7382" s="203" t="str">
        <f>'826380'!C8</f>
        <v xml:space="preserve">Por incluir información </v>
      </c>
      <c r="I7382" s="60" t="str">
        <f>Índice!$G$23</f>
        <v>2015-01-01</v>
      </c>
      <c r="J7382" s="61" t="str">
        <f>Índice!$G$25</f>
        <v>2015-12-31</v>
      </c>
    </row>
    <row r="7383" spans="1:18" ht="15.75">
      <c r="C7383" s="203" t="str">
        <f>'826380'!B9</f>
        <v>Rebaja del valor del inventario</v>
      </c>
      <c r="F7383" s="203">
        <f>'826380'!C9</f>
        <v>0</v>
      </c>
      <c r="I7383" s="60" t="str">
        <f>Índice!$G$23</f>
        <v>2015-01-01</v>
      </c>
      <c r="J7383" s="61" t="str">
        <f>Índice!$G$25</f>
        <v>2015-12-31</v>
      </c>
    </row>
    <row r="7384" spans="1:18" ht="15.75">
      <c r="C7384" s="203" t="str">
        <f>'826380'!B10</f>
        <v>Reversión de la rebaja del inventario</v>
      </c>
      <c r="F7384" s="203">
        <f>'826380'!C10</f>
        <v>0</v>
      </c>
      <c r="I7384" s="60" t="str">
        <f>Índice!$G$23</f>
        <v>2015-01-01</v>
      </c>
      <c r="J7384" s="61" t="str">
        <f>Índice!$G$25</f>
        <v>2015-12-31</v>
      </c>
    </row>
    <row r="7385" spans="1:18" ht="15.75">
      <c r="C7385" s="203" t="str">
        <f>'826380'!B11</f>
        <v>Costo de inventarios reconocidos como gasto durante el periodo</v>
      </c>
      <c r="F7385" s="203">
        <f>'826380'!C11</f>
        <v>0</v>
      </c>
      <c r="I7385" s="60" t="str">
        <f>Índice!$G$23</f>
        <v>2015-01-01</v>
      </c>
      <c r="J7385" s="61" t="str">
        <f>Índice!$G$25</f>
        <v>2015-12-31</v>
      </c>
    </row>
    <row r="7386" spans="1:18" ht="15.75">
      <c r="C7386" s="203" t="str">
        <f>'826380'!B12</f>
        <v>Inventarios pignorados como garantía de pasivos</v>
      </c>
      <c r="F7386" s="203">
        <f>'826380'!C12</f>
        <v>0</v>
      </c>
      <c r="I7386" s="60"/>
      <c r="J7386" s="61" t="str">
        <f>Índice!$G$25</f>
        <v>2015-12-31</v>
      </c>
    </row>
    <row r="7387" spans="1:18" ht="15.75">
      <c r="A7387" s="83" t="s">
        <v>15</v>
      </c>
      <c r="B7387" s="84"/>
      <c r="C7387" s="85" t="s">
        <v>2590</v>
      </c>
      <c r="D7387" s="84"/>
      <c r="E7387" s="84"/>
      <c r="F7387" s="86"/>
      <c r="G7387" s="84"/>
      <c r="H7387" s="84"/>
      <c r="I7387" s="87"/>
      <c r="J7387" s="87"/>
      <c r="K7387" s="88"/>
      <c r="L7387" s="88"/>
      <c r="M7387" s="84"/>
      <c r="N7387" s="84"/>
      <c r="O7387" s="84"/>
      <c r="P7387" s="84"/>
      <c r="Q7387" s="84"/>
      <c r="R7387" s="84"/>
    </row>
    <row r="7388" spans="1:18" ht="15.75">
      <c r="C7388" s="203" t="str">
        <f>'827570'!B6</f>
        <v>Información a revelar sobre otras provisiones, pasivos contingentes y activos contingentes [Texto]</v>
      </c>
      <c r="F7388" s="203" t="str">
        <f>'827570'!C6</f>
        <v xml:space="preserve">Por incluir información </v>
      </c>
      <c r="I7388" s="60" t="str">
        <f>Índice!$G$23</f>
        <v>2015-01-01</v>
      </c>
      <c r="J7388" s="61" t="str">
        <f>Índice!$G$25</f>
        <v>2015-12-31</v>
      </c>
    </row>
    <row r="7389" spans="1:18" ht="15.75">
      <c r="A7389" s="202" t="s">
        <v>15</v>
      </c>
      <c r="C7389" s="203">
        <f>'827570'!B7</f>
        <v>0</v>
      </c>
    </row>
    <row r="7390" spans="1:18" ht="15.75">
      <c r="C7390" s="203" t="str">
        <f>'827570'!B8</f>
        <v>Información a revelar sobre otras provisiones [Texto]</v>
      </c>
      <c r="F7390" s="203" t="str">
        <f>'827570'!C8</f>
        <v xml:space="preserve">Por incluir información </v>
      </c>
      <c r="I7390" s="60" t="str">
        <f>Índice!$G$23</f>
        <v>2015-01-01</v>
      </c>
      <c r="J7390" s="61" t="str">
        <f>Índice!$G$25</f>
        <v>2015-12-31</v>
      </c>
    </row>
    <row r="7391" spans="1:18" ht="15.75">
      <c r="A7391" s="202" t="s">
        <v>15</v>
      </c>
      <c r="C7391" s="203">
        <f>'827570'!B9</f>
        <v>0</v>
      </c>
    </row>
    <row r="7392" spans="1:18" ht="15.75">
      <c r="A7392" s="202" t="s">
        <v>15</v>
      </c>
      <c r="C7392" s="203" t="s">
        <v>2422</v>
      </c>
    </row>
    <row r="7393" spans="1:12" ht="15.75">
      <c r="A7393" s="202" t="s">
        <v>15</v>
      </c>
      <c r="C7393" s="203" t="str">
        <f>'827570'!B$11</f>
        <v>Conciliación de cambios en otras provisiones</v>
      </c>
    </row>
    <row r="7394" spans="1:12" ht="15.75">
      <c r="C7394" s="203" t="str">
        <f>'827570'!B$12</f>
        <v>Otras provisiones al comienzo del periodo</v>
      </c>
      <c r="F7394" s="203">
        <f>'827570'!C$12</f>
        <v>0</v>
      </c>
      <c r="J7394" s="60" t="str">
        <f>Índice!$G$23</f>
        <v>2015-01-01</v>
      </c>
      <c r="K7394" s="203" t="s">
        <v>2591</v>
      </c>
      <c r="L7394" s="203" t="s">
        <v>2607</v>
      </c>
    </row>
    <row r="7395" spans="1:12" ht="15.75">
      <c r="A7395" s="202" t="s">
        <v>15</v>
      </c>
      <c r="C7395" s="203" t="str">
        <f>'827570'!B$13</f>
        <v>Cambios en otras provisiones [sinopsis]</v>
      </c>
      <c r="I7395" s="60"/>
      <c r="J7395" s="61"/>
      <c r="K7395" s="203"/>
      <c r="L7395" s="203"/>
    </row>
    <row r="7396" spans="1:12" ht="15.75">
      <c r="A7396" s="202"/>
      <c r="C7396" s="203" t="str">
        <f>'827570'!B$14</f>
        <v>Provisiones adicionales, otras provisiones</v>
      </c>
      <c r="F7396" s="203">
        <f>'827570'!C$14</f>
        <v>0</v>
      </c>
      <c r="I7396" s="60" t="str">
        <f>Índice!$G$23</f>
        <v>2015-01-01</v>
      </c>
      <c r="J7396" s="61" t="str">
        <f>Índice!$G$25</f>
        <v>2015-12-31</v>
      </c>
      <c r="K7396" s="203" t="s">
        <v>2591</v>
      </c>
      <c r="L7396" s="203" t="s">
        <v>2607</v>
      </c>
    </row>
    <row r="7397" spans="1:12" ht="15.75">
      <c r="C7397" s="203" t="str">
        <f>'827570'!B$15</f>
        <v>Provisiones utilizadas, otras provisiones</v>
      </c>
      <c r="F7397" s="203">
        <f>'827570'!C$15</f>
        <v>0</v>
      </c>
      <c r="I7397" s="60" t="str">
        <f>Índice!$G$23</f>
        <v>2015-01-01</v>
      </c>
      <c r="J7397" s="61" t="str">
        <f>Índice!$G$25</f>
        <v>2015-12-31</v>
      </c>
      <c r="K7397" s="203" t="s">
        <v>2591</v>
      </c>
      <c r="L7397" s="203" t="s">
        <v>2607</v>
      </c>
    </row>
    <row r="7398" spans="1:12" ht="15.75">
      <c r="C7398" s="203" t="str">
        <f>'827570'!B$16</f>
        <v>Provisiones revertidas no utilizadas, otras provisiones</v>
      </c>
      <c r="F7398" s="203">
        <f>'827570'!C$16</f>
        <v>0</v>
      </c>
      <c r="I7398" s="60" t="str">
        <f>Índice!$G$23</f>
        <v>2015-01-01</v>
      </c>
      <c r="J7398" s="61" t="str">
        <f>Índice!$G$25</f>
        <v>2015-12-31</v>
      </c>
      <c r="K7398" s="203" t="s">
        <v>2591</v>
      </c>
      <c r="L7398" s="203" t="s">
        <v>2607</v>
      </c>
    </row>
    <row r="7399" spans="1:12" ht="15.75">
      <c r="C7399" s="203" t="str">
        <f>'827570'!B$17</f>
        <v>Incremento (disminución) por diferencias de cambio netas, otras provisiones</v>
      </c>
      <c r="F7399" s="203">
        <f>'827570'!C$17</f>
        <v>0</v>
      </c>
      <c r="I7399" s="60" t="str">
        <f>Índice!$G$23</f>
        <v>2015-01-01</v>
      </c>
      <c r="J7399" s="61" t="str">
        <f>Índice!$G$25</f>
        <v>2015-12-31</v>
      </c>
      <c r="K7399" s="203" t="s">
        <v>2591</v>
      </c>
      <c r="L7399" s="203" t="s">
        <v>2607</v>
      </c>
    </row>
    <row r="7400" spans="1:12" ht="15.75">
      <c r="C7400" s="203" t="str">
        <f>'827570'!B$18</f>
        <v>Incremento (disminución) por transferencias y otros cambios, otras provisiones</v>
      </c>
      <c r="F7400" s="203">
        <f>'827570'!C$18</f>
        <v>0</v>
      </c>
      <c r="I7400" s="60" t="str">
        <f>Índice!$G$23</f>
        <v>2015-01-01</v>
      </c>
      <c r="J7400" s="61" t="str">
        <f>Índice!$G$25</f>
        <v>2015-12-31</v>
      </c>
      <c r="K7400" s="203" t="s">
        <v>2591</v>
      </c>
      <c r="L7400" s="203" t="s">
        <v>2607</v>
      </c>
    </row>
    <row r="7401" spans="1:12" ht="15.75">
      <c r="C7401" s="203" t="str">
        <f>'827570'!B$19</f>
        <v>Total incremento (disminución) en otras provisiones</v>
      </c>
      <c r="F7401" s="203">
        <f>'827570'!C$19</f>
        <v>0</v>
      </c>
      <c r="I7401" s="60" t="str">
        <f>Índice!$G$23</f>
        <v>2015-01-01</v>
      </c>
      <c r="J7401" s="61" t="str">
        <f>Índice!$G$25</f>
        <v>2015-12-31</v>
      </c>
      <c r="K7401" s="203" t="s">
        <v>2591</v>
      </c>
      <c r="L7401" s="203" t="s">
        <v>2607</v>
      </c>
    </row>
    <row r="7402" spans="1:12" ht="15.75">
      <c r="C7402" s="203" t="str">
        <f>'827570'!B$20</f>
        <v>Otras provisiones al final del periodo</v>
      </c>
      <c r="F7402" s="203">
        <f>'827570'!C$20</f>
        <v>0</v>
      </c>
      <c r="J7402" s="61" t="str">
        <f>Índice!$G$25</f>
        <v>2015-12-31</v>
      </c>
      <c r="K7402" s="203" t="s">
        <v>2591</v>
      </c>
      <c r="L7402" s="203" t="s">
        <v>2607</v>
      </c>
    </row>
    <row r="7403" spans="1:12" ht="15.75">
      <c r="C7403" s="203" t="str">
        <f>'827570'!B$21</f>
        <v>Descripción de la naturaleza de obligaciones, otras provisiones</v>
      </c>
      <c r="F7403" s="203" t="str">
        <f>'827570'!C$21</f>
        <v xml:space="preserve">Por incluir información </v>
      </c>
      <c r="I7403" s="60" t="str">
        <f>Índice!$G$23</f>
        <v>2015-01-01</v>
      </c>
      <c r="J7403" s="61" t="str">
        <f>Índice!$G$25</f>
        <v>2015-12-31</v>
      </c>
      <c r="K7403" s="203" t="s">
        <v>2591</v>
      </c>
      <c r="L7403" s="203" t="s">
        <v>2607</v>
      </c>
    </row>
    <row r="7404" spans="1:12" ht="15.75">
      <c r="C7404" s="203" t="str">
        <f>'827570'!B$22</f>
        <v>Descripción del calendario esperado de flujos de salida, otras provisiones</v>
      </c>
      <c r="F7404" s="203" t="str">
        <f>'827570'!C$22</f>
        <v xml:space="preserve">Por incluir información </v>
      </c>
      <c r="I7404" s="60" t="str">
        <f>Índice!$G$23</f>
        <v>2015-01-01</v>
      </c>
      <c r="J7404" s="61" t="str">
        <f>Índice!$G$25</f>
        <v>2015-12-31</v>
      </c>
      <c r="K7404" s="203" t="s">
        <v>2591</v>
      </c>
      <c r="L7404" s="203" t="s">
        <v>2607</v>
      </c>
    </row>
    <row r="7405" spans="1:12" ht="15.75">
      <c r="C7405" s="203" t="str">
        <f>'827570'!B$23</f>
        <v>Indicación de incertidumbres de importes o calendario de salidas, otras provisiones</v>
      </c>
      <c r="F7405" s="203" t="str">
        <f>'827570'!C$23</f>
        <v xml:space="preserve">Por incluir información </v>
      </c>
      <c r="I7405" s="60" t="str">
        <f>Índice!$G$23</f>
        <v>2015-01-01</v>
      </c>
      <c r="J7405" s="61" t="str">
        <f>Índice!$G$25</f>
        <v>2015-12-31</v>
      </c>
      <c r="K7405" s="203" t="s">
        <v>2591</v>
      </c>
      <c r="L7405" s="203" t="s">
        <v>2607</v>
      </c>
    </row>
    <row r="7406" spans="1:12" ht="15.75">
      <c r="C7406" s="203" t="str">
        <f>'827570'!B$24</f>
        <v>Activo reconocido por reembolsos esperados, otras provisiones</v>
      </c>
      <c r="F7406" s="203">
        <f>'827570'!C$24</f>
        <v>0</v>
      </c>
      <c r="I7406" s="60"/>
      <c r="J7406" s="61" t="str">
        <f>Índice!$G$25</f>
        <v>2015-12-31</v>
      </c>
      <c r="K7406" s="203" t="s">
        <v>2591</v>
      </c>
      <c r="L7406" s="203" t="s">
        <v>2607</v>
      </c>
    </row>
    <row r="7407" spans="1:12" ht="15.75">
      <c r="C7407" s="203" t="str">
        <f>'827570'!B$25</f>
        <v>Reembolso esperado, otras provisiones</v>
      </c>
      <c r="F7407" s="203">
        <f>'827570'!C$25</f>
        <v>0</v>
      </c>
      <c r="I7407" s="60"/>
      <c r="J7407" s="61" t="str">
        <f>Índice!$G$25</f>
        <v>2015-12-31</v>
      </c>
      <c r="K7407" s="203" t="s">
        <v>2591</v>
      </c>
      <c r="L7407" s="203" t="s">
        <v>2607</v>
      </c>
    </row>
    <row r="7408" spans="1:12" ht="15.75">
      <c r="A7408" s="202" t="s">
        <v>15</v>
      </c>
      <c r="C7408" s="203" t="s">
        <v>2458</v>
      </c>
    </row>
    <row r="7409" spans="1:12" ht="15.75">
      <c r="A7409" s="202" t="s">
        <v>15</v>
      </c>
      <c r="C7409" s="203" t="str">
        <f>'827570'!B$11</f>
        <v>Conciliación de cambios en otras provisiones</v>
      </c>
    </row>
    <row r="7410" spans="1:12" ht="15.75">
      <c r="C7410" s="203" t="str">
        <f>'827570'!B$12</f>
        <v>Otras provisiones al comienzo del periodo</v>
      </c>
      <c r="F7410" s="203">
        <f>'827570'!D$12</f>
        <v>0</v>
      </c>
      <c r="J7410" s="60" t="str">
        <f>Índice!$G$23</f>
        <v>2015-01-01</v>
      </c>
      <c r="K7410" s="203" t="s">
        <v>2591</v>
      </c>
      <c r="L7410" s="203" t="s">
        <v>2608</v>
      </c>
    </row>
    <row r="7411" spans="1:12" ht="15.75">
      <c r="A7411" s="202" t="s">
        <v>15</v>
      </c>
      <c r="C7411" s="203" t="str">
        <f>'827570'!B$13</f>
        <v>Cambios en otras provisiones [sinopsis]</v>
      </c>
      <c r="I7411" s="60"/>
      <c r="J7411" s="61"/>
      <c r="K7411" s="203"/>
      <c r="L7411" s="203"/>
    </row>
    <row r="7412" spans="1:12" ht="15.75">
      <c r="A7412" s="202"/>
      <c r="C7412" s="203" t="str">
        <f>'827570'!B$14</f>
        <v>Provisiones adicionales, otras provisiones</v>
      </c>
      <c r="F7412" s="203">
        <f>'827570'!D$14</f>
        <v>0</v>
      </c>
      <c r="I7412" s="60" t="str">
        <f>Índice!$G$23</f>
        <v>2015-01-01</v>
      </c>
      <c r="J7412" s="61" t="str">
        <f>Índice!$G$25</f>
        <v>2015-12-31</v>
      </c>
      <c r="K7412" s="203" t="s">
        <v>2591</v>
      </c>
      <c r="L7412" s="203" t="s">
        <v>2608</v>
      </c>
    </row>
    <row r="7413" spans="1:12" ht="15.75">
      <c r="C7413" s="203" t="str">
        <f>'827570'!B$15</f>
        <v>Provisiones utilizadas, otras provisiones</v>
      </c>
      <c r="F7413" s="203">
        <f>'827570'!D$15</f>
        <v>0</v>
      </c>
      <c r="I7413" s="60" t="str">
        <f>Índice!$G$23</f>
        <v>2015-01-01</v>
      </c>
      <c r="J7413" s="61" t="str">
        <f>Índice!$G$25</f>
        <v>2015-12-31</v>
      </c>
      <c r="K7413" s="203" t="s">
        <v>2591</v>
      </c>
      <c r="L7413" s="203" t="s">
        <v>2608</v>
      </c>
    </row>
    <row r="7414" spans="1:12" ht="15.75">
      <c r="C7414" s="203" t="str">
        <f>'827570'!B$16</f>
        <v>Provisiones revertidas no utilizadas, otras provisiones</v>
      </c>
      <c r="F7414" s="203">
        <f>'827570'!D$16</f>
        <v>0</v>
      </c>
      <c r="I7414" s="60" t="str">
        <f>Índice!$G$23</f>
        <v>2015-01-01</v>
      </c>
      <c r="J7414" s="61" t="str">
        <f>Índice!$G$25</f>
        <v>2015-12-31</v>
      </c>
      <c r="K7414" s="203" t="s">
        <v>2591</v>
      </c>
      <c r="L7414" s="203" t="s">
        <v>2608</v>
      </c>
    </row>
    <row r="7415" spans="1:12" ht="15.75">
      <c r="C7415" s="203" t="str">
        <f>'827570'!B$17</f>
        <v>Incremento (disminución) por diferencias de cambio netas, otras provisiones</v>
      </c>
      <c r="F7415" s="203">
        <f>'827570'!D$17</f>
        <v>0</v>
      </c>
      <c r="I7415" s="60" t="str">
        <f>Índice!$G$23</f>
        <v>2015-01-01</v>
      </c>
      <c r="J7415" s="61" t="str">
        <f>Índice!$G$25</f>
        <v>2015-12-31</v>
      </c>
      <c r="K7415" s="203" t="s">
        <v>2591</v>
      </c>
      <c r="L7415" s="203" t="s">
        <v>2608</v>
      </c>
    </row>
    <row r="7416" spans="1:12" ht="15.75">
      <c r="C7416" s="203" t="str">
        <f>'827570'!B$18</f>
        <v>Incremento (disminución) por transferencias y otros cambios, otras provisiones</v>
      </c>
      <c r="F7416" s="203">
        <f>'827570'!D$18</f>
        <v>0</v>
      </c>
      <c r="I7416" s="60" t="str">
        <f>Índice!$G$23</f>
        <v>2015-01-01</v>
      </c>
      <c r="J7416" s="61" t="str">
        <f>Índice!$G$25</f>
        <v>2015-12-31</v>
      </c>
      <c r="K7416" s="203" t="s">
        <v>2591</v>
      </c>
      <c r="L7416" s="203" t="s">
        <v>2608</v>
      </c>
    </row>
    <row r="7417" spans="1:12" ht="15.75">
      <c r="C7417" s="203" t="str">
        <f>'827570'!B$19</f>
        <v>Total incremento (disminución) en otras provisiones</v>
      </c>
      <c r="F7417" s="203">
        <f>'827570'!D$19</f>
        <v>0</v>
      </c>
      <c r="I7417" s="60" t="str">
        <f>Índice!$G$23</f>
        <v>2015-01-01</v>
      </c>
      <c r="J7417" s="61" t="str">
        <f>Índice!$G$25</f>
        <v>2015-12-31</v>
      </c>
      <c r="K7417" s="203" t="s">
        <v>2591</v>
      </c>
      <c r="L7417" s="203" t="s">
        <v>2608</v>
      </c>
    </row>
    <row r="7418" spans="1:12" ht="15.75">
      <c r="C7418" s="203" t="str">
        <f>'827570'!B$20</f>
        <v>Otras provisiones al final del periodo</v>
      </c>
      <c r="F7418" s="203">
        <f>'827570'!D$20</f>
        <v>0</v>
      </c>
      <c r="J7418" s="61" t="str">
        <f>Índice!$G$25</f>
        <v>2015-12-31</v>
      </c>
      <c r="K7418" s="203" t="s">
        <v>2591</v>
      </c>
      <c r="L7418" s="203" t="s">
        <v>2608</v>
      </c>
    </row>
    <row r="7419" spans="1:12" ht="15.75">
      <c r="C7419" s="203" t="str">
        <f>'827570'!B$21</f>
        <v>Descripción de la naturaleza de obligaciones, otras provisiones</v>
      </c>
      <c r="F7419" s="203" t="str">
        <f>'827570'!D$21</f>
        <v xml:space="preserve">Por incluir información </v>
      </c>
      <c r="I7419" s="60" t="str">
        <f>Índice!$G$23</f>
        <v>2015-01-01</v>
      </c>
      <c r="J7419" s="61" t="str">
        <f>Índice!$G$25</f>
        <v>2015-12-31</v>
      </c>
      <c r="K7419" s="203" t="s">
        <v>2591</v>
      </c>
      <c r="L7419" s="203" t="s">
        <v>2608</v>
      </c>
    </row>
    <row r="7420" spans="1:12" ht="15.75">
      <c r="C7420" s="203" t="str">
        <f>'827570'!B$22</f>
        <v>Descripción del calendario esperado de flujos de salida, otras provisiones</v>
      </c>
      <c r="F7420" s="203" t="str">
        <f>'827570'!D$22</f>
        <v xml:space="preserve">Por incluir información </v>
      </c>
      <c r="I7420" s="60" t="str">
        <f>Índice!$G$23</f>
        <v>2015-01-01</v>
      </c>
      <c r="J7420" s="61" t="str">
        <f>Índice!$G$25</f>
        <v>2015-12-31</v>
      </c>
      <c r="K7420" s="203" t="s">
        <v>2591</v>
      </c>
      <c r="L7420" s="203" t="s">
        <v>2608</v>
      </c>
    </row>
    <row r="7421" spans="1:12" ht="15.75">
      <c r="C7421" s="203" t="str">
        <f>'827570'!B$23</f>
        <v>Indicación de incertidumbres de importes o calendario de salidas, otras provisiones</v>
      </c>
      <c r="F7421" s="203" t="str">
        <f>'827570'!D$23</f>
        <v xml:space="preserve">Por incluir información </v>
      </c>
      <c r="I7421" s="60" t="str">
        <f>Índice!$G$23</f>
        <v>2015-01-01</v>
      </c>
      <c r="J7421" s="61" t="str">
        <f>Índice!$G$25</f>
        <v>2015-12-31</v>
      </c>
      <c r="K7421" s="203" t="s">
        <v>2591</v>
      </c>
      <c r="L7421" s="203" t="s">
        <v>2608</v>
      </c>
    </row>
    <row r="7422" spans="1:12" ht="15.75">
      <c r="C7422" s="203" t="str">
        <f>'827570'!B$24</f>
        <v>Activo reconocido por reembolsos esperados, otras provisiones</v>
      </c>
      <c r="F7422" s="203">
        <f>'827570'!D$24</f>
        <v>0</v>
      </c>
      <c r="I7422" s="60"/>
      <c r="J7422" s="61" t="str">
        <f>Índice!$G$25</f>
        <v>2015-12-31</v>
      </c>
      <c r="K7422" s="203" t="s">
        <v>2591</v>
      </c>
      <c r="L7422" s="203" t="s">
        <v>2608</v>
      </c>
    </row>
    <row r="7423" spans="1:12" ht="15.75">
      <c r="C7423" s="203" t="str">
        <f>'827570'!B$25</f>
        <v>Reembolso esperado, otras provisiones</v>
      </c>
      <c r="F7423" s="203">
        <f>'827570'!D$25</f>
        <v>0</v>
      </c>
      <c r="I7423" s="60"/>
      <c r="J7423" s="61" t="str">
        <f>Índice!$G$25</f>
        <v>2015-12-31</v>
      </c>
      <c r="K7423" s="203" t="s">
        <v>2591</v>
      </c>
      <c r="L7423" s="203" t="s">
        <v>2608</v>
      </c>
    </row>
    <row r="7424" spans="1:12" ht="15.75">
      <c r="A7424" s="202" t="s">
        <v>15</v>
      </c>
      <c r="C7424" s="203" t="s">
        <v>2457</v>
      </c>
    </row>
    <row r="7425" spans="1:12" ht="15.75">
      <c r="A7425" s="202" t="s">
        <v>15</v>
      </c>
      <c r="C7425" s="203" t="str">
        <f>'827570'!B$11</f>
        <v>Conciliación de cambios en otras provisiones</v>
      </c>
    </row>
    <row r="7426" spans="1:12" ht="15.75">
      <c r="C7426" s="203" t="str">
        <f>'827570'!B$12</f>
        <v>Otras provisiones al comienzo del periodo</v>
      </c>
      <c r="F7426" s="203">
        <f>'827570'!E$12</f>
        <v>0</v>
      </c>
      <c r="J7426" s="60" t="str">
        <f>Índice!$G$23</f>
        <v>2015-01-01</v>
      </c>
      <c r="K7426" s="203" t="s">
        <v>2591</v>
      </c>
      <c r="L7426" s="203" t="s">
        <v>2609</v>
      </c>
    </row>
    <row r="7427" spans="1:12" ht="15.75">
      <c r="A7427" s="202" t="s">
        <v>15</v>
      </c>
      <c r="C7427" s="203" t="str">
        <f>'827570'!B$13</f>
        <v>Cambios en otras provisiones [sinopsis]</v>
      </c>
      <c r="I7427" s="60"/>
      <c r="J7427" s="61"/>
      <c r="K7427" s="203"/>
      <c r="L7427" s="203"/>
    </row>
    <row r="7428" spans="1:12" ht="15.75">
      <c r="A7428" s="202"/>
      <c r="C7428" s="203" t="str">
        <f>'827570'!B$14</f>
        <v>Provisiones adicionales, otras provisiones</v>
      </c>
      <c r="F7428" s="203">
        <f>'827570'!E$14</f>
        <v>0</v>
      </c>
      <c r="I7428" s="60" t="str">
        <f>Índice!$G$23</f>
        <v>2015-01-01</v>
      </c>
      <c r="J7428" s="61" t="str">
        <f>Índice!$G$25</f>
        <v>2015-12-31</v>
      </c>
      <c r="K7428" s="203" t="s">
        <v>2591</v>
      </c>
      <c r="L7428" s="203" t="s">
        <v>2609</v>
      </c>
    </row>
    <row r="7429" spans="1:12" ht="15.75">
      <c r="C7429" s="203" t="str">
        <f>'827570'!B$15</f>
        <v>Provisiones utilizadas, otras provisiones</v>
      </c>
      <c r="F7429" s="203">
        <f>'827570'!E$15</f>
        <v>0</v>
      </c>
      <c r="I7429" s="60" t="str">
        <f>Índice!$G$23</f>
        <v>2015-01-01</v>
      </c>
      <c r="J7429" s="61" t="str">
        <f>Índice!$G$25</f>
        <v>2015-12-31</v>
      </c>
      <c r="K7429" s="203" t="s">
        <v>2591</v>
      </c>
      <c r="L7429" s="203" t="s">
        <v>2609</v>
      </c>
    </row>
    <row r="7430" spans="1:12" ht="15.75">
      <c r="C7430" s="203" t="str">
        <f>'827570'!B$16</f>
        <v>Provisiones revertidas no utilizadas, otras provisiones</v>
      </c>
      <c r="F7430" s="203">
        <f>'827570'!E$16</f>
        <v>0</v>
      </c>
      <c r="I7430" s="60" t="str">
        <f>Índice!$G$23</f>
        <v>2015-01-01</v>
      </c>
      <c r="J7430" s="61" t="str">
        <f>Índice!$G$25</f>
        <v>2015-12-31</v>
      </c>
      <c r="K7430" s="203" t="s">
        <v>2591</v>
      </c>
      <c r="L7430" s="203" t="s">
        <v>2609</v>
      </c>
    </row>
    <row r="7431" spans="1:12" ht="15.75">
      <c r="C7431" s="203" t="str">
        <f>'827570'!B$17</f>
        <v>Incremento (disminución) por diferencias de cambio netas, otras provisiones</v>
      </c>
      <c r="F7431" s="203">
        <f>'827570'!E$17</f>
        <v>0</v>
      </c>
      <c r="I7431" s="60" t="str">
        <f>Índice!$G$23</f>
        <v>2015-01-01</v>
      </c>
      <c r="J7431" s="61" t="str">
        <f>Índice!$G$25</f>
        <v>2015-12-31</v>
      </c>
      <c r="K7431" s="203" t="s">
        <v>2591</v>
      </c>
      <c r="L7431" s="203" t="s">
        <v>2609</v>
      </c>
    </row>
    <row r="7432" spans="1:12" ht="15.75">
      <c r="C7432" s="203" t="str">
        <f>'827570'!B$18</f>
        <v>Incremento (disminución) por transferencias y otros cambios, otras provisiones</v>
      </c>
      <c r="F7432" s="203">
        <f>'827570'!E$18</f>
        <v>0</v>
      </c>
      <c r="I7432" s="60" t="str">
        <f>Índice!$G$23</f>
        <v>2015-01-01</v>
      </c>
      <c r="J7432" s="61" t="str">
        <f>Índice!$G$25</f>
        <v>2015-12-31</v>
      </c>
      <c r="K7432" s="203" t="s">
        <v>2591</v>
      </c>
      <c r="L7432" s="203" t="s">
        <v>2609</v>
      </c>
    </row>
    <row r="7433" spans="1:12" ht="15.75">
      <c r="C7433" s="203" t="str">
        <f>'827570'!B$19</f>
        <v>Total incremento (disminución) en otras provisiones</v>
      </c>
      <c r="F7433" s="203">
        <f>'827570'!E$19</f>
        <v>0</v>
      </c>
      <c r="I7433" s="60" t="str">
        <f>Índice!$G$23</f>
        <v>2015-01-01</v>
      </c>
      <c r="J7433" s="61" t="str">
        <f>Índice!$G$25</f>
        <v>2015-12-31</v>
      </c>
      <c r="K7433" s="203" t="s">
        <v>2591</v>
      </c>
      <c r="L7433" s="203" t="s">
        <v>2609</v>
      </c>
    </row>
    <row r="7434" spans="1:12" ht="15.75">
      <c r="C7434" s="203" t="str">
        <f>'827570'!B$20</f>
        <v>Otras provisiones al final del periodo</v>
      </c>
      <c r="F7434" s="203">
        <f>'827570'!E$20</f>
        <v>0</v>
      </c>
      <c r="J7434" s="61" t="str">
        <f>Índice!$G$25</f>
        <v>2015-12-31</v>
      </c>
      <c r="K7434" s="203" t="s">
        <v>2591</v>
      </c>
      <c r="L7434" s="203" t="s">
        <v>2609</v>
      </c>
    </row>
    <row r="7435" spans="1:12" ht="15.75">
      <c r="C7435" s="203" t="str">
        <f>'827570'!B$21</f>
        <v>Descripción de la naturaleza de obligaciones, otras provisiones</v>
      </c>
      <c r="F7435" s="203" t="str">
        <f>'827570'!E$21</f>
        <v xml:space="preserve">Por incluir información </v>
      </c>
      <c r="I7435" s="60" t="str">
        <f>Índice!$G$23</f>
        <v>2015-01-01</v>
      </c>
      <c r="J7435" s="61" t="str">
        <f>Índice!$G$25</f>
        <v>2015-12-31</v>
      </c>
      <c r="K7435" s="203" t="s">
        <v>2591</v>
      </c>
      <c r="L7435" s="203" t="s">
        <v>2609</v>
      </c>
    </row>
    <row r="7436" spans="1:12" ht="15.75">
      <c r="C7436" s="203" t="str">
        <f>'827570'!B$22</f>
        <v>Descripción del calendario esperado de flujos de salida, otras provisiones</v>
      </c>
      <c r="F7436" s="203" t="str">
        <f>'827570'!E$22</f>
        <v xml:space="preserve">Por incluir información </v>
      </c>
      <c r="I7436" s="60" t="str">
        <f>Índice!$G$23</f>
        <v>2015-01-01</v>
      </c>
      <c r="J7436" s="61" t="str">
        <f>Índice!$G$25</f>
        <v>2015-12-31</v>
      </c>
      <c r="K7436" s="203" t="s">
        <v>2591</v>
      </c>
      <c r="L7436" s="203" t="s">
        <v>2609</v>
      </c>
    </row>
    <row r="7437" spans="1:12" ht="15.75">
      <c r="C7437" s="203" t="str">
        <f>'827570'!B$23</f>
        <v>Indicación de incertidumbres de importes o calendario de salidas, otras provisiones</v>
      </c>
      <c r="F7437" s="203" t="str">
        <f>'827570'!E$23</f>
        <v xml:space="preserve">Por incluir información </v>
      </c>
      <c r="I7437" s="60" t="str">
        <f>Índice!$G$23</f>
        <v>2015-01-01</v>
      </c>
      <c r="J7437" s="61" t="str">
        <f>Índice!$G$25</f>
        <v>2015-12-31</v>
      </c>
      <c r="K7437" s="203" t="s">
        <v>2591</v>
      </c>
      <c r="L7437" s="203" t="s">
        <v>2609</v>
      </c>
    </row>
    <row r="7438" spans="1:12" ht="15.75">
      <c r="C7438" s="203" t="str">
        <f>'827570'!B$24</f>
        <v>Activo reconocido por reembolsos esperados, otras provisiones</v>
      </c>
      <c r="F7438" s="203">
        <f>'827570'!E$24</f>
        <v>0</v>
      </c>
      <c r="I7438" s="60"/>
      <c r="J7438" s="61" t="str">
        <f>Índice!$G$25</f>
        <v>2015-12-31</v>
      </c>
      <c r="K7438" s="203" t="s">
        <v>2591</v>
      </c>
      <c r="L7438" s="203" t="s">
        <v>2609</v>
      </c>
    </row>
    <row r="7439" spans="1:12" ht="15.75">
      <c r="C7439" s="203" t="str">
        <f>'827570'!B$25</f>
        <v>Reembolso esperado, otras provisiones</v>
      </c>
      <c r="F7439" s="203">
        <f>'827570'!E$25</f>
        <v>0</v>
      </c>
      <c r="I7439" s="60"/>
      <c r="J7439" s="61" t="str">
        <f>Índice!$G$25</f>
        <v>2015-12-31</v>
      </c>
      <c r="K7439" s="203" t="s">
        <v>2591</v>
      </c>
      <c r="L7439" s="203" t="s">
        <v>2609</v>
      </c>
    </row>
    <row r="7440" spans="1:12" ht="15.75">
      <c r="A7440" s="202" t="s">
        <v>15</v>
      </c>
      <c r="C7440" s="203" t="s">
        <v>2464</v>
      </c>
    </row>
    <row r="7441" spans="1:12" ht="15.75">
      <c r="A7441" s="202" t="s">
        <v>15</v>
      </c>
      <c r="C7441" s="203" t="str">
        <f>'827570'!B$11</f>
        <v>Conciliación de cambios en otras provisiones</v>
      </c>
    </row>
    <row r="7442" spans="1:12" ht="15.75">
      <c r="C7442" s="203" t="str">
        <f>'827570'!B$12</f>
        <v>Otras provisiones al comienzo del periodo</v>
      </c>
      <c r="F7442" s="203">
        <f>'827570'!F$12</f>
        <v>0</v>
      </c>
      <c r="J7442" s="60" t="str">
        <f>Índice!$G$23</f>
        <v>2015-01-01</v>
      </c>
      <c r="K7442" s="203" t="s">
        <v>2591</v>
      </c>
      <c r="L7442" s="203" t="s">
        <v>2610</v>
      </c>
    </row>
    <row r="7443" spans="1:12" ht="15.75">
      <c r="A7443" s="202" t="s">
        <v>15</v>
      </c>
      <c r="C7443" s="203" t="str">
        <f>'827570'!B$13</f>
        <v>Cambios en otras provisiones [sinopsis]</v>
      </c>
      <c r="I7443" s="60"/>
      <c r="J7443" s="61"/>
      <c r="K7443" s="203"/>
      <c r="L7443" s="203"/>
    </row>
    <row r="7444" spans="1:12" ht="15.75">
      <c r="A7444" s="202"/>
      <c r="C7444" s="203" t="str">
        <f>'827570'!B$14</f>
        <v>Provisiones adicionales, otras provisiones</v>
      </c>
      <c r="F7444" s="203">
        <f>'827570'!F$14</f>
        <v>0</v>
      </c>
      <c r="I7444" s="60" t="str">
        <f>Índice!$G$23</f>
        <v>2015-01-01</v>
      </c>
      <c r="J7444" s="61" t="str">
        <f>Índice!$G$25</f>
        <v>2015-12-31</v>
      </c>
      <c r="K7444" s="203" t="s">
        <v>2591</v>
      </c>
      <c r="L7444" s="203" t="s">
        <v>2610</v>
      </c>
    </row>
    <row r="7445" spans="1:12" ht="15.75">
      <c r="C7445" s="203" t="str">
        <f>'827570'!B$15</f>
        <v>Provisiones utilizadas, otras provisiones</v>
      </c>
      <c r="F7445" s="203">
        <f>'827570'!F$15</f>
        <v>0</v>
      </c>
      <c r="I7445" s="60" t="str">
        <f>Índice!$G$23</f>
        <v>2015-01-01</v>
      </c>
      <c r="J7445" s="61" t="str">
        <f>Índice!$G$25</f>
        <v>2015-12-31</v>
      </c>
      <c r="K7445" s="203" t="s">
        <v>2591</v>
      </c>
      <c r="L7445" s="203" t="s">
        <v>2610</v>
      </c>
    </row>
    <row r="7446" spans="1:12" ht="15.75">
      <c r="C7446" s="203" t="str">
        <f>'827570'!B$16</f>
        <v>Provisiones revertidas no utilizadas, otras provisiones</v>
      </c>
      <c r="F7446" s="203">
        <f>'827570'!F$16</f>
        <v>0</v>
      </c>
      <c r="I7446" s="60" t="str">
        <f>Índice!$G$23</f>
        <v>2015-01-01</v>
      </c>
      <c r="J7446" s="61" t="str">
        <f>Índice!$G$25</f>
        <v>2015-12-31</v>
      </c>
      <c r="K7446" s="203" t="s">
        <v>2591</v>
      </c>
      <c r="L7446" s="203" t="s">
        <v>2610</v>
      </c>
    </row>
    <row r="7447" spans="1:12" ht="15.75">
      <c r="C7447" s="203" t="str">
        <f>'827570'!B$17</f>
        <v>Incremento (disminución) por diferencias de cambio netas, otras provisiones</v>
      </c>
      <c r="F7447" s="203">
        <f>'827570'!F$17</f>
        <v>0</v>
      </c>
      <c r="I7447" s="60" t="str">
        <f>Índice!$G$23</f>
        <v>2015-01-01</v>
      </c>
      <c r="J7447" s="61" t="str">
        <f>Índice!$G$25</f>
        <v>2015-12-31</v>
      </c>
      <c r="K7447" s="203" t="s">
        <v>2591</v>
      </c>
      <c r="L7447" s="203" t="s">
        <v>2610</v>
      </c>
    </row>
    <row r="7448" spans="1:12" ht="15.75">
      <c r="C7448" s="203" t="str">
        <f>'827570'!B$18</f>
        <v>Incremento (disminución) por transferencias y otros cambios, otras provisiones</v>
      </c>
      <c r="F7448" s="203">
        <f>'827570'!F$18</f>
        <v>0</v>
      </c>
      <c r="I7448" s="60" t="str">
        <f>Índice!$G$23</f>
        <v>2015-01-01</v>
      </c>
      <c r="J7448" s="61" t="str">
        <f>Índice!$G$25</f>
        <v>2015-12-31</v>
      </c>
      <c r="K7448" s="203" t="s">
        <v>2591</v>
      </c>
      <c r="L7448" s="203" t="s">
        <v>2610</v>
      </c>
    </row>
    <row r="7449" spans="1:12" ht="15.75">
      <c r="C7449" s="203" t="str">
        <f>'827570'!B$19</f>
        <v>Total incremento (disminución) en otras provisiones</v>
      </c>
      <c r="F7449" s="203">
        <f>'827570'!F$19</f>
        <v>0</v>
      </c>
      <c r="I7449" s="60" t="str">
        <f>Índice!$G$23</f>
        <v>2015-01-01</v>
      </c>
      <c r="J7449" s="61" t="str">
        <f>Índice!$G$25</f>
        <v>2015-12-31</v>
      </c>
      <c r="K7449" s="203" t="s">
        <v>2591</v>
      </c>
      <c r="L7449" s="203" t="s">
        <v>2610</v>
      </c>
    </row>
    <row r="7450" spans="1:12" ht="15.75">
      <c r="C7450" s="203" t="str">
        <f>'827570'!B$20</f>
        <v>Otras provisiones al final del periodo</v>
      </c>
      <c r="F7450" s="203">
        <f>'827570'!F$20</f>
        <v>0</v>
      </c>
      <c r="J7450" s="61" t="str">
        <f>Índice!$G$25</f>
        <v>2015-12-31</v>
      </c>
      <c r="K7450" s="203" t="s">
        <v>2591</v>
      </c>
      <c r="L7450" s="203" t="s">
        <v>2610</v>
      </c>
    </row>
    <row r="7451" spans="1:12" ht="15.75">
      <c r="C7451" s="203" t="str">
        <f>'827570'!B$21</f>
        <v>Descripción de la naturaleza de obligaciones, otras provisiones</v>
      </c>
      <c r="F7451" s="203" t="str">
        <f>'827570'!F$21</f>
        <v xml:space="preserve">Por incluir información </v>
      </c>
      <c r="I7451" s="60" t="str">
        <f>Índice!$G$23</f>
        <v>2015-01-01</v>
      </c>
      <c r="J7451" s="61" t="str">
        <f>Índice!$G$25</f>
        <v>2015-12-31</v>
      </c>
      <c r="K7451" s="203" t="s">
        <v>2591</v>
      </c>
      <c r="L7451" s="203" t="s">
        <v>2610</v>
      </c>
    </row>
    <row r="7452" spans="1:12" ht="15.75">
      <c r="C7452" s="203" t="str">
        <f>'827570'!B$22</f>
        <v>Descripción del calendario esperado de flujos de salida, otras provisiones</v>
      </c>
      <c r="F7452" s="203" t="str">
        <f>'827570'!F$22</f>
        <v xml:space="preserve">Por incluir información </v>
      </c>
      <c r="I7452" s="60" t="str">
        <f>Índice!$G$23</f>
        <v>2015-01-01</v>
      </c>
      <c r="J7452" s="61" t="str">
        <f>Índice!$G$25</f>
        <v>2015-12-31</v>
      </c>
      <c r="K7452" s="203" t="s">
        <v>2591</v>
      </c>
      <c r="L7452" s="203" t="s">
        <v>2610</v>
      </c>
    </row>
    <row r="7453" spans="1:12" ht="15.75">
      <c r="C7453" s="203" t="str">
        <f>'827570'!B$23</f>
        <v>Indicación de incertidumbres de importes o calendario de salidas, otras provisiones</v>
      </c>
      <c r="F7453" s="203" t="str">
        <f>'827570'!F$23</f>
        <v xml:space="preserve">Por incluir información </v>
      </c>
      <c r="I7453" s="60" t="str">
        <f>Índice!$G$23</f>
        <v>2015-01-01</v>
      </c>
      <c r="J7453" s="61" t="str">
        <f>Índice!$G$25</f>
        <v>2015-12-31</v>
      </c>
      <c r="K7453" s="203" t="s">
        <v>2591</v>
      </c>
      <c r="L7453" s="203" t="s">
        <v>2610</v>
      </c>
    </row>
    <row r="7454" spans="1:12" ht="15.75">
      <c r="C7454" s="203" t="str">
        <f>'827570'!B$24</f>
        <v>Activo reconocido por reembolsos esperados, otras provisiones</v>
      </c>
      <c r="F7454" s="203">
        <f>'827570'!F$24</f>
        <v>0</v>
      </c>
      <c r="I7454" s="60"/>
      <c r="J7454" s="61" t="str">
        <f>Índice!$G$25</f>
        <v>2015-12-31</v>
      </c>
      <c r="K7454" s="203" t="s">
        <v>2591</v>
      </c>
      <c r="L7454" s="203" t="s">
        <v>2610</v>
      </c>
    </row>
    <row r="7455" spans="1:12" ht="15.75">
      <c r="C7455" s="203" t="str">
        <f>'827570'!B$25</f>
        <v>Reembolso esperado, otras provisiones</v>
      </c>
      <c r="F7455" s="203">
        <f>'827570'!F$25</f>
        <v>0</v>
      </c>
      <c r="I7455" s="60"/>
      <c r="J7455" s="61" t="str">
        <f>Índice!$G$25</f>
        <v>2015-12-31</v>
      </c>
      <c r="K7455" s="203" t="s">
        <v>2591</v>
      </c>
      <c r="L7455" s="203" t="s">
        <v>2610</v>
      </c>
    </row>
    <row r="7456" spans="1:12" ht="15.75">
      <c r="A7456" s="202" t="s">
        <v>15</v>
      </c>
      <c r="C7456" s="203" t="s">
        <v>2463</v>
      </c>
    </row>
    <row r="7457" spans="1:12" ht="15.75">
      <c r="A7457" s="202" t="s">
        <v>15</v>
      </c>
      <c r="C7457" s="203" t="str">
        <f>'827570'!B$11</f>
        <v>Conciliación de cambios en otras provisiones</v>
      </c>
    </row>
    <row r="7458" spans="1:12" ht="15.75">
      <c r="C7458" s="203" t="str">
        <f>'827570'!B$12</f>
        <v>Otras provisiones al comienzo del periodo</v>
      </c>
      <c r="F7458" s="203">
        <f>'827570'!G$12</f>
        <v>0</v>
      </c>
      <c r="J7458" s="60" t="str">
        <f>Índice!$G$23</f>
        <v>2015-01-01</v>
      </c>
      <c r="K7458" s="203" t="s">
        <v>2591</v>
      </c>
      <c r="L7458" s="203" t="s">
        <v>2611</v>
      </c>
    </row>
    <row r="7459" spans="1:12" ht="15.75">
      <c r="A7459" s="202" t="s">
        <v>15</v>
      </c>
      <c r="C7459" s="203" t="str">
        <f>'827570'!B$13</f>
        <v>Cambios en otras provisiones [sinopsis]</v>
      </c>
      <c r="I7459" s="60"/>
      <c r="J7459" s="61"/>
      <c r="K7459" s="203"/>
      <c r="L7459" s="203"/>
    </row>
    <row r="7460" spans="1:12" ht="15.75">
      <c r="A7460" s="202"/>
      <c r="C7460" s="203" t="str">
        <f>'827570'!B$14</f>
        <v>Provisiones adicionales, otras provisiones</v>
      </c>
      <c r="F7460" s="203">
        <f>'827570'!G$14</f>
        <v>0</v>
      </c>
      <c r="I7460" s="60" t="str">
        <f>Índice!$G$23</f>
        <v>2015-01-01</v>
      </c>
      <c r="J7460" s="61" t="str">
        <f>Índice!$G$25</f>
        <v>2015-12-31</v>
      </c>
      <c r="K7460" s="203" t="s">
        <v>2591</v>
      </c>
      <c r="L7460" s="203" t="s">
        <v>2611</v>
      </c>
    </row>
    <row r="7461" spans="1:12" ht="15.75">
      <c r="C7461" s="203" t="str">
        <f>'827570'!B$15</f>
        <v>Provisiones utilizadas, otras provisiones</v>
      </c>
      <c r="F7461" s="203">
        <f>'827570'!G$15</f>
        <v>0</v>
      </c>
      <c r="I7461" s="60" t="str">
        <f>Índice!$G$23</f>
        <v>2015-01-01</v>
      </c>
      <c r="J7461" s="61" t="str">
        <f>Índice!$G$25</f>
        <v>2015-12-31</v>
      </c>
      <c r="K7461" s="203" t="s">
        <v>2591</v>
      </c>
      <c r="L7461" s="203" t="s">
        <v>2611</v>
      </c>
    </row>
    <row r="7462" spans="1:12" ht="15.75">
      <c r="C7462" s="203" t="str">
        <f>'827570'!B$16</f>
        <v>Provisiones revertidas no utilizadas, otras provisiones</v>
      </c>
      <c r="F7462" s="203">
        <f>'827570'!G$16</f>
        <v>0</v>
      </c>
      <c r="I7462" s="60" t="str">
        <f>Índice!$G$23</f>
        <v>2015-01-01</v>
      </c>
      <c r="J7462" s="61" t="str">
        <f>Índice!$G$25</f>
        <v>2015-12-31</v>
      </c>
      <c r="K7462" s="203" t="s">
        <v>2591</v>
      </c>
      <c r="L7462" s="203" t="s">
        <v>2611</v>
      </c>
    </row>
    <row r="7463" spans="1:12" ht="15.75">
      <c r="C7463" s="203" t="str">
        <f>'827570'!B$17</f>
        <v>Incremento (disminución) por diferencias de cambio netas, otras provisiones</v>
      </c>
      <c r="F7463" s="203">
        <f>'827570'!G$17</f>
        <v>0</v>
      </c>
      <c r="I7463" s="60" t="str">
        <f>Índice!$G$23</f>
        <v>2015-01-01</v>
      </c>
      <c r="J7463" s="61" t="str">
        <f>Índice!$G$25</f>
        <v>2015-12-31</v>
      </c>
      <c r="K7463" s="203" t="s">
        <v>2591</v>
      </c>
      <c r="L7463" s="203" t="s">
        <v>2611</v>
      </c>
    </row>
    <row r="7464" spans="1:12" ht="15.75">
      <c r="C7464" s="203" t="str">
        <f>'827570'!B$18</f>
        <v>Incremento (disminución) por transferencias y otros cambios, otras provisiones</v>
      </c>
      <c r="F7464" s="203">
        <f>'827570'!G$18</f>
        <v>0</v>
      </c>
      <c r="I7464" s="60" t="str">
        <f>Índice!$G$23</f>
        <v>2015-01-01</v>
      </c>
      <c r="J7464" s="61" t="str">
        <f>Índice!$G$25</f>
        <v>2015-12-31</v>
      </c>
      <c r="K7464" s="203" t="s">
        <v>2591</v>
      </c>
      <c r="L7464" s="203" t="s">
        <v>2611</v>
      </c>
    </row>
    <row r="7465" spans="1:12" ht="15.75">
      <c r="C7465" s="203" t="str">
        <f>'827570'!B$19</f>
        <v>Total incremento (disminución) en otras provisiones</v>
      </c>
      <c r="F7465" s="203">
        <f>'827570'!G$19</f>
        <v>0</v>
      </c>
      <c r="I7465" s="60" t="str">
        <f>Índice!$G$23</f>
        <v>2015-01-01</v>
      </c>
      <c r="J7465" s="61" t="str">
        <f>Índice!$G$25</f>
        <v>2015-12-31</v>
      </c>
      <c r="K7465" s="203" t="s">
        <v>2591</v>
      </c>
      <c r="L7465" s="203" t="s">
        <v>2611</v>
      </c>
    </row>
    <row r="7466" spans="1:12" ht="15.75">
      <c r="C7466" s="203" t="str">
        <f>'827570'!B$20</f>
        <v>Otras provisiones al final del periodo</v>
      </c>
      <c r="F7466" s="203">
        <f>'827570'!G$20</f>
        <v>0</v>
      </c>
      <c r="J7466" s="61" t="str">
        <f>Índice!$G$25</f>
        <v>2015-12-31</v>
      </c>
      <c r="K7466" s="203" t="s">
        <v>2591</v>
      </c>
      <c r="L7466" s="203" t="s">
        <v>2611</v>
      </c>
    </row>
    <row r="7467" spans="1:12" ht="15.75">
      <c r="C7467" s="203" t="str">
        <f>'827570'!B$21</f>
        <v>Descripción de la naturaleza de obligaciones, otras provisiones</v>
      </c>
      <c r="F7467" s="203" t="str">
        <f>'827570'!G$21</f>
        <v xml:space="preserve">Por incluir información </v>
      </c>
      <c r="I7467" s="60" t="str">
        <f>Índice!$G$23</f>
        <v>2015-01-01</v>
      </c>
      <c r="J7467" s="61" t="str">
        <f>Índice!$G$25</f>
        <v>2015-12-31</v>
      </c>
      <c r="K7467" s="203" t="s">
        <v>2591</v>
      </c>
      <c r="L7467" s="203" t="s">
        <v>2611</v>
      </c>
    </row>
    <row r="7468" spans="1:12" ht="15.75">
      <c r="C7468" s="203" t="str">
        <f>'827570'!B$22</f>
        <v>Descripción del calendario esperado de flujos de salida, otras provisiones</v>
      </c>
      <c r="F7468" s="203" t="str">
        <f>'827570'!G$22</f>
        <v xml:space="preserve">Por incluir información </v>
      </c>
      <c r="I7468" s="60" t="str">
        <f>Índice!$G$23</f>
        <v>2015-01-01</v>
      </c>
      <c r="J7468" s="61" t="str">
        <f>Índice!$G$25</f>
        <v>2015-12-31</v>
      </c>
      <c r="K7468" s="203" t="s">
        <v>2591</v>
      </c>
      <c r="L7468" s="203" t="s">
        <v>2611</v>
      </c>
    </row>
    <row r="7469" spans="1:12" ht="15.75">
      <c r="C7469" s="203" t="str">
        <f>'827570'!B$23</f>
        <v>Indicación de incertidumbres de importes o calendario de salidas, otras provisiones</v>
      </c>
      <c r="F7469" s="203" t="str">
        <f>'827570'!G$23</f>
        <v xml:space="preserve">Por incluir información </v>
      </c>
      <c r="I7469" s="60" t="str">
        <f>Índice!$G$23</f>
        <v>2015-01-01</v>
      </c>
      <c r="J7469" s="61" t="str">
        <f>Índice!$G$25</f>
        <v>2015-12-31</v>
      </c>
      <c r="K7469" s="203" t="s">
        <v>2591</v>
      </c>
      <c r="L7469" s="203" t="s">
        <v>2611</v>
      </c>
    </row>
    <row r="7470" spans="1:12" ht="15.75">
      <c r="C7470" s="203" t="str">
        <f>'827570'!B$24</f>
        <v>Activo reconocido por reembolsos esperados, otras provisiones</v>
      </c>
      <c r="F7470" s="203">
        <f>'827570'!G$24</f>
        <v>0</v>
      </c>
      <c r="I7470" s="60"/>
      <c r="J7470" s="61" t="str">
        <f>Índice!$G$25</f>
        <v>2015-12-31</v>
      </c>
      <c r="K7470" s="203" t="s">
        <v>2591</v>
      </c>
      <c r="L7470" s="203" t="s">
        <v>2611</v>
      </c>
    </row>
    <row r="7471" spans="1:12" ht="15.75">
      <c r="C7471" s="203" t="str">
        <f>'827570'!B$25</f>
        <v>Reembolso esperado, otras provisiones</v>
      </c>
      <c r="F7471" s="203">
        <f>'827570'!G$25</f>
        <v>0</v>
      </c>
      <c r="I7471" s="60"/>
      <c r="J7471" s="61" t="str">
        <f>Índice!$G$25</f>
        <v>2015-12-31</v>
      </c>
      <c r="K7471" s="203" t="s">
        <v>2591</v>
      </c>
      <c r="L7471" s="203" t="s">
        <v>2611</v>
      </c>
    </row>
    <row r="7472" spans="1:12" ht="15.75">
      <c r="A7472" s="202" t="s">
        <v>15</v>
      </c>
      <c r="C7472" s="203" t="s">
        <v>2462</v>
      </c>
    </row>
    <row r="7473" spans="1:12" ht="15.75">
      <c r="A7473" s="202" t="s">
        <v>15</v>
      </c>
      <c r="C7473" s="203" t="str">
        <f>'827570'!B$11</f>
        <v>Conciliación de cambios en otras provisiones</v>
      </c>
    </row>
    <row r="7474" spans="1:12" ht="15.75">
      <c r="C7474" s="203" t="str">
        <f>'827570'!B$12</f>
        <v>Otras provisiones al comienzo del periodo</v>
      </c>
      <c r="F7474" s="203">
        <f>'827570'!H$12</f>
        <v>0</v>
      </c>
      <c r="J7474" s="60" t="str">
        <f>Índice!$G$23</f>
        <v>2015-01-01</v>
      </c>
      <c r="K7474" s="203" t="s">
        <v>2591</v>
      </c>
      <c r="L7474" s="203" t="s">
        <v>2612</v>
      </c>
    </row>
    <row r="7475" spans="1:12" ht="15.75">
      <c r="A7475" s="202" t="s">
        <v>15</v>
      </c>
      <c r="C7475" s="203" t="str">
        <f>'827570'!B$13</f>
        <v>Cambios en otras provisiones [sinopsis]</v>
      </c>
      <c r="I7475" s="60"/>
      <c r="J7475" s="61"/>
      <c r="K7475" s="203"/>
      <c r="L7475" s="203"/>
    </row>
    <row r="7476" spans="1:12" ht="15.75">
      <c r="A7476" s="202"/>
      <c r="C7476" s="203" t="str">
        <f>'827570'!B$14</f>
        <v>Provisiones adicionales, otras provisiones</v>
      </c>
      <c r="F7476" s="203">
        <f>'827570'!H$14</f>
        <v>0</v>
      </c>
      <c r="I7476" s="60" t="str">
        <f>Índice!$G$23</f>
        <v>2015-01-01</v>
      </c>
      <c r="J7476" s="61" t="str">
        <f>Índice!$G$25</f>
        <v>2015-12-31</v>
      </c>
      <c r="K7476" s="203" t="s">
        <v>2591</v>
      </c>
      <c r="L7476" s="203" t="s">
        <v>2612</v>
      </c>
    </row>
    <row r="7477" spans="1:12" ht="15.75">
      <c r="C7477" s="203" t="str">
        <f>'827570'!B$15</f>
        <v>Provisiones utilizadas, otras provisiones</v>
      </c>
      <c r="F7477" s="203">
        <f>'827570'!H$15</f>
        <v>0</v>
      </c>
      <c r="I7477" s="60" t="str">
        <f>Índice!$G$23</f>
        <v>2015-01-01</v>
      </c>
      <c r="J7477" s="61" t="str">
        <f>Índice!$G$25</f>
        <v>2015-12-31</v>
      </c>
      <c r="K7477" s="203" t="s">
        <v>2591</v>
      </c>
      <c r="L7477" s="203" t="s">
        <v>2612</v>
      </c>
    </row>
    <row r="7478" spans="1:12" ht="15.75">
      <c r="C7478" s="203" t="str">
        <f>'827570'!B$16</f>
        <v>Provisiones revertidas no utilizadas, otras provisiones</v>
      </c>
      <c r="F7478" s="203">
        <f>'827570'!H$16</f>
        <v>0</v>
      </c>
      <c r="I7478" s="60" t="str">
        <f>Índice!$G$23</f>
        <v>2015-01-01</v>
      </c>
      <c r="J7478" s="61" t="str">
        <f>Índice!$G$25</f>
        <v>2015-12-31</v>
      </c>
      <c r="K7478" s="203" t="s">
        <v>2591</v>
      </c>
      <c r="L7478" s="203" t="s">
        <v>2612</v>
      </c>
    </row>
    <row r="7479" spans="1:12" ht="15.75">
      <c r="C7479" s="203" t="str">
        <f>'827570'!B$17</f>
        <v>Incremento (disminución) por diferencias de cambio netas, otras provisiones</v>
      </c>
      <c r="F7479" s="203">
        <f>'827570'!H$17</f>
        <v>0</v>
      </c>
      <c r="I7479" s="60" t="str">
        <f>Índice!$G$23</f>
        <v>2015-01-01</v>
      </c>
      <c r="J7479" s="61" t="str">
        <f>Índice!$G$25</f>
        <v>2015-12-31</v>
      </c>
      <c r="K7479" s="203" t="s">
        <v>2591</v>
      </c>
      <c r="L7479" s="203" t="s">
        <v>2612</v>
      </c>
    </row>
    <row r="7480" spans="1:12" ht="15.75">
      <c r="C7480" s="203" t="str">
        <f>'827570'!B$18</f>
        <v>Incremento (disminución) por transferencias y otros cambios, otras provisiones</v>
      </c>
      <c r="F7480" s="203">
        <f>'827570'!H$18</f>
        <v>0</v>
      </c>
      <c r="I7480" s="60" t="str">
        <f>Índice!$G$23</f>
        <v>2015-01-01</v>
      </c>
      <c r="J7480" s="61" t="str">
        <f>Índice!$G$25</f>
        <v>2015-12-31</v>
      </c>
      <c r="K7480" s="203" t="s">
        <v>2591</v>
      </c>
      <c r="L7480" s="203" t="s">
        <v>2612</v>
      </c>
    </row>
    <row r="7481" spans="1:12" ht="15.75">
      <c r="C7481" s="203" t="str">
        <f>'827570'!B$19</f>
        <v>Total incremento (disminución) en otras provisiones</v>
      </c>
      <c r="F7481" s="203">
        <f>'827570'!H$19</f>
        <v>0</v>
      </c>
      <c r="I7481" s="60" t="str">
        <f>Índice!$G$23</f>
        <v>2015-01-01</v>
      </c>
      <c r="J7481" s="61" t="str">
        <f>Índice!$G$25</f>
        <v>2015-12-31</v>
      </c>
      <c r="K7481" s="203" t="s">
        <v>2591</v>
      </c>
      <c r="L7481" s="203" t="s">
        <v>2612</v>
      </c>
    </row>
    <row r="7482" spans="1:12" ht="15.75">
      <c r="C7482" s="203" t="str">
        <f>'827570'!B$20</f>
        <v>Otras provisiones al final del periodo</v>
      </c>
      <c r="F7482" s="203">
        <f>'827570'!H$20</f>
        <v>0</v>
      </c>
      <c r="J7482" s="61" t="str">
        <f>Índice!$G$25</f>
        <v>2015-12-31</v>
      </c>
      <c r="K7482" s="203" t="s">
        <v>2591</v>
      </c>
      <c r="L7482" s="203" t="s">
        <v>2612</v>
      </c>
    </row>
    <row r="7483" spans="1:12" ht="15.75">
      <c r="C7483" s="203" t="str">
        <f>'827570'!B$21</f>
        <v>Descripción de la naturaleza de obligaciones, otras provisiones</v>
      </c>
      <c r="F7483" s="203" t="str">
        <f>'827570'!H$21</f>
        <v xml:space="preserve">Por incluir información </v>
      </c>
      <c r="I7483" s="60" t="str">
        <f>Índice!$G$23</f>
        <v>2015-01-01</v>
      </c>
      <c r="J7483" s="61" t="str">
        <f>Índice!$G$25</f>
        <v>2015-12-31</v>
      </c>
      <c r="K7483" s="203" t="s">
        <v>2591</v>
      </c>
      <c r="L7483" s="203" t="s">
        <v>2612</v>
      </c>
    </row>
    <row r="7484" spans="1:12" ht="15.75">
      <c r="C7484" s="203" t="str">
        <f>'827570'!B$22</f>
        <v>Descripción del calendario esperado de flujos de salida, otras provisiones</v>
      </c>
      <c r="F7484" s="203" t="str">
        <f>'827570'!H$22</f>
        <v xml:space="preserve">Por incluir información </v>
      </c>
      <c r="I7484" s="60" t="str">
        <f>Índice!$G$23</f>
        <v>2015-01-01</v>
      </c>
      <c r="J7484" s="61" t="str">
        <f>Índice!$G$25</f>
        <v>2015-12-31</v>
      </c>
      <c r="K7484" s="203" t="s">
        <v>2591</v>
      </c>
      <c r="L7484" s="203" t="s">
        <v>2612</v>
      </c>
    </row>
    <row r="7485" spans="1:12" ht="15.75">
      <c r="C7485" s="203" t="str">
        <f>'827570'!B$23</f>
        <v>Indicación de incertidumbres de importes o calendario de salidas, otras provisiones</v>
      </c>
      <c r="F7485" s="203" t="str">
        <f>'827570'!H$23</f>
        <v xml:space="preserve">Por incluir información </v>
      </c>
      <c r="I7485" s="60" t="str">
        <f>Índice!$G$23</f>
        <v>2015-01-01</v>
      </c>
      <c r="J7485" s="61" t="str">
        <f>Índice!$G$25</f>
        <v>2015-12-31</v>
      </c>
      <c r="K7485" s="203" t="s">
        <v>2591</v>
      </c>
      <c r="L7485" s="203" t="s">
        <v>2612</v>
      </c>
    </row>
    <row r="7486" spans="1:12" ht="15.75">
      <c r="C7486" s="203" t="str">
        <f>'827570'!B$24</f>
        <v>Activo reconocido por reembolsos esperados, otras provisiones</v>
      </c>
      <c r="F7486" s="203">
        <f>'827570'!H$24</f>
        <v>0</v>
      </c>
      <c r="I7486" s="60"/>
      <c r="J7486" s="61" t="str">
        <f>Índice!$G$25</f>
        <v>2015-12-31</v>
      </c>
      <c r="K7486" s="203" t="s">
        <v>2591</v>
      </c>
      <c r="L7486" s="203" t="s">
        <v>2612</v>
      </c>
    </row>
    <row r="7487" spans="1:12" ht="15.75">
      <c r="C7487" s="203" t="str">
        <f>'827570'!B$25</f>
        <v>Reembolso esperado, otras provisiones</v>
      </c>
      <c r="F7487" s="203">
        <f>'827570'!H$25</f>
        <v>0</v>
      </c>
      <c r="I7487" s="60"/>
      <c r="J7487" s="61" t="str">
        <f>Índice!$G$25</f>
        <v>2015-12-31</v>
      </c>
      <c r="K7487" s="203" t="s">
        <v>2591</v>
      </c>
      <c r="L7487" s="203" t="s">
        <v>2612</v>
      </c>
    </row>
    <row r="7488" spans="1:12" ht="15.75">
      <c r="A7488" s="202" t="s">
        <v>15</v>
      </c>
      <c r="C7488" s="203" t="s">
        <v>2461</v>
      </c>
    </row>
    <row r="7489" spans="1:12" ht="15.75">
      <c r="A7489" s="202" t="s">
        <v>15</v>
      </c>
      <c r="C7489" s="203" t="str">
        <f>'827570'!B$11</f>
        <v>Conciliación de cambios en otras provisiones</v>
      </c>
    </row>
    <row r="7490" spans="1:12" ht="15.75">
      <c r="C7490" s="203" t="str">
        <f>'827570'!B$12</f>
        <v>Otras provisiones al comienzo del periodo</v>
      </c>
      <c r="F7490" s="203">
        <f>'827570'!I$12</f>
        <v>0</v>
      </c>
      <c r="J7490" s="60" t="str">
        <f>Índice!$G$23</f>
        <v>2015-01-01</v>
      </c>
      <c r="K7490" s="203"/>
      <c r="L7490" s="203"/>
    </row>
    <row r="7491" spans="1:12" ht="15.75">
      <c r="A7491" s="202" t="s">
        <v>15</v>
      </c>
      <c r="C7491" s="203" t="str">
        <f>'827570'!B$13</f>
        <v>Cambios en otras provisiones [sinopsis]</v>
      </c>
      <c r="I7491" s="60"/>
      <c r="J7491" s="61"/>
      <c r="K7491" s="203"/>
      <c r="L7491" s="203"/>
    </row>
    <row r="7492" spans="1:12" ht="15.75">
      <c r="A7492" s="202"/>
      <c r="C7492" s="203" t="str">
        <f>'827570'!B$14</f>
        <v>Provisiones adicionales, otras provisiones</v>
      </c>
      <c r="F7492" s="203">
        <f>'827570'!I$14</f>
        <v>0</v>
      </c>
      <c r="I7492" s="60" t="str">
        <f>Índice!$G$23</f>
        <v>2015-01-01</v>
      </c>
      <c r="J7492" s="61" t="str">
        <f>Índice!$G$25</f>
        <v>2015-12-31</v>
      </c>
      <c r="K7492" s="203"/>
      <c r="L7492" s="203"/>
    </row>
    <row r="7493" spans="1:12" ht="15.75">
      <c r="C7493" s="203" t="str">
        <f>'827570'!B$15</f>
        <v>Provisiones utilizadas, otras provisiones</v>
      </c>
      <c r="F7493" s="203">
        <f>'827570'!I$15</f>
        <v>0</v>
      </c>
      <c r="I7493" s="60" t="str">
        <f>Índice!$G$23</f>
        <v>2015-01-01</v>
      </c>
      <c r="J7493" s="61" t="str">
        <f>Índice!$G$25</f>
        <v>2015-12-31</v>
      </c>
      <c r="K7493" s="203"/>
      <c r="L7493" s="203"/>
    </row>
    <row r="7494" spans="1:12" ht="15.75">
      <c r="C7494" s="203" t="str">
        <f>'827570'!B$16</f>
        <v>Provisiones revertidas no utilizadas, otras provisiones</v>
      </c>
      <c r="F7494" s="203">
        <f>'827570'!I$16</f>
        <v>0</v>
      </c>
      <c r="I7494" s="60" t="str">
        <f>Índice!$G$23</f>
        <v>2015-01-01</v>
      </c>
      <c r="J7494" s="61" t="str">
        <f>Índice!$G$25</f>
        <v>2015-12-31</v>
      </c>
      <c r="K7494" s="203"/>
      <c r="L7494" s="203"/>
    </row>
    <row r="7495" spans="1:12" ht="15.75">
      <c r="C7495" s="203" t="str">
        <f>'827570'!B$17</f>
        <v>Incremento (disminución) por diferencias de cambio netas, otras provisiones</v>
      </c>
      <c r="F7495" s="203">
        <f>'827570'!I$17</f>
        <v>0</v>
      </c>
      <c r="I7495" s="60" t="str">
        <f>Índice!$G$23</f>
        <v>2015-01-01</v>
      </c>
      <c r="J7495" s="61" t="str">
        <f>Índice!$G$25</f>
        <v>2015-12-31</v>
      </c>
      <c r="K7495" s="203"/>
      <c r="L7495" s="203"/>
    </row>
    <row r="7496" spans="1:12" ht="15.75">
      <c r="C7496" s="203" t="str">
        <f>'827570'!B$18</f>
        <v>Incremento (disminución) por transferencias y otros cambios, otras provisiones</v>
      </c>
      <c r="F7496" s="203">
        <f>'827570'!I$18</f>
        <v>0</v>
      </c>
      <c r="I7496" s="60" t="str">
        <f>Índice!$G$23</f>
        <v>2015-01-01</v>
      </c>
      <c r="J7496" s="61" t="str">
        <f>Índice!$G$25</f>
        <v>2015-12-31</v>
      </c>
      <c r="K7496" s="203"/>
      <c r="L7496" s="203"/>
    </row>
    <row r="7497" spans="1:12" ht="15.75">
      <c r="C7497" s="203" t="str">
        <f>'827570'!B$19</f>
        <v>Total incremento (disminución) en otras provisiones</v>
      </c>
      <c r="F7497" s="203">
        <f>'827570'!I$19</f>
        <v>0</v>
      </c>
      <c r="I7497" s="60" t="str">
        <f>Índice!$G$23</f>
        <v>2015-01-01</v>
      </c>
      <c r="J7497" s="61" t="str">
        <f>Índice!$G$25</f>
        <v>2015-12-31</v>
      </c>
      <c r="K7497" s="203"/>
      <c r="L7497" s="203"/>
    </row>
    <row r="7498" spans="1:12" ht="15.75">
      <c r="C7498" s="203" t="str">
        <f>'827570'!B$20</f>
        <v>Otras provisiones al final del periodo</v>
      </c>
      <c r="F7498" s="203">
        <f>'827570'!I$20</f>
        <v>0</v>
      </c>
      <c r="J7498" s="61" t="str">
        <f>Índice!$G$25</f>
        <v>2015-12-31</v>
      </c>
      <c r="K7498" s="203"/>
      <c r="L7498" s="203"/>
    </row>
    <row r="7499" spans="1:12" ht="15.75">
      <c r="C7499" s="203" t="str">
        <f>'827570'!B$21</f>
        <v>Descripción de la naturaleza de obligaciones, otras provisiones</v>
      </c>
      <c r="F7499" s="203" t="str">
        <f>'827570'!I$21</f>
        <v xml:space="preserve">Por incluir información </v>
      </c>
      <c r="I7499" s="60" t="str">
        <f>Índice!$G$23</f>
        <v>2015-01-01</v>
      </c>
      <c r="J7499" s="61" t="str">
        <f>Índice!$G$25</f>
        <v>2015-12-31</v>
      </c>
      <c r="K7499" s="203"/>
      <c r="L7499" s="203"/>
    </row>
    <row r="7500" spans="1:12" ht="15.75">
      <c r="C7500" s="203" t="str">
        <f>'827570'!B$22</f>
        <v>Descripción del calendario esperado de flujos de salida, otras provisiones</v>
      </c>
      <c r="F7500" s="203" t="str">
        <f>'827570'!I$22</f>
        <v xml:space="preserve">Por incluir información </v>
      </c>
      <c r="I7500" s="60" t="str">
        <f>Índice!$G$23</f>
        <v>2015-01-01</v>
      </c>
      <c r="J7500" s="61" t="str">
        <f>Índice!$G$25</f>
        <v>2015-12-31</v>
      </c>
      <c r="K7500" s="203"/>
      <c r="L7500" s="203"/>
    </row>
    <row r="7501" spans="1:12" ht="15.75">
      <c r="C7501" s="203" t="str">
        <f>'827570'!B$23</f>
        <v>Indicación de incertidumbres de importes o calendario de salidas, otras provisiones</v>
      </c>
      <c r="F7501" s="203" t="str">
        <f>'827570'!I$23</f>
        <v xml:space="preserve">Por incluir información </v>
      </c>
      <c r="I7501" s="60" t="str">
        <f>Índice!$G$23</f>
        <v>2015-01-01</v>
      </c>
      <c r="J7501" s="61" t="str">
        <f>Índice!$G$25</f>
        <v>2015-12-31</v>
      </c>
      <c r="K7501" s="203"/>
      <c r="L7501" s="203"/>
    </row>
    <row r="7502" spans="1:12" ht="15.75">
      <c r="C7502" s="203" t="str">
        <f>'827570'!B$24</f>
        <v>Activo reconocido por reembolsos esperados, otras provisiones</v>
      </c>
      <c r="F7502" s="203">
        <f>'827570'!I$24</f>
        <v>0</v>
      </c>
      <c r="I7502" s="60"/>
      <c r="J7502" s="61" t="str">
        <f>Índice!$G$25</f>
        <v>2015-12-31</v>
      </c>
      <c r="K7502" s="203"/>
      <c r="L7502" s="203"/>
    </row>
    <row r="7503" spans="1:12" ht="15.75">
      <c r="C7503" s="203" t="str">
        <f>'827570'!B$25</f>
        <v>Reembolso esperado, otras provisiones</v>
      </c>
      <c r="F7503" s="203">
        <f>'827570'!I$25</f>
        <v>0</v>
      </c>
      <c r="I7503" s="60"/>
      <c r="J7503" s="61" t="str">
        <f>Índice!$G$25</f>
        <v>2015-12-31</v>
      </c>
      <c r="K7503" s="203"/>
      <c r="L7503" s="203"/>
    </row>
    <row r="7504" spans="1:12" ht="15.75">
      <c r="A7504" s="202" t="s">
        <v>15</v>
      </c>
      <c r="C7504" s="203">
        <f>'827570'!B26</f>
        <v>0</v>
      </c>
    </row>
    <row r="7505" spans="1:12" ht="15.75">
      <c r="A7505" s="202"/>
      <c r="C7505" s="203" t="str">
        <f>'827570'!B27</f>
        <v>Información a revelar sobre pasivos contingentes [Texto]</v>
      </c>
      <c r="F7505" s="203" t="str">
        <f>'827570'!C27</f>
        <v xml:space="preserve">Por incluir información </v>
      </c>
      <c r="I7505" s="60" t="str">
        <f>Índice!$G$23</f>
        <v>2015-01-01</v>
      </c>
      <c r="J7505" s="61" t="str">
        <f>Índice!$G$25</f>
        <v>2015-12-31</v>
      </c>
    </row>
    <row r="7506" spans="1:12" ht="15.75">
      <c r="A7506" s="202" t="s">
        <v>15</v>
      </c>
      <c r="C7506" s="203" t="s">
        <v>2422</v>
      </c>
    </row>
    <row r="7507" spans="1:12" ht="15.75">
      <c r="C7507" s="203" t="str">
        <f>'827570'!B$31</f>
        <v>Descripción de la naturaleza de obligaciones, pasivos contingentes</v>
      </c>
      <c r="F7507" s="203" t="str">
        <f>'827570'!C$31</f>
        <v xml:space="preserve">Por incluir información </v>
      </c>
      <c r="I7507" s="60" t="str">
        <f>Índice!$G$23</f>
        <v>2015-01-01</v>
      </c>
      <c r="J7507" s="61" t="str">
        <f>Índice!$G$25</f>
        <v>2015-12-31</v>
      </c>
      <c r="K7507" s="203" t="s">
        <v>2613</v>
      </c>
      <c r="L7507" s="203" t="s">
        <v>2628</v>
      </c>
    </row>
    <row r="7508" spans="1:12" ht="15.75">
      <c r="C7508" s="203" t="str">
        <f>'827570'!B$32</f>
        <v>Explicación del efecto financiero estimado de los pasivos contingentes</v>
      </c>
      <c r="F7508" s="203" t="str">
        <f>'827570'!C$32</f>
        <v xml:space="preserve">Por incluir información </v>
      </c>
      <c r="I7508" s="60" t="str">
        <f>Índice!$G$23</f>
        <v>2015-01-01</v>
      </c>
      <c r="J7508" s="61" t="str">
        <f>Índice!$G$25</f>
        <v>2015-12-31</v>
      </c>
      <c r="K7508" s="203" t="s">
        <v>2613</v>
      </c>
      <c r="L7508" s="203" t="s">
        <v>2628</v>
      </c>
    </row>
    <row r="7509" spans="1:12" ht="15.75">
      <c r="C7509" s="203" t="str">
        <f>'827570'!B$33</f>
        <v>Efecto financiero esperado de pasivos contingentes</v>
      </c>
      <c r="F7509" s="203">
        <f>'827570'!C$33</f>
        <v>0</v>
      </c>
      <c r="I7509" s="60"/>
      <c r="J7509" s="61" t="str">
        <f>Índice!$G$25</f>
        <v>2015-12-31</v>
      </c>
      <c r="K7509" s="203" t="s">
        <v>2613</v>
      </c>
      <c r="L7509" s="203" t="s">
        <v>2628</v>
      </c>
    </row>
    <row r="7510" spans="1:12" ht="15.75">
      <c r="C7510" s="203" t="str">
        <f>'827570'!B$34</f>
        <v>Explicación de la posibilidad de reembolso, pasivos contingentes</v>
      </c>
      <c r="F7510" s="203" t="str">
        <f>'827570'!C$34</f>
        <v xml:space="preserve">Por incluir información </v>
      </c>
      <c r="I7510" s="60" t="str">
        <f>Índice!$G$23</f>
        <v>2015-01-01</v>
      </c>
      <c r="J7510" s="61" t="str">
        <f>Índice!$G$25</f>
        <v>2015-12-31</v>
      </c>
      <c r="K7510" s="203" t="s">
        <v>2613</v>
      </c>
      <c r="L7510" s="203" t="s">
        <v>2628</v>
      </c>
    </row>
    <row r="7511" spans="1:12" ht="15.75">
      <c r="C7511" s="203" t="str">
        <f>'827570'!B$35</f>
        <v>Indicación de incertidumbres de importes o calendario de salidas, pasivos contingentes</v>
      </c>
      <c r="F7511" s="203" t="str">
        <f>'827570'!C$35</f>
        <v xml:space="preserve">Por incluir información </v>
      </c>
      <c r="I7511" s="60" t="str">
        <f>Índice!$G$23</f>
        <v>2015-01-01</v>
      </c>
      <c r="J7511" s="61" t="str">
        <f>Índice!$G$25</f>
        <v>2015-12-31</v>
      </c>
      <c r="K7511" s="203" t="s">
        <v>2613</v>
      </c>
      <c r="L7511" s="203" t="s">
        <v>2628</v>
      </c>
    </row>
    <row r="7512" spans="1:12" ht="15.75">
      <c r="A7512" s="202" t="s">
        <v>15</v>
      </c>
      <c r="C7512" s="203" t="s">
        <v>2458</v>
      </c>
    </row>
    <row r="7513" spans="1:12" ht="15.75">
      <c r="C7513" s="203" t="str">
        <f>'827570'!B$31</f>
        <v>Descripción de la naturaleza de obligaciones, pasivos contingentes</v>
      </c>
      <c r="F7513" s="203" t="str">
        <f>'827570'!D$31</f>
        <v xml:space="preserve">Por incluir información </v>
      </c>
      <c r="I7513" s="60" t="str">
        <f>Índice!$G$23</f>
        <v>2015-01-01</v>
      </c>
      <c r="J7513" s="61" t="str">
        <f>Índice!$G$25</f>
        <v>2015-12-31</v>
      </c>
      <c r="K7513" s="203" t="s">
        <v>2613</v>
      </c>
      <c r="L7513" s="203" t="s">
        <v>2629</v>
      </c>
    </row>
    <row r="7514" spans="1:12" ht="15.75">
      <c r="C7514" s="203" t="str">
        <f>'827570'!B$32</f>
        <v>Explicación del efecto financiero estimado de los pasivos contingentes</v>
      </c>
      <c r="F7514" s="203" t="str">
        <f>'827570'!D$32</f>
        <v xml:space="preserve">Por incluir información </v>
      </c>
      <c r="I7514" s="60" t="str">
        <f>Índice!$G$23</f>
        <v>2015-01-01</v>
      </c>
      <c r="J7514" s="61" t="str">
        <f>Índice!$G$25</f>
        <v>2015-12-31</v>
      </c>
      <c r="K7514" s="203" t="s">
        <v>2613</v>
      </c>
      <c r="L7514" s="203" t="s">
        <v>2629</v>
      </c>
    </row>
    <row r="7515" spans="1:12" ht="15.75">
      <c r="C7515" s="203" t="str">
        <f>'827570'!B$33</f>
        <v>Efecto financiero esperado de pasivos contingentes</v>
      </c>
      <c r="F7515" s="203">
        <f>'827570'!D$33</f>
        <v>0</v>
      </c>
      <c r="I7515" s="60"/>
      <c r="J7515" s="61" t="str">
        <f>Índice!$G$25</f>
        <v>2015-12-31</v>
      </c>
      <c r="K7515" s="203" t="s">
        <v>2613</v>
      </c>
      <c r="L7515" s="203" t="s">
        <v>2629</v>
      </c>
    </row>
    <row r="7516" spans="1:12" ht="15.75">
      <c r="C7516" s="203" t="str">
        <f>'827570'!B$34</f>
        <v>Explicación de la posibilidad de reembolso, pasivos contingentes</v>
      </c>
      <c r="F7516" s="203" t="str">
        <f>'827570'!D$34</f>
        <v xml:space="preserve">Por incluir información </v>
      </c>
      <c r="I7516" s="60" t="str">
        <f>Índice!$G$23</f>
        <v>2015-01-01</v>
      </c>
      <c r="J7516" s="61" t="str">
        <f>Índice!$G$25</f>
        <v>2015-12-31</v>
      </c>
      <c r="K7516" s="203" t="s">
        <v>2613</v>
      </c>
      <c r="L7516" s="203" t="s">
        <v>2629</v>
      </c>
    </row>
    <row r="7517" spans="1:12" ht="15.75">
      <c r="C7517" s="203" t="str">
        <f>'827570'!B$35</f>
        <v>Indicación de incertidumbres de importes o calendario de salidas, pasivos contingentes</v>
      </c>
      <c r="F7517" s="203" t="str">
        <f>'827570'!D$35</f>
        <v xml:space="preserve">Por incluir información </v>
      </c>
      <c r="I7517" s="60" t="str">
        <f>Índice!$G$23</f>
        <v>2015-01-01</v>
      </c>
      <c r="J7517" s="61" t="str">
        <f>Índice!$G$25</f>
        <v>2015-12-31</v>
      </c>
      <c r="K7517" s="203" t="s">
        <v>2613</v>
      </c>
      <c r="L7517" s="203" t="s">
        <v>2629</v>
      </c>
    </row>
    <row r="7518" spans="1:12" ht="15.75">
      <c r="A7518" s="202" t="s">
        <v>15</v>
      </c>
      <c r="C7518" s="203" t="s">
        <v>2457</v>
      </c>
    </row>
    <row r="7519" spans="1:12" ht="15.75">
      <c r="C7519" s="203" t="str">
        <f>'827570'!B$31</f>
        <v>Descripción de la naturaleza de obligaciones, pasivos contingentes</v>
      </c>
      <c r="F7519" s="203" t="str">
        <f>'827570'!E$31</f>
        <v xml:space="preserve">Por incluir información </v>
      </c>
      <c r="I7519" s="60" t="str">
        <f>Índice!$G$23</f>
        <v>2015-01-01</v>
      </c>
      <c r="J7519" s="61" t="str">
        <f>Índice!$G$25</f>
        <v>2015-12-31</v>
      </c>
      <c r="K7519" s="203" t="s">
        <v>2613</v>
      </c>
      <c r="L7519" s="203" t="s">
        <v>2630</v>
      </c>
    </row>
    <row r="7520" spans="1:12" ht="15.75">
      <c r="C7520" s="203" t="str">
        <f>'827570'!B$32</f>
        <v>Explicación del efecto financiero estimado de los pasivos contingentes</v>
      </c>
      <c r="F7520" s="203" t="str">
        <f>'827570'!E$32</f>
        <v xml:space="preserve">Por incluir información </v>
      </c>
      <c r="I7520" s="60" t="str">
        <f>Índice!$G$23</f>
        <v>2015-01-01</v>
      </c>
      <c r="J7520" s="61" t="str">
        <f>Índice!$G$25</f>
        <v>2015-12-31</v>
      </c>
      <c r="K7520" s="203" t="s">
        <v>2613</v>
      </c>
      <c r="L7520" s="203" t="s">
        <v>2630</v>
      </c>
    </row>
    <row r="7521" spans="1:12" ht="15.75">
      <c r="C7521" s="203" t="str">
        <f>'827570'!B$33</f>
        <v>Efecto financiero esperado de pasivos contingentes</v>
      </c>
      <c r="F7521" s="203">
        <f>'827570'!E$33</f>
        <v>0</v>
      </c>
      <c r="I7521" s="60"/>
      <c r="J7521" s="61" t="str">
        <f>Índice!$G$25</f>
        <v>2015-12-31</v>
      </c>
      <c r="K7521" s="203" t="s">
        <v>2613</v>
      </c>
      <c r="L7521" s="203" t="s">
        <v>2630</v>
      </c>
    </row>
    <row r="7522" spans="1:12" ht="15.75">
      <c r="C7522" s="203" t="str">
        <f>'827570'!B$34</f>
        <v>Explicación de la posibilidad de reembolso, pasivos contingentes</v>
      </c>
      <c r="F7522" s="203" t="str">
        <f>'827570'!E$34</f>
        <v xml:space="preserve">Por incluir información </v>
      </c>
      <c r="I7522" s="60" t="str">
        <f>Índice!$G$23</f>
        <v>2015-01-01</v>
      </c>
      <c r="J7522" s="61" t="str">
        <f>Índice!$G$25</f>
        <v>2015-12-31</v>
      </c>
      <c r="K7522" s="203" t="s">
        <v>2613</v>
      </c>
      <c r="L7522" s="203" t="s">
        <v>2630</v>
      </c>
    </row>
    <row r="7523" spans="1:12" ht="15.75">
      <c r="C7523" s="203" t="str">
        <f>'827570'!B$35</f>
        <v>Indicación de incertidumbres de importes o calendario de salidas, pasivos contingentes</v>
      </c>
      <c r="F7523" s="203" t="str">
        <f>'827570'!E$35</f>
        <v xml:space="preserve">Por incluir información </v>
      </c>
      <c r="I7523" s="60" t="str">
        <f>Índice!$G$23</f>
        <v>2015-01-01</v>
      </c>
      <c r="J7523" s="61" t="str">
        <f>Índice!$G$25</f>
        <v>2015-12-31</v>
      </c>
      <c r="K7523" s="203" t="s">
        <v>2613</v>
      </c>
      <c r="L7523" s="203" t="s">
        <v>2630</v>
      </c>
    </row>
    <row r="7524" spans="1:12" ht="15.75">
      <c r="A7524" s="202" t="s">
        <v>15</v>
      </c>
      <c r="C7524" s="203" t="s">
        <v>2464</v>
      </c>
    </row>
    <row r="7525" spans="1:12" ht="15.75">
      <c r="C7525" s="203" t="str">
        <f>'827570'!B$31</f>
        <v>Descripción de la naturaleza de obligaciones, pasivos contingentes</v>
      </c>
      <c r="F7525" s="203" t="str">
        <f>'827570'!F$31</f>
        <v xml:space="preserve">Por incluir información </v>
      </c>
      <c r="I7525" s="60" t="str">
        <f>Índice!$G$23</f>
        <v>2015-01-01</v>
      </c>
      <c r="J7525" s="61" t="str">
        <f>Índice!$G$25</f>
        <v>2015-12-31</v>
      </c>
      <c r="K7525" s="203" t="s">
        <v>2613</v>
      </c>
      <c r="L7525" s="203" t="s">
        <v>2631</v>
      </c>
    </row>
    <row r="7526" spans="1:12" ht="15.75">
      <c r="C7526" s="203" t="str">
        <f>'827570'!B$32</f>
        <v>Explicación del efecto financiero estimado de los pasivos contingentes</v>
      </c>
      <c r="F7526" s="203" t="str">
        <f>'827570'!F$32</f>
        <v xml:space="preserve">Por incluir información </v>
      </c>
      <c r="I7526" s="60" t="str">
        <f>Índice!$G$23</f>
        <v>2015-01-01</v>
      </c>
      <c r="J7526" s="61" t="str">
        <f>Índice!$G$25</f>
        <v>2015-12-31</v>
      </c>
      <c r="K7526" s="203" t="s">
        <v>2613</v>
      </c>
      <c r="L7526" s="203" t="s">
        <v>2631</v>
      </c>
    </row>
    <row r="7527" spans="1:12" ht="15.75">
      <c r="C7527" s="203" t="str">
        <f>'827570'!B$33</f>
        <v>Efecto financiero esperado de pasivos contingentes</v>
      </c>
      <c r="F7527" s="203">
        <f>'827570'!F$33</f>
        <v>0</v>
      </c>
      <c r="I7527" s="60"/>
      <c r="J7527" s="61" t="str">
        <f>Índice!$G$25</f>
        <v>2015-12-31</v>
      </c>
      <c r="K7527" s="203" t="s">
        <v>2613</v>
      </c>
      <c r="L7527" s="203" t="s">
        <v>2631</v>
      </c>
    </row>
    <row r="7528" spans="1:12" ht="15.75">
      <c r="C7528" s="203" t="str">
        <f>'827570'!B$34</f>
        <v>Explicación de la posibilidad de reembolso, pasivos contingentes</v>
      </c>
      <c r="F7528" s="203" t="str">
        <f>'827570'!F$34</f>
        <v xml:space="preserve">Por incluir información </v>
      </c>
      <c r="I7528" s="60" t="str">
        <f>Índice!$G$23</f>
        <v>2015-01-01</v>
      </c>
      <c r="J7528" s="61" t="str">
        <f>Índice!$G$25</f>
        <v>2015-12-31</v>
      </c>
      <c r="K7528" s="203" t="s">
        <v>2613</v>
      </c>
      <c r="L7528" s="203" t="s">
        <v>2631</v>
      </c>
    </row>
    <row r="7529" spans="1:12" ht="15.75">
      <c r="C7529" s="203" t="str">
        <f>'827570'!B$35</f>
        <v>Indicación de incertidumbres de importes o calendario de salidas, pasivos contingentes</v>
      </c>
      <c r="F7529" s="203" t="str">
        <f>'827570'!F$35</f>
        <v xml:space="preserve">Por incluir información </v>
      </c>
      <c r="I7529" s="60" t="str">
        <f>Índice!$G$23</f>
        <v>2015-01-01</v>
      </c>
      <c r="J7529" s="61" t="str">
        <f>Índice!$G$25</f>
        <v>2015-12-31</v>
      </c>
      <c r="K7529" s="203" t="s">
        <v>2613</v>
      </c>
      <c r="L7529" s="203" t="s">
        <v>2631</v>
      </c>
    </row>
    <row r="7530" spans="1:12" ht="15.75">
      <c r="A7530" s="202" t="s">
        <v>15</v>
      </c>
      <c r="C7530" s="203" t="s">
        <v>2463</v>
      </c>
    </row>
    <row r="7531" spans="1:12" ht="15.75">
      <c r="C7531" s="203" t="str">
        <f>'827570'!B$31</f>
        <v>Descripción de la naturaleza de obligaciones, pasivos contingentes</v>
      </c>
      <c r="F7531" s="203" t="str">
        <f>'827570'!G$31</f>
        <v xml:space="preserve">Por incluir información </v>
      </c>
      <c r="I7531" s="60" t="str">
        <f>Índice!$G$23</f>
        <v>2015-01-01</v>
      </c>
      <c r="J7531" s="61" t="str">
        <f>Índice!$G$25</f>
        <v>2015-12-31</v>
      </c>
      <c r="K7531" s="203" t="s">
        <v>2613</v>
      </c>
      <c r="L7531" s="203" t="s">
        <v>2632</v>
      </c>
    </row>
    <row r="7532" spans="1:12" ht="15.75">
      <c r="C7532" s="203" t="str">
        <f>'827570'!B$32</f>
        <v>Explicación del efecto financiero estimado de los pasivos contingentes</v>
      </c>
      <c r="F7532" s="203" t="str">
        <f>'827570'!G$32</f>
        <v xml:space="preserve">Por incluir información </v>
      </c>
      <c r="I7532" s="60" t="str">
        <f>Índice!$G$23</f>
        <v>2015-01-01</v>
      </c>
      <c r="J7532" s="61" t="str">
        <f>Índice!$G$25</f>
        <v>2015-12-31</v>
      </c>
      <c r="K7532" s="203" t="s">
        <v>2613</v>
      </c>
      <c r="L7532" s="203" t="s">
        <v>2632</v>
      </c>
    </row>
    <row r="7533" spans="1:12" ht="15.75">
      <c r="C7533" s="203" t="str">
        <f>'827570'!B$33</f>
        <v>Efecto financiero esperado de pasivos contingentes</v>
      </c>
      <c r="F7533" s="203">
        <f>'827570'!G$33</f>
        <v>0</v>
      </c>
      <c r="I7533" s="60"/>
      <c r="J7533" s="61" t="str">
        <f>Índice!$G$25</f>
        <v>2015-12-31</v>
      </c>
      <c r="K7533" s="203" t="s">
        <v>2613</v>
      </c>
      <c r="L7533" s="203" t="s">
        <v>2632</v>
      </c>
    </row>
    <row r="7534" spans="1:12" ht="15.75">
      <c r="C7534" s="203" t="str">
        <f>'827570'!B$34</f>
        <v>Explicación de la posibilidad de reembolso, pasivos contingentes</v>
      </c>
      <c r="F7534" s="203" t="str">
        <f>'827570'!G$34</f>
        <v xml:space="preserve">Por incluir información </v>
      </c>
      <c r="I7534" s="60" t="str">
        <f>Índice!$G$23</f>
        <v>2015-01-01</v>
      </c>
      <c r="J7534" s="61" t="str">
        <f>Índice!$G$25</f>
        <v>2015-12-31</v>
      </c>
      <c r="K7534" s="203" t="s">
        <v>2613</v>
      </c>
      <c r="L7534" s="203" t="s">
        <v>2632</v>
      </c>
    </row>
    <row r="7535" spans="1:12" ht="15.75">
      <c r="C7535" s="203" t="str">
        <f>'827570'!B$35</f>
        <v>Indicación de incertidumbres de importes o calendario de salidas, pasivos contingentes</v>
      </c>
      <c r="F7535" s="203" t="str">
        <f>'827570'!G$35</f>
        <v xml:space="preserve">Por incluir información </v>
      </c>
      <c r="I7535" s="60" t="str">
        <f>Índice!$G$23</f>
        <v>2015-01-01</v>
      </c>
      <c r="J7535" s="61" t="str">
        <f>Índice!$G$25</f>
        <v>2015-12-31</v>
      </c>
      <c r="K7535" s="203" t="s">
        <v>2613</v>
      </c>
      <c r="L7535" s="203" t="s">
        <v>2632</v>
      </c>
    </row>
    <row r="7536" spans="1:12" ht="15.75">
      <c r="A7536" s="202" t="s">
        <v>15</v>
      </c>
      <c r="C7536" s="203" t="s">
        <v>2462</v>
      </c>
    </row>
    <row r="7537" spans="1:12" ht="15.75">
      <c r="C7537" s="203" t="str">
        <f>'827570'!B$31</f>
        <v>Descripción de la naturaleza de obligaciones, pasivos contingentes</v>
      </c>
      <c r="F7537" s="203" t="str">
        <f>'827570'!H$31</f>
        <v xml:space="preserve">Por incluir información </v>
      </c>
      <c r="I7537" s="60" t="str">
        <f>Índice!$G$23</f>
        <v>2015-01-01</v>
      </c>
      <c r="J7537" s="61" t="str">
        <f>Índice!$G$25</f>
        <v>2015-12-31</v>
      </c>
      <c r="K7537" s="203" t="s">
        <v>2613</v>
      </c>
      <c r="L7537" s="203" t="s">
        <v>2633</v>
      </c>
    </row>
    <row r="7538" spans="1:12" ht="15.75">
      <c r="C7538" s="203" t="str">
        <f>'827570'!B$32</f>
        <v>Explicación del efecto financiero estimado de los pasivos contingentes</v>
      </c>
      <c r="F7538" s="203" t="str">
        <f>'827570'!H$32</f>
        <v xml:space="preserve">Por incluir información </v>
      </c>
      <c r="I7538" s="60" t="str">
        <f>Índice!$G$23</f>
        <v>2015-01-01</v>
      </c>
      <c r="J7538" s="61" t="str">
        <f>Índice!$G$25</f>
        <v>2015-12-31</v>
      </c>
      <c r="K7538" s="203" t="s">
        <v>2613</v>
      </c>
      <c r="L7538" s="203" t="s">
        <v>2633</v>
      </c>
    </row>
    <row r="7539" spans="1:12" ht="15.75">
      <c r="C7539" s="203" t="str">
        <f>'827570'!B$33</f>
        <v>Efecto financiero esperado de pasivos contingentes</v>
      </c>
      <c r="F7539" s="203">
        <f>'827570'!H$33</f>
        <v>0</v>
      </c>
      <c r="I7539" s="60"/>
      <c r="J7539" s="61" t="str">
        <f>Índice!$G$25</f>
        <v>2015-12-31</v>
      </c>
      <c r="K7539" s="203" t="s">
        <v>2613</v>
      </c>
      <c r="L7539" s="203" t="s">
        <v>2633</v>
      </c>
    </row>
    <row r="7540" spans="1:12" ht="15.75">
      <c r="C7540" s="203" t="str">
        <f>'827570'!B$34</f>
        <v>Explicación de la posibilidad de reembolso, pasivos contingentes</v>
      </c>
      <c r="F7540" s="203" t="str">
        <f>'827570'!H$34</f>
        <v xml:space="preserve">Por incluir información </v>
      </c>
      <c r="I7540" s="60" t="str">
        <f>Índice!$G$23</f>
        <v>2015-01-01</v>
      </c>
      <c r="J7540" s="61" t="str">
        <f>Índice!$G$25</f>
        <v>2015-12-31</v>
      </c>
      <c r="K7540" s="203" t="s">
        <v>2613</v>
      </c>
      <c r="L7540" s="203" t="s">
        <v>2633</v>
      </c>
    </row>
    <row r="7541" spans="1:12" ht="15.75">
      <c r="C7541" s="203" t="str">
        <f>'827570'!B$35</f>
        <v>Indicación de incertidumbres de importes o calendario de salidas, pasivos contingentes</v>
      </c>
      <c r="F7541" s="203" t="str">
        <f>'827570'!H$35</f>
        <v xml:space="preserve">Por incluir información </v>
      </c>
      <c r="I7541" s="60" t="str">
        <f>Índice!$G$23</f>
        <v>2015-01-01</v>
      </c>
      <c r="J7541" s="61" t="str">
        <f>Índice!$G$25</f>
        <v>2015-12-31</v>
      </c>
      <c r="K7541" s="203" t="s">
        <v>2613</v>
      </c>
      <c r="L7541" s="203" t="s">
        <v>2633</v>
      </c>
    </row>
    <row r="7542" spans="1:12" ht="15.75">
      <c r="A7542" s="202" t="s">
        <v>15</v>
      </c>
      <c r="C7542" s="203" t="s">
        <v>2461</v>
      </c>
    </row>
    <row r="7543" spans="1:12" ht="15.75">
      <c r="C7543" s="203" t="str">
        <f>'827570'!B$31</f>
        <v>Descripción de la naturaleza de obligaciones, pasivos contingentes</v>
      </c>
      <c r="F7543" s="203" t="str">
        <f>'827570'!I$31</f>
        <v xml:space="preserve">Por incluir información </v>
      </c>
      <c r="I7543" s="60" t="str">
        <f>Índice!$G$23</f>
        <v>2015-01-01</v>
      </c>
      <c r="J7543" s="61" t="str">
        <f>Índice!$G$25</f>
        <v>2015-12-31</v>
      </c>
      <c r="K7543" s="203" t="s">
        <v>2613</v>
      </c>
      <c r="L7543" s="203" t="s">
        <v>2634</v>
      </c>
    </row>
    <row r="7544" spans="1:12" ht="15.75">
      <c r="C7544" s="203" t="str">
        <f>'827570'!B$32</f>
        <v>Explicación del efecto financiero estimado de los pasivos contingentes</v>
      </c>
      <c r="F7544" s="203" t="str">
        <f>'827570'!I$32</f>
        <v xml:space="preserve">Por incluir información </v>
      </c>
      <c r="I7544" s="60" t="str">
        <f>Índice!$G$23</f>
        <v>2015-01-01</v>
      </c>
      <c r="J7544" s="61" t="str">
        <f>Índice!$G$25</f>
        <v>2015-12-31</v>
      </c>
      <c r="K7544" s="203" t="s">
        <v>2613</v>
      </c>
      <c r="L7544" s="203" t="s">
        <v>2634</v>
      </c>
    </row>
    <row r="7545" spans="1:12" ht="15.75">
      <c r="C7545" s="203" t="str">
        <f>'827570'!B$33</f>
        <v>Efecto financiero esperado de pasivos contingentes</v>
      </c>
      <c r="F7545" s="203">
        <f>'827570'!I$33</f>
        <v>0</v>
      </c>
      <c r="I7545" s="60"/>
      <c r="J7545" s="61" t="str">
        <f>Índice!$G$25</f>
        <v>2015-12-31</v>
      </c>
      <c r="K7545" s="203" t="s">
        <v>2613</v>
      </c>
      <c r="L7545" s="203" t="s">
        <v>2634</v>
      </c>
    </row>
    <row r="7546" spans="1:12" ht="15.75">
      <c r="C7546" s="203" t="str">
        <f>'827570'!B$34</f>
        <v>Explicación de la posibilidad de reembolso, pasivos contingentes</v>
      </c>
      <c r="F7546" s="203" t="str">
        <f>'827570'!I$34</f>
        <v xml:space="preserve">Por incluir información </v>
      </c>
      <c r="I7546" s="60" t="str">
        <f>Índice!$G$23</f>
        <v>2015-01-01</v>
      </c>
      <c r="J7546" s="61" t="str">
        <f>Índice!$G$25</f>
        <v>2015-12-31</v>
      </c>
      <c r="K7546" s="203" t="s">
        <v>2613</v>
      </c>
      <c r="L7546" s="203" t="s">
        <v>2634</v>
      </c>
    </row>
    <row r="7547" spans="1:12" ht="15.75">
      <c r="C7547" s="203" t="str">
        <f>'827570'!B$35</f>
        <v>Indicación de incertidumbres de importes o calendario de salidas, pasivos contingentes</v>
      </c>
      <c r="F7547" s="203" t="str">
        <f>'827570'!I$35</f>
        <v xml:space="preserve">Por incluir información </v>
      </c>
      <c r="I7547" s="60" t="str">
        <f>Índice!$G$23</f>
        <v>2015-01-01</v>
      </c>
      <c r="J7547" s="61" t="str">
        <f>Índice!$G$25</f>
        <v>2015-12-31</v>
      </c>
      <c r="K7547" s="203" t="s">
        <v>2613</v>
      </c>
      <c r="L7547" s="203" t="s">
        <v>2634</v>
      </c>
    </row>
    <row r="7548" spans="1:12" ht="15.75">
      <c r="A7548" s="202" t="s">
        <v>15</v>
      </c>
      <c r="C7548" s="203">
        <f>'827570'!B36</f>
        <v>0</v>
      </c>
    </row>
    <row r="7549" spans="1:12" ht="15.75">
      <c r="C7549" s="203" t="str">
        <f>'827570'!B37</f>
        <v>Descripción de la naturaleza de activos contingentes</v>
      </c>
      <c r="F7549" s="203" t="str">
        <f>'827570'!C37</f>
        <v xml:space="preserve">Por incluir información </v>
      </c>
      <c r="I7549" s="60" t="str">
        <f>Índice!$G$23</f>
        <v>2015-01-01</v>
      </c>
      <c r="J7549" s="61" t="str">
        <f>Índice!$G$25</f>
        <v>2015-12-31</v>
      </c>
    </row>
    <row r="7550" spans="1:12" ht="15.75">
      <c r="C7550" s="203" t="str">
        <f>'827570'!B38</f>
        <v>Explicación del efecto financiero estimado de activos contingentes</v>
      </c>
      <c r="F7550" s="203" t="str">
        <f>'827570'!C38</f>
        <v xml:space="preserve">Por incluir información </v>
      </c>
      <c r="I7550" s="60" t="str">
        <f>Índice!$G$23</f>
        <v>2015-01-01</v>
      </c>
      <c r="J7550" s="61" t="str">
        <f>Índice!$G$25</f>
        <v>2015-12-31</v>
      </c>
    </row>
    <row r="7551" spans="1:12" ht="15.75">
      <c r="C7551" s="203" t="str">
        <f>'827570'!B39</f>
        <v>Efecto financiero esperado de activos contingentes</v>
      </c>
      <c r="F7551" s="203">
        <f>'827570'!C39</f>
        <v>0</v>
      </c>
      <c r="I7551" s="60"/>
      <c r="J7551" s="61" t="str">
        <f>Índice!$G$25</f>
        <v>2015-12-31</v>
      </c>
    </row>
    <row r="7552" spans="1:12" ht="15.75">
      <c r="C7552" s="203" t="str">
        <f>'827570'!B40</f>
        <v>Información sobre activos contingentes cuya información a revelar no es practicable</v>
      </c>
      <c r="F7552" s="203" t="str">
        <f>'827570'!C40</f>
        <v xml:space="preserve">Por incluir información </v>
      </c>
      <c r="I7552" s="60" t="str">
        <f>Índice!$G$23</f>
        <v>2015-01-01</v>
      </c>
      <c r="J7552" s="61" t="str">
        <f>Índice!$G$25</f>
        <v>2015-12-31</v>
      </c>
    </row>
    <row r="7553" spans="1:18" ht="15.75">
      <c r="C7553" s="203" t="str">
        <f>'827570'!B41</f>
        <v>Información sobre pasivos contingentes cuya información a revelar no es practicable</v>
      </c>
      <c r="F7553" s="203" t="str">
        <f>'827570'!C41</f>
        <v xml:space="preserve">Por incluir información </v>
      </c>
      <c r="I7553" s="60" t="str">
        <f>Índice!$G$23</f>
        <v>2015-01-01</v>
      </c>
      <c r="J7553" s="61" t="str">
        <f>Índice!$G$25</f>
        <v>2015-12-31</v>
      </c>
    </row>
    <row r="7554" spans="1:18" ht="15.75">
      <c r="C7554" s="203" t="str">
        <f>'827570'!B42</f>
        <v>Explicación de la naturaleza general del conflicto y de la razón para no revelar información con respecto a provisiones</v>
      </c>
      <c r="F7554" s="203" t="str">
        <f>'827570'!C42</f>
        <v xml:space="preserve">Por incluir información </v>
      </c>
      <c r="I7554" s="60" t="str">
        <f>Índice!$G$23</f>
        <v>2015-01-01</v>
      </c>
      <c r="J7554" s="61" t="str">
        <f>Índice!$G$25</f>
        <v>2015-12-31</v>
      </c>
    </row>
    <row r="7555" spans="1:18" ht="15.75">
      <c r="C7555" s="203" t="str">
        <f>'827570'!B43</f>
        <v>Explicación de la naturaleza general del conflicto y de la razón para no revelar información con respecto a pasivos contingentes</v>
      </c>
      <c r="F7555" s="203" t="str">
        <f>'827570'!C43</f>
        <v xml:space="preserve">Por incluir información </v>
      </c>
      <c r="I7555" s="60" t="str">
        <f>Índice!$G$23</f>
        <v>2015-01-01</v>
      </c>
      <c r="J7555" s="61" t="str">
        <f>Índice!$G$25</f>
        <v>2015-12-31</v>
      </c>
    </row>
    <row r="7556" spans="1:18" ht="15.75">
      <c r="C7556" s="203" t="str">
        <f>'827570'!B44</f>
        <v>Explicación de la naturaleza general del conflicto y de la razón para no revelar información con respecto a activos contingentes</v>
      </c>
      <c r="F7556" s="203" t="str">
        <f>'827570'!C44</f>
        <v xml:space="preserve">Por incluir información </v>
      </c>
      <c r="I7556" s="60" t="str">
        <f>Índice!$G$23</f>
        <v>2015-01-01</v>
      </c>
      <c r="J7556" s="61" t="str">
        <f>Índice!$G$25</f>
        <v>2015-12-31</v>
      </c>
    </row>
    <row r="7557" spans="1:18" ht="15.75">
      <c r="A7557" s="83" t="s">
        <v>15</v>
      </c>
      <c r="B7557" s="84"/>
      <c r="C7557" s="85" t="s">
        <v>2635</v>
      </c>
      <c r="D7557" s="84"/>
      <c r="E7557" s="84"/>
      <c r="F7557" s="86"/>
      <c r="G7557" s="84"/>
      <c r="H7557" s="84"/>
      <c r="I7557" s="87"/>
      <c r="J7557" s="87"/>
      <c r="K7557" s="88"/>
      <c r="L7557" s="88"/>
      <c r="M7557" s="84"/>
      <c r="N7557" s="84"/>
      <c r="O7557" s="84"/>
      <c r="P7557" s="84"/>
      <c r="Q7557" s="84"/>
      <c r="R7557" s="84"/>
    </row>
    <row r="7558" spans="1:18" ht="15.75">
      <c r="C7558" s="203" t="str">
        <f>'831110'!B6</f>
        <v>Información a revelar sobre ingresos de actividades ordinarias [Texto] (831110)</v>
      </c>
      <c r="F7558" s="203" t="str">
        <f>'831110'!C6</f>
        <v>Por incluir información</v>
      </c>
      <c r="I7558" s="60" t="str">
        <f>Índice!$G$23</f>
        <v>2015-01-01</v>
      </c>
      <c r="J7558" s="61" t="str">
        <f>Índice!$G$25</f>
        <v>2015-12-31</v>
      </c>
    </row>
    <row r="7559" spans="1:18" ht="15.75">
      <c r="C7559" s="203" t="str">
        <f>'831110'!B7</f>
        <v>Descripción de las políticas contables para el reconocimiento de ingresos de actividades ordinarias [Texto] (831110)</v>
      </c>
      <c r="F7559" s="203" t="str">
        <f>'831110'!C7</f>
        <v>Por incluir información</v>
      </c>
      <c r="I7559" s="60" t="str">
        <f>Índice!$G$23</f>
        <v>2015-01-01</v>
      </c>
      <c r="J7559" s="61" t="str">
        <f>Índice!$G$25</f>
        <v>2015-12-31</v>
      </c>
    </row>
    <row r="7560" spans="1:18" ht="15.75">
      <c r="A7560" s="83" t="s">
        <v>15</v>
      </c>
      <c r="B7560" s="84"/>
      <c r="C7560" s="85" t="s">
        <v>2637</v>
      </c>
      <c r="D7560" s="84"/>
      <c r="E7560" s="84"/>
      <c r="F7560" s="86"/>
      <c r="G7560" s="84"/>
      <c r="H7560" s="84"/>
      <c r="I7560" s="87"/>
      <c r="J7560" s="87"/>
      <c r="K7560" s="88"/>
      <c r="L7560" s="88"/>
      <c r="M7560" s="84"/>
      <c r="N7560" s="84"/>
      <c r="O7560" s="84"/>
      <c r="P7560" s="84"/>
      <c r="Q7560" s="84"/>
      <c r="R7560" s="84"/>
    </row>
    <row r="7561" spans="1:18" ht="15.75">
      <c r="C7561" s="203" t="str">
        <f>'831400'!B6</f>
        <v>Información a revelar sobre subvenciones del gobierno [Texto] (831400)</v>
      </c>
      <c r="F7561" s="203" t="str">
        <f>'831400'!C6</f>
        <v xml:space="preserve">Por incluir información </v>
      </c>
      <c r="I7561" s="60" t="str">
        <f>Índice!$G$23</f>
        <v>2015-01-01</v>
      </c>
      <c r="J7561" s="61" t="str">
        <f>Índice!$G$25</f>
        <v>2015-12-31</v>
      </c>
    </row>
    <row r="7562" spans="1:18" ht="15.75">
      <c r="C7562" s="203" t="str">
        <f>'831400'!B7</f>
        <v>Descripción de la naturaleza y alcance de las subvenciones del gobierno reconocidas en los estados financieros</v>
      </c>
      <c r="F7562" s="203" t="str">
        <f>'831400'!C7</f>
        <v xml:space="preserve">Por incluir información </v>
      </c>
      <c r="I7562" s="60" t="str">
        <f>Índice!$G$23</f>
        <v>2015-01-01</v>
      </c>
      <c r="J7562" s="61" t="str">
        <f>Índice!$G$25</f>
        <v>2015-12-31</v>
      </c>
    </row>
    <row r="7563" spans="1:18" ht="15.75">
      <c r="C7563" s="203" t="str">
        <f>'831400'!B8</f>
        <v>Subvenciones del gobierno (831400)</v>
      </c>
      <c r="F7563" s="203">
        <f>'831400'!C8</f>
        <v>0</v>
      </c>
      <c r="I7563" s="60"/>
      <c r="J7563" s="61" t="str">
        <f>Índice!$G$25</f>
        <v>2015-12-31</v>
      </c>
    </row>
    <row r="7564" spans="1:18" ht="15.75">
      <c r="C7564" s="203" t="str">
        <f>'831400'!B9</f>
        <v>Ingresos procedentes de subvenciones del gobierno (831400)</v>
      </c>
      <c r="F7564" s="203">
        <f>'831400'!C9</f>
        <v>0</v>
      </c>
      <c r="I7564" s="60" t="str">
        <f>Índice!$G$23</f>
        <v>2015-01-01</v>
      </c>
      <c r="J7564" s="61" t="str">
        <f>Índice!$G$25</f>
        <v>2015-12-31</v>
      </c>
    </row>
    <row r="7565" spans="1:18" ht="15.75">
      <c r="C7565" s="203" t="str">
        <f>'831400'!B10</f>
        <v>Indicación de otras formas de ayudas del gobierno con beneficios directos para la entidad</v>
      </c>
      <c r="F7565" s="203" t="str">
        <f>'831400'!C10</f>
        <v xml:space="preserve">Por incluir información </v>
      </c>
      <c r="I7565" s="60" t="str">
        <f>Índice!$G$23</f>
        <v>2015-01-01</v>
      </c>
      <c r="J7565" s="61" t="str">
        <f>Índice!$G$25</f>
        <v>2015-12-31</v>
      </c>
    </row>
    <row r="7566" spans="1:18" ht="15.75">
      <c r="C7566" s="203" t="str">
        <f>'831400'!B11</f>
        <v>Explicación de las condiciones no cumplidas y otras contingencias anexas a las ayudas del gobierno</v>
      </c>
      <c r="F7566" s="203" t="str">
        <f>'831400'!C11</f>
        <v xml:space="preserve">Por incluir información </v>
      </c>
      <c r="I7566" s="60" t="str">
        <f>Índice!$G$23</f>
        <v>2015-01-01</v>
      </c>
      <c r="J7566" s="61" t="str">
        <f>Índice!$G$25</f>
        <v>2015-12-31</v>
      </c>
    </row>
    <row r="7567" spans="1:18" ht="15.75">
      <c r="A7567" s="83" t="s">
        <v>15</v>
      </c>
      <c r="B7567" s="84"/>
      <c r="C7567" s="85" t="s">
        <v>2643</v>
      </c>
      <c r="D7567" s="84"/>
      <c r="E7567" s="84"/>
      <c r="F7567" s="86"/>
      <c r="G7567" s="84"/>
      <c r="H7567" s="84"/>
      <c r="I7567" s="87"/>
      <c r="J7567" s="87"/>
      <c r="K7567" s="88"/>
      <c r="L7567" s="88"/>
      <c r="M7567" s="84"/>
      <c r="N7567" s="84"/>
      <c r="O7567" s="84"/>
      <c r="P7567" s="84"/>
      <c r="Q7567" s="84"/>
      <c r="R7567" s="84"/>
    </row>
    <row r="7568" spans="1:18" ht="15.75">
      <c r="C7568" s="203" t="str">
        <f>'831710'!B6</f>
        <v>Información a revelar sobre ingresos de actividades ordinarias reconocidos procedentes de contratos de construcción [Texto]</v>
      </c>
      <c r="F7568" s="203" t="str">
        <f>'831710'!C6</f>
        <v xml:space="preserve">Por incluir información </v>
      </c>
      <c r="I7568" s="60" t="str">
        <f>Índice!$G$23</f>
        <v>2015-01-01</v>
      </c>
      <c r="J7568" s="61" t="str">
        <f>Índice!$G$25</f>
        <v>2015-12-31</v>
      </c>
    </row>
    <row r="7569" spans="1:18" ht="15.75">
      <c r="C7569" s="203" t="str">
        <f>'831710'!B7</f>
        <v>Ingresos de actividades ordinarias procedentes de contratos de construcción</v>
      </c>
      <c r="F7569" s="203">
        <f>'831710'!C7</f>
        <v>0</v>
      </c>
      <c r="I7569" s="60" t="str">
        <f>Índice!$G$23</f>
        <v>2015-01-01</v>
      </c>
      <c r="J7569" s="61" t="str">
        <f>Índice!$G$25</f>
        <v>2015-12-31</v>
      </c>
    </row>
    <row r="7570" spans="1:18" ht="15.75">
      <c r="C7570" s="203" t="str">
        <f>'831710'!B8</f>
        <v>Métodos utilizados para determinar los ingresos de actividades ordinarias por contratos de construcción reconocidos</v>
      </c>
      <c r="F7570" s="203" t="str">
        <f>'831710'!C8</f>
        <v xml:space="preserve">Por incluir información </v>
      </c>
      <c r="I7570" s="60" t="str">
        <f>Índice!$G$23</f>
        <v>2015-01-01</v>
      </c>
      <c r="J7570" s="61" t="str">
        <f>Índice!$G$25</f>
        <v>2015-12-31</v>
      </c>
    </row>
    <row r="7571" spans="1:18" ht="15.75">
      <c r="C7571" s="203" t="str">
        <f>'831710'!B9</f>
        <v>Métodos utilizados para determinar el grado de avance de construcciones en curso</v>
      </c>
      <c r="F7571" s="203" t="str">
        <f>'831710'!C9</f>
        <v xml:space="preserve">Por incluir información </v>
      </c>
      <c r="I7571" s="60" t="str">
        <f>Índice!$G$23</f>
        <v>2015-01-01</v>
      </c>
      <c r="J7571" s="61" t="str">
        <f>Índice!$G$25</f>
        <v>2015-12-31</v>
      </c>
    </row>
    <row r="7572" spans="1:18" ht="15.75">
      <c r="C7572" s="203" t="str">
        <f>'831710'!B10</f>
        <v>Importe bruto debido por los clientes por contratos de construcción como activo</v>
      </c>
      <c r="F7572" s="203">
        <f>'831710'!C10</f>
        <v>0</v>
      </c>
      <c r="I7572" s="60"/>
      <c r="J7572" s="61" t="str">
        <f>Índice!$G$25</f>
        <v>2015-12-31</v>
      </c>
    </row>
    <row r="7573" spans="1:18" ht="15.75">
      <c r="C7573" s="203" t="str">
        <f>'831710'!B11</f>
        <v>Importe bruto debido a los clientes por contratos de construcción como pasivo</v>
      </c>
      <c r="F7573" s="203">
        <f>'831710'!C11</f>
        <v>0</v>
      </c>
      <c r="I7573" s="60"/>
      <c r="J7573" s="61" t="str">
        <f>Índice!$G$25</f>
        <v>2015-12-31</v>
      </c>
    </row>
    <row r="7574" spans="1:18" ht="15.75">
      <c r="A7574" s="83" t="s">
        <v>15</v>
      </c>
      <c r="B7574" s="84"/>
      <c r="C7574" s="85" t="s">
        <v>2651</v>
      </c>
      <c r="D7574" s="84"/>
      <c r="E7574" s="84"/>
      <c r="F7574" s="86"/>
      <c r="G7574" s="84"/>
      <c r="H7574" s="84"/>
      <c r="I7574" s="87"/>
      <c r="J7574" s="87"/>
      <c r="K7574" s="88"/>
      <c r="L7574" s="88"/>
      <c r="M7574" s="84"/>
      <c r="N7574" s="84"/>
      <c r="O7574" s="84"/>
      <c r="P7574" s="84"/>
      <c r="Q7574" s="84"/>
      <c r="R7574" s="84"/>
    </row>
    <row r="7575" spans="1:18" ht="15.75">
      <c r="C7575" s="203" t="str">
        <f>'832410'!B6</f>
        <v>Información a revelar sobre deterioro de valor de activos [Texto]</v>
      </c>
      <c r="F7575" s="203" t="str">
        <f>'832410'!C6</f>
        <v xml:space="preserve">Por incluir información </v>
      </c>
      <c r="I7575" s="60" t="str">
        <f>Índice!$G$23</f>
        <v>2015-01-01</v>
      </c>
      <c r="J7575" s="61" t="str">
        <f>Índice!$G$25</f>
        <v>2015-12-31</v>
      </c>
    </row>
    <row r="7576" spans="1:18" ht="15.75">
      <c r="C7576" s="203" t="str">
        <f>'832410'!B7</f>
        <v>Información a revelar sobre pérdidas por deterioro del valor y reversión de las pérdidas por deterioro del valor [Texto]</v>
      </c>
      <c r="F7576" s="203" t="str">
        <f>'832410'!C7</f>
        <v xml:space="preserve">Por incluir información </v>
      </c>
      <c r="I7576" s="60" t="str">
        <f>Índice!$G$23</f>
        <v>2015-01-01</v>
      </c>
      <c r="J7576" s="61" t="str">
        <f>Índice!$G$25</f>
        <v>2015-12-31</v>
      </c>
    </row>
    <row r="7577" spans="1:18" ht="15.75">
      <c r="A7577" s="202" t="s">
        <v>15</v>
      </c>
      <c r="C7577" s="203">
        <f>'832410'!B8</f>
        <v>0</v>
      </c>
      <c r="F7577" s="203"/>
    </row>
    <row r="7578" spans="1:18" ht="15.75">
      <c r="A7578" s="202" t="s">
        <v>15</v>
      </c>
      <c r="C7578" s="203" t="s">
        <v>2422</v>
      </c>
      <c r="F7578" s="203"/>
    </row>
    <row r="7579" spans="1:18" ht="15.75">
      <c r="C7579" s="203" t="str">
        <f>'832410'!B$10</f>
        <v>Pérdidas por deterioro de valor reconocidas en el resultado del periodo</v>
      </c>
      <c r="F7579" s="203">
        <f>'832410'!C$10</f>
        <v>0</v>
      </c>
      <c r="I7579" s="60" t="str">
        <f>Índice!$G$23</f>
        <v>2015-01-01</v>
      </c>
      <c r="J7579" s="61" t="str">
        <f>Índice!$G$25</f>
        <v>2015-12-31</v>
      </c>
      <c r="K7579" s="203" t="s">
        <v>2652</v>
      </c>
      <c r="L7579" s="203" t="s">
        <v>3120</v>
      </c>
    </row>
    <row r="7580" spans="1:18" ht="15.75">
      <c r="C7580" s="203" t="str">
        <f>'832410'!B$11</f>
        <v>Descripción de la partida o partidas del estado del resultado integral en las que se incluyen las pérdidas por deterioro de valor reconocidas en el resultado del periodo</v>
      </c>
      <c r="F7580" s="203" t="str">
        <f>'832410'!C$11</f>
        <v xml:space="preserve">Por incluir información </v>
      </c>
      <c r="I7580" s="60" t="str">
        <f>Índice!$G$23</f>
        <v>2015-01-01</v>
      </c>
      <c r="J7580" s="61" t="str">
        <f>Índice!$G$25</f>
        <v>2015-12-31</v>
      </c>
      <c r="K7580" s="203" t="s">
        <v>2652</v>
      </c>
      <c r="L7580" s="203" t="s">
        <v>3120</v>
      </c>
    </row>
    <row r="7581" spans="1:18" ht="15.75">
      <c r="C7581" s="203" t="str">
        <f>'832410'!B$12</f>
        <v>Reversión de pérdidas por deterioro de valor reconocidas en el resultado del periodo</v>
      </c>
      <c r="F7581" s="203">
        <f>'832410'!C$12</f>
        <v>0</v>
      </c>
      <c r="I7581" s="60" t="str">
        <f>Índice!$G$23</f>
        <v>2015-01-01</v>
      </c>
      <c r="J7581" s="61" t="str">
        <f>Índice!$G$25</f>
        <v>2015-12-31</v>
      </c>
      <c r="K7581" s="203" t="s">
        <v>2652</v>
      </c>
      <c r="L7581" s="203" t="s">
        <v>3120</v>
      </c>
    </row>
    <row r="7582" spans="1:18" ht="15.75">
      <c r="C7582" s="203" t="str">
        <f>'832410'!B$13</f>
        <v>Descripción de la partida o partidas del estado del resultado integral en las que se revierten las pérdidas por deterioro de valor reconocidas en el resultado del periodo</v>
      </c>
      <c r="F7582" s="203" t="str">
        <f>'832410'!C$13</f>
        <v xml:space="preserve">Por incluir información </v>
      </c>
      <c r="I7582" s="60" t="str">
        <f>Índice!$G$23</f>
        <v>2015-01-01</v>
      </c>
      <c r="J7582" s="61" t="str">
        <f>Índice!$G$25</f>
        <v>2015-12-31</v>
      </c>
      <c r="K7582" s="203" t="s">
        <v>2652</v>
      </c>
      <c r="L7582" s="203" t="s">
        <v>3120</v>
      </c>
    </row>
    <row r="7583" spans="1:18" ht="15.75">
      <c r="A7583" s="202" t="s">
        <v>15</v>
      </c>
      <c r="C7583" s="203" t="s">
        <v>2458</v>
      </c>
      <c r="F7583" s="203"/>
    </row>
    <row r="7584" spans="1:18" ht="15.75">
      <c r="C7584" s="203" t="str">
        <f>'832410'!B$10</f>
        <v>Pérdidas por deterioro de valor reconocidas en el resultado del periodo</v>
      </c>
      <c r="F7584" s="203">
        <f>'832410'!D$10</f>
        <v>0</v>
      </c>
      <c r="I7584" s="60" t="str">
        <f>Índice!$G$23</f>
        <v>2015-01-01</v>
      </c>
      <c r="J7584" s="61" t="str">
        <f>Índice!$G$25</f>
        <v>2015-12-31</v>
      </c>
      <c r="K7584" s="203" t="s">
        <v>2652</v>
      </c>
      <c r="L7584" s="203" t="s">
        <v>2658</v>
      </c>
    </row>
    <row r="7585" spans="1:12" ht="15.75">
      <c r="C7585" s="203" t="str">
        <f>'832410'!B$11</f>
        <v>Descripción de la partida o partidas del estado del resultado integral en las que se incluyen las pérdidas por deterioro de valor reconocidas en el resultado del periodo</v>
      </c>
      <c r="F7585" s="203" t="str">
        <f>'832410'!D$11</f>
        <v xml:space="preserve">Por incluir información </v>
      </c>
      <c r="I7585" s="60" t="str">
        <f>Índice!$G$23</f>
        <v>2015-01-01</v>
      </c>
      <c r="J7585" s="61" t="str">
        <f>Índice!$G$25</f>
        <v>2015-12-31</v>
      </c>
      <c r="K7585" s="203" t="s">
        <v>2652</v>
      </c>
      <c r="L7585" s="203" t="s">
        <v>2658</v>
      </c>
    </row>
    <row r="7586" spans="1:12" ht="15.75">
      <c r="C7586" s="203" t="str">
        <f>'832410'!B$12</f>
        <v>Reversión de pérdidas por deterioro de valor reconocidas en el resultado del periodo</v>
      </c>
      <c r="F7586" s="203">
        <f>'832410'!D$12</f>
        <v>0</v>
      </c>
      <c r="I7586" s="60" t="str">
        <f>Índice!$G$23</f>
        <v>2015-01-01</v>
      </c>
      <c r="J7586" s="61" t="str">
        <f>Índice!$G$25</f>
        <v>2015-12-31</v>
      </c>
      <c r="K7586" s="203" t="s">
        <v>2652</v>
      </c>
      <c r="L7586" s="203" t="s">
        <v>2658</v>
      </c>
    </row>
    <row r="7587" spans="1:12" ht="15.75">
      <c r="C7587" s="203" t="str">
        <f>'832410'!B$13</f>
        <v>Descripción de la partida o partidas del estado del resultado integral en las que se revierten las pérdidas por deterioro de valor reconocidas en el resultado del periodo</v>
      </c>
      <c r="F7587" s="203" t="str">
        <f>'832410'!D$13</f>
        <v xml:space="preserve">Por incluir información </v>
      </c>
      <c r="I7587" s="60" t="str">
        <f>Índice!$G$23</f>
        <v>2015-01-01</v>
      </c>
      <c r="J7587" s="61" t="str">
        <f>Índice!$G$25</f>
        <v>2015-12-31</v>
      </c>
      <c r="K7587" s="203" t="s">
        <v>2652</v>
      </c>
      <c r="L7587" s="203" t="s">
        <v>2658</v>
      </c>
    </row>
    <row r="7588" spans="1:12" ht="15.75">
      <c r="A7588" s="202" t="s">
        <v>15</v>
      </c>
      <c r="C7588" s="203" t="s">
        <v>2457</v>
      </c>
      <c r="F7588" s="203"/>
    </row>
    <row r="7589" spans="1:12" ht="15.75">
      <c r="C7589" s="203" t="str">
        <f>'832410'!B$10</f>
        <v>Pérdidas por deterioro de valor reconocidas en el resultado del periodo</v>
      </c>
      <c r="F7589" s="203">
        <f>'832410'!E$10</f>
        <v>0</v>
      </c>
      <c r="I7589" s="60" t="str">
        <f>Índice!$G$23</f>
        <v>2015-01-01</v>
      </c>
      <c r="J7589" s="61" t="str">
        <f>Índice!$G$25</f>
        <v>2015-12-31</v>
      </c>
      <c r="K7589" s="203" t="s">
        <v>2652</v>
      </c>
      <c r="L7589" s="203" t="s">
        <v>2660</v>
      </c>
    </row>
    <row r="7590" spans="1:12" ht="15.75">
      <c r="C7590" s="203" t="str">
        <f>'832410'!B$11</f>
        <v>Descripción de la partida o partidas del estado del resultado integral en las que se incluyen las pérdidas por deterioro de valor reconocidas en el resultado del periodo</v>
      </c>
      <c r="F7590" s="203" t="str">
        <f>'832410'!E$11</f>
        <v xml:space="preserve">Por incluir información </v>
      </c>
      <c r="I7590" s="60" t="str">
        <f>Índice!$G$23</f>
        <v>2015-01-01</v>
      </c>
      <c r="J7590" s="61" t="str">
        <f>Índice!$G$25</f>
        <v>2015-12-31</v>
      </c>
      <c r="K7590" s="203" t="s">
        <v>2652</v>
      </c>
      <c r="L7590" s="203" t="s">
        <v>2660</v>
      </c>
    </row>
    <row r="7591" spans="1:12" ht="15.75">
      <c r="C7591" s="203" t="str">
        <f>'832410'!B$12</f>
        <v>Reversión de pérdidas por deterioro de valor reconocidas en el resultado del periodo</v>
      </c>
      <c r="F7591" s="203">
        <f>'832410'!E$12</f>
        <v>0</v>
      </c>
      <c r="I7591" s="60" t="str">
        <f>Índice!$G$23</f>
        <v>2015-01-01</v>
      </c>
      <c r="J7591" s="61" t="str">
        <f>Índice!$G$25</f>
        <v>2015-12-31</v>
      </c>
      <c r="K7591" s="203" t="s">
        <v>2652</v>
      </c>
      <c r="L7591" s="203" t="s">
        <v>2660</v>
      </c>
    </row>
    <row r="7592" spans="1:12" ht="15.75">
      <c r="C7592" s="203" t="str">
        <f>'832410'!B$13</f>
        <v>Descripción de la partida o partidas del estado del resultado integral en las que se revierten las pérdidas por deterioro de valor reconocidas en el resultado del periodo</v>
      </c>
      <c r="F7592" s="203" t="str">
        <f>'832410'!E$13</f>
        <v xml:space="preserve">Por incluir información </v>
      </c>
      <c r="I7592" s="60" t="str">
        <f>Índice!$G$23</f>
        <v>2015-01-01</v>
      </c>
      <c r="J7592" s="61" t="str">
        <f>Índice!$G$25</f>
        <v>2015-12-31</v>
      </c>
      <c r="K7592" s="203" t="s">
        <v>2652</v>
      </c>
      <c r="L7592" s="203" t="s">
        <v>2660</v>
      </c>
    </row>
    <row r="7593" spans="1:12" ht="15.75">
      <c r="A7593" s="202" t="s">
        <v>15</v>
      </c>
      <c r="C7593" s="203" t="s">
        <v>2464</v>
      </c>
      <c r="F7593" s="203"/>
    </row>
    <row r="7594" spans="1:12" ht="15.75">
      <c r="C7594" s="203" t="str">
        <f>'832410'!B$10</f>
        <v>Pérdidas por deterioro de valor reconocidas en el resultado del periodo</v>
      </c>
      <c r="F7594" s="203">
        <f>'832410'!F$10</f>
        <v>0</v>
      </c>
      <c r="I7594" s="60" t="str">
        <f>Índice!$G$23</f>
        <v>2015-01-01</v>
      </c>
      <c r="J7594" s="61" t="str">
        <f>Índice!$G$25</f>
        <v>2015-12-31</v>
      </c>
      <c r="K7594" s="203" t="s">
        <v>2652</v>
      </c>
      <c r="L7594" s="203" t="s">
        <v>2531</v>
      </c>
    </row>
    <row r="7595" spans="1:12" ht="15.75">
      <c r="C7595" s="203" t="str">
        <f>'832410'!B$11</f>
        <v>Descripción de la partida o partidas del estado del resultado integral en las que se incluyen las pérdidas por deterioro de valor reconocidas en el resultado del periodo</v>
      </c>
      <c r="F7595" s="203" t="str">
        <f>'832410'!F$11</f>
        <v xml:space="preserve">Por incluir información </v>
      </c>
      <c r="I7595" s="60" t="str">
        <f>Índice!$G$23</f>
        <v>2015-01-01</v>
      </c>
      <c r="J7595" s="61" t="str">
        <f>Índice!$G$25</f>
        <v>2015-12-31</v>
      </c>
      <c r="K7595" s="203" t="s">
        <v>2652</v>
      </c>
      <c r="L7595" s="203" t="s">
        <v>2531</v>
      </c>
    </row>
    <row r="7596" spans="1:12" ht="15.75">
      <c r="C7596" s="203" t="str">
        <f>'832410'!B$12</f>
        <v>Reversión de pérdidas por deterioro de valor reconocidas en el resultado del periodo</v>
      </c>
      <c r="F7596" s="203">
        <f>'832410'!F$12</f>
        <v>0</v>
      </c>
      <c r="I7596" s="60" t="str">
        <f>Índice!$G$23</f>
        <v>2015-01-01</v>
      </c>
      <c r="J7596" s="61" t="str">
        <f>Índice!$G$25</f>
        <v>2015-12-31</v>
      </c>
      <c r="K7596" s="203" t="s">
        <v>2652</v>
      </c>
      <c r="L7596" s="203" t="s">
        <v>2531</v>
      </c>
    </row>
    <row r="7597" spans="1:12" ht="15.75">
      <c r="C7597" s="203" t="str">
        <f>'832410'!B$13</f>
        <v>Descripción de la partida o partidas del estado del resultado integral en las que se revierten las pérdidas por deterioro de valor reconocidas en el resultado del periodo</v>
      </c>
      <c r="F7597" s="203" t="str">
        <f>'832410'!F$13</f>
        <v xml:space="preserve">Por incluir información </v>
      </c>
      <c r="I7597" s="60" t="str">
        <f>Índice!$G$23</f>
        <v>2015-01-01</v>
      </c>
      <c r="J7597" s="61" t="str">
        <f>Índice!$G$25</f>
        <v>2015-12-31</v>
      </c>
      <c r="K7597" s="203" t="s">
        <v>2652</v>
      </c>
      <c r="L7597" s="203" t="s">
        <v>2531</v>
      </c>
    </row>
    <row r="7598" spans="1:12" ht="15.75">
      <c r="A7598" s="202" t="s">
        <v>15</v>
      </c>
      <c r="C7598" s="203" t="s">
        <v>2463</v>
      </c>
      <c r="F7598" s="203"/>
    </row>
    <row r="7599" spans="1:12" ht="15.75">
      <c r="C7599" s="203" t="str">
        <f>'832410'!B$10</f>
        <v>Pérdidas por deterioro de valor reconocidas en el resultado del periodo</v>
      </c>
      <c r="F7599" s="203">
        <f>'832410'!G$10</f>
        <v>0</v>
      </c>
      <c r="I7599" s="60" t="str">
        <f>Índice!$G$23</f>
        <v>2015-01-01</v>
      </c>
      <c r="J7599" s="61" t="str">
        <f>Índice!$G$25</f>
        <v>2015-12-31</v>
      </c>
      <c r="K7599" s="203" t="s">
        <v>2652</v>
      </c>
      <c r="L7599" s="203" t="s">
        <v>3121</v>
      </c>
    </row>
    <row r="7600" spans="1:12" ht="15.75">
      <c r="C7600" s="203" t="str">
        <f>'832410'!B$11</f>
        <v>Descripción de la partida o partidas del estado del resultado integral en las que se incluyen las pérdidas por deterioro de valor reconocidas en el resultado del periodo</v>
      </c>
      <c r="F7600" s="203" t="str">
        <f>'832410'!G$11</f>
        <v xml:space="preserve">Por incluir información </v>
      </c>
      <c r="I7600" s="60" t="str">
        <f>Índice!$G$23</f>
        <v>2015-01-01</v>
      </c>
      <c r="J7600" s="61" t="str">
        <f>Índice!$G$25</f>
        <v>2015-12-31</v>
      </c>
      <c r="K7600" s="203" t="s">
        <v>2652</v>
      </c>
      <c r="L7600" s="203" t="s">
        <v>3121</v>
      </c>
    </row>
    <row r="7601" spans="1:18" ht="15.75">
      <c r="C7601" s="203" t="str">
        <f>'832410'!B$12</f>
        <v>Reversión de pérdidas por deterioro de valor reconocidas en el resultado del periodo</v>
      </c>
      <c r="F7601" s="203">
        <f>'832410'!G$12</f>
        <v>0</v>
      </c>
      <c r="I7601" s="60" t="str">
        <f>Índice!$G$23</f>
        <v>2015-01-01</v>
      </c>
      <c r="J7601" s="61" t="str">
        <f>Índice!$G$25</f>
        <v>2015-12-31</v>
      </c>
      <c r="K7601" s="203" t="s">
        <v>2652</v>
      </c>
      <c r="L7601" s="203" t="s">
        <v>3121</v>
      </c>
    </row>
    <row r="7602" spans="1:18" ht="15.75">
      <c r="C7602" s="203" t="str">
        <f>'832410'!B$13</f>
        <v>Descripción de la partida o partidas del estado del resultado integral en las que se revierten las pérdidas por deterioro de valor reconocidas en el resultado del periodo</v>
      </c>
      <c r="F7602" s="203" t="str">
        <f>'832410'!G$13</f>
        <v xml:space="preserve">Por incluir información </v>
      </c>
      <c r="I7602" s="60" t="str">
        <f>Índice!$G$23</f>
        <v>2015-01-01</v>
      </c>
      <c r="J7602" s="61" t="str">
        <f>Índice!$G$25</f>
        <v>2015-12-31</v>
      </c>
      <c r="K7602" s="203" t="s">
        <v>2652</v>
      </c>
      <c r="L7602" s="203" t="s">
        <v>3121</v>
      </c>
    </row>
    <row r="7603" spans="1:18" ht="15.75">
      <c r="A7603" s="202" t="s">
        <v>15</v>
      </c>
      <c r="C7603" s="203" t="s">
        <v>2462</v>
      </c>
      <c r="F7603" s="203"/>
    </row>
    <row r="7604" spans="1:18" ht="15.75">
      <c r="C7604" s="203" t="str">
        <f>'832410'!B$10</f>
        <v>Pérdidas por deterioro de valor reconocidas en el resultado del periodo</v>
      </c>
      <c r="F7604" s="203">
        <f>'832410'!H$10</f>
        <v>0</v>
      </c>
      <c r="I7604" s="60" t="str">
        <f>Índice!$G$23</f>
        <v>2015-01-01</v>
      </c>
      <c r="J7604" s="61" t="str">
        <f>Índice!$G$25</f>
        <v>2015-12-31</v>
      </c>
      <c r="K7604" s="203" t="s">
        <v>2652</v>
      </c>
      <c r="L7604" s="203" t="s">
        <v>3122</v>
      </c>
    </row>
    <row r="7605" spans="1:18" ht="15.75">
      <c r="C7605" s="203" t="str">
        <f>'832410'!B$11</f>
        <v>Descripción de la partida o partidas del estado del resultado integral en las que se incluyen las pérdidas por deterioro de valor reconocidas en el resultado del periodo</v>
      </c>
      <c r="F7605" s="203" t="str">
        <f>'832410'!H$11</f>
        <v xml:space="preserve">Por incluir información </v>
      </c>
      <c r="I7605" s="60" t="str">
        <f>Índice!$G$23</f>
        <v>2015-01-01</v>
      </c>
      <c r="J7605" s="61" t="str">
        <f>Índice!$G$25</f>
        <v>2015-12-31</v>
      </c>
      <c r="K7605" s="203" t="s">
        <v>2652</v>
      </c>
      <c r="L7605" s="203" t="s">
        <v>3122</v>
      </c>
    </row>
    <row r="7606" spans="1:18" ht="15.75">
      <c r="C7606" s="203" t="str">
        <f>'832410'!B$12</f>
        <v>Reversión de pérdidas por deterioro de valor reconocidas en el resultado del periodo</v>
      </c>
      <c r="F7606" s="203">
        <f>'832410'!H$12</f>
        <v>0</v>
      </c>
      <c r="I7606" s="60" t="str">
        <f>Índice!$G$23</f>
        <v>2015-01-01</v>
      </c>
      <c r="J7606" s="61" t="str">
        <f>Índice!$G$25</f>
        <v>2015-12-31</v>
      </c>
      <c r="K7606" s="203" t="s">
        <v>2652</v>
      </c>
      <c r="L7606" s="203" t="s">
        <v>3122</v>
      </c>
    </row>
    <row r="7607" spans="1:18" ht="15.75">
      <c r="C7607" s="203" t="str">
        <f>'832410'!B$13</f>
        <v>Descripción de la partida o partidas del estado del resultado integral en las que se revierten las pérdidas por deterioro de valor reconocidas en el resultado del periodo</v>
      </c>
      <c r="F7607" s="203" t="str">
        <f>'832410'!H$13</f>
        <v xml:space="preserve">Por incluir información </v>
      </c>
      <c r="I7607" s="60" t="str">
        <f>Índice!$G$23</f>
        <v>2015-01-01</v>
      </c>
      <c r="J7607" s="61" t="str">
        <f>Índice!$G$25</f>
        <v>2015-12-31</v>
      </c>
      <c r="K7607" s="203" t="s">
        <v>2652</v>
      </c>
      <c r="L7607" s="203" t="s">
        <v>3122</v>
      </c>
    </row>
    <row r="7608" spans="1:18" ht="15.75">
      <c r="A7608" s="202" t="s">
        <v>15</v>
      </c>
      <c r="C7608" s="203" t="s">
        <v>2461</v>
      </c>
      <c r="F7608" s="203"/>
    </row>
    <row r="7609" spans="1:18" ht="15.75">
      <c r="C7609" s="203" t="str">
        <f>'832410'!B$10</f>
        <v>Pérdidas por deterioro de valor reconocidas en el resultado del periodo</v>
      </c>
      <c r="F7609" s="203">
        <f>'832410'!I$10</f>
        <v>0</v>
      </c>
      <c r="I7609" s="60" t="str">
        <f>Índice!$G$23</f>
        <v>2015-01-01</v>
      </c>
      <c r="J7609" s="61" t="str">
        <f>Índice!$G$25</f>
        <v>2015-12-31</v>
      </c>
      <c r="K7609" s="203" t="s">
        <v>2652</v>
      </c>
      <c r="L7609" s="203" t="s">
        <v>2661</v>
      </c>
    </row>
    <row r="7610" spans="1:18" ht="15.75">
      <c r="C7610" s="203" t="str">
        <f>'832410'!B$11</f>
        <v>Descripción de la partida o partidas del estado del resultado integral en las que se incluyen las pérdidas por deterioro de valor reconocidas en el resultado del periodo</v>
      </c>
      <c r="F7610" s="203" t="str">
        <f>'832410'!I$11</f>
        <v xml:space="preserve">Por incluir información </v>
      </c>
      <c r="I7610" s="60" t="str">
        <f>Índice!$G$23</f>
        <v>2015-01-01</v>
      </c>
      <c r="J7610" s="61" t="str">
        <f>Índice!$G$25</f>
        <v>2015-12-31</v>
      </c>
      <c r="K7610" s="203" t="s">
        <v>2652</v>
      </c>
      <c r="L7610" s="203" t="s">
        <v>2661</v>
      </c>
    </row>
    <row r="7611" spans="1:18" ht="15.75">
      <c r="C7611" s="203" t="str">
        <f>'832410'!B$12</f>
        <v>Reversión de pérdidas por deterioro de valor reconocidas en el resultado del periodo</v>
      </c>
      <c r="F7611" s="203">
        <f>'832410'!I$12</f>
        <v>0</v>
      </c>
      <c r="I7611" s="60" t="str">
        <f>Índice!$G$23</f>
        <v>2015-01-01</v>
      </c>
      <c r="J7611" s="61" t="str">
        <f>Índice!$G$25</f>
        <v>2015-12-31</v>
      </c>
      <c r="K7611" s="203" t="s">
        <v>2652</v>
      </c>
      <c r="L7611" s="203" t="s">
        <v>2661</v>
      </c>
    </row>
    <row r="7612" spans="1:18" ht="15.75">
      <c r="C7612" s="203" t="str">
        <f>'832410'!B$13</f>
        <v>Descripción de la partida o partidas del estado del resultado integral en las que se revierten las pérdidas por deterioro de valor reconocidas en el resultado del periodo</v>
      </c>
      <c r="F7612" s="203" t="str">
        <f>'832410'!I$13</f>
        <v xml:space="preserve">Por incluir información </v>
      </c>
      <c r="I7612" s="60" t="str">
        <f>Índice!$G$23</f>
        <v>2015-01-01</v>
      </c>
      <c r="J7612" s="61" t="str">
        <f>Índice!$G$25</f>
        <v>2015-12-31</v>
      </c>
      <c r="K7612" s="203" t="s">
        <v>2652</v>
      </c>
      <c r="L7612" s="203" t="s">
        <v>2661</v>
      </c>
    </row>
    <row r="7613" spans="1:18" ht="15.75">
      <c r="A7613" s="83" t="s">
        <v>15</v>
      </c>
      <c r="B7613" s="84"/>
      <c r="C7613" s="85" t="s">
        <v>2672</v>
      </c>
      <c r="D7613" s="84"/>
      <c r="E7613" s="84"/>
      <c r="F7613" s="86"/>
      <c r="G7613" s="84"/>
      <c r="H7613" s="84"/>
      <c r="I7613" s="87"/>
      <c r="J7613" s="87"/>
      <c r="K7613" s="88"/>
      <c r="L7613" s="88"/>
      <c r="M7613" s="84"/>
      <c r="N7613" s="84"/>
      <c r="O7613" s="84"/>
      <c r="P7613" s="84"/>
      <c r="Q7613" s="84"/>
      <c r="R7613" s="84"/>
    </row>
    <row r="7614" spans="1:18" ht="15.75">
      <c r="C7614" s="203" t="str">
        <f>'832600'!B6</f>
        <v>Información a revelar sobre arrendamientos [Texto]</v>
      </c>
      <c r="F7614" s="199" t="str">
        <f>'832600'!C6</f>
        <v xml:space="preserve">Por incluir información </v>
      </c>
      <c r="I7614" s="60" t="str">
        <f>Índice!$G$23</f>
        <v>2015-01-01</v>
      </c>
      <c r="J7614" s="61" t="str">
        <f>Índice!$G$25</f>
        <v>2015-12-31</v>
      </c>
    </row>
    <row r="7615" spans="1:18" ht="15.75">
      <c r="C7615" s="203" t="str">
        <f>'832600'!B7</f>
        <v>Información a revelar por el arrendatario sobre arrendamientos financieros reconocidos como activos [Texto]</v>
      </c>
      <c r="F7615" s="199" t="str">
        <f>'832600'!C7</f>
        <v xml:space="preserve">Por incluir información </v>
      </c>
      <c r="I7615" s="60" t="str">
        <f>Índice!$G$23</f>
        <v>2015-01-01</v>
      </c>
      <c r="J7615" s="61" t="str">
        <f>Índice!$G$25</f>
        <v>2015-12-31</v>
      </c>
    </row>
    <row r="7616" spans="1:18" ht="15.75">
      <c r="A7616" s="202" t="s">
        <v>15</v>
      </c>
      <c r="C7616" s="203">
        <f>'832600'!B8</f>
        <v>0</v>
      </c>
    </row>
    <row r="7617" spans="3:14" ht="15.75">
      <c r="C7617" s="203" t="str">
        <f>'832600'!B$11</f>
        <v>Arrendamientos financieros reconocidos como activos</v>
      </c>
      <c r="F7617" s="203">
        <f>'832600'!C$11</f>
        <v>0</v>
      </c>
      <c r="J7617" s="61" t="str">
        <f>Índice!$G$25</f>
        <v>2015-12-31</v>
      </c>
      <c r="K7617" s="203" t="s">
        <v>2652</v>
      </c>
      <c r="L7617" s="203" t="s">
        <v>2658</v>
      </c>
      <c r="M7617" s="203" t="s">
        <v>3293</v>
      </c>
      <c r="N7617" s="203" t="s">
        <v>2395</v>
      </c>
    </row>
    <row r="7618" spans="3:14" ht="15.75">
      <c r="C7618" s="203" t="str">
        <f>'832600'!B$11</f>
        <v>Arrendamientos financieros reconocidos como activos</v>
      </c>
      <c r="F7618" s="203">
        <f>'832600'!D$11</f>
        <v>0</v>
      </c>
      <c r="J7618" s="61" t="str">
        <f>Índice!$G$25</f>
        <v>2015-12-31</v>
      </c>
      <c r="K7618" s="203" t="s">
        <v>2652</v>
      </c>
      <c r="L7618" s="203" t="s">
        <v>2658</v>
      </c>
      <c r="M7618" s="203" t="s">
        <v>3293</v>
      </c>
      <c r="N7618" s="203" t="s">
        <v>2396</v>
      </c>
    </row>
    <row r="7619" spans="3:14" ht="15.75">
      <c r="C7619" s="203" t="str">
        <f>'832600'!B$11</f>
        <v>Arrendamientos financieros reconocidos como activos</v>
      </c>
      <c r="F7619" s="203">
        <f>'832600'!E$11</f>
        <v>0</v>
      </c>
      <c r="J7619" s="61" t="str">
        <f>Índice!$G$25</f>
        <v>2015-12-31</v>
      </c>
      <c r="K7619" s="203" t="s">
        <v>2652</v>
      </c>
      <c r="L7619" s="203" t="s">
        <v>2658</v>
      </c>
      <c r="M7619" s="203" t="s">
        <v>3293</v>
      </c>
      <c r="N7619" s="203" t="s">
        <v>2397</v>
      </c>
    </row>
    <row r="7620" spans="3:14" ht="15.75">
      <c r="C7620" s="203" t="str">
        <f>'832600'!B$11</f>
        <v>Arrendamientos financieros reconocidos como activos</v>
      </c>
      <c r="F7620" s="203">
        <f>'832600'!F$11</f>
        <v>0</v>
      </c>
      <c r="J7620" s="61" t="str">
        <f>Índice!$G$25</f>
        <v>2015-12-31</v>
      </c>
      <c r="K7620" s="203" t="s">
        <v>2652</v>
      </c>
      <c r="L7620" s="203" t="s">
        <v>2531</v>
      </c>
      <c r="M7620" s="203" t="s">
        <v>3293</v>
      </c>
      <c r="N7620" s="203" t="s">
        <v>2395</v>
      </c>
    </row>
    <row r="7621" spans="3:14" ht="15.75">
      <c r="C7621" s="203" t="str">
        <f>'832600'!B$11</f>
        <v>Arrendamientos financieros reconocidos como activos</v>
      </c>
      <c r="F7621" s="203">
        <f>'832600'!G$11</f>
        <v>0</v>
      </c>
      <c r="J7621" s="61" t="str">
        <f>Índice!$G$25</f>
        <v>2015-12-31</v>
      </c>
      <c r="K7621" s="203" t="s">
        <v>2652</v>
      </c>
      <c r="L7621" s="203" t="s">
        <v>2531</v>
      </c>
      <c r="M7621" s="203" t="s">
        <v>3293</v>
      </c>
      <c r="N7621" s="203" t="s">
        <v>2396</v>
      </c>
    </row>
    <row r="7622" spans="3:14" ht="15.75">
      <c r="C7622" s="203" t="str">
        <f>'832600'!B$11</f>
        <v>Arrendamientos financieros reconocidos como activos</v>
      </c>
      <c r="F7622" s="203">
        <f>'832600'!H$11</f>
        <v>0</v>
      </c>
      <c r="J7622" s="61" t="str">
        <f>Índice!$G$25</f>
        <v>2015-12-31</v>
      </c>
      <c r="K7622" s="203" t="s">
        <v>2652</v>
      </c>
      <c r="L7622" s="203" t="s">
        <v>2531</v>
      </c>
      <c r="M7622" s="203" t="s">
        <v>3293</v>
      </c>
      <c r="N7622" s="203" t="s">
        <v>2397</v>
      </c>
    </row>
    <row r="7623" spans="3:14" ht="15.75">
      <c r="C7623" s="203" t="str">
        <f>'832600'!B$11</f>
        <v>Arrendamientos financieros reconocidos como activos</v>
      </c>
      <c r="F7623" s="203">
        <f>'832600'!I$11</f>
        <v>0</v>
      </c>
      <c r="J7623" s="61" t="str">
        <f>Índice!$G$25</f>
        <v>2015-12-31</v>
      </c>
      <c r="K7623" s="203" t="s">
        <v>2652</v>
      </c>
      <c r="L7623" s="203" t="s">
        <v>2673</v>
      </c>
      <c r="M7623" s="203" t="s">
        <v>3293</v>
      </c>
      <c r="N7623" s="203" t="s">
        <v>2395</v>
      </c>
    </row>
    <row r="7624" spans="3:14" ht="15.75">
      <c r="C7624" s="203" t="str">
        <f>'832600'!B$11</f>
        <v>Arrendamientos financieros reconocidos como activos</v>
      </c>
      <c r="F7624" s="203">
        <f>'832600'!J$11</f>
        <v>0</v>
      </c>
      <c r="J7624" s="61" t="str">
        <f>Índice!$G$25</f>
        <v>2015-12-31</v>
      </c>
      <c r="K7624" s="203" t="s">
        <v>2652</v>
      </c>
      <c r="L7624" s="203" t="s">
        <v>2673</v>
      </c>
      <c r="M7624" s="203" t="s">
        <v>3293</v>
      </c>
      <c r="N7624" s="203" t="s">
        <v>2396</v>
      </c>
    </row>
    <row r="7625" spans="3:14" ht="15.75">
      <c r="C7625" s="203" t="str">
        <f>'832600'!B$11</f>
        <v>Arrendamientos financieros reconocidos como activos</v>
      </c>
      <c r="F7625" s="203">
        <f>'832600'!K$11</f>
        <v>0</v>
      </c>
      <c r="J7625" s="61" t="str">
        <f>Índice!$G$25</f>
        <v>2015-12-31</v>
      </c>
      <c r="K7625" s="203" t="s">
        <v>2652</v>
      </c>
      <c r="L7625" s="203" t="s">
        <v>2673</v>
      </c>
      <c r="M7625" s="203" t="s">
        <v>3293</v>
      </c>
      <c r="N7625" s="203" t="s">
        <v>2397</v>
      </c>
    </row>
    <row r="7626" spans="3:14" ht="15.75">
      <c r="C7626" s="203" t="str">
        <f>'832600'!B$11</f>
        <v>Arrendamientos financieros reconocidos como activos</v>
      </c>
      <c r="F7626" s="203">
        <f>'832600'!L$11</f>
        <v>0</v>
      </c>
      <c r="J7626" s="61" t="str">
        <f>Índice!$G$25</f>
        <v>2015-12-31</v>
      </c>
      <c r="K7626" s="203" t="s">
        <v>2652</v>
      </c>
      <c r="L7626" s="203" t="s">
        <v>2674</v>
      </c>
      <c r="M7626" s="203" t="s">
        <v>3293</v>
      </c>
      <c r="N7626" s="203" t="s">
        <v>2395</v>
      </c>
    </row>
    <row r="7627" spans="3:14" ht="15.75">
      <c r="C7627" s="203" t="str">
        <f>'832600'!B$11</f>
        <v>Arrendamientos financieros reconocidos como activos</v>
      </c>
      <c r="F7627" s="203">
        <f>'832600'!M$11</f>
        <v>0</v>
      </c>
      <c r="J7627" s="61" t="str">
        <f>Índice!$G$25</f>
        <v>2015-12-31</v>
      </c>
      <c r="K7627" s="203" t="s">
        <v>2652</v>
      </c>
      <c r="L7627" s="203" t="s">
        <v>2674</v>
      </c>
      <c r="M7627" s="203" t="s">
        <v>3293</v>
      </c>
      <c r="N7627" s="203" t="s">
        <v>2396</v>
      </c>
    </row>
    <row r="7628" spans="3:14" ht="15.75">
      <c r="C7628" s="203" t="str">
        <f>'832600'!B$11</f>
        <v>Arrendamientos financieros reconocidos como activos</v>
      </c>
      <c r="F7628" s="203">
        <f>'832600'!N$11</f>
        <v>0</v>
      </c>
      <c r="J7628" s="61" t="str">
        <f>Índice!$G$25</f>
        <v>2015-12-31</v>
      </c>
      <c r="K7628" s="203" t="s">
        <v>2652</v>
      </c>
      <c r="L7628" s="203" t="s">
        <v>2674</v>
      </c>
      <c r="M7628" s="203" t="s">
        <v>3293</v>
      </c>
      <c r="N7628" s="203" t="s">
        <v>2397</v>
      </c>
    </row>
    <row r="7629" spans="3:14" ht="15.75">
      <c r="C7629" s="203" t="str">
        <f>'832600'!B$11</f>
        <v>Arrendamientos financieros reconocidos como activos</v>
      </c>
      <c r="F7629" s="203">
        <f>'832600'!O$11</f>
        <v>0</v>
      </c>
      <c r="J7629" s="61" t="str">
        <f>Índice!$G$25</f>
        <v>2015-12-31</v>
      </c>
      <c r="K7629" s="203" t="s">
        <v>2652</v>
      </c>
      <c r="L7629" s="203" t="s">
        <v>2675</v>
      </c>
      <c r="M7629" s="203" t="s">
        <v>3293</v>
      </c>
      <c r="N7629" s="203" t="s">
        <v>2395</v>
      </c>
    </row>
    <row r="7630" spans="3:14" ht="15.75">
      <c r="C7630" s="203" t="str">
        <f>'832600'!B$11</f>
        <v>Arrendamientos financieros reconocidos como activos</v>
      </c>
      <c r="F7630" s="203">
        <f>'832600'!P$11</f>
        <v>0</v>
      </c>
      <c r="J7630" s="61" t="str">
        <f>Índice!$G$25</f>
        <v>2015-12-31</v>
      </c>
      <c r="K7630" s="203" t="s">
        <v>2652</v>
      </c>
      <c r="L7630" s="203" t="s">
        <v>2675</v>
      </c>
      <c r="M7630" s="203" t="s">
        <v>3293</v>
      </c>
      <c r="N7630" s="203" t="s">
        <v>2396</v>
      </c>
    </row>
    <row r="7631" spans="3:14" ht="15.75">
      <c r="C7631" s="203" t="str">
        <f>'832600'!B$11</f>
        <v>Arrendamientos financieros reconocidos como activos</v>
      </c>
      <c r="F7631" s="203">
        <f>'832600'!Q$11</f>
        <v>0</v>
      </c>
      <c r="J7631" s="61" t="str">
        <f>Índice!$G$25</f>
        <v>2015-12-31</v>
      </c>
      <c r="K7631" s="203" t="s">
        <v>2652</v>
      </c>
      <c r="L7631" s="203" t="s">
        <v>2675</v>
      </c>
      <c r="M7631" s="203" t="s">
        <v>3293</v>
      </c>
      <c r="N7631" s="203" t="s">
        <v>2397</v>
      </c>
    </row>
    <row r="7632" spans="3:14" ht="15.75">
      <c r="C7632" s="203" t="str">
        <f>'832600'!B$11</f>
        <v>Arrendamientos financieros reconocidos como activos</v>
      </c>
      <c r="F7632" s="203">
        <f>'832600'!R$11</f>
        <v>0</v>
      </c>
      <c r="J7632" s="61" t="str">
        <f>Índice!$G$25</f>
        <v>2015-12-31</v>
      </c>
      <c r="K7632" s="203" t="s">
        <v>2652</v>
      </c>
      <c r="L7632" s="203" t="s">
        <v>2661</v>
      </c>
      <c r="M7632" s="203" t="s">
        <v>3293</v>
      </c>
      <c r="N7632" s="203" t="s">
        <v>2395</v>
      </c>
    </row>
    <row r="7633" spans="1:14" ht="15.75">
      <c r="C7633" s="203" t="str">
        <f>'832600'!B$11</f>
        <v>Arrendamientos financieros reconocidos como activos</v>
      </c>
      <c r="F7633" s="203">
        <f>'832600'!S$11</f>
        <v>0</v>
      </c>
      <c r="J7633" s="61" t="str">
        <f>Índice!$G$25</f>
        <v>2015-12-31</v>
      </c>
      <c r="K7633" s="203" t="s">
        <v>2652</v>
      </c>
      <c r="L7633" s="203" t="s">
        <v>2661</v>
      </c>
      <c r="M7633" s="203" t="s">
        <v>3293</v>
      </c>
      <c r="N7633" s="203" t="s">
        <v>2396</v>
      </c>
    </row>
    <row r="7634" spans="1:14" ht="15.75">
      <c r="C7634" s="203" t="str">
        <f>'832600'!B$11</f>
        <v>Arrendamientos financieros reconocidos como activos</v>
      </c>
      <c r="F7634" s="203">
        <f>'832600'!T$11</f>
        <v>0</v>
      </c>
      <c r="J7634" s="61" t="str">
        <f>Índice!$G$25</f>
        <v>2015-12-31</v>
      </c>
      <c r="K7634" s="203" t="s">
        <v>2652</v>
      </c>
      <c r="L7634" s="203" t="s">
        <v>2661</v>
      </c>
      <c r="M7634" s="203" t="s">
        <v>3293</v>
      </c>
      <c r="N7634" s="203" t="s">
        <v>2397</v>
      </c>
    </row>
    <row r="7635" spans="1:14" ht="15.75">
      <c r="A7635" s="202" t="s">
        <v>15</v>
      </c>
      <c r="C7635" s="203">
        <f>'832600'!B12</f>
        <v>0</v>
      </c>
    </row>
    <row r="7636" spans="1:14" ht="15.75">
      <c r="C7636" s="203" t="str">
        <f>'832600'!B13</f>
        <v>Información a revelar por el arrendatario sobre arrendamientos financieros y operativos [Texto]</v>
      </c>
      <c r="F7636" s="199" t="str">
        <f>'832600'!C13</f>
        <v xml:space="preserve">Por incluir información </v>
      </c>
      <c r="I7636" s="60" t="str">
        <f>Índice!$G$23</f>
        <v>2015-01-01</v>
      </c>
      <c r="J7636" s="61" t="str">
        <f>Índice!$G$25</f>
        <v>2015-12-31</v>
      </c>
    </row>
    <row r="7637" spans="1:14" ht="15.75">
      <c r="A7637" s="202" t="s">
        <v>15</v>
      </c>
      <c r="C7637" s="203">
        <f>'832600'!B14</f>
        <v>0</v>
      </c>
    </row>
    <row r="7638" spans="1:14" ht="15.75">
      <c r="A7638" s="202" t="s">
        <v>15</v>
      </c>
      <c r="C7638" s="203" t="s">
        <v>2422</v>
      </c>
    </row>
    <row r="7639" spans="1:14" ht="15.75">
      <c r="C7639" s="203" t="str">
        <f>'832600'!B$16</f>
        <v>Pagos mínimos de arrendamientos financieros por pagar</v>
      </c>
      <c r="F7639" s="203">
        <f>'832600'!C$16</f>
        <v>0</v>
      </c>
      <c r="J7639" s="61" t="str">
        <f>Índice!$G$25</f>
        <v>2015-12-31</v>
      </c>
      <c r="K7639" s="203" t="s">
        <v>2310</v>
      </c>
      <c r="L7639" s="203" t="s">
        <v>2311</v>
      </c>
    </row>
    <row r="7640" spans="1:14" ht="15.75">
      <c r="C7640" s="203" t="str">
        <f>'832600'!B$17</f>
        <v>Pagos mínimos de arrendamientos por pagar bajo arrendamientos operativos no cancelables</v>
      </c>
      <c r="F7640" s="203">
        <f>'832600'!C$17</f>
        <v>0</v>
      </c>
      <c r="J7640" s="61" t="str">
        <f>Índice!$G$25</f>
        <v>2015-12-31</v>
      </c>
      <c r="K7640" s="203" t="s">
        <v>2310</v>
      </c>
      <c r="L7640" s="203" t="s">
        <v>2311</v>
      </c>
    </row>
    <row r="7641" spans="1:14" ht="15.75">
      <c r="A7641" s="202" t="s">
        <v>15</v>
      </c>
      <c r="C7641" s="203" t="s">
        <v>2458</v>
      </c>
    </row>
    <row r="7642" spans="1:14" ht="15.75">
      <c r="C7642" s="203" t="str">
        <f>'832600'!B$16</f>
        <v>Pagos mínimos de arrendamientos financieros por pagar</v>
      </c>
      <c r="F7642" s="203">
        <f>'832600'!D$16</f>
        <v>0</v>
      </c>
      <c r="J7642" s="61" t="str">
        <f>Índice!$G$25</f>
        <v>2015-12-31</v>
      </c>
      <c r="K7642" s="203" t="s">
        <v>2310</v>
      </c>
      <c r="L7642" s="203" t="s">
        <v>2676</v>
      </c>
    </row>
    <row r="7643" spans="1:14" ht="15.75">
      <c r="C7643" s="203" t="str">
        <f>'832600'!B$17</f>
        <v>Pagos mínimos de arrendamientos por pagar bajo arrendamientos operativos no cancelables</v>
      </c>
      <c r="F7643" s="203">
        <f>'832600'!D$17</f>
        <v>0</v>
      </c>
      <c r="J7643" s="61" t="str">
        <f>Índice!$G$25</f>
        <v>2015-12-31</v>
      </c>
      <c r="K7643" s="203" t="s">
        <v>2310</v>
      </c>
      <c r="L7643" s="203" t="s">
        <v>2676</v>
      </c>
    </row>
    <row r="7644" spans="1:14" ht="15.75">
      <c r="A7644" s="202" t="s">
        <v>15</v>
      </c>
      <c r="C7644" s="203" t="s">
        <v>2457</v>
      </c>
    </row>
    <row r="7645" spans="1:14" ht="15.75">
      <c r="C7645" s="203" t="str">
        <f>'832600'!B$16</f>
        <v>Pagos mínimos de arrendamientos financieros por pagar</v>
      </c>
      <c r="F7645" s="203">
        <f>'832600'!E$16</f>
        <v>0</v>
      </c>
      <c r="J7645" s="61" t="str">
        <f>Índice!$G$25</f>
        <v>2015-12-31</v>
      </c>
      <c r="K7645" s="203" t="s">
        <v>2310</v>
      </c>
      <c r="L7645" s="203" t="s">
        <v>2677</v>
      </c>
    </row>
    <row r="7646" spans="1:14" ht="15.75">
      <c r="C7646" s="203" t="str">
        <f>'832600'!B$17</f>
        <v>Pagos mínimos de arrendamientos por pagar bajo arrendamientos operativos no cancelables</v>
      </c>
      <c r="F7646" s="203">
        <f>'832600'!E$17</f>
        <v>0</v>
      </c>
      <c r="J7646" s="61" t="str">
        <f>Índice!$G$25</f>
        <v>2015-12-31</v>
      </c>
      <c r="K7646" s="203" t="s">
        <v>2310</v>
      </c>
      <c r="L7646" s="203" t="s">
        <v>2677</v>
      </c>
    </row>
    <row r="7647" spans="1:14" ht="15.75">
      <c r="A7647" s="202" t="s">
        <v>15</v>
      </c>
      <c r="C7647" s="203" t="s">
        <v>2464</v>
      </c>
    </row>
    <row r="7648" spans="1:14" ht="15.75">
      <c r="C7648" s="203" t="str">
        <f>'832600'!B$16</f>
        <v>Pagos mínimos de arrendamientos financieros por pagar</v>
      </c>
      <c r="F7648" s="203">
        <f>'832600'!F$16</f>
        <v>0</v>
      </c>
      <c r="J7648" s="61" t="str">
        <f>Índice!$G$25</f>
        <v>2015-12-31</v>
      </c>
      <c r="K7648" s="203" t="s">
        <v>2310</v>
      </c>
      <c r="L7648" s="203" t="s">
        <v>2312</v>
      </c>
    </row>
    <row r="7649" spans="1:12" ht="15.75">
      <c r="C7649" s="203" t="str">
        <f>'832600'!B$17</f>
        <v>Pagos mínimos de arrendamientos por pagar bajo arrendamientos operativos no cancelables</v>
      </c>
      <c r="F7649" s="203">
        <f>'832600'!F$17</f>
        <v>0</v>
      </c>
      <c r="J7649" s="61" t="str">
        <f>Índice!$G$25</f>
        <v>2015-12-31</v>
      </c>
      <c r="K7649" s="203" t="s">
        <v>2310</v>
      </c>
      <c r="L7649" s="203" t="s">
        <v>2312</v>
      </c>
    </row>
    <row r="7650" spans="1:12" ht="15.75">
      <c r="A7650" s="202" t="s">
        <v>15</v>
      </c>
      <c r="C7650" s="203" t="str">
        <f>'832600'!B19</f>
        <v>Pagos de arriendos y subarriendos reconocidos como gasto</v>
      </c>
    </row>
    <row r="7651" spans="1:12" ht="15.75">
      <c r="C7651" s="203" t="str">
        <f>'832600'!B20</f>
        <v>Pagos de arriendos y subarriendos reconocidos como gasto</v>
      </c>
      <c r="F7651" s="203">
        <f>'832600'!C20</f>
        <v>0</v>
      </c>
      <c r="I7651" s="60" t="str">
        <f>Índice!$G$23</f>
        <v>2015-01-01</v>
      </c>
      <c r="J7651" s="61" t="str">
        <f>Índice!$G$25</f>
        <v>2015-12-31</v>
      </c>
    </row>
    <row r="7652" spans="1:12" ht="15.75">
      <c r="C7652" s="203" t="str">
        <f>'832600'!B21</f>
        <v>Descripción de los acuerdos de arrendamiento significativos clasificados por los arrendatarios como arrendamientos financieros</v>
      </c>
      <c r="F7652" s="203" t="str">
        <f>'832600'!C21</f>
        <v xml:space="preserve">Por incluir información </v>
      </c>
      <c r="I7652" s="60" t="str">
        <f>Índice!$G$23</f>
        <v>2015-01-01</v>
      </c>
      <c r="J7652" s="61" t="str">
        <f>Índice!$G$25</f>
        <v>2015-12-31</v>
      </c>
    </row>
    <row r="7653" spans="1:12" ht="15.75">
      <c r="C7653" s="203" t="str">
        <f>'832600'!B22</f>
        <v>Descripción de los acuerdos de arrendamiento significativos clasificados por los arrendatarios como arrendamientos operativos</v>
      </c>
      <c r="F7653" s="203" t="str">
        <f>'832600'!C22</f>
        <v xml:space="preserve">Por incluir información </v>
      </c>
      <c r="I7653" s="60" t="str">
        <f>Índice!$G$23</f>
        <v>2015-01-01</v>
      </c>
      <c r="J7653" s="61" t="str">
        <f>Índice!$G$25</f>
        <v>2015-12-31</v>
      </c>
    </row>
    <row r="7654" spans="1:12" ht="15.75">
      <c r="A7654" s="202" t="s">
        <v>15</v>
      </c>
      <c r="C7654" s="203">
        <f>'832600'!B23</f>
        <v>0</v>
      </c>
      <c r="F7654" s="203"/>
    </row>
    <row r="7655" spans="1:12" ht="15.75">
      <c r="C7655" s="203" t="str">
        <f>'832600'!B24</f>
        <v>Información a revelar por el arrendador sobre arrendamientos financieros y operativos [Texto]</v>
      </c>
      <c r="F7655" s="203" t="str">
        <f>'832600'!C24</f>
        <v xml:space="preserve">Por incluir información </v>
      </c>
      <c r="I7655" s="60" t="str">
        <f>Índice!$G$23</f>
        <v>2015-01-01</v>
      </c>
      <c r="J7655" s="61" t="str">
        <f>Índice!$G$25</f>
        <v>2015-12-31</v>
      </c>
    </row>
    <row r="7656" spans="1:12" ht="15.75">
      <c r="A7656" s="202" t="s">
        <v>15</v>
      </c>
      <c r="C7656" s="203">
        <f>'832600'!B25</f>
        <v>0</v>
      </c>
      <c r="F7656" s="203"/>
    </row>
    <row r="7657" spans="1:12" ht="15.75">
      <c r="A7657" s="202" t="s">
        <v>15</v>
      </c>
      <c r="C7657" s="203" t="s">
        <v>2422</v>
      </c>
      <c r="F7657" s="203"/>
    </row>
    <row r="7658" spans="1:12" ht="15.75">
      <c r="C7658" s="203" t="str">
        <f>'832600'!B$27</f>
        <v>Inversión bruta en arrendamientos financieros</v>
      </c>
      <c r="F7658" s="203">
        <f>'832600'!C$27</f>
        <v>0</v>
      </c>
      <c r="J7658" s="61" t="str">
        <f>Índice!$G$25</f>
        <v>2015-12-31</v>
      </c>
      <c r="K7658" s="203" t="s">
        <v>2310</v>
      </c>
      <c r="L7658" s="203" t="s">
        <v>2311</v>
      </c>
    </row>
    <row r="7659" spans="1:12" ht="15.75">
      <c r="C7659" s="203" t="str">
        <f>'832600'!B$28</f>
        <v>Ingresos financieros no devengados por arrendamientos financieros</v>
      </c>
      <c r="F7659" s="203">
        <f>'832600'!C$28</f>
        <v>0</v>
      </c>
      <c r="J7659" s="61" t="str">
        <f>Índice!$G$25</f>
        <v>2015-12-31</v>
      </c>
      <c r="K7659" s="203" t="s">
        <v>2310</v>
      </c>
      <c r="L7659" s="203" t="s">
        <v>2311</v>
      </c>
    </row>
    <row r="7660" spans="1:12" ht="15.75">
      <c r="C7660" s="203" t="str">
        <f>'832600'!B$29</f>
        <v>Pagos mínimos de arrendamientos financieros por cobrar, al valor presente</v>
      </c>
      <c r="F7660" s="203">
        <f>'832600'!C$29</f>
        <v>0</v>
      </c>
      <c r="J7660" s="61" t="str">
        <f>Índice!$G$25</f>
        <v>2015-12-31</v>
      </c>
      <c r="K7660" s="203" t="s">
        <v>2310</v>
      </c>
      <c r="L7660" s="203" t="s">
        <v>2311</v>
      </c>
    </row>
    <row r="7661" spans="1:12" ht="15.75">
      <c r="C7661" s="203" t="str">
        <f>'832600'!B$30</f>
        <v>Pagos mínimos de arrendamientos por cobrar bajo arrendamientos operativos no cancelables</v>
      </c>
      <c r="F7661" s="203">
        <f>'832600'!C$30</f>
        <v>0</v>
      </c>
      <c r="J7661" s="61" t="str">
        <f>Índice!$G$25</f>
        <v>2015-12-31</v>
      </c>
      <c r="K7661" s="203" t="s">
        <v>2310</v>
      </c>
      <c r="L7661" s="203" t="s">
        <v>2311</v>
      </c>
    </row>
    <row r="7662" spans="1:12" ht="15.75">
      <c r="A7662" s="202" t="s">
        <v>15</v>
      </c>
      <c r="C7662" s="203" t="s">
        <v>2458</v>
      </c>
      <c r="F7662" s="203"/>
      <c r="L7662" s="203"/>
    </row>
    <row r="7663" spans="1:12" ht="15.75">
      <c r="C7663" s="203" t="str">
        <f>'832600'!B$27</f>
        <v>Inversión bruta en arrendamientos financieros</v>
      </c>
      <c r="F7663" s="203">
        <f>'832600'!D$27</f>
        <v>0</v>
      </c>
      <c r="J7663" s="61" t="str">
        <f>Índice!$G$25</f>
        <v>2015-12-31</v>
      </c>
      <c r="K7663" s="203" t="s">
        <v>2310</v>
      </c>
      <c r="L7663" s="203" t="s">
        <v>2676</v>
      </c>
    </row>
    <row r="7664" spans="1:12" ht="15.75">
      <c r="C7664" s="203" t="str">
        <f>'832600'!B$28</f>
        <v>Ingresos financieros no devengados por arrendamientos financieros</v>
      </c>
      <c r="F7664" s="203">
        <f>'832600'!D$28</f>
        <v>0</v>
      </c>
      <c r="J7664" s="61" t="str">
        <f>Índice!$G$25</f>
        <v>2015-12-31</v>
      </c>
      <c r="K7664" s="203" t="s">
        <v>2310</v>
      </c>
      <c r="L7664" s="203" t="s">
        <v>2676</v>
      </c>
    </row>
    <row r="7665" spans="1:12" ht="15.75">
      <c r="C7665" s="203" t="str">
        <f>'832600'!B$29</f>
        <v>Pagos mínimos de arrendamientos financieros por cobrar, al valor presente</v>
      </c>
      <c r="F7665" s="203">
        <f>'832600'!D$29</f>
        <v>0</v>
      </c>
      <c r="J7665" s="61" t="str">
        <f>Índice!$G$25</f>
        <v>2015-12-31</v>
      </c>
      <c r="K7665" s="203" t="s">
        <v>2310</v>
      </c>
      <c r="L7665" s="203" t="s">
        <v>2676</v>
      </c>
    </row>
    <row r="7666" spans="1:12" ht="15.75">
      <c r="C7666" s="203" t="str">
        <f>'832600'!B$30</f>
        <v>Pagos mínimos de arrendamientos por cobrar bajo arrendamientos operativos no cancelables</v>
      </c>
      <c r="F7666" s="203">
        <f>'832600'!D$30</f>
        <v>0</v>
      </c>
      <c r="J7666" s="61" t="str">
        <f>Índice!$G$25</f>
        <v>2015-12-31</v>
      </c>
      <c r="K7666" s="203" t="s">
        <v>2310</v>
      </c>
      <c r="L7666" s="203" t="s">
        <v>2676</v>
      </c>
    </row>
    <row r="7667" spans="1:12" ht="15.75">
      <c r="A7667" s="202" t="s">
        <v>15</v>
      </c>
      <c r="C7667" s="203" t="s">
        <v>2457</v>
      </c>
      <c r="F7667" s="203"/>
    </row>
    <row r="7668" spans="1:12" ht="15.75">
      <c r="C7668" s="203" t="str">
        <f>'832600'!B$27</f>
        <v>Inversión bruta en arrendamientos financieros</v>
      </c>
      <c r="F7668" s="203">
        <f>'832600'!E$27</f>
        <v>0</v>
      </c>
      <c r="J7668" s="61" t="str">
        <f>Índice!$G$25</f>
        <v>2015-12-31</v>
      </c>
      <c r="K7668" s="203" t="s">
        <v>2310</v>
      </c>
      <c r="L7668" s="203" t="s">
        <v>2677</v>
      </c>
    </row>
    <row r="7669" spans="1:12" ht="15.75">
      <c r="C7669" s="203" t="str">
        <f>'832600'!B$28</f>
        <v>Ingresos financieros no devengados por arrendamientos financieros</v>
      </c>
      <c r="F7669" s="203">
        <f>'832600'!E$28</f>
        <v>0</v>
      </c>
      <c r="J7669" s="61" t="str">
        <f>Índice!$G$25</f>
        <v>2015-12-31</v>
      </c>
      <c r="K7669" s="203" t="s">
        <v>2310</v>
      </c>
      <c r="L7669" s="203" t="s">
        <v>2677</v>
      </c>
    </row>
    <row r="7670" spans="1:12" ht="15.75">
      <c r="C7670" s="203" t="str">
        <f>'832600'!B$29</f>
        <v>Pagos mínimos de arrendamientos financieros por cobrar, al valor presente</v>
      </c>
      <c r="F7670" s="203">
        <f>'832600'!E$29</f>
        <v>0</v>
      </c>
      <c r="J7670" s="61" t="str">
        <f>Índice!$G$25</f>
        <v>2015-12-31</v>
      </c>
      <c r="K7670" s="203" t="s">
        <v>2310</v>
      </c>
      <c r="L7670" s="203" t="s">
        <v>2677</v>
      </c>
    </row>
    <row r="7671" spans="1:12" ht="15.75">
      <c r="C7671" s="203" t="str">
        <f>'832600'!B$30</f>
        <v>Pagos mínimos de arrendamientos por cobrar bajo arrendamientos operativos no cancelables</v>
      </c>
      <c r="F7671" s="203">
        <f>'832600'!E$30</f>
        <v>0</v>
      </c>
      <c r="J7671" s="61" t="str">
        <f>Índice!$G$25</f>
        <v>2015-12-31</v>
      </c>
      <c r="K7671" s="203" t="s">
        <v>2310</v>
      </c>
      <c r="L7671" s="203" t="s">
        <v>2677</v>
      </c>
    </row>
    <row r="7672" spans="1:12" ht="15.75">
      <c r="A7672" s="202" t="s">
        <v>15</v>
      </c>
      <c r="C7672" s="203" t="s">
        <v>2464</v>
      </c>
      <c r="F7672" s="203"/>
    </row>
    <row r="7673" spans="1:12" ht="15.75">
      <c r="C7673" s="203" t="str">
        <f>'832600'!B$27</f>
        <v>Inversión bruta en arrendamientos financieros</v>
      </c>
      <c r="F7673" s="203">
        <f>'832600'!F$27</f>
        <v>0</v>
      </c>
      <c r="J7673" s="61" t="str">
        <f>Índice!$G$25</f>
        <v>2015-12-31</v>
      </c>
      <c r="K7673" s="203" t="s">
        <v>2310</v>
      </c>
      <c r="L7673" s="203" t="s">
        <v>2312</v>
      </c>
    </row>
    <row r="7674" spans="1:12" ht="15.75">
      <c r="C7674" s="203" t="str">
        <f>'832600'!B$28</f>
        <v>Ingresos financieros no devengados por arrendamientos financieros</v>
      </c>
      <c r="F7674" s="203">
        <f>'832600'!F$28</f>
        <v>0</v>
      </c>
      <c r="J7674" s="61" t="str">
        <f>Índice!$G$25</f>
        <v>2015-12-31</v>
      </c>
      <c r="K7674" s="203" t="s">
        <v>2310</v>
      </c>
      <c r="L7674" s="203" t="s">
        <v>2312</v>
      </c>
    </row>
    <row r="7675" spans="1:12" ht="15.75">
      <c r="C7675" s="203" t="str">
        <f>'832600'!B$29</f>
        <v>Pagos mínimos de arrendamientos financieros por cobrar, al valor presente</v>
      </c>
      <c r="F7675" s="203">
        <f>'832600'!F$29</f>
        <v>0</v>
      </c>
      <c r="J7675" s="61" t="str">
        <f>Índice!$G$25</f>
        <v>2015-12-31</v>
      </c>
      <c r="K7675" s="203" t="s">
        <v>2310</v>
      </c>
      <c r="L7675" s="203" t="s">
        <v>2312</v>
      </c>
    </row>
    <row r="7676" spans="1:12" ht="15.75">
      <c r="C7676" s="203" t="str">
        <f>'832600'!B$30</f>
        <v>Pagos mínimos de arrendamientos por cobrar bajo arrendamientos operativos no cancelables</v>
      </c>
      <c r="F7676" s="203">
        <f>'832600'!F$30</f>
        <v>0</v>
      </c>
      <c r="J7676" s="61" t="str">
        <f>Índice!$G$25</f>
        <v>2015-12-31</v>
      </c>
      <c r="K7676" s="203" t="s">
        <v>2310</v>
      </c>
      <c r="L7676" s="203" t="s">
        <v>2312</v>
      </c>
    </row>
    <row r="7677" spans="1:12" ht="15.75">
      <c r="A7677" s="202" t="s">
        <v>15</v>
      </c>
      <c r="C7677" s="203" t="str">
        <f>'832600'!B32</f>
        <v>Cuotas contingentes reconocidas como ingreso [sinopsis]</v>
      </c>
      <c r="L7677" s="203"/>
    </row>
    <row r="7678" spans="1:12" ht="15.75">
      <c r="C7678" s="203" t="str">
        <f>'832600'!B33</f>
        <v>Cuotas contingentes reconocidas como ingreso, clasificadas como arrendamiento financiero</v>
      </c>
      <c r="F7678" s="203">
        <f>'832600'!C33</f>
        <v>0</v>
      </c>
      <c r="I7678" s="60" t="str">
        <f>Índice!$G$23</f>
        <v>2015-01-01</v>
      </c>
      <c r="J7678" s="61" t="str">
        <f>Índice!$G$25</f>
        <v>2015-12-31</v>
      </c>
    </row>
    <row r="7679" spans="1:12" ht="15.75">
      <c r="C7679" s="203" t="str">
        <f>'832600'!B34</f>
        <v>Cuotas contingentes reconocidas como ingreso, clasificadas como arrendamiento operativo</v>
      </c>
      <c r="F7679" s="203">
        <f>'832600'!C34</f>
        <v>0</v>
      </c>
      <c r="I7679" s="60" t="str">
        <f>Índice!$G$23</f>
        <v>2015-01-01</v>
      </c>
      <c r="J7679" s="61" t="str">
        <f>Índice!$G$25</f>
        <v>2015-12-31</v>
      </c>
    </row>
    <row r="7680" spans="1:12" ht="15.75">
      <c r="C7680" s="203" t="str">
        <f>'832600'!B35</f>
        <v>Total de cuotas contingentes reconocidas como ingreso</v>
      </c>
      <c r="F7680" s="203">
        <f>'832600'!C35</f>
        <v>0</v>
      </c>
      <c r="I7680" s="60" t="str">
        <f>Índice!$G$23</f>
        <v>2015-01-01</v>
      </c>
      <c r="J7680" s="61" t="str">
        <f>Índice!$G$25</f>
        <v>2015-12-31</v>
      </c>
    </row>
    <row r="7681" spans="1:18" ht="15.75">
      <c r="C7681" s="203" t="str">
        <f>'832600'!B36</f>
        <v>Explicación de los valores residuales no garantizados reconocidos a favor del arrendador</v>
      </c>
      <c r="F7681" s="93" t="str">
        <f>'832600'!C36</f>
        <v xml:space="preserve">Por incluir información </v>
      </c>
      <c r="I7681" s="60" t="str">
        <f>Índice!$G$23</f>
        <v>2015-01-01</v>
      </c>
      <c r="J7681" s="61" t="str">
        <f>Índice!$G$25</f>
        <v>2015-12-31</v>
      </c>
    </row>
    <row r="7682" spans="1:18" ht="15.75">
      <c r="C7682" s="203" t="str">
        <f>'832600'!B37</f>
        <v>Correcciones de valor acumuladas que cubran insolvencias relativas a los pagos mínimos por el arrendamiento pendientes de cobro</v>
      </c>
      <c r="F7682" s="203">
        <f>'832600'!C37</f>
        <v>0</v>
      </c>
      <c r="J7682" s="61" t="str">
        <f>Índice!$G$25</f>
        <v>2015-12-31</v>
      </c>
    </row>
    <row r="7683" spans="1:18" ht="15.75">
      <c r="C7683" s="203" t="str">
        <f>'832600'!B38</f>
        <v>Descripción de los acuerdos de arrendamiento significativos clasificados por los arrendadores como arrendamientos financieros</v>
      </c>
      <c r="F7683" s="93" t="str">
        <f>'832600'!C38</f>
        <v xml:space="preserve">Por incluir información </v>
      </c>
      <c r="I7683" s="60" t="str">
        <f>Índice!$G$23</f>
        <v>2015-01-01</v>
      </c>
      <c r="J7683" s="61" t="str">
        <f>Índice!$G$25</f>
        <v>2015-12-31</v>
      </c>
      <c r="L7683" s="203"/>
    </row>
    <row r="7684" spans="1:18" ht="15.75">
      <c r="C7684" s="203" t="str">
        <f>'832600'!B39</f>
        <v>Descripción de los acuerdos de arrendamiento significativos clasificados por los arrendadores como arrendamientos operativos</v>
      </c>
      <c r="F7684" s="93" t="str">
        <f>'832600'!C39</f>
        <v xml:space="preserve">Por incluir información </v>
      </c>
      <c r="I7684" s="60" t="str">
        <f>Índice!$G$23</f>
        <v>2015-01-01</v>
      </c>
      <c r="J7684" s="61" t="str">
        <f>Índice!$G$25</f>
        <v>2015-12-31</v>
      </c>
      <c r="L7684" s="203"/>
    </row>
    <row r="7685" spans="1:18" ht="15.75">
      <c r="A7685" s="83" t="s">
        <v>15</v>
      </c>
      <c r="B7685" s="84"/>
      <c r="C7685" s="85" t="s">
        <v>2699</v>
      </c>
      <c r="D7685" s="84"/>
      <c r="E7685" s="84"/>
      <c r="F7685" s="86"/>
      <c r="G7685" s="84"/>
      <c r="H7685" s="84"/>
      <c r="I7685" s="87"/>
      <c r="J7685" s="87"/>
      <c r="K7685" s="88"/>
      <c r="L7685" s="88"/>
      <c r="M7685" s="84"/>
      <c r="N7685" s="84"/>
      <c r="O7685" s="84"/>
      <c r="P7685" s="84"/>
      <c r="Q7685" s="84"/>
      <c r="R7685" s="84"/>
    </row>
    <row r="7686" spans="1:18" ht="15.75">
      <c r="C7686" s="203" t="str">
        <f>'834120'!B6</f>
        <v>Información a revelar sobre acuerdos con pagos basados en acciones [Texto]</v>
      </c>
      <c r="F7686" s="199" t="str">
        <f>'834120'!C6</f>
        <v xml:space="preserve">Por incluir información </v>
      </c>
      <c r="I7686" s="60" t="str">
        <f>Índice!$G$23</f>
        <v>2015-01-01</v>
      </c>
      <c r="J7686" s="61" t="str">
        <f>Índice!$G$25</f>
        <v>2015-12-31</v>
      </c>
    </row>
    <row r="7687" spans="1:18" ht="15.75">
      <c r="C7687" s="203" t="str">
        <f>'834120'!B7</f>
        <v>Información a revelar sobre los plazos y condiciones de acuerdos con pagos basados en acciones [Texto]</v>
      </c>
      <c r="F7687" s="199" t="str">
        <f>'834120'!C7</f>
        <v xml:space="preserve">Por incluir información </v>
      </c>
      <c r="I7687" s="60" t="str">
        <f>Índice!$G$23</f>
        <v>2015-01-01</v>
      </c>
      <c r="J7687" s="61" t="str">
        <f>Índice!$G$25</f>
        <v>2015-12-31</v>
      </c>
    </row>
    <row r="7688" spans="1:18" ht="15.75">
      <c r="A7688" s="202" t="s">
        <v>15</v>
      </c>
      <c r="C7688" s="203">
        <f>'834120'!B8</f>
        <v>0</v>
      </c>
      <c r="F7688" s="199" t="str">
        <f>'834120'!C8</f>
        <v>Acuerdos con pagos basados en acciones</v>
      </c>
    </row>
    <row r="7689" spans="1:18" ht="15.75">
      <c r="C7689" s="203" t="str">
        <f>'834120'!B9</f>
        <v>Descripción de acuerdos con pagos basados en acciones</v>
      </c>
      <c r="F7689" s="199" t="str">
        <f>'834120'!C9</f>
        <v xml:space="preserve">Por incluir información </v>
      </c>
      <c r="I7689" s="60" t="str">
        <f>Índice!$G$23</f>
        <v>2015-01-01</v>
      </c>
      <c r="J7689" s="61" t="str">
        <f>Índice!$G$25</f>
        <v>2015-12-31</v>
      </c>
      <c r="K7689" s="203" t="s">
        <v>2700</v>
      </c>
      <c r="L7689" s="203" t="s">
        <v>2701</v>
      </c>
    </row>
    <row r="7690" spans="1:18" ht="15.75">
      <c r="C7690" s="203" t="str">
        <f>'834120'!B10</f>
        <v>Descripción de los requerimientos de consolidación (irrevocabilidad) de acuerdos con pagos basados en acciones</v>
      </c>
      <c r="F7690" s="199" t="str">
        <f>'834120'!C10</f>
        <v xml:space="preserve">Por incluir información </v>
      </c>
      <c r="I7690" s="60" t="str">
        <f>Índice!$G$23</f>
        <v>2015-01-01</v>
      </c>
      <c r="J7690" s="61" t="str">
        <f>Índice!$G$25</f>
        <v>2015-12-31</v>
      </c>
      <c r="K7690" s="203" t="s">
        <v>2700</v>
      </c>
      <c r="L7690" s="203" t="s">
        <v>2701</v>
      </c>
    </row>
    <row r="7691" spans="1:18" ht="15.75">
      <c r="C7691" s="203" t="str">
        <f>'834120'!B11</f>
        <v>Descripción del plazo máximo de opciones concedidas para acuerdos con pagos basados en acciones</v>
      </c>
      <c r="F7691" s="199" t="str">
        <f>'834120'!C11</f>
        <v xml:space="preserve">Por incluir información </v>
      </c>
      <c r="I7691" s="60" t="str">
        <f>Índice!$G$23</f>
        <v>2015-01-01</v>
      </c>
      <c r="J7691" s="61" t="str">
        <f>Índice!$G$25</f>
        <v>2015-12-31</v>
      </c>
      <c r="K7691" s="203" t="s">
        <v>2700</v>
      </c>
      <c r="L7691" s="203" t="s">
        <v>2701</v>
      </c>
    </row>
    <row r="7692" spans="1:18" ht="15.75">
      <c r="C7692" s="203" t="str">
        <f>'834120'!B12</f>
        <v>Descripción del método de liquidación de acuerdos con pagos basados en acciones</v>
      </c>
      <c r="F7692" s="199" t="str">
        <f>'834120'!C12</f>
        <v xml:space="preserve">Por incluir información </v>
      </c>
      <c r="I7692" s="60" t="str">
        <f>Índice!$G$23</f>
        <v>2015-01-01</v>
      </c>
      <c r="J7692" s="61" t="str">
        <f>Índice!$G$25</f>
        <v>2015-12-31</v>
      </c>
      <c r="K7692" s="203" t="s">
        <v>2700</v>
      </c>
      <c r="L7692" s="203" t="s">
        <v>2701</v>
      </c>
    </row>
    <row r="7693" spans="1:18" ht="15.75">
      <c r="A7693" s="202" t="s">
        <v>15</v>
      </c>
      <c r="C7693" s="203">
        <f>'834120'!B13</f>
        <v>0</v>
      </c>
      <c r="F7693" s="199">
        <f>'834120'!C13</f>
        <v>0</v>
      </c>
    </row>
    <row r="7694" spans="1:18" ht="15.75">
      <c r="C7694" s="203" t="str">
        <f>'834120'!B14</f>
        <v>Información a revelar del número y media ponderada de los precios de ejercicio de las opciones sobre acciones [Texto]</v>
      </c>
      <c r="F7694" s="199" t="str">
        <f>'834120'!C14</f>
        <v xml:space="preserve">Por incluir información </v>
      </c>
      <c r="I7694" s="60" t="str">
        <f>Índice!$G$23</f>
        <v>2015-01-01</v>
      </c>
      <c r="J7694" s="61" t="str">
        <f>Índice!$G$25</f>
        <v>2015-12-31</v>
      </c>
    </row>
    <row r="7695" spans="1:18" ht="15.75">
      <c r="C7695" s="203" t="str">
        <f>'834120'!B15</f>
        <v>Número de opciones sobre acciones en circulación en acuerdos con pagos basados en acciones al comienzo del periodo</v>
      </c>
      <c r="F7695" s="203">
        <f>'834120'!C15</f>
        <v>0</v>
      </c>
      <c r="I7695" s="60"/>
      <c r="J7695" s="60" t="str">
        <f>Índice!$G$23</f>
        <v>2015-01-01</v>
      </c>
    </row>
    <row r="7696" spans="1:18" ht="15.75">
      <c r="C7696" s="203" t="str">
        <f>'834120'!B16</f>
        <v>Número de opciones sobre acciones concedidas en acuerdos con pagos basados en acciones</v>
      </c>
      <c r="F7696" s="203">
        <f>'834120'!C16</f>
        <v>0</v>
      </c>
      <c r="I7696" s="60" t="str">
        <f>Índice!$G$23</f>
        <v>2015-01-01</v>
      </c>
      <c r="J7696" s="61" t="str">
        <f>Índice!$G$25</f>
        <v>2015-12-31</v>
      </c>
    </row>
    <row r="7697" spans="3:10" ht="15.75">
      <c r="C7697" s="203" t="str">
        <f>'834120'!B17</f>
        <v>Número de opciones sobre acciones anuladas en acuerdos con pagos basados en acciones</v>
      </c>
      <c r="F7697" s="203">
        <f>'834120'!C17</f>
        <v>0</v>
      </c>
      <c r="I7697" s="60" t="str">
        <f>Índice!$G$23</f>
        <v>2015-01-01</v>
      </c>
      <c r="J7697" s="61" t="str">
        <f>Índice!$G$25</f>
        <v>2015-12-31</v>
      </c>
    </row>
    <row r="7698" spans="3:10" ht="15.75">
      <c r="C7698" s="203" t="str">
        <f>'834120'!B18</f>
        <v>Número de opciones sobre acciones ejercidas en acuerdos con pagos basados en acciones</v>
      </c>
      <c r="F7698" s="203">
        <f>'834120'!C18</f>
        <v>0</v>
      </c>
      <c r="I7698" s="60" t="str">
        <f>Índice!$G$23</f>
        <v>2015-01-01</v>
      </c>
      <c r="J7698" s="61" t="str">
        <f>Índice!$G$25</f>
        <v>2015-12-31</v>
      </c>
    </row>
    <row r="7699" spans="3:10" ht="15.75">
      <c r="C7699" s="203" t="str">
        <f>'834120'!B19</f>
        <v>Número de opciones sobre acciones expiradas en acuerdos con pagos basados en acciones</v>
      </c>
      <c r="F7699" s="203">
        <f>'834120'!C19</f>
        <v>0</v>
      </c>
      <c r="I7699" s="60" t="str">
        <f>Índice!$G$23</f>
        <v>2015-01-01</v>
      </c>
      <c r="J7699" s="61" t="str">
        <f>Índice!$G$25</f>
        <v>2015-12-31</v>
      </c>
    </row>
    <row r="7700" spans="3:10" ht="15.75">
      <c r="C7700" s="203" t="str">
        <f>'834120'!B20</f>
        <v>Número de opciones sobre acciones en circulación en acuerdos con pagos basados en acciones al final del periodo</v>
      </c>
      <c r="F7700" s="203">
        <f>'834120'!C20</f>
        <v>0</v>
      </c>
      <c r="I7700" s="60"/>
      <c r="J7700" s="61" t="str">
        <f>Índice!$G$25</f>
        <v>2015-12-31</v>
      </c>
    </row>
    <row r="7701" spans="3:10" ht="15.75">
      <c r="C7701" s="203" t="str">
        <f>'834120'!B21</f>
        <v>Número de opciones sobre acciones ejercitables en acuerdos con pagos basados en acciones</v>
      </c>
      <c r="F7701" s="203">
        <f>'834120'!C21</f>
        <v>0</v>
      </c>
      <c r="I7701" s="60"/>
      <c r="J7701" s="61" t="str">
        <f>Índice!$G$25</f>
        <v>2015-12-31</v>
      </c>
    </row>
    <row r="7702" spans="3:10" ht="15.75">
      <c r="C7702" s="203" t="str">
        <f>'834120'!B22</f>
        <v>Promedio ponderado del precio de ejercicio de opciones sobre acciones en circulación en acuerdos con pagos basados en acciones, al comienzo del periodo</v>
      </c>
      <c r="F7702" s="203">
        <f>'834120'!C22</f>
        <v>0</v>
      </c>
      <c r="I7702" s="60"/>
      <c r="J7702" s="60" t="str">
        <f>Índice!$G$23</f>
        <v>2015-01-01</v>
      </c>
    </row>
    <row r="7703" spans="3:10" ht="15.75">
      <c r="C7703" s="203" t="str">
        <f>'834120'!B23</f>
        <v>Promedio ponderado del precio de ejercicio de opciones sobre acciones concedidas en acuerdos con pagos basados en acciones</v>
      </c>
      <c r="F7703" s="203">
        <f>'834120'!C23</f>
        <v>0</v>
      </c>
      <c r="I7703" s="60" t="str">
        <f>Índice!$G$23</f>
        <v>2015-01-01</v>
      </c>
      <c r="J7703" s="61" t="str">
        <f>Índice!$G$25</f>
        <v>2015-12-31</v>
      </c>
    </row>
    <row r="7704" spans="3:10" ht="15.75">
      <c r="C7704" s="203" t="str">
        <f>'834120'!B24</f>
        <v>Promedio ponderado del precio de ejercicio de opciones sobre acciones anuladas en acuerdos con pagos basados en acciones</v>
      </c>
      <c r="F7704" s="203">
        <f>'834120'!C24</f>
        <v>0</v>
      </c>
      <c r="I7704" s="60" t="str">
        <f>Índice!$G$23</f>
        <v>2015-01-01</v>
      </c>
      <c r="J7704" s="61" t="str">
        <f>Índice!$G$25</f>
        <v>2015-12-31</v>
      </c>
    </row>
    <row r="7705" spans="3:10" ht="15.75">
      <c r="C7705" s="203" t="str">
        <f>'834120'!B25</f>
        <v>Promedio ponderado del precio de ejercicio de opciones sobre acciones ejercidas en acuerdos con pagos basados en acciones</v>
      </c>
      <c r="F7705" s="203">
        <f>'834120'!C25</f>
        <v>0</v>
      </c>
      <c r="I7705" s="60" t="str">
        <f>Índice!$G$23</f>
        <v>2015-01-01</v>
      </c>
      <c r="J7705" s="61" t="str">
        <f>Índice!$G$25</f>
        <v>2015-12-31</v>
      </c>
    </row>
    <row r="7706" spans="3:10" ht="15.75">
      <c r="C7706" s="203" t="str">
        <f>'834120'!B26</f>
        <v>Promedio ponderado del precio de ejercicio de opciones sobre acciones expiradas en acuerdos con pagos basados en acciones</v>
      </c>
      <c r="F7706" s="203">
        <f>'834120'!C26</f>
        <v>0</v>
      </c>
      <c r="I7706" s="60" t="str">
        <f>Índice!$G$23</f>
        <v>2015-01-01</v>
      </c>
      <c r="J7706" s="61" t="str">
        <f>Índice!$G$25</f>
        <v>2015-12-31</v>
      </c>
    </row>
    <row r="7707" spans="3:10" ht="15.75">
      <c r="C7707" s="203" t="str">
        <f>'834120'!B27</f>
        <v>Promedio ponderado del precio de ejercicio de opciones sobre acciones en circulación en acuerdos con pagos basados en acciones, al final del periodo</v>
      </c>
      <c r="F7707" s="203">
        <f>'834120'!C27</f>
        <v>0</v>
      </c>
      <c r="I7707" s="60"/>
      <c r="J7707" s="61" t="str">
        <f>Índice!$G$25</f>
        <v>2015-12-31</v>
      </c>
    </row>
    <row r="7708" spans="3:10" ht="15.75">
      <c r="C7708" s="203" t="str">
        <f>'834120'!B28</f>
        <v>Promedio ponderado del precio de ejercicio de opciones sobre acciones ejercitables en acuerdos con pagos basados en acciones</v>
      </c>
      <c r="F7708" s="203">
        <f>'834120'!C28</f>
        <v>0</v>
      </c>
      <c r="I7708" s="60"/>
      <c r="J7708" s="61" t="str">
        <f>Índice!$G$25</f>
        <v>2015-12-31</v>
      </c>
    </row>
    <row r="7709" spans="3:10" ht="15.75">
      <c r="C7709" s="203" t="str">
        <f>'834120'!B29</f>
        <v>Explicación de la medición del valor razonable de bienes o servicios recibidos o valor razonable de instrumentos de patrimonio concedidos en pagos basados en acciones liquidados en instrumentos de patrimonio</v>
      </c>
      <c r="F7709" s="199" t="str">
        <f>'834120'!C29</f>
        <v xml:space="preserve">Por incluir información </v>
      </c>
      <c r="I7709" s="60" t="str">
        <f>Índice!$G$23</f>
        <v>2015-01-01</v>
      </c>
      <c r="J7709" s="61" t="str">
        <f>Índice!$G$25</f>
        <v>2015-12-31</v>
      </c>
    </row>
    <row r="7710" spans="3:10" ht="15.75">
      <c r="C7710" s="203" t="str">
        <f>'834120'!B30</f>
        <v>Descripción de las mediciones de pasivo por acuerdos con pagos basados en acciones liquidadas en efectivo</v>
      </c>
      <c r="F7710" s="199" t="str">
        <f>'834120'!C30</f>
        <v xml:space="preserve">Por incluir información </v>
      </c>
      <c r="I7710" s="60" t="str">
        <f>Índice!$G$23</f>
        <v>2015-01-01</v>
      </c>
      <c r="J7710" s="61" t="str">
        <f>Índice!$G$25</f>
        <v>2015-12-31</v>
      </c>
    </row>
    <row r="7711" spans="3:10" ht="15.75">
      <c r="C7711" s="203" t="str">
        <f>'834120'!B31</f>
        <v>Explicación de modificaciones, acuerdos con pagos basados en acciones modificados</v>
      </c>
      <c r="F7711" s="199" t="str">
        <f>'834120'!C31</f>
        <v xml:space="preserve">Por incluir información </v>
      </c>
      <c r="I7711" s="60" t="str">
        <f>Índice!$G$23</f>
        <v>2015-01-01</v>
      </c>
      <c r="J7711" s="61" t="str">
        <f>Índice!$G$25</f>
        <v>2015-12-31</v>
      </c>
    </row>
    <row r="7712" spans="3:10" ht="15.75">
      <c r="C7712" s="203" t="str">
        <f>'834120'!B32</f>
        <v>Explicación del reconocimiento y medición de gastos con pagos basados en acciones sobre la base de la asignación razonable de los gastos reconocidos para el grupo</v>
      </c>
      <c r="F7712" s="199" t="str">
        <f>'834120'!C32</f>
        <v xml:space="preserve">Por incluir información </v>
      </c>
      <c r="I7712" s="60" t="str">
        <f>Índice!$G$23</f>
        <v>2015-01-01</v>
      </c>
      <c r="J7712" s="61" t="str">
        <f>Índice!$G$25</f>
        <v>2015-12-31</v>
      </c>
    </row>
    <row r="7713" spans="1:18" ht="15.75">
      <c r="C7713" s="203" t="str">
        <f>'834120'!B33</f>
        <v>Gasto por transacciones con pagos basados en acciones</v>
      </c>
      <c r="F7713" s="203">
        <f>'834120'!C33</f>
        <v>0</v>
      </c>
      <c r="I7713" s="60" t="str">
        <f>Índice!$G$23</f>
        <v>2015-01-01</v>
      </c>
      <c r="J7713" s="61" t="str">
        <f>Índice!$G$25</f>
        <v>2015-12-31</v>
      </c>
    </row>
    <row r="7714" spans="1:18" ht="15.75">
      <c r="C7714" s="203" t="str">
        <f>'834120'!B34</f>
        <v>Pasivos procedentes de transacciones con pagos basados en acciones</v>
      </c>
      <c r="F7714" s="203">
        <f>'834120'!C34</f>
        <v>0</v>
      </c>
      <c r="J7714" s="61" t="str">
        <f>Índice!$G$25</f>
        <v>2015-12-31</v>
      </c>
    </row>
    <row r="7715" spans="1:18" ht="15.75">
      <c r="A7715" s="83" t="s">
        <v>15</v>
      </c>
      <c r="B7715" s="84"/>
      <c r="C7715" s="85" t="s">
        <v>2722</v>
      </c>
      <c r="D7715" s="84"/>
      <c r="E7715" s="84"/>
      <c r="F7715" s="86"/>
      <c r="G7715" s="84"/>
      <c r="H7715" s="84"/>
      <c r="I7715" s="87"/>
      <c r="J7715" s="87"/>
      <c r="K7715" s="88"/>
      <c r="L7715" s="88"/>
      <c r="M7715" s="84"/>
      <c r="N7715" s="84"/>
      <c r="O7715" s="84"/>
      <c r="P7715" s="84"/>
      <c r="Q7715" s="84"/>
      <c r="R7715" s="84"/>
    </row>
    <row r="7716" spans="1:18" ht="15.75">
      <c r="C7716" s="203" t="str">
        <f>'834480'!B6</f>
        <v>Información a revelar sobre beneficios a los empleados [Texto]</v>
      </c>
      <c r="F7716" s="199" t="str">
        <f>'834480'!C6</f>
        <v xml:space="preserve">Por incluir información </v>
      </c>
      <c r="I7716" s="60" t="str">
        <f>Índice!$G$23</f>
        <v>2015-01-01</v>
      </c>
      <c r="J7716" s="61" t="str">
        <f>Índice!$G$25</f>
        <v>2015-12-31</v>
      </c>
    </row>
    <row r="7717" spans="1:18" ht="15.75">
      <c r="C7717" s="203" t="str">
        <f>'834480'!B7</f>
        <v>Información a revelar sobre planes de beneficios definidos [Texto]</v>
      </c>
      <c r="F7717" s="199" t="str">
        <f>'834480'!C7</f>
        <v xml:space="preserve">Por incluir información </v>
      </c>
      <c r="I7717" s="60" t="str">
        <f>Índice!$G$23</f>
        <v>2015-01-01</v>
      </c>
      <c r="J7717" s="61" t="str">
        <f>Índice!$G$25</f>
        <v>2015-12-31</v>
      </c>
    </row>
    <row r="7718" spans="1:18" ht="15.75">
      <c r="C7718" s="203" t="str">
        <f>'834480'!B8</f>
        <v>Descripción del hecho de que el plan de gobierno o multi-patronal es un plan de beneficios definidos</v>
      </c>
      <c r="F7718" s="199" t="str">
        <f>'834480'!C8</f>
        <v xml:space="preserve">Por incluir información </v>
      </c>
      <c r="I7718" s="60" t="str">
        <f>Índice!$G$23</f>
        <v>2015-01-01</v>
      </c>
      <c r="J7718" s="61" t="str">
        <f>Índice!$G$25</f>
        <v>2015-12-31</v>
      </c>
    </row>
    <row r="7719" spans="1:18" ht="15.75">
      <c r="A7719" s="202" t="s">
        <v>15</v>
      </c>
      <c r="C7719" s="203" t="s">
        <v>2422</v>
      </c>
      <c r="F7719" s="199"/>
    </row>
    <row r="7720" spans="1:18" ht="15.75">
      <c r="A7720" s="202" t="s">
        <v>15</v>
      </c>
      <c r="C7720" s="203" t="str">
        <f>'834480'!B$12</f>
        <v>Información a revelar sobre planes de beneficios definidos [partidas]</v>
      </c>
      <c r="F7720" s="199"/>
    </row>
    <row r="7721" spans="1:18" ht="15.75">
      <c r="C7721" s="203" t="str">
        <f>'834480'!B$13</f>
        <v>Descripción del tipo de plan</v>
      </c>
      <c r="F7721" s="93" t="str">
        <f>'834480'!C$13</f>
        <v xml:space="preserve">Por incluir información </v>
      </c>
      <c r="I7721" s="60" t="str">
        <f>Índice!$G$23</f>
        <v>2015-01-01</v>
      </c>
      <c r="J7721" s="61" t="str">
        <f>Índice!$G$25</f>
        <v>2015-12-31</v>
      </c>
      <c r="K7721" s="203" t="s">
        <v>2723</v>
      </c>
      <c r="L7721" s="203" t="s">
        <v>2724</v>
      </c>
    </row>
    <row r="7722" spans="1:18" ht="15.75">
      <c r="C7722" s="203" t="str">
        <f>'834480'!B$14</f>
        <v>Descripción de las políticas contables para el reconocimiento de ganancias y pérdidas actuariales</v>
      </c>
      <c r="F7722" s="93" t="str">
        <f>'834480'!C$14</f>
        <v xml:space="preserve">Por incluir información </v>
      </c>
      <c r="I7722" s="60" t="str">
        <f>Índice!$G$23</f>
        <v>2015-01-01</v>
      </c>
      <c r="J7722" s="61" t="str">
        <f>Índice!$G$25</f>
        <v>2015-12-31</v>
      </c>
      <c r="K7722" s="203" t="s">
        <v>2723</v>
      </c>
      <c r="L7722" s="203" t="s">
        <v>2724</v>
      </c>
    </row>
    <row r="7723" spans="1:18" ht="15.75">
      <c r="C7723" s="203" t="str">
        <f>'834480'!B$15</f>
        <v>Ganancias (pérdidas) actuariales reconocidas en el resultado del periodo, planes de beneficios definidos</v>
      </c>
      <c r="F7723" s="203">
        <f>'834480'!C$15</f>
        <v>0</v>
      </c>
      <c r="I7723" s="60" t="str">
        <f>Índice!$G$23</f>
        <v>2015-01-01</v>
      </c>
      <c r="J7723" s="61" t="str">
        <f>Índice!$G$25</f>
        <v>2015-12-31</v>
      </c>
      <c r="K7723" s="203" t="s">
        <v>2723</v>
      </c>
      <c r="L7723" s="203" t="s">
        <v>2724</v>
      </c>
    </row>
    <row r="7724" spans="1:18" ht="15.75">
      <c r="C7724" s="203" t="str">
        <f>'834480'!B$16</f>
        <v>Otro resultado integral, antes de impuestos, ganancias (pérdidas) actuariales por planes de beneficios definidos</v>
      </c>
      <c r="F7724" s="203">
        <f>'834480'!C$16</f>
        <v>0</v>
      </c>
      <c r="I7724" s="60" t="str">
        <f>Índice!$G$23</f>
        <v>2015-01-01</v>
      </c>
      <c r="J7724" s="61" t="str">
        <f>Índice!$G$25</f>
        <v>2015-12-31</v>
      </c>
      <c r="K7724" s="203" t="s">
        <v>2723</v>
      </c>
      <c r="L7724" s="203" t="s">
        <v>2724</v>
      </c>
    </row>
    <row r="7725" spans="1:18" ht="15.75">
      <c r="C7725" s="203" t="str">
        <f>'834480'!B$17</f>
        <v>Explicación del uso de simplificaciones en la medición de obligaciones por beneficios definidos</v>
      </c>
      <c r="F7725" s="93" t="str">
        <f>'834480'!C$17</f>
        <v xml:space="preserve">Por incluir información </v>
      </c>
      <c r="I7725" s="60" t="str">
        <f>Índice!$G$23</f>
        <v>2015-01-01</v>
      </c>
      <c r="J7725" s="61" t="str">
        <f>Índice!$G$25</f>
        <v>2015-12-31</v>
      </c>
      <c r="K7725" s="203" t="s">
        <v>2723</v>
      </c>
      <c r="L7725" s="203" t="s">
        <v>2724</v>
      </c>
    </row>
    <row r="7726" spans="1:18" ht="15.75">
      <c r="C7726" s="203" t="str">
        <f>'834480'!B$18</f>
        <v>Fecha de la valoración actuarial integral más reciente</v>
      </c>
      <c r="F7726" s="93" t="str">
        <f>'834480'!C$18</f>
        <v>1900-01-01</v>
      </c>
      <c r="I7726" s="60"/>
      <c r="J7726" s="61" t="str">
        <f>Índice!$G$25</f>
        <v>2015-12-31</v>
      </c>
      <c r="K7726" s="203" t="s">
        <v>2723</v>
      </c>
      <c r="L7726" s="203" t="s">
        <v>2724</v>
      </c>
    </row>
    <row r="7727" spans="1:18" ht="15.75">
      <c r="C7727" s="203" t="str">
        <f>'834480'!B$19</f>
        <v>Descripción de ajustes realizados para medir obligaciones por beneficios definidos</v>
      </c>
      <c r="F7727" s="93" t="str">
        <f>'834480'!C$19</f>
        <v xml:space="preserve">Por incluir información </v>
      </c>
      <c r="I7727" s="60" t="str">
        <f>Índice!$G$23</f>
        <v>2015-01-01</v>
      </c>
      <c r="J7727" s="61" t="str">
        <f>Índice!$G$25</f>
        <v>2015-12-31</v>
      </c>
      <c r="K7727" s="203" t="s">
        <v>2723</v>
      </c>
      <c r="L7727" s="203" t="s">
        <v>2724</v>
      </c>
    </row>
    <row r="7728" spans="1:18" ht="15.75">
      <c r="A7728" s="202" t="s">
        <v>15</v>
      </c>
      <c r="C7728" s="203" t="str">
        <f>'834480'!B$20</f>
        <v>Conciliación de cambios en el valor presente de obligaciones de beneficios definidos</v>
      </c>
      <c r="F7728" s="93"/>
      <c r="J7728" s="61"/>
      <c r="K7728" s="203"/>
      <c r="L7728" s="203"/>
    </row>
    <row r="7729" spans="1:12" ht="15.75">
      <c r="C7729" s="203" t="str">
        <f>'834480'!B$21</f>
        <v>Obligación por beneficios definidos, al valor presente al comienzo del periodo</v>
      </c>
      <c r="F7729" s="203">
        <f>'834480'!C$21</f>
        <v>0</v>
      </c>
      <c r="J7729" s="60" t="str">
        <f>Índice!$G$23</f>
        <v>2015-01-01</v>
      </c>
      <c r="K7729" s="203" t="s">
        <v>2723</v>
      </c>
      <c r="L7729" s="203" t="s">
        <v>2724</v>
      </c>
    </row>
    <row r="7730" spans="1:12" ht="15.75">
      <c r="A7730" s="202" t="s">
        <v>15</v>
      </c>
      <c r="C7730" s="203" t="str">
        <f>'834480'!B$22</f>
        <v>Cambios en obligaciones por beneficios definidos, al valor presente</v>
      </c>
      <c r="F7730" s="93"/>
      <c r="J7730" s="61"/>
      <c r="K7730" s="203"/>
      <c r="L7730" s="203"/>
    </row>
    <row r="7731" spans="1:12" ht="15.75">
      <c r="C7731" s="203" t="str">
        <f>'834480'!B$23</f>
        <v>Incremento (disminución) por costos de servicios del periodo corriente, obligaciones de beneficios definidos, al valor presente</v>
      </c>
      <c r="F7731" s="203">
        <f>'834480'!C$23</f>
        <v>0</v>
      </c>
      <c r="I7731" s="60" t="str">
        <f>Índice!$G$23</f>
        <v>2015-01-01</v>
      </c>
      <c r="J7731" s="61" t="str">
        <f>Índice!$G$25</f>
        <v>2015-12-31</v>
      </c>
      <c r="K7731" s="203" t="s">
        <v>2723</v>
      </c>
      <c r="L7731" s="203" t="s">
        <v>2724</v>
      </c>
    </row>
    <row r="7732" spans="1:12" ht="15.75">
      <c r="C7732" s="203" t="str">
        <f>'834480'!B$24</f>
        <v>Incremento (disminución) por costos por intereses, obligaciones de beneficios definidos, al valor presente</v>
      </c>
      <c r="F7732" s="203">
        <f>'834480'!C$24</f>
        <v>0</v>
      </c>
      <c r="I7732" s="60" t="str">
        <f>Índice!$G$23</f>
        <v>2015-01-01</v>
      </c>
      <c r="J7732" s="61" t="str">
        <f>Índice!$G$25</f>
        <v>2015-12-31</v>
      </c>
      <c r="K7732" s="203" t="s">
        <v>2723</v>
      </c>
      <c r="L7732" s="203" t="s">
        <v>2724</v>
      </c>
    </row>
    <row r="7733" spans="1:12" ht="15.75">
      <c r="C7733" s="203" t="str">
        <f>'834480'!B$25</f>
        <v>Adquisiciones realizadas mediante combinaciones de negocios, obligaciones por beneficios definidos, al valor presente</v>
      </c>
      <c r="F7733" s="203">
        <f>'834480'!C$25</f>
        <v>0</v>
      </c>
      <c r="I7733" s="60" t="str">
        <f>Índice!$G$23</f>
        <v>2015-01-01</v>
      </c>
      <c r="J7733" s="61" t="str">
        <f>Índice!$G$25</f>
        <v>2015-12-31</v>
      </c>
      <c r="K7733" s="203" t="s">
        <v>2723</v>
      </c>
      <c r="L7733" s="203" t="s">
        <v>2724</v>
      </c>
    </row>
    <row r="7734" spans="1:12" ht="15.75">
      <c r="C7734" s="203" t="str">
        <f>'834480'!B$26</f>
        <v>Incrementos (disminuciones) por pérdidas (ganancias) actuariales, planes de beneficios definidos, al valor presente</v>
      </c>
      <c r="F7734" s="203">
        <f>'834480'!C$26</f>
        <v>0</v>
      </c>
      <c r="I7734" s="60" t="str">
        <f>Índice!$G$23</f>
        <v>2015-01-01</v>
      </c>
      <c r="J7734" s="61" t="str">
        <f>Índice!$G$25</f>
        <v>2015-12-31</v>
      </c>
      <c r="K7734" s="203" t="s">
        <v>2723</v>
      </c>
      <c r="L7734" s="203" t="s">
        <v>2724</v>
      </c>
    </row>
    <row r="7735" spans="1:12" ht="15.75">
      <c r="C7735" s="203" t="str">
        <f>'834480'!B$27</f>
        <v>Aportaciones efectuadas por los participantes del plan, obligaciones por beneficios definidos, al valor presente</v>
      </c>
      <c r="F7735" s="203">
        <f>'834480'!C$27</f>
        <v>0</v>
      </c>
      <c r="I7735" s="60" t="str">
        <f>Índice!$G$23</f>
        <v>2015-01-01</v>
      </c>
      <c r="J7735" s="61" t="str">
        <f>Índice!$G$25</f>
        <v>2015-12-31</v>
      </c>
      <c r="K7735" s="203" t="s">
        <v>2723</v>
      </c>
      <c r="L7735" s="203" t="s">
        <v>2724</v>
      </c>
    </row>
    <row r="7736" spans="1:12" ht="15.75">
      <c r="C7736" s="203" t="str">
        <f>'834480'!B$28</f>
        <v>Disminuciones por beneficios pagados, obligaciones de beneficios definidos, al valor presente</v>
      </c>
      <c r="F7736" s="203">
        <f>'834480'!C$28</f>
        <v>0</v>
      </c>
      <c r="I7736" s="60" t="str">
        <f>Índice!$G$23</f>
        <v>2015-01-01</v>
      </c>
      <c r="J7736" s="61" t="str">
        <f>Índice!$G$25</f>
        <v>2015-12-31</v>
      </c>
      <c r="K7736" s="203" t="s">
        <v>2723</v>
      </c>
      <c r="L7736" s="203" t="s">
        <v>2724</v>
      </c>
    </row>
    <row r="7737" spans="1:12" ht="15.75">
      <c r="C7737" s="203" t="str">
        <f>'834480'!B$29</f>
        <v>Incremento (disminución) por costos de servicios pasados, obligaciones de beneficios definidos, al valor presente</v>
      </c>
      <c r="F7737" s="203">
        <f>'834480'!C$29</f>
        <v>0</v>
      </c>
      <c r="I7737" s="60" t="str">
        <f>Índice!$G$23</f>
        <v>2015-01-01</v>
      </c>
      <c r="J7737" s="61" t="str">
        <f>Índice!$G$25</f>
        <v>2015-12-31</v>
      </c>
      <c r="K7737" s="203" t="s">
        <v>2723</v>
      </c>
      <c r="L7737" s="203" t="s">
        <v>2724</v>
      </c>
    </row>
    <row r="7738" spans="1:12" ht="15.75">
      <c r="C7738" s="203" t="str">
        <f>'834480'!B$30</f>
        <v>Incremento (disminuciones) por reducciones, obligaciones de beneficios definidos, al valor presente</v>
      </c>
      <c r="F7738" s="203">
        <f>'834480'!C$30</f>
        <v>0</v>
      </c>
      <c r="I7738" s="60" t="str">
        <f>Índice!$G$23</f>
        <v>2015-01-01</v>
      </c>
      <c r="J7738" s="61" t="str">
        <f>Índice!$G$25</f>
        <v>2015-12-31</v>
      </c>
      <c r="K7738" s="203" t="s">
        <v>2723</v>
      </c>
      <c r="L7738" s="203" t="s">
        <v>2724</v>
      </c>
    </row>
    <row r="7739" spans="1:12" ht="15.75">
      <c r="C7739" s="203" t="str">
        <f>'834480'!B$31</f>
        <v>Incrementos (disminuciones) por liquidaciones, obligaciones de beneficios definidos, a valor presente</v>
      </c>
      <c r="F7739" s="203">
        <f>'834480'!C$31</f>
        <v>0</v>
      </c>
      <c r="I7739" s="60" t="str">
        <f>Índice!$G$23</f>
        <v>2015-01-01</v>
      </c>
      <c r="J7739" s="61" t="str">
        <f>Índice!$G$25</f>
        <v>2015-12-31</v>
      </c>
      <c r="K7739" s="203" t="s">
        <v>2723</v>
      </c>
      <c r="L7739" s="203" t="s">
        <v>2724</v>
      </c>
    </row>
    <row r="7740" spans="1:12" ht="15.75">
      <c r="C7740" s="203" t="str">
        <f>'834480'!B$32</f>
        <v>Incremento (disminución) por diferencias de cambio netas, obligaciones de beneficios definidos, al valor presente</v>
      </c>
      <c r="F7740" s="203">
        <f>'834480'!C$32</f>
        <v>0</v>
      </c>
      <c r="I7740" s="60" t="str">
        <f>Índice!$G$23</f>
        <v>2015-01-01</v>
      </c>
      <c r="J7740" s="61" t="str">
        <f>Índice!$G$25</f>
        <v>2015-12-31</v>
      </c>
      <c r="K7740" s="203" t="s">
        <v>2723</v>
      </c>
      <c r="L7740" s="203" t="s">
        <v>2724</v>
      </c>
    </row>
    <row r="7741" spans="1:12" ht="15.75">
      <c r="C7741" s="203" t="str">
        <f>'834480'!B$33</f>
        <v>Total incremento (disminución) en obligaciones por beneficios definidos, a valor presente</v>
      </c>
      <c r="F7741" s="203">
        <f>'834480'!C$33</f>
        <v>0</v>
      </c>
      <c r="I7741" s="60" t="str">
        <f>Índice!$G$23</f>
        <v>2015-01-01</v>
      </c>
      <c r="J7741" s="61" t="str">
        <f>Índice!$G$25</f>
        <v>2015-12-31</v>
      </c>
      <c r="K7741" s="203" t="s">
        <v>2723</v>
      </c>
      <c r="L7741" s="203" t="s">
        <v>2724</v>
      </c>
    </row>
    <row r="7742" spans="1:12" ht="15.75">
      <c r="C7742" s="203" t="str">
        <f>'834480'!B$34</f>
        <v>Obligación por beneficios definidos, al valor presente al final del periodo</v>
      </c>
      <c r="F7742" s="203">
        <f>'834480'!C$34</f>
        <v>0</v>
      </c>
      <c r="I7742" s="60"/>
      <c r="J7742" s="61" t="str">
        <f>Índice!$G$25</f>
        <v>2015-12-31</v>
      </c>
      <c r="K7742" s="203" t="s">
        <v>2723</v>
      </c>
      <c r="L7742" s="203" t="s">
        <v>2724</v>
      </c>
    </row>
    <row r="7743" spans="1:12" ht="15.75">
      <c r="A7743" s="202" t="s">
        <v>15</v>
      </c>
      <c r="C7743" s="203" t="str">
        <f>'834480'!B$35</f>
        <v>Conciliación de cambios en el valor razonable de activos del plan</v>
      </c>
      <c r="F7743" s="93"/>
      <c r="I7743" s="60"/>
      <c r="J7743" s="61"/>
      <c r="K7743" s="203"/>
      <c r="L7743" s="203"/>
    </row>
    <row r="7744" spans="1:12" ht="15.75">
      <c r="C7744" s="203" t="str">
        <f>'834480'!B$36</f>
        <v>Activos del plan, a valor razonable al comienzo del periodo</v>
      </c>
      <c r="F7744" s="203">
        <f>'834480'!C$36</f>
        <v>0</v>
      </c>
      <c r="I7744" s="60"/>
      <c r="J7744" s="60" t="str">
        <f>Índice!$G$23</f>
        <v>2015-01-01</v>
      </c>
      <c r="K7744" s="203" t="s">
        <v>2723</v>
      </c>
      <c r="L7744" s="203" t="s">
        <v>2724</v>
      </c>
    </row>
    <row r="7745" spans="1:12" ht="15.75">
      <c r="A7745" s="202" t="s">
        <v>15</v>
      </c>
      <c r="C7745" s="203" t="str">
        <f>'834480'!B$37</f>
        <v>Cambios en activos del plan, al valor razonable</v>
      </c>
      <c r="F7745" s="93"/>
      <c r="I7745" s="60"/>
      <c r="J7745" s="61"/>
      <c r="K7745" s="203"/>
      <c r="L7745" s="203"/>
    </row>
    <row r="7746" spans="1:12" ht="15.75">
      <c r="C7746" s="203" t="str">
        <f>'834480'!B$38</f>
        <v>Incrementos (disminuciones) por ganancias (pérdidas) actuariales, activos del plan, al valor razonable</v>
      </c>
      <c r="F7746" s="203">
        <f>'834480'!C$38</f>
        <v>0</v>
      </c>
      <c r="I7746" s="60" t="str">
        <f>Índice!$G$23</f>
        <v>2015-01-01</v>
      </c>
      <c r="J7746" s="61" t="str">
        <f>Índice!$G$25</f>
        <v>2015-12-31</v>
      </c>
      <c r="K7746" s="203" t="s">
        <v>2723</v>
      </c>
      <c r="L7746" s="203" t="s">
        <v>2724</v>
      </c>
    </row>
    <row r="7747" spans="1:12" ht="15.75">
      <c r="C7747" s="203" t="str">
        <f>'834480'!B$39</f>
        <v>Incrementos (disminuciones) por combinaciones de negocios, activos del plan, al valor razonable</v>
      </c>
      <c r="F7747" s="203">
        <f>'834480'!C$39</f>
        <v>0</v>
      </c>
      <c r="I7747" s="60" t="str">
        <f>Índice!$G$23</f>
        <v>2015-01-01</v>
      </c>
      <c r="J7747" s="61" t="str">
        <f>Índice!$G$25</f>
        <v>2015-12-31</v>
      </c>
      <c r="K7747" s="203" t="s">
        <v>2723</v>
      </c>
      <c r="L7747" s="203" t="s">
        <v>2724</v>
      </c>
    </row>
    <row r="7748" spans="1:12" ht="15.75">
      <c r="C7748" s="203" t="str">
        <f>'834480'!B$40</f>
        <v>Incremento (disminución) por rendimientos esperados, activos del plan, al valor razonable</v>
      </c>
      <c r="F7748" s="203">
        <f>'834480'!C$40</f>
        <v>0</v>
      </c>
      <c r="I7748" s="60" t="str">
        <f>Índice!$G$23</f>
        <v>2015-01-01</v>
      </c>
      <c r="J7748" s="61" t="str">
        <f>Índice!$G$25</f>
        <v>2015-12-31</v>
      </c>
      <c r="K7748" s="203" t="s">
        <v>2723</v>
      </c>
      <c r="L7748" s="203" t="s">
        <v>2724</v>
      </c>
    </row>
    <row r="7749" spans="1:12" ht="15.75">
      <c r="C7749" s="203" t="str">
        <f>'834480'!B$41</f>
        <v>Disminuciones por beneficios pagados, activos del plan, al valor razonable</v>
      </c>
      <c r="F7749" s="203">
        <f>'834480'!C$41</f>
        <v>0</v>
      </c>
      <c r="I7749" s="60" t="str">
        <f>Índice!$G$23</f>
        <v>2015-01-01</v>
      </c>
      <c r="J7749" s="61" t="str">
        <f>Índice!$G$25</f>
        <v>2015-12-31</v>
      </c>
      <c r="K7749" s="203" t="s">
        <v>2723</v>
      </c>
      <c r="L7749" s="203" t="s">
        <v>2724</v>
      </c>
    </row>
    <row r="7750" spans="1:12" ht="15.75">
      <c r="C7750" s="203" t="str">
        <f>'834480'!B$42</f>
        <v>Incremento (disminución) por aportaciones de los partícipes del plan, activos del plan, al valor razonable</v>
      </c>
      <c r="F7750" s="203">
        <f>'834480'!C$42</f>
        <v>0</v>
      </c>
      <c r="I7750" s="60" t="str">
        <f>Índice!$G$23</f>
        <v>2015-01-01</v>
      </c>
      <c r="J7750" s="61" t="str">
        <f>Índice!$G$25</f>
        <v>2015-12-31</v>
      </c>
      <c r="K7750" s="203" t="s">
        <v>2723</v>
      </c>
      <c r="L7750" s="203" t="s">
        <v>2724</v>
      </c>
    </row>
    <row r="7751" spans="1:12" ht="15.75">
      <c r="C7751" s="203" t="str">
        <f>'834480'!B$43</f>
        <v>Incremento (disminuciones) por aportaciones del empleador, activos del plan, al valor razonable</v>
      </c>
      <c r="F7751" s="203">
        <f>'834480'!C$43</f>
        <v>0</v>
      </c>
      <c r="I7751" s="60" t="str">
        <f>Índice!$G$23</f>
        <v>2015-01-01</v>
      </c>
      <c r="J7751" s="61" t="str">
        <f>Índice!$G$25</f>
        <v>2015-12-31</v>
      </c>
      <c r="K7751" s="203" t="s">
        <v>2723</v>
      </c>
      <c r="L7751" s="203" t="s">
        <v>2724</v>
      </c>
    </row>
    <row r="7752" spans="1:12" ht="15.75">
      <c r="A7752" s="202"/>
      <c r="C7752" s="203" t="str">
        <f>'834480'!B$44</f>
        <v>Incremento (disminución) por diferencias de cambio netas, activos del plan, al valor razonable</v>
      </c>
      <c r="F7752" s="203">
        <f>'834480'!C$44</f>
        <v>0</v>
      </c>
      <c r="I7752" s="60" t="str">
        <f>Índice!$G$23</f>
        <v>2015-01-01</v>
      </c>
      <c r="J7752" s="61" t="str">
        <f>Índice!$G$25</f>
        <v>2015-12-31</v>
      </c>
      <c r="K7752" s="203" t="s">
        <v>2723</v>
      </c>
      <c r="L7752" s="203" t="s">
        <v>2724</v>
      </c>
    </row>
    <row r="7753" spans="1:12" ht="15.75">
      <c r="A7753" s="202"/>
      <c r="C7753" s="203" t="str">
        <f>'834480'!B$45</f>
        <v>Incrementos (disminuciones) por liquidaciones, activos del plan, a valor razonable</v>
      </c>
      <c r="F7753" s="203">
        <f>'834480'!C$45</f>
        <v>0</v>
      </c>
      <c r="I7753" s="60" t="str">
        <f>Índice!$G$23</f>
        <v>2015-01-01</v>
      </c>
      <c r="J7753" s="61" t="str">
        <f>Índice!$G$25</f>
        <v>2015-12-31</v>
      </c>
      <c r="K7753" s="203" t="s">
        <v>2723</v>
      </c>
      <c r="L7753" s="203" t="s">
        <v>2724</v>
      </c>
    </row>
    <row r="7754" spans="1:12" ht="15.75">
      <c r="C7754" s="203" t="str">
        <f>'834480'!B$46</f>
        <v>Total incremento (disminución) en activos del plan, a valor razonable</v>
      </c>
      <c r="F7754" s="203">
        <f>'834480'!C$46</f>
        <v>0</v>
      </c>
      <c r="I7754" s="60" t="str">
        <f>Índice!$G$23</f>
        <v>2015-01-01</v>
      </c>
      <c r="J7754" s="61" t="str">
        <f>Índice!$G$25</f>
        <v>2015-12-31</v>
      </c>
      <c r="K7754" s="203" t="s">
        <v>2723</v>
      </c>
      <c r="L7754" s="203" t="s">
        <v>2724</v>
      </c>
    </row>
    <row r="7755" spans="1:12" ht="15.75">
      <c r="C7755" s="203" t="str">
        <f>'834480'!B$47</f>
        <v>Activos del plan, a valor razonable al final del periodo</v>
      </c>
      <c r="F7755" s="203">
        <f>'834480'!C$47</f>
        <v>0</v>
      </c>
      <c r="I7755" s="60"/>
      <c r="J7755" s="61" t="str">
        <f>Índice!$G$25</f>
        <v>2015-12-31</v>
      </c>
      <c r="K7755" s="203" t="s">
        <v>2723</v>
      </c>
      <c r="L7755" s="203" t="s">
        <v>2724</v>
      </c>
    </row>
    <row r="7756" spans="1:12" ht="15.75">
      <c r="C7756" s="203" t="str">
        <f>'834480'!B$48</f>
        <v>Derechos de reembolso, a valor razonable al comienzo del periodo</v>
      </c>
      <c r="F7756" s="203">
        <f>'834480'!C$48</f>
        <v>0</v>
      </c>
      <c r="I7756" s="60"/>
      <c r="J7756" s="60" t="str">
        <f>Índice!$G$23</f>
        <v>2015-01-01</v>
      </c>
      <c r="K7756" s="203" t="s">
        <v>2723</v>
      </c>
      <c r="L7756" s="203" t="s">
        <v>2724</v>
      </c>
    </row>
    <row r="7757" spans="1:12" ht="15.75">
      <c r="A7757" s="202" t="s">
        <v>15</v>
      </c>
      <c r="C7757" s="203" t="str">
        <f>'834480'!B$49</f>
        <v>Cambios en derechos de reembolso, al valor razonable</v>
      </c>
      <c r="F7757" s="93"/>
      <c r="I7757" s="60"/>
      <c r="J7757" s="61"/>
      <c r="K7757" s="203"/>
      <c r="L7757" s="203"/>
    </row>
    <row r="7758" spans="1:12" ht="15.75">
      <c r="C7758" s="203" t="str">
        <f>'834480'!B$50</f>
        <v>Incrementos (disminuciones) por ganancias (pérdidas) actuariales, derechos de reembolso, al valor razonable</v>
      </c>
      <c r="F7758" s="203">
        <f>'834480'!C$50</f>
        <v>0</v>
      </c>
      <c r="I7758" s="60" t="str">
        <f>Índice!$G$23</f>
        <v>2015-01-01</v>
      </c>
      <c r="J7758" s="61" t="str">
        <f>Índice!$G$25</f>
        <v>2015-12-31</v>
      </c>
      <c r="K7758" s="203" t="s">
        <v>2723</v>
      </c>
      <c r="L7758" s="203" t="s">
        <v>2724</v>
      </c>
    </row>
    <row r="7759" spans="1:12" ht="15.75">
      <c r="C7759" s="203" t="str">
        <f>'834480'!B$51</f>
        <v>Incrementos (disminuciones) por combinaciones de negocios, derechos de reembolso, al valor razonable</v>
      </c>
      <c r="F7759" s="203">
        <f>'834480'!C$51</f>
        <v>0</v>
      </c>
      <c r="I7759" s="60" t="str">
        <f>Índice!$G$23</f>
        <v>2015-01-01</v>
      </c>
      <c r="J7759" s="61" t="str">
        <f>Índice!$G$25</f>
        <v>2015-12-31</v>
      </c>
      <c r="K7759" s="203" t="s">
        <v>2723</v>
      </c>
      <c r="L7759" s="203" t="s">
        <v>2724</v>
      </c>
    </row>
    <row r="7760" spans="1:12" ht="15.75">
      <c r="C7760" s="203" t="str">
        <f>'834480'!B$52</f>
        <v>Incremento (disminución) por rendimientos esperados, derechos de reembolso, al valor razonable</v>
      </c>
      <c r="F7760" s="203">
        <f>'834480'!C$52</f>
        <v>0</v>
      </c>
      <c r="I7760" s="60" t="str">
        <f>Índice!$G$23</f>
        <v>2015-01-01</v>
      </c>
      <c r="J7760" s="61" t="str">
        <f>Índice!$G$25</f>
        <v>2015-12-31</v>
      </c>
      <c r="K7760" s="203" t="s">
        <v>2723</v>
      </c>
      <c r="L7760" s="203" t="s">
        <v>2724</v>
      </c>
    </row>
    <row r="7761" spans="3:12" ht="15.75">
      <c r="C7761" s="203" t="str">
        <f>'834480'!B$53</f>
        <v>Disminuciones por beneficios pagados, derechos de reembolso, al valor razonable</v>
      </c>
      <c r="F7761" s="203">
        <f>'834480'!C$53</f>
        <v>0</v>
      </c>
      <c r="I7761" s="60" t="str">
        <f>Índice!$G$23</f>
        <v>2015-01-01</v>
      </c>
      <c r="J7761" s="61" t="str">
        <f>Índice!$G$25</f>
        <v>2015-12-31</v>
      </c>
      <c r="K7761" s="203" t="s">
        <v>2723</v>
      </c>
      <c r="L7761" s="203" t="s">
        <v>2724</v>
      </c>
    </row>
    <row r="7762" spans="3:12" ht="15.75">
      <c r="C7762" s="203" t="str">
        <f>'834480'!B$54</f>
        <v>Incremento (disminución) por aportaciones de los partícipes del plan, derechos de reembolso, al valor razonable</v>
      </c>
      <c r="F7762" s="203">
        <f>'834480'!C$54</f>
        <v>0</v>
      </c>
      <c r="I7762" s="60" t="str">
        <f>Índice!$G$23</f>
        <v>2015-01-01</v>
      </c>
      <c r="J7762" s="61" t="str">
        <f>Índice!$G$25</f>
        <v>2015-12-31</v>
      </c>
      <c r="K7762" s="203" t="s">
        <v>2723</v>
      </c>
      <c r="L7762" s="203" t="s">
        <v>2724</v>
      </c>
    </row>
    <row r="7763" spans="3:12" ht="15.75">
      <c r="C7763" s="203" t="str">
        <f>'834480'!B$55</f>
        <v>Incremento (disminución) por aportaciones del empleador, derechos de reembolso, al valor razonable</v>
      </c>
      <c r="F7763" s="203">
        <f>'834480'!C$55</f>
        <v>0</v>
      </c>
      <c r="I7763" s="60" t="str">
        <f>Índice!$G$23</f>
        <v>2015-01-01</v>
      </c>
      <c r="J7763" s="61" t="str">
        <f>Índice!$G$25</f>
        <v>2015-12-31</v>
      </c>
      <c r="K7763" s="203" t="s">
        <v>2723</v>
      </c>
      <c r="L7763" s="203" t="s">
        <v>2724</v>
      </c>
    </row>
    <row r="7764" spans="3:12" ht="15.75">
      <c r="C7764" s="203" t="str">
        <f>'834480'!B$56</f>
        <v>Incremento (disminución) por diferencias de cambio netas, derechos de reembolso, al valor razonable</v>
      </c>
      <c r="F7764" s="203">
        <f>'834480'!C$56</f>
        <v>0</v>
      </c>
      <c r="I7764" s="60" t="str">
        <f>Índice!$G$23</f>
        <v>2015-01-01</v>
      </c>
      <c r="J7764" s="61" t="str">
        <f>Índice!$G$25</f>
        <v>2015-12-31</v>
      </c>
      <c r="K7764" s="203" t="s">
        <v>2723</v>
      </c>
      <c r="L7764" s="203" t="s">
        <v>2724</v>
      </c>
    </row>
    <row r="7765" spans="3:12" ht="15.75">
      <c r="C7765" s="203" t="str">
        <f>'834480'!B$57</f>
        <v>Incrementos (disminuciones) por liquidaciones, derechos de reembolso, a valor razonable</v>
      </c>
      <c r="F7765" s="203">
        <f>'834480'!C$57</f>
        <v>0</v>
      </c>
      <c r="I7765" s="60" t="str">
        <f>Índice!$G$23</f>
        <v>2015-01-01</v>
      </c>
      <c r="J7765" s="61" t="str">
        <f>Índice!$G$25</f>
        <v>2015-12-31</v>
      </c>
      <c r="K7765" s="203" t="s">
        <v>2723</v>
      </c>
      <c r="L7765" s="203" t="s">
        <v>2724</v>
      </c>
    </row>
    <row r="7766" spans="3:12" ht="15.75">
      <c r="C7766" s="203" t="str">
        <f>'834480'!B$58</f>
        <v>Total incremento (disminución) en derechos de reembolso, a valor razonable</v>
      </c>
      <c r="F7766" s="203">
        <f>'834480'!C$58</f>
        <v>0</v>
      </c>
      <c r="I7766" s="60" t="str">
        <f>Índice!$G$23</f>
        <v>2015-01-01</v>
      </c>
      <c r="J7766" s="61" t="str">
        <f>Índice!$G$25</f>
        <v>2015-12-31</v>
      </c>
      <c r="K7766" s="203" t="s">
        <v>2723</v>
      </c>
      <c r="L7766" s="203" t="s">
        <v>2724</v>
      </c>
    </row>
    <row r="7767" spans="3:12" ht="15.75">
      <c r="C7767" s="203" t="str">
        <f>'834480'!B$59</f>
        <v>Derechos de reembolso, a valor razonable al final del periodo</v>
      </c>
      <c r="F7767" s="203">
        <f>'834480'!C$59</f>
        <v>0</v>
      </c>
      <c r="J7767" s="61" t="str">
        <f>Índice!$G$25</f>
        <v>2015-12-31</v>
      </c>
      <c r="K7767" s="203" t="s">
        <v>2723</v>
      </c>
      <c r="L7767" s="203" t="s">
        <v>2724</v>
      </c>
    </row>
    <row r="7768" spans="3:12" ht="15.75">
      <c r="C7768" s="203" t="str">
        <f>'834480'!B$60</f>
        <v>Costo vinculado con planes de beneficios definidos</v>
      </c>
      <c r="F7768" s="203">
        <f>'834480'!C$60</f>
        <v>0</v>
      </c>
      <c r="I7768" s="60" t="str">
        <f>Índice!$G$23</f>
        <v>2015-01-01</v>
      </c>
      <c r="J7768" s="61" t="str">
        <f>Índice!$G$25</f>
        <v>2015-12-31</v>
      </c>
      <c r="K7768" s="203" t="s">
        <v>2723</v>
      </c>
      <c r="L7768" s="203" t="s">
        <v>2724</v>
      </c>
    </row>
    <row r="7769" spans="3:12" ht="15.75">
      <c r="C7769" s="203" t="str">
        <f>'834480'!B$61</f>
        <v>Gastos por beneficios post-empleo, planes de beneficios definidos</v>
      </c>
      <c r="F7769" s="203">
        <f>'834480'!C$61</f>
        <v>0</v>
      </c>
      <c r="I7769" s="60" t="str">
        <f>Índice!$G$23</f>
        <v>2015-01-01</v>
      </c>
      <c r="J7769" s="61" t="str">
        <f>Índice!$G$25</f>
        <v>2015-12-31</v>
      </c>
      <c r="K7769" s="203" t="s">
        <v>2723</v>
      </c>
      <c r="L7769" s="203" t="s">
        <v>2724</v>
      </c>
    </row>
    <row r="7770" spans="3:12" ht="15.75">
      <c r="C7770" s="203" t="str">
        <f>'834480'!B$62</f>
        <v>Costo vinculado con planes de beneficios definidos para periodos incluidos en el costo de activos</v>
      </c>
      <c r="F7770" s="203">
        <f>'834480'!C$62</f>
        <v>0</v>
      </c>
      <c r="I7770" s="60" t="str">
        <f>Índice!$G$23</f>
        <v>2015-01-01</v>
      </c>
      <c r="J7770" s="61" t="str">
        <f>Índice!$G$25</f>
        <v>2015-12-31</v>
      </c>
      <c r="K7770" s="203" t="s">
        <v>2723</v>
      </c>
      <c r="L7770" s="203" t="s">
        <v>2724</v>
      </c>
    </row>
    <row r="7771" spans="3:12" ht="15.75">
      <c r="C7771" s="203" t="str">
        <f>'834480'!B$63</f>
        <v>Descripción del porcentaje o importe en el que cada categoría importante contribuye al valor razonable de los activos del plan totales [Texto]</v>
      </c>
      <c r="F7771" s="93" t="str">
        <f>'834480'!C$63</f>
        <v xml:space="preserve">Por incluir información </v>
      </c>
      <c r="I7771" s="60" t="str">
        <f>Índice!$G$23</f>
        <v>2015-01-01</v>
      </c>
      <c r="J7771" s="61" t="str">
        <f>Índice!$G$25</f>
        <v>2015-12-31</v>
      </c>
      <c r="K7771" s="203" t="s">
        <v>2723</v>
      </c>
      <c r="L7771" s="203" t="s">
        <v>2724</v>
      </c>
    </row>
    <row r="7772" spans="3:12" ht="15.75">
      <c r="C7772" s="203" t="str">
        <f>'834480'!B$64</f>
        <v>Instrumentos de patrimonio, importes aportados a valor razonable de activos del plan</v>
      </c>
      <c r="F7772" s="203">
        <f>'834480'!C$64</f>
        <v>0</v>
      </c>
      <c r="I7772" s="60"/>
      <c r="J7772" s="61" t="str">
        <f>Índice!$G$25</f>
        <v>2015-12-31</v>
      </c>
      <c r="K7772" s="203" t="s">
        <v>2723</v>
      </c>
      <c r="L7772" s="203" t="s">
        <v>2724</v>
      </c>
    </row>
    <row r="7773" spans="3:12" ht="15.75">
      <c r="C7773" s="203" t="str">
        <f>'834480'!B$65</f>
        <v>Instrumentos de deuda, importes aportados al valor razonable de los activos del plan</v>
      </c>
      <c r="F7773" s="203">
        <f>'834480'!C$65</f>
        <v>0</v>
      </c>
      <c r="I7773" s="60"/>
      <c r="J7773" s="61" t="str">
        <f>Índice!$G$25</f>
        <v>2015-12-31</v>
      </c>
      <c r="K7773" s="203" t="s">
        <v>2723</v>
      </c>
      <c r="L7773" s="203" t="s">
        <v>2724</v>
      </c>
    </row>
    <row r="7774" spans="3:12" ht="15.75">
      <c r="C7774" s="203" t="str">
        <f>'834480'!B$66</f>
        <v>Bienes inmuebles, importe aportado al valor razonable de los activos del plan</v>
      </c>
      <c r="F7774" s="203">
        <f>'834480'!C$66</f>
        <v>0</v>
      </c>
      <c r="I7774" s="60"/>
      <c r="J7774" s="61" t="str">
        <f>Índice!$G$25</f>
        <v>2015-12-31</v>
      </c>
      <c r="K7774" s="203" t="s">
        <v>2723</v>
      </c>
      <c r="L7774" s="203" t="s">
        <v>2724</v>
      </c>
    </row>
    <row r="7775" spans="3:12" ht="15.75">
      <c r="C7775" s="203" t="str">
        <f>'834480'!B$67</f>
        <v>Otros activos, importes aportados a valor razonable de activos del plan</v>
      </c>
      <c r="F7775" s="203">
        <f>'834480'!C$67</f>
        <v>0</v>
      </c>
      <c r="I7775" s="60"/>
      <c r="J7775" s="61" t="str">
        <f>Índice!$G$25</f>
        <v>2015-12-31</v>
      </c>
      <c r="K7775" s="203" t="s">
        <v>2723</v>
      </c>
      <c r="L7775" s="203" t="s">
        <v>2724</v>
      </c>
    </row>
    <row r="7776" spans="3:12" ht="15.75">
      <c r="C7776" s="203" t="str">
        <f>'834480'!B$68</f>
        <v>Instrumentos de patrimonio, porcentaje aportado a valor razonable de activos del plan</v>
      </c>
      <c r="F7776" s="203">
        <f>'834480'!C$68</f>
        <v>0</v>
      </c>
      <c r="I7776" s="60"/>
      <c r="J7776" s="61" t="str">
        <f>Índice!$G$25</f>
        <v>2015-12-31</v>
      </c>
      <c r="K7776" s="203" t="s">
        <v>2723</v>
      </c>
      <c r="L7776" s="203" t="s">
        <v>2724</v>
      </c>
    </row>
    <row r="7777" spans="1:12" ht="15.75">
      <c r="C7777" s="203" t="str">
        <f>'834480'!B$69</f>
        <v>Instrumentos de deuda, porcentaje aportado al valor razonable de los activos del plan</v>
      </c>
      <c r="F7777" s="203">
        <f>'834480'!C$69</f>
        <v>0</v>
      </c>
      <c r="I7777" s="60"/>
      <c r="J7777" s="61" t="str">
        <f>Índice!$G$25</f>
        <v>2015-12-31</v>
      </c>
      <c r="K7777" s="203" t="s">
        <v>2723</v>
      </c>
      <c r="L7777" s="203" t="s">
        <v>2724</v>
      </c>
    </row>
    <row r="7778" spans="1:12" ht="15.75">
      <c r="C7778" s="203" t="str">
        <f>'834480'!B$70</f>
        <v>Bienes inmuebles, porcentaje aportado al valor razonable de los activos del plan</v>
      </c>
      <c r="F7778" s="203">
        <f>'834480'!C$70</f>
        <v>0</v>
      </c>
      <c r="I7778" s="60"/>
      <c r="J7778" s="61" t="str">
        <f>Índice!$G$25</f>
        <v>2015-12-31</v>
      </c>
      <c r="K7778" s="203" t="s">
        <v>2723</v>
      </c>
      <c r="L7778" s="203" t="s">
        <v>2724</v>
      </c>
    </row>
    <row r="7779" spans="1:12" ht="15.75">
      <c r="C7779" s="203" t="str">
        <f>'834480'!B$71</f>
        <v>Otros activos, porcentaje aportado a valor razonable de activos del plan</v>
      </c>
      <c r="F7779" s="203">
        <f>'834480'!C$71</f>
        <v>0</v>
      </c>
      <c r="I7779" s="60"/>
      <c r="J7779" s="61" t="str">
        <f>Índice!$G$25</f>
        <v>2015-12-31</v>
      </c>
      <c r="K7779" s="203" t="s">
        <v>2723</v>
      </c>
      <c r="L7779" s="203" t="s">
        <v>2724</v>
      </c>
    </row>
    <row r="7780" spans="1:12" ht="15.75">
      <c r="C7780" s="203" t="str">
        <f>'834480'!B$72</f>
        <v>Instrumentos financieros propios de la entidad incluidos en el valor razonable de los activos del plan</v>
      </c>
      <c r="F7780" s="203">
        <f>'834480'!C$72</f>
        <v>0</v>
      </c>
      <c r="I7780" s="60"/>
      <c r="J7780" s="61" t="str">
        <f>Índice!$G$25</f>
        <v>2015-12-31</v>
      </c>
      <c r="K7780" s="203" t="s">
        <v>2723</v>
      </c>
      <c r="L7780" s="203" t="s">
        <v>2724</v>
      </c>
    </row>
    <row r="7781" spans="1:12" ht="15.75">
      <c r="C7781" s="203" t="str">
        <f>'834480'!B$73</f>
        <v>Propiedad inmobiliaria ocupada por la entidad incluida en el valor razonable de los activos del plan</v>
      </c>
      <c r="F7781" s="203">
        <f>'834480'!C$73</f>
        <v>0</v>
      </c>
      <c r="J7781" s="61" t="str">
        <f>Índice!$G$25</f>
        <v>2015-12-31</v>
      </c>
      <c r="K7781" s="203" t="s">
        <v>2723</v>
      </c>
      <c r="L7781" s="203" t="s">
        <v>2724</v>
      </c>
    </row>
    <row r="7782" spans="1:12" ht="15.75">
      <c r="C7782" s="203" t="str">
        <f>'834480'!B$74</f>
        <v>Otros activos utilizados por la entidad incluidos en el valor razonable de los activos del plan</v>
      </c>
      <c r="F7782" s="203">
        <f>'834480'!C$74</f>
        <v>0</v>
      </c>
      <c r="I7782" s="60"/>
      <c r="J7782" s="61" t="str">
        <f>Índice!$G$25</f>
        <v>2015-12-31</v>
      </c>
      <c r="K7782" s="203" t="s">
        <v>2723</v>
      </c>
      <c r="L7782" s="203" t="s">
        <v>2724</v>
      </c>
    </row>
    <row r="7783" spans="1:12" ht="15.75">
      <c r="C7783" s="203" t="str">
        <f>'834480'!B$75</f>
        <v>Rendimiento real de los activos del plan y derechos de reembolso reconocidos como activo</v>
      </c>
      <c r="F7783" s="203">
        <f>'834480'!C$75</f>
        <v>0</v>
      </c>
      <c r="I7783" s="60" t="str">
        <f>Índice!$G$23</f>
        <v>2015-01-01</v>
      </c>
      <c r="J7783" s="61" t="str">
        <f>Índice!$G$25</f>
        <v>2015-12-31</v>
      </c>
      <c r="K7783" s="203" t="s">
        <v>2723</v>
      </c>
      <c r="L7783" s="203" t="s">
        <v>2724</v>
      </c>
    </row>
    <row r="7784" spans="1:12" ht="15.75">
      <c r="C7784" s="203" t="str">
        <f>'834480'!B$76</f>
        <v>Suposiciones actuariales de tasas de descuento</v>
      </c>
      <c r="F7784" s="451">
        <f>'834480'!C$76</f>
        <v>0</v>
      </c>
      <c r="I7784" s="60"/>
      <c r="J7784" s="61" t="str">
        <f>Índice!$G$25</f>
        <v>2015-12-31</v>
      </c>
      <c r="K7784" s="203" t="s">
        <v>2723</v>
      </c>
      <c r="L7784" s="203" t="s">
        <v>2724</v>
      </c>
    </row>
    <row r="7785" spans="1:12" ht="15.75">
      <c r="A7785" s="202"/>
      <c r="C7785" s="203" t="str">
        <f>'834480'!B$77</f>
        <v>Suposiciones actuariales de tasas de rendimiento esperados de los activos del plan</v>
      </c>
      <c r="F7785" s="451">
        <f>'834480'!C$77</f>
        <v>0</v>
      </c>
      <c r="J7785" s="61" t="str">
        <f>Índice!$G$25</f>
        <v>2015-12-31</v>
      </c>
      <c r="K7785" s="203" t="s">
        <v>2723</v>
      </c>
      <c r="L7785" s="203" t="s">
        <v>2724</v>
      </c>
    </row>
    <row r="7786" spans="1:12" ht="15.75">
      <c r="A7786" s="202"/>
      <c r="C7786" s="203" t="str">
        <f>'834480'!B$78</f>
        <v>Suposiciones actuariales de tasas esperadas de incrementos de salarios</v>
      </c>
      <c r="F7786" s="451">
        <f>'834480'!C$78</f>
        <v>0</v>
      </c>
      <c r="J7786" s="61" t="str">
        <f>Índice!$G$25</f>
        <v>2015-12-31</v>
      </c>
      <c r="K7786" s="203" t="s">
        <v>2723</v>
      </c>
      <c r="L7786" s="203" t="s">
        <v>2724</v>
      </c>
    </row>
    <row r="7787" spans="1:12" ht="15.75">
      <c r="C7787" s="203" t="str">
        <f>'834480'!B$79</f>
        <v>Suposiciones actuariales de la tendencia en la variación de los costos de atención sanitaria</v>
      </c>
      <c r="F7787" s="451">
        <f>'834480'!C$79</f>
        <v>0</v>
      </c>
      <c r="I7787" s="60"/>
      <c r="J7787" s="61" t="str">
        <f>Índice!$G$25</f>
        <v>2015-12-31</v>
      </c>
      <c r="K7787" s="203" t="s">
        <v>2723</v>
      </c>
      <c r="L7787" s="203" t="s">
        <v>2724</v>
      </c>
    </row>
    <row r="7788" spans="1:12" ht="15.75">
      <c r="C7788" s="203" t="str">
        <f>'834480'!B$80</f>
        <v>Otras suposiciones actuariales significativas</v>
      </c>
      <c r="F7788" s="451">
        <f>'834480'!C$80</f>
        <v>0</v>
      </c>
      <c r="I7788" s="60"/>
      <c r="J7788" s="61" t="str">
        <f>Índice!$G$25</f>
        <v>2015-12-31</v>
      </c>
      <c r="K7788" s="203" t="s">
        <v>2723</v>
      </c>
      <c r="L7788" s="203" t="s">
        <v>2724</v>
      </c>
    </row>
    <row r="7789" spans="1:12" ht="15.75">
      <c r="A7789" s="202" t="s">
        <v>15</v>
      </c>
      <c r="C7789" s="203" t="s">
        <v>2458</v>
      </c>
      <c r="F7789" s="199"/>
      <c r="L7789" s="203"/>
    </row>
    <row r="7790" spans="1:12" ht="15.75">
      <c r="A7790" s="202" t="s">
        <v>15</v>
      </c>
      <c r="C7790" s="203" t="str">
        <f>'834480'!B$12</f>
        <v>Información a revelar sobre planes de beneficios definidos [partidas]</v>
      </c>
      <c r="F7790" s="199"/>
      <c r="L7790" s="203"/>
    </row>
    <row r="7791" spans="1:12" ht="15.75">
      <c r="C7791" s="203" t="str">
        <f>'834480'!B$13</f>
        <v>Descripción del tipo de plan</v>
      </c>
      <c r="F7791" s="93" t="str">
        <f>'834480'!D$13</f>
        <v xml:space="preserve">Por incluir información </v>
      </c>
      <c r="I7791" s="60" t="str">
        <f>Índice!$G$23</f>
        <v>2015-01-01</v>
      </c>
      <c r="J7791" s="61" t="str">
        <f>Índice!$G$25</f>
        <v>2015-12-31</v>
      </c>
      <c r="K7791" s="203"/>
      <c r="L7791" s="203"/>
    </row>
    <row r="7792" spans="1:12" ht="15.75">
      <c r="C7792" s="203" t="str">
        <f>'834480'!B$14</f>
        <v>Descripción de las políticas contables para el reconocimiento de ganancias y pérdidas actuariales</v>
      </c>
      <c r="F7792" s="93" t="str">
        <f>'834480'!D$14</f>
        <v xml:space="preserve">Por incluir información </v>
      </c>
      <c r="I7792" s="60" t="str">
        <f>Índice!$G$23</f>
        <v>2015-01-01</v>
      </c>
      <c r="J7792" s="61" t="str">
        <f>Índice!$G$25</f>
        <v>2015-12-31</v>
      </c>
      <c r="K7792" s="203"/>
      <c r="L7792" s="203"/>
    </row>
    <row r="7793" spans="1:12" ht="15.75">
      <c r="C7793" s="203" t="str">
        <f>'834480'!B$15</f>
        <v>Ganancias (pérdidas) actuariales reconocidas en el resultado del periodo, planes de beneficios definidos</v>
      </c>
      <c r="F7793" s="203">
        <f>'834480'!D$15</f>
        <v>0</v>
      </c>
      <c r="I7793" s="60" t="str">
        <f>Índice!$G$23</f>
        <v>2015-01-01</v>
      </c>
      <c r="J7793" s="61" t="str">
        <f>Índice!$G$25</f>
        <v>2015-12-31</v>
      </c>
      <c r="K7793" s="203"/>
      <c r="L7793" s="203"/>
    </row>
    <row r="7794" spans="1:12" ht="15.75">
      <c r="C7794" s="203" t="str">
        <f>'834480'!B$16</f>
        <v>Otro resultado integral, antes de impuestos, ganancias (pérdidas) actuariales por planes de beneficios definidos</v>
      </c>
      <c r="F7794" s="203">
        <f>'834480'!D$16</f>
        <v>0</v>
      </c>
      <c r="I7794" s="60" t="str">
        <f>Índice!$G$23</f>
        <v>2015-01-01</v>
      </c>
      <c r="J7794" s="61" t="str">
        <f>Índice!$G$25</f>
        <v>2015-12-31</v>
      </c>
      <c r="K7794" s="203"/>
      <c r="L7794" s="203"/>
    </row>
    <row r="7795" spans="1:12" ht="15.75">
      <c r="C7795" s="203" t="str">
        <f>'834480'!B$17</f>
        <v>Explicación del uso de simplificaciones en la medición de obligaciones por beneficios definidos</v>
      </c>
      <c r="F7795" s="93" t="str">
        <f>'834480'!D$17</f>
        <v xml:space="preserve">Por incluir información </v>
      </c>
      <c r="I7795" s="60" t="str">
        <f>Índice!$G$23</f>
        <v>2015-01-01</v>
      </c>
      <c r="J7795" s="61" t="str">
        <f>Índice!$G$25</f>
        <v>2015-12-31</v>
      </c>
      <c r="K7795" s="203"/>
      <c r="L7795" s="203"/>
    </row>
    <row r="7796" spans="1:12" ht="15.75">
      <c r="C7796" s="203" t="str">
        <f>'834480'!B$18</f>
        <v>Fecha de la valoración actuarial integral más reciente</v>
      </c>
      <c r="F7796" s="93" t="str">
        <f>'834480'!D$18</f>
        <v>1900-01-01</v>
      </c>
      <c r="I7796" s="60"/>
      <c r="J7796" s="61" t="str">
        <f>Índice!$G$25</f>
        <v>2015-12-31</v>
      </c>
      <c r="K7796" s="203"/>
      <c r="L7796" s="203"/>
    </row>
    <row r="7797" spans="1:12" ht="15.75">
      <c r="C7797" s="203" t="str">
        <f>'834480'!B$19</f>
        <v>Descripción de ajustes realizados para medir obligaciones por beneficios definidos</v>
      </c>
      <c r="F7797" s="93" t="str">
        <f>'834480'!D$19</f>
        <v xml:space="preserve">Por incluir información </v>
      </c>
      <c r="I7797" s="60" t="str">
        <f>Índice!$G$23</f>
        <v>2015-01-01</v>
      </c>
      <c r="J7797" s="61" t="str">
        <f>Índice!$G$25</f>
        <v>2015-12-31</v>
      </c>
      <c r="K7797" s="203"/>
      <c r="L7797" s="203"/>
    </row>
    <row r="7798" spans="1:12" ht="15.75">
      <c r="A7798" s="202" t="s">
        <v>15</v>
      </c>
      <c r="C7798" s="203" t="str">
        <f>'834480'!B$20</f>
        <v>Conciliación de cambios en el valor presente de obligaciones de beneficios definidos</v>
      </c>
      <c r="F7798" s="93"/>
      <c r="J7798" s="61"/>
      <c r="K7798" s="203"/>
      <c r="L7798" s="203"/>
    </row>
    <row r="7799" spans="1:12" ht="15.75">
      <c r="C7799" s="203" t="str">
        <f>'834480'!B$21</f>
        <v>Obligación por beneficios definidos, al valor presente al comienzo del periodo</v>
      </c>
      <c r="F7799" s="203">
        <f>'834480'!D$21</f>
        <v>0</v>
      </c>
      <c r="J7799" s="60" t="str">
        <f>Índice!$G$23</f>
        <v>2015-01-01</v>
      </c>
      <c r="K7799" s="203"/>
      <c r="L7799" s="203"/>
    </row>
    <row r="7800" spans="1:12" ht="15.75">
      <c r="A7800" s="202" t="s">
        <v>15</v>
      </c>
      <c r="C7800" s="203" t="str">
        <f>'834480'!B$22</f>
        <v>Cambios en obligaciones por beneficios definidos, al valor presente</v>
      </c>
      <c r="F7800" s="93"/>
      <c r="J7800" s="61"/>
      <c r="K7800" s="203"/>
      <c r="L7800" s="203"/>
    </row>
    <row r="7801" spans="1:12" ht="15.75">
      <c r="C7801" s="203" t="str">
        <f>'834480'!B$23</f>
        <v>Incremento (disminución) por costos de servicios del periodo corriente, obligaciones de beneficios definidos, al valor presente</v>
      </c>
      <c r="F7801" s="203">
        <f>'834480'!D$23</f>
        <v>0</v>
      </c>
      <c r="I7801" s="60" t="str">
        <f>Índice!$G$23</f>
        <v>2015-01-01</v>
      </c>
      <c r="J7801" s="61" t="str">
        <f>Índice!$G$25</f>
        <v>2015-12-31</v>
      </c>
      <c r="K7801" s="203"/>
      <c r="L7801" s="203"/>
    </row>
    <row r="7802" spans="1:12" ht="15.75">
      <c r="C7802" s="203" t="str">
        <f>'834480'!B$24</f>
        <v>Incremento (disminución) por costos por intereses, obligaciones de beneficios definidos, al valor presente</v>
      </c>
      <c r="F7802" s="203">
        <f>'834480'!D$24</f>
        <v>0</v>
      </c>
      <c r="I7802" s="60" t="str">
        <f>Índice!$G$23</f>
        <v>2015-01-01</v>
      </c>
      <c r="J7802" s="61" t="str">
        <f>Índice!$G$25</f>
        <v>2015-12-31</v>
      </c>
      <c r="K7802" s="203"/>
      <c r="L7802" s="203"/>
    </row>
    <row r="7803" spans="1:12" ht="15.75">
      <c r="C7803" s="203" t="str">
        <f>'834480'!B$25</f>
        <v>Adquisiciones realizadas mediante combinaciones de negocios, obligaciones por beneficios definidos, al valor presente</v>
      </c>
      <c r="F7803" s="203">
        <f>'834480'!D$25</f>
        <v>0</v>
      </c>
      <c r="I7803" s="60" t="str">
        <f>Índice!$G$23</f>
        <v>2015-01-01</v>
      </c>
      <c r="J7803" s="61" t="str">
        <f>Índice!$G$25</f>
        <v>2015-12-31</v>
      </c>
      <c r="K7803" s="203"/>
      <c r="L7803" s="203"/>
    </row>
    <row r="7804" spans="1:12" ht="15.75">
      <c r="C7804" s="203" t="str">
        <f>'834480'!B$26</f>
        <v>Incrementos (disminuciones) por pérdidas (ganancias) actuariales, planes de beneficios definidos, al valor presente</v>
      </c>
      <c r="F7804" s="203">
        <f>'834480'!D$26</f>
        <v>0</v>
      </c>
      <c r="I7804" s="60" t="str">
        <f>Índice!$G$23</f>
        <v>2015-01-01</v>
      </c>
      <c r="J7804" s="61" t="str">
        <f>Índice!$G$25</f>
        <v>2015-12-31</v>
      </c>
      <c r="K7804" s="203"/>
      <c r="L7804" s="203"/>
    </row>
    <row r="7805" spans="1:12" ht="15.75">
      <c r="C7805" s="203" t="str">
        <f>'834480'!B$27</f>
        <v>Aportaciones efectuadas por los participantes del plan, obligaciones por beneficios definidos, al valor presente</v>
      </c>
      <c r="F7805" s="203">
        <f>'834480'!D$27</f>
        <v>0</v>
      </c>
      <c r="I7805" s="60" t="str">
        <f>Índice!$G$23</f>
        <v>2015-01-01</v>
      </c>
      <c r="J7805" s="61" t="str">
        <f>Índice!$G$25</f>
        <v>2015-12-31</v>
      </c>
      <c r="K7805" s="203"/>
      <c r="L7805" s="203"/>
    </row>
    <row r="7806" spans="1:12" ht="15.75">
      <c r="C7806" s="203" t="str">
        <f>'834480'!B$28</f>
        <v>Disminuciones por beneficios pagados, obligaciones de beneficios definidos, al valor presente</v>
      </c>
      <c r="F7806" s="203">
        <f>'834480'!D$28</f>
        <v>0</v>
      </c>
      <c r="I7806" s="60" t="str">
        <f>Índice!$G$23</f>
        <v>2015-01-01</v>
      </c>
      <c r="J7806" s="61" t="str">
        <f>Índice!$G$25</f>
        <v>2015-12-31</v>
      </c>
      <c r="K7806" s="203"/>
      <c r="L7806" s="203"/>
    </row>
    <row r="7807" spans="1:12" ht="15.75">
      <c r="C7807" s="203" t="str">
        <f>'834480'!B$29</f>
        <v>Incremento (disminución) por costos de servicios pasados, obligaciones de beneficios definidos, al valor presente</v>
      </c>
      <c r="F7807" s="203">
        <f>'834480'!D$29</f>
        <v>0</v>
      </c>
      <c r="I7807" s="60" t="str">
        <f>Índice!$G$23</f>
        <v>2015-01-01</v>
      </c>
      <c r="J7807" s="61" t="str">
        <f>Índice!$G$25</f>
        <v>2015-12-31</v>
      </c>
      <c r="K7807" s="203"/>
      <c r="L7807" s="203"/>
    </row>
    <row r="7808" spans="1:12" ht="15.75">
      <c r="C7808" s="203" t="str">
        <f>'834480'!B$30</f>
        <v>Incremento (disminuciones) por reducciones, obligaciones de beneficios definidos, al valor presente</v>
      </c>
      <c r="F7808" s="203">
        <f>'834480'!D$30</f>
        <v>0</v>
      </c>
      <c r="I7808" s="60" t="str">
        <f>Índice!$G$23</f>
        <v>2015-01-01</v>
      </c>
      <c r="J7808" s="61" t="str">
        <f>Índice!$G$25</f>
        <v>2015-12-31</v>
      </c>
      <c r="K7808" s="203"/>
      <c r="L7808" s="203"/>
    </row>
    <row r="7809" spans="1:12" ht="15.75">
      <c r="C7809" s="203" t="str">
        <f>'834480'!B$31</f>
        <v>Incrementos (disminuciones) por liquidaciones, obligaciones de beneficios definidos, a valor presente</v>
      </c>
      <c r="F7809" s="203">
        <f>'834480'!D$31</f>
        <v>0</v>
      </c>
      <c r="I7809" s="60" t="str">
        <f>Índice!$G$23</f>
        <v>2015-01-01</v>
      </c>
      <c r="J7809" s="61" t="str">
        <f>Índice!$G$25</f>
        <v>2015-12-31</v>
      </c>
      <c r="K7809" s="203"/>
      <c r="L7809" s="203"/>
    </row>
    <row r="7810" spans="1:12" ht="15.75">
      <c r="C7810" s="203" t="str">
        <f>'834480'!B$32</f>
        <v>Incremento (disminución) por diferencias de cambio netas, obligaciones de beneficios definidos, al valor presente</v>
      </c>
      <c r="F7810" s="203">
        <f>'834480'!D$32</f>
        <v>0</v>
      </c>
      <c r="I7810" s="60" t="str">
        <f>Índice!$G$23</f>
        <v>2015-01-01</v>
      </c>
      <c r="J7810" s="61" t="str">
        <f>Índice!$G$25</f>
        <v>2015-12-31</v>
      </c>
      <c r="K7810" s="203"/>
      <c r="L7810" s="203"/>
    </row>
    <row r="7811" spans="1:12" ht="15.75">
      <c r="C7811" s="203" t="str">
        <f>'834480'!B$33</f>
        <v>Total incremento (disminución) en obligaciones por beneficios definidos, a valor presente</v>
      </c>
      <c r="F7811" s="203">
        <f>'834480'!D$33</f>
        <v>0</v>
      </c>
      <c r="I7811" s="60" t="str">
        <f>Índice!$G$23</f>
        <v>2015-01-01</v>
      </c>
      <c r="J7811" s="61" t="str">
        <f>Índice!$G$25</f>
        <v>2015-12-31</v>
      </c>
      <c r="K7811" s="203"/>
      <c r="L7811" s="203"/>
    </row>
    <row r="7812" spans="1:12" ht="15.75">
      <c r="C7812" s="203" t="str">
        <f>'834480'!B$34</f>
        <v>Obligación por beneficios definidos, al valor presente al final del periodo</v>
      </c>
      <c r="F7812" s="203">
        <f>'834480'!D$34</f>
        <v>0</v>
      </c>
      <c r="I7812" s="60"/>
      <c r="J7812" s="61" t="str">
        <f>Índice!$G$25</f>
        <v>2015-12-31</v>
      </c>
      <c r="K7812" s="203"/>
      <c r="L7812" s="203"/>
    </row>
    <row r="7813" spans="1:12" ht="15.75">
      <c r="A7813" s="202" t="s">
        <v>15</v>
      </c>
      <c r="C7813" s="203" t="str">
        <f>'834480'!B$35</f>
        <v>Conciliación de cambios en el valor razonable de activos del plan</v>
      </c>
      <c r="F7813" s="93"/>
      <c r="I7813" s="60"/>
      <c r="J7813" s="61"/>
      <c r="K7813" s="203"/>
      <c r="L7813" s="203"/>
    </row>
    <row r="7814" spans="1:12" ht="15.75">
      <c r="C7814" s="203" t="str">
        <f>'834480'!B$36</f>
        <v>Activos del plan, a valor razonable al comienzo del periodo</v>
      </c>
      <c r="F7814" s="203">
        <f>'834480'!D$36</f>
        <v>0</v>
      </c>
      <c r="I7814" s="60"/>
      <c r="J7814" s="60" t="str">
        <f>Índice!$G$23</f>
        <v>2015-01-01</v>
      </c>
      <c r="K7814" s="203"/>
      <c r="L7814" s="203"/>
    </row>
    <row r="7815" spans="1:12" ht="15.75">
      <c r="A7815" s="202" t="s">
        <v>15</v>
      </c>
      <c r="C7815" s="203" t="str">
        <f>'834480'!B$37</f>
        <v>Cambios en activos del plan, al valor razonable</v>
      </c>
      <c r="F7815" s="93"/>
      <c r="I7815" s="60"/>
      <c r="J7815" s="61"/>
      <c r="K7815" s="203"/>
      <c r="L7815" s="203"/>
    </row>
    <row r="7816" spans="1:12" ht="15.75">
      <c r="C7816" s="203" t="str">
        <f>'834480'!B$38</f>
        <v>Incrementos (disminuciones) por ganancias (pérdidas) actuariales, activos del plan, al valor razonable</v>
      </c>
      <c r="F7816" s="203">
        <f>'834480'!D$38</f>
        <v>0</v>
      </c>
      <c r="I7816" s="60" t="str">
        <f>Índice!$G$23</f>
        <v>2015-01-01</v>
      </c>
      <c r="J7816" s="61" t="str">
        <f>Índice!$G$25</f>
        <v>2015-12-31</v>
      </c>
      <c r="K7816" s="203"/>
      <c r="L7816" s="203"/>
    </row>
    <row r="7817" spans="1:12" ht="15.75">
      <c r="C7817" s="203" t="str">
        <f>'834480'!B$39</f>
        <v>Incrementos (disminuciones) por combinaciones de negocios, activos del plan, al valor razonable</v>
      </c>
      <c r="F7817" s="203">
        <f>'834480'!D$39</f>
        <v>0</v>
      </c>
      <c r="I7817" s="60" t="str">
        <f>Índice!$G$23</f>
        <v>2015-01-01</v>
      </c>
      <c r="J7817" s="61" t="str">
        <f>Índice!$G$25</f>
        <v>2015-12-31</v>
      </c>
      <c r="K7817" s="203"/>
      <c r="L7817" s="203"/>
    </row>
    <row r="7818" spans="1:12" ht="15.75">
      <c r="C7818" s="203" t="str">
        <f>'834480'!B$40</f>
        <v>Incremento (disminución) por rendimientos esperados, activos del plan, al valor razonable</v>
      </c>
      <c r="F7818" s="203">
        <f>'834480'!D$40</f>
        <v>0</v>
      </c>
      <c r="I7818" s="60" t="str">
        <f>Índice!$G$23</f>
        <v>2015-01-01</v>
      </c>
      <c r="J7818" s="61" t="str">
        <f>Índice!$G$25</f>
        <v>2015-12-31</v>
      </c>
      <c r="K7818" s="203"/>
      <c r="L7818" s="203"/>
    </row>
    <row r="7819" spans="1:12" ht="15.75">
      <c r="C7819" s="203" t="str">
        <f>'834480'!B$41</f>
        <v>Disminuciones por beneficios pagados, activos del plan, al valor razonable</v>
      </c>
      <c r="F7819" s="203">
        <f>'834480'!D$41</f>
        <v>0</v>
      </c>
      <c r="I7819" s="60" t="str">
        <f>Índice!$G$23</f>
        <v>2015-01-01</v>
      </c>
      <c r="J7819" s="61" t="str">
        <f>Índice!$G$25</f>
        <v>2015-12-31</v>
      </c>
      <c r="K7819" s="203"/>
      <c r="L7819" s="203"/>
    </row>
    <row r="7820" spans="1:12" ht="15.75">
      <c r="C7820" s="203" t="str">
        <f>'834480'!B$42</f>
        <v>Incremento (disminución) por aportaciones de los partícipes del plan, activos del plan, al valor razonable</v>
      </c>
      <c r="F7820" s="203">
        <f>'834480'!D$42</f>
        <v>0</v>
      </c>
      <c r="I7820" s="60" t="str">
        <f>Índice!$G$23</f>
        <v>2015-01-01</v>
      </c>
      <c r="J7820" s="61" t="str">
        <f>Índice!$G$25</f>
        <v>2015-12-31</v>
      </c>
      <c r="K7820" s="203"/>
      <c r="L7820" s="203"/>
    </row>
    <row r="7821" spans="1:12" ht="15.75">
      <c r="C7821" s="203" t="str">
        <f>'834480'!B$43</f>
        <v>Incremento (disminuciones) por aportaciones del empleador, activos del plan, al valor razonable</v>
      </c>
      <c r="F7821" s="203">
        <f>'834480'!D$43</f>
        <v>0</v>
      </c>
      <c r="I7821" s="60" t="str">
        <f>Índice!$G$23</f>
        <v>2015-01-01</v>
      </c>
      <c r="J7821" s="61" t="str">
        <f>Índice!$G$25</f>
        <v>2015-12-31</v>
      </c>
      <c r="K7821" s="203"/>
      <c r="L7821" s="203"/>
    </row>
    <row r="7822" spans="1:12" ht="15.75">
      <c r="A7822" s="202"/>
      <c r="C7822" s="203" t="str">
        <f>'834480'!B$44</f>
        <v>Incremento (disminución) por diferencias de cambio netas, activos del plan, al valor razonable</v>
      </c>
      <c r="F7822" s="203">
        <f>'834480'!D$44</f>
        <v>0</v>
      </c>
      <c r="I7822" s="60" t="str">
        <f>Índice!$G$23</f>
        <v>2015-01-01</v>
      </c>
      <c r="J7822" s="61" t="str">
        <f>Índice!$G$25</f>
        <v>2015-12-31</v>
      </c>
      <c r="K7822" s="203"/>
      <c r="L7822" s="203"/>
    </row>
    <row r="7823" spans="1:12" ht="15.75">
      <c r="A7823" s="202"/>
      <c r="C7823" s="203" t="str">
        <f>'834480'!B$45</f>
        <v>Incrementos (disminuciones) por liquidaciones, activos del plan, a valor razonable</v>
      </c>
      <c r="F7823" s="203">
        <f>'834480'!D$45</f>
        <v>0</v>
      </c>
      <c r="I7823" s="60" t="str">
        <f>Índice!$G$23</f>
        <v>2015-01-01</v>
      </c>
      <c r="J7823" s="61" t="str">
        <f>Índice!$G$25</f>
        <v>2015-12-31</v>
      </c>
      <c r="K7823" s="203"/>
      <c r="L7823" s="203"/>
    </row>
    <row r="7824" spans="1:12" ht="15.75">
      <c r="C7824" s="203" t="str">
        <f>'834480'!B$46</f>
        <v>Total incremento (disminución) en activos del plan, a valor razonable</v>
      </c>
      <c r="F7824" s="203">
        <f>'834480'!D$46</f>
        <v>0</v>
      </c>
      <c r="I7824" s="60" t="str">
        <f>Índice!$G$23</f>
        <v>2015-01-01</v>
      </c>
      <c r="J7824" s="61" t="str">
        <f>Índice!$G$25</f>
        <v>2015-12-31</v>
      </c>
      <c r="K7824" s="203"/>
      <c r="L7824" s="203"/>
    </row>
    <row r="7825" spans="1:12" ht="15.75">
      <c r="C7825" s="203" t="str">
        <f>'834480'!B$47</f>
        <v>Activos del plan, a valor razonable al final del periodo</v>
      </c>
      <c r="F7825" s="203">
        <f>'834480'!D$47</f>
        <v>0</v>
      </c>
      <c r="I7825" s="60"/>
      <c r="J7825" s="61" t="str">
        <f>Índice!$G$25</f>
        <v>2015-12-31</v>
      </c>
      <c r="K7825" s="203"/>
      <c r="L7825" s="203"/>
    </row>
    <row r="7826" spans="1:12" ht="15.75">
      <c r="C7826" s="203" t="str">
        <f>'834480'!B$48</f>
        <v>Derechos de reembolso, a valor razonable al comienzo del periodo</v>
      </c>
      <c r="F7826" s="203">
        <f>'834480'!D$48</f>
        <v>0</v>
      </c>
      <c r="I7826" s="60"/>
      <c r="J7826" s="60" t="str">
        <f>Índice!$G$23</f>
        <v>2015-01-01</v>
      </c>
      <c r="K7826" s="203"/>
      <c r="L7826" s="203"/>
    </row>
    <row r="7827" spans="1:12" ht="15.75">
      <c r="A7827" s="202" t="s">
        <v>15</v>
      </c>
      <c r="C7827" s="203" t="str">
        <f>'834480'!B$49</f>
        <v>Cambios en derechos de reembolso, al valor razonable</v>
      </c>
      <c r="F7827" s="93"/>
      <c r="I7827" s="60"/>
      <c r="J7827" s="61"/>
      <c r="K7827" s="203"/>
      <c r="L7827" s="203"/>
    </row>
    <row r="7828" spans="1:12" ht="15.75">
      <c r="C7828" s="203" t="str">
        <f>'834480'!B$50</f>
        <v>Incrementos (disminuciones) por ganancias (pérdidas) actuariales, derechos de reembolso, al valor razonable</v>
      </c>
      <c r="F7828" s="203">
        <f>'834480'!D$50</f>
        <v>0</v>
      </c>
      <c r="I7828" s="60" t="str">
        <f>Índice!$G$23</f>
        <v>2015-01-01</v>
      </c>
      <c r="J7828" s="61" t="str">
        <f>Índice!$G$25</f>
        <v>2015-12-31</v>
      </c>
      <c r="K7828" s="203"/>
      <c r="L7828" s="203"/>
    </row>
    <row r="7829" spans="1:12" ht="15.75">
      <c r="C7829" s="203" t="str">
        <f>'834480'!B$51</f>
        <v>Incrementos (disminuciones) por combinaciones de negocios, derechos de reembolso, al valor razonable</v>
      </c>
      <c r="F7829" s="203">
        <f>'834480'!D$51</f>
        <v>0</v>
      </c>
      <c r="I7829" s="60" t="str">
        <f>Índice!$G$23</f>
        <v>2015-01-01</v>
      </c>
      <c r="J7829" s="61" t="str">
        <f>Índice!$G$25</f>
        <v>2015-12-31</v>
      </c>
      <c r="K7829" s="203"/>
      <c r="L7829" s="203"/>
    </row>
    <row r="7830" spans="1:12" ht="15.75">
      <c r="C7830" s="203" t="str">
        <f>'834480'!B$52</f>
        <v>Incremento (disminución) por rendimientos esperados, derechos de reembolso, al valor razonable</v>
      </c>
      <c r="F7830" s="203">
        <f>'834480'!D$52</f>
        <v>0</v>
      </c>
      <c r="I7830" s="60" t="str">
        <f>Índice!$G$23</f>
        <v>2015-01-01</v>
      </c>
      <c r="J7830" s="61" t="str">
        <f>Índice!$G$25</f>
        <v>2015-12-31</v>
      </c>
      <c r="K7830" s="203"/>
      <c r="L7830" s="203"/>
    </row>
    <row r="7831" spans="1:12" ht="15.75">
      <c r="C7831" s="203" t="str">
        <f>'834480'!B$53</f>
        <v>Disminuciones por beneficios pagados, derechos de reembolso, al valor razonable</v>
      </c>
      <c r="F7831" s="203">
        <f>'834480'!D$53</f>
        <v>0</v>
      </c>
      <c r="I7831" s="60" t="str">
        <f>Índice!$G$23</f>
        <v>2015-01-01</v>
      </c>
      <c r="J7831" s="61" t="str">
        <f>Índice!$G$25</f>
        <v>2015-12-31</v>
      </c>
      <c r="K7831" s="203"/>
      <c r="L7831" s="203"/>
    </row>
    <row r="7832" spans="1:12" ht="15.75">
      <c r="C7832" s="203" t="str">
        <f>'834480'!B$54</f>
        <v>Incremento (disminución) por aportaciones de los partícipes del plan, derechos de reembolso, al valor razonable</v>
      </c>
      <c r="F7832" s="203">
        <f>'834480'!D$54</f>
        <v>0</v>
      </c>
      <c r="I7832" s="60" t="str">
        <f>Índice!$G$23</f>
        <v>2015-01-01</v>
      </c>
      <c r="J7832" s="61" t="str">
        <f>Índice!$G$25</f>
        <v>2015-12-31</v>
      </c>
      <c r="K7832" s="203"/>
      <c r="L7832" s="203"/>
    </row>
    <row r="7833" spans="1:12" ht="15.75">
      <c r="C7833" s="203" t="str">
        <f>'834480'!B$55</f>
        <v>Incremento (disminución) por aportaciones del empleador, derechos de reembolso, al valor razonable</v>
      </c>
      <c r="F7833" s="203">
        <f>'834480'!D$55</f>
        <v>0</v>
      </c>
      <c r="I7833" s="60" t="str">
        <f>Índice!$G$23</f>
        <v>2015-01-01</v>
      </c>
      <c r="J7833" s="61" t="str">
        <f>Índice!$G$25</f>
        <v>2015-12-31</v>
      </c>
      <c r="K7833" s="203"/>
      <c r="L7833" s="203"/>
    </row>
    <row r="7834" spans="1:12" ht="15.75">
      <c r="C7834" s="203" t="str">
        <f>'834480'!B$56</f>
        <v>Incremento (disminución) por diferencias de cambio netas, derechos de reembolso, al valor razonable</v>
      </c>
      <c r="F7834" s="203">
        <f>'834480'!D$56</f>
        <v>0</v>
      </c>
      <c r="I7834" s="60" t="str">
        <f>Índice!$G$23</f>
        <v>2015-01-01</v>
      </c>
      <c r="J7834" s="61" t="str">
        <f>Índice!$G$25</f>
        <v>2015-12-31</v>
      </c>
      <c r="K7834" s="203"/>
      <c r="L7834" s="203"/>
    </row>
    <row r="7835" spans="1:12" ht="15.75">
      <c r="C7835" s="203" t="str">
        <f>'834480'!B$57</f>
        <v>Incrementos (disminuciones) por liquidaciones, derechos de reembolso, a valor razonable</v>
      </c>
      <c r="F7835" s="203">
        <f>'834480'!D$57</f>
        <v>0</v>
      </c>
      <c r="I7835" s="60" t="str">
        <f>Índice!$G$23</f>
        <v>2015-01-01</v>
      </c>
      <c r="J7835" s="61" t="str">
        <f>Índice!$G$25</f>
        <v>2015-12-31</v>
      </c>
      <c r="K7835" s="203"/>
      <c r="L7835" s="203"/>
    </row>
    <row r="7836" spans="1:12" ht="15.75">
      <c r="C7836" s="203" t="str">
        <f>'834480'!B$58</f>
        <v>Total incremento (disminución) en derechos de reembolso, a valor razonable</v>
      </c>
      <c r="F7836" s="203">
        <f>'834480'!D$58</f>
        <v>0</v>
      </c>
      <c r="I7836" s="60" t="str">
        <f>Índice!$G$23</f>
        <v>2015-01-01</v>
      </c>
      <c r="J7836" s="61" t="str">
        <f>Índice!$G$25</f>
        <v>2015-12-31</v>
      </c>
      <c r="K7836" s="203"/>
      <c r="L7836" s="203"/>
    </row>
    <row r="7837" spans="1:12" ht="15.75">
      <c r="C7837" s="203" t="str">
        <f>'834480'!B$59</f>
        <v>Derechos de reembolso, a valor razonable al final del periodo</v>
      </c>
      <c r="F7837" s="203">
        <f>'834480'!D$59</f>
        <v>0</v>
      </c>
      <c r="J7837" s="61" t="str">
        <f>Índice!$G$25</f>
        <v>2015-12-31</v>
      </c>
      <c r="K7837" s="203"/>
      <c r="L7837" s="203"/>
    </row>
    <row r="7838" spans="1:12" ht="15.75">
      <c r="C7838" s="203" t="str">
        <f>'834480'!B$60</f>
        <v>Costo vinculado con planes de beneficios definidos</v>
      </c>
      <c r="F7838" s="203">
        <f>'834480'!D$60</f>
        <v>0</v>
      </c>
      <c r="I7838" s="60" t="str">
        <f>Índice!$G$23</f>
        <v>2015-01-01</v>
      </c>
      <c r="J7838" s="61" t="str">
        <f>Índice!$G$25</f>
        <v>2015-12-31</v>
      </c>
      <c r="K7838" s="203"/>
      <c r="L7838" s="203"/>
    </row>
    <row r="7839" spans="1:12" ht="15.75">
      <c r="C7839" s="203" t="str">
        <f>'834480'!B$61</f>
        <v>Gastos por beneficios post-empleo, planes de beneficios definidos</v>
      </c>
      <c r="F7839" s="203">
        <f>'834480'!D$61</f>
        <v>0</v>
      </c>
      <c r="I7839" s="60" t="str">
        <f>Índice!$G$23</f>
        <v>2015-01-01</v>
      </c>
      <c r="J7839" s="61" t="str">
        <f>Índice!$G$25</f>
        <v>2015-12-31</v>
      </c>
      <c r="K7839" s="203"/>
      <c r="L7839" s="203"/>
    </row>
    <row r="7840" spans="1:12" ht="15.75">
      <c r="C7840" s="203" t="str">
        <f>'834480'!B$62</f>
        <v>Costo vinculado con planes de beneficios definidos para periodos incluidos en el costo de activos</v>
      </c>
      <c r="F7840" s="203">
        <f>'834480'!D$62</f>
        <v>0</v>
      </c>
      <c r="I7840" s="60" t="str">
        <f>Índice!$G$23</f>
        <v>2015-01-01</v>
      </c>
      <c r="J7840" s="61" t="str">
        <f>Índice!$G$25</f>
        <v>2015-12-31</v>
      </c>
      <c r="K7840" s="203"/>
      <c r="L7840" s="203"/>
    </row>
    <row r="7841" spans="1:12" ht="15.75">
      <c r="C7841" s="203" t="str">
        <f>'834480'!B$63</f>
        <v>Descripción del porcentaje o importe en el que cada categoría importante contribuye al valor razonable de los activos del plan totales [Texto]</v>
      </c>
      <c r="F7841" s="93" t="str">
        <f>'834480'!D$63</f>
        <v xml:space="preserve">Por incluir información </v>
      </c>
      <c r="I7841" s="60" t="str">
        <f>Índice!$G$23</f>
        <v>2015-01-01</v>
      </c>
      <c r="J7841" s="61" t="str">
        <f>Índice!$G$25</f>
        <v>2015-12-31</v>
      </c>
      <c r="K7841" s="203"/>
      <c r="L7841" s="203"/>
    </row>
    <row r="7842" spans="1:12" ht="15.75">
      <c r="C7842" s="203" t="str">
        <f>'834480'!B$64</f>
        <v>Instrumentos de patrimonio, importes aportados a valor razonable de activos del plan</v>
      </c>
      <c r="F7842" s="203">
        <f>'834480'!D$64</f>
        <v>0</v>
      </c>
      <c r="I7842" s="60"/>
      <c r="J7842" s="61" t="str">
        <f>Índice!$G$25</f>
        <v>2015-12-31</v>
      </c>
      <c r="K7842" s="203"/>
      <c r="L7842" s="203"/>
    </row>
    <row r="7843" spans="1:12" ht="15.75">
      <c r="C7843" s="203" t="str">
        <f>'834480'!B$65</f>
        <v>Instrumentos de deuda, importes aportados al valor razonable de los activos del plan</v>
      </c>
      <c r="F7843" s="203">
        <f>'834480'!D$65</f>
        <v>0</v>
      </c>
      <c r="I7843" s="60"/>
      <c r="J7843" s="61" t="str">
        <f>Índice!$G$25</f>
        <v>2015-12-31</v>
      </c>
      <c r="K7843" s="203"/>
      <c r="L7843" s="203"/>
    </row>
    <row r="7844" spans="1:12" ht="15.75">
      <c r="C7844" s="203" t="str">
        <f>'834480'!B$66</f>
        <v>Bienes inmuebles, importe aportado al valor razonable de los activos del plan</v>
      </c>
      <c r="F7844" s="203">
        <f>'834480'!D$66</f>
        <v>0</v>
      </c>
      <c r="I7844" s="60"/>
      <c r="J7844" s="61" t="str">
        <f>Índice!$G$25</f>
        <v>2015-12-31</v>
      </c>
      <c r="K7844" s="203"/>
      <c r="L7844" s="203"/>
    </row>
    <row r="7845" spans="1:12" ht="15.75">
      <c r="C7845" s="203" t="str">
        <f>'834480'!B$67</f>
        <v>Otros activos, importes aportados a valor razonable de activos del plan</v>
      </c>
      <c r="F7845" s="203">
        <f>'834480'!D$67</f>
        <v>0</v>
      </c>
      <c r="I7845" s="60"/>
      <c r="J7845" s="61" t="str">
        <f>Índice!$G$25</f>
        <v>2015-12-31</v>
      </c>
      <c r="K7845" s="203"/>
      <c r="L7845" s="203"/>
    </row>
    <row r="7846" spans="1:12" ht="15.75">
      <c r="C7846" s="203" t="str">
        <f>'834480'!B$68</f>
        <v>Instrumentos de patrimonio, porcentaje aportado a valor razonable de activos del plan</v>
      </c>
      <c r="F7846" s="203">
        <f>'834480'!D$68</f>
        <v>0</v>
      </c>
      <c r="I7846" s="60"/>
      <c r="J7846" s="61" t="str">
        <f>Índice!$G$25</f>
        <v>2015-12-31</v>
      </c>
      <c r="K7846" s="203"/>
      <c r="L7846" s="203"/>
    </row>
    <row r="7847" spans="1:12" ht="15.75">
      <c r="C7847" s="203" t="str">
        <f>'834480'!B$69</f>
        <v>Instrumentos de deuda, porcentaje aportado al valor razonable de los activos del plan</v>
      </c>
      <c r="F7847" s="203">
        <f>'834480'!D$69</f>
        <v>0</v>
      </c>
      <c r="I7847" s="60"/>
      <c r="J7847" s="61" t="str">
        <f>Índice!$G$25</f>
        <v>2015-12-31</v>
      </c>
      <c r="K7847" s="203"/>
      <c r="L7847" s="203"/>
    </row>
    <row r="7848" spans="1:12" ht="15.75">
      <c r="C7848" s="203" t="str">
        <f>'834480'!B$70</f>
        <v>Bienes inmuebles, porcentaje aportado al valor razonable de los activos del plan</v>
      </c>
      <c r="F7848" s="203">
        <f>'834480'!D$70</f>
        <v>0</v>
      </c>
      <c r="I7848" s="60"/>
      <c r="J7848" s="61" t="str">
        <f>Índice!$G$25</f>
        <v>2015-12-31</v>
      </c>
      <c r="K7848" s="203"/>
      <c r="L7848" s="203"/>
    </row>
    <row r="7849" spans="1:12" ht="15.75">
      <c r="C7849" s="203" t="str">
        <f>'834480'!B$71</f>
        <v>Otros activos, porcentaje aportado a valor razonable de activos del plan</v>
      </c>
      <c r="F7849" s="203">
        <f>'834480'!D$71</f>
        <v>0</v>
      </c>
      <c r="I7849" s="60"/>
      <c r="J7849" s="61" t="str">
        <f>Índice!$G$25</f>
        <v>2015-12-31</v>
      </c>
      <c r="K7849" s="203"/>
      <c r="L7849" s="203"/>
    </row>
    <row r="7850" spans="1:12" ht="15.75">
      <c r="C7850" s="203" t="str">
        <f>'834480'!B$72</f>
        <v>Instrumentos financieros propios de la entidad incluidos en el valor razonable de los activos del plan</v>
      </c>
      <c r="F7850" s="203">
        <f>'834480'!D$72</f>
        <v>0</v>
      </c>
      <c r="I7850" s="60"/>
      <c r="J7850" s="61" t="str">
        <f>Índice!$G$25</f>
        <v>2015-12-31</v>
      </c>
      <c r="K7850" s="203"/>
      <c r="L7850" s="203"/>
    </row>
    <row r="7851" spans="1:12" ht="15.75">
      <c r="C7851" s="203" t="str">
        <f>'834480'!B$73</f>
        <v>Propiedad inmobiliaria ocupada por la entidad incluida en el valor razonable de los activos del plan</v>
      </c>
      <c r="F7851" s="203">
        <f>'834480'!D$73</f>
        <v>0</v>
      </c>
      <c r="J7851" s="61" t="str">
        <f>Índice!$G$25</f>
        <v>2015-12-31</v>
      </c>
      <c r="K7851" s="203"/>
      <c r="L7851" s="203"/>
    </row>
    <row r="7852" spans="1:12" ht="15.75">
      <c r="C7852" s="203" t="str">
        <f>'834480'!B$74</f>
        <v>Otros activos utilizados por la entidad incluidos en el valor razonable de los activos del plan</v>
      </c>
      <c r="F7852" s="203">
        <f>'834480'!D$74</f>
        <v>0</v>
      </c>
      <c r="I7852" s="60"/>
      <c r="J7852" s="61" t="str">
        <f>Índice!$G$25</f>
        <v>2015-12-31</v>
      </c>
      <c r="K7852" s="203"/>
      <c r="L7852" s="203"/>
    </row>
    <row r="7853" spans="1:12" ht="15.75">
      <c r="C7853" s="203" t="str">
        <f>'834480'!B$75</f>
        <v>Rendimiento real de los activos del plan y derechos de reembolso reconocidos como activo</v>
      </c>
      <c r="F7853" s="203">
        <f>'834480'!D$75</f>
        <v>0</v>
      </c>
      <c r="I7853" s="60" t="str">
        <f>Índice!$G$23</f>
        <v>2015-01-01</v>
      </c>
      <c r="J7853" s="61" t="str">
        <f>Índice!$G$25</f>
        <v>2015-12-31</v>
      </c>
      <c r="K7853" s="203"/>
      <c r="L7853" s="203"/>
    </row>
    <row r="7854" spans="1:12" ht="15.75">
      <c r="C7854" s="203" t="str">
        <f>'834480'!B$76</f>
        <v>Suposiciones actuariales de tasas de descuento</v>
      </c>
      <c r="F7854" s="451">
        <f>'834480'!D$76</f>
        <v>0</v>
      </c>
      <c r="I7854" s="60"/>
      <c r="J7854" s="61" t="str">
        <f>Índice!$G$25</f>
        <v>2015-12-31</v>
      </c>
      <c r="K7854" s="203"/>
      <c r="L7854" s="203"/>
    </row>
    <row r="7855" spans="1:12" ht="15.75">
      <c r="A7855" s="202"/>
      <c r="C7855" s="203" t="str">
        <f>'834480'!B$77</f>
        <v>Suposiciones actuariales de tasas de rendimiento esperados de los activos del plan</v>
      </c>
      <c r="F7855" s="451">
        <f>'834480'!D$77</f>
        <v>0</v>
      </c>
      <c r="J7855" s="61" t="str">
        <f>Índice!$G$25</f>
        <v>2015-12-31</v>
      </c>
      <c r="K7855" s="203"/>
      <c r="L7855" s="203"/>
    </row>
    <row r="7856" spans="1:12" ht="15.75">
      <c r="A7856" s="202"/>
      <c r="C7856" s="203" t="str">
        <f>'834480'!B$78</f>
        <v>Suposiciones actuariales de tasas esperadas de incrementos de salarios</v>
      </c>
      <c r="F7856" s="451">
        <f>'834480'!D$78</f>
        <v>0</v>
      </c>
      <c r="J7856" s="61" t="str">
        <f>Índice!$G$25</f>
        <v>2015-12-31</v>
      </c>
      <c r="K7856" s="203"/>
      <c r="L7856" s="203"/>
    </row>
    <row r="7857" spans="1:12" ht="15.75">
      <c r="C7857" s="203" t="str">
        <f>'834480'!B$79</f>
        <v>Suposiciones actuariales de la tendencia en la variación de los costos de atención sanitaria</v>
      </c>
      <c r="F7857" s="451">
        <f>'834480'!D$79</f>
        <v>0</v>
      </c>
      <c r="I7857" s="60"/>
      <c r="J7857" s="61" t="str">
        <f>Índice!$G$25</f>
        <v>2015-12-31</v>
      </c>
      <c r="K7857" s="203"/>
      <c r="L7857" s="203"/>
    </row>
    <row r="7858" spans="1:12" ht="15.75">
      <c r="C7858" s="203" t="str">
        <f>'834480'!B$80</f>
        <v>Otras suposiciones actuariales significativas</v>
      </c>
      <c r="F7858" s="451">
        <f>'834480'!D$80</f>
        <v>0</v>
      </c>
      <c r="I7858" s="60"/>
      <c r="J7858" s="61" t="str">
        <f>Índice!$G$25</f>
        <v>2015-12-31</v>
      </c>
      <c r="K7858" s="203"/>
      <c r="L7858" s="203"/>
    </row>
    <row r="7859" spans="1:12" ht="15.75">
      <c r="A7859" s="202" t="s">
        <v>15</v>
      </c>
      <c r="C7859" s="203">
        <f>'834480'!B81</f>
        <v>0</v>
      </c>
      <c r="F7859" s="203"/>
      <c r="I7859" s="60"/>
      <c r="J7859" s="61"/>
      <c r="K7859" s="203"/>
      <c r="L7859" s="203"/>
    </row>
    <row r="7860" spans="1:12" ht="15.75">
      <c r="C7860" s="203" t="str">
        <f>'834480'!B82</f>
        <v>Información a revelar sobre otros beneficios a los empleados a largo plazo [Texto]</v>
      </c>
      <c r="F7860" s="203" t="str">
        <f>'834480'!C82</f>
        <v xml:space="preserve">Por incluir información </v>
      </c>
      <c r="I7860" s="60" t="str">
        <f>Índice!$G$23</f>
        <v>2015-01-01</v>
      </c>
      <c r="J7860" s="61" t="str">
        <f>Índice!$G$25</f>
        <v>2015-12-31</v>
      </c>
      <c r="K7860" s="203"/>
      <c r="L7860" s="203"/>
    </row>
    <row r="7861" spans="1:12" ht="15.75">
      <c r="A7861" s="202" t="s">
        <v>15</v>
      </c>
      <c r="C7861" s="203">
        <f>'834480'!B83</f>
        <v>0</v>
      </c>
      <c r="F7861" s="203"/>
      <c r="J7861" s="61"/>
      <c r="K7861" s="203"/>
      <c r="L7861" s="203"/>
    </row>
    <row r="7862" spans="1:12" ht="15.75">
      <c r="C7862" s="203" t="str">
        <f>'834480'!B84</f>
        <v>Descripción de la naturaleza de beneficios a los empleados a largo plazo</v>
      </c>
      <c r="F7862" s="203" t="str">
        <f>'834480'!C84</f>
        <v xml:space="preserve">Por incluir información </v>
      </c>
      <c r="I7862" s="60" t="str">
        <f>Índice!$G$23</f>
        <v>2015-01-01</v>
      </c>
      <c r="J7862" s="61" t="str">
        <f>Índice!$G$25</f>
        <v>2015-12-31</v>
      </c>
      <c r="K7862" s="203" t="s">
        <v>3291</v>
      </c>
      <c r="L7862" s="203" t="s">
        <v>3292</v>
      </c>
    </row>
    <row r="7863" spans="1:12" ht="15.75">
      <c r="C7863" s="203" t="str">
        <f>'834480'!B85</f>
        <v>Otras obligaciones por beneficios a los empleados a largo plazo</v>
      </c>
      <c r="F7863" s="203">
        <f>'834480'!C85</f>
        <v>0</v>
      </c>
      <c r="I7863" s="60"/>
      <c r="J7863" s="61" t="str">
        <f>Índice!$G$25</f>
        <v>2015-12-31</v>
      </c>
      <c r="K7863" s="203" t="s">
        <v>3291</v>
      </c>
      <c r="L7863" s="203" t="s">
        <v>3292</v>
      </c>
    </row>
    <row r="7864" spans="1:12" ht="15.75">
      <c r="C7864" s="203" t="str">
        <f>'834480'!B86</f>
        <v>Descripción de la financiación de obligaciones de otros de beneficios a los empleados a largo plazo</v>
      </c>
      <c r="F7864" s="203" t="str">
        <f>'834480'!C86</f>
        <v xml:space="preserve">Por incluir información </v>
      </c>
      <c r="I7864" s="60" t="str">
        <f>Índice!$G$23</f>
        <v>2015-01-01</v>
      </c>
      <c r="J7864" s="61" t="str">
        <f>Índice!$G$25</f>
        <v>2015-12-31</v>
      </c>
      <c r="K7864" s="203" t="s">
        <v>3291</v>
      </c>
      <c r="L7864" s="203" t="s">
        <v>3292</v>
      </c>
    </row>
    <row r="7865" spans="1:12" ht="15.75">
      <c r="A7865" s="202" t="s">
        <v>15</v>
      </c>
      <c r="C7865" s="203">
        <f>'834480'!B87</f>
        <v>0</v>
      </c>
      <c r="F7865" s="203"/>
      <c r="J7865" s="61"/>
      <c r="K7865" s="203"/>
      <c r="L7865" s="203"/>
    </row>
    <row r="7866" spans="1:12" ht="15.75">
      <c r="C7866" s="203" t="str">
        <f>'834480'!B88</f>
        <v>Información a revelar sobre beneficios por terminación [Texto]</v>
      </c>
      <c r="F7866" s="203" t="str">
        <f>'834480'!C88</f>
        <v xml:space="preserve">Por incluir información </v>
      </c>
      <c r="I7866" s="60" t="str">
        <f>Índice!$G$23</f>
        <v>2015-01-01</v>
      </c>
      <c r="J7866" s="61" t="str">
        <f>Índice!$G$25</f>
        <v>2015-12-31</v>
      </c>
      <c r="K7866" s="203"/>
      <c r="L7866" s="203"/>
    </row>
    <row r="7867" spans="1:12" ht="15.75">
      <c r="A7867" s="202" t="s">
        <v>15</v>
      </c>
      <c r="C7867" s="203">
        <f>'834480'!B89</f>
        <v>0</v>
      </c>
      <c r="F7867" s="203"/>
      <c r="J7867" s="61"/>
      <c r="K7867" s="203"/>
      <c r="L7867" s="203"/>
    </row>
    <row r="7868" spans="1:12" ht="15.75">
      <c r="C7868" s="203" t="str">
        <f>'834480'!B90</f>
        <v>Descripción de la naturaleza de beneficios por terminación</v>
      </c>
      <c r="F7868" s="203" t="str">
        <f>'834480'!C90</f>
        <v xml:space="preserve">Por incluir información </v>
      </c>
      <c r="I7868" s="60" t="str">
        <f>Índice!$G$23</f>
        <v>2015-01-01</v>
      </c>
      <c r="J7868" s="61" t="str">
        <f>Índice!$G$25</f>
        <v>2015-12-31</v>
      </c>
      <c r="K7868" s="203" t="s">
        <v>3289</v>
      </c>
      <c r="L7868" s="203" t="s">
        <v>3290</v>
      </c>
    </row>
    <row r="7869" spans="1:12" ht="15.75">
      <c r="C7869" s="203" t="str">
        <f>'834480'!B91</f>
        <v>Descripción de las políticas contables para los beneficios por terminación [bloque de texto]</v>
      </c>
      <c r="F7869" s="203" t="str">
        <f>'834480'!C91</f>
        <v xml:space="preserve">Por incluir información </v>
      </c>
      <c r="I7869" s="60" t="str">
        <f>Índice!$G$23</f>
        <v>2015-01-01</v>
      </c>
      <c r="J7869" s="61" t="str">
        <f>Índice!$G$25</f>
        <v>2015-12-31</v>
      </c>
      <c r="K7869" s="203" t="s">
        <v>3289</v>
      </c>
      <c r="L7869" s="203" t="s">
        <v>3290</v>
      </c>
    </row>
    <row r="7870" spans="1:12" ht="15.75">
      <c r="C7870" s="203" t="str">
        <f>'834480'!B92</f>
        <v>Obligaciones de beneficios por terminación</v>
      </c>
      <c r="F7870" s="203">
        <f>'834480'!C92</f>
        <v>0</v>
      </c>
      <c r="I7870" s="60"/>
      <c r="J7870" s="61" t="str">
        <f>Índice!$G$25</f>
        <v>2015-12-31</v>
      </c>
      <c r="K7870" s="203" t="s">
        <v>3289</v>
      </c>
      <c r="L7870" s="203" t="s">
        <v>3290</v>
      </c>
    </row>
    <row r="7871" spans="1:12" ht="15.75">
      <c r="C7871" s="203" t="str">
        <f>'834480'!B93</f>
        <v>Descripción de la financiación de obligaciones de beneficios de terminación</v>
      </c>
      <c r="F7871" s="203" t="str">
        <f>'834480'!C93</f>
        <v xml:space="preserve">Por incluir información </v>
      </c>
      <c r="I7871" s="60" t="str">
        <f>Índice!$G$23</f>
        <v>2015-01-01</v>
      </c>
      <c r="J7871" s="61" t="str">
        <f>Índice!$G$25</f>
        <v>2015-12-31</v>
      </c>
      <c r="K7871" s="203" t="s">
        <v>3289</v>
      </c>
      <c r="L7871" s="203" t="s">
        <v>3290</v>
      </c>
    </row>
    <row r="7872" spans="1:12" ht="15.75">
      <c r="A7872" s="202" t="s">
        <v>15</v>
      </c>
      <c r="C7872" s="203">
        <f>'834480'!B94</f>
        <v>0</v>
      </c>
      <c r="F7872" s="203"/>
      <c r="I7872" s="60"/>
      <c r="J7872" s="61"/>
      <c r="K7872" s="203"/>
      <c r="L7872" s="203"/>
    </row>
    <row r="7873" spans="1:18" ht="15.75">
      <c r="C7873" s="203" t="str">
        <f>'834480'!B95</f>
        <v>Descripción de la naturaleza de obligaciones, pasivos contingentes por pasivos por terminación</v>
      </c>
      <c r="F7873" s="203" t="str">
        <f>'834480'!C95</f>
        <v xml:space="preserve">Por incluir información </v>
      </c>
      <c r="I7873" s="60" t="str">
        <f>Índice!$G$23</f>
        <v>2015-01-01</v>
      </c>
      <c r="J7873" s="61" t="str">
        <f>Índice!$G$25</f>
        <v>2015-12-31</v>
      </c>
      <c r="K7873" s="203"/>
      <c r="L7873" s="203"/>
    </row>
    <row r="7874" spans="1:18" ht="15.75">
      <c r="A7874" s="83" t="s">
        <v>15</v>
      </c>
      <c r="B7874" s="84"/>
      <c r="C7874" s="85" t="s">
        <v>2736</v>
      </c>
      <c r="D7874" s="84"/>
      <c r="E7874" s="84"/>
      <c r="F7874" s="86"/>
      <c r="G7874" s="84"/>
      <c r="H7874" s="84"/>
      <c r="I7874" s="87"/>
      <c r="J7874" s="87"/>
      <c r="K7874" s="88"/>
      <c r="L7874" s="88"/>
      <c r="M7874" s="84"/>
      <c r="N7874" s="84"/>
      <c r="O7874" s="84"/>
      <c r="P7874" s="84"/>
      <c r="Q7874" s="84"/>
      <c r="R7874" s="84"/>
    </row>
    <row r="7875" spans="1:18" ht="15.75">
      <c r="C7875" s="203" t="str">
        <f>'835110'!B6</f>
        <v>Información a revelar sobre impuestos a las ganancias [Texto]</v>
      </c>
      <c r="F7875" s="199" t="str">
        <f>'835110'!C6</f>
        <v xml:space="preserve">Por incluir información </v>
      </c>
      <c r="I7875" s="60" t="str">
        <f>Índice!$G$23</f>
        <v>2015-01-01</v>
      </c>
      <c r="J7875" s="61" t="str">
        <f>Índice!$G$25</f>
        <v>2015-12-31</v>
      </c>
    </row>
    <row r="7876" spans="1:18" ht="15.75">
      <c r="A7876" s="202" t="s">
        <v>15</v>
      </c>
      <c r="C7876" s="203" t="str">
        <f>'835110'!B7</f>
        <v>Principales componentes del gasto (ingreso) por impuestos</v>
      </c>
      <c r="F7876" s="203"/>
    </row>
    <row r="7877" spans="1:18" ht="15.75">
      <c r="C7877" s="203" t="str">
        <f>'835110'!B8</f>
        <v>Gasto (ingreso) por impuesto corriente</v>
      </c>
      <c r="F7877" s="430">
        <f>'835110'!C8</f>
        <v>0</v>
      </c>
      <c r="I7877" s="60" t="str">
        <f>Índice!$G$23</f>
        <v>2015-01-01</v>
      </c>
      <c r="J7877" s="61" t="str">
        <f>Índice!$G$25</f>
        <v>2015-12-31</v>
      </c>
    </row>
    <row r="7878" spans="1:18" ht="15.75">
      <c r="C7878" s="203" t="str">
        <f>'835110'!B9</f>
        <v>Ajustes por impuestos corrientes de periodos anteriores</v>
      </c>
      <c r="F7878" s="430">
        <f>'835110'!C9</f>
        <v>0</v>
      </c>
      <c r="I7878" s="60" t="str">
        <f>Índice!$G$23</f>
        <v>2015-01-01</v>
      </c>
      <c r="J7878" s="61" t="str">
        <f>Índice!$G$25</f>
        <v>2015-12-31</v>
      </c>
    </row>
    <row r="7879" spans="1:18" ht="15.75">
      <c r="C7879" s="203" t="str">
        <f>'835110'!B10</f>
        <v>Gasto (ingreso) por impuestos diferidos relacionado con el nacimiento y reversión de diferencias temporarias</v>
      </c>
      <c r="F7879" s="430">
        <f>'835110'!C10</f>
        <v>0</v>
      </c>
      <c r="I7879" s="60" t="str">
        <f>Índice!$G$23</f>
        <v>2015-01-01</v>
      </c>
      <c r="J7879" s="61" t="str">
        <f>Índice!$G$25</f>
        <v>2015-12-31</v>
      </c>
    </row>
    <row r="7880" spans="1:18" ht="15.75">
      <c r="C7880" s="203" t="str">
        <f>'835110'!B11</f>
        <v>Gasto (ingreso) por impuestos diferidos relacionado con cambios en las tasas fiscales o con la imposición de nuevos impuestos</v>
      </c>
      <c r="F7880" s="430">
        <f>'835110'!C11</f>
        <v>0</v>
      </c>
      <c r="I7880" s="60" t="str">
        <f>Índice!$G$23</f>
        <v>2015-01-01</v>
      </c>
      <c r="J7880" s="61" t="str">
        <f>Índice!$G$25</f>
        <v>2015-12-31</v>
      </c>
    </row>
    <row r="7881" spans="1:18" ht="15.75">
      <c r="C7881" s="203" t="str">
        <f>'835110'!B12</f>
        <v>Beneficios de carácter fiscal, procedentes de pérdidas fiscales, créditos fiscales o diferencias temporarias no reconocidos en periodos anteriores utilizadas para reducir el gasto por impuestos del periodo corriente</v>
      </c>
      <c r="F7881" s="430">
        <f>'835110'!C12</f>
        <v>0</v>
      </c>
      <c r="I7881" s="60" t="str">
        <f>Índice!$G$23</f>
        <v>2015-01-01</v>
      </c>
      <c r="J7881" s="61" t="str">
        <f>Índice!$G$25</f>
        <v>2015-12-31</v>
      </c>
    </row>
    <row r="7882" spans="1:18" ht="15.75">
      <c r="C7882" s="203" t="str">
        <f>'835110'!B13</f>
        <v>Beneficios de carácter fiscal, procedentes de pérdidas fiscales, créditos fiscales o diferencias temporarias no reconocidos en periodos anteriores utilizadas para reducir el gasto por impuestos diferido</v>
      </c>
      <c r="F7882" s="430">
        <f>'835110'!C13</f>
        <v>0</v>
      </c>
      <c r="I7882" s="60" t="str">
        <f>Índice!$G$23</f>
        <v>2015-01-01</v>
      </c>
      <c r="J7882" s="61" t="str">
        <f>Índice!$G$25</f>
        <v>2015-12-31</v>
      </c>
    </row>
    <row r="7883" spans="1:18" ht="15.75">
      <c r="C7883" s="203" t="str">
        <f>'835110'!B14</f>
        <v>Gasto por impuestos diferidos surgido de la baja o la reversión de la baja de activos por impuestos diferidos</v>
      </c>
      <c r="F7883" s="430">
        <f>'835110'!C14</f>
        <v>0</v>
      </c>
      <c r="I7883" s="60" t="str">
        <f>Índice!$G$23</f>
        <v>2015-01-01</v>
      </c>
      <c r="J7883" s="61" t="str">
        <f>Índice!$G$25</f>
        <v>2015-12-31</v>
      </c>
    </row>
    <row r="7884" spans="1:18" ht="15.75">
      <c r="C7884" s="203" t="str">
        <f>'835110'!B15</f>
        <v>Gasto (ingreso) por impuestos relacionado con cambios en políticas contables y errores incluidos en el resultado del periodo</v>
      </c>
      <c r="F7884" s="430">
        <f>'835110'!C15</f>
        <v>0</v>
      </c>
      <c r="I7884" s="60" t="str">
        <f>Índice!$G$23</f>
        <v>2015-01-01</v>
      </c>
      <c r="J7884" s="61" t="str">
        <f>Índice!$G$25</f>
        <v>2015-12-31</v>
      </c>
    </row>
    <row r="7885" spans="1:18" ht="15.75">
      <c r="C7885" s="203" t="str">
        <f>'835110'!B16</f>
        <v>Efecto sobre los gastos por impuestos diferidos procedentes de una revisión por las autoridades fiscales</v>
      </c>
      <c r="F7885" s="430">
        <f>'835110'!C16</f>
        <v>0</v>
      </c>
      <c r="I7885" s="60" t="str">
        <f>Índice!$G$23</f>
        <v>2015-01-01</v>
      </c>
      <c r="J7885" s="61" t="str">
        <f>Índice!$G$25</f>
        <v>2015-12-31</v>
      </c>
    </row>
    <row r="7886" spans="1:18" ht="15.75">
      <c r="C7886" s="203" t="str">
        <f>'835110'!B17</f>
        <v>Ajustes al gasto por impuestos diferido que surge del cambio en el estatus fiscal de la entidad o de los accionistas</v>
      </c>
      <c r="F7886" s="430">
        <f>'835110'!C17</f>
        <v>0</v>
      </c>
      <c r="I7886" s="60" t="str">
        <f>Índice!$G$23</f>
        <v>2015-01-01</v>
      </c>
      <c r="J7886" s="61" t="str">
        <f>Índice!$G$25</f>
        <v>2015-12-31</v>
      </c>
    </row>
    <row r="7887" spans="1:18" ht="15.75">
      <c r="C7887" s="203" t="str">
        <f>'835110'!B18</f>
        <v>Gastos (ingresos) por impuestos procedentes de cambios en correcciones valorativas contra activos por impuestos diferidos</v>
      </c>
      <c r="F7887" s="430">
        <f>'835110'!C18</f>
        <v>0</v>
      </c>
      <c r="I7887" s="60" t="str">
        <f>Índice!$G$23</f>
        <v>2015-01-01</v>
      </c>
      <c r="J7887" s="61" t="str">
        <f>Índice!$G$25</f>
        <v>2015-12-31</v>
      </c>
    </row>
    <row r="7888" spans="1:18" ht="15.75">
      <c r="C7888" s="203" t="str">
        <f>'835110'!B19</f>
        <v>Otros componentes del gasto (ingreso) por impuestos diferido</v>
      </c>
      <c r="F7888" s="430">
        <f>'835110'!C19</f>
        <v>0</v>
      </c>
      <c r="I7888" s="60" t="str">
        <f>Índice!$G$23</f>
        <v>2015-01-01</v>
      </c>
      <c r="J7888" s="61" t="str">
        <f>Índice!$G$25</f>
        <v>2015-12-31</v>
      </c>
    </row>
    <row r="7889" spans="1:12" ht="15.75">
      <c r="A7889" s="202"/>
      <c r="C7889" s="203" t="str">
        <f>'835110'!B20</f>
        <v>Total de gasto (ingreso) por impuestos</v>
      </c>
      <c r="F7889" s="430">
        <f>'835110'!C20</f>
        <v>0</v>
      </c>
      <c r="I7889" s="60" t="str">
        <f>Índice!$G$23</f>
        <v>2015-01-01</v>
      </c>
      <c r="J7889" s="61" t="str">
        <f>Índice!$G$25</f>
        <v>2015-12-31</v>
      </c>
    </row>
    <row r="7890" spans="1:12" ht="15.75">
      <c r="A7890" s="202" t="s">
        <v>15</v>
      </c>
      <c r="C7890" s="203" t="str">
        <f>'835110'!B21</f>
        <v>Impuestos corrientes y diferidos, relativos a partidas cargadas o acreditadas directamente a patrimonio [sinopsis]</v>
      </c>
      <c r="F7890" s="430"/>
      <c r="I7890" s="60"/>
      <c r="J7890" s="61"/>
    </row>
    <row r="7891" spans="1:12" ht="15.75">
      <c r="A7891" s="202" t="s">
        <v>15</v>
      </c>
      <c r="C7891" s="203" t="str">
        <f>'835110'!B22</f>
        <v>Impuesto a las ganancias relacionado con otro resultado integral [sinopsis]</v>
      </c>
      <c r="F7891" s="430">
        <f>'835110'!C22</f>
        <v>0</v>
      </c>
      <c r="I7891" s="60" t="str">
        <f>Índice!$G$23</f>
        <v>2015-01-01</v>
      </c>
      <c r="J7891" s="61" t="str">
        <f>Índice!$G$25</f>
        <v>2015-12-31</v>
      </c>
    </row>
    <row r="7892" spans="1:12" ht="15.75">
      <c r="C7892" s="203" t="str">
        <f>'835110'!B23</f>
        <v>Impuesto a las ganancias relacionado con diferencias de cambio de conversión de otro resultado integral</v>
      </c>
      <c r="F7892" s="430">
        <f>'835110'!C23</f>
        <v>0</v>
      </c>
      <c r="I7892" s="60" t="str">
        <f>Índice!$G$23</f>
        <v>2015-01-01</v>
      </c>
      <c r="J7892" s="61" t="str">
        <f>Índice!$G$25</f>
        <v>2015-12-31</v>
      </c>
    </row>
    <row r="7893" spans="1:12" ht="15.75">
      <c r="A7893" s="202"/>
      <c r="C7893" s="203" t="str">
        <f>'835110'!B24</f>
        <v>Impuesto a las ganancias relacionado con coberturas de flujos de efectivo de otro resultado integral</v>
      </c>
      <c r="F7893" s="430">
        <f>'835110'!C24</f>
        <v>0</v>
      </c>
      <c r="I7893" s="60" t="str">
        <f>Índice!$G$23</f>
        <v>2015-01-01</v>
      </c>
      <c r="J7893" s="61" t="str">
        <f>Índice!$G$25</f>
        <v>2015-12-31</v>
      </c>
    </row>
    <row r="7894" spans="1:12" ht="15.75">
      <c r="C7894" s="203" t="str">
        <f>'835110'!B25</f>
        <v>Impuesto a las ganancias relacionado con planes de beneficios definidos de otro resultado integral</v>
      </c>
      <c r="F7894" s="430">
        <f>'835110'!C25</f>
        <v>0</v>
      </c>
      <c r="I7894" s="60" t="str">
        <f>Índice!$G$23</f>
        <v>2015-01-01</v>
      </c>
      <c r="J7894" s="61" t="str">
        <f>Índice!$G$25</f>
        <v>2015-12-31</v>
      </c>
    </row>
    <row r="7895" spans="1:12" ht="15.75">
      <c r="C7895" s="203" t="str">
        <f>'835110'!B26</f>
        <v>Suma de impuestos a las ganancias relacionados con componentes de otro resultado integral</v>
      </c>
      <c r="F7895" s="430">
        <f>'835110'!C26</f>
        <v>0</v>
      </c>
      <c r="I7895" s="60" t="str">
        <f>Índice!$G$23</f>
        <v>2015-01-01</v>
      </c>
      <c r="J7895" s="61" t="str">
        <f>Índice!$G$25</f>
        <v>2015-12-31</v>
      </c>
    </row>
    <row r="7896" spans="1:12" ht="15.75">
      <c r="C7896" s="203" t="str">
        <f>'835110'!B27</f>
        <v>Impuesto a las ganancias relacionado con la participación en el otro resultado integral de asociadas y negocios conjuntos que se contabilicen mediante el método de la participación</v>
      </c>
      <c r="F7896" s="430">
        <f>'835110'!C27</f>
        <v>0</v>
      </c>
      <c r="I7896" s="60" t="str">
        <f>Índice!$G$23</f>
        <v>2015-01-01</v>
      </c>
      <c r="J7896" s="61" t="str">
        <f>Índice!$G$25</f>
        <v>2015-12-31</v>
      </c>
    </row>
    <row r="7897" spans="1:12" ht="15.75">
      <c r="C7897" s="203" t="str">
        <f>'835110'!B28</f>
        <v>Explicación de las diferencias significativas en importes presentados en el estado del resultado integral e importes presentados a las autoridades fiscales</v>
      </c>
      <c r="F7897" s="203" t="str">
        <f>'835110'!C28</f>
        <v xml:space="preserve">Por incluir información </v>
      </c>
      <c r="I7897" s="60" t="str">
        <f>Índice!$G$23</f>
        <v>2015-01-01</v>
      </c>
      <c r="J7897" s="61" t="str">
        <f>Índice!$G$25</f>
        <v>2015-12-31</v>
      </c>
    </row>
    <row r="7898" spans="1:12" ht="15.75">
      <c r="C7898" s="203" t="str">
        <f>'835110'!B29</f>
        <v>Explicación sobre cambios en tasas impositivas aplicables a periodos contables anteriores</v>
      </c>
      <c r="F7898" s="203" t="str">
        <f>'835110'!C29</f>
        <v xml:space="preserve">Por incluir información </v>
      </c>
      <c r="I7898" s="60" t="str">
        <f>Índice!$G$23</f>
        <v>2015-01-01</v>
      </c>
      <c r="J7898" s="61" t="str">
        <f>Índice!$G$25</f>
        <v>2015-12-31</v>
      </c>
    </row>
    <row r="7899" spans="1:12" ht="15.75">
      <c r="A7899" s="202" t="s">
        <v>15</v>
      </c>
      <c r="C7899" s="203">
        <f>'835110'!B30</f>
        <v>0</v>
      </c>
      <c r="F7899" s="203">
        <f>'835110'!C30</f>
        <v>0</v>
      </c>
    </row>
    <row r="7900" spans="1:12" ht="15.75">
      <c r="C7900" s="203" t="str">
        <f>'835110'!B31</f>
        <v>Información a revelar sobre diferencias temporarias, pérdidas y créditos fiscales no utilizados [Texto]</v>
      </c>
      <c r="F7900" s="199" t="str">
        <f>'835110'!C31</f>
        <v xml:space="preserve">Por incluir información </v>
      </c>
      <c r="I7900" s="60" t="str">
        <f>Índice!$G$23</f>
        <v>2015-01-01</v>
      </c>
      <c r="J7900" s="61" t="str">
        <f>Índice!$G$25</f>
        <v>2015-12-31</v>
      </c>
    </row>
    <row r="7901" spans="1:12" ht="15.75">
      <c r="A7901" s="202" t="s">
        <v>15</v>
      </c>
      <c r="C7901" s="203">
        <f>'835110'!B32</f>
        <v>0</v>
      </c>
      <c r="F7901" s="199"/>
    </row>
    <row r="7902" spans="1:12" ht="15.75">
      <c r="A7902" s="202" t="s">
        <v>15</v>
      </c>
      <c r="C7902" s="203" t="s">
        <v>2422</v>
      </c>
      <c r="F7902" s="199"/>
    </row>
    <row r="7903" spans="1:12" ht="15.75">
      <c r="A7903" s="202" t="s">
        <v>15</v>
      </c>
      <c r="C7903" s="203" t="str">
        <f>'835110'!B$35</f>
        <v>Activos y pasivos por impuestos diferidos [sinopsis]</v>
      </c>
      <c r="F7903" s="199"/>
    </row>
    <row r="7904" spans="1:12" ht="15.75">
      <c r="C7904" s="203" t="str">
        <f>'835110'!B$36</f>
        <v>Activos por impuestos diferidos</v>
      </c>
      <c r="F7904" s="430">
        <f>'835110'!C$36</f>
        <v>0</v>
      </c>
      <c r="J7904" s="61" t="str">
        <f>Índice!$G$25</f>
        <v>2015-12-31</v>
      </c>
      <c r="K7904" s="203" t="s">
        <v>2737</v>
      </c>
      <c r="L7904" s="203" t="s">
        <v>2738</v>
      </c>
    </row>
    <row r="7905" spans="1:12" ht="15.75">
      <c r="C7905" s="203" t="str">
        <f>'835110'!B$37</f>
        <v>Pasivo por impuestos diferidos</v>
      </c>
      <c r="F7905" s="430">
        <f>'835110'!C$37</f>
        <v>0</v>
      </c>
      <c r="J7905" s="61" t="str">
        <f>Índice!$G$25</f>
        <v>2015-12-31</v>
      </c>
      <c r="K7905" s="203" t="s">
        <v>2737</v>
      </c>
      <c r="L7905" s="203" t="s">
        <v>2738</v>
      </c>
    </row>
    <row r="7906" spans="1:12" ht="15.75">
      <c r="C7906" s="203" t="str">
        <f>'835110'!B$38</f>
        <v>Pasivo (activo) por impuestos diferidos</v>
      </c>
      <c r="D7906" s="120"/>
      <c r="E7906" s="120"/>
      <c r="F7906" s="430">
        <f>'835110'!C$38</f>
        <v>0</v>
      </c>
      <c r="G7906" s="120"/>
      <c r="H7906" s="120"/>
      <c r="I7906" s="465"/>
      <c r="J7906" s="61" t="str">
        <f>Índice!$G$25</f>
        <v>2015-12-31</v>
      </c>
      <c r="K7906" s="203" t="s">
        <v>2737</v>
      </c>
      <c r="L7906" s="203" t="s">
        <v>2738</v>
      </c>
    </row>
    <row r="7907" spans="1:12" ht="15.75">
      <c r="A7907" s="202"/>
      <c r="C7907" s="203" t="str">
        <f>'835110'!B$39</f>
        <v>Correcciones de valoración contra activos por impuestos diferidos</v>
      </c>
      <c r="F7907" s="430">
        <f>'835110'!C$39</f>
        <v>0</v>
      </c>
      <c r="J7907" s="61" t="str">
        <f>Índice!$G$25</f>
        <v>2015-12-31</v>
      </c>
      <c r="K7907" s="203" t="s">
        <v>2737</v>
      </c>
      <c r="L7907" s="203" t="s">
        <v>2738</v>
      </c>
    </row>
    <row r="7908" spans="1:12" ht="15.75">
      <c r="C7908" s="203" t="str">
        <f>'835110'!B$40</f>
        <v>Análisis del cambio en los pasivos por impuestos diferidos [Texto]</v>
      </c>
      <c r="F7908" s="203" t="str">
        <f>'835110'!C$40</f>
        <v xml:space="preserve">Por incluir información </v>
      </c>
      <c r="I7908" s="60" t="str">
        <f>Índice!$G$23</f>
        <v>2015-01-01</v>
      </c>
      <c r="J7908" s="61" t="str">
        <f>Índice!$G$25</f>
        <v>2015-12-31</v>
      </c>
      <c r="K7908" s="203" t="s">
        <v>2737</v>
      </c>
      <c r="L7908" s="203" t="s">
        <v>2738</v>
      </c>
    </row>
    <row r="7909" spans="1:12" ht="15.75">
      <c r="C7909" s="203" t="str">
        <f>'835110'!B$41</f>
        <v>Análisis del cambio en activos por impuestos diferidos [Texto]</v>
      </c>
      <c r="F7909" s="203" t="str">
        <f>'835110'!C$41</f>
        <v xml:space="preserve">Por incluir información </v>
      </c>
      <c r="I7909" s="60" t="str">
        <f>Índice!$G$23</f>
        <v>2015-01-01</v>
      </c>
      <c r="J7909" s="61" t="str">
        <f>Índice!$G$25</f>
        <v>2015-12-31</v>
      </c>
      <c r="K7909" s="203" t="s">
        <v>2737</v>
      </c>
      <c r="L7909" s="203" t="s">
        <v>2738</v>
      </c>
    </row>
    <row r="7910" spans="1:12" ht="15.75">
      <c r="A7910" s="202"/>
      <c r="C7910" s="203" t="str">
        <f>'835110'!B$42</f>
        <v>Análisis del cambio en correcciones de valoración contra activos por impuestos diferidos [Texto]</v>
      </c>
      <c r="F7910" s="203" t="str">
        <f>'835110'!C$42</f>
        <v xml:space="preserve">Por incluir información </v>
      </c>
      <c r="I7910" s="60" t="str">
        <f>Índice!$G$23</f>
        <v>2015-01-01</v>
      </c>
      <c r="J7910" s="61" t="str">
        <f>Índice!$G$25</f>
        <v>2015-12-31</v>
      </c>
      <c r="K7910" s="203" t="s">
        <v>2737</v>
      </c>
      <c r="L7910" s="203" t="s">
        <v>2738</v>
      </c>
    </row>
    <row r="7911" spans="1:12" ht="15.75">
      <c r="A7911" s="202" t="s">
        <v>15</v>
      </c>
      <c r="C7911" s="203" t="s">
        <v>2458</v>
      </c>
      <c r="F7911" s="199"/>
      <c r="L7911" s="203"/>
    </row>
    <row r="7912" spans="1:12" ht="15.75">
      <c r="A7912" s="202" t="s">
        <v>15</v>
      </c>
      <c r="C7912" s="203" t="str">
        <f>'835110'!B$35</f>
        <v>Activos y pasivos por impuestos diferidos [sinopsis]</v>
      </c>
      <c r="F7912" s="199"/>
      <c r="L7912" s="203"/>
    </row>
    <row r="7913" spans="1:12" ht="15.75">
      <c r="C7913" s="203" t="str">
        <f>'835110'!B$36</f>
        <v>Activos por impuestos diferidos</v>
      </c>
      <c r="F7913" s="430">
        <f>'835110'!D$36</f>
        <v>0</v>
      </c>
      <c r="J7913" s="61" t="str">
        <f>Índice!$G$25</f>
        <v>2015-12-31</v>
      </c>
      <c r="K7913" s="203" t="s">
        <v>2737</v>
      </c>
      <c r="L7913" s="203" t="s">
        <v>2739</v>
      </c>
    </row>
    <row r="7914" spans="1:12" ht="15.75">
      <c r="C7914" s="203" t="str">
        <f>'835110'!B$37</f>
        <v>Pasivo por impuestos diferidos</v>
      </c>
      <c r="F7914" s="430">
        <f>'835110'!D$37</f>
        <v>0</v>
      </c>
      <c r="J7914" s="61" t="str">
        <f>Índice!$G$25</f>
        <v>2015-12-31</v>
      </c>
      <c r="K7914" s="203" t="s">
        <v>2737</v>
      </c>
      <c r="L7914" s="203" t="s">
        <v>2739</v>
      </c>
    </row>
    <row r="7915" spans="1:12" ht="15.75">
      <c r="C7915" s="203" t="str">
        <f>'835110'!B$38</f>
        <v>Pasivo (activo) por impuestos diferidos</v>
      </c>
      <c r="D7915" s="120"/>
      <c r="E7915" s="120"/>
      <c r="F7915" s="430">
        <f>'835110'!D$38</f>
        <v>0</v>
      </c>
      <c r="G7915" s="120"/>
      <c r="H7915" s="120"/>
      <c r="I7915" s="465"/>
      <c r="J7915" s="61" t="str">
        <f>Índice!$G$25</f>
        <v>2015-12-31</v>
      </c>
      <c r="K7915" s="203" t="s">
        <v>2737</v>
      </c>
      <c r="L7915" s="203" t="s">
        <v>2739</v>
      </c>
    </row>
    <row r="7916" spans="1:12" ht="15.75">
      <c r="A7916" s="202"/>
      <c r="C7916" s="203" t="str">
        <f>'835110'!B$39</f>
        <v>Correcciones de valoración contra activos por impuestos diferidos</v>
      </c>
      <c r="F7916" s="430">
        <f>'835110'!D$39</f>
        <v>0</v>
      </c>
      <c r="J7916" s="61" t="str">
        <f>Índice!$G$25</f>
        <v>2015-12-31</v>
      </c>
      <c r="K7916" s="203" t="s">
        <v>2737</v>
      </c>
      <c r="L7916" s="203" t="s">
        <v>2739</v>
      </c>
    </row>
    <row r="7917" spans="1:12" ht="15.75">
      <c r="C7917" s="203" t="str">
        <f>'835110'!B$40</f>
        <v>Análisis del cambio en los pasivos por impuestos diferidos [Texto]</v>
      </c>
      <c r="F7917" s="203" t="str">
        <f>'835110'!D$40</f>
        <v xml:space="preserve">Por incluir información </v>
      </c>
      <c r="I7917" s="60" t="str">
        <f>Índice!$G$23</f>
        <v>2015-01-01</v>
      </c>
      <c r="J7917" s="61" t="str">
        <f>Índice!$G$25</f>
        <v>2015-12-31</v>
      </c>
      <c r="K7917" s="203" t="s">
        <v>2737</v>
      </c>
      <c r="L7917" s="203" t="s">
        <v>2739</v>
      </c>
    </row>
    <row r="7918" spans="1:12" ht="15.75">
      <c r="C7918" s="203" t="str">
        <f>'835110'!B$41</f>
        <v>Análisis del cambio en activos por impuestos diferidos [Texto]</v>
      </c>
      <c r="F7918" s="203" t="str">
        <f>'835110'!D$41</f>
        <v xml:space="preserve">Por incluir información </v>
      </c>
      <c r="I7918" s="60" t="str">
        <f>Índice!$G$23</f>
        <v>2015-01-01</v>
      </c>
      <c r="J7918" s="61" t="str">
        <f>Índice!$G$25</f>
        <v>2015-12-31</v>
      </c>
      <c r="K7918" s="203" t="s">
        <v>2737</v>
      </c>
      <c r="L7918" s="203" t="s">
        <v>2739</v>
      </c>
    </row>
    <row r="7919" spans="1:12" ht="15.75">
      <c r="A7919" s="202"/>
      <c r="C7919" s="203" t="str">
        <f>'835110'!B$42</f>
        <v>Análisis del cambio en correcciones de valoración contra activos por impuestos diferidos [Texto]</v>
      </c>
      <c r="F7919" s="203" t="str">
        <f>'835110'!D$42</f>
        <v xml:space="preserve">Por incluir información </v>
      </c>
      <c r="I7919" s="60" t="str">
        <f>Índice!$G$23</f>
        <v>2015-01-01</v>
      </c>
      <c r="J7919" s="61" t="str">
        <f>Índice!$G$25</f>
        <v>2015-12-31</v>
      </c>
      <c r="K7919" s="203" t="s">
        <v>2737</v>
      </c>
      <c r="L7919" s="203" t="s">
        <v>2739</v>
      </c>
    </row>
    <row r="7920" spans="1:12" ht="15.75">
      <c r="A7920" s="202" t="s">
        <v>15</v>
      </c>
      <c r="C7920" s="203" t="s">
        <v>2457</v>
      </c>
      <c r="F7920" s="199"/>
      <c r="L7920" s="203"/>
    </row>
    <row r="7921" spans="1:12" ht="15.75">
      <c r="A7921" s="202" t="s">
        <v>15</v>
      </c>
      <c r="C7921" s="203" t="str">
        <f>'835110'!B$35</f>
        <v>Activos y pasivos por impuestos diferidos [sinopsis]</v>
      </c>
      <c r="F7921" s="199"/>
      <c r="L7921" s="203"/>
    </row>
    <row r="7922" spans="1:12" ht="15.75">
      <c r="C7922" s="203" t="str">
        <f>'835110'!B$36</f>
        <v>Activos por impuestos diferidos</v>
      </c>
      <c r="F7922" s="430">
        <f>'835110'!E$36</f>
        <v>0</v>
      </c>
      <c r="J7922" s="61" t="str">
        <f>Índice!$G$25</f>
        <v>2015-12-31</v>
      </c>
      <c r="K7922" s="203" t="s">
        <v>2737</v>
      </c>
      <c r="L7922" s="203" t="s">
        <v>2740</v>
      </c>
    </row>
    <row r="7923" spans="1:12" ht="15.75">
      <c r="C7923" s="203" t="str">
        <f>'835110'!B$37</f>
        <v>Pasivo por impuestos diferidos</v>
      </c>
      <c r="F7923" s="430">
        <f>'835110'!E$37</f>
        <v>0</v>
      </c>
      <c r="J7923" s="61" t="str">
        <f>Índice!$G$25</f>
        <v>2015-12-31</v>
      </c>
      <c r="K7923" s="203" t="s">
        <v>2737</v>
      </c>
      <c r="L7923" s="203" t="s">
        <v>2740</v>
      </c>
    </row>
    <row r="7924" spans="1:12" ht="15.75">
      <c r="C7924" s="203" t="str">
        <f>'835110'!B$38</f>
        <v>Pasivo (activo) por impuestos diferidos</v>
      </c>
      <c r="D7924" s="120"/>
      <c r="E7924" s="120"/>
      <c r="F7924" s="430">
        <f>'835110'!E$38</f>
        <v>0</v>
      </c>
      <c r="G7924" s="120"/>
      <c r="H7924" s="120"/>
      <c r="I7924" s="465"/>
      <c r="J7924" s="61" t="str">
        <f>Índice!$G$25</f>
        <v>2015-12-31</v>
      </c>
      <c r="K7924" s="203" t="s">
        <v>2737</v>
      </c>
      <c r="L7924" s="203" t="s">
        <v>2740</v>
      </c>
    </row>
    <row r="7925" spans="1:12" ht="15.75">
      <c r="A7925" s="202"/>
      <c r="C7925" s="203" t="str">
        <f>'835110'!B$39</f>
        <v>Correcciones de valoración contra activos por impuestos diferidos</v>
      </c>
      <c r="F7925" s="430">
        <f>'835110'!E$39</f>
        <v>0</v>
      </c>
      <c r="J7925" s="61" t="str">
        <f>Índice!$G$25</f>
        <v>2015-12-31</v>
      </c>
      <c r="K7925" s="203" t="s">
        <v>2737</v>
      </c>
      <c r="L7925" s="203" t="s">
        <v>2740</v>
      </c>
    </row>
    <row r="7926" spans="1:12" ht="15.75">
      <c r="C7926" s="203" t="str">
        <f>'835110'!B$40</f>
        <v>Análisis del cambio en los pasivos por impuestos diferidos [Texto]</v>
      </c>
      <c r="F7926" s="203" t="str">
        <f>'835110'!E$40</f>
        <v xml:space="preserve">Por incluir información </v>
      </c>
      <c r="I7926" s="60" t="str">
        <f>Índice!$G$23</f>
        <v>2015-01-01</v>
      </c>
      <c r="J7926" s="61" t="str">
        <f>Índice!$G$25</f>
        <v>2015-12-31</v>
      </c>
      <c r="K7926" s="203" t="s">
        <v>2737</v>
      </c>
      <c r="L7926" s="203" t="s">
        <v>2740</v>
      </c>
    </row>
    <row r="7927" spans="1:12" ht="15.75">
      <c r="C7927" s="203" t="str">
        <f>'835110'!B$41</f>
        <v>Análisis del cambio en activos por impuestos diferidos [Texto]</v>
      </c>
      <c r="F7927" s="203" t="str">
        <f>'835110'!E$41</f>
        <v xml:space="preserve">Por incluir información </v>
      </c>
      <c r="I7927" s="60" t="str">
        <f>Índice!$G$23</f>
        <v>2015-01-01</v>
      </c>
      <c r="J7927" s="61" t="str">
        <f>Índice!$G$25</f>
        <v>2015-12-31</v>
      </c>
      <c r="K7927" s="203" t="s">
        <v>2737</v>
      </c>
      <c r="L7927" s="203" t="s">
        <v>2740</v>
      </c>
    </row>
    <row r="7928" spans="1:12" ht="15.75">
      <c r="A7928" s="202"/>
      <c r="C7928" s="203" t="str">
        <f>'835110'!B$42</f>
        <v>Análisis del cambio en correcciones de valoración contra activos por impuestos diferidos [Texto]</v>
      </c>
      <c r="F7928" s="203" t="str">
        <f>'835110'!E$42</f>
        <v xml:space="preserve">Por incluir información </v>
      </c>
      <c r="I7928" s="60" t="str">
        <f>Índice!$G$23</f>
        <v>2015-01-01</v>
      </c>
      <c r="J7928" s="61" t="str">
        <f>Índice!$G$25</f>
        <v>2015-12-31</v>
      </c>
      <c r="K7928" s="203" t="s">
        <v>2737</v>
      </c>
      <c r="L7928" s="203" t="s">
        <v>2740</v>
      </c>
    </row>
    <row r="7929" spans="1:12" ht="15.75">
      <c r="A7929" s="202" t="s">
        <v>15</v>
      </c>
      <c r="C7929" s="203" t="s">
        <v>2464</v>
      </c>
      <c r="F7929" s="199"/>
      <c r="L7929" s="203"/>
    </row>
    <row r="7930" spans="1:12" ht="15.75">
      <c r="A7930" s="202" t="s">
        <v>15</v>
      </c>
      <c r="C7930" s="203" t="str">
        <f>'835110'!B$35</f>
        <v>Activos y pasivos por impuestos diferidos [sinopsis]</v>
      </c>
      <c r="F7930" s="199"/>
      <c r="L7930" s="203"/>
    </row>
    <row r="7931" spans="1:12" ht="15.75">
      <c r="C7931" s="203" t="str">
        <f>'835110'!B$36</f>
        <v>Activos por impuestos diferidos</v>
      </c>
      <c r="F7931" s="430">
        <f>'835110'!F$36</f>
        <v>0</v>
      </c>
      <c r="J7931" s="61" t="str">
        <f>Índice!$G$25</f>
        <v>2015-12-31</v>
      </c>
      <c r="K7931" s="203" t="s">
        <v>2737</v>
      </c>
      <c r="L7931" s="203" t="s">
        <v>3274</v>
      </c>
    </row>
    <row r="7932" spans="1:12" ht="15.75">
      <c r="C7932" s="203" t="str">
        <f>'835110'!B$37</f>
        <v>Pasivo por impuestos diferidos</v>
      </c>
      <c r="F7932" s="430">
        <f>'835110'!F$37</f>
        <v>0</v>
      </c>
      <c r="J7932" s="61" t="str">
        <f>Índice!$G$25</f>
        <v>2015-12-31</v>
      </c>
      <c r="K7932" s="203" t="s">
        <v>2737</v>
      </c>
      <c r="L7932" s="203" t="s">
        <v>3274</v>
      </c>
    </row>
    <row r="7933" spans="1:12" ht="15.75">
      <c r="C7933" s="203" t="str">
        <f>'835110'!B$38</f>
        <v>Pasivo (activo) por impuestos diferidos</v>
      </c>
      <c r="D7933" s="120"/>
      <c r="E7933" s="120"/>
      <c r="F7933" s="430">
        <f>'835110'!F$38</f>
        <v>0</v>
      </c>
      <c r="G7933" s="120"/>
      <c r="H7933" s="120"/>
      <c r="I7933" s="465"/>
      <c r="J7933" s="61" t="str">
        <f>Índice!$G$25</f>
        <v>2015-12-31</v>
      </c>
      <c r="K7933" s="203" t="s">
        <v>2737</v>
      </c>
      <c r="L7933" s="203" t="s">
        <v>3274</v>
      </c>
    </row>
    <row r="7934" spans="1:12" ht="15.75">
      <c r="A7934" s="202"/>
      <c r="C7934" s="203" t="str">
        <f>'835110'!B$39</f>
        <v>Correcciones de valoración contra activos por impuestos diferidos</v>
      </c>
      <c r="F7934" s="430">
        <f>'835110'!F$39</f>
        <v>0</v>
      </c>
      <c r="J7934" s="61" t="str">
        <f>Índice!$G$25</f>
        <v>2015-12-31</v>
      </c>
      <c r="K7934" s="203" t="s">
        <v>2737</v>
      </c>
      <c r="L7934" s="203" t="s">
        <v>3274</v>
      </c>
    </row>
    <row r="7935" spans="1:12" ht="15.75">
      <c r="C7935" s="203" t="str">
        <f>'835110'!B$40</f>
        <v>Análisis del cambio en los pasivos por impuestos diferidos [Texto]</v>
      </c>
      <c r="F7935" s="203" t="str">
        <f>'835110'!F$40</f>
        <v xml:space="preserve">Por incluir información </v>
      </c>
      <c r="I7935" s="60" t="str">
        <f>Índice!$G$23</f>
        <v>2015-01-01</v>
      </c>
      <c r="J7935" s="61" t="str">
        <f>Índice!$G$25</f>
        <v>2015-12-31</v>
      </c>
      <c r="K7935" s="203" t="s">
        <v>2737</v>
      </c>
      <c r="L7935" s="203" t="s">
        <v>3274</v>
      </c>
    </row>
    <row r="7936" spans="1:12" ht="15.75">
      <c r="C7936" s="203" t="str">
        <f>'835110'!B$41</f>
        <v>Análisis del cambio en activos por impuestos diferidos [Texto]</v>
      </c>
      <c r="F7936" s="203" t="str">
        <f>'835110'!F$41</f>
        <v xml:space="preserve">Por incluir información </v>
      </c>
      <c r="I7936" s="60" t="str">
        <f>Índice!$G$23</f>
        <v>2015-01-01</v>
      </c>
      <c r="J7936" s="61" t="str">
        <f>Índice!$G$25</f>
        <v>2015-12-31</v>
      </c>
      <c r="K7936" s="203" t="s">
        <v>2737</v>
      </c>
      <c r="L7936" s="203" t="s">
        <v>3274</v>
      </c>
    </row>
    <row r="7937" spans="1:18" ht="15.75">
      <c r="A7937" s="202"/>
      <c r="C7937" s="203" t="str">
        <f>'835110'!B$42</f>
        <v>Análisis del cambio en correcciones de valoración contra activos por impuestos diferidos [Texto]</v>
      </c>
      <c r="F7937" s="203" t="str">
        <f>'835110'!F$42</f>
        <v xml:space="preserve">Por incluir información </v>
      </c>
      <c r="I7937" s="60" t="str">
        <f>Índice!$G$23</f>
        <v>2015-01-01</v>
      </c>
      <c r="J7937" s="61" t="str">
        <f>Índice!$G$25</f>
        <v>2015-12-31</v>
      </c>
      <c r="K7937" s="203" t="s">
        <v>2737</v>
      </c>
      <c r="L7937" s="203" t="s">
        <v>3274</v>
      </c>
    </row>
    <row r="7938" spans="1:18" ht="15.75">
      <c r="A7938" s="202" t="s">
        <v>15</v>
      </c>
      <c r="C7938" s="203">
        <f>'835110'!B43</f>
        <v>0</v>
      </c>
      <c r="F7938" s="203"/>
      <c r="I7938" s="60"/>
      <c r="J7938" s="61"/>
      <c r="K7938" s="203"/>
      <c r="L7938" s="203"/>
    </row>
    <row r="7939" spans="1:18" ht="15.75">
      <c r="C7939" s="203" t="str">
        <f>'835110'!B44</f>
        <v>Descripción de la fecha de validez de diferencias temporarias, pérdidas y créditos fiscales no utilizados</v>
      </c>
      <c r="F7939" s="203" t="str">
        <f>'835110'!C44</f>
        <v xml:space="preserve">Por incluir información </v>
      </c>
      <c r="I7939" s="60" t="str">
        <f>Índice!$G$23</f>
        <v>2015-01-01</v>
      </c>
      <c r="J7939" s="61" t="str">
        <f>Índice!$G$25</f>
        <v>2015-12-31</v>
      </c>
      <c r="K7939" s="203"/>
      <c r="L7939" s="203"/>
    </row>
    <row r="7940" spans="1:18" ht="15.75">
      <c r="C7940" s="203" t="str">
        <f>'835110'!B45</f>
        <v>Descripción de la naturaleza de las consecuencias potenciales en el impuesto a las ganancias que podrían producirse por el pago de dividendos</v>
      </c>
      <c r="F7940" s="203" t="str">
        <f>'835110'!C45</f>
        <v xml:space="preserve">Por incluir información </v>
      </c>
      <c r="I7940" s="60" t="str">
        <f>Índice!$G$23</f>
        <v>2015-01-01</v>
      </c>
      <c r="J7940" s="61" t="str">
        <f>Índice!$G$25</f>
        <v>2015-12-31</v>
      </c>
      <c r="K7940" s="203"/>
      <c r="L7940" s="203"/>
    </row>
    <row r="7941" spans="1:18" ht="15.75">
      <c r="A7941" s="83" t="s">
        <v>15</v>
      </c>
      <c r="B7941" s="84"/>
      <c r="C7941" s="85" t="s">
        <v>2755</v>
      </c>
      <c r="D7941" s="84"/>
      <c r="E7941" s="84"/>
      <c r="F7941" s="86"/>
      <c r="G7941" s="84"/>
      <c r="H7941" s="84"/>
      <c r="I7941" s="87"/>
      <c r="J7941" s="87"/>
      <c r="K7941" s="88"/>
      <c r="L7941" s="88"/>
      <c r="M7941" s="84"/>
      <c r="N7941" s="84"/>
      <c r="O7941" s="84"/>
      <c r="P7941" s="84"/>
      <c r="Q7941" s="84"/>
      <c r="R7941" s="84"/>
    </row>
    <row r="7942" spans="1:18" ht="15.75">
      <c r="C7942" s="203" t="str">
        <f>'842000'!B6</f>
        <v>Información a revelar sobre el efecto de las variaciones en las tasas de cambio de la moneda extranjera</v>
      </c>
      <c r="F7942" s="199" t="str">
        <f>'842000'!C6</f>
        <v xml:space="preserve">Por incluir información </v>
      </c>
      <c r="I7942" s="60" t="str">
        <f>Índice!$G$23</f>
        <v>2015-01-01</v>
      </c>
      <c r="J7942" s="61" t="str">
        <f>Índice!$G$25</f>
        <v>2015-12-31</v>
      </c>
    </row>
    <row r="7943" spans="1:18" ht="15.75">
      <c r="C7943" s="203" t="str">
        <f>'842000'!B7</f>
        <v>Descripción de la moneda funcional</v>
      </c>
      <c r="F7943" s="199" t="str">
        <f>'842000'!C7</f>
        <v xml:space="preserve">Por incluir información </v>
      </c>
      <c r="I7943" s="60" t="str">
        <f>Índice!$G$23</f>
        <v>2015-01-01</v>
      </c>
      <c r="J7943" s="61" t="str">
        <f>Índice!$G$25</f>
        <v>2015-12-31</v>
      </c>
    </row>
    <row r="7944" spans="1:18" ht="15.75">
      <c r="C7944" s="203" t="str">
        <f>'842000'!B8</f>
        <v>Descripción de la moneda de presentación</v>
      </c>
      <c r="F7944" s="199" t="str">
        <f>'842000'!C8</f>
        <v xml:space="preserve">Por incluir información </v>
      </c>
      <c r="I7944" s="60" t="str">
        <f>Índice!$G$23</f>
        <v>2015-01-01</v>
      </c>
      <c r="J7944" s="61" t="str">
        <f>Índice!$G$25</f>
        <v>2015-12-31</v>
      </c>
    </row>
    <row r="7945" spans="1:18" ht="15.75">
      <c r="C7945" s="203" t="str">
        <f>'842000'!B9</f>
        <v>Descripción de la razón por la que la moneda de presentación es diferente de la moneda funcional</v>
      </c>
      <c r="F7945" s="199" t="str">
        <f>'842000'!C9</f>
        <v xml:space="preserve">Por incluir información </v>
      </c>
      <c r="I7945" s="60" t="str">
        <f>Índice!$G$23</f>
        <v>2015-01-01</v>
      </c>
      <c r="J7945" s="61" t="str">
        <f>Índice!$G$25</f>
        <v>2015-12-31</v>
      </c>
    </row>
    <row r="7946" spans="1:18" ht="15.75">
      <c r="C7946" s="203" t="str">
        <f>'842000'!B10</f>
        <v>Descripción de la razón para introducir cambios en la moneda funcional</v>
      </c>
      <c r="F7946" s="199" t="str">
        <f>'842000'!C10</f>
        <v xml:space="preserve">Por incluir información </v>
      </c>
      <c r="I7946" s="60" t="str">
        <f>Índice!$G$23</f>
        <v>2015-01-01</v>
      </c>
      <c r="J7946" s="61" t="str">
        <f>Índice!$G$25</f>
        <v>2015-12-31</v>
      </c>
    </row>
    <row r="7947" spans="1:18" ht="15.75">
      <c r="C7947" s="203" t="str">
        <f>'842000'!B11</f>
        <v>Ganancias (pérdidas) de cambio en moneda extranjera</v>
      </c>
      <c r="F7947" s="203">
        <f>'842000'!C11</f>
        <v>0</v>
      </c>
      <c r="I7947" s="60" t="str">
        <f>Índice!$G$23</f>
        <v>2015-01-01</v>
      </c>
      <c r="J7947" s="61" t="str">
        <f>Índice!$G$25</f>
        <v>2015-12-31</v>
      </c>
    </row>
    <row r="7948" spans="1:18" ht="15.75">
      <c r="C7948" s="203" t="str">
        <f>'842000'!B12</f>
        <v>Reserva de diferencias de cambio por conversión</v>
      </c>
      <c r="F7948" s="203">
        <f>'842000'!C12</f>
        <v>0</v>
      </c>
      <c r="J7948" s="61" t="str">
        <f>Índice!$G$25</f>
        <v>2015-12-31</v>
      </c>
    </row>
    <row r="7949" spans="1:18" ht="15.75">
      <c r="A7949" s="83" t="s">
        <v>15</v>
      </c>
      <c r="B7949" s="84"/>
      <c r="C7949" s="85" t="s">
        <v>2762</v>
      </c>
      <c r="D7949" s="84"/>
      <c r="E7949" s="84"/>
      <c r="F7949" s="86"/>
      <c r="G7949" s="84"/>
      <c r="H7949" s="84"/>
      <c r="I7949" s="87"/>
      <c r="J7949" s="87"/>
      <c r="K7949" s="88"/>
      <c r="L7949" s="88"/>
      <c r="M7949" s="84"/>
      <c r="N7949" s="84"/>
      <c r="O7949" s="84"/>
      <c r="P7949" s="84"/>
      <c r="Q7949" s="84"/>
      <c r="R7949" s="84"/>
    </row>
    <row r="7950" spans="1:18" ht="15.75">
      <c r="C7950" s="203" t="str">
        <f>'851100'!B6</f>
        <v>Información a revelar sobre el estado de flujos de efectivo [Texto]</v>
      </c>
      <c r="F7950" s="199" t="str">
        <f>'851100'!C6</f>
        <v>Por incluir información</v>
      </c>
      <c r="I7950" s="60" t="str">
        <f>Índice!$G$23</f>
        <v>2015-01-01</v>
      </c>
      <c r="J7950" s="61" t="str">
        <f>Índice!$G$25</f>
        <v>2015-12-31</v>
      </c>
    </row>
    <row r="7951" spans="1:18" ht="15.75">
      <c r="A7951" s="202" t="s">
        <v>15</v>
      </c>
      <c r="C7951" s="203" t="str">
        <f>'851100'!B7</f>
        <v>Efectivo y equivalentes al efectivo si son diferentes del estado de situación financiera</v>
      </c>
      <c r="F7951" s="199"/>
    </row>
    <row r="7952" spans="1:18" ht="15.75">
      <c r="C7952" s="203" t="str">
        <f>'851100'!B8</f>
        <v>Efectivo y equivalentes al efectivo</v>
      </c>
      <c r="F7952" s="203">
        <f>'851100'!C8</f>
        <v>0</v>
      </c>
      <c r="J7952" s="61" t="str">
        <f>Índice!$G$25</f>
        <v>2015-12-31</v>
      </c>
    </row>
    <row r="7953" spans="1:18" ht="15.75">
      <c r="C7953" s="203" t="str">
        <f>'851100'!B9</f>
        <v>Sobregiros bancarios</v>
      </c>
      <c r="F7953" s="203">
        <f>'851100'!C9</f>
        <v>0</v>
      </c>
      <c r="J7953" s="61" t="str">
        <f>Índice!$G$25</f>
        <v>2015-12-31</v>
      </c>
    </row>
    <row r="7954" spans="1:18" ht="15.75">
      <c r="C7954" s="203" t="str">
        <f>'851100'!B10</f>
        <v>Otras diferencias de efectivo y equivalentes al efectivo en el estado de flujos de efectivo</v>
      </c>
      <c r="F7954" s="203">
        <f>'851100'!C10</f>
        <v>0</v>
      </c>
      <c r="J7954" s="61" t="str">
        <f>Índice!$G$25</f>
        <v>2015-12-31</v>
      </c>
    </row>
    <row r="7955" spans="1:18" ht="15.75">
      <c r="C7955" s="203" t="str">
        <f>'851100'!B11</f>
        <v>Total efectivo y equivalentes al efectivo si son diferentes del estado de situación financiera</v>
      </c>
      <c r="F7955" s="203">
        <f>'851100'!C11</f>
        <v>0</v>
      </c>
      <c r="J7955" s="61" t="str">
        <f>Índice!$G$25</f>
        <v>2015-12-31</v>
      </c>
    </row>
    <row r="7956" spans="1:18" ht="15.75">
      <c r="C7956" s="203" t="str">
        <f>'851100'!B12</f>
        <v>Explicación de las transacciones de inversión y financiación que no requieren el uso de efectivo o equivalentes al efectivo</v>
      </c>
      <c r="F7956" s="199" t="str">
        <f>'851100'!C12</f>
        <v>Por incluir información</v>
      </c>
      <c r="I7956" s="60" t="str">
        <f>Índice!$G$23</f>
        <v>2015-01-01</v>
      </c>
      <c r="J7956" s="61" t="str">
        <f>Índice!$G$25</f>
        <v>2015-12-31</v>
      </c>
    </row>
    <row r="7957" spans="1:18" ht="15.75">
      <c r="C7957" s="203" t="str">
        <f>'851100'!B13</f>
        <v>Descripción de la adquisición de activos, ya sea asumiendo directamente los pasivos relacionados, o mediante operaciones de arrendamiento financiero</v>
      </c>
      <c r="F7957" s="199" t="str">
        <f>'851100'!C13</f>
        <v>Por incluir información</v>
      </c>
      <c r="I7957" s="60" t="str">
        <f>Índice!$G$23</f>
        <v>2015-01-01</v>
      </c>
      <c r="J7957" s="61" t="str">
        <f>Índice!$G$25</f>
        <v>2015-12-31</v>
      </c>
    </row>
    <row r="7958" spans="1:18" ht="15.75">
      <c r="C7958" s="203" t="str">
        <f>'851100'!B14</f>
        <v>Descripción de la adquisición de una entidad mediante una ampliación de capital</v>
      </c>
      <c r="F7958" s="199" t="str">
        <f>'851100'!C14</f>
        <v>Por incluir información</v>
      </c>
      <c r="I7958" s="60" t="str">
        <f>Índice!$G$23</f>
        <v>2015-01-01</v>
      </c>
      <c r="J7958" s="61" t="str">
        <f>Índice!$G$25</f>
        <v>2015-12-31</v>
      </c>
    </row>
    <row r="7959" spans="1:18" ht="15.75">
      <c r="C7959" s="203" t="str">
        <f>'851100'!B15</f>
        <v>Descripción de la conversión de deuda en patrimonio</v>
      </c>
      <c r="F7959" s="199" t="str">
        <f>'851100'!C15</f>
        <v>Por incluir información</v>
      </c>
      <c r="I7959" s="60" t="str">
        <f>Índice!$G$23</f>
        <v>2015-01-01</v>
      </c>
      <c r="J7959" s="61" t="str">
        <f>Índice!$G$25</f>
        <v>2015-12-31</v>
      </c>
    </row>
    <row r="7960" spans="1:18" ht="15.75">
      <c r="C7960" s="203" t="str">
        <f>'851100'!B16</f>
        <v>Efectivo y equivalentes al efectivo mantenido por la entidad no disponible para uso del grupo</v>
      </c>
      <c r="F7960" s="203">
        <f>'851100'!C16</f>
        <v>0</v>
      </c>
      <c r="J7960" s="61" t="str">
        <f>Índice!$G$25</f>
        <v>2015-12-31</v>
      </c>
    </row>
    <row r="7961" spans="1:18" ht="15.75">
      <c r="C7961" s="203" t="str">
        <f>'851100'!B17</f>
        <v>Comentario de la gerencia sobre saldos de efectivo y equivalentes al efectivo significativos mantenidos por la entidad que no están disponibles para su uso por el grupo</v>
      </c>
      <c r="F7961" s="199" t="str">
        <f>'851100'!C17</f>
        <v>Por incluir información</v>
      </c>
      <c r="I7961" s="60" t="str">
        <f>Índice!$G$23</f>
        <v>2015-01-01</v>
      </c>
      <c r="J7961" s="61" t="str">
        <f>Índice!$G$25</f>
        <v>2015-12-31</v>
      </c>
    </row>
    <row r="7962" spans="1:18" ht="15.75">
      <c r="A7962" s="202" t="s">
        <v>15</v>
      </c>
      <c r="C7962" s="203" t="str">
        <f>'851100'!B18</f>
        <v>Impuestos a las ganancias pagados (reembolso) [sinopsis]</v>
      </c>
      <c r="F7962" s="199"/>
    </row>
    <row r="7963" spans="1:18" ht="15.75">
      <c r="C7963" s="203" t="str">
        <f>'851100'!B19</f>
        <v>Impuestos a las ganancias pagados (reembolsados), clasificados como actividades de operación</v>
      </c>
      <c r="F7963" s="203">
        <f>'851100'!C19</f>
        <v>0</v>
      </c>
      <c r="I7963" s="60" t="str">
        <f>Índice!$G$23</f>
        <v>2015-01-01</v>
      </c>
      <c r="J7963" s="61" t="str">
        <f>Índice!$G$25</f>
        <v>2015-12-31</v>
      </c>
    </row>
    <row r="7964" spans="1:18" ht="15.75">
      <c r="C7964" s="203" t="str">
        <f>'851100'!B20</f>
        <v>Impuestos a las ganancias pagados (reembolsados), clasificados como actividades de inversión</v>
      </c>
      <c r="F7964" s="203">
        <f>'851100'!C20</f>
        <v>0</v>
      </c>
      <c r="I7964" s="60" t="str">
        <f>Índice!$G$23</f>
        <v>2015-01-01</v>
      </c>
      <c r="J7964" s="61" t="str">
        <f>Índice!$G$25</f>
        <v>2015-12-31</v>
      </c>
    </row>
    <row r="7965" spans="1:18" ht="15.75">
      <c r="C7965" s="203" t="str">
        <f>'851100'!B21</f>
        <v>Impuestos a las ganancias pagados (reembolsados), clasificados como actividades de financiación</v>
      </c>
      <c r="F7965" s="203">
        <f>'851100'!C21</f>
        <v>0</v>
      </c>
      <c r="I7965" s="60" t="str">
        <f>Índice!$G$23</f>
        <v>2015-01-01</v>
      </c>
      <c r="J7965" s="61" t="str">
        <f>Índice!$G$25</f>
        <v>2015-12-31</v>
      </c>
    </row>
    <row r="7966" spans="1:18" ht="15.75">
      <c r="C7966" s="203" t="str">
        <f>'851100'!B22</f>
        <v>Total impuestos a las ganancias pagados (reembolso)</v>
      </c>
      <c r="F7966" s="203">
        <f>'851100'!C22</f>
        <v>0</v>
      </c>
      <c r="I7966" s="60" t="str">
        <f>Índice!$G$23</f>
        <v>2015-01-01</v>
      </c>
      <c r="J7966" s="61" t="str">
        <f>Índice!$G$25</f>
        <v>2015-12-31</v>
      </c>
    </row>
    <row r="7967" spans="1:18" ht="15.75">
      <c r="A7967" s="83" t="s">
        <v>15</v>
      </c>
      <c r="B7967" s="84"/>
      <c r="C7967" s="85" t="s">
        <v>2777</v>
      </c>
      <c r="D7967" s="84"/>
      <c r="E7967" s="84"/>
      <c r="F7967" s="86"/>
      <c r="G7967" s="84"/>
      <c r="H7967" s="84"/>
      <c r="I7967" s="87"/>
      <c r="J7967" s="87"/>
      <c r="K7967" s="88"/>
      <c r="L7967" s="88"/>
      <c r="M7967" s="84"/>
      <c r="N7967" s="84"/>
      <c r="O7967" s="84"/>
      <c r="P7967" s="84"/>
      <c r="Q7967" s="84"/>
      <c r="R7967" s="84"/>
    </row>
    <row r="7968" spans="1:18" ht="15.75">
      <c r="C7968" s="203" t="str">
        <f>'861200'!B6</f>
        <v>Información a revelar sobre capital en acciones, reservas y otras participaciones en el patrimonio [Texto]</v>
      </c>
      <c r="F7968" s="199" t="str">
        <f>'861200'!C6</f>
        <v xml:space="preserve">Por incluir información </v>
      </c>
      <c r="I7968" s="60" t="str">
        <f>Índice!$G$23</f>
        <v>2015-01-01</v>
      </c>
      <c r="J7968" s="61" t="str">
        <f>Índice!$G$25</f>
        <v>2015-12-31</v>
      </c>
    </row>
    <row r="7969" spans="1:12" ht="15.75">
      <c r="A7969" s="202" t="s">
        <v>15</v>
      </c>
      <c r="C7969" s="203">
        <f>'861200'!B7</f>
        <v>0</v>
      </c>
      <c r="F7969" s="199"/>
    </row>
    <row r="7970" spans="1:12" ht="15.75">
      <c r="C7970" s="203" t="str">
        <f>'861200'!B8</f>
        <v>Información a revelar sobre clases de capital en acciones [Texto]</v>
      </c>
      <c r="F7970" s="199" t="str">
        <f>'861200'!C8</f>
        <v xml:space="preserve">Por incluir información </v>
      </c>
      <c r="I7970" s="60" t="str">
        <f>Índice!$G$23</f>
        <v>2015-01-01</v>
      </c>
      <c r="J7970" s="61" t="str">
        <f>Índice!$G$25</f>
        <v>2015-12-31</v>
      </c>
    </row>
    <row r="7971" spans="1:12" ht="15.75">
      <c r="A7971" s="202" t="s">
        <v>15</v>
      </c>
      <c r="C7971" s="203">
        <f>'861200'!B9</f>
        <v>0</v>
      </c>
      <c r="F7971" s="199"/>
    </row>
    <row r="7972" spans="1:12" ht="15.75">
      <c r="A7972" s="202" t="s">
        <v>15</v>
      </c>
      <c r="C7972" s="203">
        <f>'861200'!B10</f>
        <v>0</v>
      </c>
      <c r="F7972" s="199"/>
    </row>
    <row r="7973" spans="1:12" ht="15.75">
      <c r="C7973" s="203" t="str">
        <f>'861200'!B11</f>
        <v>Número de acciones autorizadas</v>
      </c>
      <c r="F7973" s="203">
        <f>'861200'!C11</f>
        <v>0</v>
      </c>
      <c r="J7973" s="61" t="str">
        <f>Índice!$G$25</f>
        <v>2015-12-31</v>
      </c>
      <c r="K7973" s="203" t="s">
        <v>2778</v>
      </c>
      <c r="L7973" s="203" t="s">
        <v>2779</v>
      </c>
    </row>
    <row r="7974" spans="1:12" ht="15.75">
      <c r="A7974" s="202"/>
      <c r="C7974" s="203" t="str">
        <f>'861200'!B12</f>
        <v>Número de acciones emitidas y completamente pagadas</v>
      </c>
      <c r="F7974" s="203">
        <f>'861200'!C12</f>
        <v>0</v>
      </c>
      <c r="J7974" s="61" t="str">
        <f>Índice!$G$25</f>
        <v>2015-12-31</v>
      </c>
      <c r="K7974" s="203" t="s">
        <v>2778</v>
      </c>
      <c r="L7974" s="203" t="s">
        <v>2779</v>
      </c>
    </row>
    <row r="7975" spans="1:12" ht="15.75">
      <c r="C7975" s="203" t="str">
        <f>'861200'!B13</f>
        <v>Número de acciones emitidas pero no completamente pagadas</v>
      </c>
      <c r="F7975" s="203">
        <f>'861200'!C13</f>
        <v>0</v>
      </c>
      <c r="J7975" s="61" t="str">
        <f>Índice!$G$25</f>
        <v>2015-12-31</v>
      </c>
      <c r="K7975" s="203" t="s">
        <v>2778</v>
      </c>
      <c r="L7975" s="203" t="s">
        <v>2779</v>
      </c>
    </row>
    <row r="7976" spans="1:12" ht="15.75">
      <c r="C7976" s="203" t="str">
        <f>'861200'!B14</f>
        <v>Valor nominal de las acciones</v>
      </c>
      <c r="F7976" s="203">
        <f>'861200'!C14</f>
        <v>0</v>
      </c>
      <c r="J7976" s="61" t="str">
        <f>Índice!$G$25</f>
        <v>2015-12-31</v>
      </c>
      <c r="K7976" s="203" t="s">
        <v>2778</v>
      </c>
      <c r="L7976" s="203" t="s">
        <v>2779</v>
      </c>
    </row>
    <row r="7977" spans="1:12" ht="15.75">
      <c r="C7977" s="203" t="str">
        <f>'861200'!B15</f>
        <v>Explicación del hecho de que las acciones no tienen valor nominal</v>
      </c>
      <c r="F7977" s="203" t="str">
        <f>'861200'!C15</f>
        <v xml:space="preserve">Por incluir información </v>
      </c>
      <c r="I7977" s="60" t="str">
        <f>Índice!$G$23</f>
        <v>2015-01-01</v>
      </c>
      <c r="J7977" s="61" t="str">
        <f>Índice!$G$25</f>
        <v>2015-12-31</v>
      </c>
      <c r="K7977" s="203" t="s">
        <v>2778</v>
      </c>
      <c r="L7977" s="203" t="s">
        <v>2779</v>
      </c>
    </row>
    <row r="7978" spans="1:12" ht="15.75">
      <c r="A7978" s="202" t="s">
        <v>15</v>
      </c>
      <c r="C7978" s="203" t="str">
        <f>'861200'!B16</f>
        <v>Conciliación del número de acciones en circulación [resumen]</v>
      </c>
      <c r="F7978" s="203"/>
      <c r="J7978" s="61"/>
      <c r="K7978" s="203"/>
      <c r="L7978" s="203"/>
    </row>
    <row r="7979" spans="1:12" ht="15.75">
      <c r="C7979" s="203" t="str">
        <f>'861200'!B17</f>
        <v>Número de acciones en circulación al comienzo del periodo</v>
      </c>
      <c r="F7979" s="203">
        <f>'861200'!C17</f>
        <v>0</v>
      </c>
      <c r="I7979" s="60"/>
      <c r="J7979" s="60" t="str">
        <f>Índice!$G$23</f>
        <v>2015-01-01</v>
      </c>
      <c r="K7979" s="203" t="s">
        <v>2778</v>
      </c>
      <c r="L7979" s="203" t="s">
        <v>2779</v>
      </c>
    </row>
    <row r="7980" spans="1:12" ht="15.75">
      <c r="A7980" s="202"/>
      <c r="C7980" s="203" t="str">
        <f>'861200'!B18</f>
        <v>Total incremento (disminución) en el número de acciones en circulación</v>
      </c>
      <c r="F7980" s="203">
        <f>'861200'!C18</f>
        <v>0</v>
      </c>
      <c r="I7980" s="60" t="str">
        <f>Índice!$G$23</f>
        <v>2015-01-01</v>
      </c>
      <c r="J7980" s="61" t="str">
        <f>Índice!$G$25</f>
        <v>2015-12-31</v>
      </c>
      <c r="K7980" s="203" t="s">
        <v>2778</v>
      </c>
      <c r="L7980" s="203" t="s">
        <v>2779</v>
      </c>
    </row>
    <row r="7981" spans="1:12" ht="15.75">
      <c r="C7981" s="203" t="str">
        <f>'861200'!B19</f>
        <v>Número de acciones en circulación al final del periodo</v>
      </c>
      <c r="F7981" s="203">
        <f>'861200'!C19</f>
        <v>0</v>
      </c>
      <c r="J7981" s="61" t="str">
        <f>Índice!$G$25</f>
        <v>2015-12-31</v>
      </c>
      <c r="K7981" s="203" t="s">
        <v>2778</v>
      </c>
      <c r="L7981" s="203" t="s">
        <v>2779</v>
      </c>
    </row>
    <row r="7982" spans="1:12" ht="15.75">
      <c r="C7982" s="203" t="str">
        <f>'861200'!B20</f>
        <v>Derechos, preferencias y restricciones asociadas a las clases de capital en acciones</v>
      </c>
      <c r="F7982" s="203" t="str">
        <f>'861200'!C20</f>
        <v xml:space="preserve">Por incluir información </v>
      </c>
      <c r="I7982" s="60" t="str">
        <f>Índice!$G$23</f>
        <v>2015-01-01</v>
      </c>
      <c r="J7982" s="61" t="str">
        <f>Índice!$G$25</f>
        <v>2015-12-31</v>
      </c>
      <c r="K7982" s="203" t="s">
        <v>2778</v>
      </c>
      <c r="L7982" s="203" t="s">
        <v>2779</v>
      </c>
    </row>
    <row r="7983" spans="1:12" ht="15.75">
      <c r="C7983" s="203" t="str">
        <f>'861200'!B21</f>
        <v>Número de acciones de la entidad que estén en su poder o bien en el de sus subsidiarias o asociadas</v>
      </c>
      <c r="F7983" s="203">
        <f>'861200'!C21</f>
        <v>0</v>
      </c>
      <c r="J7983" s="61" t="str">
        <f>Índice!$G$25</f>
        <v>2015-12-31</v>
      </c>
      <c r="K7983" s="203" t="s">
        <v>2778</v>
      </c>
      <c r="L7983" s="203" t="s">
        <v>2779</v>
      </c>
    </row>
    <row r="7984" spans="1:12" ht="15.75">
      <c r="C7984" s="203" t="str">
        <f>'861200'!B22</f>
        <v>Número de acciones cuya emisión está reservada como consecuencia de la existencia de opciones o contratos para la venta de acciones</v>
      </c>
      <c r="F7984" s="203">
        <f>'861200'!C22</f>
        <v>0</v>
      </c>
      <c r="I7984" s="60"/>
      <c r="J7984" s="61" t="str">
        <f>Índice!$G$25</f>
        <v>2015-12-31</v>
      </c>
      <c r="K7984" s="203" t="s">
        <v>2778</v>
      </c>
      <c r="L7984" s="203" t="s">
        <v>2779</v>
      </c>
    </row>
    <row r="7985" spans="1:12" ht="15.75">
      <c r="A7985" s="202" t="s">
        <v>15</v>
      </c>
      <c r="C7985" s="203">
        <f>'861200'!B23</f>
        <v>0</v>
      </c>
      <c r="F7985" s="203"/>
      <c r="J7985" s="61"/>
      <c r="K7985" s="203"/>
      <c r="L7985" s="203"/>
    </row>
    <row r="7986" spans="1:12" ht="15.75">
      <c r="C7986" s="203" t="str">
        <f>'861200'!B24</f>
        <v>Información a revelar sobre reservas dentro de patrimonio [Texto]</v>
      </c>
      <c r="F7986" s="203" t="str">
        <f>'861200'!C24</f>
        <v xml:space="preserve">Por incluir información </v>
      </c>
      <c r="I7986" s="60" t="str">
        <f>Índice!$G$23</f>
        <v>2015-01-01</v>
      </c>
      <c r="J7986" s="61" t="str">
        <f>Índice!$G$25</f>
        <v>2015-12-31</v>
      </c>
      <c r="K7986" s="203"/>
      <c r="L7986" s="203"/>
    </row>
    <row r="7987" spans="1:12" ht="15.75">
      <c r="A7987" s="202" t="s">
        <v>15</v>
      </c>
      <c r="C7987" s="203">
        <f>'861200'!B25</f>
        <v>0</v>
      </c>
      <c r="F7987" s="93"/>
      <c r="I7987" s="60"/>
      <c r="J7987" s="61"/>
      <c r="K7987" s="203"/>
      <c r="L7987" s="203"/>
    </row>
    <row r="7988" spans="1:12" ht="15.75">
      <c r="A7988" s="202" t="s">
        <v>15</v>
      </c>
      <c r="C7988" s="203">
        <f>'861200'!B26</f>
        <v>0</v>
      </c>
      <c r="F7988" s="199"/>
    </row>
    <row r="7989" spans="1:12" ht="15.75">
      <c r="C7989" s="203" t="str">
        <f>'861200'!B$27</f>
        <v>Descripción de la naturaleza y propósito de las reservas dentro del patrimonio</v>
      </c>
      <c r="F7989" s="203" t="str">
        <f>'861200'!C27</f>
        <v xml:space="preserve">Por incluir información </v>
      </c>
      <c r="I7989" s="60" t="str">
        <f>Índice!$G$23</f>
        <v>2015-01-01</v>
      </c>
      <c r="J7989" s="61" t="str">
        <f>Índice!$G$25</f>
        <v>2015-12-31</v>
      </c>
      <c r="K7989" s="203" t="s">
        <v>2780</v>
      </c>
      <c r="L7989" s="203" t="s">
        <v>776</v>
      </c>
    </row>
    <row r="7990" spans="1:12" ht="15.75">
      <c r="A7990" s="202"/>
      <c r="C7990" s="203" t="str">
        <f>'861200'!B$27</f>
        <v>Descripción de la naturaleza y propósito de las reservas dentro del patrimonio</v>
      </c>
      <c r="F7990" s="93" t="str">
        <f>'861200'!D27</f>
        <v xml:space="preserve">Por incluir información </v>
      </c>
      <c r="I7990" s="60" t="str">
        <f>Índice!$G$23</f>
        <v>2015-01-01</v>
      </c>
      <c r="J7990" s="61" t="str">
        <f>Índice!$G$25</f>
        <v>2015-12-31</v>
      </c>
      <c r="K7990" s="203" t="s">
        <v>2780</v>
      </c>
      <c r="L7990" s="203" t="s">
        <v>777</v>
      </c>
    </row>
    <row r="7991" spans="1:12" ht="15.75">
      <c r="C7991" s="203" t="str">
        <f>'861200'!B$27</f>
        <v>Descripción de la naturaleza y propósito de las reservas dentro del patrimonio</v>
      </c>
      <c r="F7991" s="203" t="str">
        <f>'861200'!E27</f>
        <v xml:space="preserve">Por incluir información </v>
      </c>
      <c r="I7991" s="60" t="str">
        <f>Índice!$G$23</f>
        <v>2015-01-01</v>
      </c>
      <c r="J7991" s="61" t="str">
        <f>Índice!$G$25</f>
        <v>2015-12-31</v>
      </c>
      <c r="K7991" s="203" t="s">
        <v>2780</v>
      </c>
      <c r="L7991" s="203" t="s">
        <v>775</v>
      </c>
    </row>
    <row r="7992" spans="1:12" ht="15.75">
      <c r="A7992" s="202" t="s">
        <v>15</v>
      </c>
      <c r="C7992" s="203"/>
      <c r="F7992" s="203"/>
    </row>
    <row r="7993" spans="1:12" ht="15.75">
      <c r="C7993" s="203" t="str">
        <f>'861200'!B29</f>
        <v>Descripción de otras participaciones en el patrimonio</v>
      </c>
      <c r="F7993" s="203" t="str">
        <f>'861200'!C29</f>
        <v xml:space="preserve">Por incluir información </v>
      </c>
      <c r="I7993" s="60" t="str">
        <f>Índice!$G$23</f>
        <v>2015-01-01</v>
      </c>
      <c r="J7993" s="61" t="str">
        <f>Índice!$G$25</f>
        <v>2015-12-31</v>
      </c>
    </row>
    <row r="7994" spans="1:12" ht="15.75">
      <c r="C7994" s="203"/>
    </row>
  </sheetData>
  <sheetProtection selectLockedCells="1" selectUnlockedCells="1"/>
  <autoFilter ref="A6:X87"/>
  <conditionalFormatting sqref="J261:J276 J278:J293 J295:J310 J329:J344 J363:J378 J380:J395 J397:J412 J414:J429 J2386:J2387 J2389:J2400 J2402:J2403 J2405:J2416 J2419:J2420 J2422:J2433 J2435:J2436 J2438:J2449 J2452:J2453 J2455:J2466 J2468:J2469 J2471:J2482 J2485:J2486 J2488:J2499 J2501:J2502 J2504:J2515 J2518:J2519 J2521:J2532 J2534:J2535 J2537:J2548 J2551:J2552 J2554:J2565 J2567:J2568 J2570:J2581 J2584:J2585 J2587:J2598 J2600:J2601 J2603:J2614 J2617:J2618 J2620:J2631 J2633:J2634 J2636:J2647 J2650:J2651 J2653:J2664 J2666:J2667 J2669:J2680 J2683:J2684 J2686:J2697 J2699:J2700 J2702:J2714 J2717:J2725 J2727:J2736 J2738:J2746 J2748:J2759 J2762:J2770 J2772:J2781 J2783:J2791 J2793:J2804 J2807:J2815 J2817:J2826 J2828:J2836 J2838:J2849 J2852:J2860 J2862:J2871 J2873:J2881 J2883:J2894 J2897:J2905 J2907:J2916 J2918:J2926 J2928:J2939 J2942:J2950 J2952:J2961 J2963:J2971 J2973:J2984 J2987:J2995 J2997:J3006 J3008:J3016 J3018:J3029 J3032:J3040 J3042:J3051 J3053:J3061 J3063:J3074 J3077:J3085 J3087:J3096 J3098:J3106 J3108:J3119 J3122:J3130 J3132:J3141 J3143:J3151 J3153:J3165 J3169:J3173 J3175:J3178 J3180:J3184 J3186:J3200 J3203:J3207 J3209:J3212 J3214:J3218 J3220:J3234 J3238:J3242 J3244:J3247 J3249:J3253 J3255:J3269 J3272:J3276 J3278:J3281 J3283:J3287 J3289:J3303 J3307:J3311 J3313:J3316 J3318:J3322 J3324:J3338 J3341:J3345 J3347:J3350 J3352:J3356 J3358:J3372 J3376:J3380 J3382:J3385 J3387:J3391 J3393:J3407 J3410:J3414 J3416:J3419 J3421:J3425 J3427:J3441 J3445:J3449 J3451:J3454 J3456:J3460 J3462:J3476 J3479:J3483 J3485:J3488 J3490:J3494 J3496:J3510 J3514:J3518 J3520:J3523 J3525:J3529 J3531:J3545 J3548:J3552 J3554:J3557 J3559:J3563 J3565:J3579 J3583:J3587 J3589:J3592 J3594:J3598 J3600:J3614 J3617:J3621 J3623:J3626 J3628:J3632 J3634:J3648 J3652:J3656 J3658:J3661 J3663:J3667 J3669:J3683 J3686:J3690 J3692:J3695 J3697:J3701 J3703:J3717 J3721:J3725 J3727:J3730 J3732:J3736 J3738:J3752 J3755:J3759 J3761:J3764 J3766:J3770 J3772:J3786 J3790:J3794 J3796:J3799 J3801:J3805 J3807:J3821 J3824:J3828 J3830:J3833 J3835:J3839 J3841:J3856 J3860:J3863 J3865:J3868 J3870:J3887 J3890:J3893 J3895:J3898 J3900:J3915 J3919:J3922 J3924:J3927 J3929:J3946 J3949:J3952 J3954:J3957 J3959:J3974 J3978:J3981 J3983:J3986 J3988:J4005 J4008:J4011 J4013:J4016 J4018:J4033 J4037:J4040 J4042:J4045 J4047:J4064 J4067:J4070 J4072:J4075 J4077:J4092 J4096:J4099 J4101:J4104 J4106:J4123 J4126:J4129 J4131:J4134 J4136:J4151 J4155:J4158 J4160:J4163 J4165:J4182 J4185:J4188 J4190:J4193 J4195:J4210 J4214:J4217 J4219:J4222 J4224:J4241 J4244:J4247 J4249:J4252 J4254:J4269 J4273:J4276 J4278:J4281 J4283:J4300 J4303:J4306 J4308:J4311 J4313:J4328 J4332:J4335 J4337:J4340 J4342:J4359 J4362:J4365 J4367:J4370 J4372:J4387 J4391:J4394 J4396:J4399 J4401:J4418 J4421:J4424 J4426:J4429 J4431:J4447 J4451:J4454 J4456:J4460 J4462:J4468 J4470:J4475 J4478:J4481 J4483:J4487 J4489:J4495 J4497:J4502 J4506:J4509 J4511:J4515 J4517:J4523 J4525:J4530 J4533:J4536 J4538:J4542 J4544:J4550 J4552:J4557 J4561:J4564 J4566:J4570 J4572:J4578 J4580:J4585 J4588:J4591 J4593:J4597 J4599:J4605 J4607:J4612 J4616:J4619 J4621:J4625 J4627:J4633 J4635:J4640 J4643:J4646 J4648:J4652 J4654:J4660 J4662:J4667 J4671:J4674 J4676:J4680 J4682:J4688 J4690:J4695 J4698:J4701 J4703:J4707 J4709:J4715 J4717:J4722 J4726:J4729 J4731:J4735 J4737:J4743 J4745:J4750 J4753:J4756 J4758:J4762 J4764:J4770 J4772:J4777 J4781:J4784 J4786:J4790 J4792:J4798 J4800:J4805 J4808:J4811 J4813:J4817 J4819:J4825 J4827:J4832 J4836:J4839 J4841:J4845 J4847:J4853 J4855:J4860 J4863:J4866 J4868:J4872 J4874:J4880 J4882:J4887 J4891:J4894 J4896:J4900 J4902:J4908 J4910:J4915 J4918:J4921 J4923:J4927 J4929:J4935 J4937:J4942 J4946:J4949 J4951:J4955 J4957:J4963 J4965:J4970 J4973:J4976 J4978:J4982 J4984:J4990 J4992:J4998 J5001:J5004 J5006:J5012 J5015:J5018 J5020:J5026 J5029:J5032 J5034:J5040 J5043:J5046 J5061:J5064 J5066:J5072 J5075:J5078 J5080:J5086 J5089:J5092 J5109:J5113 J5115:J5119 J5121:J5125 J5127:J5131 J5133:J5137 J5139:J5143 J5145:J5149 J5151:J5157 J5159:J5161 J5163:J5165 J5167:J5169 J5048:J5058 J5094:J5106 J257:J259 J1864:J2383 J431:J918 J920:J1390 J1392:J1862 J5389 J5391 J5401 J5403 J5405 J5466 J5703 J6595:J6596 J6603:J6604 J6658 J7390 J7507:J7511 J7513:J7517 J7519:J7523 J7525:J7529 J7531:J7535 J7537:J7541 J7543:J7547 J7579:J7582 J7584:J7587 J7589:J7592 J7594:J7597 J7599:J7602 J7604:J7607 J7617 J7658:J7661 J7663:J7666 J7668:J7671 J7673:J7676 J7636 J7655 J7689:J7692 J8:J18 J118:J179 J181:J186 J189:J200 J203:J255 J312:J327 J346:J361 J6619:J6634 J7678:J7687 J5393:J5399 J5171:J5377 J5379:J5386 J5407:J5409 J5412:J5416 J5418:J5456 J5505:J5512 J5515:J5544 J5546:J5575 J5577:J5606 J5670:J5701 J5639:J5668 J5608:J5637 J5705:J5710 J5712:J5716 J6613 J6609 J6598 J6615 J6650:J6651 J7262:J7264 J7269:J7277 J7305:J7313 J7373:J7388 J7395:J7407 J7491:J7503 J7475:J7487 J7459:J7471 J7443:J7455 J7427:J7439 J7411:J7423 J6579:J6581 J7549:J7576 J7609:J7615 J7648:J7649 J7645:J7646 J7642:J7643 J7639:J7640 J7651:J7653 J7694 J7696:J7701 J7703:J7713 J7942:J7947 J7952:J7955 J7620 J7623 J7626 J7629 J7632 J7338:J7356 J6574 J84">
    <cfRule type="cellIs" dxfId="1832" priority="18864" operator="equal">
      <formula>42005</formula>
    </cfRule>
  </conditionalFormatting>
  <conditionalFormatting sqref="J261:J276 J278:J293 J295:J310 J329:J344 J363:J378 J380:J395 J397:J412 J414:J429 J2386:J2387 J2389:J2400 J2402:J2403 J2405:J2416 J2419:J2420 J2422:J2433 J2435:J2436 J2438:J2449 J2452:J2453 J2455:J2466 J2468:J2469 J2471:J2482 J2485:J2486 J2488:J2499 J2501:J2502 J2504:J2515 J2518:J2519 J2521:J2532 J2534:J2535 J2537:J2548 J2551:J2552 J2554:J2565 J2567:J2568 J2570:J2581 J2584:J2585 J2587:J2598 J2600:J2601 J2603:J2614 J2617:J2618 J2620:J2631 J2633:J2634 J2636:J2647 J2650:J2651 J2653:J2664 J2666:J2667 J2669:J2680 J2683:J2684 J2686:J2697 J2699:J2700 J2702:J2714 J2717:J2725 J2727:J2736 J2738:J2746 J2748:J2759 J2762:J2770 J2772:J2781 J2783:J2791 J2793:J2804 J2807:J2815 J2817:J2826 J2828:J2836 J2838:J2849 J2852:J2860 J2862:J2871 J2873:J2881 J2883:J2894 J2897:J2905 J2907:J2916 J2918:J2926 J2928:J2939 J2942:J2950 J2952:J2961 J2963:J2971 J2973:J2984 J2987:J2995 J2997:J3006 J3008:J3016 J3018:J3029 J3032:J3040 J3042:J3051 J3053:J3061 J3063:J3074 J3077:J3085 J3087:J3096 J3098:J3106 J3108:J3119 J3122:J3130 J3132:J3141 J3143:J3151 J3153:J3165 J3169:J3173 J3175:J3178 J3180:J3184 J3186:J3200 J3203:J3207 J3209:J3212 J3214:J3218 J3220:J3234 J3238:J3242 J3244:J3247 J3249:J3253 J3255:J3269 J3272:J3276 J3278:J3281 J3283:J3287 J3289:J3303 J3307:J3311 J3313:J3316 J3318:J3322 J3324:J3338 J3341:J3345 J3347:J3350 J3352:J3356 J3358:J3372 J3376:J3380 J3382:J3385 J3387:J3391 J3393:J3407 J3410:J3414 J3416:J3419 J3421:J3425 J3427:J3441 J3445:J3449 J3451:J3454 J3456:J3460 J3462:J3476 J3479:J3483 J3485:J3488 J3490:J3494 J3496:J3510 J3514:J3518 J3520:J3523 J3525:J3529 J3531:J3545 J3548:J3552 J3554:J3557 J3559:J3563 J3565:J3579 J3583:J3587 J3589:J3592 J3594:J3598 J3600:J3614 J3617:J3621 J3623:J3626 J3628:J3632 J3634:J3648 J3652:J3656 J3658:J3661 J3663:J3667 J3669:J3683 J3686:J3690 J3692:J3695 J3697:J3701 J3703:J3717 J3721:J3725 J3727:J3730 J3732:J3736 J3738:J3752 J3755:J3759 J3761:J3764 J3766:J3770 J3772:J3786 J3790:J3794 J3796:J3799 J3801:J3805 J3807:J3821 J3824:J3828 J3830:J3833 J3835:J3839 J3841:J3856 J3860:J3863 J3865:J3868 J3870:J3887 J3890:J3893 J3895:J3898 J3900:J3915 J3919:J3922 J3924:J3927 J3929:J3946 J3949:J3952 J3954:J3957 J3959:J3974 J3978:J3981 J3983:J3986 J3988:J4005 J4008:J4011 J4013:J4016 J4018:J4033 J4037:J4040 J4042:J4045 J4047:J4064 J4067:J4070 J4072:J4075 J4077:J4092 J4096:J4099 J4101:J4104 J4106:J4123 J4126:J4129 J4131:J4134 J4136:J4151 J4155:J4158 J4160:J4163 J4165:J4182 J4185:J4188 J4190:J4193 J4195:J4210 J4214:J4217 J4219:J4222 J4224:J4241 J4244:J4247 J4249:J4252 J4254:J4269 J4273:J4276 J4278:J4281 J4283:J4300 J4303:J4306 J4308:J4311 J4313:J4328 J4332:J4335 J4337:J4340 J4342:J4359 J4362:J4365 J4367:J4370 J4372:J4387 J4391:J4394 J4396:J4399 J4401:J4418 J4421:J4424 J4426:J4429 J4431:J4447 J4451:J4454 J4456:J4460 J4462:J4468 J4470:J4475 J4478:J4481 J4483:J4487 J4489:J4495 J4497:J4502 J4506:J4509 J4511:J4515 J4517:J4523 J4525:J4530 J4533:J4536 J4538:J4542 J4544:J4550 J4552:J4557 J4561:J4564 J4566:J4570 J4572:J4578 J4580:J4585 J4588:J4591 J4593:J4597 J4599:J4605 J4607:J4612 J4616:J4619 J4621:J4625 J4627:J4633 J4635:J4640 J4643:J4646 J4648:J4652 J4654:J4660 J4662:J4667 J4671:J4674 J4676:J4680 J4682:J4688 J4690:J4695 J4698:J4701 J4703:J4707 J4709:J4715 J4717:J4722 J4726:J4729 J4731:J4735 J4737:J4743 J4745:J4750 J4753:J4756 J4758:J4762 J4764:J4770 J4772:J4777 J4781:J4784 J4786:J4790 J4792:J4798 J4800:J4805 J4808:J4811 J4813:J4817 J4819:J4825 J4827:J4832 J4836:J4839 J4841:J4845 J4847:J4853 J4855:J4860 J4863:J4866 J4868:J4872 J4874:J4880 J4882:J4887 J4891:J4894 J4896:J4900 J4902:J4908 J4910:J4915 J4918:J4921 J4923:J4927 J4929:J4935 J4937:J4942 J4946:J4949 J4951:J4955 J4957:J4963 J4965:J4970 J4973:J4976 J4978:J4982 J4984:J4990 J4992:J4998 J5001:J5004 J5006:J5012 J5015:J5018 J5020:J5026 J5029:J5032 J5034:J5040 J5043:J5046 J5061:J5064 J5066:J5072 J5075:J5078 J5080:J5086 J5089:J5092 J5109:J5113 J5115:J5119 J5121:J5125 J5127:J5131 J5133:J5137 J5139:J5143 J5145:J5149 J5151:J5157 J5159:J5161 J5163:J5165 J5167:J5169 J5048:J5058 J5094:J5106 J257:J259 J1864:J2383 J431:J918 J920:J1390 J1392:J1862 J5389 J5391 J5401 J5403 J5405 J5466 J5703 J6595:J6596 J6603:J6604 J6658 J7390 J7507:J7511 J7513:J7517 J7519:J7523 J7525:J7529 J7531:J7535 J7537:J7541 J7543:J7547 J7579:J7582 J7584:J7587 J7589:J7592 J7594:J7597 J7599:J7602 J7604:J7607 J7617 J7658:J7661 J7663:J7666 J7668:J7671 J7673:J7676 J7636 J7655 J7689:J7692 J8:J18 J118:J179 J181:J186 J189:J200 J203:J255 J312:J327 J346:J361 J6619:J6634 J7678:J7687 J5393:J5399 J5171:J5377 J5379:J5386 J5407:J5409 J5412:J5416 J5418:J5456 J5505:J5512 J5515:J5544 J5546:J5575 J5577:J5606 J5670:J5701 J5639:J5668 J5608:J5637 J5705:J5710 J5712:J5716 J6613 J6609 J6598 J6615 J6650:J6651 J7262:J7264 J7269:J7277 J7305:J7313 J7373:J7388 J7395:J7407 J7491:J7503 J7475:J7487 J7459:J7471 J7443:J7455 J7427:J7439 J7411:J7423 J6579:J6581 J7549:J7576 J7609:J7615 J7648:J7649 J7645:J7646 J7642:J7643 J7639:J7640 J7651:J7653 J7694 J7696:J7701 J7703:J7713 J7620 J7623 J7626 J7629 J7632 J7338:J7356 J84">
    <cfRule type="cellIs" dxfId="1831" priority="18855" operator="equal">
      <formula>#REF!</formula>
    </cfRule>
    <cfRule type="cellIs" dxfId="1830" priority="18856" operator="equal">
      <formula>42005</formula>
    </cfRule>
    <cfRule type="cellIs" dxfId="1829" priority="18857" operator="equal">
      <formula>42005</formula>
    </cfRule>
    <cfRule type="cellIs" dxfId="1828" priority="18858" operator="equal">
      <formula>42005</formula>
    </cfRule>
  </conditionalFormatting>
  <conditionalFormatting sqref="J7757">
    <cfRule type="cellIs" dxfId="1827" priority="3440" operator="equal">
      <formula>42005</formula>
    </cfRule>
  </conditionalFormatting>
  <conditionalFormatting sqref="J7714">
    <cfRule type="cellIs" dxfId="1826" priority="3620" operator="equal">
      <formula>42005</formula>
    </cfRule>
  </conditionalFormatting>
  <conditionalFormatting sqref="J7714">
    <cfRule type="cellIs" dxfId="1825" priority="3616" operator="equal">
      <formula>#REF!</formula>
    </cfRule>
    <cfRule type="cellIs" dxfId="1824" priority="3617" operator="equal">
      <formula>42005</formula>
    </cfRule>
    <cfRule type="cellIs" dxfId="1823" priority="3618" operator="equal">
      <formula>42005</formula>
    </cfRule>
    <cfRule type="cellIs" dxfId="1822" priority="3619" operator="equal">
      <formula>42005</formula>
    </cfRule>
  </conditionalFormatting>
  <conditionalFormatting sqref="J7715">
    <cfRule type="cellIs" dxfId="1821" priority="3555" operator="equal">
      <formula>42005</formula>
    </cfRule>
  </conditionalFormatting>
  <conditionalFormatting sqref="J7715">
    <cfRule type="cellIs" dxfId="1820" priority="3551" operator="equal">
      <formula>#REF!</formula>
    </cfRule>
    <cfRule type="cellIs" dxfId="1819" priority="3552" operator="equal">
      <formula>42005</formula>
    </cfRule>
    <cfRule type="cellIs" dxfId="1818" priority="3553" operator="equal">
      <formula>42005</formula>
    </cfRule>
    <cfRule type="cellIs" dxfId="1817" priority="3554" operator="equal">
      <formula>42005</formula>
    </cfRule>
  </conditionalFormatting>
  <conditionalFormatting sqref="J7716:J7717">
    <cfRule type="cellIs" dxfId="1816" priority="3550" operator="equal">
      <formula>42005</formula>
    </cfRule>
  </conditionalFormatting>
  <conditionalFormatting sqref="J7716:J7717">
    <cfRule type="cellIs" dxfId="1815" priority="3546" operator="equal">
      <formula>#REF!</formula>
    </cfRule>
    <cfRule type="cellIs" dxfId="1814" priority="3547" operator="equal">
      <formula>42005</formula>
    </cfRule>
    <cfRule type="cellIs" dxfId="1813" priority="3548" operator="equal">
      <formula>42005</formula>
    </cfRule>
    <cfRule type="cellIs" dxfId="1812" priority="3549" operator="equal">
      <formula>42005</formula>
    </cfRule>
  </conditionalFormatting>
  <conditionalFormatting sqref="J7745 J7743">
    <cfRule type="cellIs" dxfId="1811" priority="3535" operator="equal">
      <formula>42005</formula>
    </cfRule>
  </conditionalFormatting>
  <conditionalFormatting sqref="J7745 J7743">
    <cfRule type="cellIs" dxfId="1810" priority="3531" operator="equal">
      <formula>#REF!</formula>
    </cfRule>
    <cfRule type="cellIs" dxfId="1809" priority="3532" operator="equal">
      <formula>42005</formula>
    </cfRule>
    <cfRule type="cellIs" dxfId="1808" priority="3533" operator="equal">
      <formula>42005</formula>
    </cfRule>
    <cfRule type="cellIs" dxfId="1807" priority="3534" operator="equal">
      <formula>42005</formula>
    </cfRule>
  </conditionalFormatting>
  <conditionalFormatting sqref="J7728 J7730">
    <cfRule type="cellIs" dxfId="1806" priority="3525" operator="equal">
      <formula>42005</formula>
    </cfRule>
  </conditionalFormatting>
  <conditionalFormatting sqref="J7728 J7730">
    <cfRule type="cellIs" dxfId="1805" priority="3521" operator="equal">
      <formula>#REF!</formula>
    </cfRule>
    <cfRule type="cellIs" dxfId="1804" priority="3522" operator="equal">
      <formula>42005</formula>
    </cfRule>
    <cfRule type="cellIs" dxfId="1803" priority="3523" operator="equal">
      <formula>42005</formula>
    </cfRule>
    <cfRule type="cellIs" dxfId="1802" priority="3524" operator="equal">
      <formula>42005</formula>
    </cfRule>
  </conditionalFormatting>
  <conditionalFormatting sqref="J7890">
    <cfRule type="cellIs" dxfId="1801" priority="3245" operator="equal">
      <formula>42005</formula>
    </cfRule>
  </conditionalFormatting>
  <conditionalFormatting sqref="J7872">
    <cfRule type="cellIs" dxfId="1800" priority="3325" operator="equal">
      <formula>42005</formula>
    </cfRule>
  </conditionalFormatting>
  <conditionalFormatting sqref="J7872">
    <cfRule type="cellIs" dxfId="1799" priority="3321" operator="equal">
      <formula>#REF!</formula>
    </cfRule>
    <cfRule type="cellIs" dxfId="1798" priority="3322" operator="equal">
      <formula>42005</formula>
    </cfRule>
    <cfRule type="cellIs" dxfId="1797" priority="3323" operator="equal">
      <formula>42005</formula>
    </cfRule>
    <cfRule type="cellIs" dxfId="1796" priority="3324" operator="equal">
      <formula>42005</formula>
    </cfRule>
  </conditionalFormatting>
  <conditionalFormatting sqref="J7861 J7867 J7865">
    <cfRule type="cellIs" dxfId="1795" priority="3315" operator="equal">
      <formula>42005</formula>
    </cfRule>
  </conditionalFormatting>
  <conditionalFormatting sqref="J7861 J7867 J7865">
    <cfRule type="cellIs" dxfId="1794" priority="3311" operator="equal">
      <formula>#REF!</formula>
    </cfRule>
    <cfRule type="cellIs" dxfId="1793" priority="3312" operator="equal">
      <formula>42005</formula>
    </cfRule>
    <cfRule type="cellIs" dxfId="1792" priority="3313" operator="equal">
      <formula>42005</formula>
    </cfRule>
    <cfRule type="cellIs" dxfId="1791" priority="3314" operator="equal">
      <formula>42005</formula>
    </cfRule>
  </conditionalFormatting>
  <conditionalFormatting sqref="J7757">
    <cfRule type="cellIs" dxfId="1790" priority="3436" operator="equal">
      <formula>#REF!</formula>
    </cfRule>
    <cfRule type="cellIs" dxfId="1789" priority="3437" operator="equal">
      <formula>42005</formula>
    </cfRule>
    <cfRule type="cellIs" dxfId="1788" priority="3438" operator="equal">
      <formula>42005</formula>
    </cfRule>
    <cfRule type="cellIs" dxfId="1787" priority="3439" operator="equal">
      <formula>42005</formula>
    </cfRule>
  </conditionalFormatting>
  <conditionalFormatting sqref="J7874">
    <cfRule type="cellIs" dxfId="1786" priority="3260" operator="equal">
      <formula>42005</formula>
    </cfRule>
  </conditionalFormatting>
  <conditionalFormatting sqref="J7875">
    <cfRule type="cellIs" dxfId="1785" priority="3255" operator="equal">
      <formula>42005</formula>
    </cfRule>
  </conditionalFormatting>
  <conditionalFormatting sqref="J7938">
    <cfRule type="cellIs" dxfId="1784" priority="3170" operator="equal">
      <formula>42005</formula>
    </cfRule>
  </conditionalFormatting>
  <conditionalFormatting sqref="J7874">
    <cfRule type="cellIs" dxfId="1783" priority="3256" operator="equal">
      <formula>#REF!</formula>
    </cfRule>
    <cfRule type="cellIs" dxfId="1782" priority="3257" operator="equal">
      <formula>42005</formula>
    </cfRule>
    <cfRule type="cellIs" dxfId="1781" priority="3258" operator="equal">
      <formula>42005</formula>
    </cfRule>
    <cfRule type="cellIs" dxfId="1780" priority="3259" operator="equal">
      <formula>42005</formula>
    </cfRule>
  </conditionalFormatting>
  <conditionalFormatting sqref="J7900">
    <cfRule type="cellIs" dxfId="1779" priority="3225" operator="equal">
      <formula>42005</formula>
    </cfRule>
  </conditionalFormatting>
  <conditionalFormatting sqref="J7875">
    <cfRule type="cellIs" dxfId="1778" priority="3251" operator="equal">
      <formula>#REF!</formula>
    </cfRule>
    <cfRule type="cellIs" dxfId="1777" priority="3252" operator="equal">
      <formula>42005</formula>
    </cfRule>
    <cfRule type="cellIs" dxfId="1776" priority="3253" operator="equal">
      <formula>42005</formula>
    </cfRule>
    <cfRule type="cellIs" dxfId="1775" priority="3254" operator="equal">
      <formula>42005</formula>
    </cfRule>
  </conditionalFormatting>
  <conditionalFormatting sqref="J7890">
    <cfRule type="cellIs" dxfId="1774" priority="3241" operator="equal">
      <formula>#REF!</formula>
    </cfRule>
    <cfRule type="cellIs" dxfId="1773" priority="3242" operator="equal">
      <formula>42005</formula>
    </cfRule>
    <cfRule type="cellIs" dxfId="1772" priority="3243" operator="equal">
      <formula>42005</formula>
    </cfRule>
    <cfRule type="cellIs" dxfId="1771" priority="3244" operator="equal">
      <formula>42005</formula>
    </cfRule>
  </conditionalFormatting>
  <conditionalFormatting sqref="J7900">
    <cfRule type="cellIs" dxfId="1770" priority="3221" operator="equal">
      <formula>#REF!</formula>
    </cfRule>
    <cfRule type="cellIs" dxfId="1769" priority="3222" operator="equal">
      <formula>42005</formula>
    </cfRule>
    <cfRule type="cellIs" dxfId="1768" priority="3223" operator="equal">
      <formula>42005</formula>
    </cfRule>
    <cfRule type="cellIs" dxfId="1767" priority="3224" operator="equal">
      <formula>42005</formula>
    </cfRule>
  </conditionalFormatting>
  <conditionalFormatting sqref="J7938">
    <cfRule type="cellIs" dxfId="1766" priority="3166" operator="equal">
      <formula>#REF!</formula>
    </cfRule>
    <cfRule type="cellIs" dxfId="1765" priority="3167" operator="equal">
      <formula>42005</formula>
    </cfRule>
    <cfRule type="cellIs" dxfId="1764" priority="3168" operator="equal">
      <formula>42005</formula>
    </cfRule>
    <cfRule type="cellIs" dxfId="1763" priority="3169" operator="equal">
      <formula>42005</formula>
    </cfRule>
  </conditionalFormatting>
  <conditionalFormatting sqref="J7941">
    <cfRule type="cellIs" dxfId="1762" priority="2845" operator="equal">
      <formula>42005</formula>
    </cfRule>
  </conditionalFormatting>
  <conditionalFormatting sqref="J7941">
    <cfRule type="cellIs" dxfId="1761" priority="2841" operator="equal">
      <formula>#REF!</formula>
    </cfRule>
    <cfRule type="cellIs" dxfId="1760" priority="2842" operator="equal">
      <formula>42005</formula>
    </cfRule>
    <cfRule type="cellIs" dxfId="1759" priority="2843" operator="equal">
      <formula>42005</formula>
    </cfRule>
    <cfRule type="cellIs" dxfId="1758" priority="2844" operator="equal">
      <formula>42005</formula>
    </cfRule>
  </conditionalFormatting>
  <conditionalFormatting sqref="J7948">
    <cfRule type="cellIs" dxfId="1757" priority="2825" operator="equal">
      <formula>42005</formula>
    </cfRule>
  </conditionalFormatting>
  <conditionalFormatting sqref="J7948">
    <cfRule type="cellIs" dxfId="1756" priority="2821" operator="equal">
      <formula>#REF!</formula>
    </cfRule>
    <cfRule type="cellIs" dxfId="1755" priority="2822" operator="equal">
      <formula>42005</formula>
    </cfRule>
    <cfRule type="cellIs" dxfId="1754" priority="2823" operator="equal">
      <formula>42005</formula>
    </cfRule>
    <cfRule type="cellIs" dxfId="1753" priority="2824" operator="equal">
      <formula>42005</formula>
    </cfRule>
  </conditionalFormatting>
  <conditionalFormatting sqref="J7942:J7947">
    <cfRule type="cellIs" dxfId="1752" priority="2816" operator="equal">
      <formula>#REF!</formula>
    </cfRule>
    <cfRule type="cellIs" dxfId="1751" priority="2817" operator="equal">
      <formula>42005</formula>
    </cfRule>
    <cfRule type="cellIs" dxfId="1750" priority="2818" operator="equal">
      <formula>42005</formula>
    </cfRule>
    <cfRule type="cellIs" dxfId="1749" priority="2819" operator="equal">
      <formula>42005</formula>
    </cfRule>
  </conditionalFormatting>
  <conditionalFormatting sqref="J7949">
    <cfRule type="cellIs" dxfId="1748" priority="2815" operator="equal">
      <formula>42005</formula>
    </cfRule>
  </conditionalFormatting>
  <conditionalFormatting sqref="J7949">
    <cfRule type="cellIs" dxfId="1747" priority="2811" operator="equal">
      <formula>#REF!</formula>
    </cfRule>
    <cfRule type="cellIs" dxfId="1746" priority="2812" operator="equal">
      <formula>42005</formula>
    </cfRule>
    <cfRule type="cellIs" dxfId="1745" priority="2813" operator="equal">
      <formula>42005</formula>
    </cfRule>
    <cfRule type="cellIs" dxfId="1744" priority="2814" operator="equal">
      <formula>42005</formula>
    </cfRule>
  </conditionalFormatting>
  <conditionalFormatting sqref="J7950">
    <cfRule type="cellIs" dxfId="1743" priority="2810" operator="equal">
      <formula>42005</formula>
    </cfRule>
  </conditionalFormatting>
  <conditionalFormatting sqref="J7950">
    <cfRule type="cellIs" dxfId="1742" priority="2806" operator="equal">
      <formula>#REF!</formula>
    </cfRule>
    <cfRule type="cellIs" dxfId="1741" priority="2807" operator="equal">
      <formula>42005</formula>
    </cfRule>
    <cfRule type="cellIs" dxfId="1740" priority="2808" operator="equal">
      <formula>42005</formula>
    </cfRule>
    <cfRule type="cellIs" dxfId="1739" priority="2809" operator="equal">
      <formula>42005</formula>
    </cfRule>
  </conditionalFormatting>
  <conditionalFormatting sqref="J7952:J7955">
    <cfRule type="cellIs" dxfId="1738" priority="2801" operator="equal">
      <formula>#REF!</formula>
    </cfRule>
    <cfRule type="cellIs" dxfId="1737" priority="2802" operator="equal">
      <formula>42005</formula>
    </cfRule>
    <cfRule type="cellIs" dxfId="1736" priority="2803" operator="equal">
      <formula>42005</formula>
    </cfRule>
    <cfRule type="cellIs" dxfId="1735" priority="2804" operator="equal">
      <formula>42005</formula>
    </cfRule>
  </conditionalFormatting>
  <conditionalFormatting sqref="J7963:J7966">
    <cfRule type="cellIs" dxfId="1734" priority="2760" operator="equal">
      <formula>42005</formula>
    </cfRule>
  </conditionalFormatting>
  <conditionalFormatting sqref="J7956:J7959">
    <cfRule type="cellIs" dxfId="1733" priority="2795" operator="equal">
      <formula>42005</formula>
    </cfRule>
  </conditionalFormatting>
  <conditionalFormatting sqref="J7956:J7959">
    <cfRule type="cellIs" dxfId="1732" priority="2791" operator="equal">
      <formula>#REF!</formula>
    </cfRule>
    <cfRule type="cellIs" dxfId="1731" priority="2792" operator="equal">
      <formula>42005</formula>
    </cfRule>
    <cfRule type="cellIs" dxfId="1730" priority="2793" operator="equal">
      <formula>42005</formula>
    </cfRule>
    <cfRule type="cellIs" dxfId="1729" priority="2794" operator="equal">
      <formula>42005</formula>
    </cfRule>
  </conditionalFormatting>
  <conditionalFormatting sqref="J7960">
    <cfRule type="cellIs" dxfId="1728" priority="2790" operator="equal">
      <formula>42005</formula>
    </cfRule>
  </conditionalFormatting>
  <conditionalFormatting sqref="J7960">
    <cfRule type="cellIs" dxfId="1727" priority="2786" operator="equal">
      <formula>#REF!</formula>
    </cfRule>
    <cfRule type="cellIs" dxfId="1726" priority="2787" operator="equal">
      <formula>42005</formula>
    </cfRule>
    <cfRule type="cellIs" dxfId="1725" priority="2788" operator="equal">
      <formula>42005</formula>
    </cfRule>
    <cfRule type="cellIs" dxfId="1724" priority="2789" operator="equal">
      <formula>42005</formula>
    </cfRule>
  </conditionalFormatting>
  <conditionalFormatting sqref="J7961">
    <cfRule type="cellIs" dxfId="1723" priority="2785" operator="equal">
      <formula>42005</formula>
    </cfRule>
  </conditionalFormatting>
  <conditionalFormatting sqref="J7961">
    <cfRule type="cellIs" dxfId="1722" priority="2781" operator="equal">
      <formula>#REF!</formula>
    </cfRule>
    <cfRule type="cellIs" dxfId="1721" priority="2782" operator="equal">
      <formula>42005</formula>
    </cfRule>
    <cfRule type="cellIs" dxfId="1720" priority="2783" operator="equal">
      <formula>42005</formula>
    </cfRule>
    <cfRule type="cellIs" dxfId="1719" priority="2784" operator="equal">
      <formula>42005</formula>
    </cfRule>
  </conditionalFormatting>
  <conditionalFormatting sqref="J7963:J7966">
    <cfRule type="cellIs" dxfId="1718" priority="2756" operator="equal">
      <formula>#REF!</formula>
    </cfRule>
    <cfRule type="cellIs" dxfId="1717" priority="2757" operator="equal">
      <formula>42005</formula>
    </cfRule>
    <cfRule type="cellIs" dxfId="1716" priority="2758" operator="equal">
      <formula>42005</formula>
    </cfRule>
    <cfRule type="cellIs" dxfId="1715" priority="2759" operator="equal">
      <formula>42005</formula>
    </cfRule>
  </conditionalFormatting>
  <conditionalFormatting sqref="J7967">
    <cfRule type="cellIs" dxfId="1714" priority="2645" operator="equal">
      <formula>42005</formula>
    </cfRule>
  </conditionalFormatting>
  <conditionalFormatting sqref="J7967">
    <cfRule type="cellIs" dxfId="1713" priority="2641" operator="equal">
      <formula>#REF!</formula>
    </cfRule>
    <cfRule type="cellIs" dxfId="1712" priority="2642" operator="equal">
      <formula>42005</formula>
    </cfRule>
    <cfRule type="cellIs" dxfId="1711" priority="2643" operator="equal">
      <formula>42005</formula>
    </cfRule>
    <cfRule type="cellIs" dxfId="1710" priority="2644" operator="equal">
      <formula>42005</formula>
    </cfRule>
  </conditionalFormatting>
  <conditionalFormatting sqref="J7987">
    <cfRule type="cellIs" dxfId="1709" priority="2615" operator="equal">
      <formula>42005</formula>
    </cfRule>
  </conditionalFormatting>
  <conditionalFormatting sqref="J7978">
    <cfRule type="cellIs" dxfId="1708" priority="2630" operator="equal">
      <formula>42005</formula>
    </cfRule>
  </conditionalFormatting>
  <conditionalFormatting sqref="J7978">
    <cfRule type="cellIs" dxfId="1707" priority="2626" operator="equal">
      <formula>#REF!</formula>
    </cfRule>
    <cfRule type="cellIs" dxfId="1706" priority="2627" operator="equal">
      <formula>42005</formula>
    </cfRule>
    <cfRule type="cellIs" dxfId="1705" priority="2628" operator="equal">
      <formula>42005</formula>
    </cfRule>
    <cfRule type="cellIs" dxfId="1704" priority="2629" operator="equal">
      <formula>42005</formula>
    </cfRule>
  </conditionalFormatting>
  <conditionalFormatting sqref="J7987">
    <cfRule type="cellIs" dxfId="1703" priority="2611" operator="equal">
      <formula>#REF!</formula>
    </cfRule>
    <cfRule type="cellIs" dxfId="1702" priority="2612" operator="equal">
      <formula>42005</formula>
    </cfRule>
    <cfRule type="cellIs" dxfId="1701" priority="2613" operator="equal">
      <formula>42005</formula>
    </cfRule>
    <cfRule type="cellIs" dxfId="1700" priority="2614" operator="equal">
      <formula>42005</formula>
    </cfRule>
  </conditionalFormatting>
  <conditionalFormatting sqref="J7985">
    <cfRule type="cellIs" dxfId="1699" priority="2600" operator="equal">
      <formula>42005</formula>
    </cfRule>
  </conditionalFormatting>
  <conditionalFormatting sqref="J7985">
    <cfRule type="cellIs" dxfId="1698" priority="2596" operator="equal">
      <formula>#REF!</formula>
    </cfRule>
    <cfRule type="cellIs" dxfId="1697" priority="2597" operator="equal">
      <formula>42005</formula>
    </cfRule>
    <cfRule type="cellIs" dxfId="1696" priority="2598" operator="equal">
      <formula>42005</formula>
    </cfRule>
    <cfRule type="cellIs" dxfId="1695" priority="2599" operator="equal">
      <formula>42005</formula>
    </cfRule>
  </conditionalFormatting>
  <conditionalFormatting sqref="J7970">
    <cfRule type="cellIs" dxfId="1694" priority="2515" operator="equal">
      <formula>42005</formula>
    </cfRule>
  </conditionalFormatting>
  <conditionalFormatting sqref="J7968">
    <cfRule type="cellIs" dxfId="1693" priority="2510" operator="equal">
      <formula>42005</formula>
    </cfRule>
  </conditionalFormatting>
  <conditionalFormatting sqref="J7970">
    <cfRule type="cellIs" dxfId="1692" priority="2511" operator="equal">
      <formula>#REF!</formula>
    </cfRule>
    <cfRule type="cellIs" dxfId="1691" priority="2512" operator="equal">
      <formula>42005</formula>
    </cfRule>
    <cfRule type="cellIs" dxfId="1690" priority="2513" operator="equal">
      <formula>42005</formula>
    </cfRule>
    <cfRule type="cellIs" dxfId="1689" priority="2514" operator="equal">
      <formula>42005</formula>
    </cfRule>
  </conditionalFormatting>
  <conditionalFormatting sqref="J7968">
    <cfRule type="cellIs" dxfId="1688" priority="2506" operator="equal">
      <formula>#REF!</formula>
    </cfRule>
    <cfRule type="cellIs" dxfId="1687" priority="2507" operator="equal">
      <formula>42005</formula>
    </cfRule>
    <cfRule type="cellIs" dxfId="1686" priority="2508" operator="equal">
      <formula>42005</formula>
    </cfRule>
    <cfRule type="cellIs" dxfId="1685" priority="2509" operator="equal">
      <formula>42005</formula>
    </cfRule>
  </conditionalFormatting>
  <conditionalFormatting sqref="J187:J188">
    <cfRule type="cellIs" dxfId="1684" priority="1760" operator="equal">
      <formula>42005</formula>
    </cfRule>
  </conditionalFormatting>
  <conditionalFormatting sqref="J187:J188">
    <cfRule type="cellIs" dxfId="1683" priority="1756" operator="equal">
      <formula>#REF!</formula>
    </cfRule>
    <cfRule type="cellIs" dxfId="1682" priority="1757" operator="equal">
      <formula>42005</formula>
    </cfRule>
    <cfRule type="cellIs" dxfId="1681" priority="1758" operator="equal">
      <formula>42005</formula>
    </cfRule>
    <cfRule type="cellIs" dxfId="1680" priority="1759" operator="equal">
      <formula>42005</formula>
    </cfRule>
  </conditionalFormatting>
  <conditionalFormatting sqref="J201">
    <cfRule type="cellIs" dxfId="1679" priority="1755" operator="equal">
      <formula>42005</formula>
    </cfRule>
  </conditionalFormatting>
  <conditionalFormatting sqref="J201">
    <cfRule type="cellIs" dxfId="1678" priority="1751" operator="equal">
      <formula>#REF!</formula>
    </cfRule>
    <cfRule type="cellIs" dxfId="1677" priority="1752" operator="equal">
      <formula>42005</formula>
    </cfRule>
    <cfRule type="cellIs" dxfId="1676" priority="1753" operator="equal">
      <formula>42005</formula>
    </cfRule>
    <cfRule type="cellIs" dxfId="1675" priority="1754" operator="equal">
      <formula>42005</formula>
    </cfRule>
  </conditionalFormatting>
  <conditionalFormatting sqref="J202">
    <cfRule type="cellIs" dxfId="1674" priority="1750" operator="equal">
      <formula>42005</formula>
    </cfRule>
  </conditionalFormatting>
  <conditionalFormatting sqref="J202">
    <cfRule type="cellIs" dxfId="1673" priority="1746" operator="equal">
      <formula>#REF!</formula>
    </cfRule>
    <cfRule type="cellIs" dxfId="1672" priority="1747" operator="equal">
      <formula>42005</formula>
    </cfRule>
    <cfRule type="cellIs" dxfId="1671" priority="1748" operator="equal">
      <formula>42005</formula>
    </cfRule>
    <cfRule type="cellIs" dxfId="1670" priority="1749" operator="equal">
      <formula>42005</formula>
    </cfRule>
  </conditionalFormatting>
  <conditionalFormatting sqref="J5387">
    <cfRule type="cellIs" dxfId="1669" priority="1745" operator="equal">
      <formula>42005</formula>
    </cfRule>
  </conditionalFormatting>
  <conditionalFormatting sqref="J5387">
    <cfRule type="cellIs" dxfId="1668" priority="1741" operator="equal">
      <formula>#REF!</formula>
    </cfRule>
    <cfRule type="cellIs" dxfId="1667" priority="1742" operator="equal">
      <formula>42005</formula>
    </cfRule>
    <cfRule type="cellIs" dxfId="1666" priority="1743" operator="equal">
      <formula>42005</formula>
    </cfRule>
    <cfRule type="cellIs" dxfId="1665" priority="1744" operator="equal">
      <formula>42005</formula>
    </cfRule>
  </conditionalFormatting>
  <conditionalFormatting sqref="J5410">
    <cfRule type="cellIs" dxfId="1664" priority="1740" operator="equal">
      <formula>42005</formula>
    </cfRule>
  </conditionalFormatting>
  <conditionalFormatting sqref="J5410">
    <cfRule type="cellIs" dxfId="1663" priority="1736" operator="equal">
      <formula>#REF!</formula>
    </cfRule>
    <cfRule type="cellIs" dxfId="1662" priority="1737" operator="equal">
      <formula>42005</formula>
    </cfRule>
    <cfRule type="cellIs" dxfId="1661" priority="1738" operator="equal">
      <formula>42005</formula>
    </cfRule>
    <cfRule type="cellIs" dxfId="1660" priority="1739" operator="equal">
      <formula>42005</formula>
    </cfRule>
  </conditionalFormatting>
  <conditionalFormatting sqref="J5411">
    <cfRule type="cellIs" dxfId="1659" priority="1735" operator="equal">
      <formula>42005</formula>
    </cfRule>
  </conditionalFormatting>
  <conditionalFormatting sqref="J5411">
    <cfRule type="cellIs" dxfId="1658" priority="1731" operator="equal">
      <formula>#REF!</formula>
    </cfRule>
    <cfRule type="cellIs" dxfId="1657" priority="1732" operator="equal">
      <formula>42005</formula>
    </cfRule>
    <cfRule type="cellIs" dxfId="1656" priority="1733" operator="equal">
      <formula>42005</formula>
    </cfRule>
    <cfRule type="cellIs" dxfId="1655" priority="1734" operator="equal">
      <formula>42005</formula>
    </cfRule>
  </conditionalFormatting>
  <conditionalFormatting sqref="J5474:J5475">
    <cfRule type="cellIs" dxfId="1654" priority="1695" operator="equal">
      <formula>42005</formula>
    </cfRule>
  </conditionalFormatting>
  <conditionalFormatting sqref="J5474:J5475">
    <cfRule type="cellIs" dxfId="1653" priority="1691" operator="equal">
      <formula>#REF!</formula>
    </cfRule>
    <cfRule type="cellIs" dxfId="1652" priority="1692" operator="equal">
      <formula>42005</formula>
    </cfRule>
    <cfRule type="cellIs" dxfId="1651" priority="1693" operator="equal">
      <formula>42005</formula>
    </cfRule>
    <cfRule type="cellIs" dxfId="1650" priority="1694" operator="equal">
      <formula>42005</formula>
    </cfRule>
  </conditionalFormatting>
  <conditionalFormatting sqref="J5498:J5504">
    <cfRule type="cellIs" dxfId="1649" priority="1725" operator="equal">
      <formula>42005</formula>
    </cfRule>
  </conditionalFormatting>
  <conditionalFormatting sqref="J5498:J5504">
    <cfRule type="cellIs" dxfId="1648" priority="1721" operator="equal">
      <formula>#REF!</formula>
    </cfRule>
    <cfRule type="cellIs" dxfId="1647" priority="1722" operator="equal">
      <formula>42005</formula>
    </cfRule>
    <cfRule type="cellIs" dxfId="1646" priority="1723" operator="equal">
      <formula>42005</formula>
    </cfRule>
    <cfRule type="cellIs" dxfId="1645" priority="1724" operator="equal">
      <formula>42005</formula>
    </cfRule>
  </conditionalFormatting>
  <conditionalFormatting sqref="J5460:J5461">
    <cfRule type="cellIs" dxfId="1644" priority="1715" operator="equal">
      <formula>42005</formula>
    </cfRule>
  </conditionalFormatting>
  <conditionalFormatting sqref="J5460:J5461">
    <cfRule type="cellIs" dxfId="1643" priority="1711" operator="equal">
      <formula>#REF!</formula>
    </cfRule>
    <cfRule type="cellIs" dxfId="1642" priority="1712" operator="equal">
      <formula>42005</formula>
    </cfRule>
    <cfRule type="cellIs" dxfId="1641" priority="1713" operator="equal">
      <formula>42005</formula>
    </cfRule>
    <cfRule type="cellIs" dxfId="1640" priority="1714" operator="equal">
      <formula>42005</formula>
    </cfRule>
  </conditionalFormatting>
  <conditionalFormatting sqref="J5485:J5491">
    <cfRule type="cellIs" dxfId="1639" priority="1655" operator="equal">
      <formula>42005</formula>
    </cfRule>
  </conditionalFormatting>
  <conditionalFormatting sqref="J5485:J5491">
    <cfRule type="cellIs" dxfId="1638" priority="1651" operator="equal">
      <formula>#REF!</formula>
    </cfRule>
    <cfRule type="cellIs" dxfId="1637" priority="1652" operator="equal">
      <formula>42005</formula>
    </cfRule>
    <cfRule type="cellIs" dxfId="1636" priority="1653" operator="equal">
      <formula>42005</formula>
    </cfRule>
    <cfRule type="cellIs" dxfId="1635" priority="1654" operator="equal">
      <formula>42005</formula>
    </cfRule>
  </conditionalFormatting>
  <conditionalFormatting sqref="J5462">
    <cfRule type="cellIs" dxfId="1634" priority="1710" operator="equal">
      <formula>42005</formula>
    </cfRule>
  </conditionalFormatting>
  <conditionalFormatting sqref="J5462">
    <cfRule type="cellIs" dxfId="1633" priority="1706" operator="equal">
      <formula>#REF!</formula>
    </cfRule>
    <cfRule type="cellIs" dxfId="1632" priority="1707" operator="equal">
      <formula>42005</formula>
    </cfRule>
    <cfRule type="cellIs" dxfId="1631" priority="1708" operator="equal">
      <formula>42005</formula>
    </cfRule>
    <cfRule type="cellIs" dxfId="1630" priority="1709" operator="equal">
      <formula>42005</formula>
    </cfRule>
  </conditionalFormatting>
  <conditionalFormatting sqref="J5463">
    <cfRule type="cellIs" dxfId="1629" priority="1705" operator="equal">
      <formula>42005</formula>
    </cfRule>
  </conditionalFormatting>
  <conditionalFormatting sqref="J5463">
    <cfRule type="cellIs" dxfId="1628" priority="1701" operator="equal">
      <formula>#REF!</formula>
    </cfRule>
    <cfRule type="cellIs" dxfId="1627" priority="1702" operator="equal">
      <formula>42005</formula>
    </cfRule>
    <cfRule type="cellIs" dxfId="1626" priority="1703" operator="equal">
      <formula>42005</formula>
    </cfRule>
    <cfRule type="cellIs" dxfId="1625" priority="1704" operator="equal">
      <formula>42005</formula>
    </cfRule>
  </conditionalFormatting>
  <conditionalFormatting sqref="J5464:J5465">
    <cfRule type="cellIs" dxfId="1624" priority="1700" operator="equal">
      <formula>42005</formula>
    </cfRule>
  </conditionalFormatting>
  <conditionalFormatting sqref="J5464:J5465">
    <cfRule type="cellIs" dxfId="1623" priority="1696" operator="equal">
      <formula>#REF!</formula>
    </cfRule>
    <cfRule type="cellIs" dxfId="1622" priority="1697" operator="equal">
      <formula>42005</formula>
    </cfRule>
    <cfRule type="cellIs" dxfId="1621" priority="1698" operator="equal">
      <formula>42005</formula>
    </cfRule>
    <cfRule type="cellIs" dxfId="1620" priority="1699" operator="equal">
      <formula>42005</formula>
    </cfRule>
  </conditionalFormatting>
  <conditionalFormatting sqref="J5467:J5473">
    <cfRule type="cellIs" dxfId="1619" priority="1690" operator="equal">
      <formula>42005</formula>
    </cfRule>
  </conditionalFormatting>
  <conditionalFormatting sqref="J5467:J5473">
    <cfRule type="cellIs" dxfId="1618" priority="1686" operator="equal">
      <formula>#REF!</formula>
    </cfRule>
    <cfRule type="cellIs" dxfId="1617" priority="1687" operator="equal">
      <formula>42005</formula>
    </cfRule>
    <cfRule type="cellIs" dxfId="1616" priority="1688" operator="equal">
      <formula>42005</formula>
    </cfRule>
    <cfRule type="cellIs" dxfId="1615" priority="1689" operator="equal">
      <formula>42005</formula>
    </cfRule>
  </conditionalFormatting>
  <conditionalFormatting sqref="J5484">
    <cfRule type="cellIs" dxfId="1614" priority="1685" operator="equal">
      <formula>42005</formula>
    </cfRule>
  </conditionalFormatting>
  <conditionalFormatting sqref="J5484">
    <cfRule type="cellIs" dxfId="1613" priority="1681" operator="equal">
      <formula>#REF!</formula>
    </cfRule>
    <cfRule type="cellIs" dxfId="1612" priority="1682" operator="equal">
      <formula>42005</formula>
    </cfRule>
    <cfRule type="cellIs" dxfId="1611" priority="1683" operator="equal">
      <formula>42005</formula>
    </cfRule>
    <cfRule type="cellIs" dxfId="1610" priority="1684" operator="equal">
      <formula>42005</formula>
    </cfRule>
  </conditionalFormatting>
  <conditionalFormatting sqref="J5478:J5479">
    <cfRule type="cellIs" dxfId="1609" priority="1680" operator="equal">
      <formula>42005</formula>
    </cfRule>
  </conditionalFormatting>
  <conditionalFormatting sqref="J5478:J5479">
    <cfRule type="cellIs" dxfId="1608" priority="1676" operator="equal">
      <formula>#REF!</formula>
    </cfRule>
    <cfRule type="cellIs" dxfId="1607" priority="1677" operator="equal">
      <formula>42005</formula>
    </cfRule>
    <cfRule type="cellIs" dxfId="1606" priority="1678" operator="equal">
      <formula>42005</formula>
    </cfRule>
    <cfRule type="cellIs" dxfId="1605" priority="1679" operator="equal">
      <formula>42005</formula>
    </cfRule>
  </conditionalFormatting>
  <conditionalFormatting sqref="J5480">
    <cfRule type="cellIs" dxfId="1604" priority="1675" operator="equal">
      <formula>42005</formula>
    </cfRule>
  </conditionalFormatting>
  <conditionalFormatting sqref="J5480">
    <cfRule type="cellIs" dxfId="1603" priority="1671" operator="equal">
      <formula>#REF!</formula>
    </cfRule>
    <cfRule type="cellIs" dxfId="1602" priority="1672" operator="equal">
      <formula>42005</formula>
    </cfRule>
    <cfRule type="cellIs" dxfId="1601" priority="1673" operator="equal">
      <formula>42005</formula>
    </cfRule>
    <cfRule type="cellIs" dxfId="1600" priority="1674" operator="equal">
      <formula>42005</formula>
    </cfRule>
  </conditionalFormatting>
  <conditionalFormatting sqref="J5481">
    <cfRule type="cellIs" dxfId="1599" priority="1670" operator="equal">
      <formula>42005</formula>
    </cfRule>
  </conditionalFormatting>
  <conditionalFormatting sqref="J5481">
    <cfRule type="cellIs" dxfId="1598" priority="1666" operator="equal">
      <formula>#REF!</formula>
    </cfRule>
    <cfRule type="cellIs" dxfId="1597" priority="1667" operator="equal">
      <formula>42005</formula>
    </cfRule>
    <cfRule type="cellIs" dxfId="1596" priority="1668" operator="equal">
      <formula>42005</formula>
    </cfRule>
    <cfRule type="cellIs" dxfId="1595" priority="1669" operator="equal">
      <formula>42005</formula>
    </cfRule>
  </conditionalFormatting>
  <conditionalFormatting sqref="J5482:J5483">
    <cfRule type="cellIs" dxfId="1594" priority="1665" operator="equal">
      <formula>42005</formula>
    </cfRule>
  </conditionalFormatting>
  <conditionalFormatting sqref="J5482:J5483">
    <cfRule type="cellIs" dxfId="1593" priority="1661" operator="equal">
      <formula>#REF!</formula>
    </cfRule>
    <cfRule type="cellIs" dxfId="1592" priority="1662" operator="equal">
      <formula>42005</formula>
    </cfRule>
    <cfRule type="cellIs" dxfId="1591" priority="1663" operator="equal">
      <formula>42005</formula>
    </cfRule>
    <cfRule type="cellIs" dxfId="1590" priority="1664" operator="equal">
      <formula>42005</formula>
    </cfRule>
  </conditionalFormatting>
  <conditionalFormatting sqref="J5492:J5493">
    <cfRule type="cellIs" dxfId="1589" priority="1660" operator="equal">
      <formula>42005</formula>
    </cfRule>
  </conditionalFormatting>
  <conditionalFormatting sqref="J5492:J5493">
    <cfRule type="cellIs" dxfId="1588" priority="1656" operator="equal">
      <formula>#REF!</formula>
    </cfRule>
    <cfRule type="cellIs" dxfId="1587" priority="1657" operator="equal">
      <formula>42005</formula>
    </cfRule>
    <cfRule type="cellIs" dxfId="1586" priority="1658" operator="equal">
      <formula>42005</formula>
    </cfRule>
    <cfRule type="cellIs" dxfId="1585" priority="1659" operator="equal">
      <formula>42005</formula>
    </cfRule>
  </conditionalFormatting>
  <conditionalFormatting sqref="J5513">
    <cfRule type="cellIs" dxfId="1584" priority="1650" operator="equal">
      <formula>42005</formula>
    </cfRule>
  </conditionalFormatting>
  <conditionalFormatting sqref="J5513">
    <cfRule type="cellIs" dxfId="1583" priority="1646" operator="equal">
      <formula>#REF!</formula>
    </cfRule>
    <cfRule type="cellIs" dxfId="1582" priority="1647" operator="equal">
      <formula>42005</formula>
    </cfRule>
    <cfRule type="cellIs" dxfId="1581" priority="1648" operator="equal">
      <formula>42005</formula>
    </cfRule>
    <cfRule type="cellIs" dxfId="1580" priority="1649" operator="equal">
      <formula>42005</formula>
    </cfRule>
  </conditionalFormatting>
  <conditionalFormatting sqref="J6582:J6590">
    <cfRule type="cellIs" dxfId="1579" priority="1645" operator="equal">
      <formula>42005</formula>
    </cfRule>
  </conditionalFormatting>
  <conditionalFormatting sqref="J6582:J6590">
    <cfRule type="cellIs" dxfId="1578" priority="1641" operator="equal">
      <formula>#REF!</formula>
    </cfRule>
    <cfRule type="cellIs" dxfId="1577" priority="1642" operator="equal">
      <formula>42005</formula>
    </cfRule>
    <cfRule type="cellIs" dxfId="1576" priority="1643" operator="equal">
      <formula>42005</formula>
    </cfRule>
    <cfRule type="cellIs" dxfId="1575" priority="1644" operator="equal">
      <formula>42005</formula>
    </cfRule>
  </conditionalFormatting>
  <conditionalFormatting sqref="J6593:J6594">
    <cfRule type="cellIs" dxfId="1574" priority="1640" operator="equal">
      <formula>42005</formula>
    </cfRule>
  </conditionalFormatting>
  <conditionalFormatting sqref="J6593:J6594">
    <cfRule type="cellIs" dxfId="1573" priority="1636" operator="equal">
      <formula>#REF!</formula>
    </cfRule>
    <cfRule type="cellIs" dxfId="1572" priority="1637" operator="equal">
      <formula>42005</formula>
    </cfRule>
    <cfRule type="cellIs" dxfId="1571" priority="1638" operator="equal">
      <formula>42005</formula>
    </cfRule>
    <cfRule type="cellIs" dxfId="1570" priority="1639" operator="equal">
      <formula>42005</formula>
    </cfRule>
  </conditionalFormatting>
  <conditionalFormatting sqref="J6599">
    <cfRule type="cellIs" dxfId="1569" priority="1615" operator="equal">
      <formula>42005</formula>
    </cfRule>
  </conditionalFormatting>
  <conditionalFormatting sqref="J6599">
    <cfRule type="cellIs" dxfId="1568" priority="1611" operator="equal">
      <formula>#REF!</formula>
    </cfRule>
    <cfRule type="cellIs" dxfId="1567" priority="1612" operator="equal">
      <formula>42005</formula>
    </cfRule>
    <cfRule type="cellIs" dxfId="1566" priority="1613" operator="equal">
      <formula>42005</formula>
    </cfRule>
    <cfRule type="cellIs" dxfId="1565" priority="1614" operator="equal">
      <formula>42005</formula>
    </cfRule>
  </conditionalFormatting>
  <conditionalFormatting sqref="J6602">
    <cfRule type="cellIs" dxfId="1564" priority="1605" operator="equal">
      <formula>42005</formula>
    </cfRule>
  </conditionalFormatting>
  <conditionalFormatting sqref="J6602">
    <cfRule type="cellIs" dxfId="1563" priority="1601" operator="equal">
      <formula>#REF!</formula>
    </cfRule>
    <cfRule type="cellIs" dxfId="1562" priority="1602" operator="equal">
      <formula>42005</formula>
    </cfRule>
    <cfRule type="cellIs" dxfId="1561" priority="1603" operator="equal">
      <formula>42005</formula>
    </cfRule>
    <cfRule type="cellIs" dxfId="1560" priority="1604" operator="equal">
      <formula>42005</formula>
    </cfRule>
  </conditionalFormatting>
  <conditionalFormatting sqref="J6601">
    <cfRule type="cellIs" dxfId="1559" priority="1620" operator="equal">
      <formula>42005</formula>
    </cfRule>
  </conditionalFormatting>
  <conditionalFormatting sqref="J6601">
    <cfRule type="cellIs" dxfId="1558" priority="1616" operator="equal">
      <formula>#REF!</formula>
    </cfRule>
    <cfRule type="cellIs" dxfId="1557" priority="1617" operator="equal">
      <formula>42005</formula>
    </cfRule>
    <cfRule type="cellIs" dxfId="1556" priority="1618" operator="equal">
      <formula>42005</formula>
    </cfRule>
    <cfRule type="cellIs" dxfId="1555" priority="1619" operator="equal">
      <formula>42005</formula>
    </cfRule>
  </conditionalFormatting>
  <conditionalFormatting sqref="J6600">
    <cfRule type="cellIs" dxfId="1554" priority="1610" operator="equal">
      <formula>42005</formula>
    </cfRule>
  </conditionalFormatting>
  <conditionalFormatting sqref="J6600">
    <cfRule type="cellIs" dxfId="1553" priority="1606" operator="equal">
      <formula>#REF!</formula>
    </cfRule>
    <cfRule type="cellIs" dxfId="1552" priority="1607" operator="equal">
      <formula>42005</formula>
    </cfRule>
    <cfRule type="cellIs" dxfId="1551" priority="1608" operator="equal">
      <formula>42005</formula>
    </cfRule>
    <cfRule type="cellIs" dxfId="1550" priority="1609" operator="equal">
      <formula>42005</formula>
    </cfRule>
  </conditionalFormatting>
  <conditionalFormatting sqref="J6605:J6608">
    <cfRule type="cellIs" dxfId="1549" priority="1600" operator="equal">
      <formula>42005</formula>
    </cfRule>
  </conditionalFormatting>
  <conditionalFormatting sqref="J6605:J6608">
    <cfRule type="cellIs" dxfId="1548" priority="1596" operator="equal">
      <formula>#REF!</formula>
    </cfRule>
    <cfRule type="cellIs" dxfId="1547" priority="1597" operator="equal">
      <formula>42005</formula>
    </cfRule>
    <cfRule type="cellIs" dxfId="1546" priority="1598" operator="equal">
      <formula>42005</formula>
    </cfRule>
    <cfRule type="cellIs" dxfId="1545" priority="1599" operator="equal">
      <formula>42005</formula>
    </cfRule>
  </conditionalFormatting>
  <conditionalFormatting sqref="J6610:J6611">
    <cfRule type="cellIs" dxfId="1544" priority="1595" operator="equal">
      <formula>42005</formula>
    </cfRule>
  </conditionalFormatting>
  <conditionalFormatting sqref="J6610:J6611">
    <cfRule type="cellIs" dxfId="1543" priority="1591" operator="equal">
      <formula>#REF!</formula>
    </cfRule>
    <cfRule type="cellIs" dxfId="1542" priority="1592" operator="equal">
      <formula>42005</formula>
    </cfRule>
    <cfRule type="cellIs" dxfId="1541" priority="1593" operator="equal">
      <formula>42005</formula>
    </cfRule>
    <cfRule type="cellIs" dxfId="1540" priority="1594" operator="equal">
      <formula>42005</formula>
    </cfRule>
  </conditionalFormatting>
  <conditionalFormatting sqref="J6614">
    <cfRule type="cellIs" dxfId="1539" priority="1590" operator="equal">
      <formula>42005</formula>
    </cfRule>
  </conditionalFormatting>
  <conditionalFormatting sqref="J6614">
    <cfRule type="cellIs" dxfId="1538" priority="1586" operator="equal">
      <formula>#REF!</formula>
    </cfRule>
    <cfRule type="cellIs" dxfId="1537" priority="1587" operator="equal">
      <formula>42005</formula>
    </cfRule>
    <cfRule type="cellIs" dxfId="1536" priority="1588" operator="equal">
      <formula>42005</formula>
    </cfRule>
    <cfRule type="cellIs" dxfId="1535" priority="1589" operator="equal">
      <formula>42005</formula>
    </cfRule>
  </conditionalFormatting>
  <conditionalFormatting sqref="J6616:J6617">
    <cfRule type="cellIs" dxfId="1534" priority="1585" operator="equal">
      <formula>42005</formula>
    </cfRule>
  </conditionalFormatting>
  <conditionalFormatting sqref="J6616:J6617">
    <cfRule type="cellIs" dxfId="1533" priority="1581" operator="equal">
      <formula>#REF!</formula>
    </cfRule>
    <cfRule type="cellIs" dxfId="1532" priority="1582" operator="equal">
      <formula>42005</formula>
    </cfRule>
    <cfRule type="cellIs" dxfId="1531" priority="1583" operator="equal">
      <formula>42005</formula>
    </cfRule>
    <cfRule type="cellIs" dxfId="1530" priority="1584" operator="equal">
      <formula>42005</formula>
    </cfRule>
  </conditionalFormatting>
  <conditionalFormatting sqref="J6635:J6639">
    <cfRule type="cellIs" dxfId="1529" priority="1580" operator="equal">
      <formula>42005</formula>
    </cfRule>
  </conditionalFormatting>
  <conditionalFormatting sqref="J6635:J6639">
    <cfRule type="cellIs" dxfId="1528" priority="1576" operator="equal">
      <formula>#REF!</formula>
    </cfRule>
    <cfRule type="cellIs" dxfId="1527" priority="1577" operator="equal">
      <formula>42005</formula>
    </cfRule>
    <cfRule type="cellIs" dxfId="1526" priority="1578" operator="equal">
      <formula>42005</formula>
    </cfRule>
    <cfRule type="cellIs" dxfId="1525" priority="1579" operator="equal">
      <formula>42005</formula>
    </cfRule>
  </conditionalFormatting>
  <conditionalFormatting sqref="J6649">
    <cfRule type="cellIs" dxfId="1524" priority="1575" operator="equal">
      <formula>42005</formula>
    </cfRule>
  </conditionalFormatting>
  <conditionalFormatting sqref="J6649">
    <cfRule type="cellIs" dxfId="1523" priority="1571" operator="equal">
      <formula>#REF!</formula>
    </cfRule>
    <cfRule type="cellIs" dxfId="1522" priority="1572" operator="equal">
      <formula>42005</formula>
    </cfRule>
    <cfRule type="cellIs" dxfId="1521" priority="1573" operator="equal">
      <formula>42005</formula>
    </cfRule>
    <cfRule type="cellIs" dxfId="1520" priority="1574" operator="equal">
      <formula>42005</formula>
    </cfRule>
  </conditionalFormatting>
  <conditionalFormatting sqref="J6640:J6648">
    <cfRule type="cellIs" dxfId="1519" priority="1570" operator="equal">
      <formula>42005</formula>
    </cfRule>
  </conditionalFormatting>
  <conditionalFormatting sqref="J6640:J6648">
    <cfRule type="cellIs" dxfId="1518" priority="1566" operator="equal">
      <formula>#REF!</formula>
    </cfRule>
    <cfRule type="cellIs" dxfId="1517" priority="1567" operator="equal">
      <formula>42005</formula>
    </cfRule>
    <cfRule type="cellIs" dxfId="1516" priority="1568" operator="equal">
      <formula>42005</formula>
    </cfRule>
    <cfRule type="cellIs" dxfId="1515" priority="1569" operator="equal">
      <formula>42005</formula>
    </cfRule>
  </conditionalFormatting>
  <conditionalFormatting sqref="J6652">
    <cfRule type="cellIs" dxfId="1514" priority="1565" operator="equal">
      <formula>42005</formula>
    </cfRule>
  </conditionalFormatting>
  <conditionalFormatting sqref="J6652">
    <cfRule type="cellIs" dxfId="1513" priority="1561" operator="equal">
      <formula>#REF!</formula>
    </cfRule>
    <cfRule type="cellIs" dxfId="1512" priority="1562" operator="equal">
      <formula>42005</formula>
    </cfRule>
    <cfRule type="cellIs" dxfId="1511" priority="1563" operator="equal">
      <formula>42005</formula>
    </cfRule>
    <cfRule type="cellIs" dxfId="1510" priority="1564" operator="equal">
      <formula>42005</formula>
    </cfRule>
  </conditionalFormatting>
  <conditionalFormatting sqref="J6655:J6657">
    <cfRule type="cellIs" dxfId="1509" priority="1560" operator="equal">
      <formula>42005</formula>
    </cfRule>
  </conditionalFormatting>
  <conditionalFormatting sqref="J6655:J6657">
    <cfRule type="cellIs" dxfId="1508" priority="1556" operator="equal">
      <formula>#REF!</formula>
    </cfRule>
    <cfRule type="cellIs" dxfId="1507" priority="1557" operator="equal">
      <formula>42005</formula>
    </cfRule>
    <cfRule type="cellIs" dxfId="1506" priority="1558" operator="equal">
      <formula>42005</formula>
    </cfRule>
    <cfRule type="cellIs" dxfId="1505" priority="1559" operator="equal">
      <formula>42005</formula>
    </cfRule>
  </conditionalFormatting>
  <conditionalFormatting sqref="J6670">
    <cfRule type="cellIs" dxfId="1504" priority="1555" operator="equal">
      <formula>42005</formula>
    </cfRule>
  </conditionalFormatting>
  <conditionalFormatting sqref="J6670">
    <cfRule type="cellIs" dxfId="1503" priority="1551" operator="equal">
      <formula>#REF!</formula>
    </cfRule>
    <cfRule type="cellIs" dxfId="1502" priority="1552" operator="equal">
      <formula>42005</formula>
    </cfRule>
    <cfRule type="cellIs" dxfId="1501" priority="1553" operator="equal">
      <formula>42005</formula>
    </cfRule>
    <cfRule type="cellIs" dxfId="1500" priority="1554" operator="equal">
      <formula>42005</formula>
    </cfRule>
  </conditionalFormatting>
  <conditionalFormatting sqref="J6660:J6669">
    <cfRule type="cellIs" dxfId="1499" priority="1550" operator="equal">
      <formula>42005</formula>
    </cfRule>
  </conditionalFormatting>
  <conditionalFormatting sqref="J6660:J6669">
    <cfRule type="cellIs" dxfId="1498" priority="1546" operator="equal">
      <formula>#REF!</formula>
    </cfRule>
    <cfRule type="cellIs" dxfId="1497" priority="1547" operator="equal">
      <formula>42005</formula>
    </cfRule>
    <cfRule type="cellIs" dxfId="1496" priority="1548" operator="equal">
      <formula>42005</formula>
    </cfRule>
    <cfRule type="cellIs" dxfId="1495" priority="1549" operator="equal">
      <formula>42005</formula>
    </cfRule>
  </conditionalFormatting>
  <conditionalFormatting sqref="J6712">
    <cfRule type="cellIs" dxfId="1494" priority="1545" operator="equal">
      <formula>42005</formula>
    </cfRule>
  </conditionalFormatting>
  <conditionalFormatting sqref="J6712">
    <cfRule type="cellIs" dxfId="1493" priority="1541" operator="equal">
      <formula>#REF!</formula>
    </cfRule>
    <cfRule type="cellIs" dxfId="1492" priority="1542" operator="equal">
      <formula>42005</formula>
    </cfRule>
    <cfRule type="cellIs" dxfId="1491" priority="1543" operator="equal">
      <formula>42005</formula>
    </cfRule>
    <cfRule type="cellIs" dxfId="1490" priority="1544" operator="equal">
      <formula>42005</formula>
    </cfRule>
  </conditionalFormatting>
  <conditionalFormatting sqref="J6709:J6711">
    <cfRule type="cellIs" dxfId="1489" priority="1540" operator="equal">
      <formula>42005</formula>
    </cfRule>
  </conditionalFormatting>
  <conditionalFormatting sqref="J6709:J6711">
    <cfRule type="cellIs" dxfId="1488" priority="1536" operator="equal">
      <formula>#REF!</formula>
    </cfRule>
    <cfRule type="cellIs" dxfId="1487" priority="1537" operator="equal">
      <formula>42005</formula>
    </cfRule>
    <cfRule type="cellIs" dxfId="1486" priority="1538" operator="equal">
      <formula>42005</formula>
    </cfRule>
    <cfRule type="cellIs" dxfId="1485" priority="1539" operator="equal">
      <formula>42005</formula>
    </cfRule>
  </conditionalFormatting>
  <conditionalFormatting sqref="J6724">
    <cfRule type="cellIs" dxfId="1484" priority="1535" operator="equal">
      <formula>42005</formula>
    </cfRule>
  </conditionalFormatting>
  <conditionalFormatting sqref="J6724">
    <cfRule type="cellIs" dxfId="1483" priority="1531" operator="equal">
      <formula>#REF!</formula>
    </cfRule>
    <cfRule type="cellIs" dxfId="1482" priority="1532" operator="equal">
      <formula>42005</formula>
    </cfRule>
    <cfRule type="cellIs" dxfId="1481" priority="1533" operator="equal">
      <formula>42005</formula>
    </cfRule>
    <cfRule type="cellIs" dxfId="1480" priority="1534" operator="equal">
      <formula>42005</formula>
    </cfRule>
  </conditionalFormatting>
  <conditionalFormatting sqref="J6714:J6723">
    <cfRule type="cellIs" dxfId="1479" priority="1530" operator="equal">
      <formula>42005</formula>
    </cfRule>
  </conditionalFormatting>
  <conditionalFormatting sqref="J6714:J6723">
    <cfRule type="cellIs" dxfId="1478" priority="1526" operator="equal">
      <formula>#REF!</formula>
    </cfRule>
    <cfRule type="cellIs" dxfId="1477" priority="1527" operator="equal">
      <formula>42005</formula>
    </cfRule>
    <cfRule type="cellIs" dxfId="1476" priority="1528" operator="equal">
      <formula>42005</formula>
    </cfRule>
    <cfRule type="cellIs" dxfId="1475" priority="1529" operator="equal">
      <formula>42005</formula>
    </cfRule>
  </conditionalFormatting>
  <conditionalFormatting sqref="J6766">
    <cfRule type="cellIs" dxfId="1474" priority="1525" operator="equal">
      <formula>42005</formula>
    </cfRule>
  </conditionalFormatting>
  <conditionalFormatting sqref="J6766">
    <cfRule type="cellIs" dxfId="1473" priority="1521" operator="equal">
      <formula>#REF!</formula>
    </cfRule>
    <cfRule type="cellIs" dxfId="1472" priority="1522" operator="equal">
      <formula>42005</formula>
    </cfRule>
    <cfRule type="cellIs" dxfId="1471" priority="1523" operator="equal">
      <formula>42005</formula>
    </cfRule>
    <cfRule type="cellIs" dxfId="1470" priority="1524" operator="equal">
      <formula>42005</formula>
    </cfRule>
  </conditionalFormatting>
  <conditionalFormatting sqref="J6763:J6765">
    <cfRule type="cellIs" dxfId="1469" priority="1520" operator="equal">
      <formula>42005</formula>
    </cfRule>
  </conditionalFormatting>
  <conditionalFormatting sqref="J6763:J6765">
    <cfRule type="cellIs" dxfId="1468" priority="1516" operator="equal">
      <formula>#REF!</formula>
    </cfRule>
    <cfRule type="cellIs" dxfId="1467" priority="1517" operator="equal">
      <formula>42005</formula>
    </cfRule>
    <cfRule type="cellIs" dxfId="1466" priority="1518" operator="equal">
      <formula>42005</formula>
    </cfRule>
    <cfRule type="cellIs" dxfId="1465" priority="1519" operator="equal">
      <formula>42005</formula>
    </cfRule>
  </conditionalFormatting>
  <conditionalFormatting sqref="J6778">
    <cfRule type="cellIs" dxfId="1464" priority="1515" operator="equal">
      <formula>42005</formula>
    </cfRule>
  </conditionalFormatting>
  <conditionalFormatting sqref="J6778">
    <cfRule type="cellIs" dxfId="1463" priority="1511" operator="equal">
      <formula>#REF!</formula>
    </cfRule>
    <cfRule type="cellIs" dxfId="1462" priority="1512" operator="equal">
      <formula>42005</formula>
    </cfRule>
    <cfRule type="cellIs" dxfId="1461" priority="1513" operator="equal">
      <formula>42005</formula>
    </cfRule>
    <cfRule type="cellIs" dxfId="1460" priority="1514" operator="equal">
      <formula>42005</formula>
    </cfRule>
  </conditionalFormatting>
  <conditionalFormatting sqref="J6768:J6777">
    <cfRule type="cellIs" dxfId="1459" priority="1510" operator="equal">
      <formula>42005</formula>
    </cfRule>
  </conditionalFormatting>
  <conditionalFormatting sqref="J6768:J6777">
    <cfRule type="cellIs" dxfId="1458" priority="1506" operator="equal">
      <formula>#REF!</formula>
    </cfRule>
    <cfRule type="cellIs" dxfId="1457" priority="1507" operator="equal">
      <formula>42005</formula>
    </cfRule>
    <cfRule type="cellIs" dxfId="1456" priority="1508" operator="equal">
      <formula>42005</formula>
    </cfRule>
    <cfRule type="cellIs" dxfId="1455" priority="1509" operator="equal">
      <formula>42005</formula>
    </cfRule>
  </conditionalFormatting>
  <conditionalFormatting sqref="J6820">
    <cfRule type="cellIs" dxfId="1454" priority="1505" operator="equal">
      <formula>42005</formula>
    </cfRule>
  </conditionalFormatting>
  <conditionalFormatting sqref="J6820">
    <cfRule type="cellIs" dxfId="1453" priority="1501" operator="equal">
      <formula>#REF!</formula>
    </cfRule>
    <cfRule type="cellIs" dxfId="1452" priority="1502" operator="equal">
      <formula>42005</formula>
    </cfRule>
    <cfRule type="cellIs" dxfId="1451" priority="1503" operator="equal">
      <formula>42005</formula>
    </cfRule>
    <cfRule type="cellIs" dxfId="1450" priority="1504" operator="equal">
      <formula>42005</formula>
    </cfRule>
  </conditionalFormatting>
  <conditionalFormatting sqref="J6817:J6819">
    <cfRule type="cellIs" dxfId="1449" priority="1500" operator="equal">
      <formula>42005</formula>
    </cfRule>
  </conditionalFormatting>
  <conditionalFormatting sqref="J6817:J6819">
    <cfRule type="cellIs" dxfId="1448" priority="1496" operator="equal">
      <formula>#REF!</formula>
    </cfRule>
    <cfRule type="cellIs" dxfId="1447" priority="1497" operator="equal">
      <formula>42005</formula>
    </cfRule>
    <cfRule type="cellIs" dxfId="1446" priority="1498" operator="equal">
      <formula>42005</formula>
    </cfRule>
    <cfRule type="cellIs" dxfId="1445" priority="1499" operator="equal">
      <formula>42005</formula>
    </cfRule>
  </conditionalFormatting>
  <conditionalFormatting sqref="J6832">
    <cfRule type="cellIs" dxfId="1444" priority="1495" operator="equal">
      <formula>42005</formula>
    </cfRule>
  </conditionalFormatting>
  <conditionalFormatting sqref="J6832">
    <cfRule type="cellIs" dxfId="1443" priority="1491" operator="equal">
      <formula>#REF!</formula>
    </cfRule>
    <cfRule type="cellIs" dxfId="1442" priority="1492" operator="equal">
      <formula>42005</formula>
    </cfRule>
    <cfRule type="cellIs" dxfId="1441" priority="1493" operator="equal">
      <formula>42005</formula>
    </cfRule>
    <cfRule type="cellIs" dxfId="1440" priority="1494" operator="equal">
      <formula>42005</formula>
    </cfRule>
  </conditionalFormatting>
  <conditionalFormatting sqref="J6822:J6831">
    <cfRule type="cellIs" dxfId="1439" priority="1490" operator="equal">
      <formula>42005</formula>
    </cfRule>
  </conditionalFormatting>
  <conditionalFormatting sqref="J6822:J6831">
    <cfRule type="cellIs" dxfId="1438" priority="1486" operator="equal">
      <formula>#REF!</formula>
    </cfRule>
    <cfRule type="cellIs" dxfId="1437" priority="1487" operator="equal">
      <formula>42005</formula>
    </cfRule>
    <cfRule type="cellIs" dxfId="1436" priority="1488" operator="equal">
      <formula>42005</formula>
    </cfRule>
    <cfRule type="cellIs" dxfId="1435" priority="1489" operator="equal">
      <formula>42005</formula>
    </cfRule>
  </conditionalFormatting>
  <conditionalFormatting sqref="J6874">
    <cfRule type="cellIs" dxfId="1434" priority="1485" operator="equal">
      <formula>42005</formula>
    </cfRule>
  </conditionalFormatting>
  <conditionalFormatting sqref="J6874">
    <cfRule type="cellIs" dxfId="1433" priority="1481" operator="equal">
      <formula>#REF!</formula>
    </cfRule>
    <cfRule type="cellIs" dxfId="1432" priority="1482" operator="equal">
      <formula>42005</formula>
    </cfRule>
    <cfRule type="cellIs" dxfId="1431" priority="1483" operator="equal">
      <formula>42005</formula>
    </cfRule>
    <cfRule type="cellIs" dxfId="1430" priority="1484" operator="equal">
      <formula>42005</formula>
    </cfRule>
  </conditionalFormatting>
  <conditionalFormatting sqref="J6871:J6873">
    <cfRule type="cellIs" dxfId="1429" priority="1480" operator="equal">
      <formula>42005</formula>
    </cfRule>
  </conditionalFormatting>
  <conditionalFormatting sqref="J6871:J6873">
    <cfRule type="cellIs" dxfId="1428" priority="1476" operator="equal">
      <formula>#REF!</formula>
    </cfRule>
    <cfRule type="cellIs" dxfId="1427" priority="1477" operator="equal">
      <formula>42005</formula>
    </cfRule>
    <cfRule type="cellIs" dxfId="1426" priority="1478" operator="equal">
      <formula>42005</formula>
    </cfRule>
    <cfRule type="cellIs" dxfId="1425" priority="1479" operator="equal">
      <formula>42005</formula>
    </cfRule>
  </conditionalFormatting>
  <conditionalFormatting sqref="J6886">
    <cfRule type="cellIs" dxfId="1424" priority="1475" operator="equal">
      <formula>42005</formula>
    </cfRule>
  </conditionalFormatting>
  <conditionalFormatting sqref="J6886">
    <cfRule type="cellIs" dxfId="1423" priority="1471" operator="equal">
      <formula>#REF!</formula>
    </cfRule>
    <cfRule type="cellIs" dxfId="1422" priority="1472" operator="equal">
      <formula>42005</formula>
    </cfRule>
    <cfRule type="cellIs" dxfId="1421" priority="1473" operator="equal">
      <formula>42005</formula>
    </cfRule>
    <cfRule type="cellIs" dxfId="1420" priority="1474" operator="equal">
      <formula>42005</formula>
    </cfRule>
  </conditionalFormatting>
  <conditionalFormatting sqref="J6876:J6885">
    <cfRule type="cellIs" dxfId="1419" priority="1470" operator="equal">
      <formula>42005</formula>
    </cfRule>
  </conditionalFormatting>
  <conditionalFormatting sqref="J6876:J6885">
    <cfRule type="cellIs" dxfId="1418" priority="1466" operator="equal">
      <formula>#REF!</formula>
    </cfRule>
    <cfRule type="cellIs" dxfId="1417" priority="1467" operator="equal">
      <formula>42005</formula>
    </cfRule>
    <cfRule type="cellIs" dxfId="1416" priority="1468" operator="equal">
      <formula>42005</formula>
    </cfRule>
    <cfRule type="cellIs" dxfId="1415" priority="1469" operator="equal">
      <formula>42005</formula>
    </cfRule>
  </conditionalFormatting>
  <conditionalFormatting sqref="J6928">
    <cfRule type="cellIs" dxfId="1414" priority="1465" operator="equal">
      <formula>42005</formula>
    </cfRule>
  </conditionalFormatting>
  <conditionalFormatting sqref="J6928">
    <cfRule type="cellIs" dxfId="1413" priority="1461" operator="equal">
      <formula>#REF!</formula>
    </cfRule>
    <cfRule type="cellIs" dxfId="1412" priority="1462" operator="equal">
      <formula>42005</formula>
    </cfRule>
    <cfRule type="cellIs" dxfId="1411" priority="1463" operator="equal">
      <formula>42005</formula>
    </cfRule>
    <cfRule type="cellIs" dxfId="1410" priority="1464" operator="equal">
      <formula>42005</formula>
    </cfRule>
  </conditionalFormatting>
  <conditionalFormatting sqref="J6925:J6927">
    <cfRule type="cellIs" dxfId="1409" priority="1460" operator="equal">
      <formula>42005</formula>
    </cfRule>
  </conditionalFormatting>
  <conditionalFormatting sqref="J6925:J6927">
    <cfRule type="cellIs" dxfId="1408" priority="1456" operator="equal">
      <formula>#REF!</formula>
    </cfRule>
    <cfRule type="cellIs" dxfId="1407" priority="1457" operator="equal">
      <formula>42005</formula>
    </cfRule>
    <cfRule type="cellIs" dxfId="1406" priority="1458" operator="equal">
      <formula>42005</formula>
    </cfRule>
    <cfRule type="cellIs" dxfId="1405" priority="1459" operator="equal">
      <formula>42005</formula>
    </cfRule>
  </conditionalFormatting>
  <conditionalFormatting sqref="J6940">
    <cfRule type="cellIs" dxfId="1404" priority="1455" operator="equal">
      <formula>42005</formula>
    </cfRule>
  </conditionalFormatting>
  <conditionalFormatting sqref="J6940">
    <cfRule type="cellIs" dxfId="1403" priority="1451" operator="equal">
      <formula>#REF!</formula>
    </cfRule>
    <cfRule type="cellIs" dxfId="1402" priority="1452" operator="equal">
      <formula>42005</formula>
    </cfRule>
    <cfRule type="cellIs" dxfId="1401" priority="1453" operator="equal">
      <formula>42005</formula>
    </cfRule>
    <cfRule type="cellIs" dxfId="1400" priority="1454" operator="equal">
      <formula>42005</formula>
    </cfRule>
  </conditionalFormatting>
  <conditionalFormatting sqref="J6930:J6939">
    <cfRule type="cellIs" dxfId="1399" priority="1450" operator="equal">
      <formula>42005</formula>
    </cfRule>
  </conditionalFormatting>
  <conditionalFormatting sqref="J6930:J6939">
    <cfRule type="cellIs" dxfId="1398" priority="1446" operator="equal">
      <formula>#REF!</formula>
    </cfRule>
    <cfRule type="cellIs" dxfId="1397" priority="1447" operator="equal">
      <formula>42005</formula>
    </cfRule>
    <cfRule type="cellIs" dxfId="1396" priority="1448" operator="equal">
      <formula>42005</formula>
    </cfRule>
    <cfRule type="cellIs" dxfId="1395" priority="1449" operator="equal">
      <formula>42005</formula>
    </cfRule>
  </conditionalFormatting>
  <conditionalFormatting sqref="J6982">
    <cfRule type="cellIs" dxfId="1394" priority="1445" operator="equal">
      <formula>42005</formula>
    </cfRule>
  </conditionalFormatting>
  <conditionalFormatting sqref="J6982">
    <cfRule type="cellIs" dxfId="1393" priority="1441" operator="equal">
      <formula>#REF!</formula>
    </cfRule>
    <cfRule type="cellIs" dxfId="1392" priority="1442" operator="equal">
      <formula>42005</formula>
    </cfRule>
    <cfRule type="cellIs" dxfId="1391" priority="1443" operator="equal">
      <formula>42005</formula>
    </cfRule>
    <cfRule type="cellIs" dxfId="1390" priority="1444" operator="equal">
      <formula>42005</formula>
    </cfRule>
  </conditionalFormatting>
  <conditionalFormatting sqref="J6979:J6981">
    <cfRule type="cellIs" dxfId="1389" priority="1440" operator="equal">
      <formula>42005</formula>
    </cfRule>
  </conditionalFormatting>
  <conditionalFormatting sqref="J6979:J6981">
    <cfRule type="cellIs" dxfId="1388" priority="1436" operator="equal">
      <formula>#REF!</formula>
    </cfRule>
    <cfRule type="cellIs" dxfId="1387" priority="1437" operator="equal">
      <formula>42005</formula>
    </cfRule>
    <cfRule type="cellIs" dxfId="1386" priority="1438" operator="equal">
      <formula>42005</formula>
    </cfRule>
    <cfRule type="cellIs" dxfId="1385" priority="1439" operator="equal">
      <formula>42005</formula>
    </cfRule>
  </conditionalFormatting>
  <conditionalFormatting sqref="J6994">
    <cfRule type="cellIs" dxfId="1384" priority="1435" operator="equal">
      <formula>42005</formula>
    </cfRule>
  </conditionalFormatting>
  <conditionalFormatting sqref="J6994">
    <cfRule type="cellIs" dxfId="1383" priority="1431" operator="equal">
      <formula>#REF!</formula>
    </cfRule>
    <cfRule type="cellIs" dxfId="1382" priority="1432" operator="equal">
      <formula>42005</formula>
    </cfRule>
    <cfRule type="cellIs" dxfId="1381" priority="1433" operator="equal">
      <formula>42005</formula>
    </cfRule>
    <cfRule type="cellIs" dxfId="1380" priority="1434" operator="equal">
      <formula>42005</formula>
    </cfRule>
  </conditionalFormatting>
  <conditionalFormatting sqref="J6984:J6993">
    <cfRule type="cellIs" dxfId="1379" priority="1430" operator="equal">
      <formula>42005</formula>
    </cfRule>
  </conditionalFormatting>
  <conditionalFormatting sqref="J6984:J6993">
    <cfRule type="cellIs" dxfId="1378" priority="1426" operator="equal">
      <formula>#REF!</formula>
    </cfRule>
    <cfRule type="cellIs" dxfId="1377" priority="1427" operator="equal">
      <formula>42005</formula>
    </cfRule>
    <cfRule type="cellIs" dxfId="1376" priority="1428" operator="equal">
      <formula>42005</formula>
    </cfRule>
    <cfRule type="cellIs" dxfId="1375" priority="1429" operator="equal">
      <formula>42005</formula>
    </cfRule>
  </conditionalFormatting>
  <conditionalFormatting sqref="J7036">
    <cfRule type="cellIs" dxfId="1374" priority="1425" operator="equal">
      <formula>42005</formula>
    </cfRule>
  </conditionalFormatting>
  <conditionalFormatting sqref="J7036">
    <cfRule type="cellIs" dxfId="1373" priority="1421" operator="equal">
      <formula>#REF!</formula>
    </cfRule>
    <cfRule type="cellIs" dxfId="1372" priority="1422" operator="equal">
      <formula>42005</formula>
    </cfRule>
    <cfRule type="cellIs" dxfId="1371" priority="1423" operator="equal">
      <formula>42005</formula>
    </cfRule>
    <cfRule type="cellIs" dxfId="1370" priority="1424" operator="equal">
      <formula>42005</formula>
    </cfRule>
  </conditionalFormatting>
  <conditionalFormatting sqref="J7033:J7035">
    <cfRule type="cellIs" dxfId="1369" priority="1420" operator="equal">
      <formula>42005</formula>
    </cfRule>
  </conditionalFormatting>
  <conditionalFormatting sqref="J7033:J7035">
    <cfRule type="cellIs" dxfId="1368" priority="1416" operator="equal">
      <formula>#REF!</formula>
    </cfRule>
    <cfRule type="cellIs" dxfId="1367" priority="1417" operator="equal">
      <formula>42005</formula>
    </cfRule>
    <cfRule type="cellIs" dxfId="1366" priority="1418" operator="equal">
      <formula>42005</formula>
    </cfRule>
    <cfRule type="cellIs" dxfId="1365" priority="1419" operator="equal">
      <formula>42005</formula>
    </cfRule>
  </conditionalFormatting>
  <conditionalFormatting sqref="J7048">
    <cfRule type="cellIs" dxfId="1364" priority="1415" operator="equal">
      <formula>42005</formula>
    </cfRule>
  </conditionalFormatting>
  <conditionalFormatting sqref="J7048">
    <cfRule type="cellIs" dxfId="1363" priority="1411" operator="equal">
      <formula>#REF!</formula>
    </cfRule>
    <cfRule type="cellIs" dxfId="1362" priority="1412" operator="equal">
      <formula>42005</formula>
    </cfRule>
    <cfRule type="cellIs" dxfId="1361" priority="1413" operator="equal">
      <formula>42005</formula>
    </cfRule>
    <cfRule type="cellIs" dxfId="1360" priority="1414" operator="equal">
      <formula>42005</formula>
    </cfRule>
  </conditionalFormatting>
  <conditionalFormatting sqref="J7038:J7047">
    <cfRule type="cellIs" dxfId="1359" priority="1410" operator="equal">
      <formula>42005</formula>
    </cfRule>
  </conditionalFormatting>
  <conditionalFormatting sqref="J7038:J7047">
    <cfRule type="cellIs" dxfId="1358" priority="1406" operator="equal">
      <formula>#REF!</formula>
    </cfRule>
    <cfRule type="cellIs" dxfId="1357" priority="1407" operator="equal">
      <formula>42005</formula>
    </cfRule>
    <cfRule type="cellIs" dxfId="1356" priority="1408" operator="equal">
      <formula>42005</formula>
    </cfRule>
    <cfRule type="cellIs" dxfId="1355" priority="1409" operator="equal">
      <formula>42005</formula>
    </cfRule>
  </conditionalFormatting>
  <conditionalFormatting sqref="J7090">
    <cfRule type="cellIs" dxfId="1354" priority="1405" operator="equal">
      <formula>42005</formula>
    </cfRule>
  </conditionalFormatting>
  <conditionalFormatting sqref="J7090">
    <cfRule type="cellIs" dxfId="1353" priority="1401" operator="equal">
      <formula>#REF!</formula>
    </cfRule>
    <cfRule type="cellIs" dxfId="1352" priority="1402" operator="equal">
      <formula>42005</formula>
    </cfRule>
    <cfRule type="cellIs" dxfId="1351" priority="1403" operator="equal">
      <formula>42005</formula>
    </cfRule>
    <cfRule type="cellIs" dxfId="1350" priority="1404" operator="equal">
      <formula>42005</formula>
    </cfRule>
  </conditionalFormatting>
  <conditionalFormatting sqref="J7087:J7089">
    <cfRule type="cellIs" dxfId="1349" priority="1400" operator="equal">
      <formula>42005</formula>
    </cfRule>
  </conditionalFormatting>
  <conditionalFormatting sqref="J7087:J7089">
    <cfRule type="cellIs" dxfId="1348" priority="1396" operator="equal">
      <formula>#REF!</formula>
    </cfRule>
    <cfRule type="cellIs" dxfId="1347" priority="1397" operator="equal">
      <formula>42005</formula>
    </cfRule>
    <cfRule type="cellIs" dxfId="1346" priority="1398" operator="equal">
      <formula>42005</formula>
    </cfRule>
    <cfRule type="cellIs" dxfId="1345" priority="1399" operator="equal">
      <formula>42005</formula>
    </cfRule>
  </conditionalFormatting>
  <conditionalFormatting sqref="J7102">
    <cfRule type="cellIs" dxfId="1344" priority="1395" operator="equal">
      <formula>42005</formula>
    </cfRule>
  </conditionalFormatting>
  <conditionalFormatting sqref="J7102">
    <cfRule type="cellIs" dxfId="1343" priority="1391" operator="equal">
      <formula>#REF!</formula>
    </cfRule>
    <cfRule type="cellIs" dxfId="1342" priority="1392" operator="equal">
      <formula>42005</formula>
    </cfRule>
    <cfRule type="cellIs" dxfId="1341" priority="1393" operator="equal">
      <formula>42005</formula>
    </cfRule>
    <cfRule type="cellIs" dxfId="1340" priority="1394" operator="equal">
      <formula>42005</formula>
    </cfRule>
  </conditionalFormatting>
  <conditionalFormatting sqref="J7092:J7101">
    <cfRule type="cellIs" dxfId="1339" priority="1390" operator="equal">
      <formula>42005</formula>
    </cfRule>
  </conditionalFormatting>
  <conditionalFormatting sqref="J7092:J7101">
    <cfRule type="cellIs" dxfId="1338" priority="1386" operator="equal">
      <formula>#REF!</formula>
    </cfRule>
    <cfRule type="cellIs" dxfId="1337" priority="1387" operator="equal">
      <formula>42005</formula>
    </cfRule>
    <cfRule type="cellIs" dxfId="1336" priority="1388" operator="equal">
      <formula>42005</formula>
    </cfRule>
    <cfRule type="cellIs" dxfId="1335" priority="1389" operator="equal">
      <formula>42005</formula>
    </cfRule>
  </conditionalFormatting>
  <conditionalFormatting sqref="J7144">
    <cfRule type="cellIs" dxfId="1334" priority="1385" operator="equal">
      <formula>42005</formula>
    </cfRule>
  </conditionalFormatting>
  <conditionalFormatting sqref="J7144">
    <cfRule type="cellIs" dxfId="1333" priority="1381" operator="equal">
      <formula>#REF!</formula>
    </cfRule>
    <cfRule type="cellIs" dxfId="1332" priority="1382" operator="equal">
      <formula>42005</formula>
    </cfRule>
    <cfRule type="cellIs" dxfId="1331" priority="1383" operator="equal">
      <formula>42005</formula>
    </cfRule>
    <cfRule type="cellIs" dxfId="1330" priority="1384" operator="equal">
      <formula>42005</formula>
    </cfRule>
  </conditionalFormatting>
  <conditionalFormatting sqref="J7141:J7143">
    <cfRule type="cellIs" dxfId="1329" priority="1380" operator="equal">
      <formula>42005</formula>
    </cfRule>
  </conditionalFormatting>
  <conditionalFormatting sqref="J7141:J7143">
    <cfRule type="cellIs" dxfId="1328" priority="1376" operator="equal">
      <formula>#REF!</formula>
    </cfRule>
    <cfRule type="cellIs" dxfId="1327" priority="1377" operator="equal">
      <formula>42005</formula>
    </cfRule>
    <cfRule type="cellIs" dxfId="1326" priority="1378" operator="equal">
      <formula>42005</formula>
    </cfRule>
    <cfRule type="cellIs" dxfId="1325" priority="1379" operator="equal">
      <formula>42005</formula>
    </cfRule>
  </conditionalFormatting>
  <conditionalFormatting sqref="J7156">
    <cfRule type="cellIs" dxfId="1324" priority="1375" operator="equal">
      <formula>42005</formula>
    </cfRule>
  </conditionalFormatting>
  <conditionalFormatting sqref="J7156">
    <cfRule type="cellIs" dxfId="1323" priority="1371" operator="equal">
      <formula>#REF!</formula>
    </cfRule>
    <cfRule type="cellIs" dxfId="1322" priority="1372" operator="equal">
      <formula>42005</formula>
    </cfRule>
    <cfRule type="cellIs" dxfId="1321" priority="1373" operator="equal">
      <formula>42005</formula>
    </cfRule>
    <cfRule type="cellIs" dxfId="1320" priority="1374" operator="equal">
      <formula>42005</formula>
    </cfRule>
  </conditionalFormatting>
  <conditionalFormatting sqref="J7146:J7155">
    <cfRule type="cellIs" dxfId="1319" priority="1370" operator="equal">
      <formula>42005</formula>
    </cfRule>
  </conditionalFormatting>
  <conditionalFormatting sqref="J7146:J7155">
    <cfRule type="cellIs" dxfId="1318" priority="1366" operator="equal">
      <formula>#REF!</formula>
    </cfRule>
    <cfRule type="cellIs" dxfId="1317" priority="1367" operator="equal">
      <formula>42005</formula>
    </cfRule>
    <cfRule type="cellIs" dxfId="1316" priority="1368" operator="equal">
      <formula>42005</formula>
    </cfRule>
    <cfRule type="cellIs" dxfId="1315" priority="1369" operator="equal">
      <formula>42005</formula>
    </cfRule>
  </conditionalFormatting>
  <conditionalFormatting sqref="J7198">
    <cfRule type="cellIs" dxfId="1314" priority="1365" operator="equal">
      <formula>42005</formula>
    </cfRule>
  </conditionalFormatting>
  <conditionalFormatting sqref="J7198">
    <cfRule type="cellIs" dxfId="1313" priority="1361" operator="equal">
      <formula>#REF!</formula>
    </cfRule>
    <cfRule type="cellIs" dxfId="1312" priority="1362" operator="equal">
      <formula>42005</formula>
    </cfRule>
    <cfRule type="cellIs" dxfId="1311" priority="1363" operator="equal">
      <formula>42005</formula>
    </cfRule>
    <cfRule type="cellIs" dxfId="1310" priority="1364" operator="equal">
      <formula>42005</formula>
    </cfRule>
  </conditionalFormatting>
  <conditionalFormatting sqref="J7195:J7197">
    <cfRule type="cellIs" dxfId="1309" priority="1360" operator="equal">
      <formula>42005</formula>
    </cfRule>
  </conditionalFormatting>
  <conditionalFormatting sqref="J7195:J7197">
    <cfRule type="cellIs" dxfId="1308" priority="1356" operator="equal">
      <formula>#REF!</formula>
    </cfRule>
    <cfRule type="cellIs" dxfId="1307" priority="1357" operator="equal">
      <formula>42005</formula>
    </cfRule>
    <cfRule type="cellIs" dxfId="1306" priority="1358" operator="equal">
      <formula>42005</formula>
    </cfRule>
    <cfRule type="cellIs" dxfId="1305" priority="1359" operator="equal">
      <formula>42005</formula>
    </cfRule>
  </conditionalFormatting>
  <conditionalFormatting sqref="J7210">
    <cfRule type="cellIs" dxfId="1304" priority="1355" operator="equal">
      <formula>42005</formula>
    </cfRule>
  </conditionalFormatting>
  <conditionalFormatting sqref="J7210">
    <cfRule type="cellIs" dxfId="1303" priority="1351" operator="equal">
      <formula>#REF!</formula>
    </cfRule>
    <cfRule type="cellIs" dxfId="1302" priority="1352" operator="equal">
      <formula>42005</formula>
    </cfRule>
    <cfRule type="cellIs" dxfId="1301" priority="1353" operator="equal">
      <formula>42005</formula>
    </cfRule>
    <cfRule type="cellIs" dxfId="1300" priority="1354" operator="equal">
      <formula>42005</formula>
    </cfRule>
  </conditionalFormatting>
  <conditionalFormatting sqref="J7200:J7209">
    <cfRule type="cellIs" dxfId="1299" priority="1350" operator="equal">
      <formula>42005</formula>
    </cfRule>
  </conditionalFormatting>
  <conditionalFormatting sqref="J7200:J7209">
    <cfRule type="cellIs" dxfId="1298" priority="1346" operator="equal">
      <formula>#REF!</formula>
    </cfRule>
    <cfRule type="cellIs" dxfId="1297" priority="1347" operator="equal">
      <formula>42005</formula>
    </cfRule>
    <cfRule type="cellIs" dxfId="1296" priority="1348" operator="equal">
      <formula>42005</formula>
    </cfRule>
    <cfRule type="cellIs" dxfId="1295" priority="1349" operator="equal">
      <formula>42005</formula>
    </cfRule>
  </conditionalFormatting>
  <conditionalFormatting sqref="J7254">
    <cfRule type="cellIs" dxfId="1294" priority="1315" operator="equal">
      <formula>42005</formula>
    </cfRule>
  </conditionalFormatting>
  <conditionalFormatting sqref="J7254">
    <cfRule type="cellIs" dxfId="1293" priority="1311" operator="equal">
      <formula>#REF!</formula>
    </cfRule>
    <cfRule type="cellIs" dxfId="1292" priority="1312" operator="equal">
      <formula>42005</formula>
    </cfRule>
    <cfRule type="cellIs" dxfId="1291" priority="1313" operator="equal">
      <formula>42005</formula>
    </cfRule>
    <cfRule type="cellIs" dxfId="1290" priority="1314" operator="equal">
      <formula>42005</formula>
    </cfRule>
  </conditionalFormatting>
  <conditionalFormatting sqref="J7249:J7251">
    <cfRule type="cellIs" dxfId="1289" priority="1340" operator="equal">
      <formula>42005</formula>
    </cfRule>
  </conditionalFormatting>
  <conditionalFormatting sqref="J7249:J7251">
    <cfRule type="cellIs" dxfId="1288" priority="1336" operator="equal">
      <formula>#REF!</formula>
    </cfRule>
    <cfRule type="cellIs" dxfId="1287" priority="1337" operator="equal">
      <formula>42005</formula>
    </cfRule>
    <cfRule type="cellIs" dxfId="1286" priority="1338" operator="equal">
      <formula>42005</formula>
    </cfRule>
    <cfRule type="cellIs" dxfId="1285" priority="1339" operator="equal">
      <formula>42005</formula>
    </cfRule>
  </conditionalFormatting>
  <conditionalFormatting sqref="J7255">
    <cfRule type="cellIs" dxfId="1284" priority="1330" operator="equal">
      <formula>42005</formula>
    </cfRule>
  </conditionalFormatting>
  <conditionalFormatting sqref="J7255">
    <cfRule type="cellIs" dxfId="1283" priority="1326" operator="equal">
      <formula>#REF!</formula>
    </cfRule>
    <cfRule type="cellIs" dxfId="1282" priority="1327" operator="equal">
      <formula>42005</formula>
    </cfRule>
    <cfRule type="cellIs" dxfId="1281" priority="1328" operator="equal">
      <formula>42005</formula>
    </cfRule>
    <cfRule type="cellIs" dxfId="1280" priority="1329" operator="equal">
      <formula>42005</formula>
    </cfRule>
  </conditionalFormatting>
  <conditionalFormatting sqref="J7252">
    <cfRule type="cellIs" dxfId="1279" priority="1325" operator="equal">
      <formula>42005</formula>
    </cfRule>
  </conditionalFormatting>
  <conditionalFormatting sqref="J7252">
    <cfRule type="cellIs" dxfId="1278" priority="1321" operator="equal">
      <formula>#REF!</formula>
    </cfRule>
    <cfRule type="cellIs" dxfId="1277" priority="1322" operator="equal">
      <formula>42005</formula>
    </cfRule>
    <cfRule type="cellIs" dxfId="1276" priority="1323" operator="equal">
      <formula>42005</formula>
    </cfRule>
    <cfRule type="cellIs" dxfId="1275" priority="1324" operator="equal">
      <formula>42005</formula>
    </cfRule>
  </conditionalFormatting>
  <conditionalFormatting sqref="J7253">
    <cfRule type="cellIs" dxfId="1274" priority="1320" operator="equal">
      <formula>42005</formula>
    </cfRule>
  </conditionalFormatting>
  <conditionalFormatting sqref="J7253">
    <cfRule type="cellIs" dxfId="1273" priority="1316" operator="equal">
      <formula>#REF!</formula>
    </cfRule>
    <cfRule type="cellIs" dxfId="1272" priority="1317" operator="equal">
      <formula>42005</formula>
    </cfRule>
    <cfRule type="cellIs" dxfId="1271" priority="1318" operator="equal">
      <formula>42005</formula>
    </cfRule>
    <cfRule type="cellIs" dxfId="1270" priority="1319" operator="equal">
      <formula>42005</formula>
    </cfRule>
  </conditionalFormatting>
  <conditionalFormatting sqref="J7248">
    <cfRule type="cellIs" dxfId="1269" priority="1310" operator="equal">
      <formula>42005</formula>
    </cfRule>
  </conditionalFormatting>
  <conditionalFormatting sqref="J7248">
    <cfRule type="cellIs" dxfId="1268" priority="1306" operator="equal">
      <formula>#REF!</formula>
    </cfRule>
    <cfRule type="cellIs" dxfId="1267" priority="1307" operator="equal">
      <formula>42005</formula>
    </cfRule>
    <cfRule type="cellIs" dxfId="1266" priority="1308" operator="equal">
      <formula>42005</formula>
    </cfRule>
    <cfRule type="cellIs" dxfId="1265" priority="1309" operator="equal">
      <formula>42005</formula>
    </cfRule>
  </conditionalFormatting>
  <conditionalFormatting sqref="J7256:J7260">
    <cfRule type="cellIs" dxfId="1264" priority="1305" operator="equal">
      <formula>42005</formula>
    </cfRule>
  </conditionalFormatting>
  <conditionalFormatting sqref="J7256:J7260">
    <cfRule type="cellIs" dxfId="1263" priority="1301" operator="equal">
      <formula>#REF!</formula>
    </cfRule>
    <cfRule type="cellIs" dxfId="1262" priority="1302" operator="equal">
      <formula>42005</formula>
    </cfRule>
    <cfRule type="cellIs" dxfId="1261" priority="1303" operator="equal">
      <formula>42005</formula>
    </cfRule>
    <cfRule type="cellIs" dxfId="1260" priority="1304" operator="equal">
      <formula>42005</formula>
    </cfRule>
  </conditionalFormatting>
  <conditionalFormatting sqref="J7261">
    <cfRule type="cellIs" dxfId="1259" priority="1300" operator="equal">
      <formula>42005</formula>
    </cfRule>
  </conditionalFormatting>
  <conditionalFormatting sqref="J7261">
    <cfRule type="cellIs" dxfId="1258" priority="1296" operator="equal">
      <formula>#REF!</formula>
    </cfRule>
    <cfRule type="cellIs" dxfId="1257" priority="1297" operator="equal">
      <formula>42005</formula>
    </cfRule>
    <cfRule type="cellIs" dxfId="1256" priority="1298" operator="equal">
      <formula>42005</formula>
    </cfRule>
    <cfRule type="cellIs" dxfId="1255" priority="1299" operator="equal">
      <formula>42005</formula>
    </cfRule>
  </conditionalFormatting>
  <conditionalFormatting sqref="J7357">
    <cfRule type="cellIs" dxfId="1254" priority="1295" operator="equal">
      <formula>42005</formula>
    </cfRule>
  </conditionalFormatting>
  <conditionalFormatting sqref="J7357">
    <cfRule type="cellIs" dxfId="1253" priority="1291" operator="equal">
      <formula>#REF!</formula>
    </cfRule>
    <cfRule type="cellIs" dxfId="1252" priority="1292" operator="equal">
      <formula>42005</formula>
    </cfRule>
    <cfRule type="cellIs" dxfId="1251" priority="1293" operator="equal">
      <formula>42005</formula>
    </cfRule>
    <cfRule type="cellIs" dxfId="1250" priority="1294" operator="equal">
      <formula>42005</formula>
    </cfRule>
  </conditionalFormatting>
  <conditionalFormatting sqref="J7364">
    <cfRule type="cellIs" dxfId="1249" priority="1270" operator="equal">
      <formula>42005</formula>
    </cfRule>
  </conditionalFormatting>
  <conditionalFormatting sqref="J7364">
    <cfRule type="cellIs" dxfId="1248" priority="1266" operator="equal">
      <formula>#REF!</formula>
    </cfRule>
    <cfRule type="cellIs" dxfId="1247" priority="1267" operator="equal">
      <formula>42005</formula>
    </cfRule>
    <cfRule type="cellIs" dxfId="1246" priority="1268" operator="equal">
      <formula>42005</formula>
    </cfRule>
    <cfRule type="cellIs" dxfId="1245" priority="1269" operator="equal">
      <formula>42005</formula>
    </cfRule>
  </conditionalFormatting>
  <conditionalFormatting sqref="J7358:J7359">
    <cfRule type="cellIs" dxfId="1244" priority="1285" operator="equal">
      <formula>42005</formula>
    </cfRule>
  </conditionalFormatting>
  <conditionalFormatting sqref="J7358:J7359">
    <cfRule type="cellIs" dxfId="1243" priority="1281" operator="equal">
      <formula>#REF!</formula>
    </cfRule>
    <cfRule type="cellIs" dxfId="1242" priority="1282" operator="equal">
      <formula>42005</formula>
    </cfRule>
    <cfRule type="cellIs" dxfId="1241" priority="1283" operator="equal">
      <formula>42005</formula>
    </cfRule>
    <cfRule type="cellIs" dxfId="1240" priority="1284" operator="equal">
      <formula>42005</formula>
    </cfRule>
  </conditionalFormatting>
  <conditionalFormatting sqref="J7360:J7361">
    <cfRule type="cellIs" dxfId="1239" priority="1280" operator="equal">
      <formula>42005</formula>
    </cfRule>
  </conditionalFormatting>
  <conditionalFormatting sqref="J7360:J7361">
    <cfRule type="cellIs" dxfId="1238" priority="1276" operator="equal">
      <formula>#REF!</formula>
    </cfRule>
    <cfRule type="cellIs" dxfId="1237" priority="1277" operator="equal">
      <formula>42005</formula>
    </cfRule>
    <cfRule type="cellIs" dxfId="1236" priority="1278" operator="equal">
      <formula>42005</formula>
    </cfRule>
    <cfRule type="cellIs" dxfId="1235" priority="1279" operator="equal">
      <formula>42005</formula>
    </cfRule>
  </conditionalFormatting>
  <conditionalFormatting sqref="J7362:J7363">
    <cfRule type="cellIs" dxfId="1234" priority="1275" operator="equal">
      <formula>42005</formula>
    </cfRule>
  </conditionalFormatting>
  <conditionalFormatting sqref="J7362:J7363">
    <cfRule type="cellIs" dxfId="1233" priority="1271" operator="equal">
      <formula>#REF!</formula>
    </cfRule>
    <cfRule type="cellIs" dxfId="1232" priority="1272" operator="equal">
      <formula>42005</formula>
    </cfRule>
    <cfRule type="cellIs" dxfId="1231" priority="1273" operator="equal">
      <formula>42005</formula>
    </cfRule>
    <cfRule type="cellIs" dxfId="1230" priority="1274" operator="equal">
      <formula>42005</formula>
    </cfRule>
  </conditionalFormatting>
  <conditionalFormatting sqref="J7365">
    <cfRule type="cellIs" dxfId="1229" priority="1265" operator="equal">
      <formula>42005</formula>
    </cfRule>
  </conditionalFormatting>
  <conditionalFormatting sqref="J7365">
    <cfRule type="cellIs" dxfId="1228" priority="1261" operator="equal">
      <formula>#REF!</formula>
    </cfRule>
    <cfRule type="cellIs" dxfId="1227" priority="1262" operator="equal">
      <formula>42005</formula>
    </cfRule>
    <cfRule type="cellIs" dxfId="1226" priority="1263" operator="equal">
      <formula>42005</formula>
    </cfRule>
    <cfRule type="cellIs" dxfId="1225" priority="1264" operator="equal">
      <formula>42005</formula>
    </cfRule>
  </conditionalFormatting>
  <conditionalFormatting sqref="J7366:J7367">
    <cfRule type="cellIs" dxfId="1224" priority="1260" operator="equal">
      <formula>42005</formula>
    </cfRule>
  </conditionalFormatting>
  <conditionalFormatting sqref="J7366:J7367">
    <cfRule type="cellIs" dxfId="1223" priority="1256" operator="equal">
      <formula>#REF!</formula>
    </cfRule>
    <cfRule type="cellIs" dxfId="1222" priority="1257" operator="equal">
      <formula>42005</formula>
    </cfRule>
    <cfRule type="cellIs" dxfId="1221" priority="1258" operator="equal">
      <formula>42005</formula>
    </cfRule>
    <cfRule type="cellIs" dxfId="1220" priority="1259" operator="equal">
      <formula>42005</formula>
    </cfRule>
  </conditionalFormatting>
  <conditionalFormatting sqref="J7369">
    <cfRule type="cellIs" dxfId="1219" priority="1255" operator="equal">
      <formula>42005</formula>
    </cfRule>
  </conditionalFormatting>
  <conditionalFormatting sqref="J7369">
    <cfRule type="cellIs" dxfId="1218" priority="1251" operator="equal">
      <formula>#REF!</formula>
    </cfRule>
    <cfRule type="cellIs" dxfId="1217" priority="1252" operator="equal">
      <formula>42005</formula>
    </cfRule>
    <cfRule type="cellIs" dxfId="1216" priority="1253" operator="equal">
      <formula>42005</formula>
    </cfRule>
    <cfRule type="cellIs" dxfId="1215" priority="1254" operator="equal">
      <formula>42005</formula>
    </cfRule>
  </conditionalFormatting>
  <conditionalFormatting sqref="J7370">
    <cfRule type="cellIs" dxfId="1214" priority="1250" operator="equal">
      <formula>42005</formula>
    </cfRule>
  </conditionalFormatting>
  <conditionalFormatting sqref="J7370">
    <cfRule type="cellIs" dxfId="1213" priority="1246" operator="equal">
      <formula>#REF!</formula>
    </cfRule>
    <cfRule type="cellIs" dxfId="1212" priority="1247" operator="equal">
      <formula>42005</formula>
    </cfRule>
    <cfRule type="cellIs" dxfId="1211" priority="1248" operator="equal">
      <formula>42005</formula>
    </cfRule>
    <cfRule type="cellIs" dxfId="1210" priority="1249" operator="equal">
      <formula>42005</formula>
    </cfRule>
  </conditionalFormatting>
  <conditionalFormatting sqref="J7372">
    <cfRule type="cellIs" dxfId="1209" priority="1245" operator="equal">
      <formula>42005</formula>
    </cfRule>
  </conditionalFormatting>
  <conditionalFormatting sqref="J7372">
    <cfRule type="cellIs" dxfId="1208" priority="1241" operator="equal">
      <formula>#REF!</formula>
    </cfRule>
    <cfRule type="cellIs" dxfId="1207" priority="1242" operator="equal">
      <formula>42005</formula>
    </cfRule>
    <cfRule type="cellIs" dxfId="1206" priority="1243" operator="equal">
      <formula>42005</formula>
    </cfRule>
    <cfRule type="cellIs" dxfId="1205" priority="1244" operator="equal">
      <formula>42005</formula>
    </cfRule>
  </conditionalFormatting>
  <conditionalFormatting sqref="J7371">
    <cfRule type="cellIs" dxfId="1204" priority="1240" operator="equal">
      <formula>42005</formula>
    </cfRule>
  </conditionalFormatting>
  <conditionalFormatting sqref="J7371">
    <cfRule type="cellIs" dxfId="1203" priority="1236" operator="equal">
      <formula>#REF!</formula>
    </cfRule>
    <cfRule type="cellIs" dxfId="1202" priority="1237" operator="equal">
      <formula>42005</formula>
    </cfRule>
    <cfRule type="cellIs" dxfId="1201" priority="1238" operator="equal">
      <formula>42005</formula>
    </cfRule>
    <cfRule type="cellIs" dxfId="1200" priority="1239" operator="equal">
      <formula>42005</formula>
    </cfRule>
  </conditionalFormatting>
  <conditionalFormatting sqref="J7368">
    <cfRule type="cellIs" dxfId="1199" priority="1235" operator="equal">
      <formula>42005</formula>
    </cfRule>
  </conditionalFormatting>
  <conditionalFormatting sqref="J7368">
    <cfRule type="cellIs" dxfId="1198" priority="1231" operator="equal">
      <formula>#REF!</formula>
    </cfRule>
    <cfRule type="cellIs" dxfId="1197" priority="1232" operator="equal">
      <formula>42005</formula>
    </cfRule>
    <cfRule type="cellIs" dxfId="1196" priority="1233" operator="equal">
      <formula>42005</formula>
    </cfRule>
    <cfRule type="cellIs" dxfId="1195" priority="1234" operator="equal">
      <formula>42005</formula>
    </cfRule>
  </conditionalFormatting>
  <conditionalFormatting sqref="J7505">
    <cfRule type="cellIs" dxfId="1194" priority="1230" operator="equal">
      <formula>42005</formula>
    </cfRule>
  </conditionalFormatting>
  <conditionalFormatting sqref="J7505">
    <cfRule type="cellIs" dxfId="1193" priority="1226" operator="equal">
      <formula>#REF!</formula>
    </cfRule>
    <cfRule type="cellIs" dxfId="1192" priority="1227" operator="equal">
      <formula>42005</formula>
    </cfRule>
    <cfRule type="cellIs" dxfId="1191" priority="1228" operator="equal">
      <formula>42005</formula>
    </cfRule>
    <cfRule type="cellIs" dxfId="1190" priority="1229" operator="equal">
      <formula>42005</formula>
    </cfRule>
  </conditionalFormatting>
  <conditionalFormatting sqref="J5717:J5718">
    <cfRule type="cellIs" dxfId="1189" priority="1225" operator="equal">
      <formula>42005</formula>
    </cfRule>
  </conditionalFormatting>
  <conditionalFormatting sqref="J5717:J5718">
    <cfRule type="cellIs" dxfId="1188" priority="1221" operator="equal">
      <formula>#REF!</formula>
    </cfRule>
    <cfRule type="cellIs" dxfId="1187" priority="1222" operator="equal">
      <formula>42005</formula>
    </cfRule>
    <cfRule type="cellIs" dxfId="1186" priority="1223" operator="equal">
      <formula>42005</formula>
    </cfRule>
    <cfRule type="cellIs" dxfId="1185" priority="1224" operator="equal">
      <formula>42005</formula>
    </cfRule>
  </conditionalFormatting>
  <conditionalFormatting sqref="J5721:J5723">
    <cfRule type="cellIs" dxfId="1184" priority="1220" operator="equal">
      <formula>42005</formula>
    </cfRule>
  </conditionalFormatting>
  <conditionalFormatting sqref="J5721:J5723">
    <cfRule type="cellIs" dxfId="1183" priority="1216" operator="equal">
      <formula>#REF!</formula>
    </cfRule>
    <cfRule type="cellIs" dxfId="1182" priority="1217" operator="equal">
      <formula>42005</formula>
    </cfRule>
    <cfRule type="cellIs" dxfId="1181" priority="1218" operator="equal">
      <formula>42005</formula>
    </cfRule>
    <cfRule type="cellIs" dxfId="1180" priority="1219" operator="equal">
      <formula>42005</formula>
    </cfRule>
  </conditionalFormatting>
  <conditionalFormatting sqref="J5737">
    <cfRule type="cellIs" dxfId="1179" priority="1215" operator="equal">
      <formula>42005</formula>
    </cfRule>
  </conditionalFormatting>
  <conditionalFormatting sqref="J5737">
    <cfRule type="cellIs" dxfId="1178" priority="1211" operator="equal">
      <formula>#REF!</formula>
    </cfRule>
    <cfRule type="cellIs" dxfId="1177" priority="1212" operator="equal">
      <formula>42005</formula>
    </cfRule>
    <cfRule type="cellIs" dxfId="1176" priority="1213" operator="equal">
      <formula>42005</formula>
    </cfRule>
    <cfRule type="cellIs" dxfId="1175" priority="1214" operator="equal">
      <formula>42005</formula>
    </cfRule>
  </conditionalFormatting>
  <conditionalFormatting sqref="J5726:J5736">
    <cfRule type="cellIs" dxfId="1174" priority="1210" operator="equal">
      <formula>42005</formula>
    </cfRule>
  </conditionalFormatting>
  <conditionalFormatting sqref="J5726:J5736">
    <cfRule type="cellIs" dxfId="1173" priority="1206" operator="equal">
      <formula>#REF!</formula>
    </cfRule>
    <cfRule type="cellIs" dxfId="1172" priority="1207" operator="equal">
      <formula>42005</formula>
    </cfRule>
    <cfRule type="cellIs" dxfId="1171" priority="1208" operator="equal">
      <formula>42005</formula>
    </cfRule>
    <cfRule type="cellIs" dxfId="1170" priority="1209" operator="equal">
      <formula>42005</formula>
    </cfRule>
  </conditionalFormatting>
  <conditionalFormatting sqref="J5778:J5780">
    <cfRule type="cellIs" dxfId="1169" priority="1205" operator="equal">
      <formula>42005</formula>
    </cfRule>
  </conditionalFormatting>
  <conditionalFormatting sqref="J5778:J5780">
    <cfRule type="cellIs" dxfId="1168" priority="1201" operator="equal">
      <formula>#REF!</formula>
    </cfRule>
    <cfRule type="cellIs" dxfId="1167" priority="1202" operator="equal">
      <formula>42005</formula>
    </cfRule>
    <cfRule type="cellIs" dxfId="1166" priority="1203" operator="equal">
      <formula>42005</formula>
    </cfRule>
    <cfRule type="cellIs" dxfId="1165" priority="1204" operator="equal">
      <formula>42005</formula>
    </cfRule>
  </conditionalFormatting>
  <conditionalFormatting sqref="J5794">
    <cfRule type="cellIs" dxfId="1164" priority="1200" operator="equal">
      <formula>42005</formula>
    </cfRule>
  </conditionalFormatting>
  <conditionalFormatting sqref="J5794">
    <cfRule type="cellIs" dxfId="1163" priority="1196" operator="equal">
      <formula>#REF!</formula>
    </cfRule>
    <cfRule type="cellIs" dxfId="1162" priority="1197" operator="equal">
      <formula>42005</formula>
    </cfRule>
    <cfRule type="cellIs" dxfId="1161" priority="1198" operator="equal">
      <formula>42005</formula>
    </cfRule>
    <cfRule type="cellIs" dxfId="1160" priority="1199" operator="equal">
      <formula>42005</formula>
    </cfRule>
  </conditionalFormatting>
  <conditionalFormatting sqref="J5783:J5793">
    <cfRule type="cellIs" dxfId="1159" priority="1195" operator="equal">
      <formula>42005</formula>
    </cfRule>
  </conditionalFormatting>
  <conditionalFormatting sqref="J5783:J5793">
    <cfRule type="cellIs" dxfId="1158" priority="1191" operator="equal">
      <formula>#REF!</formula>
    </cfRule>
    <cfRule type="cellIs" dxfId="1157" priority="1192" operator="equal">
      <formula>42005</formula>
    </cfRule>
    <cfRule type="cellIs" dxfId="1156" priority="1193" operator="equal">
      <formula>42005</formula>
    </cfRule>
    <cfRule type="cellIs" dxfId="1155" priority="1194" operator="equal">
      <formula>42005</formula>
    </cfRule>
  </conditionalFormatting>
  <conditionalFormatting sqref="J5835:J5837">
    <cfRule type="cellIs" dxfId="1154" priority="1190" operator="equal">
      <formula>42005</formula>
    </cfRule>
  </conditionalFormatting>
  <conditionalFormatting sqref="J5835:J5837">
    <cfRule type="cellIs" dxfId="1153" priority="1186" operator="equal">
      <formula>#REF!</formula>
    </cfRule>
    <cfRule type="cellIs" dxfId="1152" priority="1187" operator="equal">
      <formula>42005</formula>
    </cfRule>
    <cfRule type="cellIs" dxfId="1151" priority="1188" operator="equal">
      <formula>42005</formula>
    </cfRule>
    <cfRule type="cellIs" dxfId="1150" priority="1189" operator="equal">
      <formula>42005</formula>
    </cfRule>
  </conditionalFormatting>
  <conditionalFormatting sqref="J5851">
    <cfRule type="cellIs" dxfId="1149" priority="1185" operator="equal">
      <formula>42005</formula>
    </cfRule>
  </conditionalFormatting>
  <conditionalFormatting sqref="J5851">
    <cfRule type="cellIs" dxfId="1148" priority="1181" operator="equal">
      <formula>#REF!</formula>
    </cfRule>
    <cfRule type="cellIs" dxfId="1147" priority="1182" operator="equal">
      <formula>42005</formula>
    </cfRule>
    <cfRule type="cellIs" dxfId="1146" priority="1183" operator="equal">
      <formula>42005</formula>
    </cfRule>
    <cfRule type="cellIs" dxfId="1145" priority="1184" operator="equal">
      <formula>42005</formula>
    </cfRule>
  </conditionalFormatting>
  <conditionalFormatting sqref="J5840:J5850">
    <cfRule type="cellIs" dxfId="1144" priority="1180" operator="equal">
      <formula>42005</formula>
    </cfRule>
  </conditionalFormatting>
  <conditionalFormatting sqref="J5840:J5850">
    <cfRule type="cellIs" dxfId="1143" priority="1176" operator="equal">
      <formula>#REF!</formula>
    </cfRule>
    <cfRule type="cellIs" dxfId="1142" priority="1177" operator="equal">
      <formula>42005</formula>
    </cfRule>
    <cfRule type="cellIs" dxfId="1141" priority="1178" operator="equal">
      <formula>42005</formula>
    </cfRule>
    <cfRule type="cellIs" dxfId="1140" priority="1179" operator="equal">
      <formula>42005</formula>
    </cfRule>
  </conditionalFormatting>
  <conditionalFormatting sqref="J5892:J5894">
    <cfRule type="cellIs" dxfId="1139" priority="1175" operator="equal">
      <formula>42005</formula>
    </cfRule>
  </conditionalFormatting>
  <conditionalFormatting sqref="J5892:J5894">
    <cfRule type="cellIs" dxfId="1138" priority="1171" operator="equal">
      <formula>#REF!</formula>
    </cfRule>
    <cfRule type="cellIs" dxfId="1137" priority="1172" operator="equal">
      <formula>42005</formula>
    </cfRule>
    <cfRule type="cellIs" dxfId="1136" priority="1173" operator="equal">
      <formula>42005</formula>
    </cfRule>
    <cfRule type="cellIs" dxfId="1135" priority="1174" operator="equal">
      <formula>42005</formula>
    </cfRule>
  </conditionalFormatting>
  <conditionalFormatting sqref="J5908">
    <cfRule type="cellIs" dxfId="1134" priority="1170" operator="equal">
      <formula>42005</formula>
    </cfRule>
  </conditionalFormatting>
  <conditionalFormatting sqref="J5908">
    <cfRule type="cellIs" dxfId="1133" priority="1166" operator="equal">
      <formula>#REF!</formula>
    </cfRule>
    <cfRule type="cellIs" dxfId="1132" priority="1167" operator="equal">
      <formula>42005</formula>
    </cfRule>
    <cfRule type="cellIs" dxfId="1131" priority="1168" operator="equal">
      <formula>42005</formula>
    </cfRule>
    <cfRule type="cellIs" dxfId="1130" priority="1169" operator="equal">
      <formula>42005</formula>
    </cfRule>
  </conditionalFormatting>
  <conditionalFormatting sqref="J5897:J5907">
    <cfRule type="cellIs" dxfId="1129" priority="1165" operator="equal">
      <formula>42005</formula>
    </cfRule>
  </conditionalFormatting>
  <conditionalFormatting sqref="J5897:J5907">
    <cfRule type="cellIs" dxfId="1128" priority="1161" operator="equal">
      <formula>#REF!</formula>
    </cfRule>
    <cfRule type="cellIs" dxfId="1127" priority="1162" operator="equal">
      <formula>42005</formula>
    </cfRule>
    <cfRule type="cellIs" dxfId="1126" priority="1163" operator="equal">
      <formula>42005</formula>
    </cfRule>
    <cfRule type="cellIs" dxfId="1125" priority="1164" operator="equal">
      <formula>42005</formula>
    </cfRule>
  </conditionalFormatting>
  <conditionalFormatting sqref="J5949:J5951">
    <cfRule type="cellIs" dxfId="1124" priority="1160" operator="equal">
      <formula>42005</formula>
    </cfRule>
  </conditionalFormatting>
  <conditionalFormatting sqref="J5949:J5951">
    <cfRule type="cellIs" dxfId="1123" priority="1156" operator="equal">
      <formula>#REF!</formula>
    </cfRule>
    <cfRule type="cellIs" dxfId="1122" priority="1157" operator="equal">
      <formula>42005</formula>
    </cfRule>
    <cfRule type="cellIs" dxfId="1121" priority="1158" operator="equal">
      <formula>42005</formula>
    </cfRule>
    <cfRule type="cellIs" dxfId="1120" priority="1159" operator="equal">
      <formula>42005</formula>
    </cfRule>
  </conditionalFormatting>
  <conditionalFormatting sqref="J5965">
    <cfRule type="cellIs" dxfId="1119" priority="1155" operator="equal">
      <formula>42005</formula>
    </cfRule>
  </conditionalFormatting>
  <conditionalFormatting sqref="J5965">
    <cfRule type="cellIs" dxfId="1118" priority="1151" operator="equal">
      <formula>#REF!</formula>
    </cfRule>
    <cfRule type="cellIs" dxfId="1117" priority="1152" operator="equal">
      <formula>42005</formula>
    </cfRule>
    <cfRule type="cellIs" dxfId="1116" priority="1153" operator="equal">
      <formula>42005</formula>
    </cfRule>
    <cfRule type="cellIs" dxfId="1115" priority="1154" operator="equal">
      <formula>42005</formula>
    </cfRule>
  </conditionalFormatting>
  <conditionalFormatting sqref="J5954:J5964">
    <cfRule type="cellIs" dxfId="1114" priority="1150" operator="equal">
      <formula>42005</formula>
    </cfRule>
  </conditionalFormatting>
  <conditionalFormatting sqref="J5954:J5964">
    <cfRule type="cellIs" dxfId="1113" priority="1146" operator="equal">
      <formula>#REF!</formula>
    </cfRule>
    <cfRule type="cellIs" dxfId="1112" priority="1147" operator="equal">
      <formula>42005</formula>
    </cfRule>
    <cfRule type="cellIs" dxfId="1111" priority="1148" operator="equal">
      <formula>42005</formula>
    </cfRule>
    <cfRule type="cellIs" dxfId="1110" priority="1149" operator="equal">
      <formula>42005</formula>
    </cfRule>
  </conditionalFormatting>
  <conditionalFormatting sqref="J6006:J6008">
    <cfRule type="cellIs" dxfId="1109" priority="1145" operator="equal">
      <formula>42005</formula>
    </cfRule>
  </conditionalFormatting>
  <conditionalFormatting sqref="J6006:J6008">
    <cfRule type="cellIs" dxfId="1108" priority="1141" operator="equal">
      <formula>#REF!</formula>
    </cfRule>
    <cfRule type="cellIs" dxfId="1107" priority="1142" operator="equal">
      <formula>42005</formula>
    </cfRule>
    <cfRule type="cellIs" dxfId="1106" priority="1143" operator="equal">
      <formula>42005</formula>
    </cfRule>
    <cfRule type="cellIs" dxfId="1105" priority="1144" operator="equal">
      <formula>42005</formula>
    </cfRule>
  </conditionalFormatting>
  <conditionalFormatting sqref="J6022">
    <cfRule type="cellIs" dxfId="1104" priority="1140" operator="equal">
      <formula>42005</formula>
    </cfRule>
  </conditionalFormatting>
  <conditionalFormatting sqref="J6022">
    <cfRule type="cellIs" dxfId="1103" priority="1136" operator="equal">
      <formula>#REF!</formula>
    </cfRule>
    <cfRule type="cellIs" dxfId="1102" priority="1137" operator="equal">
      <formula>42005</formula>
    </cfRule>
    <cfRule type="cellIs" dxfId="1101" priority="1138" operator="equal">
      <formula>42005</formula>
    </cfRule>
    <cfRule type="cellIs" dxfId="1100" priority="1139" operator="equal">
      <formula>42005</formula>
    </cfRule>
  </conditionalFormatting>
  <conditionalFormatting sqref="J6011:J6021">
    <cfRule type="cellIs" dxfId="1099" priority="1135" operator="equal">
      <formula>42005</formula>
    </cfRule>
  </conditionalFormatting>
  <conditionalFormatting sqref="J6011:J6021">
    <cfRule type="cellIs" dxfId="1098" priority="1131" operator="equal">
      <formula>#REF!</formula>
    </cfRule>
    <cfRule type="cellIs" dxfId="1097" priority="1132" operator="equal">
      <formula>42005</formula>
    </cfRule>
    <cfRule type="cellIs" dxfId="1096" priority="1133" operator="equal">
      <formula>42005</formula>
    </cfRule>
    <cfRule type="cellIs" dxfId="1095" priority="1134" operator="equal">
      <formula>42005</formula>
    </cfRule>
  </conditionalFormatting>
  <conditionalFormatting sqref="J6063:J6065">
    <cfRule type="cellIs" dxfId="1094" priority="1130" operator="equal">
      <formula>42005</formula>
    </cfRule>
  </conditionalFormatting>
  <conditionalFormatting sqref="J6063:J6065">
    <cfRule type="cellIs" dxfId="1093" priority="1126" operator="equal">
      <formula>#REF!</formula>
    </cfRule>
    <cfRule type="cellIs" dxfId="1092" priority="1127" operator="equal">
      <formula>42005</formula>
    </cfRule>
    <cfRule type="cellIs" dxfId="1091" priority="1128" operator="equal">
      <formula>42005</formula>
    </cfRule>
    <cfRule type="cellIs" dxfId="1090" priority="1129" operator="equal">
      <formula>42005</formula>
    </cfRule>
  </conditionalFormatting>
  <conditionalFormatting sqref="J6079">
    <cfRule type="cellIs" dxfId="1089" priority="1125" operator="equal">
      <formula>42005</formula>
    </cfRule>
  </conditionalFormatting>
  <conditionalFormatting sqref="J6079">
    <cfRule type="cellIs" dxfId="1088" priority="1121" operator="equal">
      <formula>#REF!</formula>
    </cfRule>
    <cfRule type="cellIs" dxfId="1087" priority="1122" operator="equal">
      <formula>42005</formula>
    </cfRule>
    <cfRule type="cellIs" dxfId="1086" priority="1123" operator="equal">
      <formula>42005</formula>
    </cfRule>
    <cfRule type="cellIs" dxfId="1085" priority="1124" operator="equal">
      <formula>42005</formula>
    </cfRule>
  </conditionalFormatting>
  <conditionalFormatting sqref="J6068:J6078">
    <cfRule type="cellIs" dxfId="1084" priority="1120" operator="equal">
      <formula>42005</formula>
    </cfRule>
  </conditionalFormatting>
  <conditionalFormatting sqref="J6068:J6078">
    <cfRule type="cellIs" dxfId="1083" priority="1116" operator="equal">
      <formula>#REF!</formula>
    </cfRule>
    <cfRule type="cellIs" dxfId="1082" priority="1117" operator="equal">
      <formula>42005</formula>
    </cfRule>
    <cfRule type="cellIs" dxfId="1081" priority="1118" operator="equal">
      <formula>42005</formula>
    </cfRule>
    <cfRule type="cellIs" dxfId="1080" priority="1119" operator="equal">
      <formula>42005</formula>
    </cfRule>
  </conditionalFormatting>
  <conditionalFormatting sqref="J6120:J6122">
    <cfRule type="cellIs" dxfId="1079" priority="1115" operator="equal">
      <formula>42005</formula>
    </cfRule>
  </conditionalFormatting>
  <conditionalFormatting sqref="J6120:J6122">
    <cfRule type="cellIs" dxfId="1078" priority="1111" operator="equal">
      <formula>#REF!</formula>
    </cfRule>
    <cfRule type="cellIs" dxfId="1077" priority="1112" operator="equal">
      <formula>42005</formula>
    </cfRule>
    <cfRule type="cellIs" dxfId="1076" priority="1113" operator="equal">
      <formula>42005</formula>
    </cfRule>
    <cfRule type="cellIs" dxfId="1075" priority="1114" operator="equal">
      <formula>42005</formula>
    </cfRule>
  </conditionalFormatting>
  <conditionalFormatting sqref="J6136">
    <cfRule type="cellIs" dxfId="1074" priority="1110" operator="equal">
      <formula>42005</formula>
    </cfRule>
  </conditionalFormatting>
  <conditionalFormatting sqref="J6136">
    <cfRule type="cellIs" dxfId="1073" priority="1106" operator="equal">
      <formula>#REF!</formula>
    </cfRule>
    <cfRule type="cellIs" dxfId="1072" priority="1107" operator="equal">
      <formula>42005</formula>
    </cfRule>
    <cfRule type="cellIs" dxfId="1071" priority="1108" operator="equal">
      <formula>42005</formula>
    </cfRule>
    <cfRule type="cellIs" dxfId="1070" priority="1109" operator="equal">
      <formula>42005</formula>
    </cfRule>
  </conditionalFormatting>
  <conditionalFormatting sqref="J6125:J6135">
    <cfRule type="cellIs" dxfId="1069" priority="1105" operator="equal">
      <formula>42005</formula>
    </cfRule>
  </conditionalFormatting>
  <conditionalFormatting sqref="J6125:J6135">
    <cfRule type="cellIs" dxfId="1068" priority="1101" operator="equal">
      <formula>#REF!</formula>
    </cfRule>
    <cfRule type="cellIs" dxfId="1067" priority="1102" operator="equal">
      <formula>42005</formula>
    </cfRule>
    <cfRule type="cellIs" dxfId="1066" priority="1103" operator="equal">
      <formula>42005</formula>
    </cfRule>
    <cfRule type="cellIs" dxfId="1065" priority="1104" operator="equal">
      <formula>42005</formula>
    </cfRule>
  </conditionalFormatting>
  <conditionalFormatting sqref="J6177:J6179">
    <cfRule type="cellIs" dxfId="1064" priority="1100" operator="equal">
      <formula>42005</formula>
    </cfRule>
  </conditionalFormatting>
  <conditionalFormatting sqref="J6177:J6179">
    <cfRule type="cellIs" dxfId="1063" priority="1096" operator="equal">
      <formula>#REF!</formula>
    </cfRule>
    <cfRule type="cellIs" dxfId="1062" priority="1097" operator="equal">
      <formula>42005</formula>
    </cfRule>
    <cfRule type="cellIs" dxfId="1061" priority="1098" operator="equal">
      <formula>42005</formula>
    </cfRule>
    <cfRule type="cellIs" dxfId="1060" priority="1099" operator="equal">
      <formula>42005</formula>
    </cfRule>
  </conditionalFormatting>
  <conditionalFormatting sqref="J6193">
    <cfRule type="cellIs" dxfId="1059" priority="1095" operator="equal">
      <formula>42005</formula>
    </cfRule>
  </conditionalFormatting>
  <conditionalFormatting sqref="J6193">
    <cfRule type="cellIs" dxfId="1058" priority="1091" operator="equal">
      <formula>#REF!</formula>
    </cfRule>
    <cfRule type="cellIs" dxfId="1057" priority="1092" operator="equal">
      <formula>42005</formula>
    </cfRule>
    <cfRule type="cellIs" dxfId="1056" priority="1093" operator="equal">
      <formula>42005</formula>
    </cfRule>
    <cfRule type="cellIs" dxfId="1055" priority="1094" operator="equal">
      <formula>42005</formula>
    </cfRule>
  </conditionalFormatting>
  <conditionalFormatting sqref="J6182:J6192">
    <cfRule type="cellIs" dxfId="1054" priority="1090" operator="equal">
      <formula>42005</formula>
    </cfRule>
  </conditionalFormatting>
  <conditionalFormatting sqref="J6182:J6192">
    <cfRule type="cellIs" dxfId="1053" priority="1086" operator="equal">
      <formula>#REF!</formula>
    </cfRule>
    <cfRule type="cellIs" dxfId="1052" priority="1087" operator="equal">
      <formula>42005</formula>
    </cfRule>
    <cfRule type="cellIs" dxfId="1051" priority="1088" operator="equal">
      <formula>42005</formula>
    </cfRule>
    <cfRule type="cellIs" dxfId="1050" priority="1089" operator="equal">
      <formula>42005</formula>
    </cfRule>
  </conditionalFormatting>
  <conditionalFormatting sqref="J6234:J6236">
    <cfRule type="cellIs" dxfId="1049" priority="1085" operator="equal">
      <formula>42005</formula>
    </cfRule>
  </conditionalFormatting>
  <conditionalFormatting sqref="J6234:J6236">
    <cfRule type="cellIs" dxfId="1048" priority="1081" operator="equal">
      <formula>#REF!</formula>
    </cfRule>
    <cfRule type="cellIs" dxfId="1047" priority="1082" operator="equal">
      <formula>42005</formula>
    </cfRule>
    <cfRule type="cellIs" dxfId="1046" priority="1083" operator="equal">
      <formula>42005</formula>
    </cfRule>
    <cfRule type="cellIs" dxfId="1045" priority="1084" operator="equal">
      <formula>42005</formula>
    </cfRule>
  </conditionalFormatting>
  <conditionalFormatting sqref="J6250">
    <cfRule type="cellIs" dxfId="1044" priority="1080" operator="equal">
      <formula>42005</formula>
    </cfRule>
  </conditionalFormatting>
  <conditionalFormatting sqref="J6250">
    <cfRule type="cellIs" dxfId="1043" priority="1076" operator="equal">
      <formula>#REF!</formula>
    </cfRule>
    <cfRule type="cellIs" dxfId="1042" priority="1077" operator="equal">
      <formula>42005</formula>
    </cfRule>
    <cfRule type="cellIs" dxfId="1041" priority="1078" operator="equal">
      <formula>42005</formula>
    </cfRule>
    <cfRule type="cellIs" dxfId="1040" priority="1079" operator="equal">
      <formula>42005</formula>
    </cfRule>
  </conditionalFormatting>
  <conditionalFormatting sqref="J6239:J6249">
    <cfRule type="cellIs" dxfId="1039" priority="1075" operator="equal">
      <formula>42005</formula>
    </cfRule>
  </conditionalFormatting>
  <conditionalFormatting sqref="J6239:J6249">
    <cfRule type="cellIs" dxfId="1038" priority="1071" operator="equal">
      <formula>#REF!</formula>
    </cfRule>
    <cfRule type="cellIs" dxfId="1037" priority="1072" operator="equal">
      <formula>42005</formula>
    </cfRule>
    <cfRule type="cellIs" dxfId="1036" priority="1073" operator="equal">
      <formula>42005</formula>
    </cfRule>
    <cfRule type="cellIs" dxfId="1035" priority="1074" operator="equal">
      <formula>42005</formula>
    </cfRule>
  </conditionalFormatting>
  <conditionalFormatting sqref="J6291:J6293">
    <cfRule type="cellIs" dxfId="1034" priority="1070" operator="equal">
      <formula>42005</formula>
    </cfRule>
  </conditionalFormatting>
  <conditionalFormatting sqref="J6291:J6293">
    <cfRule type="cellIs" dxfId="1033" priority="1066" operator="equal">
      <formula>#REF!</formula>
    </cfRule>
    <cfRule type="cellIs" dxfId="1032" priority="1067" operator="equal">
      <formula>42005</formula>
    </cfRule>
    <cfRule type="cellIs" dxfId="1031" priority="1068" operator="equal">
      <formula>42005</formula>
    </cfRule>
    <cfRule type="cellIs" dxfId="1030" priority="1069" operator="equal">
      <formula>42005</formula>
    </cfRule>
  </conditionalFormatting>
  <conditionalFormatting sqref="J6307">
    <cfRule type="cellIs" dxfId="1029" priority="1065" operator="equal">
      <formula>42005</formula>
    </cfRule>
  </conditionalFormatting>
  <conditionalFormatting sqref="J6307">
    <cfRule type="cellIs" dxfId="1028" priority="1061" operator="equal">
      <formula>#REF!</formula>
    </cfRule>
    <cfRule type="cellIs" dxfId="1027" priority="1062" operator="equal">
      <formula>42005</formula>
    </cfRule>
    <cfRule type="cellIs" dxfId="1026" priority="1063" operator="equal">
      <formula>42005</formula>
    </cfRule>
    <cfRule type="cellIs" dxfId="1025" priority="1064" operator="equal">
      <formula>42005</formula>
    </cfRule>
  </conditionalFormatting>
  <conditionalFormatting sqref="J6296:J6306">
    <cfRule type="cellIs" dxfId="1024" priority="1060" operator="equal">
      <formula>42005</formula>
    </cfRule>
  </conditionalFormatting>
  <conditionalFormatting sqref="J6296:J6306">
    <cfRule type="cellIs" dxfId="1023" priority="1056" operator="equal">
      <formula>#REF!</formula>
    </cfRule>
    <cfRule type="cellIs" dxfId="1022" priority="1057" operator="equal">
      <formula>42005</formula>
    </cfRule>
    <cfRule type="cellIs" dxfId="1021" priority="1058" operator="equal">
      <formula>42005</formula>
    </cfRule>
    <cfRule type="cellIs" dxfId="1020" priority="1059" operator="equal">
      <formula>42005</formula>
    </cfRule>
  </conditionalFormatting>
  <conditionalFormatting sqref="J6348:J6350">
    <cfRule type="cellIs" dxfId="1019" priority="1055" operator="equal">
      <formula>42005</formula>
    </cfRule>
  </conditionalFormatting>
  <conditionalFormatting sqref="J6348:J6350">
    <cfRule type="cellIs" dxfId="1018" priority="1051" operator="equal">
      <formula>#REF!</formula>
    </cfRule>
    <cfRule type="cellIs" dxfId="1017" priority="1052" operator="equal">
      <formula>42005</formula>
    </cfRule>
    <cfRule type="cellIs" dxfId="1016" priority="1053" operator="equal">
      <formula>42005</formula>
    </cfRule>
    <cfRule type="cellIs" dxfId="1015" priority="1054" operator="equal">
      <formula>42005</formula>
    </cfRule>
  </conditionalFormatting>
  <conditionalFormatting sqref="J6364">
    <cfRule type="cellIs" dxfId="1014" priority="1050" operator="equal">
      <formula>42005</formula>
    </cfRule>
  </conditionalFormatting>
  <conditionalFormatting sqref="J6364">
    <cfRule type="cellIs" dxfId="1013" priority="1046" operator="equal">
      <formula>#REF!</formula>
    </cfRule>
    <cfRule type="cellIs" dxfId="1012" priority="1047" operator="equal">
      <formula>42005</formula>
    </cfRule>
    <cfRule type="cellIs" dxfId="1011" priority="1048" operator="equal">
      <formula>42005</formula>
    </cfRule>
    <cfRule type="cellIs" dxfId="1010" priority="1049" operator="equal">
      <formula>42005</formula>
    </cfRule>
  </conditionalFormatting>
  <conditionalFormatting sqref="J6353:J6363">
    <cfRule type="cellIs" dxfId="1009" priority="1045" operator="equal">
      <formula>42005</formula>
    </cfRule>
  </conditionalFormatting>
  <conditionalFormatting sqref="J6353:J6363">
    <cfRule type="cellIs" dxfId="1008" priority="1041" operator="equal">
      <formula>#REF!</formula>
    </cfRule>
    <cfRule type="cellIs" dxfId="1007" priority="1042" operator="equal">
      <formula>42005</formula>
    </cfRule>
    <cfRule type="cellIs" dxfId="1006" priority="1043" operator="equal">
      <formula>42005</formula>
    </cfRule>
    <cfRule type="cellIs" dxfId="1005" priority="1044" operator="equal">
      <formula>42005</formula>
    </cfRule>
  </conditionalFormatting>
  <conditionalFormatting sqref="J6405:J6407">
    <cfRule type="cellIs" dxfId="1004" priority="1040" operator="equal">
      <formula>42005</formula>
    </cfRule>
  </conditionalFormatting>
  <conditionalFormatting sqref="J6405:J6407">
    <cfRule type="cellIs" dxfId="1003" priority="1036" operator="equal">
      <formula>#REF!</formula>
    </cfRule>
    <cfRule type="cellIs" dxfId="1002" priority="1037" operator="equal">
      <formula>42005</formula>
    </cfRule>
    <cfRule type="cellIs" dxfId="1001" priority="1038" operator="equal">
      <formula>42005</formula>
    </cfRule>
    <cfRule type="cellIs" dxfId="1000" priority="1039" operator="equal">
      <formula>42005</formula>
    </cfRule>
  </conditionalFormatting>
  <conditionalFormatting sqref="J6421">
    <cfRule type="cellIs" dxfId="999" priority="1035" operator="equal">
      <formula>42005</formula>
    </cfRule>
  </conditionalFormatting>
  <conditionalFormatting sqref="J6421">
    <cfRule type="cellIs" dxfId="998" priority="1031" operator="equal">
      <formula>#REF!</formula>
    </cfRule>
    <cfRule type="cellIs" dxfId="997" priority="1032" operator="equal">
      <formula>42005</formula>
    </cfRule>
    <cfRule type="cellIs" dxfId="996" priority="1033" operator="equal">
      <formula>42005</formula>
    </cfRule>
    <cfRule type="cellIs" dxfId="995" priority="1034" operator="equal">
      <formula>42005</formula>
    </cfRule>
  </conditionalFormatting>
  <conditionalFormatting sqref="J6410:J6420">
    <cfRule type="cellIs" dxfId="994" priority="1030" operator="equal">
      <formula>42005</formula>
    </cfRule>
  </conditionalFormatting>
  <conditionalFormatting sqref="J6410:J6420">
    <cfRule type="cellIs" dxfId="993" priority="1026" operator="equal">
      <formula>#REF!</formula>
    </cfRule>
    <cfRule type="cellIs" dxfId="992" priority="1027" operator="equal">
      <formula>42005</formula>
    </cfRule>
    <cfRule type="cellIs" dxfId="991" priority="1028" operator="equal">
      <formula>42005</formula>
    </cfRule>
    <cfRule type="cellIs" dxfId="990" priority="1029" operator="equal">
      <formula>42005</formula>
    </cfRule>
  </conditionalFormatting>
  <conditionalFormatting sqref="J6462:J6464">
    <cfRule type="cellIs" dxfId="989" priority="1025" operator="equal">
      <formula>42005</formula>
    </cfRule>
  </conditionalFormatting>
  <conditionalFormatting sqref="J6462:J6464">
    <cfRule type="cellIs" dxfId="988" priority="1021" operator="equal">
      <formula>#REF!</formula>
    </cfRule>
    <cfRule type="cellIs" dxfId="987" priority="1022" operator="equal">
      <formula>42005</formula>
    </cfRule>
    <cfRule type="cellIs" dxfId="986" priority="1023" operator="equal">
      <formula>42005</formula>
    </cfRule>
    <cfRule type="cellIs" dxfId="985" priority="1024" operator="equal">
      <formula>42005</formula>
    </cfRule>
  </conditionalFormatting>
  <conditionalFormatting sqref="J6478">
    <cfRule type="cellIs" dxfId="984" priority="1020" operator="equal">
      <formula>42005</formula>
    </cfRule>
  </conditionalFormatting>
  <conditionalFormatting sqref="J6478">
    <cfRule type="cellIs" dxfId="983" priority="1016" operator="equal">
      <formula>#REF!</formula>
    </cfRule>
    <cfRule type="cellIs" dxfId="982" priority="1017" operator="equal">
      <formula>42005</formula>
    </cfRule>
    <cfRule type="cellIs" dxfId="981" priority="1018" operator="equal">
      <formula>42005</formula>
    </cfRule>
    <cfRule type="cellIs" dxfId="980" priority="1019" operator="equal">
      <formula>42005</formula>
    </cfRule>
  </conditionalFormatting>
  <conditionalFormatting sqref="J6467:J6477">
    <cfRule type="cellIs" dxfId="979" priority="1015" operator="equal">
      <formula>42005</formula>
    </cfRule>
  </conditionalFormatting>
  <conditionalFormatting sqref="J6467:J6477">
    <cfRule type="cellIs" dxfId="978" priority="1011" operator="equal">
      <formula>#REF!</formula>
    </cfRule>
    <cfRule type="cellIs" dxfId="977" priority="1012" operator="equal">
      <formula>42005</formula>
    </cfRule>
    <cfRule type="cellIs" dxfId="976" priority="1013" operator="equal">
      <formula>42005</formula>
    </cfRule>
    <cfRule type="cellIs" dxfId="975" priority="1014" operator="equal">
      <formula>42005</formula>
    </cfRule>
  </conditionalFormatting>
  <conditionalFormatting sqref="J6519:J6521">
    <cfRule type="cellIs" dxfId="974" priority="1010" operator="equal">
      <formula>42005</formula>
    </cfRule>
  </conditionalFormatting>
  <conditionalFormatting sqref="J6519:J6521">
    <cfRule type="cellIs" dxfId="973" priority="1006" operator="equal">
      <formula>#REF!</formula>
    </cfRule>
    <cfRule type="cellIs" dxfId="972" priority="1007" operator="equal">
      <formula>42005</formula>
    </cfRule>
    <cfRule type="cellIs" dxfId="971" priority="1008" operator="equal">
      <formula>42005</formula>
    </cfRule>
    <cfRule type="cellIs" dxfId="970" priority="1009" operator="equal">
      <formula>42005</formula>
    </cfRule>
  </conditionalFormatting>
  <conditionalFormatting sqref="J6535">
    <cfRule type="cellIs" dxfId="969" priority="1005" operator="equal">
      <formula>42005</formula>
    </cfRule>
  </conditionalFormatting>
  <conditionalFormatting sqref="J6535">
    <cfRule type="cellIs" dxfId="968" priority="1001" operator="equal">
      <formula>#REF!</formula>
    </cfRule>
    <cfRule type="cellIs" dxfId="967" priority="1002" operator="equal">
      <formula>42005</formula>
    </cfRule>
    <cfRule type="cellIs" dxfId="966" priority="1003" operator="equal">
      <formula>42005</formula>
    </cfRule>
    <cfRule type="cellIs" dxfId="965" priority="1004" operator="equal">
      <formula>42005</formula>
    </cfRule>
  </conditionalFormatting>
  <conditionalFormatting sqref="J6524:J6534">
    <cfRule type="cellIs" dxfId="964" priority="1000" operator="equal">
      <formula>42005</formula>
    </cfRule>
  </conditionalFormatting>
  <conditionalFormatting sqref="J6524:J6534">
    <cfRule type="cellIs" dxfId="963" priority="996" operator="equal">
      <formula>#REF!</formula>
    </cfRule>
    <cfRule type="cellIs" dxfId="962" priority="997" operator="equal">
      <formula>42005</formula>
    </cfRule>
    <cfRule type="cellIs" dxfId="961" priority="998" operator="equal">
      <formula>42005</formula>
    </cfRule>
    <cfRule type="cellIs" dxfId="960" priority="999" operator="equal">
      <formula>42005</formula>
    </cfRule>
  </conditionalFormatting>
  <conditionalFormatting sqref="J6574">
    <cfRule type="cellIs" dxfId="959" priority="966" operator="equal">
      <formula>#REF!</formula>
    </cfRule>
    <cfRule type="cellIs" dxfId="958" priority="967" operator="equal">
      <formula>42005</formula>
    </cfRule>
    <cfRule type="cellIs" dxfId="957" priority="968" operator="equal">
      <formula>42005</formula>
    </cfRule>
    <cfRule type="cellIs" dxfId="956" priority="969" operator="equal">
      <formula>42005</formula>
    </cfRule>
  </conditionalFormatting>
  <conditionalFormatting sqref="J6576">
    <cfRule type="cellIs" dxfId="955" priority="960" operator="equal">
      <formula>42005</formula>
    </cfRule>
  </conditionalFormatting>
  <conditionalFormatting sqref="J6576">
    <cfRule type="cellIs" dxfId="954" priority="956" operator="equal">
      <formula>#REF!</formula>
    </cfRule>
    <cfRule type="cellIs" dxfId="953" priority="957" operator="equal">
      <formula>42005</formula>
    </cfRule>
    <cfRule type="cellIs" dxfId="952" priority="958" operator="equal">
      <formula>42005</formula>
    </cfRule>
    <cfRule type="cellIs" dxfId="951" priority="959" operator="equal">
      <formula>42005</formula>
    </cfRule>
  </conditionalFormatting>
  <conditionalFormatting sqref="J6577:J6578">
    <cfRule type="cellIs" dxfId="950" priority="955" operator="equal">
      <formula>42005</formula>
    </cfRule>
  </conditionalFormatting>
  <conditionalFormatting sqref="J6577:J6578">
    <cfRule type="cellIs" dxfId="949" priority="951" operator="equal">
      <formula>#REF!</formula>
    </cfRule>
    <cfRule type="cellIs" dxfId="948" priority="952" operator="equal">
      <formula>42005</formula>
    </cfRule>
    <cfRule type="cellIs" dxfId="947" priority="953" operator="equal">
      <formula>42005</formula>
    </cfRule>
    <cfRule type="cellIs" dxfId="946" priority="954" operator="equal">
      <formula>42005</formula>
    </cfRule>
  </conditionalFormatting>
  <conditionalFormatting sqref="J6575">
    <cfRule type="cellIs" dxfId="945" priority="950" operator="equal">
      <formula>42005</formula>
    </cfRule>
  </conditionalFormatting>
  <conditionalFormatting sqref="J6575">
    <cfRule type="cellIs" dxfId="944" priority="946" operator="equal">
      <formula>#REF!</formula>
    </cfRule>
    <cfRule type="cellIs" dxfId="943" priority="947" operator="equal">
      <formula>42005</formula>
    </cfRule>
    <cfRule type="cellIs" dxfId="942" priority="948" operator="equal">
      <formula>42005</formula>
    </cfRule>
    <cfRule type="cellIs" dxfId="941" priority="949" operator="equal">
      <formula>42005</formula>
    </cfRule>
  </conditionalFormatting>
  <conditionalFormatting sqref="J7721:J7727">
    <cfRule type="cellIs" dxfId="940" priority="945" operator="equal">
      <formula>42005</formula>
    </cfRule>
  </conditionalFormatting>
  <conditionalFormatting sqref="J7721:J7727">
    <cfRule type="cellIs" dxfId="939" priority="941" operator="equal">
      <formula>#REF!</formula>
    </cfRule>
    <cfRule type="cellIs" dxfId="938" priority="942" operator="equal">
      <formula>42005</formula>
    </cfRule>
    <cfRule type="cellIs" dxfId="937" priority="943" operator="equal">
      <formula>42005</formula>
    </cfRule>
    <cfRule type="cellIs" dxfId="936" priority="944" operator="equal">
      <formula>42005</formula>
    </cfRule>
  </conditionalFormatting>
  <conditionalFormatting sqref="J7742">
    <cfRule type="cellIs" dxfId="935" priority="940" operator="equal">
      <formula>42005</formula>
    </cfRule>
  </conditionalFormatting>
  <conditionalFormatting sqref="J7742">
    <cfRule type="cellIs" dxfId="934" priority="936" operator="equal">
      <formula>#REF!</formula>
    </cfRule>
    <cfRule type="cellIs" dxfId="933" priority="937" operator="equal">
      <formula>42005</formula>
    </cfRule>
    <cfRule type="cellIs" dxfId="932" priority="938" operator="equal">
      <formula>42005</formula>
    </cfRule>
    <cfRule type="cellIs" dxfId="931" priority="939" operator="equal">
      <formula>42005</formula>
    </cfRule>
  </conditionalFormatting>
  <conditionalFormatting sqref="J7755">
    <cfRule type="cellIs" dxfId="930" priority="935" operator="equal">
      <formula>42005</formula>
    </cfRule>
  </conditionalFormatting>
  <conditionalFormatting sqref="J7755">
    <cfRule type="cellIs" dxfId="929" priority="931" operator="equal">
      <formula>#REF!</formula>
    </cfRule>
    <cfRule type="cellIs" dxfId="928" priority="932" operator="equal">
      <formula>42005</formula>
    </cfRule>
    <cfRule type="cellIs" dxfId="927" priority="933" operator="equal">
      <formula>42005</formula>
    </cfRule>
    <cfRule type="cellIs" dxfId="926" priority="934" operator="equal">
      <formula>42005</formula>
    </cfRule>
  </conditionalFormatting>
  <conditionalFormatting sqref="J7767">
    <cfRule type="cellIs" dxfId="925" priority="930" operator="equal">
      <formula>42005</formula>
    </cfRule>
  </conditionalFormatting>
  <conditionalFormatting sqref="J7767">
    <cfRule type="cellIs" dxfId="924" priority="926" operator="equal">
      <formula>#REF!</formula>
    </cfRule>
    <cfRule type="cellIs" dxfId="923" priority="927" operator="equal">
      <formula>42005</formula>
    </cfRule>
    <cfRule type="cellIs" dxfId="922" priority="928" operator="equal">
      <formula>42005</formula>
    </cfRule>
    <cfRule type="cellIs" dxfId="921" priority="929" operator="equal">
      <formula>42005</formula>
    </cfRule>
  </conditionalFormatting>
  <conditionalFormatting sqref="J7731:J7741">
    <cfRule type="cellIs" dxfId="920" priority="925" operator="equal">
      <formula>42005</formula>
    </cfRule>
  </conditionalFormatting>
  <conditionalFormatting sqref="J7731:J7741">
    <cfRule type="cellIs" dxfId="919" priority="921" operator="equal">
      <formula>#REF!</formula>
    </cfRule>
    <cfRule type="cellIs" dxfId="918" priority="922" operator="equal">
      <formula>42005</formula>
    </cfRule>
    <cfRule type="cellIs" dxfId="917" priority="923" operator="equal">
      <formula>42005</formula>
    </cfRule>
    <cfRule type="cellIs" dxfId="916" priority="924" operator="equal">
      <formula>42005</formula>
    </cfRule>
  </conditionalFormatting>
  <conditionalFormatting sqref="J7746:J7754">
    <cfRule type="cellIs" dxfId="915" priority="920" operator="equal">
      <formula>42005</formula>
    </cfRule>
  </conditionalFormatting>
  <conditionalFormatting sqref="J7746:J7754">
    <cfRule type="cellIs" dxfId="914" priority="916" operator="equal">
      <formula>#REF!</formula>
    </cfRule>
    <cfRule type="cellIs" dxfId="913" priority="917" operator="equal">
      <formula>42005</formula>
    </cfRule>
    <cfRule type="cellIs" dxfId="912" priority="918" operator="equal">
      <formula>42005</formula>
    </cfRule>
    <cfRule type="cellIs" dxfId="911" priority="919" operator="equal">
      <formula>42005</formula>
    </cfRule>
  </conditionalFormatting>
  <conditionalFormatting sqref="J7758:J7766">
    <cfRule type="cellIs" dxfId="910" priority="915" operator="equal">
      <formula>42005</formula>
    </cfRule>
  </conditionalFormatting>
  <conditionalFormatting sqref="J7758:J7766">
    <cfRule type="cellIs" dxfId="909" priority="911" operator="equal">
      <formula>#REF!</formula>
    </cfRule>
    <cfRule type="cellIs" dxfId="908" priority="912" operator="equal">
      <formula>42005</formula>
    </cfRule>
    <cfRule type="cellIs" dxfId="907" priority="913" operator="equal">
      <formula>42005</formula>
    </cfRule>
    <cfRule type="cellIs" dxfId="906" priority="914" operator="equal">
      <formula>42005</formula>
    </cfRule>
  </conditionalFormatting>
  <conditionalFormatting sqref="J7768:J7770">
    <cfRule type="cellIs" dxfId="905" priority="910" operator="equal">
      <formula>42005</formula>
    </cfRule>
  </conditionalFormatting>
  <conditionalFormatting sqref="J7768:J7770">
    <cfRule type="cellIs" dxfId="904" priority="906" operator="equal">
      <formula>#REF!</formula>
    </cfRule>
    <cfRule type="cellIs" dxfId="903" priority="907" operator="equal">
      <formula>42005</formula>
    </cfRule>
    <cfRule type="cellIs" dxfId="902" priority="908" operator="equal">
      <formula>42005</formula>
    </cfRule>
    <cfRule type="cellIs" dxfId="901" priority="909" operator="equal">
      <formula>42005</formula>
    </cfRule>
  </conditionalFormatting>
  <conditionalFormatting sqref="J7771">
    <cfRule type="cellIs" dxfId="900" priority="905" operator="equal">
      <formula>42005</formula>
    </cfRule>
  </conditionalFormatting>
  <conditionalFormatting sqref="J7771">
    <cfRule type="cellIs" dxfId="899" priority="901" operator="equal">
      <formula>#REF!</formula>
    </cfRule>
    <cfRule type="cellIs" dxfId="898" priority="902" operator="equal">
      <formula>42005</formula>
    </cfRule>
    <cfRule type="cellIs" dxfId="897" priority="903" operator="equal">
      <formula>42005</formula>
    </cfRule>
    <cfRule type="cellIs" dxfId="896" priority="904" operator="equal">
      <formula>42005</formula>
    </cfRule>
  </conditionalFormatting>
  <conditionalFormatting sqref="J7772:J7779">
    <cfRule type="cellIs" dxfId="895" priority="900" operator="equal">
      <formula>42005</formula>
    </cfRule>
  </conditionalFormatting>
  <conditionalFormatting sqref="J7772:J7779">
    <cfRule type="cellIs" dxfId="894" priority="896" operator="equal">
      <formula>#REF!</formula>
    </cfRule>
    <cfRule type="cellIs" dxfId="893" priority="897" operator="equal">
      <formula>42005</formula>
    </cfRule>
    <cfRule type="cellIs" dxfId="892" priority="898" operator="equal">
      <formula>42005</formula>
    </cfRule>
    <cfRule type="cellIs" dxfId="891" priority="899" operator="equal">
      <formula>42005</formula>
    </cfRule>
  </conditionalFormatting>
  <conditionalFormatting sqref="J7780">
    <cfRule type="cellIs" dxfId="890" priority="895" operator="equal">
      <formula>42005</formula>
    </cfRule>
  </conditionalFormatting>
  <conditionalFormatting sqref="J7780">
    <cfRule type="cellIs" dxfId="889" priority="891" operator="equal">
      <formula>#REF!</formula>
    </cfRule>
    <cfRule type="cellIs" dxfId="888" priority="892" operator="equal">
      <formula>42005</formula>
    </cfRule>
    <cfRule type="cellIs" dxfId="887" priority="893" operator="equal">
      <formula>42005</formula>
    </cfRule>
    <cfRule type="cellIs" dxfId="886" priority="894" operator="equal">
      <formula>42005</formula>
    </cfRule>
  </conditionalFormatting>
  <conditionalFormatting sqref="J7783">
    <cfRule type="cellIs" dxfId="885" priority="890" operator="equal">
      <formula>42005</formula>
    </cfRule>
  </conditionalFormatting>
  <conditionalFormatting sqref="J7783">
    <cfRule type="cellIs" dxfId="884" priority="886" operator="equal">
      <formula>#REF!</formula>
    </cfRule>
    <cfRule type="cellIs" dxfId="883" priority="887" operator="equal">
      <formula>42005</formula>
    </cfRule>
    <cfRule type="cellIs" dxfId="882" priority="888" operator="equal">
      <formula>42005</formula>
    </cfRule>
    <cfRule type="cellIs" dxfId="881" priority="889" operator="equal">
      <formula>42005</formula>
    </cfRule>
  </conditionalFormatting>
  <conditionalFormatting sqref="J7781">
    <cfRule type="cellIs" dxfId="880" priority="885" operator="equal">
      <formula>42005</formula>
    </cfRule>
  </conditionalFormatting>
  <conditionalFormatting sqref="J7781">
    <cfRule type="cellIs" dxfId="879" priority="881" operator="equal">
      <formula>#REF!</formula>
    </cfRule>
    <cfRule type="cellIs" dxfId="878" priority="882" operator="equal">
      <formula>42005</formula>
    </cfRule>
    <cfRule type="cellIs" dxfId="877" priority="883" operator="equal">
      <formula>42005</formula>
    </cfRule>
    <cfRule type="cellIs" dxfId="876" priority="884" operator="equal">
      <formula>42005</formula>
    </cfRule>
  </conditionalFormatting>
  <conditionalFormatting sqref="J7782">
    <cfRule type="cellIs" dxfId="875" priority="880" operator="equal">
      <formula>42005</formula>
    </cfRule>
  </conditionalFormatting>
  <conditionalFormatting sqref="J7782">
    <cfRule type="cellIs" dxfId="874" priority="876" operator="equal">
      <formula>#REF!</formula>
    </cfRule>
    <cfRule type="cellIs" dxfId="873" priority="877" operator="equal">
      <formula>42005</formula>
    </cfRule>
    <cfRule type="cellIs" dxfId="872" priority="878" operator="equal">
      <formula>42005</formula>
    </cfRule>
    <cfRule type="cellIs" dxfId="871" priority="879" operator="equal">
      <formula>42005</formula>
    </cfRule>
  </conditionalFormatting>
  <conditionalFormatting sqref="J7784:J7788">
    <cfRule type="cellIs" dxfId="870" priority="875" operator="equal">
      <formula>42005</formula>
    </cfRule>
  </conditionalFormatting>
  <conditionalFormatting sqref="J7784:J7788">
    <cfRule type="cellIs" dxfId="869" priority="871" operator="equal">
      <formula>#REF!</formula>
    </cfRule>
    <cfRule type="cellIs" dxfId="868" priority="872" operator="equal">
      <formula>42005</formula>
    </cfRule>
    <cfRule type="cellIs" dxfId="867" priority="873" operator="equal">
      <formula>42005</formula>
    </cfRule>
    <cfRule type="cellIs" dxfId="866" priority="874" operator="equal">
      <formula>42005</formula>
    </cfRule>
  </conditionalFormatting>
  <conditionalFormatting sqref="J7815 J7813">
    <cfRule type="cellIs" dxfId="865" priority="870" operator="equal">
      <formula>42005</formula>
    </cfRule>
  </conditionalFormatting>
  <conditionalFormatting sqref="J7815 J7813">
    <cfRule type="cellIs" dxfId="864" priority="866" operator="equal">
      <formula>#REF!</formula>
    </cfRule>
    <cfRule type="cellIs" dxfId="863" priority="867" operator="equal">
      <formula>42005</formula>
    </cfRule>
    <cfRule type="cellIs" dxfId="862" priority="868" operator="equal">
      <formula>42005</formula>
    </cfRule>
    <cfRule type="cellIs" dxfId="861" priority="869" operator="equal">
      <formula>42005</formula>
    </cfRule>
  </conditionalFormatting>
  <conditionalFormatting sqref="J7798 J7800">
    <cfRule type="cellIs" dxfId="860" priority="865" operator="equal">
      <formula>42005</formula>
    </cfRule>
  </conditionalFormatting>
  <conditionalFormatting sqref="J7798 J7800">
    <cfRule type="cellIs" dxfId="859" priority="861" operator="equal">
      <formula>#REF!</formula>
    </cfRule>
    <cfRule type="cellIs" dxfId="858" priority="862" operator="equal">
      <formula>42005</formula>
    </cfRule>
    <cfRule type="cellIs" dxfId="857" priority="863" operator="equal">
      <formula>42005</formula>
    </cfRule>
    <cfRule type="cellIs" dxfId="856" priority="864" operator="equal">
      <formula>42005</formula>
    </cfRule>
  </conditionalFormatting>
  <conditionalFormatting sqref="J7827">
    <cfRule type="cellIs" dxfId="855" priority="860" operator="equal">
      <formula>42005</formula>
    </cfRule>
  </conditionalFormatting>
  <conditionalFormatting sqref="J7827">
    <cfRule type="cellIs" dxfId="854" priority="856" operator="equal">
      <formula>#REF!</formula>
    </cfRule>
    <cfRule type="cellIs" dxfId="853" priority="857" operator="equal">
      <formula>42005</formula>
    </cfRule>
    <cfRule type="cellIs" dxfId="852" priority="858" operator="equal">
      <formula>42005</formula>
    </cfRule>
    <cfRule type="cellIs" dxfId="851" priority="859" operator="equal">
      <formula>42005</formula>
    </cfRule>
  </conditionalFormatting>
  <conditionalFormatting sqref="J7791:J7797">
    <cfRule type="cellIs" dxfId="850" priority="855" operator="equal">
      <formula>42005</formula>
    </cfRule>
  </conditionalFormatting>
  <conditionalFormatting sqref="J7791:J7797">
    <cfRule type="cellIs" dxfId="849" priority="851" operator="equal">
      <formula>#REF!</formula>
    </cfRule>
    <cfRule type="cellIs" dxfId="848" priority="852" operator="equal">
      <formula>42005</formula>
    </cfRule>
    <cfRule type="cellIs" dxfId="847" priority="853" operator="equal">
      <formula>42005</formula>
    </cfRule>
    <cfRule type="cellIs" dxfId="846" priority="854" operator="equal">
      <formula>42005</formula>
    </cfRule>
  </conditionalFormatting>
  <conditionalFormatting sqref="J7812">
    <cfRule type="cellIs" dxfId="845" priority="850" operator="equal">
      <formula>42005</formula>
    </cfRule>
  </conditionalFormatting>
  <conditionalFormatting sqref="J7812">
    <cfRule type="cellIs" dxfId="844" priority="846" operator="equal">
      <formula>#REF!</formula>
    </cfRule>
    <cfRule type="cellIs" dxfId="843" priority="847" operator="equal">
      <formula>42005</formula>
    </cfRule>
    <cfRule type="cellIs" dxfId="842" priority="848" operator="equal">
      <formula>42005</formula>
    </cfRule>
    <cfRule type="cellIs" dxfId="841" priority="849" operator="equal">
      <formula>42005</formula>
    </cfRule>
  </conditionalFormatting>
  <conditionalFormatting sqref="J7825">
    <cfRule type="cellIs" dxfId="840" priority="845" operator="equal">
      <formula>42005</formula>
    </cfRule>
  </conditionalFormatting>
  <conditionalFormatting sqref="J7825">
    <cfRule type="cellIs" dxfId="839" priority="841" operator="equal">
      <formula>#REF!</formula>
    </cfRule>
    <cfRule type="cellIs" dxfId="838" priority="842" operator="equal">
      <formula>42005</formula>
    </cfRule>
    <cfRule type="cellIs" dxfId="837" priority="843" operator="equal">
      <formula>42005</formula>
    </cfRule>
    <cfRule type="cellIs" dxfId="836" priority="844" operator="equal">
      <formula>42005</formula>
    </cfRule>
  </conditionalFormatting>
  <conditionalFormatting sqref="J7837">
    <cfRule type="cellIs" dxfId="835" priority="840" operator="equal">
      <formula>42005</formula>
    </cfRule>
  </conditionalFormatting>
  <conditionalFormatting sqref="J7837">
    <cfRule type="cellIs" dxfId="834" priority="836" operator="equal">
      <formula>#REF!</formula>
    </cfRule>
    <cfRule type="cellIs" dxfId="833" priority="837" operator="equal">
      <formula>42005</formula>
    </cfRule>
    <cfRule type="cellIs" dxfId="832" priority="838" operator="equal">
      <formula>42005</formula>
    </cfRule>
    <cfRule type="cellIs" dxfId="831" priority="839" operator="equal">
      <formula>42005</formula>
    </cfRule>
  </conditionalFormatting>
  <conditionalFormatting sqref="J7801:J7811">
    <cfRule type="cellIs" dxfId="830" priority="835" operator="equal">
      <formula>42005</formula>
    </cfRule>
  </conditionalFormatting>
  <conditionalFormatting sqref="J7801:J7811">
    <cfRule type="cellIs" dxfId="829" priority="831" operator="equal">
      <formula>#REF!</formula>
    </cfRule>
    <cfRule type="cellIs" dxfId="828" priority="832" operator="equal">
      <formula>42005</formula>
    </cfRule>
    <cfRule type="cellIs" dxfId="827" priority="833" operator="equal">
      <formula>42005</formula>
    </cfRule>
    <cfRule type="cellIs" dxfId="826" priority="834" operator="equal">
      <formula>42005</formula>
    </cfRule>
  </conditionalFormatting>
  <conditionalFormatting sqref="J7816:J7824">
    <cfRule type="cellIs" dxfId="825" priority="830" operator="equal">
      <formula>42005</formula>
    </cfRule>
  </conditionalFormatting>
  <conditionalFormatting sqref="J7816:J7824">
    <cfRule type="cellIs" dxfId="824" priority="826" operator="equal">
      <formula>#REF!</formula>
    </cfRule>
    <cfRule type="cellIs" dxfId="823" priority="827" operator="equal">
      <formula>42005</formula>
    </cfRule>
    <cfRule type="cellIs" dxfId="822" priority="828" operator="equal">
      <formula>42005</formula>
    </cfRule>
    <cfRule type="cellIs" dxfId="821" priority="829" operator="equal">
      <formula>42005</formula>
    </cfRule>
  </conditionalFormatting>
  <conditionalFormatting sqref="J7828:J7836">
    <cfRule type="cellIs" dxfId="820" priority="825" operator="equal">
      <formula>42005</formula>
    </cfRule>
  </conditionalFormatting>
  <conditionalFormatting sqref="J7828:J7836">
    <cfRule type="cellIs" dxfId="819" priority="821" operator="equal">
      <formula>#REF!</formula>
    </cfRule>
    <cfRule type="cellIs" dxfId="818" priority="822" operator="equal">
      <formula>42005</formula>
    </cfRule>
    <cfRule type="cellIs" dxfId="817" priority="823" operator="equal">
      <formula>42005</formula>
    </cfRule>
    <cfRule type="cellIs" dxfId="816" priority="824" operator="equal">
      <formula>42005</formula>
    </cfRule>
  </conditionalFormatting>
  <conditionalFormatting sqref="J7838:J7840">
    <cfRule type="cellIs" dxfId="815" priority="820" operator="equal">
      <formula>42005</formula>
    </cfRule>
  </conditionalFormatting>
  <conditionalFormatting sqref="J7838:J7840">
    <cfRule type="cellIs" dxfId="814" priority="816" operator="equal">
      <formula>#REF!</formula>
    </cfRule>
    <cfRule type="cellIs" dxfId="813" priority="817" operator="equal">
      <formula>42005</formula>
    </cfRule>
    <cfRule type="cellIs" dxfId="812" priority="818" operator="equal">
      <formula>42005</formula>
    </cfRule>
    <cfRule type="cellIs" dxfId="811" priority="819" operator="equal">
      <formula>42005</formula>
    </cfRule>
  </conditionalFormatting>
  <conditionalFormatting sqref="J7841">
    <cfRule type="cellIs" dxfId="810" priority="815" operator="equal">
      <formula>42005</formula>
    </cfRule>
  </conditionalFormatting>
  <conditionalFormatting sqref="J7841">
    <cfRule type="cellIs" dxfId="809" priority="811" operator="equal">
      <formula>#REF!</formula>
    </cfRule>
    <cfRule type="cellIs" dxfId="808" priority="812" operator="equal">
      <formula>42005</formula>
    </cfRule>
    <cfRule type="cellIs" dxfId="807" priority="813" operator="equal">
      <formula>42005</formula>
    </cfRule>
    <cfRule type="cellIs" dxfId="806" priority="814" operator="equal">
      <formula>42005</formula>
    </cfRule>
  </conditionalFormatting>
  <conditionalFormatting sqref="J7842:J7849">
    <cfRule type="cellIs" dxfId="805" priority="810" operator="equal">
      <formula>42005</formula>
    </cfRule>
  </conditionalFormatting>
  <conditionalFormatting sqref="J7842:J7849">
    <cfRule type="cellIs" dxfId="804" priority="806" operator="equal">
      <formula>#REF!</formula>
    </cfRule>
    <cfRule type="cellIs" dxfId="803" priority="807" operator="equal">
      <formula>42005</formula>
    </cfRule>
    <cfRule type="cellIs" dxfId="802" priority="808" operator="equal">
      <formula>42005</formula>
    </cfRule>
    <cfRule type="cellIs" dxfId="801" priority="809" operator="equal">
      <formula>42005</formula>
    </cfRule>
  </conditionalFormatting>
  <conditionalFormatting sqref="J7850">
    <cfRule type="cellIs" dxfId="800" priority="805" operator="equal">
      <formula>42005</formula>
    </cfRule>
  </conditionalFormatting>
  <conditionalFormatting sqref="J7850">
    <cfRule type="cellIs" dxfId="799" priority="801" operator="equal">
      <formula>#REF!</formula>
    </cfRule>
    <cfRule type="cellIs" dxfId="798" priority="802" operator="equal">
      <formula>42005</formula>
    </cfRule>
    <cfRule type="cellIs" dxfId="797" priority="803" operator="equal">
      <formula>42005</formula>
    </cfRule>
    <cfRule type="cellIs" dxfId="796" priority="804" operator="equal">
      <formula>42005</formula>
    </cfRule>
  </conditionalFormatting>
  <conditionalFormatting sqref="J7853">
    <cfRule type="cellIs" dxfId="795" priority="800" operator="equal">
      <formula>42005</formula>
    </cfRule>
  </conditionalFormatting>
  <conditionalFormatting sqref="J7853">
    <cfRule type="cellIs" dxfId="794" priority="796" operator="equal">
      <formula>#REF!</formula>
    </cfRule>
    <cfRule type="cellIs" dxfId="793" priority="797" operator="equal">
      <formula>42005</formula>
    </cfRule>
    <cfRule type="cellIs" dxfId="792" priority="798" operator="equal">
      <formula>42005</formula>
    </cfRule>
    <cfRule type="cellIs" dxfId="791" priority="799" operator="equal">
      <formula>42005</formula>
    </cfRule>
  </conditionalFormatting>
  <conditionalFormatting sqref="J7851">
    <cfRule type="cellIs" dxfId="790" priority="795" operator="equal">
      <formula>42005</formula>
    </cfRule>
  </conditionalFormatting>
  <conditionalFormatting sqref="J7851">
    <cfRule type="cellIs" dxfId="789" priority="791" operator="equal">
      <formula>#REF!</formula>
    </cfRule>
    <cfRule type="cellIs" dxfId="788" priority="792" operator="equal">
      <formula>42005</formula>
    </cfRule>
    <cfRule type="cellIs" dxfId="787" priority="793" operator="equal">
      <formula>42005</formula>
    </cfRule>
    <cfRule type="cellIs" dxfId="786" priority="794" operator="equal">
      <formula>42005</formula>
    </cfRule>
  </conditionalFormatting>
  <conditionalFormatting sqref="J7852">
    <cfRule type="cellIs" dxfId="785" priority="790" operator="equal">
      <formula>42005</formula>
    </cfRule>
  </conditionalFormatting>
  <conditionalFormatting sqref="J7852">
    <cfRule type="cellIs" dxfId="784" priority="786" operator="equal">
      <formula>#REF!</formula>
    </cfRule>
    <cfRule type="cellIs" dxfId="783" priority="787" operator="equal">
      <formula>42005</formula>
    </cfRule>
    <cfRule type="cellIs" dxfId="782" priority="788" operator="equal">
      <formula>42005</formula>
    </cfRule>
    <cfRule type="cellIs" dxfId="781" priority="789" operator="equal">
      <formula>42005</formula>
    </cfRule>
  </conditionalFormatting>
  <conditionalFormatting sqref="J7854:J7858">
    <cfRule type="cellIs" dxfId="780" priority="785" operator="equal">
      <formula>42005</formula>
    </cfRule>
  </conditionalFormatting>
  <conditionalFormatting sqref="J7854:J7858">
    <cfRule type="cellIs" dxfId="779" priority="781" operator="equal">
      <formula>#REF!</formula>
    </cfRule>
    <cfRule type="cellIs" dxfId="778" priority="782" operator="equal">
      <formula>42005</formula>
    </cfRule>
    <cfRule type="cellIs" dxfId="777" priority="783" operator="equal">
      <formula>42005</formula>
    </cfRule>
    <cfRule type="cellIs" dxfId="776" priority="784" operator="equal">
      <formula>42005</formula>
    </cfRule>
  </conditionalFormatting>
  <conditionalFormatting sqref="J7873">
    <cfRule type="cellIs" dxfId="775" priority="780" operator="equal">
      <formula>42005</formula>
    </cfRule>
  </conditionalFormatting>
  <conditionalFormatting sqref="J7873">
    <cfRule type="cellIs" dxfId="774" priority="776" operator="equal">
      <formula>#REF!</formula>
    </cfRule>
    <cfRule type="cellIs" dxfId="773" priority="777" operator="equal">
      <formula>42005</formula>
    </cfRule>
    <cfRule type="cellIs" dxfId="772" priority="778" operator="equal">
      <formula>42005</formula>
    </cfRule>
    <cfRule type="cellIs" dxfId="771" priority="779" operator="equal">
      <formula>42005</formula>
    </cfRule>
  </conditionalFormatting>
  <conditionalFormatting sqref="J7868:J7871">
    <cfRule type="cellIs" dxfId="770" priority="775" operator="equal">
      <formula>42005</formula>
    </cfRule>
  </conditionalFormatting>
  <conditionalFormatting sqref="J7868:J7871">
    <cfRule type="cellIs" dxfId="769" priority="771" operator="equal">
      <formula>#REF!</formula>
    </cfRule>
    <cfRule type="cellIs" dxfId="768" priority="772" operator="equal">
      <formula>42005</formula>
    </cfRule>
    <cfRule type="cellIs" dxfId="767" priority="773" operator="equal">
      <formula>42005</formula>
    </cfRule>
    <cfRule type="cellIs" dxfId="766" priority="774" operator="equal">
      <formula>42005</formula>
    </cfRule>
  </conditionalFormatting>
  <conditionalFormatting sqref="J7866">
    <cfRule type="cellIs" dxfId="765" priority="770" operator="equal">
      <formula>42005</formula>
    </cfRule>
  </conditionalFormatting>
  <conditionalFormatting sqref="J7866">
    <cfRule type="cellIs" dxfId="764" priority="766" operator="equal">
      <formula>#REF!</formula>
    </cfRule>
    <cfRule type="cellIs" dxfId="763" priority="767" operator="equal">
      <formula>42005</formula>
    </cfRule>
    <cfRule type="cellIs" dxfId="762" priority="768" operator="equal">
      <formula>42005</formula>
    </cfRule>
    <cfRule type="cellIs" dxfId="761" priority="769" operator="equal">
      <formula>42005</formula>
    </cfRule>
  </conditionalFormatting>
  <conditionalFormatting sqref="J7862:J7864">
    <cfRule type="cellIs" dxfId="760" priority="765" operator="equal">
      <formula>42005</formula>
    </cfRule>
  </conditionalFormatting>
  <conditionalFormatting sqref="J7862:J7864">
    <cfRule type="cellIs" dxfId="759" priority="761" operator="equal">
      <formula>#REF!</formula>
    </cfRule>
    <cfRule type="cellIs" dxfId="758" priority="762" operator="equal">
      <formula>42005</formula>
    </cfRule>
    <cfRule type="cellIs" dxfId="757" priority="763" operator="equal">
      <formula>42005</formula>
    </cfRule>
    <cfRule type="cellIs" dxfId="756" priority="764" operator="equal">
      <formula>42005</formula>
    </cfRule>
  </conditionalFormatting>
  <conditionalFormatting sqref="J7859">
    <cfRule type="cellIs" dxfId="755" priority="760" operator="equal">
      <formula>42005</formula>
    </cfRule>
  </conditionalFormatting>
  <conditionalFormatting sqref="J7859">
    <cfRule type="cellIs" dxfId="754" priority="756" operator="equal">
      <formula>#REF!</formula>
    </cfRule>
    <cfRule type="cellIs" dxfId="753" priority="757" operator="equal">
      <formula>42005</formula>
    </cfRule>
    <cfRule type="cellIs" dxfId="752" priority="758" operator="equal">
      <formula>42005</formula>
    </cfRule>
    <cfRule type="cellIs" dxfId="751" priority="759" operator="equal">
      <formula>42005</formula>
    </cfRule>
  </conditionalFormatting>
  <conditionalFormatting sqref="J7860">
    <cfRule type="cellIs" dxfId="750" priority="755" operator="equal">
      <formula>42005</formula>
    </cfRule>
  </conditionalFormatting>
  <conditionalFormatting sqref="J7860">
    <cfRule type="cellIs" dxfId="749" priority="751" operator="equal">
      <formula>#REF!</formula>
    </cfRule>
    <cfRule type="cellIs" dxfId="748" priority="752" operator="equal">
      <formula>42005</formula>
    </cfRule>
    <cfRule type="cellIs" dxfId="747" priority="753" operator="equal">
      <formula>42005</formula>
    </cfRule>
    <cfRule type="cellIs" dxfId="746" priority="754" operator="equal">
      <formula>42005</formula>
    </cfRule>
  </conditionalFormatting>
  <conditionalFormatting sqref="J7897:J7898">
    <cfRule type="cellIs" dxfId="745" priority="750" operator="equal">
      <formula>42005</formula>
    </cfRule>
  </conditionalFormatting>
  <conditionalFormatting sqref="J7897:J7898">
    <cfRule type="cellIs" dxfId="744" priority="746" operator="equal">
      <formula>#REF!</formula>
    </cfRule>
    <cfRule type="cellIs" dxfId="743" priority="747" operator="equal">
      <formula>42005</formula>
    </cfRule>
    <cfRule type="cellIs" dxfId="742" priority="748" operator="equal">
      <formula>42005</formula>
    </cfRule>
    <cfRule type="cellIs" dxfId="741" priority="749" operator="equal">
      <formula>42005</formula>
    </cfRule>
  </conditionalFormatting>
  <conditionalFormatting sqref="J7877:J7889">
    <cfRule type="cellIs" dxfId="740" priority="745" operator="equal">
      <formula>42005</formula>
    </cfRule>
  </conditionalFormatting>
  <conditionalFormatting sqref="J7877:J7889">
    <cfRule type="cellIs" dxfId="739" priority="741" operator="equal">
      <formula>#REF!</formula>
    </cfRule>
    <cfRule type="cellIs" dxfId="738" priority="742" operator="equal">
      <formula>42005</formula>
    </cfRule>
    <cfRule type="cellIs" dxfId="737" priority="743" operator="equal">
      <formula>42005</formula>
    </cfRule>
    <cfRule type="cellIs" dxfId="736" priority="744" operator="equal">
      <formula>42005</formula>
    </cfRule>
  </conditionalFormatting>
  <conditionalFormatting sqref="J7891:J7894">
    <cfRule type="cellIs" dxfId="735" priority="740" operator="equal">
      <formula>42005</formula>
    </cfRule>
  </conditionalFormatting>
  <conditionalFormatting sqref="J7891:J7894">
    <cfRule type="cellIs" dxfId="734" priority="736" operator="equal">
      <formula>#REF!</formula>
    </cfRule>
    <cfRule type="cellIs" dxfId="733" priority="737" operator="equal">
      <formula>42005</formula>
    </cfRule>
    <cfRule type="cellIs" dxfId="732" priority="738" operator="equal">
      <formula>42005</formula>
    </cfRule>
    <cfRule type="cellIs" dxfId="731" priority="739" operator="equal">
      <formula>42005</formula>
    </cfRule>
  </conditionalFormatting>
  <conditionalFormatting sqref="J7895">
    <cfRule type="cellIs" dxfId="730" priority="735" operator="equal">
      <formula>42005</formula>
    </cfRule>
  </conditionalFormatting>
  <conditionalFormatting sqref="J7895">
    <cfRule type="cellIs" dxfId="729" priority="731" operator="equal">
      <formula>#REF!</formula>
    </cfRule>
    <cfRule type="cellIs" dxfId="728" priority="732" operator="equal">
      <formula>42005</formula>
    </cfRule>
    <cfRule type="cellIs" dxfId="727" priority="733" operator="equal">
      <formula>42005</formula>
    </cfRule>
    <cfRule type="cellIs" dxfId="726" priority="734" operator="equal">
      <formula>42005</formula>
    </cfRule>
  </conditionalFormatting>
  <conditionalFormatting sqref="J7896">
    <cfRule type="cellIs" dxfId="725" priority="730" operator="equal">
      <formula>42005</formula>
    </cfRule>
  </conditionalFormatting>
  <conditionalFormatting sqref="J7896">
    <cfRule type="cellIs" dxfId="724" priority="726" operator="equal">
      <formula>#REF!</formula>
    </cfRule>
    <cfRule type="cellIs" dxfId="723" priority="727" operator="equal">
      <formula>42005</formula>
    </cfRule>
    <cfRule type="cellIs" dxfId="722" priority="728" operator="equal">
      <formula>42005</formula>
    </cfRule>
    <cfRule type="cellIs" dxfId="721" priority="729" operator="equal">
      <formula>42005</formula>
    </cfRule>
  </conditionalFormatting>
  <conditionalFormatting sqref="J7908:J7910">
    <cfRule type="cellIs" dxfId="720" priority="725" operator="equal">
      <formula>42005</formula>
    </cfRule>
  </conditionalFormatting>
  <conditionalFormatting sqref="J7908:J7910">
    <cfRule type="cellIs" dxfId="719" priority="721" operator="equal">
      <formula>#REF!</formula>
    </cfRule>
    <cfRule type="cellIs" dxfId="718" priority="722" operator="equal">
      <formula>42005</formula>
    </cfRule>
    <cfRule type="cellIs" dxfId="717" priority="723" operator="equal">
      <formula>42005</formula>
    </cfRule>
    <cfRule type="cellIs" dxfId="716" priority="724" operator="equal">
      <formula>42005</formula>
    </cfRule>
  </conditionalFormatting>
  <conditionalFormatting sqref="J7904:J7906">
    <cfRule type="cellIs" dxfId="715" priority="720" operator="equal">
      <formula>42005</formula>
    </cfRule>
  </conditionalFormatting>
  <conditionalFormatting sqref="J7904:J7906">
    <cfRule type="cellIs" dxfId="714" priority="716" operator="equal">
      <formula>#REF!</formula>
    </cfRule>
    <cfRule type="cellIs" dxfId="713" priority="717" operator="equal">
      <formula>42005</formula>
    </cfRule>
    <cfRule type="cellIs" dxfId="712" priority="718" operator="equal">
      <formula>42005</formula>
    </cfRule>
    <cfRule type="cellIs" dxfId="711" priority="719" operator="equal">
      <formula>42005</formula>
    </cfRule>
  </conditionalFormatting>
  <conditionalFormatting sqref="J7907">
    <cfRule type="cellIs" dxfId="710" priority="715" operator="equal">
      <formula>42005</formula>
    </cfRule>
  </conditionalFormatting>
  <conditionalFormatting sqref="J7907">
    <cfRule type="cellIs" dxfId="709" priority="711" operator="equal">
      <formula>#REF!</formula>
    </cfRule>
    <cfRule type="cellIs" dxfId="708" priority="712" operator="equal">
      <formula>42005</formula>
    </cfRule>
    <cfRule type="cellIs" dxfId="707" priority="713" operator="equal">
      <formula>42005</formula>
    </cfRule>
    <cfRule type="cellIs" dxfId="706" priority="714" operator="equal">
      <formula>42005</formula>
    </cfRule>
  </conditionalFormatting>
  <conditionalFormatting sqref="J7917:J7919">
    <cfRule type="cellIs" dxfId="705" priority="710" operator="equal">
      <formula>42005</formula>
    </cfRule>
  </conditionalFormatting>
  <conditionalFormatting sqref="J7917:J7919">
    <cfRule type="cellIs" dxfId="704" priority="706" operator="equal">
      <formula>#REF!</formula>
    </cfRule>
    <cfRule type="cellIs" dxfId="703" priority="707" operator="equal">
      <formula>42005</formula>
    </cfRule>
    <cfRule type="cellIs" dxfId="702" priority="708" operator="equal">
      <formula>42005</formula>
    </cfRule>
    <cfRule type="cellIs" dxfId="701" priority="709" operator="equal">
      <formula>42005</formula>
    </cfRule>
  </conditionalFormatting>
  <conditionalFormatting sqref="J7913:J7915">
    <cfRule type="cellIs" dxfId="700" priority="705" operator="equal">
      <formula>42005</formula>
    </cfRule>
  </conditionalFormatting>
  <conditionalFormatting sqref="J7913:J7915">
    <cfRule type="cellIs" dxfId="699" priority="701" operator="equal">
      <formula>#REF!</formula>
    </cfRule>
    <cfRule type="cellIs" dxfId="698" priority="702" operator="equal">
      <formula>42005</formula>
    </cfRule>
    <cfRule type="cellIs" dxfId="697" priority="703" operator="equal">
      <formula>42005</formula>
    </cfRule>
    <cfRule type="cellIs" dxfId="696" priority="704" operator="equal">
      <formula>42005</formula>
    </cfRule>
  </conditionalFormatting>
  <conditionalFormatting sqref="J7916">
    <cfRule type="cellIs" dxfId="695" priority="700" operator="equal">
      <formula>42005</formula>
    </cfRule>
  </conditionalFormatting>
  <conditionalFormatting sqref="J7916">
    <cfRule type="cellIs" dxfId="694" priority="696" operator="equal">
      <formula>#REF!</formula>
    </cfRule>
    <cfRule type="cellIs" dxfId="693" priority="697" operator="equal">
      <formula>42005</formula>
    </cfRule>
    <cfRule type="cellIs" dxfId="692" priority="698" operator="equal">
      <formula>42005</formula>
    </cfRule>
    <cfRule type="cellIs" dxfId="691" priority="699" operator="equal">
      <formula>42005</formula>
    </cfRule>
  </conditionalFormatting>
  <conditionalFormatting sqref="J7926:J7928">
    <cfRule type="cellIs" dxfId="690" priority="695" operator="equal">
      <formula>42005</formula>
    </cfRule>
  </conditionalFormatting>
  <conditionalFormatting sqref="J7926:J7928">
    <cfRule type="cellIs" dxfId="689" priority="691" operator="equal">
      <formula>#REF!</formula>
    </cfRule>
    <cfRule type="cellIs" dxfId="688" priority="692" operator="equal">
      <formula>42005</formula>
    </cfRule>
    <cfRule type="cellIs" dxfId="687" priority="693" operator="equal">
      <formula>42005</formula>
    </cfRule>
    <cfRule type="cellIs" dxfId="686" priority="694" operator="equal">
      <formula>42005</formula>
    </cfRule>
  </conditionalFormatting>
  <conditionalFormatting sqref="J7922:J7924">
    <cfRule type="cellIs" dxfId="685" priority="690" operator="equal">
      <formula>42005</formula>
    </cfRule>
  </conditionalFormatting>
  <conditionalFormatting sqref="J7922:J7924">
    <cfRule type="cellIs" dxfId="684" priority="686" operator="equal">
      <formula>#REF!</formula>
    </cfRule>
    <cfRule type="cellIs" dxfId="683" priority="687" operator="equal">
      <formula>42005</formula>
    </cfRule>
    <cfRule type="cellIs" dxfId="682" priority="688" operator="equal">
      <formula>42005</formula>
    </cfRule>
    <cfRule type="cellIs" dxfId="681" priority="689" operator="equal">
      <formula>42005</formula>
    </cfRule>
  </conditionalFormatting>
  <conditionalFormatting sqref="J7925">
    <cfRule type="cellIs" dxfId="680" priority="685" operator="equal">
      <formula>42005</formula>
    </cfRule>
  </conditionalFormatting>
  <conditionalFormatting sqref="J7925">
    <cfRule type="cellIs" dxfId="679" priority="681" operator="equal">
      <formula>#REF!</formula>
    </cfRule>
    <cfRule type="cellIs" dxfId="678" priority="682" operator="equal">
      <formula>42005</formula>
    </cfRule>
    <cfRule type="cellIs" dxfId="677" priority="683" operator="equal">
      <formula>42005</formula>
    </cfRule>
    <cfRule type="cellIs" dxfId="676" priority="684" operator="equal">
      <formula>42005</formula>
    </cfRule>
  </conditionalFormatting>
  <conditionalFormatting sqref="J7935:J7937">
    <cfRule type="cellIs" dxfId="675" priority="680" operator="equal">
      <formula>42005</formula>
    </cfRule>
  </conditionalFormatting>
  <conditionalFormatting sqref="J7935:J7937">
    <cfRule type="cellIs" dxfId="674" priority="676" operator="equal">
      <formula>#REF!</formula>
    </cfRule>
    <cfRule type="cellIs" dxfId="673" priority="677" operator="equal">
      <formula>42005</formula>
    </cfRule>
    <cfRule type="cellIs" dxfId="672" priority="678" operator="equal">
      <formula>42005</formula>
    </cfRule>
    <cfRule type="cellIs" dxfId="671" priority="679" operator="equal">
      <formula>42005</formula>
    </cfRule>
  </conditionalFormatting>
  <conditionalFormatting sqref="J7931:J7933">
    <cfRule type="cellIs" dxfId="670" priority="675" operator="equal">
      <formula>42005</formula>
    </cfRule>
  </conditionalFormatting>
  <conditionalFormatting sqref="J7931:J7933">
    <cfRule type="cellIs" dxfId="669" priority="671" operator="equal">
      <formula>#REF!</formula>
    </cfRule>
    <cfRule type="cellIs" dxfId="668" priority="672" operator="equal">
      <formula>42005</formula>
    </cfRule>
    <cfRule type="cellIs" dxfId="667" priority="673" operator="equal">
      <formula>42005</formula>
    </cfRule>
    <cfRule type="cellIs" dxfId="666" priority="674" operator="equal">
      <formula>42005</formula>
    </cfRule>
  </conditionalFormatting>
  <conditionalFormatting sqref="J7934">
    <cfRule type="cellIs" dxfId="665" priority="670" operator="equal">
      <formula>42005</formula>
    </cfRule>
  </conditionalFormatting>
  <conditionalFormatting sqref="J7934">
    <cfRule type="cellIs" dxfId="664" priority="666" operator="equal">
      <formula>#REF!</formula>
    </cfRule>
    <cfRule type="cellIs" dxfId="663" priority="667" operator="equal">
      <formula>42005</formula>
    </cfRule>
    <cfRule type="cellIs" dxfId="662" priority="668" operator="equal">
      <formula>42005</formula>
    </cfRule>
    <cfRule type="cellIs" dxfId="661" priority="669" operator="equal">
      <formula>42005</formula>
    </cfRule>
  </conditionalFormatting>
  <conditionalFormatting sqref="J7939:J7940">
    <cfRule type="cellIs" dxfId="660" priority="665" operator="equal">
      <formula>42005</formula>
    </cfRule>
  </conditionalFormatting>
  <conditionalFormatting sqref="J7939:J7940">
    <cfRule type="cellIs" dxfId="659" priority="661" operator="equal">
      <formula>#REF!</formula>
    </cfRule>
    <cfRule type="cellIs" dxfId="658" priority="662" operator="equal">
      <formula>42005</formula>
    </cfRule>
    <cfRule type="cellIs" dxfId="657" priority="663" operator="equal">
      <formula>42005</formula>
    </cfRule>
    <cfRule type="cellIs" dxfId="656" priority="664" operator="equal">
      <formula>42005</formula>
    </cfRule>
  </conditionalFormatting>
  <conditionalFormatting sqref="J7989:J7991">
    <cfRule type="cellIs" dxfId="655" priority="660" operator="equal">
      <formula>42005</formula>
    </cfRule>
  </conditionalFormatting>
  <conditionalFormatting sqref="J7989:J7991">
    <cfRule type="cellIs" dxfId="654" priority="656" operator="equal">
      <formula>#REF!</formula>
    </cfRule>
    <cfRule type="cellIs" dxfId="653" priority="657" operator="equal">
      <formula>42005</formula>
    </cfRule>
    <cfRule type="cellIs" dxfId="652" priority="658" operator="equal">
      <formula>42005</formula>
    </cfRule>
    <cfRule type="cellIs" dxfId="651" priority="659" operator="equal">
      <formula>42005</formula>
    </cfRule>
  </conditionalFormatting>
  <conditionalFormatting sqref="J7986">
    <cfRule type="cellIs" dxfId="650" priority="655" operator="equal">
      <formula>42005</formula>
    </cfRule>
  </conditionalFormatting>
  <conditionalFormatting sqref="J7986">
    <cfRule type="cellIs" dxfId="649" priority="651" operator="equal">
      <formula>#REF!</formula>
    </cfRule>
    <cfRule type="cellIs" dxfId="648" priority="652" operator="equal">
      <formula>42005</formula>
    </cfRule>
    <cfRule type="cellIs" dxfId="647" priority="653" operator="equal">
      <formula>42005</formula>
    </cfRule>
    <cfRule type="cellIs" dxfId="646" priority="654" operator="equal">
      <formula>42005</formula>
    </cfRule>
  </conditionalFormatting>
  <conditionalFormatting sqref="J7977">
    <cfRule type="cellIs" dxfId="645" priority="650" operator="equal">
      <formula>42005</formula>
    </cfRule>
  </conditionalFormatting>
  <conditionalFormatting sqref="J7977">
    <cfRule type="cellIs" dxfId="644" priority="646" operator="equal">
      <formula>#REF!</formula>
    </cfRule>
    <cfRule type="cellIs" dxfId="643" priority="647" operator="equal">
      <formula>42005</formula>
    </cfRule>
    <cfRule type="cellIs" dxfId="642" priority="648" operator="equal">
      <formula>42005</formula>
    </cfRule>
    <cfRule type="cellIs" dxfId="641" priority="649" operator="equal">
      <formula>42005</formula>
    </cfRule>
  </conditionalFormatting>
  <conditionalFormatting sqref="J7982">
    <cfRule type="cellIs" dxfId="640" priority="645" operator="equal">
      <formula>42005</formula>
    </cfRule>
  </conditionalFormatting>
  <conditionalFormatting sqref="J7982">
    <cfRule type="cellIs" dxfId="639" priority="641" operator="equal">
      <formula>#REF!</formula>
    </cfRule>
    <cfRule type="cellIs" dxfId="638" priority="642" operator="equal">
      <formula>42005</formula>
    </cfRule>
    <cfRule type="cellIs" dxfId="637" priority="643" operator="equal">
      <formula>42005</formula>
    </cfRule>
    <cfRule type="cellIs" dxfId="636" priority="644" operator="equal">
      <formula>42005</formula>
    </cfRule>
  </conditionalFormatting>
  <conditionalFormatting sqref="J7973:J7976">
    <cfRule type="cellIs" dxfId="635" priority="640" operator="equal">
      <formula>42005</formula>
    </cfRule>
  </conditionalFormatting>
  <conditionalFormatting sqref="J7973:J7976">
    <cfRule type="cellIs" dxfId="634" priority="636" operator="equal">
      <formula>#REF!</formula>
    </cfRule>
    <cfRule type="cellIs" dxfId="633" priority="637" operator="equal">
      <formula>42005</formula>
    </cfRule>
    <cfRule type="cellIs" dxfId="632" priority="638" operator="equal">
      <formula>42005</formula>
    </cfRule>
    <cfRule type="cellIs" dxfId="631" priority="639" operator="equal">
      <formula>42005</formula>
    </cfRule>
  </conditionalFormatting>
  <conditionalFormatting sqref="J7981">
    <cfRule type="cellIs" dxfId="630" priority="635" operator="equal">
      <formula>42005</formula>
    </cfRule>
  </conditionalFormatting>
  <conditionalFormatting sqref="J7981">
    <cfRule type="cellIs" dxfId="629" priority="631" operator="equal">
      <formula>#REF!</formula>
    </cfRule>
    <cfRule type="cellIs" dxfId="628" priority="632" operator="equal">
      <formula>42005</formula>
    </cfRule>
    <cfRule type="cellIs" dxfId="627" priority="633" operator="equal">
      <formula>42005</formula>
    </cfRule>
    <cfRule type="cellIs" dxfId="626" priority="634" operator="equal">
      <formula>42005</formula>
    </cfRule>
  </conditionalFormatting>
  <conditionalFormatting sqref="J7980">
    <cfRule type="cellIs" dxfId="625" priority="630" operator="equal">
      <formula>42005</formula>
    </cfRule>
  </conditionalFormatting>
  <conditionalFormatting sqref="J7980">
    <cfRule type="cellIs" dxfId="624" priority="626" operator="equal">
      <formula>#REF!</formula>
    </cfRule>
    <cfRule type="cellIs" dxfId="623" priority="627" operator="equal">
      <formula>42005</formula>
    </cfRule>
    <cfRule type="cellIs" dxfId="622" priority="628" operator="equal">
      <formula>42005</formula>
    </cfRule>
    <cfRule type="cellIs" dxfId="621" priority="629" operator="equal">
      <formula>42005</formula>
    </cfRule>
  </conditionalFormatting>
  <conditionalFormatting sqref="J7983:J7984">
    <cfRule type="cellIs" dxfId="620" priority="625" operator="equal">
      <formula>42005</formula>
    </cfRule>
  </conditionalFormatting>
  <conditionalFormatting sqref="J7983:J7984">
    <cfRule type="cellIs" dxfId="619" priority="621" operator="equal">
      <formula>#REF!</formula>
    </cfRule>
    <cfRule type="cellIs" dxfId="618" priority="622" operator="equal">
      <formula>42005</formula>
    </cfRule>
    <cfRule type="cellIs" dxfId="617" priority="623" operator="equal">
      <formula>42005</formula>
    </cfRule>
    <cfRule type="cellIs" dxfId="616" priority="624" operator="equal">
      <formula>42005</formula>
    </cfRule>
  </conditionalFormatting>
  <conditionalFormatting sqref="J7993">
    <cfRule type="cellIs" dxfId="615" priority="620" operator="equal">
      <formula>42005</formula>
    </cfRule>
  </conditionalFormatting>
  <conditionalFormatting sqref="J7993">
    <cfRule type="cellIs" dxfId="614" priority="616" operator="equal">
      <formula>#REF!</formula>
    </cfRule>
    <cfRule type="cellIs" dxfId="613" priority="617" operator="equal">
      <formula>42005</formula>
    </cfRule>
    <cfRule type="cellIs" dxfId="612" priority="618" operator="equal">
      <formula>42005</formula>
    </cfRule>
    <cfRule type="cellIs" dxfId="611" priority="619" operator="equal">
      <formula>42005</formula>
    </cfRule>
  </conditionalFormatting>
  <conditionalFormatting sqref="J6612">
    <cfRule type="cellIs" dxfId="610" priority="615" operator="equal">
      <formula>42005</formula>
    </cfRule>
  </conditionalFormatting>
  <conditionalFormatting sqref="J6612">
    <cfRule type="cellIs" dxfId="609" priority="611" operator="equal">
      <formula>#REF!</formula>
    </cfRule>
    <cfRule type="cellIs" dxfId="608" priority="612" operator="equal">
      <formula>42005</formula>
    </cfRule>
    <cfRule type="cellIs" dxfId="607" priority="613" operator="equal">
      <formula>42005</formula>
    </cfRule>
    <cfRule type="cellIs" dxfId="606" priority="614" operator="equal">
      <formula>42005</formula>
    </cfRule>
  </conditionalFormatting>
  <conditionalFormatting sqref="J7718">
    <cfRule type="cellIs" dxfId="605" priority="610" operator="equal">
      <formula>42005</formula>
    </cfRule>
  </conditionalFormatting>
  <conditionalFormatting sqref="J7718">
    <cfRule type="cellIs" dxfId="604" priority="606" operator="equal">
      <formula>#REF!</formula>
    </cfRule>
    <cfRule type="cellIs" dxfId="603" priority="607" operator="equal">
      <formula>42005</formula>
    </cfRule>
    <cfRule type="cellIs" dxfId="602" priority="608" operator="equal">
      <formula>42005</formula>
    </cfRule>
    <cfRule type="cellIs" dxfId="601" priority="609" operator="equal">
      <formula>42005</formula>
    </cfRule>
  </conditionalFormatting>
  <conditionalFormatting sqref="J7618:J7619">
    <cfRule type="cellIs" dxfId="600" priority="600" operator="equal">
      <formula>42005</formula>
    </cfRule>
  </conditionalFormatting>
  <conditionalFormatting sqref="J7618:J7619">
    <cfRule type="cellIs" dxfId="599" priority="596" operator="equal">
      <formula>#REF!</formula>
    </cfRule>
    <cfRule type="cellIs" dxfId="598" priority="597" operator="equal">
      <formula>42005</formula>
    </cfRule>
    <cfRule type="cellIs" dxfId="597" priority="598" operator="equal">
      <formula>42005</formula>
    </cfRule>
    <cfRule type="cellIs" dxfId="596" priority="599" operator="equal">
      <formula>42005</formula>
    </cfRule>
  </conditionalFormatting>
  <conditionalFormatting sqref="J7621:J7622">
    <cfRule type="cellIs" dxfId="595" priority="595" operator="equal">
      <formula>42005</formula>
    </cfRule>
  </conditionalFormatting>
  <conditionalFormatting sqref="J7621:J7622">
    <cfRule type="cellIs" dxfId="594" priority="591" operator="equal">
      <formula>#REF!</formula>
    </cfRule>
    <cfRule type="cellIs" dxfId="593" priority="592" operator="equal">
      <formula>42005</formula>
    </cfRule>
    <cfRule type="cellIs" dxfId="592" priority="593" operator="equal">
      <formula>42005</formula>
    </cfRule>
    <cfRule type="cellIs" dxfId="591" priority="594" operator="equal">
      <formula>42005</formula>
    </cfRule>
  </conditionalFormatting>
  <conditionalFormatting sqref="J7624:J7625">
    <cfRule type="cellIs" dxfId="590" priority="590" operator="equal">
      <formula>42005</formula>
    </cfRule>
  </conditionalFormatting>
  <conditionalFormatting sqref="J7624:J7625">
    <cfRule type="cellIs" dxfId="589" priority="586" operator="equal">
      <formula>#REF!</formula>
    </cfRule>
    <cfRule type="cellIs" dxfId="588" priority="587" operator="equal">
      <formula>42005</formula>
    </cfRule>
    <cfRule type="cellIs" dxfId="587" priority="588" operator="equal">
      <formula>42005</formula>
    </cfRule>
    <cfRule type="cellIs" dxfId="586" priority="589" operator="equal">
      <formula>42005</formula>
    </cfRule>
  </conditionalFormatting>
  <conditionalFormatting sqref="J7627:J7628">
    <cfRule type="cellIs" dxfId="585" priority="585" operator="equal">
      <formula>42005</formula>
    </cfRule>
  </conditionalFormatting>
  <conditionalFormatting sqref="J7627:J7628">
    <cfRule type="cellIs" dxfId="584" priority="581" operator="equal">
      <formula>#REF!</formula>
    </cfRule>
    <cfRule type="cellIs" dxfId="583" priority="582" operator="equal">
      <formula>42005</formula>
    </cfRule>
    <cfRule type="cellIs" dxfId="582" priority="583" operator="equal">
      <formula>42005</formula>
    </cfRule>
    <cfRule type="cellIs" dxfId="581" priority="584" operator="equal">
      <formula>42005</formula>
    </cfRule>
  </conditionalFormatting>
  <conditionalFormatting sqref="J7630:J7631">
    <cfRule type="cellIs" dxfId="580" priority="580" operator="equal">
      <formula>42005</formula>
    </cfRule>
  </conditionalFormatting>
  <conditionalFormatting sqref="J7630:J7631">
    <cfRule type="cellIs" dxfId="579" priority="576" operator="equal">
      <formula>#REF!</formula>
    </cfRule>
    <cfRule type="cellIs" dxfId="578" priority="577" operator="equal">
      <formula>42005</formula>
    </cfRule>
    <cfRule type="cellIs" dxfId="577" priority="578" operator="equal">
      <formula>42005</formula>
    </cfRule>
    <cfRule type="cellIs" dxfId="576" priority="579" operator="equal">
      <formula>42005</formula>
    </cfRule>
  </conditionalFormatting>
  <conditionalFormatting sqref="J7633:J7634">
    <cfRule type="cellIs" dxfId="575" priority="575" operator="equal">
      <formula>42005</formula>
    </cfRule>
  </conditionalFormatting>
  <conditionalFormatting sqref="J7633:J7634">
    <cfRule type="cellIs" dxfId="574" priority="571" operator="equal">
      <formula>#REF!</formula>
    </cfRule>
    <cfRule type="cellIs" dxfId="573" priority="572" operator="equal">
      <formula>42005</formula>
    </cfRule>
    <cfRule type="cellIs" dxfId="572" priority="573" operator="equal">
      <formula>42005</formula>
    </cfRule>
    <cfRule type="cellIs" dxfId="571" priority="574" operator="equal">
      <formula>42005</formula>
    </cfRule>
  </conditionalFormatting>
  <conditionalFormatting sqref="J7281:J7289">
    <cfRule type="cellIs" dxfId="570" priority="555" operator="equal">
      <formula>42005</formula>
    </cfRule>
  </conditionalFormatting>
  <conditionalFormatting sqref="J7281:J7289">
    <cfRule type="cellIs" dxfId="569" priority="551" operator="equal">
      <formula>#REF!</formula>
    </cfRule>
    <cfRule type="cellIs" dxfId="568" priority="552" operator="equal">
      <formula>42005</formula>
    </cfRule>
    <cfRule type="cellIs" dxfId="567" priority="553" operator="equal">
      <formula>42005</formula>
    </cfRule>
    <cfRule type="cellIs" dxfId="566" priority="554" operator="equal">
      <formula>42005</formula>
    </cfRule>
  </conditionalFormatting>
  <conditionalFormatting sqref="J7293:J7301">
    <cfRule type="cellIs" dxfId="565" priority="550" operator="equal">
      <formula>42005</formula>
    </cfRule>
  </conditionalFormatting>
  <conditionalFormatting sqref="J7293:J7301">
    <cfRule type="cellIs" dxfId="564" priority="546" operator="equal">
      <formula>#REF!</formula>
    </cfRule>
    <cfRule type="cellIs" dxfId="563" priority="547" operator="equal">
      <formula>42005</formula>
    </cfRule>
    <cfRule type="cellIs" dxfId="562" priority="548" operator="equal">
      <formula>42005</formula>
    </cfRule>
    <cfRule type="cellIs" dxfId="561" priority="549" operator="equal">
      <formula>42005</formula>
    </cfRule>
  </conditionalFormatting>
  <conditionalFormatting sqref="J7317:J7325">
    <cfRule type="cellIs" dxfId="560" priority="545" operator="equal">
      <formula>42005</formula>
    </cfRule>
  </conditionalFormatting>
  <conditionalFormatting sqref="J7317:J7325">
    <cfRule type="cellIs" dxfId="559" priority="541" operator="equal">
      <formula>#REF!</formula>
    </cfRule>
    <cfRule type="cellIs" dxfId="558" priority="542" operator="equal">
      <formula>42005</formula>
    </cfRule>
    <cfRule type="cellIs" dxfId="557" priority="543" operator="equal">
      <formula>42005</formula>
    </cfRule>
    <cfRule type="cellIs" dxfId="556" priority="544" operator="equal">
      <formula>42005</formula>
    </cfRule>
  </conditionalFormatting>
  <conditionalFormatting sqref="J7329:J7337">
    <cfRule type="cellIs" dxfId="555" priority="540" operator="equal">
      <formula>42005</formula>
    </cfRule>
  </conditionalFormatting>
  <conditionalFormatting sqref="J7329:J7337">
    <cfRule type="cellIs" dxfId="554" priority="536" operator="equal">
      <formula>#REF!</formula>
    </cfRule>
    <cfRule type="cellIs" dxfId="553" priority="537" operator="equal">
      <formula>42005</formula>
    </cfRule>
    <cfRule type="cellIs" dxfId="552" priority="538" operator="equal">
      <formula>42005</formula>
    </cfRule>
    <cfRule type="cellIs" dxfId="551" priority="539" operator="equal">
      <formula>42005</formula>
    </cfRule>
  </conditionalFormatting>
  <conditionalFormatting sqref="J6676">
    <cfRule type="cellIs" dxfId="550" priority="535" operator="equal">
      <formula>42005</formula>
    </cfRule>
  </conditionalFormatting>
  <conditionalFormatting sqref="J6676">
    <cfRule type="cellIs" dxfId="549" priority="531" operator="equal">
      <formula>#REF!</formula>
    </cfRule>
    <cfRule type="cellIs" dxfId="548" priority="532" operator="equal">
      <formula>42005</formula>
    </cfRule>
    <cfRule type="cellIs" dxfId="547" priority="533" operator="equal">
      <formula>42005</formula>
    </cfRule>
    <cfRule type="cellIs" dxfId="546" priority="534" operator="equal">
      <formula>42005</formula>
    </cfRule>
  </conditionalFormatting>
  <conditionalFormatting sqref="J6673:J6675">
    <cfRule type="cellIs" dxfId="545" priority="530" operator="equal">
      <formula>42005</formula>
    </cfRule>
  </conditionalFormatting>
  <conditionalFormatting sqref="J6673:J6675">
    <cfRule type="cellIs" dxfId="544" priority="526" operator="equal">
      <formula>#REF!</formula>
    </cfRule>
    <cfRule type="cellIs" dxfId="543" priority="527" operator="equal">
      <formula>42005</formula>
    </cfRule>
    <cfRule type="cellIs" dxfId="542" priority="528" operator="equal">
      <formula>42005</formula>
    </cfRule>
    <cfRule type="cellIs" dxfId="541" priority="529" operator="equal">
      <formula>42005</formula>
    </cfRule>
  </conditionalFormatting>
  <conditionalFormatting sqref="J6688">
    <cfRule type="cellIs" dxfId="540" priority="525" operator="equal">
      <formula>42005</formula>
    </cfRule>
  </conditionalFormatting>
  <conditionalFormatting sqref="J6688">
    <cfRule type="cellIs" dxfId="539" priority="521" operator="equal">
      <formula>#REF!</formula>
    </cfRule>
    <cfRule type="cellIs" dxfId="538" priority="522" operator="equal">
      <formula>42005</formula>
    </cfRule>
    <cfRule type="cellIs" dxfId="537" priority="523" operator="equal">
      <formula>42005</formula>
    </cfRule>
    <cfRule type="cellIs" dxfId="536" priority="524" operator="equal">
      <formula>42005</formula>
    </cfRule>
  </conditionalFormatting>
  <conditionalFormatting sqref="J6678:J6687">
    <cfRule type="cellIs" dxfId="535" priority="520" operator="equal">
      <formula>42005</formula>
    </cfRule>
  </conditionalFormatting>
  <conditionalFormatting sqref="J6678:J6687">
    <cfRule type="cellIs" dxfId="534" priority="516" operator="equal">
      <formula>#REF!</formula>
    </cfRule>
    <cfRule type="cellIs" dxfId="533" priority="517" operator="equal">
      <formula>42005</formula>
    </cfRule>
    <cfRule type="cellIs" dxfId="532" priority="518" operator="equal">
      <formula>42005</formula>
    </cfRule>
    <cfRule type="cellIs" dxfId="531" priority="519" operator="equal">
      <formula>42005</formula>
    </cfRule>
  </conditionalFormatting>
  <conditionalFormatting sqref="J6694">
    <cfRule type="cellIs" dxfId="530" priority="515" operator="equal">
      <formula>42005</formula>
    </cfRule>
  </conditionalFormatting>
  <conditionalFormatting sqref="J6694">
    <cfRule type="cellIs" dxfId="529" priority="511" operator="equal">
      <formula>#REF!</formula>
    </cfRule>
    <cfRule type="cellIs" dxfId="528" priority="512" operator="equal">
      <formula>42005</formula>
    </cfRule>
    <cfRule type="cellIs" dxfId="527" priority="513" operator="equal">
      <formula>42005</formula>
    </cfRule>
    <cfRule type="cellIs" dxfId="526" priority="514" operator="equal">
      <formula>42005</formula>
    </cfRule>
  </conditionalFormatting>
  <conditionalFormatting sqref="J6691:J6693">
    <cfRule type="cellIs" dxfId="525" priority="510" operator="equal">
      <formula>42005</formula>
    </cfRule>
  </conditionalFormatting>
  <conditionalFormatting sqref="J6691:J6693">
    <cfRule type="cellIs" dxfId="524" priority="506" operator="equal">
      <formula>#REF!</formula>
    </cfRule>
    <cfRule type="cellIs" dxfId="523" priority="507" operator="equal">
      <formula>42005</formula>
    </cfRule>
    <cfRule type="cellIs" dxfId="522" priority="508" operator="equal">
      <formula>42005</formula>
    </cfRule>
    <cfRule type="cellIs" dxfId="521" priority="509" operator="equal">
      <formula>42005</formula>
    </cfRule>
  </conditionalFormatting>
  <conditionalFormatting sqref="J6706">
    <cfRule type="cellIs" dxfId="520" priority="505" operator="equal">
      <formula>42005</formula>
    </cfRule>
  </conditionalFormatting>
  <conditionalFormatting sqref="J6706">
    <cfRule type="cellIs" dxfId="519" priority="501" operator="equal">
      <formula>#REF!</formula>
    </cfRule>
    <cfRule type="cellIs" dxfId="518" priority="502" operator="equal">
      <formula>42005</formula>
    </cfRule>
    <cfRule type="cellIs" dxfId="517" priority="503" operator="equal">
      <formula>42005</formula>
    </cfRule>
    <cfRule type="cellIs" dxfId="516" priority="504" operator="equal">
      <formula>42005</formula>
    </cfRule>
  </conditionalFormatting>
  <conditionalFormatting sqref="J6696:J6705">
    <cfRule type="cellIs" dxfId="515" priority="500" operator="equal">
      <formula>42005</formula>
    </cfRule>
  </conditionalFormatting>
  <conditionalFormatting sqref="J6696:J6705">
    <cfRule type="cellIs" dxfId="514" priority="496" operator="equal">
      <formula>#REF!</formula>
    </cfRule>
    <cfRule type="cellIs" dxfId="513" priority="497" operator="equal">
      <formula>42005</formula>
    </cfRule>
    <cfRule type="cellIs" dxfId="512" priority="498" operator="equal">
      <formula>42005</formula>
    </cfRule>
    <cfRule type="cellIs" dxfId="511" priority="499" operator="equal">
      <formula>42005</formula>
    </cfRule>
  </conditionalFormatting>
  <conditionalFormatting sqref="J6730 J6748">
    <cfRule type="cellIs" dxfId="510" priority="495" operator="equal">
      <formula>42005</formula>
    </cfRule>
  </conditionalFormatting>
  <conditionalFormatting sqref="J6730 J6748">
    <cfRule type="cellIs" dxfId="509" priority="491" operator="equal">
      <formula>#REF!</formula>
    </cfRule>
    <cfRule type="cellIs" dxfId="508" priority="492" operator="equal">
      <formula>42005</formula>
    </cfRule>
    <cfRule type="cellIs" dxfId="507" priority="493" operator="equal">
      <formula>42005</formula>
    </cfRule>
    <cfRule type="cellIs" dxfId="506" priority="494" operator="equal">
      <formula>42005</formula>
    </cfRule>
  </conditionalFormatting>
  <conditionalFormatting sqref="J6727:J6729 J6745:J6747">
    <cfRule type="cellIs" dxfId="505" priority="490" operator="equal">
      <formula>42005</formula>
    </cfRule>
  </conditionalFormatting>
  <conditionalFormatting sqref="J6727:J6729 J6745:J6747">
    <cfRule type="cellIs" dxfId="504" priority="486" operator="equal">
      <formula>#REF!</formula>
    </cfRule>
    <cfRule type="cellIs" dxfId="503" priority="487" operator="equal">
      <formula>42005</formula>
    </cfRule>
    <cfRule type="cellIs" dxfId="502" priority="488" operator="equal">
      <formula>42005</formula>
    </cfRule>
    <cfRule type="cellIs" dxfId="501" priority="489" operator="equal">
      <formula>42005</formula>
    </cfRule>
  </conditionalFormatting>
  <conditionalFormatting sqref="J6742 J6760">
    <cfRule type="cellIs" dxfId="500" priority="485" operator="equal">
      <formula>42005</formula>
    </cfRule>
  </conditionalFormatting>
  <conditionalFormatting sqref="J6742 J6760">
    <cfRule type="cellIs" dxfId="499" priority="481" operator="equal">
      <formula>#REF!</formula>
    </cfRule>
    <cfRule type="cellIs" dxfId="498" priority="482" operator="equal">
      <formula>42005</formula>
    </cfRule>
    <cfRule type="cellIs" dxfId="497" priority="483" operator="equal">
      <formula>42005</formula>
    </cfRule>
    <cfRule type="cellIs" dxfId="496" priority="484" operator="equal">
      <formula>42005</formula>
    </cfRule>
  </conditionalFormatting>
  <conditionalFormatting sqref="J6732:J6741 J6750:J6759">
    <cfRule type="cellIs" dxfId="495" priority="480" operator="equal">
      <formula>42005</formula>
    </cfRule>
  </conditionalFormatting>
  <conditionalFormatting sqref="J6732:J6741 J6750:J6759">
    <cfRule type="cellIs" dxfId="494" priority="476" operator="equal">
      <formula>#REF!</formula>
    </cfRule>
    <cfRule type="cellIs" dxfId="493" priority="477" operator="equal">
      <formula>42005</formula>
    </cfRule>
    <cfRule type="cellIs" dxfId="492" priority="478" operator="equal">
      <formula>42005</formula>
    </cfRule>
    <cfRule type="cellIs" dxfId="491" priority="479" operator="equal">
      <formula>42005</formula>
    </cfRule>
  </conditionalFormatting>
  <conditionalFormatting sqref="J6784 J6802">
    <cfRule type="cellIs" dxfId="490" priority="475" operator="equal">
      <formula>42005</formula>
    </cfRule>
  </conditionalFormatting>
  <conditionalFormatting sqref="J6784 J6802">
    <cfRule type="cellIs" dxfId="489" priority="471" operator="equal">
      <formula>#REF!</formula>
    </cfRule>
    <cfRule type="cellIs" dxfId="488" priority="472" operator="equal">
      <formula>42005</formula>
    </cfRule>
    <cfRule type="cellIs" dxfId="487" priority="473" operator="equal">
      <formula>42005</formula>
    </cfRule>
    <cfRule type="cellIs" dxfId="486" priority="474" operator="equal">
      <formula>42005</formula>
    </cfRule>
  </conditionalFormatting>
  <conditionalFormatting sqref="J6781:J6783 J6799:J6801">
    <cfRule type="cellIs" dxfId="485" priority="470" operator="equal">
      <formula>42005</formula>
    </cfRule>
  </conditionalFormatting>
  <conditionalFormatting sqref="J6781:J6783 J6799:J6801">
    <cfRule type="cellIs" dxfId="484" priority="466" operator="equal">
      <formula>#REF!</formula>
    </cfRule>
    <cfRule type="cellIs" dxfId="483" priority="467" operator="equal">
      <formula>42005</formula>
    </cfRule>
    <cfRule type="cellIs" dxfId="482" priority="468" operator="equal">
      <formula>42005</formula>
    </cfRule>
    <cfRule type="cellIs" dxfId="481" priority="469" operator="equal">
      <formula>42005</formula>
    </cfRule>
  </conditionalFormatting>
  <conditionalFormatting sqref="J6796 J6814">
    <cfRule type="cellIs" dxfId="480" priority="465" operator="equal">
      <formula>42005</formula>
    </cfRule>
  </conditionalFormatting>
  <conditionalFormatting sqref="J6796 J6814">
    <cfRule type="cellIs" dxfId="479" priority="461" operator="equal">
      <formula>#REF!</formula>
    </cfRule>
    <cfRule type="cellIs" dxfId="478" priority="462" operator="equal">
      <formula>42005</formula>
    </cfRule>
    <cfRule type="cellIs" dxfId="477" priority="463" operator="equal">
      <formula>42005</formula>
    </cfRule>
    <cfRule type="cellIs" dxfId="476" priority="464" operator="equal">
      <formula>42005</formula>
    </cfRule>
  </conditionalFormatting>
  <conditionalFormatting sqref="J6786:J6795 J6804:J6813">
    <cfRule type="cellIs" dxfId="475" priority="460" operator="equal">
      <formula>42005</formula>
    </cfRule>
  </conditionalFormatting>
  <conditionalFormatting sqref="J6786:J6795 J6804:J6813">
    <cfRule type="cellIs" dxfId="474" priority="456" operator="equal">
      <formula>#REF!</formula>
    </cfRule>
    <cfRule type="cellIs" dxfId="473" priority="457" operator="equal">
      <formula>42005</formula>
    </cfRule>
    <cfRule type="cellIs" dxfId="472" priority="458" operator="equal">
      <formula>42005</formula>
    </cfRule>
    <cfRule type="cellIs" dxfId="471" priority="459" operator="equal">
      <formula>42005</formula>
    </cfRule>
  </conditionalFormatting>
  <conditionalFormatting sqref="J6838 J6856">
    <cfRule type="cellIs" dxfId="470" priority="455" operator="equal">
      <formula>42005</formula>
    </cfRule>
  </conditionalFormatting>
  <conditionalFormatting sqref="J6838 J6856">
    <cfRule type="cellIs" dxfId="469" priority="451" operator="equal">
      <formula>#REF!</formula>
    </cfRule>
    <cfRule type="cellIs" dxfId="468" priority="452" operator="equal">
      <formula>42005</formula>
    </cfRule>
    <cfRule type="cellIs" dxfId="467" priority="453" operator="equal">
      <formula>42005</formula>
    </cfRule>
    <cfRule type="cellIs" dxfId="466" priority="454" operator="equal">
      <formula>42005</formula>
    </cfRule>
  </conditionalFormatting>
  <conditionalFormatting sqref="J6835:J6837 J6853:J6855">
    <cfRule type="cellIs" dxfId="465" priority="450" operator="equal">
      <formula>42005</formula>
    </cfRule>
  </conditionalFormatting>
  <conditionalFormatting sqref="J6835:J6837 J6853:J6855">
    <cfRule type="cellIs" dxfId="464" priority="446" operator="equal">
      <formula>#REF!</formula>
    </cfRule>
    <cfRule type="cellIs" dxfId="463" priority="447" operator="equal">
      <formula>42005</formula>
    </cfRule>
    <cfRule type="cellIs" dxfId="462" priority="448" operator="equal">
      <formula>42005</formula>
    </cfRule>
    <cfRule type="cellIs" dxfId="461" priority="449" operator="equal">
      <formula>42005</formula>
    </cfRule>
  </conditionalFormatting>
  <conditionalFormatting sqref="J6850 J6868">
    <cfRule type="cellIs" dxfId="460" priority="445" operator="equal">
      <formula>42005</formula>
    </cfRule>
  </conditionalFormatting>
  <conditionalFormatting sqref="J6850 J6868">
    <cfRule type="cellIs" dxfId="459" priority="441" operator="equal">
      <formula>#REF!</formula>
    </cfRule>
    <cfRule type="cellIs" dxfId="458" priority="442" operator="equal">
      <formula>42005</formula>
    </cfRule>
    <cfRule type="cellIs" dxfId="457" priority="443" operator="equal">
      <formula>42005</formula>
    </cfRule>
    <cfRule type="cellIs" dxfId="456" priority="444" operator="equal">
      <formula>42005</formula>
    </cfRule>
  </conditionalFormatting>
  <conditionalFormatting sqref="J6840:J6849 J6858:J6867">
    <cfRule type="cellIs" dxfId="455" priority="440" operator="equal">
      <formula>42005</formula>
    </cfRule>
  </conditionalFormatting>
  <conditionalFormatting sqref="J6840:J6849 J6858:J6867">
    <cfRule type="cellIs" dxfId="454" priority="436" operator="equal">
      <formula>#REF!</formula>
    </cfRule>
    <cfRule type="cellIs" dxfId="453" priority="437" operator="equal">
      <formula>42005</formula>
    </cfRule>
    <cfRule type="cellIs" dxfId="452" priority="438" operator="equal">
      <formula>42005</formula>
    </cfRule>
    <cfRule type="cellIs" dxfId="451" priority="439" operator="equal">
      <formula>42005</formula>
    </cfRule>
  </conditionalFormatting>
  <conditionalFormatting sqref="J6892 J6910">
    <cfRule type="cellIs" dxfId="450" priority="435" operator="equal">
      <formula>42005</formula>
    </cfRule>
  </conditionalFormatting>
  <conditionalFormatting sqref="J6892 J6910">
    <cfRule type="cellIs" dxfId="449" priority="431" operator="equal">
      <formula>#REF!</formula>
    </cfRule>
    <cfRule type="cellIs" dxfId="448" priority="432" operator="equal">
      <formula>42005</formula>
    </cfRule>
    <cfRule type="cellIs" dxfId="447" priority="433" operator="equal">
      <formula>42005</formula>
    </cfRule>
    <cfRule type="cellIs" dxfId="446" priority="434" operator="equal">
      <formula>42005</formula>
    </cfRule>
  </conditionalFormatting>
  <conditionalFormatting sqref="J6889:J6891 J6907:J6909">
    <cfRule type="cellIs" dxfId="445" priority="430" operator="equal">
      <formula>42005</formula>
    </cfRule>
  </conditionalFormatting>
  <conditionalFormatting sqref="J6889:J6891 J6907:J6909">
    <cfRule type="cellIs" dxfId="444" priority="426" operator="equal">
      <formula>#REF!</formula>
    </cfRule>
    <cfRule type="cellIs" dxfId="443" priority="427" operator="equal">
      <formula>42005</formula>
    </cfRule>
    <cfRule type="cellIs" dxfId="442" priority="428" operator="equal">
      <formula>42005</formula>
    </cfRule>
    <cfRule type="cellIs" dxfId="441" priority="429" operator="equal">
      <formula>42005</formula>
    </cfRule>
  </conditionalFormatting>
  <conditionalFormatting sqref="J6904 J6922">
    <cfRule type="cellIs" dxfId="440" priority="425" operator="equal">
      <formula>42005</formula>
    </cfRule>
  </conditionalFormatting>
  <conditionalFormatting sqref="J6904 J6922">
    <cfRule type="cellIs" dxfId="439" priority="421" operator="equal">
      <formula>#REF!</formula>
    </cfRule>
    <cfRule type="cellIs" dxfId="438" priority="422" operator="equal">
      <formula>42005</formula>
    </cfRule>
    <cfRule type="cellIs" dxfId="437" priority="423" operator="equal">
      <formula>42005</formula>
    </cfRule>
    <cfRule type="cellIs" dxfId="436" priority="424" operator="equal">
      <formula>42005</formula>
    </cfRule>
  </conditionalFormatting>
  <conditionalFormatting sqref="J6894:J6903 J6912:J6921">
    <cfRule type="cellIs" dxfId="435" priority="420" operator="equal">
      <formula>42005</formula>
    </cfRule>
  </conditionalFormatting>
  <conditionalFormatting sqref="J6894:J6903 J6912:J6921">
    <cfRule type="cellIs" dxfId="434" priority="416" operator="equal">
      <formula>#REF!</formula>
    </cfRule>
    <cfRule type="cellIs" dxfId="433" priority="417" operator="equal">
      <formula>42005</formula>
    </cfRule>
    <cfRule type="cellIs" dxfId="432" priority="418" operator="equal">
      <formula>42005</formula>
    </cfRule>
    <cfRule type="cellIs" dxfId="431" priority="419" operator="equal">
      <formula>42005</formula>
    </cfRule>
  </conditionalFormatting>
  <conditionalFormatting sqref="J6946 J6964">
    <cfRule type="cellIs" dxfId="430" priority="415" operator="equal">
      <formula>42005</formula>
    </cfRule>
  </conditionalFormatting>
  <conditionalFormatting sqref="J6946 J6964">
    <cfRule type="cellIs" dxfId="429" priority="411" operator="equal">
      <formula>#REF!</formula>
    </cfRule>
    <cfRule type="cellIs" dxfId="428" priority="412" operator="equal">
      <formula>42005</formula>
    </cfRule>
    <cfRule type="cellIs" dxfId="427" priority="413" operator="equal">
      <formula>42005</formula>
    </cfRule>
    <cfRule type="cellIs" dxfId="426" priority="414" operator="equal">
      <formula>42005</formula>
    </cfRule>
  </conditionalFormatting>
  <conditionalFormatting sqref="J6943:J6945 J6961:J6963">
    <cfRule type="cellIs" dxfId="425" priority="410" operator="equal">
      <formula>42005</formula>
    </cfRule>
  </conditionalFormatting>
  <conditionalFormatting sqref="J6943:J6945 J6961:J6963">
    <cfRule type="cellIs" dxfId="424" priority="406" operator="equal">
      <formula>#REF!</formula>
    </cfRule>
    <cfRule type="cellIs" dxfId="423" priority="407" operator="equal">
      <formula>42005</formula>
    </cfRule>
    <cfRule type="cellIs" dxfId="422" priority="408" operator="equal">
      <formula>42005</formula>
    </cfRule>
    <cfRule type="cellIs" dxfId="421" priority="409" operator="equal">
      <formula>42005</formula>
    </cfRule>
  </conditionalFormatting>
  <conditionalFormatting sqref="J6958 J6976">
    <cfRule type="cellIs" dxfId="420" priority="405" operator="equal">
      <formula>42005</formula>
    </cfRule>
  </conditionalFormatting>
  <conditionalFormatting sqref="J6958 J6976">
    <cfRule type="cellIs" dxfId="419" priority="401" operator="equal">
      <formula>#REF!</formula>
    </cfRule>
    <cfRule type="cellIs" dxfId="418" priority="402" operator="equal">
      <formula>42005</formula>
    </cfRule>
    <cfRule type="cellIs" dxfId="417" priority="403" operator="equal">
      <formula>42005</formula>
    </cfRule>
    <cfRule type="cellIs" dxfId="416" priority="404" operator="equal">
      <formula>42005</formula>
    </cfRule>
  </conditionalFormatting>
  <conditionalFormatting sqref="J6948:J6957 J6966:J6975">
    <cfRule type="cellIs" dxfId="415" priority="400" operator="equal">
      <formula>42005</formula>
    </cfRule>
  </conditionalFormatting>
  <conditionalFormatting sqref="J6948:J6957 J6966:J6975">
    <cfRule type="cellIs" dxfId="414" priority="396" operator="equal">
      <formula>#REF!</formula>
    </cfRule>
    <cfRule type="cellIs" dxfId="413" priority="397" operator="equal">
      <formula>42005</formula>
    </cfRule>
    <cfRule type="cellIs" dxfId="412" priority="398" operator="equal">
      <formula>42005</formula>
    </cfRule>
    <cfRule type="cellIs" dxfId="411" priority="399" operator="equal">
      <formula>42005</formula>
    </cfRule>
  </conditionalFormatting>
  <conditionalFormatting sqref="J7000 J7018">
    <cfRule type="cellIs" dxfId="410" priority="395" operator="equal">
      <formula>42005</formula>
    </cfRule>
  </conditionalFormatting>
  <conditionalFormatting sqref="J7000 J7018">
    <cfRule type="cellIs" dxfId="409" priority="391" operator="equal">
      <formula>#REF!</formula>
    </cfRule>
    <cfRule type="cellIs" dxfId="408" priority="392" operator="equal">
      <formula>42005</formula>
    </cfRule>
    <cfRule type="cellIs" dxfId="407" priority="393" operator="equal">
      <formula>42005</formula>
    </cfRule>
    <cfRule type="cellIs" dxfId="406" priority="394" operator="equal">
      <formula>42005</formula>
    </cfRule>
  </conditionalFormatting>
  <conditionalFormatting sqref="J6997:J6999 J7015:J7017">
    <cfRule type="cellIs" dxfId="405" priority="390" operator="equal">
      <formula>42005</formula>
    </cfRule>
  </conditionalFormatting>
  <conditionalFormatting sqref="J6997:J6999 J7015:J7017">
    <cfRule type="cellIs" dxfId="404" priority="386" operator="equal">
      <formula>#REF!</formula>
    </cfRule>
    <cfRule type="cellIs" dxfId="403" priority="387" operator="equal">
      <formula>42005</formula>
    </cfRule>
    <cfRule type="cellIs" dxfId="402" priority="388" operator="equal">
      <formula>42005</formula>
    </cfRule>
    <cfRule type="cellIs" dxfId="401" priority="389" operator="equal">
      <formula>42005</formula>
    </cfRule>
  </conditionalFormatting>
  <conditionalFormatting sqref="J7012 J7030">
    <cfRule type="cellIs" dxfId="400" priority="385" operator="equal">
      <formula>42005</formula>
    </cfRule>
  </conditionalFormatting>
  <conditionalFormatting sqref="J7012 J7030">
    <cfRule type="cellIs" dxfId="399" priority="381" operator="equal">
      <formula>#REF!</formula>
    </cfRule>
    <cfRule type="cellIs" dxfId="398" priority="382" operator="equal">
      <formula>42005</formula>
    </cfRule>
    <cfRule type="cellIs" dxfId="397" priority="383" operator="equal">
      <formula>42005</formula>
    </cfRule>
    <cfRule type="cellIs" dxfId="396" priority="384" operator="equal">
      <formula>42005</formula>
    </cfRule>
  </conditionalFormatting>
  <conditionalFormatting sqref="J7002:J7011 J7020:J7029">
    <cfRule type="cellIs" dxfId="395" priority="380" operator="equal">
      <formula>42005</formula>
    </cfRule>
  </conditionalFormatting>
  <conditionalFormatting sqref="J7002:J7011 J7020:J7029">
    <cfRule type="cellIs" dxfId="394" priority="376" operator="equal">
      <formula>#REF!</formula>
    </cfRule>
    <cfRule type="cellIs" dxfId="393" priority="377" operator="equal">
      <formula>42005</formula>
    </cfRule>
    <cfRule type="cellIs" dxfId="392" priority="378" operator="equal">
      <formula>42005</formula>
    </cfRule>
    <cfRule type="cellIs" dxfId="391" priority="379" operator="equal">
      <formula>42005</formula>
    </cfRule>
  </conditionalFormatting>
  <conditionalFormatting sqref="J7054 J7072">
    <cfRule type="cellIs" dxfId="390" priority="375" operator="equal">
      <formula>42005</formula>
    </cfRule>
  </conditionalFormatting>
  <conditionalFormatting sqref="J7054 J7072">
    <cfRule type="cellIs" dxfId="389" priority="371" operator="equal">
      <formula>#REF!</formula>
    </cfRule>
    <cfRule type="cellIs" dxfId="388" priority="372" operator="equal">
      <formula>42005</formula>
    </cfRule>
    <cfRule type="cellIs" dxfId="387" priority="373" operator="equal">
      <formula>42005</formula>
    </cfRule>
    <cfRule type="cellIs" dxfId="386" priority="374" operator="equal">
      <formula>42005</formula>
    </cfRule>
  </conditionalFormatting>
  <conditionalFormatting sqref="J7051:J7053 J7069:J7071">
    <cfRule type="cellIs" dxfId="385" priority="370" operator="equal">
      <formula>42005</formula>
    </cfRule>
  </conditionalFormatting>
  <conditionalFormatting sqref="J7051:J7053 J7069:J7071">
    <cfRule type="cellIs" dxfId="384" priority="366" operator="equal">
      <formula>#REF!</formula>
    </cfRule>
    <cfRule type="cellIs" dxfId="383" priority="367" operator="equal">
      <formula>42005</formula>
    </cfRule>
    <cfRule type="cellIs" dxfId="382" priority="368" operator="equal">
      <formula>42005</formula>
    </cfRule>
    <cfRule type="cellIs" dxfId="381" priority="369" operator="equal">
      <formula>42005</formula>
    </cfRule>
  </conditionalFormatting>
  <conditionalFormatting sqref="J7066 J7084">
    <cfRule type="cellIs" dxfId="380" priority="365" operator="equal">
      <formula>42005</formula>
    </cfRule>
  </conditionalFormatting>
  <conditionalFormatting sqref="J7066 J7084">
    <cfRule type="cellIs" dxfId="379" priority="361" operator="equal">
      <formula>#REF!</formula>
    </cfRule>
    <cfRule type="cellIs" dxfId="378" priority="362" operator="equal">
      <formula>42005</formula>
    </cfRule>
    <cfRule type="cellIs" dxfId="377" priority="363" operator="equal">
      <formula>42005</formula>
    </cfRule>
    <cfRule type="cellIs" dxfId="376" priority="364" operator="equal">
      <formula>42005</formula>
    </cfRule>
  </conditionalFormatting>
  <conditionalFormatting sqref="J7056:J7065 J7074:J7083">
    <cfRule type="cellIs" dxfId="375" priority="360" operator="equal">
      <formula>42005</formula>
    </cfRule>
  </conditionalFormatting>
  <conditionalFormatting sqref="J7056:J7065 J7074:J7083">
    <cfRule type="cellIs" dxfId="374" priority="356" operator="equal">
      <formula>#REF!</formula>
    </cfRule>
    <cfRule type="cellIs" dxfId="373" priority="357" operator="equal">
      <formula>42005</formula>
    </cfRule>
    <cfRule type="cellIs" dxfId="372" priority="358" operator="equal">
      <formula>42005</formula>
    </cfRule>
    <cfRule type="cellIs" dxfId="371" priority="359" operator="equal">
      <formula>42005</formula>
    </cfRule>
  </conditionalFormatting>
  <conditionalFormatting sqref="J7108 J7126">
    <cfRule type="cellIs" dxfId="370" priority="355" operator="equal">
      <formula>42005</formula>
    </cfRule>
  </conditionalFormatting>
  <conditionalFormatting sqref="J7108 J7126">
    <cfRule type="cellIs" dxfId="369" priority="351" operator="equal">
      <formula>#REF!</formula>
    </cfRule>
    <cfRule type="cellIs" dxfId="368" priority="352" operator="equal">
      <formula>42005</formula>
    </cfRule>
    <cfRule type="cellIs" dxfId="367" priority="353" operator="equal">
      <formula>42005</formula>
    </cfRule>
    <cfRule type="cellIs" dxfId="366" priority="354" operator="equal">
      <formula>42005</formula>
    </cfRule>
  </conditionalFormatting>
  <conditionalFormatting sqref="J7105:J7107 J7123:J7125">
    <cfRule type="cellIs" dxfId="365" priority="350" operator="equal">
      <formula>42005</formula>
    </cfRule>
  </conditionalFormatting>
  <conditionalFormatting sqref="J7105:J7107 J7123:J7125">
    <cfRule type="cellIs" dxfId="364" priority="346" operator="equal">
      <formula>#REF!</formula>
    </cfRule>
    <cfRule type="cellIs" dxfId="363" priority="347" operator="equal">
      <formula>42005</formula>
    </cfRule>
    <cfRule type="cellIs" dxfId="362" priority="348" operator="equal">
      <formula>42005</formula>
    </cfRule>
    <cfRule type="cellIs" dxfId="361" priority="349" operator="equal">
      <formula>42005</formula>
    </cfRule>
  </conditionalFormatting>
  <conditionalFormatting sqref="J7120 J7138">
    <cfRule type="cellIs" dxfId="360" priority="345" operator="equal">
      <formula>42005</formula>
    </cfRule>
  </conditionalFormatting>
  <conditionalFormatting sqref="J7120 J7138">
    <cfRule type="cellIs" dxfId="359" priority="341" operator="equal">
      <formula>#REF!</formula>
    </cfRule>
    <cfRule type="cellIs" dxfId="358" priority="342" operator="equal">
      <formula>42005</formula>
    </cfRule>
    <cfRule type="cellIs" dxfId="357" priority="343" operator="equal">
      <formula>42005</formula>
    </cfRule>
    <cfRule type="cellIs" dxfId="356" priority="344" operator="equal">
      <formula>42005</formula>
    </cfRule>
  </conditionalFormatting>
  <conditionalFormatting sqref="J7110:J7119 J7128:J7137">
    <cfRule type="cellIs" dxfId="355" priority="340" operator="equal">
      <formula>42005</formula>
    </cfRule>
  </conditionalFormatting>
  <conditionalFormatting sqref="J7110:J7119 J7128:J7137">
    <cfRule type="cellIs" dxfId="354" priority="336" operator="equal">
      <formula>#REF!</formula>
    </cfRule>
    <cfRule type="cellIs" dxfId="353" priority="337" operator="equal">
      <formula>42005</formula>
    </cfRule>
    <cfRule type="cellIs" dxfId="352" priority="338" operator="equal">
      <formula>42005</formula>
    </cfRule>
    <cfRule type="cellIs" dxfId="351" priority="339" operator="equal">
      <formula>42005</formula>
    </cfRule>
  </conditionalFormatting>
  <conditionalFormatting sqref="J7162">
    <cfRule type="cellIs" dxfId="350" priority="335" operator="equal">
      <formula>42005</formula>
    </cfRule>
  </conditionalFormatting>
  <conditionalFormatting sqref="J7162">
    <cfRule type="cellIs" dxfId="349" priority="331" operator="equal">
      <formula>#REF!</formula>
    </cfRule>
    <cfRule type="cellIs" dxfId="348" priority="332" operator="equal">
      <formula>42005</formula>
    </cfRule>
    <cfRule type="cellIs" dxfId="347" priority="333" operator="equal">
      <formula>42005</formula>
    </cfRule>
    <cfRule type="cellIs" dxfId="346" priority="334" operator="equal">
      <formula>42005</formula>
    </cfRule>
  </conditionalFormatting>
  <conditionalFormatting sqref="J7159:J7161">
    <cfRule type="cellIs" dxfId="345" priority="330" operator="equal">
      <formula>42005</formula>
    </cfRule>
  </conditionalFormatting>
  <conditionalFormatting sqref="J7159:J7161">
    <cfRule type="cellIs" dxfId="344" priority="326" operator="equal">
      <formula>#REF!</formula>
    </cfRule>
    <cfRule type="cellIs" dxfId="343" priority="327" operator="equal">
      <formula>42005</formula>
    </cfRule>
    <cfRule type="cellIs" dxfId="342" priority="328" operator="equal">
      <formula>42005</formula>
    </cfRule>
    <cfRule type="cellIs" dxfId="341" priority="329" operator="equal">
      <formula>42005</formula>
    </cfRule>
  </conditionalFormatting>
  <conditionalFormatting sqref="J7174">
    <cfRule type="cellIs" dxfId="340" priority="325" operator="equal">
      <formula>42005</formula>
    </cfRule>
  </conditionalFormatting>
  <conditionalFormatting sqref="J7174">
    <cfRule type="cellIs" dxfId="339" priority="321" operator="equal">
      <formula>#REF!</formula>
    </cfRule>
    <cfRule type="cellIs" dxfId="338" priority="322" operator="equal">
      <formula>42005</formula>
    </cfRule>
    <cfRule type="cellIs" dxfId="337" priority="323" operator="equal">
      <formula>42005</formula>
    </cfRule>
    <cfRule type="cellIs" dxfId="336" priority="324" operator="equal">
      <formula>42005</formula>
    </cfRule>
  </conditionalFormatting>
  <conditionalFormatting sqref="J7164:J7173">
    <cfRule type="cellIs" dxfId="335" priority="320" operator="equal">
      <formula>42005</formula>
    </cfRule>
  </conditionalFormatting>
  <conditionalFormatting sqref="J7164:J7173">
    <cfRule type="cellIs" dxfId="334" priority="316" operator="equal">
      <formula>#REF!</formula>
    </cfRule>
    <cfRule type="cellIs" dxfId="333" priority="317" operator="equal">
      <formula>42005</formula>
    </cfRule>
    <cfRule type="cellIs" dxfId="332" priority="318" operator="equal">
      <formula>42005</formula>
    </cfRule>
    <cfRule type="cellIs" dxfId="331" priority="319" operator="equal">
      <formula>42005</formula>
    </cfRule>
  </conditionalFormatting>
  <conditionalFormatting sqref="J7180">
    <cfRule type="cellIs" dxfId="330" priority="315" operator="equal">
      <formula>42005</formula>
    </cfRule>
  </conditionalFormatting>
  <conditionalFormatting sqref="J7180">
    <cfRule type="cellIs" dxfId="329" priority="311" operator="equal">
      <formula>#REF!</formula>
    </cfRule>
    <cfRule type="cellIs" dxfId="328" priority="312" operator="equal">
      <formula>42005</formula>
    </cfRule>
    <cfRule type="cellIs" dxfId="327" priority="313" operator="equal">
      <formula>42005</formula>
    </cfRule>
    <cfRule type="cellIs" dxfId="326" priority="314" operator="equal">
      <formula>42005</formula>
    </cfRule>
  </conditionalFormatting>
  <conditionalFormatting sqref="J7177:J7179">
    <cfRule type="cellIs" dxfId="325" priority="310" operator="equal">
      <formula>42005</formula>
    </cfRule>
  </conditionalFormatting>
  <conditionalFormatting sqref="J7177:J7179">
    <cfRule type="cellIs" dxfId="324" priority="306" operator="equal">
      <formula>#REF!</formula>
    </cfRule>
    <cfRule type="cellIs" dxfId="323" priority="307" operator="equal">
      <formula>42005</formula>
    </cfRule>
    <cfRule type="cellIs" dxfId="322" priority="308" operator="equal">
      <formula>42005</formula>
    </cfRule>
    <cfRule type="cellIs" dxfId="321" priority="309" operator="equal">
      <formula>42005</formula>
    </cfRule>
  </conditionalFormatting>
  <conditionalFormatting sqref="J7192">
    <cfRule type="cellIs" dxfId="320" priority="305" operator="equal">
      <formula>42005</formula>
    </cfRule>
  </conditionalFormatting>
  <conditionalFormatting sqref="J7192">
    <cfRule type="cellIs" dxfId="319" priority="301" operator="equal">
      <formula>#REF!</formula>
    </cfRule>
    <cfRule type="cellIs" dxfId="318" priority="302" operator="equal">
      <formula>42005</formula>
    </cfRule>
    <cfRule type="cellIs" dxfId="317" priority="303" operator="equal">
      <formula>42005</formula>
    </cfRule>
    <cfRule type="cellIs" dxfId="316" priority="304" operator="equal">
      <formula>42005</formula>
    </cfRule>
  </conditionalFormatting>
  <conditionalFormatting sqref="J7182:J7191">
    <cfRule type="cellIs" dxfId="315" priority="300" operator="equal">
      <formula>42005</formula>
    </cfRule>
  </conditionalFormatting>
  <conditionalFormatting sqref="J7182:J7191">
    <cfRule type="cellIs" dxfId="314" priority="296" operator="equal">
      <formula>#REF!</formula>
    </cfRule>
    <cfRule type="cellIs" dxfId="313" priority="297" operator="equal">
      <formula>42005</formula>
    </cfRule>
    <cfRule type="cellIs" dxfId="312" priority="298" operator="equal">
      <formula>42005</formula>
    </cfRule>
    <cfRule type="cellIs" dxfId="311" priority="299" operator="equal">
      <formula>42005</formula>
    </cfRule>
  </conditionalFormatting>
  <conditionalFormatting sqref="J7216">
    <cfRule type="cellIs" dxfId="310" priority="295" operator="equal">
      <formula>42005</formula>
    </cfRule>
  </conditionalFormatting>
  <conditionalFormatting sqref="J7216">
    <cfRule type="cellIs" dxfId="309" priority="291" operator="equal">
      <formula>#REF!</formula>
    </cfRule>
    <cfRule type="cellIs" dxfId="308" priority="292" operator="equal">
      <formula>42005</formula>
    </cfRule>
    <cfRule type="cellIs" dxfId="307" priority="293" operator="equal">
      <formula>42005</formula>
    </cfRule>
    <cfRule type="cellIs" dxfId="306" priority="294" operator="equal">
      <formula>42005</formula>
    </cfRule>
  </conditionalFormatting>
  <conditionalFormatting sqref="J7213:J7215">
    <cfRule type="cellIs" dxfId="305" priority="290" operator="equal">
      <formula>42005</formula>
    </cfRule>
  </conditionalFormatting>
  <conditionalFormatting sqref="J7213:J7215">
    <cfRule type="cellIs" dxfId="304" priority="286" operator="equal">
      <formula>#REF!</formula>
    </cfRule>
    <cfRule type="cellIs" dxfId="303" priority="287" operator="equal">
      <formula>42005</formula>
    </cfRule>
    <cfRule type="cellIs" dxfId="302" priority="288" operator="equal">
      <formula>42005</formula>
    </cfRule>
    <cfRule type="cellIs" dxfId="301" priority="289" operator="equal">
      <formula>42005</formula>
    </cfRule>
  </conditionalFormatting>
  <conditionalFormatting sqref="J7228">
    <cfRule type="cellIs" dxfId="300" priority="285" operator="equal">
      <formula>42005</formula>
    </cfRule>
  </conditionalFormatting>
  <conditionalFormatting sqref="J7228">
    <cfRule type="cellIs" dxfId="299" priority="281" operator="equal">
      <formula>#REF!</formula>
    </cfRule>
    <cfRule type="cellIs" dxfId="298" priority="282" operator="equal">
      <formula>42005</formula>
    </cfRule>
    <cfRule type="cellIs" dxfId="297" priority="283" operator="equal">
      <formula>42005</formula>
    </cfRule>
    <cfRule type="cellIs" dxfId="296" priority="284" operator="equal">
      <formula>42005</formula>
    </cfRule>
  </conditionalFormatting>
  <conditionalFormatting sqref="J7218:J7227">
    <cfRule type="cellIs" dxfId="295" priority="280" operator="equal">
      <formula>42005</formula>
    </cfRule>
  </conditionalFormatting>
  <conditionalFormatting sqref="J7218:J7227">
    <cfRule type="cellIs" dxfId="294" priority="276" operator="equal">
      <formula>#REF!</formula>
    </cfRule>
    <cfRule type="cellIs" dxfId="293" priority="277" operator="equal">
      <formula>42005</formula>
    </cfRule>
    <cfRule type="cellIs" dxfId="292" priority="278" operator="equal">
      <formula>42005</formula>
    </cfRule>
    <cfRule type="cellIs" dxfId="291" priority="279" operator="equal">
      <formula>42005</formula>
    </cfRule>
  </conditionalFormatting>
  <conditionalFormatting sqref="J7234">
    <cfRule type="cellIs" dxfId="290" priority="275" operator="equal">
      <formula>42005</formula>
    </cfRule>
  </conditionalFormatting>
  <conditionalFormatting sqref="J7234">
    <cfRule type="cellIs" dxfId="289" priority="271" operator="equal">
      <formula>#REF!</formula>
    </cfRule>
    <cfRule type="cellIs" dxfId="288" priority="272" operator="equal">
      <formula>42005</formula>
    </cfRule>
    <cfRule type="cellIs" dxfId="287" priority="273" operator="equal">
      <formula>42005</formula>
    </cfRule>
    <cfRule type="cellIs" dxfId="286" priority="274" operator="equal">
      <formula>42005</formula>
    </cfRule>
  </conditionalFormatting>
  <conditionalFormatting sqref="J7231:J7233">
    <cfRule type="cellIs" dxfId="285" priority="270" operator="equal">
      <formula>42005</formula>
    </cfRule>
  </conditionalFormatting>
  <conditionalFormatting sqref="J7231:J7233">
    <cfRule type="cellIs" dxfId="284" priority="266" operator="equal">
      <formula>#REF!</formula>
    </cfRule>
    <cfRule type="cellIs" dxfId="283" priority="267" operator="equal">
      <formula>42005</formula>
    </cfRule>
    <cfRule type="cellIs" dxfId="282" priority="268" operator="equal">
      <formula>42005</formula>
    </cfRule>
    <cfRule type="cellIs" dxfId="281" priority="269" operator="equal">
      <formula>42005</formula>
    </cfRule>
  </conditionalFormatting>
  <conditionalFormatting sqref="J7246">
    <cfRule type="cellIs" dxfId="280" priority="265" operator="equal">
      <formula>42005</formula>
    </cfRule>
  </conditionalFormatting>
  <conditionalFormatting sqref="J7246">
    <cfRule type="cellIs" dxfId="279" priority="261" operator="equal">
      <formula>#REF!</formula>
    </cfRule>
    <cfRule type="cellIs" dxfId="278" priority="262" operator="equal">
      <formula>42005</formula>
    </cfRule>
    <cfRule type="cellIs" dxfId="277" priority="263" operator="equal">
      <formula>42005</formula>
    </cfRule>
    <cfRule type="cellIs" dxfId="276" priority="264" operator="equal">
      <formula>42005</formula>
    </cfRule>
  </conditionalFormatting>
  <conditionalFormatting sqref="J7236:J7245">
    <cfRule type="cellIs" dxfId="275" priority="260" operator="equal">
      <formula>42005</formula>
    </cfRule>
  </conditionalFormatting>
  <conditionalFormatting sqref="J7236:J7245">
    <cfRule type="cellIs" dxfId="274" priority="256" operator="equal">
      <formula>#REF!</formula>
    </cfRule>
    <cfRule type="cellIs" dxfId="273" priority="257" operator="equal">
      <formula>42005</formula>
    </cfRule>
    <cfRule type="cellIs" dxfId="272" priority="258" operator="equal">
      <formula>42005</formula>
    </cfRule>
    <cfRule type="cellIs" dxfId="271" priority="259" operator="equal">
      <formula>42005</formula>
    </cfRule>
  </conditionalFormatting>
  <conditionalFormatting sqref="J6538:J6540">
    <cfRule type="cellIs" dxfId="270" priority="255" operator="equal">
      <formula>42005</formula>
    </cfRule>
  </conditionalFormatting>
  <conditionalFormatting sqref="J6538:J6540">
    <cfRule type="cellIs" dxfId="269" priority="251" operator="equal">
      <formula>#REF!</formula>
    </cfRule>
    <cfRule type="cellIs" dxfId="268" priority="252" operator="equal">
      <formula>42005</formula>
    </cfRule>
    <cfRule type="cellIs" dxfId="267" priority="253" operator="equal">
      <formula>42005</formula>
    </cfRule>
    <cfRule type="cellIs" dxfId="266" priority="254" operator="equal">
      <formula>42005</formula>
    </cfRule>
  </conditionalFormatting>
  <conditionalFormatting sqref="J6554">
    <cfRule type="cellIs" dxfId="265" priority="250" operator="equal">
      <formula>42005</formula>
    </cfRule>
  </conditionalFormatting>
  <conditionalFormatting sqref="J6554">
    <cfRule type="cellIs" dxfId="264" priority="246" operator="equal">
      <formula>#REF!</formula>
    </cfRule>
    <cfRule type="cellIs" dxfId="263" priority="247" operator="equal">
      <formula>42005</formula>
    </cfRule>
    <cfRule type="cellIs" dxfId="262" priority="248" operator="equal">
      <formula>42005</formula>
    </cfRule>
    <cfRule type="cellIs" dxfId="261" priority="249" operator="equal">
      <formula>42005</formula>
    </cfRule>
  </conditionalFormatting>
  <conditionalFormatting sqref="J6543:J6553">
    <cfRule type="cellIs" dxfId="260" priority="245" operator="equal">
      <formula>42005</formula>
    </cfRule>
  </conditionalFormatting>
  <conditionalFormatting sqref="J6543:J6553">
    <cfRule type="cellIs" dxfId="259" priority="241" operator="equal">
      <formula>#REF!</formula>
    </cfRule>
    <cfRule type="cellIs" dxfId="258" priority="242" operator="equal">
      <formula>42005</formula>
    </cfRule>
    <cfRule type="cellIs" dxfId="257" priority="243" operator="equal">
      <formula>42005</formula>
    </cfRule>
    <cfRule type="cellIs" dxfId="256" priority="244" operator="equal">
      <formula>42005</formula>
    </cfRule>
  </conditionalFormatting>
  <conditionalFormatting sqref="J6557:J6559">
    <cfRule type="cellIs" dxfId="255" priority="240" operator="equal">
      <formula>42005</formula>
    </cfRule>
  </conditionalFormatting>
  <conditionalFormatting sqref="J6557:J6559">
    <cfRule type="cellIs" dxfId="254" priority="236" operator="equal">
      <formula>#REF!</formula>
    </cfRule>
    <cfRule type="cellIs" dxfId="253" priority="237" operator="equal">
      <formula>42005</formula>
    </cfRule>
    <cfRule type="cellIs" dxfId="252" priority="238" operator="equal">
      <formula>42005</formula>
    </cfRule>
    <cfRule type="cellIs" dxfId="251" priority="239" operator="equal">
      <formula>42005</formula>
    </cfRule>
  </conditionalFormatting>
  <conditionalFormatting sqref="J6573">
    <cfRule type="cellIs" dxfId="250" priority="235" operator="equal">
      <formula>42005</formula>
    </cfRule>
  </conditionalFormatting>
  <conditionalFormatting sqref="J6573">
    <cfRule type="cellIs" dxfId="249" priority="231" operator="equal">
      <formula>#REF!</formula>
    </cfRule>
    <cfRule type="cellIs" dxfId="248" priority="232" operator="equal">
      <formula>42005</formula>
    </cfRule>
    <cfRule type="cellIs" dxfId="247" priority="233" operator="equal">
      <formula>42005</formula>
    </cfRule>
    <cfRule type="cellIs" dxfId="246" priority="234" operator="equal">
      <formula>42005</formula>
    </cfRule>
  </conditionalFormatting>
  <conditionalFormatting sqref="J6562:J6572">
    <cfRule type="cellIs" dxfId="245" priority="230" operator="equal">
      <formula>42005</formula>
    </cfRule>
  </conditionalFormatting>
  <conditionalFormatting sqref="J6562:J6572">
    <cfRule type="cellIs" dxfId="244" priority="226" operator="equal">
      <formula>#REF!</formula>
    </cfRule>
    <cfRule type="cellIs" dxfId="243" priority="227" operator="equal">
      <formula>42005</formula>
    </cfRule>
    <cfRule type="cellIs" dxfId="242" priority="228" operator="equal">
      <formula>42005</formula>
    </cfRule>
    <cfRule type="cellIs" dxfId="241" priority="229" operator="equal">
      <formula>42005</formula>
    </cfRule>
  </conditionalFormatting>
  <conditionalFormatting sqref="J6481:J6483 J6500:J6502">
    <cfRule type="cellIs" dxfId="240" priority="225" operator="equal">
      <formula>42005</formula>
    </cfRule>
  </conditionalFormatting>
  <conditionalFormatting sqref="J6481:J6483 J6500:J6502">
    <cfRule type="cellIs" dxfId="239" priority="221" operator="equal">
      <formula>#REF!</formula>
    </cfRule>
    <cfRule type="cellIs" dxfId="238" priority="222" operator="equal">
      <formula>42005</formula>
    </cfRule>
    <cfRule type="cellIs" dxfId="237" priority="223" operator="equal">
      <formula>42005</formula>
    </cfRule>
    <cfRule type="cellIs" dxfId="236" priority="224" operator="equal">
      <formula>42005</formula>
    </cfRule>
  </conditionalFormatting>
  <conditionalFormatting sqref="J6497 J6516">
    <cfRule type="cellIs" dxfId="235" priority="220" operator="equal">
      <formula>42005</formula>
    </cfRule>
  </conditionalFormatting>
  <conditionalFormatting sqref="J6497 J6516">
    <cfRule type="cellIs" dxfId="234" priority="216" operator="equal">
      <formula>#REF!</formula>
    </cfRule>
    <cfRule type="cellIs" dxfId="233" priority="217" operator="equal">
      <formula>42005</formula>
    </cfRule>
    <cfRule type="cellIs" dxfId="232" priority="218" operator="equal">
      <formula>42005</formula>
    </cfRule>
    <cfRule type="cellIs" dxfId="231" priority="219" operator="equal">
      <formula>42005</formula>
    </cfRule>
  </conditionalFormatting>
  <conditionalFormatting sqref="J6486:J6496 J6505:J6515">
    <cfRule type="cellIs" dxfId="230" priority="215" operator="equal">
      <formula>42005</formula>
    </cfRule>
  </conditionalFormatting>
  <conditionalFormatting sqref="J6486:J6496 J6505:J6515">
    <cfRule type="cellIs" dxfId="229" priority="211" operator="equal">
      <formula>#REF!</formula>
    </cfRule>
    <cfRule type="cellIs" dxfId="228" priority="212" operator="equal">
      <formula>42005</formula>
    </cfRule>
    <cfRule type="cellIs" dxfId="227" priority="213" operator="equal">
      <formula>42005</formula>
    </cfRule>
    <cfRule type="cellIs" dxfId="226" priority="214" operator="equal">
      <formula>42005</formula>
    </cfRule>
  </conditionalFormatting>
  <conditionalFormatting sqref="J6424:J6426 J6443:J6445">
    <cfRule type="cellIs" dxfId="225" priority="210" operator="equal">
      <formula>42005</formula>
    </cfRule>
  </conditionalFormatting>
  <conditionalFormatting sqref="J6424:J6426 J6443:J6445">
    <cfRule type="cellIs" dxfId="224" priority="206" operator="equal">
      <formula>#REF!</formula>
    </cfRule>
    <cfRule type="cellIs" dxfId="223" priority="207" operator="equal">
      <formula>42005</formula>
    </cfRule>
    <cfRule type="cellIs" dxfId="222" priority="208" operator="equal">
      <formula>42005</formula>
    </cfRule>
    <cfRule type="cellIs" dxfId="221" priority="209" operator="equal">
      <formula>42005</formula>
    </cfRule>
  </conditionalFormatting>
  <conditionalFormatting sqref="J6440 J6459">
    <cfRule type="cellIs" dxfId="220" priority="205" operator="equal">
      <formula>42005</formula>
    </cfRule>
  </conditionalFormatting>
  <conditionalFormatting sqref="J6440 J6459">
    <cfRule type="cellIs" dxfId="219" priority="201" operator="equal">
      <formula>#REF!</formula>
    </cfRule>
    <cfRule type="cellIs" dxfId="218" priority="202" operator="equal">
      <formula>42005</formula>
    </cfRule>
    <cfRule type="cellIs" dxfId="217" priority="203" operator="equal">
      <formula>42005</formula>
    </cfRule>
    <cfRule type="cellIs" dxfId="216" priority="204" operator="equal">
      <formula>42005</formula>
    </cfRule>
  </conditionalFormatting>
  <conditionalFormatting sqref="J6429:J6439 J6448:J6458">
    <cfRule type="cellIs" dxfId="215" priority="200" operator="equal">
      <formula>42005</formula>
    </cfRule>
  </conditionalFormatting>
  <conditionalFormatting sqref="J6429:J6439 J6448:J6458">
    <cfRule type="cellIs" dxfId="214" priority="196" operator="equal">
      <formula>#REF!</formula>
    </cfRule>
    <cfRule type="cellIs" dxfId="213" priority="197" operator="equal">
      <formula>42005</formula>
    </cfRule>
    <cfRule type="cellIs" dxfId="212" priority="198" operator="equal">
      <formula>42005</formula>
    </cfRule>
    <cfRule type="cellIs" dxfId="211" priority="199" operator="equal">
      <formula>42005</formula>
    </cfRule>
  </conditionalFormatting>
  <conditionalFormatting sqref="J6367:J6369 J6386:J6388">
    <cfRule type="cellIs" dxfId="210" priority="195" operator="equal">
      <formula>42005</formula>
    </cfRule>
  </conditionalFormatting>
  <conditionalFormatting sqref="J6367:J6369 J6386:J6388">
    <cfRule type="cellIs" dxfId="209" priority="191" operator="equal">
      <formula>#REF!</formula>
    </cfRule>
    <cfRule type="cellIs" dxfId="208" priority="192" operator="equal">
      <formula>42005</formula>
    </cfRule>
    <cfRule type="cellIs" dxfId="207" priority="193" operator="equal">
      <formula>42005</formula>
    </cfRule>
    <cfRule type="cellIs" dxfId="206" priority="194" operator="equal">
      <formula>42005</formula>
    </cfRule>
  </conditionalFormatting>
  <conditionalFormatting sqref="J6383 J6402">
    <cfRule type="cellIs" dxfId="205" priority="190" operator="equal">
      <formula>42005</formula>
    </cfRule>
  </conditionalFormatting>
  <conditionalFormatting sqref="J6383 J6402">
    <cfRule type="cellIs" dxfId="204" priority="186" operator="equal">
      <formula>#REF!</formula>
    </cfRule>
    <cfRule type="cellIs" dxfId="203" priority="187" operator="equal">
      <formula>42005</formula>
    </cfRule>
    <cfRule type="cellIs" dxfId="202" priority="188" operator="equal">
      <formula>42005</formula>
    </cfRule>
    <cfRule type="cellIs" dxfId="201" priority="189" operator="equal">
      <formula>42005</formula>
    </cfRule>
  </conditionalFormatting>
  <conditionalFormatting sqref="J6372:J6382 J6391:J6401">
    <cfRule type="cellIs" dxfId="200" priority="185" operator="equal">
      <formula>42005</formula>
    </cfRule>
  </conditionalFormatting>
  <conditionalFormatting sqref="J6372:J6382 J6391:J6401">
    <cfRule type="cellIs" dxfId="199" priority="181" operator="equal">
      <formula>#REF!</formula>
    </cfRule>
    <cfRule type="cellIs" dxfId="198" priority="182" operator="equal">
      <formula>42005</formula>
    </cfRule>
    <cfRule type="cellIs" dxfId="197" priority="183" operator="equal">
      <formula>42005</formula>
    </cfRule>
    <cfRule type="cellIs" dxfId="196" priority="184" operator="equal">
      <formula>42005</formula>
    </cfRule>
  </conditionalFormatting>
  <conditionalFormatting sqref="J6310:J6312 J6329:J6331">
    <cfRule type="cellIs" dxfId="195" priority="180" operator="equal">
      <formula>42005</formula>
    </cfRule>
  </conditionalFormatting>
  <conditionalFormatting sqref="J6310:J6312 J6329:J6331">
    <cfRule type="cellIs" dxfId="194" priority="176" operator="equal">
      <formula>#REF!</formula>
    </cfRule>
    <cfRule type="cellIs" dxfId="193" priority="177" operator="equal">
      <formula>42005</formula>
    </cfRule>
    <cfRule type="cellIs" dxfId="192" priority="178" operator="equal">
      <formula>42005</formula>
    </cfRule>
    <cfRule type="cellIs" dxfId="191" priority="179" operator="equal">
      <formula>42005</formula>
    </cfRule>
  </conditionalFormatting>
  <conditionalFormatting sqref="J6326 J6345">
    <cfRule type="cellIs" dxfId="190" priority="175" operator="equal">
      <formula>42005</formula>
    </cfRule>
  </conditionalFormatting>
  <conditionalFormatting sqref="J6326 J6345">
    <cfRule type="cellIs" dxfId="189" priority="171" operator="equal">
      <formula>#REF!</formula>
    </cfRule>
    <cfRule type="cellIs" dxfId="188" priority="172" operator="equal">
      <formula>42005</formula>
    </cfRule>
    <cfRule type="cellIs" dxfId="187" priority="173" operator="equal">
      <formula>42005</formula>
    </cfRule>
    <cfRule type="cellIs" dxfId="186" priority="174" operator="equal">
      <formula>42005</formula>
    </cfRule>
  </conditionalFormatting>
  <conditionalFormatting sqref="J6315:J6325 J6334:J6344">
    <cfRule type="cellIs" dxfId="185" priority="170" operator="equal">
      <formula>42005</formula>
    </cfRule>
  </conditionalFormatting>
  <conditionalFormatting sqref="J6315:J6325 J6334:J6344">
    <cfRule type="cellIs" dxfId="184" priority="166" operator="equal">
      <formula>#REF!</formula>
    </cfRule>
    <cfRule type="cellIs" dxfId="183" priority="167" operator="equal">
      <formula>42005</formula>
    </cfRule>
    <cfRule type="cellIs" dxfId="182" priority="168" operator="equal">
      <formula>42005</formula>
    </cfRule>
    <cfRule type="cellIs" dxfId="181" priority="169" operator="equal">
      <formula>42005</formula>
    </cfRule>
  </conditionalFormatting>
  <conditionalFormatting sqref="J6253:J6255 J6272:J6274">
    <cfRule type="cellIs" dxfId="180" priority="165" operator="equal">
      <formula>42005</formula>
    </cfRule>
  </conditionalFormatting>
  <conditionalFormatting sqref="J6253:J6255 J6272:J6274">
    <cfRule type="cellIs" dxfId="179" priority="161" operator="equal">
      <formula>#REF!</formula>
    </cfRule>
    <cfRule type="cellIs" dxfId="178" priority="162" operator="equal">
      <formula>42005</formula>
    </cfRule>
    <cfRule type="cellIs" dxfId="177" priority="163" operator="equal">
      <formula>42005</formula>
    </cfRule>
    <cfRule type="cellIs" dxfId="176" priority="164" operator="equal">
      <formula>42005</formula>
    </cfRule>
  </conditionalFormatting>
  <conditionalFormatting sqref="J6269 J6288">
    <cfRule type="cellIs" dxfId="175" priority="160" operator="equal">
      <formula>42005</formula>
    </cfRule>
  </conditionalFormatting>
  <conditionalFormatting sqref="J6269 J6288">
    <cfRule type="cellIs" dxfId="174" priority="156" operator="equal">
      <formula>#REF!</formula>
    </cfRule>
    <cfRule type="cellIs" dxfId="173" priority="157" operator="equal">
      <formula>42005</formula>
    </cfRule>
    <cfRule type="cellIs" dxfId="172" priority="158" operator="equal">
      <formula>42005</formula>
    </cfRule>
    <cfRule type="cellIs" dxfId="171" priority="159" operator="equal">
      <formula>42005</formula>
    </cfRule>
  </conditionalFormatting>
  <conditionalFormatting sqref="J6258:J6268 J6277:J6287">
    <cfRule type="cellIs" dxfId="170" priority="155" operator="equal">
      <formula>42005</formula>
    </cfRule>
  </conditionalFormatting>
  <conditionalFormatting sqref="J6258:J6268 J6277:J6287">
    <cfRule type="cellIs" dxfId="169" priority="151" operator="equal">
      <formula>#REF!</formula>
    </cfRule>
    <cfRule type="cellIs" dxfId="168" priority="152" operator="equal">
      <formula>42005</formula>
    </cfRule>
    <cfRule type="cellIs" dxfId="167" priority="153" operator="equal">
      <formula>42005</formula>
    </cfRule>
    <cfRule type="cellIs" dxfId="166" priority="154" operator="equal">
      <formula>42005</formula>
    </cfRule>
  </conditionalFormatting>
  <conditionalFormatting sqref="J6196:J6198 J6215:J6217">
    <cfRule type="cellIs" dxfId="165" priority="150" operator="equal">
      <formula>42005</formula>
    </cfRule>
  </conditionalFormatting>
  <conditionalFormatting sqref="J6196:J6198 J6215:J6217">
    <cfRule type="cellIs" dxfId="164" priority="146" operator="equal">
      <formula>#REF!</formula>
    </cfRule>
    <cfRule type="cellIs" dxfId="163" priority="147" operator="equal">
      <formula>42005</formula>
    </cfRule>
    <cfRule type="cellIs" dxfId="162" priority="148" operator="equal">
      <formula>42005</formula>
    </cfRule>
    <cfRule type="cellIs" dxfId="161" priority="149" operator="equal">
      <formula>42005</formula>
    </cfRule>
  </conditionalFormatting>
  <conditionalFormatting sqref="J6212 J6231">
    <cfRule type="cellIs" dxfId="160" priority="145" operator="equal">
      <formula>42005</formula>
    </cfRule>
  </conditionalFormatting>
  <conditionalFormatting sqref="J6212 J6231">
    <cfRule type="cellIs" dxfId="159" priority="141" operator="equal">
      <formula>#REF!</formula>
    </cfRule>
    <cfRule type="cellIs" dxfId="158" priority="142" operator="equal">
      <formula>42005</formula>
    </cfRule>
    <cfRule type="cellIs" dxfId="157" priority="143" operator="equal">
      <formula>42005</formula>
    </cfRule>
    <cfRule type="cellIs" dxfId="156" priority="144" operator="equal">
      <formula>42005</formula>
    </cfRule>
  </conditionalFormatting>
  <conditionalFormatting sqref="J6201:J6211 J6220:J6230">
    <cfRule type="cellIs" dxfId="155" priority="140" operator="equal">
      <formula>42005</formula>
    </cfRule>
  </conditionalFormatting>
  <conditionalFormatting sqref="J6201:J6211 J6220:J6230">
    <cfRule type="cellIs" dxfId="154" priority="136" operator="equal">
      <formula>#REF!</formula>
    </cfRule>
    <cfRule type="cellIs" dxfId="153" priority="137" operator="equal">
      <formula>42005</formula>
    </cfRule>
    <cfRule type="cellIs" dxfId="152" priority="138" operator="equal">
      <formula>42005</formula>
    </cfRule>
    <cfRule type="cellIs" dxfId="151" priority="139" operator="equal">
      <formula>42005</formula>
    </cfRule>
  </conditionalFormatting>
  <conditionalFormatting sqref="J6139:J6141 J6158:J6160">
    <cfRule type="cellIs" dxfId="150" priority="135" operator="equal">
      <formula>42005</formula>
    </cfRule>
  </conditionalFormatting>
  <conditionalFormatting sqref="J6139:J6141 J6158:J6160">
    <cfRule type="cellIs" dxfId="149" priority="131" operator="equal">
      <formula>#REF!</formula>
    </cfRule>
    <cfRule type="cellIs" dxfId="148" priority="132" operator="equal">
      <formula>42005</formula>
    </cfRule>
    <cfRule type="cellIs" dxfId="147" priority="133" operator="equal">
      <formula>42005</formula>
    </cfRule>
    <cfRule type="cellIs" dxfId="146" priority="134" operator="equal">
      <formula>42005</formula>
    </cfRule>
  </conditionalFormatting>
  <conditionalFormatting sqref="J6155 J6174">
    <cfRule type="cellIs" dxfId="145" priority="130" operator="equal">
      <formula>42005</formula>
    </cfRule>
  </conditionalFormatting>
  <conditionalFormatting sqref="J6155 J6174">
    <cfRule type="cellIs" dxfId="144" priority="126" operator="equal">
      <formula>#REF!</formula>
    </cfRule>
    <cfRule type="cellIs" dxfId="143" priority="127" operator="equal">
      <formula>42005</formula>
    </cfRule>
    <cfRule type="cellIs" dxfId="142" priority="128" operator="equal">
      <formula>42005</formula>
    </cfRule>
    <cfRule type="cellIs" dxfId="141" priority="129" operator="equal">
      <formula>42005</formula>
    </cfRule>
  </conditionalFormatting>
  <conditionalFormatting sqref="J6144:J6154 J6163:J6173">
    <cfRule type="cellIs" dxfId="140" priority="125" operator="equal">
      <formula>42005</formula>
    </cfRule>
  </conditionalFormatting>
  <conditionalFormatting sqref="J6144:J6154 J6163:J6173">
    <cfRule type="cellIs" dxfId="139" priority="121" operator="equal">
      <formula>#REF!</formula>
    </cfRule>
    <cfRule type="cellIs" dxfId="138" priority="122" operator="equal">
      <formula>42005</formula>
    </cfRule>
    <cfRule type="cellIs" dxfId="137" priority="123" operator="equal">
      <formula>42005</formula>
    </cfRule>
    <cfRule type="cellIs" dxfId="136" priority="124" operator="equal">
      <formula>42005</formula>
    </cfRule>
  </conditionalFormatting>
  <conditionalFormatting sqref="J6082:J6084 J6101:J6103">
    <cfRule type="cellIs" dxfId="135" priority="120" operator="equal">
      <formula>42005</formula>
    </cfRule>
  </conditionalFormatting>
  <conditionalFormatting sqref="J6082:J6084 J6101:J6103">
    <cfRule type="cellIs" dxfId="134" priority="116" operator="equal">
      <formula>#REF!</formula>
    </cfRule>
    <cfRule type="cellIs" dxfId="133" priority="117" operator="equal">
      <formula>42005</formula>
    </cfRule>
    <cfRule type="cellIs" dxfId="132" priority="118" operator="equal">
      <formula>42005</formula>
    </cfRule>
    <cfRule type="cellIs" dxfId="131" priority="119" operator="equal">
      <formula>42005</formula>
    </cfRule>
  </conditionalFormatting>
  <conditionalFormatting sqref="J6098 J6117">
    <cfRule type="cellIs" dxfId="130" priority="115" operator="equal">
      <formula>42005</formula>
    </cfRule>
  </conditionalFormatting>
  <conditionalFormatting sqref="J6098 J6117">
    <cfRule type="cellIs" dxfId="129" priority="111" operator="equal">
      <formula>#REF!</formula>
    </cfRule>
    <cfRule type="cellIs" dxfId="128" priority="112" operator="equal">
      <formula>42005</formula>
    </cfRule>
    <cfRule type="cellIs" dxfId="127" priority="113" operator="equal">
      <formula>42005</formula>
    </cfRule>
    <cfRule type="cellIs" dxfId="126" priority="114" operator="equal">
      <formula>42005</formula>
    </cfRule>
  </conditionalFormatting>
  <conditionalFormatting sqref="J6087:J6097 J6106:J6116">
    <cfRule type="cellIs" dxfId="125" priority="110" operator="equal">
      <formula>42005</formula>
    </cfRule>
  </conditionalFormatting>
  <conditionalFormatting sqref="J6087:J6097 J6106:J6116">
    <cfRule type="cellIs" dxfId="124" priority="106" operator="equal">
      <formula>#REF!</formula>
    </cfRule>
    <cfRule type="cellIs" dxfId="123" priority="107" operator="equal">
      <formula>42005</formula>
    </cfRule>
    <cfRule type="cellIs" dxfId="122" priority="108" operator="equal">
      <formula>42005</formula>
    </cfRule>
    <cfRule type="cellIs" dxfId="121" priority="109" operator="equal">
      <formula>42005</formula>
    </cfRule>
  </conditionalFormatting>
  <conditionalFormatting sqref="J6025:J6027 J6044:J6046">
    <cfRule type="cellIs" dxfId="120" priority="105" operator="equal">
      <formula>42005</formula>
    </cfRule>
  </conditionalFormatting>
  <conditionalFormatting sqref="J6025:J6027 J6044:J6046">
    <cfRule type="cellIs" dxfId="119" priority="101" operator="equal">
      <formula>#REF!</formula>
    </cfRule>
    <cfRule type="cellIs" dxfId="118" priority="102" operator="equal">
      <formula>42005</formula>
    </cfRule>
    <cfRule type="cellIs" dxfId="117" priority="103" operator="equal">
      <formula>42005</formula>
    </cfRule>
    <cfRule type="cellIs" dxfId="116" priority="104" operator="equal">
      <formula>42005</formula>
    </cfRule>
  </conditionalFormatting>
  <conditionalFormatting sqref="J6041 J6060">
    <cfRule type="cellIs" dxfId="115" priority="100" operator="equal">
      <formula>42005</formula>
    </cfRule>
  </conditionalFormatting>
  <conditionalFormatting sqref="J6041 J6060">
    <cfRule type="cellIs" dxfId="114" priority="96" operator="equal">
      <formula>#REF!</formula>
    </cfRule>
    <cfRule type="cellIs" dxfId="113" priority="97" operator="equal">
      <formula>42005</formula>
    </cfRule>
    <cfRule type="cellIs" dxfId="112" priority="98" operator="equal">
      <formula>42005</formula>
    </cfRule>
    <cfRule type="cellIs" dxfId="111" priority="99" operator="equal">
      <formula>42005</formula>
    </cfRule>
  </conditionalFormatting>
  <conditionalFormatting sqref="J6030:J6040 J6049:J6059">
    <cfRule type="cellIs" dxfId="110" priority="95" operator="equal">
      <formula>42005</formula>
    </cfRule>
  </conditionalFormatting>
  <conditionalFormatting sqref="J6030:J6040 J6049:J6059">
    <cfRule type="cellIs" dxfId="109" priority="91" operator="equal">
      <formula>#REF!</formula>
    </cfRule>
    <cfRule type="cellIs" dxfId="108" priority="92" operator="equal">
      <formula>42005</formula>
    </cfRule>
    <cfRule type="cellIs" dxfId="107" priority="93" operator="equal">
      <formula>42005</formula>
    </cfRule>
    <cfRule type="cellIs" dxfId="106" priority="94" operator="equal">
      <formula>42005</formula>
    </cfRule>
  </conditionalFormatting>
  <conditionalFormatting sqref="J5968:J5970 J5987:J5989">
    <cfRule type="cellIs" dxfId="105" priority="90" operator="equal">
      <formula>42005</formula>
    </cfRule>
  </conditionalFormatting>
  <conditionalFormatting sqref="J5968:J5970 J5987:J5989">
    <cfRule type="cellIs" dxfId="104" priority="86" operator="equal">
      <formula>#REF!</formula>
    </cfRule>
    <cfRule type="cellIs" dxfId="103" priority="87" operator="equal">
      <formula>42005</formula>
    </cfRule>
    <cfRule type="cellIs" dxfId="102" priority="88" operator="equal">
      <formula>42005</formula>
    </cfRule>
    <cfRule type="cellIs" dxfId="101" priority="89" operator="equal">
      <formula>42005</formula>
    </cfRule>
  </conditionalFormatting>
  <conditionalFormatting sqref="J5984 J6003">
    <cfRule type="cellIs" dxfId="100" priority="85" operator="equal">
      <formula>42005</formula>
    </cfRule>
  </conditionalFormatting>
  <conditionalFormatting sqref="J5984 J6003">
    <cfRule type="cellIs" dxfId="99" priority="81" operator="equal">
      <formula>#REF!</formula>
    </cfRule>
    <cfRule type="cellIs" dxfId="98" priority="82" operator="equal">
      <formula>42005</formula>
    </cfRule>
    <cfRule type="cellIs" dxfId="97" priority="83" operator="equal">
      <formula>42005</formula>
    </cfRule>
    <cfRule type="cellIs" dxfId="96" priority="84" operator="equal">
      <formula>42005</formula>
    </cfRule>
  </conditionalFormatting>
  <conditionalFormatting sqref="J5973:J5983 J5992:J6002">
    <cfRule type="cellIs" dxfId="95" priority="80" operator="equal">
      <formula>42005</formula>
    </cfRule>
  </conditionalFormatting>
  <conditionalFormatting sqref="J5973:J5983 J5992:J6002">
    <cfRule type="cellIs" dxfId="94" priority="76" operator="equal">
      <formula>#REF!</formula>
    </cfRule>
    <cfRule type="cellIs" dxfId="93" priority="77" operator="equal">
      <formula>42005</formula>
    </cfRule>
    <cfRule type="cellIs" dxfId="92" priority="78" operator="equal">
      <formula>42005</formula>
    </cfRule>
    <cfRule type="cellIs" dxfId="91" priority="79" operator="equal">
      <formula>42005</formula>
    </cfRule>
  </conditionalFormatting>
  <conditionalFormatting sqref="J5911:J5913 J5930:J5932">
    <cfRule type="cellIs" dxfId="90" priority="75" operator="equal">
      <formula>42005</formula>
    </cfRule>
  </conditionalFormatting>
  <conditionalFormatting sqref="J5911:J5913 J5930:J5932">
    <cfRule type="cellIs" dxfId="89" priority="71" operator="equal">
      <formula>#REF!</formula>
    </cfRule>
    <cfRule type="cellIs" dxfId="88" priority="72" operator="equal">
      <formula>42005</formula>
    </cfRule>
    <cfRule type="cellIs" dxfId="87" priority="73" operator="equal">
      <formula>42005</formula>
    </cfRule>
    <cfRule type="cellIs" dxfId="86" priority="74" operator="equal">
      <formula>42005</formula>
    </cfRule>
  </conditionalFormatting>
  <conditionalFormatting sqref="J5927 J5946">
    <cfRule type="cellIs" dxfId="85" priority="70" operator="equal">
      <formula>42005</formula>
    </cfRule>
  </conditionalFormatting>
  <conditionalFormatting sqref="J5927 J5946">
    <cfRule type="cellIs" dxfId="84" priority="66" operator="equal">
      <formula>#REF!</formula>
    </cfRule>
    <cfRule type="cellIs" dxfId="83" priority="67" operator="equal">
      <formula>42005</formula>
    </cfRule>
    <cfRule type="cellIs" dxfId="82" priority="68" operator="equal">
      <formula>42005</formula>
    </cfRule>
    <cfRule type="cellIs" dxfId="81" priority="69" operator="equal">
      <formula>42005</formula>
    </cfRule>
  </conditionalFormatting>
  <conditionalFormatting sqref="J5916:J5926 J5935:J5945">
    <cfRule type="cellIs" dxfId="80" priority="65" operator="equal">
      <formula>42005</formula>
    </cfRule>
  </conditionalFormatting>
  <conditionalFormatting sqref="J5916:J5926 J5935:J5945">
    <cfRule type="cellIs" dxfId="79" priority="61" operator="equal">
      <formula>#REF!</formula>
    </cfRule>
    <cfRule type="cellIs" dxfId="78" priority="62" operator="equal">
      <formula>42005</formula>
    </cfRule>
    <cfRule type="cellIs" dxfId="77" priority="63" operator="equal">
      <formula>42005</formula>
    </cfRule>
    <cfRule type="cellIs" dxfId="76" priority="64" operator="equal">
      <formula>42005</formula>
    </cfRule>
  </conditionalFormatting>
  <conditionalFormatting sqref="J5854:J5856 J5873:J5875">
    <cfRule type="cellIs" dxfId="75" priority="60" operator="equal">
      <formula>42005</formula>
    </cfRule>
  </conditionalFormatting>
  <conditionalFormatting sqref="J5854:J5856 J5873:J5875">
    <cfRule type="cellIs" dxfId="74" priority="56" operator="equal">
      <formula>#REF!</formula>
    </cfRule>
    <cfRule type="cellIs" dxfId="73" priority="57" operator="equal">
      <formula>42005</formula>
    </cfRule>
    <cfRule type="cellIs" dxfId="72" priority="58" operator="equal">
      <formula>42005</formula>
    </cfRule>
    <cfRule type="cellIs" dxfId="71" priority="59" operator="equal">
      <formula>42005</formula>
    </cfRule>
  </conditionalFormatting>
  <conditionalFormatting sqref="J5870 J5889">
    <cfRule type="cellIs" dxfId="70" priority="55" operator="equal">
      <formula>42005</formula>
    </cfRule>
  </conditionalFormatting>
  <conditionalFormatting sqref="J5870 J5889">
    <cfRule type="cellIs" dxfId="69" priority="51" operator="equal">
      <formula>#REF!</formula>
    </cfRule>
    <cfRule type="cellIs" dxfId="68" priority="52" operator="equal">
      <formula>42005</formula>
    </cfRule>
    <cfRule type="cellIs" dxfId="67" priority="53" operator="equal">
      <formula>42005</formula>
    </cfRule>
    <cfRule type="cellIs" dxfId="66" priority="54" operator="equal">
      <formula>42005</formula>
    </cfRule>
  </conditionalFormatting>
  <conditionalFormatting sqref="J5859:J5869 J5878:J5888">
    <cfRule type="cellIs" dxfId="65" priority="50" operator="equal">
      <formula>42005</formula>
    </cfRule>
  </conditionalFormatting>
  <conditionalFormatting sqref="J5859:J5869 J5878:J5888">
    <cfRule type="cellIs" dxfId="64" priority="46" operator="equal">
      <formula>#REF!</formula>
    </cfRule>
    <cfRule type="cellIs" dxfId="63" priority="47" operator="equal">
      <formula>42005</formula>
    </cfRule>
    <cfRule type="cellIs" dxfId="62" priority="48" operator="equal">
      <formula>42005</formula>
    </cfRule>
    <cfRule type="cellIs" dxfId="61" priority="49" operator="equal">
      <formula>42005</formula>
    </cfRule>
  </conditionalFormatting>
  <conditionalFormatting sqref="J5797:J5799 J5816:J5818">
    <cfRule type="cellIs" dxfId="60" priority="45" operator="equal">
      <formula>42005</formula>
    </cfRule>
  </conditionalFormatting>
  <conditionalFormatting sqref="J5797:J5799 J5816:J5818">
    <cfRule type="cellIs" dxfId="59" priority="41" operator="equal">
      <formula>#REF!</formula>
    </cfRule>
    <cfRule type="cellIs" dxfId="58" priority="42" operator="equal">
      <formula>42005</formula>
    </cfRule>
    <cfRule type="cellIs" dxfId="57" priority="43" operator="equal">
      <formula>42005</formula>
    </cfRule>
    <cfRule type="cellIs" dxfId="56" priority="44" operator="equal">
      <formula>42005</formula>
    </cfRule>
  </conditionalFormatting>
  <conditionalFormatting sqref="J5813 J5832">
    <cfRule type="cellIs" dxfId="55" priority="40" operator="equal">
      <formula>42005</formula>
    </cfRule>
  </conditionalFormatting>
  <conditionalFormatting sqref="J5813 J5832">
    <cfRule type="cellIs" dxfId="54" priority="36" operator="equal">
      <formula>#REF!</formula>
    </cfRule>
    <cfRule type="cellIs" dxfId="53" priority="37" operator="equal">
      <formula>42005</formula>
    </cfRule>
    <cfRule type="cellIs" dxfId="52" priority="38" operator="equal">
      <formula>42005</formula>
    </cfRule>
    <cfRule type="cellIs" dxfId="51" priority="39" operator="equal">
      <formula>42005</formula>
    </cfRule>
  </conditionalFormatting>
  <conditionalFormatting sqref="J5802:J5812 J5821:J5831">
    <cfRule type="cellIs" dxfId="50" priority="35" operator="equal">
      <formula>42005</formula>
    </cfRule>
  </conditionalFormatting>
  <conditionalFormatting sqref="J5802:J5812 J5821:J5831">
    <cfRule type="cellIs" dxfId="49" priority="31" operator="equal">
      <formula>#REF!</formula>
    </cfRule>
    <cfRule type="cellIs" dxfId="48" priority="32" operator="equal">
      <formula>42005</formula>
    </cfRule>
    <cfRule type="cellIs" dxfId="47" priority="33" operator="equal">
      <formula>42005</formula>
    </cfRule>
    <cfRule type="cellIs" dxfId="46" priority="34" operator="equal">
      <formula>42005</formula>
    </cfRule>
  </conditionalFormatting>
  <conditionalFormatting sqref="J5740:J5742 J5759:J5761">
    <cfRule type="cellIs" dxfId="45" priority="30" operator="equal">
      <formula>42005</formula>
    </cfRule>
  </conditionalFormatting>
  <conditionalFormatting sqref="J5740:J5742 J5759:J5761">
    <cfRule type="cellIs" dxfId="44" priority="26" operator="equal">
      <formula>#REF!</formula>
    </cfRule>
    <cfRule type="cellIs" dxfId="43" priority="27" operator="equal">
      <formula>42005</formula>
    </cfRule>
    <cfRule type="cellIs" dxfId="42" priority="28" operator="equal">
      <formula>42005</formula>
    </cfRule>
    <cfRule type="cellIs" dxfId="41" priority="29" operator="equal">
      <formula>42005</formula>
    </cfRule>
  </conditionalFormatting>
  <conditionalFormatting sqref="J5756 J5775">
    <cfRule type="cellIs" dxfId="40" priority="25" operator="equal">
      <formula>42005</formula>
    </cfRule>
  </conditionalFormatting>
  <conditionalFormatting sqref="J5756 J5775">
    <cfRule type="cellIs" dxfId="39" priority="21" operator="equal">
      <formula>#REF!</formula>
    </cfRule>
    <cfRule type="cellIs" dxfId="38" priority="22" operator="equal">
      <formula>42005</formula>
    </cfRule>
    <cfRule type="cellIs" dxfId="37" priority="23" operator="equal">
      <formula>42005</formula>
    </cfRule>
    <cfRule type="cellIs" dxfId="36" priority="24" operator="equal">
      <formula>42005</formula>
    </cfRule>
  </conditionalFormatting>
  <conditionalFormatting sqref="J5745:J5755 J5764:J5774">
    <cfRule type="cellIs" dxfId="35" priority="20" operator="equal">
      <formula>42005</formula>
    </cfRule>
  </conditionalFormatting>
  <conditionalFormatting sqref="J5745:J5755 J5764:J5774">
    <cfRule type="cellIs" dxfId="34" priority="16" operator="equal">
      <formula>#REF!</formula>
    </cfRule>
    <cfRule type="cellIs" dxfId="33" priority="17" operator="equal">
      <formula>42005</formula>
    </cfRule>
    <cfRule type="cellIs" dxfId="32" priority="18" operator="equal">
      <formula>42005</formula>
    </cfRule>
    <cfRule type="cellIs" dxfId="31" priority="19" operator="equal">
      <formula>42005</formula>
    </cfRule>
  </conditionalFormatting>
  <conditionalFormatting sqref="J19:J83">
    <cfRule type="cellIs" dxfId="30" priority="15" operator="equal">
      <formula>42005</formula>
    </cfRule>
  </conditionalFormatting>
  <conditionalFormatting sqref="J19:J83">
    <cfRule type="cellIs" dxfId="29" priority="11" operator="equal">
      <formula>#REF!</formula>
    </cfRule>
    <cfRule type="cellIs" dxfId="28" priority="12" operator="equal">
      <formula>42005</formula>
    </cfRule>
    <cfRule type="cellIs" dxfId="27" priority="13" operator="equal">
      <formula>42005</formula>
    </cfRule>
    <cfRule type="cellIs" dxfId="26" priority="14" operator="equal">
      <formula>42005</formula>
    </cfRule>
  </conditionalFormatting>
  <conditionalFormatting sqref="J85:J104 J107:J117">
    <cfRule type="cellIs" dxfId="25" priority="10" operator="equal">
      <formula>42005</formula>
    </cfRule>
  </conditionalFormatting>
  <conditionalFormatting sqref="J85:J104 J107:J117">
    <cfRule type="cellIs" dxfId="24" priority="6" operator="equal">
      <formula>#REF!</formula>
    </cfRule>
    <cfRule type="cellIs" dxfId="23" priority="7" operator="equal">
      <formula>42005</formula>
    </cfRule>
    <cfRule type="cellIs" dxfId="22" priority="8" operator="equal">
      <formula>42005</formula>
    </cfRule>
    <cfRule type="cellIs" dxfId="21" priority="9" operator="equal">
      <formula>42005</formula>
    </cfRule>
  </conditionalFormatting>
  <conditionalFormatting sqref="J105:J106">
    <cfRule type="cellIs" dxfId="20" priority="5" operator="equal">
      <formula>42005</formula>
    </cfRule>
  </conditionalFormatting>
  <conditionalFormatting sqref="J105:J106">
    <cfRule type="cellIs" dxfId="19" priority="1" operator="equal">
      <formula>#REF!</formula>
    </cfRule>
    <cfRule type="cellIs" dxfId="18" priority="2" operator="equal">
      <formula>42005</formula>
    </cfRule>
    <cfRule type="cellIs" dxfId="17" priority="3" operator="equal">
      <formula>42005</formula>
    </cfRule>
    <cfRule type="cellIs" dxfId="16" priority="4" operator="equal">
      <formula>42005</formula>
    </cfRule>
  </conditionalFormatting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1513"/>
  <sheetViews>
    <sheetView showRowColHeaders="0" topLeftCell="A166" zoomScale="75" zoomScaleNormal="75" workbookViewId="0">
      <selection activeCell="B25" sqref="B25"/>
    </sheetView>
  </sheetViews>
  <sheetFormatPr baseColWidth="10" defaultRowHeight="15.75" customHeight="1"/>
  <cols>
    <col min="1" max="1" width="34.6640625" style="26" customWidth="1"/>
    <col min="2" max="2" width="170" style="26" customWidth="1"/>
    <col min="3" max="3" width="34.6640625" style="26" customWidth="1"/>
    <col min="4" max="4" width="48.1640625" style="26" customWidth="1"/>
    <col min="5" max="5" width="24" style="26" customWidth="1"/>
    <col min="6" max="6" width="22" style="26" customWidth="1"/>
    <col min="7" max="7" width="13" style="26" bestFit="1" customWidth="1"/>
    <col min="8" max="10" width="34.6640625" style="26" customWidth="1"/>
    <col min="11" max="11" width="39.33203125" style="26" customWidth="1"/>
    <col min="12" max="12" width="19.33203125" style="26" customWidth="1"/>
    <col min="13" max="13" width="38.33203125" style="26" customWidth="1"/>
    <col min="14" max="14" width="22" style="26" bestFit="1" customWidth="1"/>
    <col min="15" max="15" width="21.6640625" style="26" customWidth="1"/>
    <col min="16" max="16" width="22" style="26" bestFit="1" customWidth="1"/>
    <col min="17" max="17" width="12.6640625" style="26" bestFit="1" customWidth="1"/>
    <col min="18" max="18" width="22" style="26" bestFit="1" customWidth="1"/>
    <col min="19" max="19" width="12.6640625" style="26" bestFit="1" customWidth="1"/>
    <col min="20" max="20" width="22" style="26" bestFit="1" customWidth="1"/>
    <col min="21" max="21" width="12.6640625" style="26" bestFit="1" customWidth="1"/>
    <col min="22" max="22" width="22" style="1" bestFit="1" customWidth="1"/>
    <col min="23" max="23" width="12.6640625" style="1" bestFit="1" customWidth="1"/>
    <col min="24" max="24" width="22" style="1" bestFit="1" customWidth="1"/>
    <col min="25" max="16384" width="12" style="1"/>
  </cols>
  <sheetData>
    <row r="1" spans="1:24" s="22" customFormat="1" ht="15.75" customHeight="1">
      <c r="A1" s="10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  <c r="I1" s="10" t="s">
        <v>11</v>
      </c>
      <c r="J1" s="7" t="s">
        <v>12</v>
      </c>
      <c r="K1" s="7" t="s">
        <v>13</v>
      </c>
      <c r="L1" s="7" t="s">
        <v>14</v>
      </c>
      <c r="M1" s="7" t="s">
        <v>13</v>
      </c>
      <c r="N1" s="7" t="s">
        <v>14</v>
      </c>
      <c r="O1" s="7" t="s">
        <v>13</v>
      </c>
      <c r="P1" s="7" t="s">
        <v>14</v>
      </c>
      <c r="Q1" s="7" t="s">
        <v>13</v>
      </c>
      <c r="R1" s="7" t="s">
        <v>14</v>
      </c>
      <c r="S1" s="7" t="s">
        <v>13</v>
      </c>
      <c r="T1" s="7" t="s">
        <v>14</v>
      </c>
      <c r="U1" s="7" t="s">
        <v>13</v>
      </c>
      <c r="V1" s="7" t="s">
        <v>14</v>
      </c>
      <c r="W1" s="7" t="s">
        <v>13</v>
      </c>
      <c r="X1" s="7" t="s">
        <v>14</v>
      </c>
    </row>
    <row r="2" spans="1:24" s="22" customFormat="1" ht="15.75" customHeight="1">
      <c r="A2" s="23" t="s">
        <v>16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s="22" customFormat="1" ht="15.75" customHeight="1">
      <c r="A3" s="23" t="s">
        <v>16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s="22" customFormat="1" ht="15.75" customHeight="1">
      <c r="A4" s="23" t="s">
        <v>16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s="22" customFormat="1" ht="15.75" customHeight="1">
      <c r="A5" s="23" t="s">
        <v>17</v>
      </c>
      <c r="B5" s="24" t="s">
        <v>3337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s="22" customFormat="1" ht="15.75" customHeight="1">
      <c r="A6" s="23" t="s">
        <v>18</v>
      </c>
      <c r="B6" s="24" t="str">
        <f t="shared" ref="B6:B11" si="0">CONCATENATE(C6,D6,E6)</f>
        <v>&lt;xbrli:unit id="peso"&gt;
&lt;xbrli:measure&gt;iso4217:COP&lt;/xbrli:measure&gt;
&lt;/xbrli:unit&gt;</v>
      </c>
      <c r="C6" s="24" t="s">
        <v>28</v>
      </c>
      <c r="D6" s="25" t="s">
        <v>26</v>
      </c>
      <c r="E6" s="24" t="s">
        <v>19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s="22" customFormat="1" ht="15.75" customHeight="1">
      <c r="A7" s="23" t="s">
        <v>18</v>
      </c>
      <c r="B7" s="24" t="str">
        <f t="shared" si="0"/>
        <v>&lt;xbrli:unit id="entero"&gt;
&lt;xbrli:measure&gt;xbrli:pure&lt;/xbrli:measure&gt;
&lt;/xbrli:unit&gt;</v>
      </c>
      <c r="C7" s="24" t="s">
        <v>30</v>
      </c>
      <c r="D7" s="25" t="s">
        <v>29</v>
      </c>
      <c r="E7" s="24" t="s">
        <v>19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s="22" customFormat="1" ht="15.75" customHeight="1">
      <c r="A8" s="23" t="s">
        <v>18</v>
      </c>
      <c r="B8" s="24" t="str">
        <f t="shared" si="0"/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4" t="s">
        <v>35</v>
      </c>
      <c r="D8" s="25" t="s">
        <v>33</v>
      </c>
      <c r="E8" s="24" t="s">
        <v>34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s="22" customFormat="1" ht="15.75" customHeight="1">
      <c r="A9" s="23" t="s">
        <v>18</v>
      </c>
      <c r="B9" s="24" t="str">
        <f t="shared" si="0"/>
        <v>&lt;xbrli:unit id="porcentaje"&gt;
&lt;xbrli:measure&gt;xbrli:pure&lt;/xbrli:measure&gt;
&lt;/xbrli:unit&gt;</v>
      </c>
      <c r="C9" s="24" t="s">
        <v>40</v>
      </c>
      <c r="D9" s="25" t="s">
        <v>29</v>
      </c>
      <c r="E9" s="24" t="s">
        <v>19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s="22" customFormat="1" ht="15.75" customHeight="1">
      <c r="A10" s="23" t="s">
        <v>18</v>
      </c>
      <c r="B10" s="24" t="str">
        <f t="shared" si="0"/>
        <v>&lt;xbrli:unit id="decimal"&gt;
&lt;xbrli:measure&gt;xbrli:pure&lt;/xbrli:measure&gt;
&lt;/xbrli:unit&gt;</v>
      </c>
      <c r="C10" s="24" t="s">
        <v>45</v>
      </c>
      <c r="D10" s="25" t="s">
        <v>29</v>
      </c>
      <c r="E10" s="24" t="s">
        <v>19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s="405" customFormat="1" ht="15.75" customHeight="1">
      <c r="A11" s="402" t="s">
        <v>18</v>
      </c>
      <c r="B11" s="403" t="str">
        <f t="shared" si="0"/>
        <v>&lt;xbrli:unit id="acciones"&gt;
&lt;xbrli:measure&gt;xbrli:shares&lt;/xbrli:measure&gt;
&lt;/xbrli:unit&gt;</v>
      </c>
      <c r="C11" s="403" t="s">
        <v>2795</v>
      </c>
      <c r="D11" s="404" t="s">
        <v>2796</v>
      </c>
      <c r="E11" s="403" t="s">
        <v>19</v>
      </c>
      <c r="F11" s="402"/>
      <c r="G11" s="402"/>
      <c r="H11" s="402"/>
      <c r="I11" s="402"/>
      <c r="J11" s="402"/>
      <c r="K11" s="402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</row>
    <row r="12" spans="1:24" s="22" customFormat="1" ht="15.75" customHeight="1">
      <c r="A12" s="23" t="s">
        <v>20</v>
      </c>
      <c r="B12" s="23" t="s">
        <v>21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s="22" customFormat="1" ht="15.75" customHeight="1">
      <c r="A13" s="23" t="s">
        <v>16</v>
      </c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22" customFormat="1" ht="15.75" customHeight="1">
      <c r="A14" s="23" t="s">
        <v>22</v>
      </c>
      <c r="B14" s="23" t="s">
        <v>23</v>
      </c>
      <c r="C14" s="23"/>
      <c r="D14" s="23">
        <v>0</v>
      </c>
      <c r="E14" s="23" t="s">
        <v>27</v>
      </c>
      <c r="F14" s="23"/>
      <c r="G14" s="62" t="str">
        <f>'110000'!$C$8</f>
        <v xml:space="preserve">Por incluir información </v>
      </c>
      <c r="H14" s="23" t="s">
        <v>85</v>
      </c>
      <c r="J14" s="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22" customFormat="1" ht="15.75" customHeight="1">
      <c r="A15" s="23" t="s">
        <v>22</v>
      </c>
      <c r="B15" s="23" t="s">
        <v>24</v>
      </c>
      <c r="C15" s="23"/>
      <c r="D15" s="23"/>
      <c r="E15" s="23"/>
      <c r="F15" s="23"/>
      <c r="G15" s="62" t="str">
        <f>'110000'!$C$8</f>
        <v xml:space="preserve">Por incluir información </v>
      </c>
      <c r="H15" s="23" t="s">
        <v>85</v>
      </c>
      <c r="J15" s="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22" customFormat="1" ht="15.75" customHeight="1">
      <c r="A16" s="23" t="s">
        <v>22</v>
      </c>
      <c r="B16" s="23" t="s">
        <v>31</v>
      </c>
      <c r="C16" s="23"/>
      <c r="D16" s="23">
        <v>0</v>
      </c>
      <c r="E16" s="23" t="s">
        <v>32</v>
      </c>
      <c r="F16" s="23"/>
      <c r="G16" s="62" t="str">
        <f>'110000'!$C$8</f>
        <v xml:space="preserve">Por incluir información </v>
      </c>
      <c r="H16" s="23" t="s">
        <v>85</v>
      </c>
      <c r="J16" s="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22" customFormat="1" ht="15.75" customHeight="1">
      <c r="A17" s="23" t="s">
        <v>22</v>
      </c>
      <c r="B17" s="23" t="s">
        <v>36</v>
      </c>
      <c r="C17" s="23"/>
      <c r="D17" s="23" t="s">
        <v>46</v>
      </c>
      <c r="E17" s="23" t="s">
        <v>37</v>
      </c>
      <c r="F17" s="23"/>
      <c r="G17" s="62" t="str">
        <f>'110000'!$C$8</f>
        <v xml:space="preserve">Por incluir información </v>
      </c>
      <c r="H17" s="23" t="s">
        <v>85</v>
      </c>
      <c r="J17" s="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22" customFormat="1" ht="15.75" customHeight="1">
      <c r="A18" s="23" t="s">
        <v>22</v>
      </c>
      <c r="B18" s="23" t="s">
        <v>38</v>
      </c>
      <c r="C18" s="23"/>
      <c r="D18" s="23" t="s">
        <v>46</v>
      </c>
      <c r="E18" s="23" t="s">
        <v>39</v>
      </c>
      <c r="F18" s="23"/>
      <c r="G18" s="62" t="str">
        <f>'110000'!$C$8</f>
        <v xml:space="preserve">Por incluir información </v>
      </c>
      <c r="H18" s="23" t="s">
        <v>85</v>
      </c>
      <c r="J18" s="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s="22" customFormat="1" ht="15.75" customHeight="1">
      <c r="A19" s="23" t="s">
        <v>22</v>
      </c>
      <c r="B19" s="23" t="s">
        <v>43</v>
      </c>
      <c r="C19" s="23"/>
      <c r="D19" s="23" t="s">
        <v>46</v>
      </c>
      <c r="E19" s="23" t="s">
        <v>44</v>
      </c>
      <c r="F19" s="23"/>
      <c r="G19" s="62" t="str">
        <f>'110000'!$C$8</f>
        <v xml:space="preserve">Por incluir información </v>
      </c>
      <c r="H19" s="23" t="s">
        <v>85</v>
      </c>
      <c r="J19" s="5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405" customFormat="1" ht="15.75" customHeight="1">
      <c r="A20" s="402" t="s">
        <v>22</v>
      </c>
      <c r="B20" s="402" t="s">
        <v>2797</v>
      </c>
      <c r="C20" s="402"/>
      <c r="D20" s="402" t="s">
        <v>46</v>
      </c>
      <c r="E20" s="402" t="s">
        <v>2798</v>
      </c>
      <c r="F20" s="402"/>
      <c r="G20" s="62" t="str">
        <f>'110000'!$C$8</f>
        <v xml:space="preserve">Por incluir información </v>
      </c>
      <c r="H20" s="23" t="s">
        <v>85</v>
      </c>
      <c r="J20" s="406"/>
      <c r="K20" s="402"/>
      <c r="L20" s="402"/>
      <c r="M20" s="402"/>
      <c r="N20" s="402"/>
      <c r="O20" s="402"/>
      <c r="P20" s="402"/>
      <c r="Q20" s="402"/>
      <c r="R20" s="402"/>
      <c r="S20" s="402"/>
      <c r="T20" s="402"/>
      <c r="U20" s="402"/>
      <c r="V20" s="402"/>
      <c r="W20" s="402"/>
      <c r="X20" s="402"/>
    </row>
    <row r="21" spans="1:24" s="22" customFormat="1" ht="15.75" customHeight="1">
      <c r="A21" s="23" t="s">
        <v>16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s="26" customFormat="1" ht="15.75" customHeight="1">
      <c r="A22" s="23" t="s">
        <v>16</v>
      </c>
      <c r="B22" s="85" t="str">
        <f>data!C8</f>
        <v>--110000--</v>
      </c>
      <c r="C22" s="23"/>
      <c r="G22" s="23"/>
      <c r="V22" s="1"/>
      <c r="W22" s="1"/>
      <c r="X22" s="1"/>
    </row>
    <row r="23" spans="1:24" s="26" customFormat="1" ht="15.75" customHeight="1">
      <c r="A23" s="23" t="s">
        <v>22</v>
      </c>
      <c r="B23" s="67" t="str">
        <f>data!C9</f>
        <v>Información a revelar sobre información general sobre los estados financieros                 [Texto] (110000)</v>
      </c>
      <c r="C23" s="23" t="s">
        <v>86</v>
      </c>
      <c r="G23" s="23" t="s">
        <v>24</v>
      </c>
      <c r="V23" s="1"/>
      <c r="W23" s="1"/>
      <c r="X23" s="1"/>
    </row>
    <row r="24" spans="1:24" s="26" customFormat="1" ht="15.75" customHeight="1">
      <c r="A24" s="23" t="s">
        <v>22</v>
      </c>
      <c r="B24" s="67" t="str">
        <f>data!C10</f>
        <v>Nombre de la entidad que informa u otras formas de identificación (110000)</v>
      </c>
      <c r="C24" s="23" t="s">
        <v>87</v>
      </c>
      <c r="G24" s="23" t="s">
        <v>24</v>
      </c>
      <c r="V24" s="1"/>
      <c r="W24" s="1"/>
      <c r="X24" s="1"/>
    </row>
    <row r="25" spans="1:24" s="22" customFormat="1" ht="15.75" customHeight="1">
      <c r="A25" s="23" t="s">
        <v>22</v>
      </c>
      <c r="B25" s="67" t="str">
        <f>data!C11</f>
        <v>Identificación de la Empresa (ID) (110000)</v>
      </c>
      <c r="C25" s="23" t="s">
        <v>88</v>
      </c>
      <c r="D25" s="23"/>
      <c r="E25" s="23"/>
      <c r="F25" s="23"/>
      <c r="G25" s="23" t="s">
        <v>24</v>
      </c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ht="15.75" customHeight="1">
      <c r="A26" s="23" t="s">
        <v>22</v>
      </c>
      <c r="B26" s="67" t="str">
        <f>data!C12</f>
        <v>Explicación del cambio en el nombre de la entidad que informa u otras formas de identificación desde el final del periodo sobre el que se informa precedente (110000)</v>
      </c>
      <c r="C26" s="23" t="s">
        <v>89</v>
      </c>
      <c r="D26" s="23"/>
      <c r="E26" s="23"/>
      <c r="G26" s="23" t="s">
        <v>24</v>
      </c>
    </row>
    <row r="27" spans="1:24" ht="15.75" customHeight="1">
      <c r="A27" s="23" t="s">
        <v>22</v>
      </c>
      <c r="B27" s="68" t="str">
        <f>data!C13</f>
        <v>Descripción de la naturaleza de los estados financieros (110000)</v>
      </c>
      <c r="C27" s="23" t="s">
        <v>623</v>
      </c>
      <c r="G27" s="23" t="s">
        <v>24</v>
      </c>
    </row>
    <row r="28" spans="1:24" ht="15.75" customHeight="1">
      <c r="A28" s="23" t="s">
        <v>22</v>
      </c>
      <c r="B28" s="67" t="str">
        <f>data!C14</f>
        <v>Fecha de cierre del periodo sobre el que se informa (110000)</v>
      </c>
      <c r="C28" s="26" t="s">
        <v>90</v>
      </c>
      <c r="G28" s="23" t="s">
        <v>24</v>
      </c>
    </row>
    <row r="29" spans="1:24" ht="15.75" customHeight="1">
      <c r="A29" s="23" t="s">
        <v>22</v>
      </c>
      <c r="B29" s="67" t="str">
        <f>data!C15</f>
        <v>Periodo cubierto por los estados financieros (110000)</v>
      </c>
      <c r="C29" s="26" t="s">
        <v>91</v>
      </c>
      <c r="G29" s="23" t="s">
        <v>24</v>
      </c>
    </row>
    <row r="30" spans="1:24" ht="15.75" customHeight="1">
      <c r="A30" s="23" t="s">
        <v>22</v>
      </c>
      <c r="B30" s="67" t="str">
        <f>data!C16</f>
        <v>Descripción de la moneda de presentación (110000)</v>
      </c>
      <c r="C30" s="26" t="s">
        <v>92</v>
      </c>
      <c r="G30" s="23" t="s">
        <v>24</v>
      </c>
    </row>
    <row r="31" spans="1:24" ht="15.75" customHeight="1">
      <c r="A31" s="23" t="s">
        <v>22</v>
      </c>
      <c r="B31" s="67" t="str">
        <f>data!C17</f>
        <v>Grado de redondeo utilizado en los estados financieros (110000)</v>
      </c>
      <c r="C31" s="26" t="s">
        <v>93</v>
      </c>
      <c r="G31" s="23" t="s">
        <v>24</v>
      </c>
    </row>
    <row r="32" spans="1:24" ht="15.75" customHeight="1">
      <c r="A32" s="23" t="s">
        <v>16</v>
      </c>
      <c r="B32" s="85" t="str">
        <f>data!C18</f>
        <v>--21000--</v>
      </c>
      <c r="G32" s="23"/>
    </row>
    <row r="33" spans="1:24" ht="15.75" customHeight="1">
      <c r="A33" s="23" t="s">
        <v>16</v>
      </c>
      <c r="B33" s="68" t="str">
        <f>data!C20</f>
        <v>ACTIVOS</v>
      </c>
      <c r="G33" s="23"/>
    </row>
    <row r="34" spans="1:24" ht="15.75" customHeight="1">
      <c r="A34" s="23" t="s">
        <v>16</v>
      </c>
      <c r="B34" s="68" t="str">
        <f>data!C21</f>
        <v>Activos no corrientes</v>
      </c>
      <c r="C34" s="26" t="s">
        <v>2062</v>
      </c>
      <c r="G34" s="23"/>
    </row>
    <row r="35" spans="1:24" ht="15.75" customHeight="1">
      <c r="A35" s="23" t="s">
        <v>22</v>
      </c>
      <c r="B35" s="68" t="str">
        <f>data!C22</f>
        <v>Propiedades, planta y equipo</v>
      </c>
      <c r="C35" s="26" t="s">
        <v>110</v>
      </c>
      <c r="G35" s="23" t="s">
        <v>23</v>
      </c>
    </row>
    <row r="36" spans="1:24" ht="15.75" customHeight="1">
      <c r="A36" s="23" t="s">
        <v>22</v>
      </c>
      <c r="B36" s="68" t="str">
        <f>data!C23</f>
        <v>Propiedad de inversión</v>
      </c>
      <c r="C36" s="26" t="s">
        <v>109</v>
      </c>
      <c r="G36" s="23" t="s">
        <v>23</v>
      </c>
    </row>
    <row r="37" spans="1:24" ht="15.75" customHeight="1">
      <c r="A37" s="23" t="s">
        <v>22</v>
      </c>
      <c r="B37" s="68" t="str">
        <f>data!C24</f>
        <v>Plusvalía</v>
      </c>
      <c r="C37" s="26" t="s">
        <v>111</v>
      </c>
      <c r="G37" s="23" t="s">
        <v>23</v>
      </c>
    </row>
    <row r="38" spans="1:24" ht="15.75" customHeight="1">
      <c r="A38" s="23" t="s">
        <v>22</v>
      </c>
      <c r="B38" s="68" t="str">
        <f>data!C25</f>
        <v>Activos intangibles distintos de la plusvalía</v>
      </c>
      <c r="C38" s="26" t="s">
        <v>626</v>
      </c>
      <c r="G38" s="23" t="s">
        <v>23</v>
      </c>
    </row>
    <row r="39" spans="1:24" ht="15.75" customHeight="1">
      <c r="A39" s="23" t="s">
        <v>22</v>
      </c>
      <c r="B39" s="68" t="str">
        <f>data!C26</f>
        <v>Inversiones en asociadas</v>
      </c>
      <c r="C39" s="26" t="s">
        <v>1406</v>
      </c>
      <c r="G39" s="23" t="s">
        <v>23</v>
      </c>
    </row>
    <row r="40" spans="1:24" ht="15.75" customHeight="1">
      <c r="A40" s="23" t="s">
        <v>22</v>
      </c>
      <c r="B40" s="68" t="str">
        <f>data!C27</f>
        <v>Inversiones en negocios conjuntos</v>
      </c>
      <c r="C40" s="26" t="s">
        <v>1405</v>
      </c>
      <c r="G40" s="23" t="s">
        <v>23</v>
      </c>
    </row>
    <row r="41" spans="1:24" ht="15.75" customHeight="1">
      <c r="A41" s="23" t="s">
        <v>22</v>
      </c>
      <c r="B41" s="68" t="str">
        <f>data!C28</f>
        <v>Activos biológicos no corrientes, al costo menos depreciación acumulada y deterioro de valor</v>
      </c>
      <c r="C41" s="26" t="s">
        <v>2813</v>
      </c>
      <c r="G41" s="23" t="s">
        <v>23</v>
      </c>
    </row>
    <row r="42" spans="1:24" ht="15.75" customHeight="1">
      <c r="A42" s="23" t="s">
        <v>22</v>
      </c>
      <c r="B42" s="68" t="str">
        <f>data!C29</f>
        <v>Activos biológicos no corrientes, al valor razonable</v>
      </c>
      <c r="C42" s="26" t="s">
        <v>2814</v>
      </c>
      <c r="G42" s="23" t="s">
        <v>23</v>
      </c>
    </row>
    <row r="43" spans="1:24" s="22" customFormat="1" ht="15.75" customHeight="1">
      <c r="A43" s="23" t="s">
        <v>22</v>
      </c>
      <c r="B43" s="68" t="str">
        <f>data!C30</f>
        <v>Cuentas comerciales por cobrar y otras cuentas por cobrar no corrientes</v>
      </c>
      <c r="C43" s="26" t="s">
        <v>112</v>
      </c>
      <c r="D43" s="23"/>
      <c r="E43" s="23"/>
      <c r="F43" s="23"/>
      <c r="G43" s="23" t="s">
        <v>23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15.75" customHeight="1">
      <c r="A44" s="23" t="s">
        <v>22</v>
      </c>
      <c r="B44" s="68" t="str">
        <f>data!C31</f>
        <v>Inventarios (no corrientes)</v>
      </c>
      <c r="C44" s="26" t="s">
        <v>113</v>
      </c>
      <c r="G44" s="23" t="s">
        <v>23</v>
      </c>
    </row>
    <row r="45" spans="1:24" ht="15.75" customHeight="1">
      <c r="A45" s="23" t="s">
        <v>22</v>
      </c>
      <c r="B45" s="68" t="str">
        <f>data!C32</f>
        <v>Activos por impuestos diferidos</v>
      </c>
      <c r="C45" s="26" t="s">
        <v>114</v>
      </c>
      <c r="G45" s="23" t="s">
        <v>23</v>
      </c>
    </row>
    <row r="46" spans="1:24" ht="15.75" customHeight="1">
      <c r="A46" s="23" t="s">
        <v>22</v>
      </c>
      <c r="B46" s="68" t="str">
        <f>data!C33</f>
        <v>Activos por impuestos corrientes, no corriente</v>
      </c>
      <c r="C46" s="26" t="s">
        <v>115</v>
      </c>
      <c r="E46" s="1"/>
      <c r="G46" s="23" t="s">
        <v>23</v>
      </c>
    </row>
    <row r="47" spans="1:24" ht="15.75" customHeight="1">
      <c r="A47" s="23" t="s">
        <v>22</v>
      </c>
      <c r="B47" s="68" t="str">
        <f>data!C34</f>
        <v>Otros activos financieros (no corrientes)</v>
      </c>
      <c r="C47" s="26" t="s">
        <v>116</v>
      </c>
      <c r="E47" s="1"/>
      <c r="G47" s="23" t="s">
        <v>23</v>
      </c>
    </row>
    <row r="48" spans="1:24" ht="15.75" customHeight="1">
      <c r="A48" s="23" t="s">
        <v>22</v>
      </c>
      <c r="B48" s="68" t="str">
        <f>data!C35</f>
        <v>Otros activos no financieros (no corrientes)</v>
      </c>
      <c r="C48" s="26" t="s">
        <v>628</v>
      </c>
      <c r="E48" s="1"/>
      <c r="G48" s="23" t="s">
        <v>23</v>
      </c>
    </row>
    <row r="49" spans="1:7" ht="15.75" customHeight="1">
      <c r="A49" s="23" t="s">
        <v>22</v>
      </c>
      <c r="B49" s="68" t="str">
        <f>data!C36</f>
        <v>Total de activos no corrientes</v>
      </c>
      <c r="C49" s="26" t="s">
        <v>117</v>
      </c>
      <c r="E49" s="1"/>
      <c r="G49" s="23" t="s">
        <v>23</v>
      </c>
    </row>
    <row r="50" spans="1:7" ht="15.75" customHeight="1">
      <c r="A50" s="23" t="s">
        <v>16</v>
      </c>
      <c r="B50" s="68" t="str">
        <f>data!C37</f>
        <v>Activos corrientes</v>
      </c>
      <c r="C50" s="26" t="s">
        <v>2061</v>
      </c>
      <c r="E50" s="1"/>
      <c r="G50" s="23"/>
    </row>
    <row r="51" spans="1:7" ht="15.75" customHeight="1">
      <c r="A51" s="23" t="s">
        <v>22</v>
      </c>
      <c r="B51" s="68" t="str">
        <f>data!C38</f>
        <v>Inventarios (corrientes)</v>
      </c>
      <c r="C51" s="26" t="s">
        <v>105</v>
      </c>
      <c r="E51" s="1"/>
      <c r="G51" s="23" t="s">
        <v>23</v>
      </c>
    </row>
    <row r="52" spans="1:7" ht="15.75" customHeight="1">
      <c r="A52" s="23" t="s">
        <v>22</v>
      </c>
      <c r="B52" s="68" t="str">
        <f>data!C39</f>
        <v>Cuentas comerciales por cobrar y otras cuentas por cobrar corrientes (210000)</v>
      </c>
      <c r="C52" s="26" t="s">
        <v>104</v>
      </c>
      <c r="E52" s="1"/>
      <c r="G52" s="23" t="s">
        <v>23</v>
      </c>
    </row>
    <row r="53" spans="1:7" ht="15.75" customHeight="1">
      <c r="A53" s="23" t="s">
        <v>22</v>
      </c>
      <c r="B53" s="68" t="str">
        <f>data!C40</f>
        <v>Activos por impuestos corrientes (corrientes)</v>
      </c>
      <c r="C53" s="26" t="s">
        <v>106</v>
      </c>
      <c r="E53" s="1"/>
      <c r="G53" s="23" t="s">
        <v>23</v>
      </c>
    </row>
    <row r="54" spans="1:7" ht="15.75" customHeight="1">
      <c r="A54" s="23" t="s">
        <v>22</v>
      </c>
      <c r="B54" s="68" t="str">
        <f>data!C41</f>
        <v>Activos biológicos corrientes, al costo menos depreciación acumulada y deterioro de valor</v>
      </c>
      <c r="C54" s="26" t="s">
        <v>2821</v>
      </c>
      <c r="E54" s="1"/>
      <c r="G54" s="23" t="s">
        <v>23</v>
      </c>
    </row>
    <row r="55" spans="1:7" ht="15.75" customHeight="1">
      <c r="A55" s="23" t="s">
        <v>22</v>
      </c>
      <c r="B55" s="68" t="str">
        <f>data!C42</f>
        <v>Activos biológicos corrientes, al valor razonable</v>
      </c>
      <c r="C55" s="26" t="s">
        <v>2822</v>
      </c>
      <c r="E55" s="1"/>
      <c r="G55" s="23" t="s">
        <v>23</v>
      </c>
    </row>
    <row r="56" spans="1:7" ht="15.75" customHeight="1">
      <c r="A56" s="23" t="s">
        <v>22</v>
      </c>
      <c r="B56" s="68" t="str">
        <f>data!C43</f>
        <v>Otros activos financieros (corrientes)</v>
      </c>
      <c r="C56" s="26" t="s">
        <v>107</v>
      </c>
      <c r="E56" s="1"/>
      <c r="G56" s="23" t="s">
        <v>23</v>
      </c>
    </row>
    <row r="57" spans="1:7" ht="15.75" customHeight="1">
      <c r="A57" s="23" t="s">
        <v>22</v>
      </c>
      <c r="B57" s="68" t="str">
        <f>data!C44</f>
        <v>Otros activos no financieros (corrientes)</v>
      </c>
      <c r="C57" s="26" t="s">
        <v>625</v>
      </c>
      <c r="E57" s="1"/>
      <c r="G57" s="23" t="s">
        <v>23</v>
      </c>
    </row>
    <row r="58" spans="1:7" ht="15.75" customHeight="1">
      <c r="A58" s="23" t="s">
        <v>22</v>
      </c>
      <c r="B58" s="68" t="str">
        <f>data!C45</f>
        <v>Efectivo y equivalentes al efectivo</v>
      </c>
      <c r="C58" s="26" t="s">
        <v>103</v>
      </c>
      <c r="E58" s="1"/>
      <c r="G58" s="23" t="s">
        <v>23</v>
      </c>
    </row>
    <row r="59" spans="1:7" ht="15.75" customHeight="1">
      <c r="A59" s="23" t="s">
        <v>22</v>
      </c>
      <c r="B59" s="68" t="str">
        <f>data!C46</f>
        <v>Total de activos corrientes</v>
      </c>
      <c r="C59" s="26" t="s">
        <v>108</v>
      </c>
      <c r="E59" s="1"/>
      <c r="G59" s="23" t="s">
        <v>23</v>
      </c>
    </row>
    <row r="60" spans="1:7" ht="15.75" customHeight="1">
      <c r="A60" s="23" t="s">
        <v>22</v>
      </c>
      <c r="B60" s="68" t="str">
        <f>data!C47</f>
        <v>TOTAL DE ACTIVOS</v>
      </c>
      <c r="C60" s="26" t="s">
        <v>102</v>
      </c>
      <c r="G60" s="23" t="s">
        <v>23</v>
      </c>
    </row>
    <row r="61" spans="1:7" ht="15.75" customHeight="1">
      <c r="A61" s="23" t="s">
        <v>16</v>
      </c>
      <c r="B61" s="68" t="str">
        <f>data!C48</f>
        <v>PATRIMONIO Y PASIVOS</v>
      </c>
      <c r="C61" s="26" t="s">
        <v>2063</v>
      </c>
      <c r="G61" s="23"/>
    </row>
    <row r="62" spans="1:7" ht="15.75" customHeight="1">
      <c r="A62" s="23" t="s">
        <v>16</v>
      </c>
      <c r="B62" s="68" t="str">
        <f>data!C49</f>
        <v>PATRIMONIO</v>
      </c>
      <c r="C62" s="26" t="s">
        <v>2067</v>
      </c>
      <c r="G62" s="23"/>
    </row>
    <row r="63" spans="1:7" ht="15.75" customHeight="1">
      <c r="A63" s="23" t="s">
        <v>22</v>
      </c>
      <c r="B63" s="68" t="str">
        <f>data!C50</f>
        <v>Capital emitido</v>
      </c>
      <c r="C63" s="26" t="s">
        <v>131</v>
      </c>
      <c r="G63" s="23" t="s">
        <v>23</v>
      </c>
    </row>
    <row r="64" spans="1:7" ht="15.75" customHeight="1">
      <c r="A64" s="23" t="s">
        <v>22</v>
      </c>
      <c r="B64" s="68" t="str">
        <f>data!C51</f>
        <v>Ganancias acumuladas</v>
      </c>
      <c r="C64" s="26" t="s">
        <v>132</v>
      </c>
      <c r="G64" s="23" t="s">
        <v>23</v>
      </c>
    </row>
    <row r="65" spans="1:7" ht="15.75" customHeight="1">
      <c r="A65" s="23" t="s">
        <v>22</v>
      </c>
      <c r="B65" s="68" t="str">
        <f>data!C52</f>
        <v>Prima de emisión</v>
      </c>
      <c r="C65" s="26" t="s">
        <v>636</v>
      </c>
      <c r="G65" s="23" t="s">
        <v>23</v>
      </c>
    </row>
    <row r="66" spans="1:7" ht="15.75" customHeight="1">
      <c r="A66" s="23" t="s">
        <v>22</v>
      </c>
      <c r="B66" s="68" t="str">
        <f>data!C53</f>
        <v>Acciones propias en cartera</v>
      </c>
      <c r="C66" s="26" t="s">
        <v>635</v>
      </c>
      <c r="G66" s="23" t="s">
        <v>23</v>
      </c>
    </row>
    <row r="67" spans="1:7" ht="15.75" customHeight="1">
      <c r="A67" s="23" t="s">
        <v>22</v>
      </c>
      <c r="B67" s="68" t="str">
        <f>data!C54</f>
        <v>Otras participaciones en el patrimonio</v>
      </c>
      <c r="C67" s="26" t="s">
        <v>134</v>
      </c>
      <c r="G67" s="23" t="s">
        <v>23</v>
      </c>
    </row>
    <row r="68" spans="1:7" ht="15.75" customHeight="1">
      <c r="A68" s="23" t="s">
        <v>22</v>
      </c>
      <c r="B68" s="68" t="str">
        <f>data!C55</f>
        <v>Otras reservas</v>
      </c>
      <c r="C68" s="26" t="s">
        <v>133</v>
      </c>
      <c r="G68" s="23" t="s">
        <v>23</v>
      </c>
    </row>
    <row r="69" spans="1:7" ht="15.75" customHeight="1">
      <c r="A69" s="23" t="s">
        <v>22</v>
      </c>
      <c r="B69" s="68" t="str">
        <f>data!C56</f>
        <v>Total Patrimonio Atribuible a los Propietarios de la Controladora</v>
      </c>
      <c r="C69" s="26" t="s">
        <v>637</v>
      </c>
      <c r="G69" s="23" t="s">
        <v>23</v>
      </c>
    </row>
    <row r="70" spans="1:7" ht="15.75" customHeight="1">
      <c r="A70" s="23" t="s">
        <v>22</v>
      </c>
      <c r="B70" s="68" t="str">
        <f>data!C57</f>
        <v>Participaciones no controladoras</v>
      </c>
      <c r="C70" s="26" t="s">
        <v>2582</v>
      </c>
      <c r="G70" s="23" t="s">
        <v>23</v>
      </c>
    </row>
    <row r="71" spans="1:7" ht="15.75" customHeight="1">
      <c r="A71" s="23" t="s">
        <v>22</v>
      </c>
      <c r="B71" s="68" t="str">
        <f>data!C58</f>
        <v>Total patrimonio</v>
      </c>
      <c r="C71" s="26" t="s">
        <v>135</v>
      </c>
      <c r="G71" s="23" t="s">
        <v>23</v>
      </c>
    </row>
    <row r="72" spans="1:7" ht="15.75" customHeight="1">
      <c r="A72" s="23" t="s">
        <v>16</v>
      </c>
      <c r="B72" s="68" t="str">
        <f>data!C59</f>
        <v>PASIVOS</v>
      </c>
      <c r="C72" s="26" t="s">
        <v>2064</v>
      </c>
      <c r="G72" s="23"/>
    </row>
    <row r="73" spans="1:7" ht="15.75" customHeight="1">
      <c r="A73" s="23" t="s">
        <v>16</v>
      </c>
      <c r="B73" s="68" t="str">
        <f>data!C60</f>
        <v>Pasivos no corrientes</v>
      </c>
      <c r="C73" s="26" t="s">
        <v>2066</v>
      </c>
      <c r="G73" s="23"/>
    </row>
    <row r="74" spans="1:7" ht="15.75" customHeight="1">
      <c r="A74" s="23" t="s">
        <v>22</v>
      </c>
      <c r="B74" s="68" t="str">
        <f>data!C61</f>
        <v>Provisiones no corrientes por beneficios a los empleados</v>
      </c>
      <c r="C74" s="26" t="s">
        <v>632</v>
      </c>
      <c r="G74" s="23" t="s">
        <v>23</v>
      </c>
    </row>
    <row r="75" spans="1:7" ht="15.75" customHeight="1">
      <c r="A75" s="23" t="s">
        <v>22</v>
      </c>
      <c r="B75" s="68" t="str">
        <f>data!C62</f>
        <v>Otras provisiones no corrientes</v>
      </c>
      <c r="C75" s="26" t="s">
        <v>127</v>
      </c>
      <c r="G75" s="23" t="s">
        <v>23</v>
      </c>
    </row>
    <row r="76" spans="1:7" ht="15.75" customHeight="1">
      <c r="A76" s="23" t="s">
        <v>22</v>
      </c>
      <c r="B76" s="68" t="str">
        <f>data!C63</f>
        <v>Total Provisiones no corrientes</v>
      </c>
      <c r="C76" s="26" t="s">
        <v>2823</v>
      </c>
      <c r="G76" s="23" t="s">
        <v>23</v>
      </c>
    </row>
    <row r="77" spans="1:7" ht="15.75" customHeight="1">
      <c r="A77" s="23" t="s">
        <v>22</v>
      </c>
      <c r="B77" s="68" t="str">
        <f>data!C64</f>
        <v>Cuentas comerciales por pagar y otras cuentas por pagar no corrientes</v>
      </c>
      <c r="C77" s="26" t="s">
        <v>124</v>
      </c>
      <c r="G77" s="23" t="s">
        <v>23</v>
      </c>
    </row>
    <row r="78" spans="1:7" ht="15.75" customHeight="1">
      <c r="A78" s="23" t="s">
        <v>22</v>
      </c>
      <c r="B78" s="68" t="str">
        <f>data!C65</f>
        <v>Pasivo por impuestos diferidos</v>
      </c>
      <c r="C78" s="26" t="s">
        <v>125</v>
      </c>
      <c r="G78" s="23" t="s">
        <v>23</v>
      </c>
    </row>
    <row r="79" spans="1:7" ht="15.75" customHeight="1">
      <c r="A79" s="23" t="s">
        <v>22</v>
      </c>
      <c r="B79" s="68" t="str">
        <f>data!C66</f>
        <v>Pasivos por impuestos corrientes, no corriente</v>
      </c>
      <c r="C79" s="26" t="s">
        <v>126</v>
      </c>
      <c r="G79" s="23" t="s">
        <v>23</v>
      </c>
    </row>
    <row r="80" spans="1:7" ht="15.75" customHeight="1">
      <c r="A80" s="23" t="s">
        <v>22</v>
      </c>
      <c r="B80" s="68" t="str">
        <f>data!C67</f>
        <v>Otros pasivos financieros no corrientes</v>
      </c>
      <c r="C80" s="26" t="s">
        <v>128</v>
      </c>
      <c r="G80" s="23" t="s">
        <v>23</v>
      </c>
    </row>
    <row r="81" spans="1:7" ht="15.75" customHeight="1">
      <c r="A81" s="23" t="s">
        <v>22</v>
      </c>
      <c r="B81" s="68" t="str">
        <f>data!C68</f>
        <v>Parte no corriente de préstamos no corrientes</v>
      </c>
      <c r="C81" s="26" t="s">
        <v>1452</v>
      </c>
      <c r="G81" s="23" t="s">
        <v>23</v>
      </c>
    </row>
    <row r="82" spans="1:7" ht="15.75" customHeight="1">
      <c r="A82" s="23" t="s">
        <v>22</v>
      </c>
      <c r="B82" s="68" t="str">
        <f>data!C69</f>
        <v>Otros pasivos no financieros no corrientes</v>
      </c>
      <c r="C82" s="26" t="s">
        <v>634</v>
      </c>
      <c r="G82" s="23" t="s">
        <v>23</v>
      </c>
    </row>
    <row r="83" spans="1:7" ht="15.75" customHeight="1">
      <c r="A83" s="23" t="s">
        <v>22</v>
      </c>
      <c r="B83" s="68" t="str">
        <f>data!C70</f>
        <v>Total pasivos no corrientes</v>
      </c>
      <c r="C83" s="26" t="s">
        <v>129</v>
      </c>
      <c r="G83" s="23" t="s">
        <v>23</v>
      </c>
    </row>
    <row r="84" spans="1:7" ht="15.75" customHeight="1">
      <c r="A84" s="23" t="s">
        <v>16</v>
      </c>
      <c r="B84" s="68" t="str">
        <f>data!C71</f>
        <v>Pasivos corrientes</v>
      </c>
      <c r="C84" s="26" t="s">
        <v>2065</v>
      </c>
      <c r="G84" s="23"/>
    </row>
    <row r="85" spans="1:7" ht="15.75" customHeight="1">
      <c r="A85" s="23" t="s">
        <v>22</v>
      </c>
      <c r="B85" s="68" t="str">
        <f>data!C72</f>
        <v>Provisiones corrientes por beneficios a los empleados</v>
      </c>
      <c r="C85" s="26" t="s">
        <v>629</v>
      </c>
      <c r="G85" s="23" t="s">
        <v>23</v>
      </c>
    </row>
    <row r="86" spans="1:7" ht="15.75" customHeight="1">
      <c r="A86" s="23" t="s">
        <v>22</v>
      </c>
      <c r="B86" s="68" t="str">
        <f>data!C73</f>
        <v>Otras provisiones corrientes</v>
      </c>
      <c r="C86" s="26" t="s">
        <v>120</v>
      </c>
      <c r="G86" s="23" t="s">
        <v>23</v>
      </c>
    </row>
    <row r="87" spans="1:7" ht="15.75" customHeight="1">
      <c r="A87" s="23" t="s">
        <v>22</v>
      </c>
      <c r="B87" s="68" t="str">
        <f>data!C74</f>
        <v>Total Provisiones corrientes</v>
      </c>
      <c r="C87" s="26" t="s">
        <v>2824</v>
      </c>
      <c r="G87" s="23" t="s">
        <v>23</v>
      </c>
    </row>
    <row r="88" spans="1:7" ht="15.75" customHeight="1">
      <c r="A88" s="23" t="s">
        <v>22</v>
      </c>
      <c r="B88" s="68" t="str">
        <f>data!C75</f>
        <v>Cuentas por pagar comerciales y otras cuentas por pagar</v>
      </c>
      <c r="C88" s="26" t="s">
        <v>123</v>
      </c>
      <c r="G88" s="23" t="s">
        <v>23</v>
      </c>
    </row>
    <row r="89" spans="1:7" ht="15.75" customHeight="1">
      <c r="A89" s="23" t="s">
        <v>22</v>
      </c>
      <c r="B89" s="68" t="str">
        <f>data!C76</f>
        <v>Pasivos por impuestos corrientes, corriente</v>
      </c>
      <c r="C89" s="26" t="s">
        <v>119</v>
      </c>
      <c r="G89" s="23" t="s">
        <v>23</v>
      </c>
    </row>
    <row r="90" spans="1:7" ht="15.75" customHeight="1">
      <c r="A90" s="23" t="s">
        <v>22</v>
      </c>
      <c r="B90" s="68" t="str">
        <f>data!C77</f>
        <v>Otros pasivos financieros corrientes</v>
      </c>
      <c r="C90" s="26" t="s">
        <v>121</v>
      </c>
      <c r="G90" s="23" t="s">
        <v>23</v>
      </c>
    </row>
    <row r="91" spans="1:7" ht="15.75" customHeight="1">
      <c r="A91" s="23" t="s">
        <v>22</v>
      </c>
      <c r="B91" s="68" t="str">
        <f>data!C78</f>
        <v>Préstamos corrientes</v>
      </c>
      <c r="C91" s="26" t="s">
        <v>1453</v>
      </c>
      <c r="G91" s="23" t="s">
        <v>23</v>
      </c>
    </row>
    <row r="92" spans="1:7" ht="15.75" customHeight="1">
      <c r="A92" s="23" t="s">
        <v>22</v>
      </c>
      <c r="B92" s="68" t="str">
        <f>data!C79</f>
        <v>Parte corriente de préstamos no corrientes</v>
      </c>
      <c r="C92" s="26" t="s">
        <v>1454</v>
      </c>
      <c r="G92" s="23" t="s">
        <v>23</v>
      </c>
    </row>
    <row r="93" spans="1:7" ht="15.75" customHeight="1">
      <c r="A93" s="23" t="s">
        <v>22</v>
      </c>
      <c r="B93" s="68" t="str">
        <f>data!C80</f>
        <v>Otros pasivos no financieros corrientes</v>
      </c>
      <c r="C93" s="26" t="s">
        <v>631</v>
      </c>
      <c r="G93" s="23" t="s">
        <v>23</v>
      </c>
    </row>
    <row r="94" spans="1:7" ht="15.75" customHeight="1">
      <c r="A94" s="23" t="s">
        <v>22</v>
      </c>
      <c r="B94" s="68" t="str">
        <f>data!C81</f>
        <v>Total pasivos corrientes</v>
      </c>
      <c r="C94" s="26" t="s">
        <v>122</v>
      </c>
      <c r="G94" s="23" t="s">
        <v>23</v>
      </c>
    </row>
    <row r="95" spans="1:7" ht="15.75" customHeight="1">
      <c r="A95" s="23" t="s">
        <v>22</v>
      </c>
      <c r="B95" s="68" t="str">
        <f>data!C82</f>
        <v>Total pasivos</v>
      </c>
      <c r="C95" s="26" t="s">
        <v>118</v>
      </c>
      <c r="G95" s="23" t="s">
        <v>23</v>
      </c>
    </row>
    <row r="96" spans="1:7" ht="15.75" customHeight="1">
      <c r="A96" s="23" t="s">
        <v>22</v>
      </c>
      <c r="B96" s="68" t="str">
        <f>data!C83</f>
        <v>TOTAL DE PATRIMONIO Y PASIVOS</v>
      </c>
      <c r="C96" s="26" t="s">
        <v>130</v>
      </c>
      <c r="G96" s="23" t="s">
        <v>23</v>
      </c>
    </row>
    <row r="97" spans="1:7" ht="15.75" customHeight="1">
      <c r="A97" s="23" t="s">
        <v>16</v>
      </c>
      <c r="B97" s="85" t="str">
        <f>data!C84</f>
        <v>--310000--</v>
      </c>
      <c r="G97" s="23"/>
    </row>
    <row r="98" spans="1:7" ht="15.75" customHeight="1">
      <c r="A98" s="23" t="s">
        <v>16</v>
      </c>
      <c r="B98" s="68" t="str">
        <f>data!C86</f>
        <v>RESULTADO DEL PERIODO (310000)</v>
      </c>
      <c r="G98" s="23"/>
    </row>
    <row r="99" spans="1:7" ht="15.75" customHeight="1">
      <c r="A99" s="23" t="s">
        <v>16</v>
      </c>
      <c r="B99" s="68" t="str">
        <f>data!C87</f>
        <v>Estado de Resultados Integral por servicios (310000)</v>
      </c>
      <c r="C99" s="26" t="s">
        <v>643</v>
      </c>
      <c r="G99" s="23"/>
    </row>
    <row r="100" spans="1:7" ht="15.75" customHeight="1">
      <c r="A100" s="23" t="s">
        <v>22</v>
      </c>
      <c r="B100" s="68" t="str">
        <f>data!C88</f>
        <v>Ingresos de actividades ordinarias (310000)</v>
      </c>
      <c r="C100" s="26" t="s">
        <v>146</v>
      </c>
      <c r="G100" s="23" t="s">
        <v>23</v>
      </c>
    </row>
    <row r="101" spans="1:7" ht="15.75" customHeight="1">
      <c r="A101" s="23" t="s">
        <v>22</v>
      </c>
      <c r="B101" s="68" t="str">
        <f>data!C89</f>
        <v>Costo de ventas (310000)</v>
      </c>
      <c r="C101" s="26" t="s">
        <v>147</v>
      </c>
      <c r="G101" s="23" t="s">
        <v>23</v>
      </c>
    </row>
    <row r="102" spans="1:7" ht="15.75" customHeight="1">
      <c r="A102" s="23" t="s">
        <v>22</v>
      </c>
      <c r="B102" s="68" t="str">
        <f>data!C90</f>
        <v>Ganancia Bruta (310000)</v>
      </c>
      <c r="C102" s="26" t="s">
        <v>148</v>
      </c>
      <c r="G102" s="23" t="s">
        <v>23</v>
      </c>
    </row>
    <row r="103" spans="1:7" ht="15.75" customHeight="1">
      <c r="A103" s="23" t="s">
        <v>22</v>
      </c>
      <c r="B103" s="68" t="str">
        <f>data!C91</f>
        <v>Otros ingresos (310000)</v>
      </c>
      <c r="C103" s="26" t="s">
        <v>154</v>
      </c>
      <c r="G103" s="23" t="s">
        <v>23</v>
      </c>
    </row>
    <row r="104" spans="1:7" ht="15.75" customHeight="1">
      <c r="A104" s="23" t="s">
        <v>22</v>
      </c>
      <c r="B104" s="68" t="str">
        <f>data!C92</f>
        <v>Costos de distribución (310000)</v>
      </c>
      <c r="C104" s="26" t="s">
        <v>149</v>
      </c>
      <c r="G104" s="23" t="s">
        <v>23</v>
      </c>
    </row>
    <row r="105" spans="1:7" ht="15.75" customHeight="1">
      <c r="A105" s="23" t="s">
        <v>22</v>
      </c>
      <c r="B105" s="68" t="str">
        <f>data!C93</f>
        <v>Gastos de administración (310000)</v>
      </c>
      <c r="C105" s="26" t="s">
        <v>150</v>
      </c>
      <c r="G105" s="23" t="s">
        <v>23</v>
      </c>
    </row>
    <row r="106" spans="1:7" ht="15.75" customHeight="1">
      <c r="A106" s="23" t="s">
        <v>22</v>
      </c>
      <c r="B106" s="68" t="str">
        <f>data!C94</f>
        <v>Otros gastos (310000)</v>
      </c>
      <c r="C106" s="26" t="s">
        <v>151</v>
      </c>
      <c r="G106" s="23" t="s">
        <v>23</v>
      </c>
    </row>
    <row r="107" spans="1:7" ht="15.75" customHeight="1">
      <c r="A107" s="23" t="s">
        <v>22</v>
      </c>
      <c r="B107" s="68" t="str">
        <f>data!C95</f>
        <v>Otras ganancias (pérdidas) (310000)</v>
      </c>
      <c r="C107" s="26" t="s">
        <v>152</v>
      </c>
      <c r="G107" s="23" t="s">
        <v>23</v>
      </c>
    </row>
    <row r="108" spans="1:7" ht="15.75" customHeight="1">
      <c r="A108" s="23" t="s">
        <v>22</v>
      </c>
      <c r="B108" s="68" t="str">
        <f>data!C96</f>
        <v>Ingresos financieros (310000)</v>
      </c>
      <c r="C108" s="26" t="s">
        <v>155</v>
      </c>
      <c r="G108" s="23" t="s">
        <v>23</v>
      </c>
    </row>
    <row r="109" spans="1:7" ht="15.75" customHeight="1">
      <c r="A109" s="23" t="s">
        <v>22</v>
      </c>
      <c r="B109" s="68" t="str">
        <f>data!C97</f>
        <v>Costos financieros (310000)</v>
      </c>
      <c r="C109" s="26" t="s">
        <v>153</v>
      </c>
      <c r="G109" s="23" t="s">
        <v>23</v>
      </c>
    </row>
    <row r="110" spans="1:7" ht="15.75" customHeight="1">
      <c r="A110" s="23" t="s">
        <v>22</v>
      </c>
      <c r="B110" s="68" t="str">
        <f>data!C98</f>
        <v>Participación en las ganancias (pérdidas) de asociadas y negocios conjuntos que se contabilicen utilizando el método de la participación (310000)</v>
      </c>
      <c r="C110" s="26" t="s">
        <v>642</v>
      </c>
      <c r="G110" s="23" t="s">
        <v>23</v>
      </c>
    </row>
    <row r="111" spans="1:7" ht="15.75" customHeight="1">
      <c r="A111" s="23" t="s">
        <v>22</v>
      </c>
      <c r="B111" s="68" t="str">
        <f>data!C99</f>
        <v>Ganancia (pérdida), antes de Impuestos (310000)</v>
      </c>
      <c r="C111" s="26" t="s">
        <v>156</v>
      </c>
      <c r="G111" s="23" t="s">
        <v>23</v>
      </c>
    </row>
    <row r="112" spans="1:7" ht="15.75" customHeight="1">
      <c r="A112" s="23" t="s">
        <v>22</v>
      </c>
      <c r="B112" s="68" t="str">
        <f>data!C100</f>
        <v>Ingreso (gasto) por impuestos (310000)</v>
      </c>
      <c r="C112" s="26" t="s">
        <v>157</v>
      </c>
      <c r="G112" s="23" t="s">
        <v>23</v>
      </c>
    </row>
    <row r="113" spans="1:24" ht="15.75" customHeight="1">
      <c r="A113" s="23" t="s">
        <v>22</v>
      </c>
      <c r="B113" s="68" t="str">
        <f>data!C101</f>
        <v>Ganancia (pérdida) procedente de operaciones continuadas (310000)</v>
      </c>
      <c r="C113" s="26" t="s">
        <v>158</v>
      </c>
      <c r="G113" s="23" t="s">
        <v>23</v>
      </c>
    </row>
    <row r="114" spans="1:24" ht="15.75" customHeight="1">
      <c r="A114" s="23" t="s">
        <v>22</v>
      </c>
      <c r="B114" s="68" t="str">
        <f>data!C102</f>
        <v>Ganancia (pérdida) procedente de operaciones discontinuadas  (310000)</v>
      </c>
      <c r="C114" s="26" t="s">
        <v>159</v>
      </c>
      <c r="G114" s="23" t="s">
        <v>23</v>
      </c>
    </row>
    <row r="115" spans="1:24" ht="15.75" customHeight="1">
      <c r="A115" s="23" t="s">
        <v>22</v>
      </c>
      <c r="B115" s="68" t="str">
        <f>data!C103</f>
        <v>GANANCIA (PÉRDIDA) (310000)</v>
      </c>
      <c r="C115" s="26" t="s">
        <v>160</v>
      </c>
      <c r="G115" s="23" t="s">
        <v>23</v>
      </c>
    </row>
    <row r="116" spans="1:24" ht="15.75" customHeight="1">
      <c r="A116" s="23" t="s">
        <v>16</v>
      </c>
      <c r="B116" s="68" t="str">
        <f>data!C104</f>
        <v>GANANCIAS (PÉRDIDAS) ATRIBUIBLES A:</v>
      </c>
      <c r="C116" s="26" t="s">
        <v>644</v>
      </c>
      <c r="G116" s="23"/>
    </row>
    <row r="117" spans="1:24" ht="15.75" customHeight="1">
      <c r="A117" s="23" t="s">
        <v>22</v>
      </c>
      <c r="B117" s="68" t="str">
        <f>data!C105</f>
        <v>Ganancias (pérdidas) atribuible a los propietarios de la controladora</v>
      </c>
      <c r="C117" s="26" t="s">
        <v>645</v>
      </c>
      <c r="G117" s="23" t="s">
        <v>23</v>
      </c>
    </row>
    <row r="118" spans="1:24" s="22" customFormat="1" ht="15.75" customHeight="1">
      <c r="A118" s="23" t="s">
        <v>22</v>
      </c>
      <c r="B118" s="68" t="str">
        <f>data!C106</f>
        <v>Ganancias (pérdidas) atribuible a las participaciones no controladoras</v>
      </c>
      <c r="C118" s="23" t="s">
        <v>646</v>
      </c>
      <c r="D118" s="23"/>
      <c r="E118" s="23"/>
      <c r="F118" s="23"/>
      <c r="G118" s="23" t="s">
        <v>23</v>
      </c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</row>
    <row r="119" spans="1:24" ht="15.75" customHeight="1">
      <c r="A119" s="23" t="s">
        <v>16</v>
      </c>
      <c r="B119" s="68" t="str">
        <f>data!C107</f>
        <v>OTRO RESULTADO INTEGRAL</v>
      </c>
      <c r="C119" s="26" t="s">
        <v>647</v>
      </c>
      <c r="G119" s="23"/>
    </row>
    <row r="120" spans="1:24" ht="15.75" customHeight="1">
      <c r="A120" s="23" t="s">
        <v>16</v>
      </c>
      <c r="B120" s="68" t="str">
        <f>data!C108</f>
        <v>Componentes de otro resultado integral, neto de impuestos</v>
      </c>
      <c r="C120" s="26" t="s">
        <v>2836</v>
      </c>
      <c r="G120" s="23"/>
    </row>
    <row r="121" spans="1:24" ht="15.75" customHeight="1">
      <c r="A121" s="23" t="s">
        <v>22</v>
      </c>
      <c r="B121" s="68" t="str">
        <f>data!C109</f>
        <v>Otro resultado integral, neto de impuestos, diferencias de cambio por conversión</v>
      </c>
      <c r="C121" s="26" t="s">
        <v>2775</v>
      </c>
      <c r="G121" s="23" t="s">
        <v>23</v>
      </c>
    </row>
    <row r="122" spans="1:24" ht="15.75" customHeight="1">
      <c r="A122" s="23" t="s">
        <v>22</v>
      </c>
      <c r="B122" s="68" t="str">
        <f>data!C110</f>
        <v>Otro resultado integral, neto de impuestos, coberturas del flujo de efectivo</v>
      </c>
      <c r="C122" s="26" t="s">
        <v>2776</v>
      </c>
      <c r="G122" s="23" t="s">
        <v>23</v>
      </c>
    </row>
    <row r="123" spans="1:24" ht="15.75" customHeight="1">
      <c r="A123" s="23" t="s">
        <v>22</v>
      </c>
      <c r="B123" s="68" t="str">
        <f>data!C111</f>
        <v>Otro resultado integral, neto de impuestos, ganancias (pérdidas) actuariales por planes de beneficios definidos</v>
      </c>
      <c r="C123" s="26" t="s">
        <v>2837</v>
      </c>
      <c r="G123" s="23" t="s">
        <v>23</v>
      </c>
    </row>
    <row r="124" spans="1:24" ht="15.75" customHeight="1">
      <c r="A124" s="23" t="s">
        <v>22</v>
      </c>
      <c r="B124" s="68" t="str">
        <f>data!C112</f>
        <v>Participación de otro resultado integral de asociadas y negocios conjuntos contabilizados utilizando el método de la participación, neto de impuestos</v>
      </c>
      <c r="C124" s="26" t="s">
        <v>2255</v>
      </c>
      <c r="G124" s="23" t="s">
        <v>23</v>
      </c>
    </row>
    <row r="125" spans="1:24" ht="15.75" customHeight="1">
      <c r="A125" s="23" t="s">
        <v>22</v>
      </c>
      <c r="B125" s="68" t="str">
        <f>data!C113</f>
        <v>Total Otro Resultado Integral</v>
      </c>
      <c r="C125" s="26" t="s">
        <v>161</v>
      </c>
      <c r="G125" s="23" t="s">
        <v>23</v>
      </c>
    </row>
    <row r="126" spans="1:24" ht="15.75" customHeight="1">
      <c r="A126" s="23" t="s">
        <v>22</v>
      </c>
      <c r="B126" s="68" t="str">
        <f>data!C114</f>
        <v>RESULTADO INTEGRAL TOTAL (310000)</v>
      </c>
      <c r="C126" s="26" t="s">
        <v>162</v>
      </c>
      <c r="G126" s="23" t="s">
        <v>23</v>
      </c>
    </row>
    <row r="127" spans="1:24" ht="15.75" customHeight="1">
      <c r="A127" s="23" t="s">
        <v>16</v>
      </c>
      <c r="B127" s="68" t="str">
        <f>data!C115</f>
        <v>Resultado integral atribuible a:</v>
      </c>
      <c r="C127" s="26" t="s">
        <v>2838</v>
      </c>
      <c r="G127" s="23"/>
    </row>
    <row r="128" spans="1:24" ht="15.75" customHeight="1">
      <c r="A128" s="23" t="s">
        <v>22</v>
      </c>
      <c r="B128" s="68" t="str">
        <f>data!C116</f>
        <v>Resultado integral atribuible a los propietarios de la controladora</v>
      </c>
      <c r="C128" s="26" t="s">
        <v>2839</v>
      </c>
      <c r="G128" s="23" t="s">
        <v>23</v>
      </c>
    </row>
    <row r="129" spans="1:21" ht="15.75" customHeight="1">
      <c r="A129" s="23" t="s">
        <v>22</v>
      </c>
      <c r="B129" s="68" t="str">
        <f>data!C117</f>
        <v>Resultado integral atribuible a participaciones no controladoras</v>
      </c>
      <c r="C129" s="26" t="s">
        <v>2840</v>
      </c>
      <c r="G129" s="23" t="s">
        <v>23</v>
      </c>
    </row>
    <row r="130" spans="1:21" s="98" customFormat="1" ht="15.75" customHeight="1">
      <c r="A130" s="23" t="s">
        <v>16</v>
      </c>
      <c r="B130" s="85" t="str">
        <f>data!C118</f>
        <v>--510000--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:21" s="98" customFormat="1" ht="15.75" customHeight="1">
      <c r="A131" s="23" t="s">
        <v>16</v>
      </c>
      <c r="B131" s="93" t="str">
        <f>data!C119</f>
        <v>--AÑO ACTUAL--</v>
      </c>
      <c r="C131" s="26"/>
      <c r="D131" s="26"/>
      <c r="E131" s="26"/>
      <c r="F131" s="26"/>
      <c r="G131" s="23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:21" s="98" customFormat="1" ht="15.75" customHeight="1">
      <c r="A132" s="23" t="s">
        <v>16</v>
      </c>
      <c r="B132" s="93" t="str">
        <f>data!C120</f>
        <v>FLUJOS DE EFECTIVO PROCEDENTES DE (UTILIZADOS EN) ACTIVIDADES DE OPERACIÓN</v>
      </c>
      <c r="C132" s="26" t="s">
        <v>807</v>
      </c>
      <c r="D132" s="26"/>
      <c r="E132" s="26"/>
      <c r="F132" s="26"/>
      <c r="G132" s="23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:21" s="98" customFormat="1" ht="15.75" customHeight="1">
      <c r="A133" s="23" t="s">
        <v>16</v>
      </c>
      <c r="B133" s="93" t="str">
        <f>data!C121</f>
        <v>Clases de cobros por actividades de OPERACIÓN (510000)</v>
      </c>
      <c r="C133" s="26" t="s">
        <v>806</v>
      </c>
      <c r="D133" s="26"/>
      <c r="E133" s="26"/>
      <c r="F133" s="26"/>
      <c r="G133" s="23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:21" s="98" customFormat="1" ht="15.75" customHeight="1">
      <c r="A134" s="23" t="s">
        <v>22</v>
      </c>
      <c r="B134" s="93" t="str">
        <f>data!C122</f>
        <v>Cobros procedentes de las ventas de bienes y prestación de servicios (op) (510000)</v>
      </c>
      <c r="C134" s="26" t="s">
        <v>801</v>
      </c>
      <c r="D134" s="26"/>
      <c r="E134" s="26"/>
      <c r="F134" s="26"/>
      <c r="G134" s="23" t="s">
        <v>23</v>
      </c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:21" s="98" customFormat="1" ht="15.75" customHeight="1">
      <c r="A135" s="23" t="s">
        <v>22</v>
      </c>
      <c r="B135" s="93" t="str">
        <f>data!C123</f>
        <v>Cobros procedentes de regalías, cuotas, comisiones y otros ingresos de actividades ordinarias (op) (510000)</v>
      </c>
      <c r="C135" s="26" t="s">
        <v>802</v>
      </c>
      <c r="D135" s="26"/>
      <c r="E135" s="26"/>
      <c r="F135" s="26"/>
      <c r="G135" s="23" t="s">
        <v>23</v>
      </c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:21" s="98" customFormat="1" ht="15.75" customHeight="1">
      <c r="A136" s="23" t="s">
        <v>22</v>
      </c>
      <c r="B136" s="93" t="str">
        <f>data!C124</f>
        <v>Cobros derivados de contratos mantenidos para intermediación o para negociar con ellos (op) (510000)</v>
      </c>
      <c r="C136" s="26" t="s">
        <v>803</v>
      </c>
      <c r="D136" s="26"/>
      <c r="E136" s="26"/>
      <c r="F136" s="26"/>
      <c r="G136" s="23" t="s">
        <v>23</v>
      </c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:21" s="98" customFormat="1" ht="15.75" customHeight="1">
      <c r="A137" s="23" t="s">
        <v>22</v>
      </c>
      <c r="B137" s="93" t="str">
        <f>data!C125</f>
        <v>Cobros procedentes de primas y prestaciones, anualidades y otros beneficios de pólizas suscritas (op) (510000)</v>
      </c>
      <c r="C137" s="26" t="s">
        <v>804</v>
      </c>
      <c r="D137" s="26"/>
      <c r="E137" s="26"/>
      <c r="F137" s="26"/>
      <c r="G137" s="23" t="s">
        <v>23</v>
      </c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:21" s="98" customFormat="1" ht="15.75" customHeight="1">
      <c r="A138" s="23" t="s">
        <v>22</v>
      </c>
      <c r="B138" s="93" t="str">
        <f>data!C126</f>
        <v>Otros cobros por actividades de operación (op) (510000)</v>
      </c>
      <c r="C138" s="26" t="s">
        <v>805</v>
      </c>
      <c r="D138" s="26"/>
      <c r="E138" s="26"/>
      <c r="F138" s="26"/>
      <c r="G138" s="23" t="s">
        <v>23</v>
      </c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:21" s="98" customFormat="1" ht="15.75" customHeight="1">
      <c r="A139" s="23" t="s">
        <v>16</v>
      </c>
      <c r="B139" s="93" t="str">
        <f>data!C127</f>
        <v>Clases de pagos en efectivo procedentes de actividades de operación (op) (510000)</v>
      </c>
      <c r="C139" s="26" t="s">
        <v>800</v>
      </c>
      <c r="D139" s="26"/>
      <c r="E139" s="26"/>
      <c r="F139" s="26"/>
      <c r="G139" s="23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:21" s="98" customFormat="1" ht="15.75" customHeight="1">
      <c r="A140" s="23" t="s">
        <v>22</v>
      </c>
      <c r="B140" s="93" t="str">
        <f>data!C128</f>
        <v>Pagos a proveedores por el suministro de bienes y servicios (op) (510000)</v>
      </c>
      <c r="C140" s="26" t="s">
        <v>795</v>
      </c>
      <c r="D140" s="26"/>
      <c r="E140" s="26"/>
      <c r="F140" s="26"/>
      <c r="G140" s="23" t="s">
        <v>23</v>
      </c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:21" s="98" customFormat="1" ht="15.75" customHeight="1">
      <c r="A141" s="23" t="s">
        <v>22</v>
      </c>
      <c r="B141" s="93" t="str">
        <f>data!C129</f>
        <v>Pagos procedentes de contratos mantenidos para intermediación o para negociar (op) (510000)</v>
      </c>
      <c r="C141" s="26" t="s">
        <v>796</v>
      </c>
      <c r="D141" s="26"/>
      <c r="E141" s="26"/>
      <c r="F141" s="26"/>
      <c r="G141" s="23" t="s">
        <v>23</v>
      </c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:21" s="98" customFormat="1" ht="15.75" customHeight="1">
      <c r="A142" s="23" t="s">
        <v>22</v>
      </c>
      <c r="B142" s="93" t="str">
        <f>data!C130</f>
        <v>Pagos a y por cuenta de los empleados (op) (510000)</v>
      </c>
      <c r="C142" s="26" t="s">
        <v>797</v>
      </c>
      <c r="D142" s="26"/>
      <c r="E142" s="26"/>
      <c r="F142" s="26"/>
      <c r="G142" s="23" t="s">
        <v>23</v>
      </c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:21" s="98" customFormat="1" ht="15.75" customHeight="1">
      <c r="A143" s="23" t="s">
        <v>22</v>
      </c>
      <c r="B143" s="93" t="str">
        <f>data!C131</f>
        <v>Pagos por primas y prestaciones, anualidades y otras obligaciones derivadas de las pólizas suscritas (op) (510000)</v>
      </c>
      <c r="C143" s="26" t="s">
        <v>798</v>
      </c>
      <c r="D143" s="26"/>
      <c r="E143" s="26"/>
      <c r="F143" s="26"/>
      <c r="G143" s="23" t="s">
        <v>23</v>
      </c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:21" s="98" customFormat="1" ht="15.75" customHeight="1">
      <c r="A144" s="23" t="s">
        <v>22</v>
      </c>
      <c r="B144" s="93" t="str">
        <f>data!C132</f>
        <v>Otros pagos por actividades de operación (op) (510000)</v>
      </c>
      <c r="C144" s="26" t="s">
        <v>799</v>
      </c>
      <c r="D144" s="26"/>
      <c r="E144" s="26"/>
      <c r="F144" s="26"/>
      <c r="G144" s="23" t="s">
        <v>23</v>
      </c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:24" s="98" customFormat="1" ht="15.75" customHeight="1">
      <c r="A145" s="23" t="s">
        <v>22</v>
      </c>
      <c r="B145" s="93" t="str">
        <f>data!C133</f>
        <v>Dividendos pagados (op) (510000)</v>
      </c>
      <c r="C145" s="26" t="s">
        <v>809</v>
      </c>
      <c r="D145" s="26"/>
      <c r="E145" s="26"/>
      <c r="F145" s="26"/>
      <c r="G145" s="23" t="s">
        <v>23</v>
      </c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:24" s="98" customFormat="1" ht="15.75" customHeight="1">
      <c r="A146" s="23" t="s">
        <v>22</v>
      </c>
      <c r="B146" s="93" t="str">
        <f>data!C134</f>
        <v>Dividendos recibidos (op) (510000)</v>
      </c>
      <c r="C146" s="26" t="s">
        <v>810</v>
      </c>
      <c r="D146" s="26"/>
      <c r="E146" s="26"/>
      <c r="F146" s="26"/>
      <c r="G146" s="23" t="s">
        <v>23</v>
      </c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:24" s="98" customFormat="1" ht="15.75" customHeight="1">
      <c r="A147" s="23" t="s">
        <v>22</v>
      </c>
      <c r="B147" s="93" t="str">
        <f>data!C135</f>
        <v>Intereses pagados (op) (510000)</v>
      </c>
      <c r="C147" s="26" t="s">
        <v>811</v>
      </c>
      <c r="D147" s="26"/>
      <c r="E147" s="26"/>
      <c r="F147" s="26"/>
      <c r="G147" s="23" t="s">
        <v>23</v>
      </c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:24" s="98" customFormat="1" ht="15.75" customHeight="1">
      <c r="A148" s="23" t="s">
        <v>22</v>
      </c>
      <c r="B148" s="93" t="str">
        <f>data!C136</f>
        <v>Intereses recibidos (op) (510000)</v>
      </c>
      <c r="C148" s="26" t="s">
        <v>812</v>
      </c>
      <c r="D148" s="26"/>
      <c r="E148" s="26"/>
      <c r="F148" s="26"/>
      <c r="G148" s="23" t="s">
        <v>23</v>
      </c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:24" s="98" customFormat="1" ht="15.75" customHeight="1">
      <c r="A149" s="23" t="s">
        <v>22</v>
      </c>
      <c r="B149" s="93" t="str">
        <f>data!C137</f>
        <v>Impuestos a las ganancias reembolsados (pagados) (op) (510000)</v>
      </c>
      <c r="C149" s="26" t="s">
        <v>813</v>
      </c>
      <c r="D149" s="26"/>
      <c r="E149" s="26"/>
      <c r="F149" s="26"/>
      <c r="G149" s="23" t="s">
        <v>23</v>
      </c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:24" s="98" customFormat="1" ht="15.75" customHeight="1">
      <c r="A150" s="23" t="s">
        <v>22</v>
      </c>
      <c r="B150" s="93" t="str">
        <f>data!C138</f>
        <v>Otras entradas (salidas) de efectivo (op) (510000)</v>
      </c>
      <c r="C150" s="26" t="s">
        <v>814</v>
      </c>
      <c r="D150" s="26"/>
      <c r="E150" s="26"/>
      <c r="F150" s="26"/>
      <c r="G150" s="23" t="s">
        <v>23</v>
      </c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:24" s="98" customFormat="1" ht="15.75" customHeight="1">
      <c r="A151" s="23" t="s">
        <v>22</v>
      </c>
      <c r="B151" s="93" t="str">
        <f>data!C139</f>
        <v>Flujos de efectivo netos procedentes de (utilizados en) actividades de operación (op) (510000)</v>
      </c>
      <c r="C151" s="26" t="s">
        <v>815</v>
      </c>
      <c r="D151" s="26"/>
      <c r="E151" s="26"/>
      <c r="F151" s="26"/>
      <c r="G151" s="23" t="s">
        <v>23</v>
      </c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:24" s="98" customFormat="1" ht="15.75" customHeight="1">
      <c r="A152" s="23" t="s">
        <v>16</v>
      </c>
      <c r="B152" s="93" t="str">
        <f>data!C140</f>
        <v>Flujos de efectivo procedentes de (utilizados en) actividades de INVERSIÓN (510000)</v>
      </c>
      <c r="C152" s="26" t="s">
        <v>816</v>
      </c>
      <c r="D152" s="26"/>
      <c r="E152" s="26"/>
      <c r="F152" s="26"/>
      <c r="G152" s="23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:24" s="98" customFormat="1" ht="15.75" customHeight="1">
      <c r="A153" s="23" t="s">
        <v>22</v>
      </c>
      <c r="B153" s="93" t="str">
        <f>data!C141</f>
        <v>Flujos de efectivo procedentes de la pérdida de control de subsidiarias u otros negocios (inv) (510000)</v>
      </c>
      <c r="C153" s="26" t="s">
        <v>817</v>
      </c>
      <c r="D153" s="26"/>
      <c r="E153" s="26"/>
      <c r="F153" s="26"/>
      <c r="G153" s="23" t="s">
        <v>23</v>
      </c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:24" s="98" customFormat="1" ht="15.75" customHeight="1">
      <c r="A154" s="23" t="s">
        <v>22</v>
      </c>
      <c r="B154" s="93" t="str">
        <f>data!C142</f>
        <v>Flujos de efectivo utilizados para obtener el control de subsidiarias u otros negocios (inv) (510000)</v>
      </c>
      <c r="C154" s="26" t="s">
        <v>818</v>
      </c>
      <c r="D154" s="26"/>
      <c r="E154" s="26"/>
      <c r="F154" s="26"/>
      <c r="G154" s="23" t="s">
        <v>23</v>
      </c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:24" s="98" customFormat="1" ht="15.75" customHeight="1">
      <c r="A155" s="23" t="s">
        <v>22</v>
      </c>
      <c r="B155" s="93" t="str">
        <f>data!C143</f>
        <v>Otros cobros por la venta de patrimonio o instrumentos de deuda de otras entidades (inv) (510000)</v>
      </c>
      <c r="C155" s="26" t="s">
        <v>819</v>
      </c>
      <c r="D155" s="26"/>
      <c r="E155" s="26"/>
      <c r="F155" s="26"/>
      <c r="G155" s="23" t="s">
        <v>23</v>
      </c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:24" s="98" customFormat="1" ht="15.75" customHeight="1">
      <c r="A156" s="23" t="s">
        <v>22</v>
      </c>
      <c r="B156" s="93" t="str">
        <f>data!C144</f>
        <v>Otros pagos para adquirir patrimonio o instrumentos de deuda de otras entidades (inv) (510000)</v>
      </c>
      <c r="C156" s="26" t="s">
        <v>820</v>
      </c>
      <c r="D156" s="26"/>
      <c r="E156" s="26"/>
      <c r="F156" s="26"/>
      <c r="G156" s="23" t="s">
        <v>23</v>
      </c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:24" s="120" customFormat="1" ht="15.75" customHeight="1">
      <c r="A157" s="23" t="s">
        <v>22</v>
      </c>
      <c r="B157" s="93" t="str">
        <f>data!C145</f>
        <v>Otros cobros por la venta de participaciones en negocios conjuntos (inv) (510000)</v>
      </c>
      <c r="C157" s="23" t="s">
        <v>821</v>
      </c>
      <c r="D157" s="23"/>
      <c r="E157" s="23"/>
      <c r="F157" s="23"/>
      <c r="G157" s="23" t="s">
        <v>23</v>
      </c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</row>
    <row r="158" spans="1:24" s="98" customFormat="1" ht="15.75" customHeight="1">
      <c r="A158" s="23" t="s">
        <v>22</v>
      </c>
      <c r="B158" s="93" t="str">
        <f>data!C146</f>
        <v>Otros pagos para adquirir participaciones en negocios conjuntos (inv) (510000)</v>
      </c>
      <c r="C158" s="26" t="s">
        <v>822</v>
      </c>
      <c r="D158" s="26"/>
      <c r="E158" s="26"/>
      <c r="F158" s="26"/>
      <c r="G158" s="23" t="s">
        <v>23</v>
      </c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:24" s="98" customFormat="1" ht="15.75" customHeight="1">
      <c r="A159" s="23" t="s">
        <v>22</v>
      </c>
      <c r="B159" s="93" t="str">
        <f>data!C147</f>
        <v>Importes procedentes de la venta de propiedades, planta y equipo (inv) (510000)</v>
      </c>
      <c r="C159" s="26" t="s">
        <v>823</v>
      </c>
      <c r="D159" s="26"/>
      <c r="E159" s="26"/>
      <c r="F159" s="26"/>
      <c r="G159" s="23" t="s">
        <v>23</v>
      </c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:24" s="98" customFormat="1" ht="15.75" customHeight="1">
      <c r="A160" s="23" t="s">
        <v>22</v>
      </c>
      <c r="B160" s="93" t="str">
        <f>data!C148</f>
        <v>Compras de propiedades, planta y equipo (inv) (510000)</v>
      </c>
      <c r="C160" s="26" t="s">
        <v>824</v>
      </c>
      <c r="D160" s="26"/>
      <c r="E160" s="26"/>
      <c r="F160" s="26"/>
      <c r="G160" s="23" t="s">
        <v>23</v>
      </c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:21" s="98" customFormat="1" ht="15.75" customHeight="1">
      <c r="A161" s="23" t="s">
        <v>22</v>
      </c>
      <c r="B161" s="93" t="str">
        <f>data!C149</f>
        <v>Importes procedentes de ventas de activos intangibles (inv) (510000)</v>
      </c>
      <c r="C161" s="26" t="s">
        <v>825</v>
      </c>
      <c r="D161" s="26"/>
      <c r="E161" s="26"/>
      <c r="F161" s="26"/>
      <c r="G161" s="23" t="s">
        <v>23</v>
      </c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:21" s="98" customFormat="1" ht="15.75" customHeight="1">
      <c r="A162" s="23" t="s">
        <v>22</v>
      </c>
      <c r="B162" s="93" t="str">
        <f>data!C150</f>
        <v>Compras de activos intangibles (inv) (510000)</v>
      </c>
      <c r="C162" s="26" t="s">
        <v>826</v>
      </c>
      <c r="D162" s="26"/>
      <c r="E162" s="26"/>
      <c r="F162" s="26"/>
      <c r="G162" s="23" t="s">
        <v>23</v>
      </c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:21" s="98" customFormat="1" ht="15.75" customHeight="1">
      <c r="A163" s="23" t="s">
        <v>22</v>
      </c>
      <c r="B163" s="93" t="str">
        <f>data!C151</f>
        <v>Recursos por ventas de otros activos a largo plazo (inv) (510000)</v>
      </c>
      <c r="C163" s="26" t="s">
        <v>827</v>
      </c>
      <c r="D163" s="26"/>
      <c r="E163" s="26"/>
      <c r="F163" s="26"/>
      <c r="G163" s="23" t="s">
        <v>23</v>
      </c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:21" s="98" customFormat="1" ht="15.75" customHeight="1">
      <c r="A164" s="23" t="s">
        <v>22</v>
      </c>
      <c r="B164" s="93" t="str">
        <f>data!C152</f>
        <v>Compras de otros activos a largo plazo (inv) (510000)</v>
      </c>
      <c r="C164" s="26" t="s">
        <v>828</v>
      </c>
      <c r="D164" s="26"/>
      <c r="E164" s="26"/>
      <c r="F164" s="26"/>
      <c r="G164" s="23" t="s">
        <v>23</v>
      </c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:21" s="98" customFormat="1" ht="15.75" customHeight="1">
      <c r="A165" s="23" t="s">
        <v>22</v>
      </c>
      <c r="B165" s="93" t="str">
        <f>data!C153</f>
        <v>Anticipos de efectivo y préstamos concedidos a terceros (inv) (510000)</v>
      </c>
      <c r="C165" s="26" t="s">
        <v>829</v>
      </c>
      <c r="D165" s="26"/>
      <c r="E165" s="26"/>
      <c r="F165" s="26"/>
      <c r="G165" s="23" t="s">
        <v>23</v>
      </c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:21" s="98" customFormat="1" ht="15.75" customHeight="1">
      <c r="A166" s="23" t="s">
        <v>22</v>
      </c>
      <c r="B166" s="93" t="str">
        <f>data!C154</f>
        <v>Cobros procedentes del reembolso de anticipos y préstamos concedidos a terceros (inv) (510000)</v>
      </c>
      <c r="C166" s="26" t="s">
        <v>830</v>
      </c>
      <c r="D166" s="26"/>
      <c r="E166" s="26"/>
      <c r="F166" s="26"/>
      <c r="G166" s="23" t="s">
        <v>23</v>
      </c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:21" s="98" customFormat="1" ht="15.75" customHeight="1">
      <c r="A167" s="23" t="s">
        <v>22</v>
      </c>
      <c r="B167" s="93" t="str">
        <f>data!C155</f>
        <v>Pagos derivados de contratos de futuro, a término, de opciones y de permuta financiera (inv) (510000)</v>
      </c>
      <c r="C167" s="26" t="s">
        <v>831</v>
      </c>
      <c r="D167" s="26"/>
      <c r="E167" s="26"/>
      <c r="F167" s="26"/>
      <c r="G167" s="23" t="s">
        <v>23</v>
      </c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:21" s="98" customFormat="1" ht="15.75" customHeight="1">
      <c r="A168" s="23" t="s">
        <v>22</v>
      </c>
      <c r="B168" s="93" t="str">
        <f>data!C156</f>
        <v>Cobros procedentes de contratos de futuro, a término, de opciones y de permuta financiera (inv) (510000)</v>
      </c>
      <c r="C168" s="26" t="s">
        <v>832</v>
      </c>
      <c r="D168" s="26"/>
      <c r="E168" s="26"/>
      <c r="F168" s="26"/>
      <c r="G168" s="23" t="s">
        <v>23</v>
      </c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:21" s="98" customFormat="1" ht="15.75" customHeight="1">
      <c r="A169" s="23" t="s">
        <v>22</v>
      </c>
      <c r="B169" s="93" t="str">
        <f>data!C157</f>
        <v>Dividendos recibidos (inv) (510000)</v>
      </c>
      <c r="C169" s="26" t="s">
        <v>833</v>
      </c>
      <c r="D169" s="26"/>
      <c r="E169" s="26"/>
      <c r="F169" s="26"/>
      <c r="G169" s="23" t="s">
        <v>23</v>
      </c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:21" s="98" customFormat="1" ht="15.75" customHeight="1">
      <c r="A170" s="23" t="s">
        <v>22</v>
      </c>
      <c r="B170" s="93" t="str">
        <f>data!C158</f>
        <v>Intereses pagados (inv) (510000)</v>
      </c>
      <c r="C170" s="26" t="s">
        <v>834</v>
      </c>
      <c r="D170" s="26"/>
      <c r="E170" s="26"/>
      <c r="F170" s="26"/>
      <c r="G170" s="23" t="s">
        <v>23</v>
      </c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:21" s="98" customFormat="1" ht="15.75" customHeight="1">
      <c r="A171" s="23" t="s">
        <v>22</v>
      </c>
      <c r="B171" s="93" t="str">
        <f>data!C159</f>
        <v>Intereses recibidos (inv) (510000)</v>
      </c>
      <c r="C171" s="26" t="s">
        <v>835</v>
      </c>
      <c r="D171" s="26"/>
      <c r="E171" s="26"/>
      <c r="F171" s="26"/>
      <c r="G171" s="23" t="s">
        <v>23</v>
      </c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:21" s="98" customFormat="1" ht="15.75" customHeight="1">
      <c r="A172" s="23" t="s">
        <v>22</v>
      </c>
      <c r="B172" s="93" t="str">
        <f>data!C160</f>
        <v>Impuestos a las ganancias reembolsados (pagados) (inv) (510000)</v>
      </c>
      <c r="C172" s="26" t="s">
        <v>836</v>
      </c>
      <c r="D172" s="26"/>
      <c r="E172" s="26"/>
      <c r="F172" s="26"/>
      <c r="G172" s="23" t="s">
        <v>23</v>
      </c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:21" s="98" customFormat="1" ht="15.75" customHeight="1">
      <c r="A173" s="23" t="s">
        <v>22</v>
      </c>
      <c r="B173" s="93" t="str">
        <f>data!C161</f>
        <v>Otras entradas (salidas) de efectivo (inv) (510000)</v>
      </c>
      <c r="C173" s="26" t="s">
        <v>837</v>
      </c>
      <c r="D173" s="26"/>
      <c r="E173" s="26"/>
      <c r="F173" s="26"/>
      <c r="G173" s="23" t="s">
        <v>23</v>
      </c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:21" s="98" customFormat="1" ht="15.75" customHeight="1">
      <c r="A174" s="23" t="s">
        <v>22</v>
      </c>
      <c r="B174" s="93" t="str">
        <f>data!C162</f>
        <v>Flujos de efectivo netos procedentes de (utilizados en) actividades de inversión (510000)</v>
      </c>
      <c r="C174" s="26" t="s">
        <v>838</v>
      </c>
      <c r="D174" s="26"/>
      <c r="E174" s="26"/>
      <c r="F174" s="26"/>
      <c r="G174" s="23" t="s">
        <v>23</v>
      </c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:21" s="98" customFormat="1" ht="15.75" customHeight="1">
      <c r="A175" s="23" t="s">
        <v>16</v>
      </c>
      <c r="B175" s="93" t="str">
        <f>data!C163</f>
        <v>Flujos de efectivo procedentes de (utilizados en) actividades de FINANCIACIÓN (510000)</v>
      </c>
      <c r="C175" s="26" t="s">
        <v>839</v>
      </c>
      <c r="D175" s="26"/>
      <c r="E175" s="26"/>
      <c r="F175" s="26"/>
      <c r="G175" s="23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:21" s="98" customFormat="1" ht="15.75" customHeight="1">
      <c r="A176" s="23" t="s">
        <v>22</v>
      </c>
      <c r="B176" s="93" t="str">
        <f>data!C164</f>
        <v>Importes procedentes de la emisión de acciones (fin) (510000)</v>
      </c>
      <c r="C176" s="23" t="s">
        <v>840</v>
      </c>
      <c r="D176" s="26"/>
      <c r="E176" s="26"/>
      <c r="F176" s="26"/>
      <c r="G176" s="23" t="s">
        <v>23</v>
      </c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:24" s="98" customFormat="1" ht="15.75" customHeight="1">
      <c r="A177" s="23" t="s">
        <v>22</v>
      </c>
      <c r="B177" s="93" t="str">
        <f>data!C165</f>
        <v>Importes procedentes de la emisión de otros instrumentos de patrimonio (fin) (510000)</v>
      </c>
      <c r="C177" s="26" t="s">
        <v>841</v>
      </c>
      <c r="D177" s="26"/>
      <c r="E177" s="26"/>
      <c r="F177" s="26"/>
      <c r="G177" s="23" t="s">
        <v>23</v>
      </c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:24" s="98" customFormat="1" ht="15.75" customHeight="1">
      <c r="A178" s="23" t="s">
        <v>22</v>
      </c>
      <c r="B178" s="93" t="str">
        <f>data!C166</f>
        <v>Pagos por adquirir o rescatar las acciones de la entidad (fin) (510000)</v>
      </c>
      <c r="C178" s="26" t="s">
        <v>842</v>
      </c>
      <c r="D178" s="26"/>
      <c r="E178" s="26"/>
      <c r="F178" s="26"/>
      <c r="G178" s="23" t="s">
        <v>23</v>
      </c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:24" s="98" customFormat="1" ht="15.75" customHeight="1">
      <c r="A179" s="23" t="s">
        <v>22</v>
      </c>
      <c r="B179" s="93" t="str">
        <f>data!C167</f>
        <v>Pagos por otras participaciones en el patrimonio (fin) (510000)</v>
      </c>
      <c r="C179" s="26" t="s">
        <v>843</v>
      </c>
      <c r="D179" s="26"/>
      <c r="E179" s="26"/>
      <c r="F179" s="26"/>
      <c r="G179" s="23" t="s">
        <v>23</v>
      </c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  <row r="180" spans="1:24" s="120" customFormat="1" ht="15.75" customHeight="1">
      <c r="A180" s="23" t="s">
        <v>22</v>
      </c>
      <c r="B180" s="93" t="str">
        <f>data!C168</f>
        <v>Importes procedentes de préstamos (fin) (510000)</v>
      </c>
      <c r="C180" s="26" t="s">
        <v>844</v>
      </c>
      <c r="D180" s="23"/>
      <c r="E180" s="23"/>
      <c r="F180" s="23"/>
      <c r="G180" s="23" t="s">
        <v>23</v>
      </c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</row>
    <row r="181" spans="1:24" s="98" customFormat="1" ht="15.75" customHeight="1">
      <c r="A181" s="23" t="s">
        <v>22</v>
      </c>
      <c r="B181" s="93" t="str">
        <f>data!C169</f>
        <v>Reembolsos de préstamos (fin) (510000)</v>
      </c>
      <c r="C181" s="26" t="s">
        <v>845</v>
      </c>
      <c r="D181" s="26"/>
      <c r="E181" s="26"/>
      <c r="F181" s="26"/>
      <c r="G181" s="23" t="s">
        <v>23</v>
      </c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</row>
    <row r="182" spans="1:24" s="98" customFormat="1" ht="15.75" customHeight="1">
      <c r="A182" s="23" t="s">
        <v>22</v>
      </c>
      <c r="B182" s="93" t="str">
        <f>data!C170</f>
        <v>Pagos de pasivos por arrendamientos financieros (fin) (510000)</v>
      </c>
      <c r="C182" s="26" t="s">
        <v>846</v>
      </c>
      <c r="D182" s="26"/>
      <c r="E182" s="26"/>
      <c r="F182" s="26"/>
      <c r="G182" s="23" t="s">
        <v>23</v>
      </c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</row>
    <row r="183" spans="1:24" s="98" customFormat="1" ht="15.75" customHeight="1">
      <c r="A183" s="23" t="s">
        <v>22</v>
      </c>
      <c r="B183" s="93" t="str">
        <f>data!C171</f>
        <v>Dividendos pagados (fin) (510000)</v>
      </c>
      <c r="C183" s="26" t="s">
        <v>847</v>
      </c>
      <c r="D183" s="26"/>
      <c r="E183" s="26"/>
      <c r="F183" s="26"/>
      <c r="G183" s="23" t="s">
        <v>23</v>
      </c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</row>
    <row r="184" spans="1:24" s="98" customFormat="1" ht="15.75" customHeight="1">
      <c r="A184" s="23" t="s">
        <v>22</v>
      </c>
      <c r="B184" s="93" t="str">
        <f>data!C172</f>
        <v>Intereses pagados (fin) (510000)</v>
      </c>
      <c r="C184" s="26" t="s">
        <v>848</v>
      </c>
      <c r="D184" s="26"/>
      <c r="E184" s="26"/>
      <c r="F184" s="26"/>
      <c r="G184" s="23" t="s">
        <v>23</v>
      </c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</row>
    <row r="185" spans="1:24" s="98" customFormat="1" ht="15.75" customHeight="1">
      <c r="A185" s="23" t="s">
        <v>22</v>
      </c>
      <c r="B185" s="93" t="str">
        <f>data!C173</f>
        <v>Impuestos a las ganancias reembolsados (pagados) (fin) (510000)</v>
      </c>
      <c r="C185" s="26" t="s">
        <v>849</v>
      </c>
      <c r="D185" s="26"/>
      <c r="E185" s="26"/>
      <c r="F185" s="26"/>
      <c r="G185" s="23" t="s">
        <v>23</v>
      </c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</row>
    <row r="186" spans="1:24" s="98" customFormat="1" ht="15.75" customHeight="1">
      <c r="A186" s="23" t="s">
        <v>22</v>
      </c>
      <c r="B186" s="93" t="str">
        <f>data!C174</f>
        <v>Otras entradas (salidas) de efectivo (fin) (510000)</v>
      </c>
      <c r="C186" s="26" t="s">
        <v>850</v>
      </c>
      <c r="D186" s="26"/>
      <c r="E186" s="26"/>
      <c r="F186" s="26"/>
      <c r="G186" s="23" t="s">
        <v>23</v>
      </c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</row>
    <row r="187" spans="1:24" s="98" customFormat="1" ht="15.75" customHeight="1">
      <c r="A187" s="23" t="s">
        <v>22</v>
      </c>
      <c r="B187" s="93" t="str">
        <f>data!C175</f>
        <v>Flujos de efectivo netos procedentes de (utilizados en) actividades de financiación (fin) (510000)</v>
      </c>
      <c r="C187" s="26" t="s">
        <v>851</v>
      </c>
      <c r="D187" s="26"/>
      <c r="E187" s="26"/>
      <c r="F187" s="26"/>
      <c r="G187" s="23" t="s">
        <v>23</v>
      </c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</row>
    <row r="188" spans="1:24" s="98" customFormat="1" ht="15.75" customHeight="1">
      <c r="A188" s="23" t="s">
        <v>22</v>
      </c>
      <c r="B188" s="93" t="str">
        <f>data!C176</f>
        <v>Incremento (disminución) neto de efectivo y equivalentes al efectivo, antes del efecto de los cambios en la tasa de cambio (510000)</v>
      </c>
      <c r="C188" s="26" t="s">
        <v>852</v>
      </c>
      <c r="D188" s="26"/>
      <c r="E188" s="26"/>
      <c r="F188" s="26"/>
      <c r="G188" s="23" t="s">
        <v>23</v>
      </c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</row>
    <row r="189" spans="1:24" s="98" customFormat="1" ht="15.75" customHeight="1">
      <c r="A189" s="23" t="s">
        <v>16</v>
      </c>
      <c r="B189" s="93" t="str">
        <f>data!C177</f>
        <v>Efectos de la variación en la tasa de cambio sobre el efectivo y equivalentes al efectivo (Sinopsis) (510000)</v>
      </c>
      <c r="C189" s="26" t="s">
        <v>853</v>
      </c>
      <c r="D189" s="26"/>
      <c r="E189" s="26"/>
      <c r="F189" s="26"/>
      <c r="G189" s="23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</row>
    <row r="190" spans="1:24" s="98" customFormat="1" ht="15.75" customHeight="1">
      <c r="A190" s="23" t="s">
        <v>22</v>
      </c>
      <c r="B190" s="93" t="str">
        <f>data!C178</f>
        <v>Efectos de la variación en la tasa de cambio sobre el efectivo y equivalentes al efectivo (510000)</v>
      </c>
      <c r="C190" s="26" t="s">
        <v>854</v>
      </c>
      <c r="D190" s="26"/>
      <c r="E190" s="26"/>
      <c r="F190" s="26"/>
      <c r="G190" s="23" t="s">
        <v>23</v>
      </c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</row>
    <row r="191" spans="1:24" s="98" customFormat="1" ht="15.75" customHeight="1">
      <c r="A191" s="23" t="s">
        <v>22</v>
      </c>
      <c r="B191" s="93" t="str">
        <f>data!C179</f>
        <v>Incremento (disminución) neto de efectivo y equivalentes al efectivo (510000)</v>
      </c>
      <c r="C191" s="26" t="s">
        <v>855</v>
      </c>
      <c r="D191" s="26"/>
      <c r="E191" s="26"/>
      <c r="F191" s="26"/>
      <c r="G191" s="23" t="s">
        <v>23</v>
      </c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</row>
    <row r="192" spans="1:24" s="98" customFormat="1" ht="15.75" customHeight="1">
      <c r="A192" s="23" t="s">
        <v>22</v>
      </c>
      <c r="B192" s="93" t="str">
        <f>data!C180</f>
        <v>Efectivo y equivalentes al efectivo al principio del periodo (510000)</v>
      </c>
      <c r="C192" s="26" t="s">
        <v>103</v>
      </c>
      <c r="D192" s="26"/>
      <c r="E192" s="26"/>
      <c r="F192" s="26"/>
      <c r="G192" s="23" t="s">
        <v>23</v>
      </c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</row>
    <row r="193" spans="1:21" s="98" customFormat="1" ht="15.75" customHeight="1">
      <c r="A193" s="23" t="s">
        <v>22</v>
      </c>
      <c r="B193" s="93" t="str">
        <f>data!C181</f>
        <v>Efectivo y equivalentes al efectivo al final del periodo (510000)</v>
      </c>
      <c r="C193" s="26" t="s">
        <v>103</v>
      </c>
      <c r="D193" s="26"/>
      <c r="E193" s="26"/>
      <c r="F193" s="26"/>
      <c r="G193" s="23" t="s">
        <v>23</v>
      </c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</row>
    <row r="194" spans="1:21" s="98" customFormat="1" ht="15.75" customHeight="1">
      <c r="A194" s="199" t="str">
        <f>data!A182</f>
        <v>/*</v>
      </c>
      <c r="B194" s="85" t="str">
        <f>data!C182</f>
        <v>--520000--</v>
      </c>
      <c r="C194" s="23"/>
      <c r="D194" s="26"/>
      <c r="E194" s="26"/>
      <c r="F194" s="26"/>
      <c r="G194" s="23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</row>
    <row r="195" spans="1:21" s="98" customFormat="1" ht="15.75" customHeight="1">
      <c r="A195" s="23" t="s">
        <v>22</v>
      </c>
      <c r="B195" s="93" t="str">
        <f>data!C183</f>
        <v>Ganancia (pérdida) (EF52) (520000)</v>
      </c>
      <c r="C195" s="23" t="s">
        <v>160</v>
      </c>
      <c r="D195" s="26"/>
      <c r="E195" s="26"/>
      <c r="F195" s="26"/>
      <c r="G195" s="23" t="s">
        <v>23</v>
      </c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</row>
    <row r="196" spans="1:21" s="98" customFormat="1" ht="15.75" customHeight="1">
      <c r="A196" s="199" t="str">
        <f>data!A184</f>
        <v>/*</v>
      </c>
      <c r="B196" s="93" t="str">
        <f>data!C184</f>
        <v>Ajustes para conciliar la ganancia (pérdida) (520000)</v>
      </c>
      <c r="C196" s="23" t="s">
        <v>1479</v>
      </c>
      <c r="D196" s="26"/>
      <c r="E196" s="26"/>
      <c r="F196" s="26"/>
      <c r="G196" s="23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</row>
    <row r="197" spans="1:21" s="98" customFormat="1" ht="15.75" customHeight="1">
      <c r="A197" s="23" t="s">
        <v>22</v>
      </c>
      <c r="B197" s="93" t="str">
        <f>data!C185</f>
        <v>Ajustes por gastos por impuestos a las ganancias no monetarios (op52) (520000)</v>
      </c>
      <c r="C197" s="23" t="s">
        <v>2847</v>
      </c>
      <c r="D197" s="26"/>
      <c r="E197" s="26"/>
      <c r="F197" s="26"/>
      <c r="G197" s="23" t="s">
        <v>23</v>
      </c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</row>
    <row r="198" spans="1:21" s="98" customFormat="1" ht="15.75" customHeight="1">
      <c r="A198" s="23" t="s">
        <v>22</v>
      </c>
      <c r="B198" s="93" t="str">
        <f>data!C186</f>
        <v>Ajustes por costos financieros no monetarios (op52) (520000)</v>
      </c>
      <c r="C198" s="23" t="s">
        <v>2848</v>
      </c>
      <c r="D198" s="26"/>
      <c r="E198" s="26"/>
      <c r="F198" s="26"/>
      <c r="G198" s="23" t="s">
        <v>23</v>
      </c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</row>
    <row r="199" spans="1:21" s="98" customFormat="1" ht="15.75" customHeight="1">
      <c r="A199" s="23" t="s">
        <v>22</v>
      </c>
      <c r="B199" s="93" t="str">
        <f>data!C187</f>
        <v>Ajustes por gasto por impuestos a las ganancias (op52) (520000)</v>
      </c>
      <c r="C199" s="23" t="s">
        <v>1480</v>
      </c>
      <c r="D199" s="26"/>
      <c r="E199" s="26"/>
      <c r="F199" s="26"/>
      <c r="G199" s="23" t="s">
        <v>23</v>
      </c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</row>
    <row r="200" spans="1:21" s="98" customFormat="1" ht="15.75" customHeight="1">
      <c r="A200" s="23" t="s">
        <v>22</v>
      </c>
      <c r="B200" s="93" t="str">
        <f>data!C188</f>
        <v>Ajustes por costos financieros (op52) (520000)</v>
      </c>
      <c r="C200" s="23" t="s">
        <v>1481</v>
      </c>
      <c r="D200" s="26"/>
      <c r="E200" s="26"/>
      <c r="F200" s="26"/>
      <c r="G200" s="23" t="s">
        <v>23</v>
      </c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</row>
    <row r="201" spans="1:21" s="98" customFormat="1" ht="15.75" customHeight="1">
      <c r="A201" s="23" t="s">
        <v>22</v>
      </c>
      <c r="B201" s="93" t="str">
        <f>data!C189</f>
        <v>Ajustes por disminuciones (incrementos) en los inventarios (op52) (520000)</v>
      </c>
      <c r="C201" s="23" t="s">
        <v>1482</v>
      </c>
      <c r="D201" s="26"/>
      <c r="E201" s="26"/>
      <c r="F201" s="26"/>
      <c r="G201" s="23" t="s">
        <v>23</v>
      </c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</row>
    <row r="202" spans="1:21" s="98" customFormat="1" ht="15.75" customHeight="1">
      <c r="A202" s="23" t="s">
        <v>22</v>
      </c>
      <c r="B202" s="93" t="str">
        <f>data!C190</f>
        <v>Ajustes por la disminución (incremento) de cuentas por cobrar de origen comercial (op52) (520000)</v>
      </c>
      <c r="C202" s="23" t="s">
        <v>1483</v>
      </c>
      <c r="D202" s="26"/>
      <c r="E202" s="26"/>
      <c r="F202" s="26"/>
      <c r="G202" s="23" t="s">
        <v>23</v>
      </c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</row>
    <row r="203" spans="1:21" s="98" customFormat="1" ht="15.75" customHeight="1">
      <c r="A203" s="23" t="s">
        <v>22</v>
      </c>
      <c r="B203" s="93" t="str">
        <f>data!C191</f>
        <v>Ajustes por disminuciones (incrementos) en otras cuentas por cobrar derivadas de las actividades de operación (op52) (520000)</v>
      </c>
      <c r="C203" s="23" t="s">
        <v>1484</v>
      </c>
      <c r="D203" s="26"/>
      <c r="E203" s="26"/>
      <c r="F203" s="26"/>
      <c r="G203" s="23" t="s">
        <v>23</v>
      </c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</row>
    <row r="204" spans="1:21" s="98" customFormat="1" ht="15.75" customHeight="1">
      <c r="A204" s="23" t="s">
        <v>22</v>
      </c>
      <c r="B204" s="93" t="str">
        <f>data!C192</f>
        <v>Ajustes por el incremento (disminución) de cuentas por pagar de origen comercial (op52) (520000)</v>
      </c>
      <c r="C204" s="23" t="s">
        <v>1485</v>
      </c>
      <c r="D204" s="26"/>
      <c r="E204" s="26"/>
      <c r="F204" s="26"/>
      <c r="G204" s="23" t="s">
        <v>23</v>
      </c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</row>
    <row r="205" spans="1:21" s="98" customFormat="1" ht="15.75" customHeight="1">
      <c r="A205" s="23" t="s">
        <v>22</v>
      </c>
      <c r="B205" s="93" t="str">
        <f>data!C193</f>
        <v>Ajustes por incrementos (disminuciones) en otras cuentas por pagar derivadas de las actividades de operación (op52) (520000)</v>
      </c>
      <c r="C205" s="23" t="s">
        <v>1486</v>
      </c>
      <c r="D205" s="26"/>
      <c r="E205" s="26"/>
      <c r="F205" s="26"/>
      <c r="G205" s="23" t="s">
        <v>23</v>
      </c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</row>
    <row r="206" spans="1:21" s="98" customFormat="1" ht="15.75" customHeight="1">
      <c r="A206" s="23" t="s">
        <v>22</v>
      </c>
      <c r="B206" s="93" t="str">
        <f>data!C194</f>
        <v>Ajustes por gastos de depreciación y amortización (op52) (520000)</v>
      </c>
      <c r="C206" s="23" t="s">
        <v>1487</v>
      </c>
      <c r="D206" s="26"/>
      <c r="E206" s="26"/>
      <c r="F206" s="26"/>
      <c r="G206" s="23" t="s">
        <v>23</v>
      </c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</row>
    <row r="207" spans="1:21" s="98" customFormat="1" ht="15.75" customHeight="1">
      <c r="A207" s="23" t="s">
        <v>22</v>
      </c>
      <c r="B207" s="93" t="str">
        <f>data!C195</f>
        <v>Ajustes por deterioro de valor (reversiones de pérdidas por deterioro de valor) reconocidas en el resultado del periodo (op52) (520000)</v>
      </c>
      <c r="C207" s="23" t="s">
        <v>1488</v>
      </c>
      <c r="D207" s="26"/>
      <c r="E207" s="26"/>
      <c r="F207" s="26"/>
      <c r="G207" s="23" t="s">
        <v>23</v>
      </c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</row>
    <row r="208" spans="1:21" s="98" customFormat="1" ht="15.75" customHeight="1">
      <c r="A208" s="23" t="s">
        <v>22</v>
      </c>
      <c r="B208" s="93" t="str">
        <f>data!C196</f>
        <v>Ajustes por provisiones (op52) (520000)</v>
      </c>
      <c r="C208" s="23" t="s">
        <v>1489</v>
      </c>
      <c r="D208" s="26"/>
      <c r="E208" s="26"/>
      <c r="F208" s="26"/>
      <c r="G208" s="23" t="s">
        <v>23</v>
      </c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</row>
    <row r="209" spans="1:21" s="98" customFormat="1" ht="15.75" customHeight="1">
      <c r="A209" s="23" t="s">
        <v>22</v>
      </c>
      <c r="B209" s="93" t="str">
        <f>data!C197</f>
        <v>Ajustes por pérdidas (ganancias) de moneda extranjera no realizadas (op52) (520000)</v>
      </c>
      <c r="C209" s="23" t="s">
        <v>1490</v>
      </c>
      <c r="D209" s="26"/>
      <c r="E209" s="26"/>
      <c r="F209" s="26"/>
      <c r="G209" s="23" t="s">
        <v>23</v>
      </c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</row>
    <row r="210" spans="1:21" s="98" customFormat="1" ht="15.75" customHeight="1">
      <c r="A210" s="23" t="s">
        <v>22</v>
      </c>
      <c r="B210" s="93" t="str">
        <f>data!C198</f>
        <v>Ajustes por pagos basados en acciones (op52) (520000)</v>
      </c>
      <c r="C210" s="23" t="s">
        <v>1491</v>
      </c>
      <c r="D210" s="26"/>
      <c r="E210" s="26"/>
      <c r="F210" s="26"/>
      <c r="G210" s="23" t="s">
        <v>23</v>
      </c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</row>
    <row r="211" spans="1:21" s="98" customFormat="1" ht="15.75" customHeight="1">
      <c r="A211" s="23" t="s">
        <v>22</v>
      </c>
      <c r="B211" s="93" t="str">
        <f>data!C199</f>
        <v>Ajustes por pérdidas (ganancias) del valor razonable (op52) (520000)</v>
      </c>
      <c r="C211" s="23" t="s">
        <v>1492</v>
      </c>
      <c r="D211" s="26"/>
      <c r="E211" s="26"/>
      <c r="F211" s="26"/>
      <c r="G211" s="23" t="s">
        <v>23</v>
      </c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</row>
    <row r="212" spans="1:21" s="98" customFormat="1" ht="15.75" customHeight="1">
      <c r="A212" s="23" t="s">
        <v>22</v>
      </c>
      <c r="B212" s="93" t="str">
        <f>data!C200</f>
        <v>Ajustes por ganancias no distribuidas de asociadas (op52) (520000)</v>
      </c>
      <c r="C212" s="23" t="s">
        <v>1493</v>
      </c>
      <c r="D212" s="26"/>
      <c r="E212" s="26"/>
      <c r="F212" s="26"/>
      <c r="G212" s="23" t="s">
        <v>23</v>
      </c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</row>
    <row r="213" spans="1:21" s="98" customFormat="1" ht="15.75" customHeight="1">
      <c r="A213" s="23" t="s">
        <v>22</v>
      </c>
      <c r="B213" s="93" t="str">
        <f>data!C201</f>
        <v>Ajustes por participaciones no controladoras (op52) (520000)</v>
      </c>
      <c r="C213" s="23" t="s">
        <v>2849</v>
      </c>
      <c r="D213" s="26"/>
      <c r="E213" s="26"/>
      <c r="F213" s="26"/>
      <c r="G213" s="23" t="s">
        <v>23</v>
      </c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</row>
    <row r="214" spans="1:21" s="98" customFormat="1" ht="15.75" customHeight="1">
      <c r="A214" s="23" t="s">
        <v>22</v>
      </c>
      <c r="B214" s="93" t="str">
        <f>data!C202</f>
        <v>Ajustes por gastos (ingresos) acumulados o devengados pendientes de pagar (o cobrar) (op52) (520000)</v>
      </c>
      <c r="C214" s="23" t="s">
        <v>2850</v>
      </c>
      <c r="D214" s="26"/>
      <c r="E214" s="26"/>
      <c r="F214" s="26"/>
      <c r="G214" s="23" t="s">
        <v>23</v>
      </c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</row>
    <row r="215" spans="1:21" s="98" customFormat="1" ht="15.75" customHeight="1">
      <c r="A215" s="23" t="s">
        <v>22</v>
      </c>
      <c r="B215" s="93" t="str">
        <f>data!C203</f>
        <v>Otros ajustes por partidas distintas al efectivo (op52) (520000)</v>
      </c>
      <c r="C215" s="23" t="s">
        <v>1494</v>
      </c>
      <c r="D215" s="26"/>
      <c r="E215" s="26"/>
      <c r="F215" s="26"/>
      <c r="G215" s="23" t="s">
        <v>23</v>
      </c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</row>
    <row r="216" spans="1:21" s="98" customFormat="1" ht="15.75" customHeight="1">
      <c r="A216" s="23" t="s">
        <v>22</v>
      </c>
      <c r="B216" s="93" t="str">
        <f>data!C204</f>
        <v>Ajustes por pérdidas (ganancias) por la disposición de activos no corrientes (op52) (520000)</v>
      </c>
      <c r="C216" s="23" t="s">
        <v>1495</v>
      </c>
      <c r="D216" s="26"/>
      <c r="E216" s="26"/>
      <c r="F216" s="26"/>
      <c r="G216" s="23" t="s">
        <v>23</v>
      </c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</row>
    <row r="217" spans="1:21" s="98" customFormat="1" ht="15.75" customHeight="1">
      <c r="A217" s="23" t="s">
        <v>22</v>
      </c>
      <c r="B217" s="93" t="str">
        <f>data!C205</f>
        <v>Otros ajustes para los que los efectos sobre el efectivo son flujos de efectivo de inversión o financiación (op52) (520000)</v>
      </c>
      <c r="C217" s="23" t="s">
        <v>1496</v>
      </c>
      <c r="D217" s="26"/>
      <c r="E217" s="26"/>
      <c r="F217" s="26"/>
      <c r="G217" s="23" t="s">
        <v>23</v>
      </c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</row>
    <row r="218" spans="1:21" s="98" customFormat="1" ht="15.75" customHeight="1">
      <c r="A218" s="23" t="s">
        <v>22</v>
      </c>
      <c r="B218" s="93" t="str">
        <f>data!C206</f>
        <v>Otros ajustes para conciliar la ganancia (pérdida) (op52) (520000)</v>
      </c>
      <c r="C218" s="23" t="s">
        <v>1497</v>
      </c>
      <c r="D218" s="26"/>
      <c r="E218" s="26"/>
      <c r="F218" s="26"/>
      <c r="G218" s="23" t="s">
        <v>23</v>
      </c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</row>
    <row r="219" spans="1:21" s="98" customFormat="1" ht="15.75" customHeight="1">
      <c r="A219" s="23" t="s">
        <v>22</v>
      </c>
      <c r="B219" s="93" t="str">
        <f>data!C207</f>
        <v>Total ajustes para conciliar la ganancia (pérdida) (op52) (520000)</v>
      </c>
      <c r="C219" s="23" t="s">
        <v>1498</v>
      </c>
      <c r="D219" s="26"/>
      <c r="E219" s="26"/>
      <c r="F219" s="26"/>
      <c r="G219" s="23" t="s">
        <v>23</v>
      </c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</row>
    <row r="220" spans="1:21" s="98" customFormat="1" ht="15.75" customHeight="1">
      <c r="A220" s="199" t="str">
        <f>data!A208</f>
        <v>/*</v>
      </c>
      <c r="B220" s="93" t="str">
        <f>data!C208</f>
        <v>Flujos de efectivo netos procedentes (utilizados en) operaciones (op52) (520000)</v>
      </c>
      <c r="C220" s="23" t="s">
        <v>808</v>
      </c>
      <c r="D220" s="26"/>
      <c r="E220" s="26"/>
      <c r="F220" s="26"/>
      <c r="G220" s="23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</row>
    <row r="221" spans="1:21" s="98" customFormat="1" ht="15.75" customHeight="1">
      <c r="A221" s="23" t="s">
        <v>22</v>
      </c>
      <c r="B221" s="93" t="str">
        <f>data!C209</f>
        <v>Dividendos pagados (op52) (520000)</v>
      </c>
      <c r="C221" s="23" t="s">
        <v>809</v>
      </c>
      <c r="D221" s="26"/>
      <c r="E221" s="26"/>
      <c r="F221" s="26"/>
      <c r="G221" s="23" t="s">
        <v>23</v>
      </c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</row>
    <row r="222" spans="1:21" s="98" customFormat="1" ht="15.75" customHeight="1">
      <c r="A222" s="23" t="s">
        <v>22</v>
      </c>
      <c r="B222" s="93" t="str">
        <f>data!C210</f>
        <v>Dividendos recibidos (op52) (520000)</v>
      </c>
      <c r="C222" s="23" t="s">
        <v>810</v>
      </c>
      <c r="D222" s="26"/>
      <c r="E222" s="26"/>
      <c r="F222" s="26"/>
      <c r="G222" s="23" t="s">
        <v>23</v>
      </c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</row>
    <row r="223" spans="1:21" s="98" customFormat="1" ht="15.75" customHeight="1">
      <c r="A223" s="23" t="s">
        <v>22</v>
      </c>
      <c r="B223" s="93" t="str">
        <f>data!C211</f>
        <v>Intereses pagados (op52) (520000)</v>
      </c>
      <c r="C223" s="23" t="s">
        <v>811</v>
      </c>
      <c r="D223" s="26"/>
      <c r="E223" s="26"/>
      <c r="F223" s="26"/>
      <c r="G223" s="23" t="s">
        <v>23</v>
      </c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</row>
    <row r="224" spans="1:21" s="98" customFormat="1" ht="15.75" customHeight="1">
      <c r="A224" s="23" t="s">
        <v>22</v>
      </c>
      <c r="B224" s="93" t="str">
        <f>data!C212</f>
        <v>Intereses recibidos (op52) (520000)</v>
      </c>
      <c r="C224" s="23" t="s">
        <v>812</v>
      </c>
      <c r="D224" s="26"/>
      <c r="E224" s="26"/>
      <c r="F224" s="26"/>
      <c r="G224" s="23" t="s">
        <v>23</v>
      </c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</row>
    <row r="225" spans="1:21" s="98" customFormat="1" ht="15.75" customHeight="1">
      <c r="A225" s="23" t="s">
        <v>22</v>
      </c>
      <c r="B225" s="93" t="str">
        <f>data!C213</f>
        <v>Impuestos a las ganancias reembolsados (pagados) (op52) (520000)</v>
      </c>
      <c r="C225" s="23" t="s">
        <v>813</v>
      </c>
      <c r="D225" s="26"/>
      <c r="E225" s="26"/>
      <c r="F225" s="26"/>
      <c r="G225" s="23" t="s">
        <v>23</v>
      </c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</row>
    <row r="226" spans="1:21" s="98" customFormat="1" ht="15.75" customHeight="1">
      <c r="A226" s="23" t="s">
        <v>22</v>
      </c>
      <c r="B226" s="93" t="str">
        <f>data!C214</f>
        <v>Otras entradas (salidas) de efectivo (op52) (520000)</v>
      </c>
      <c r="C226" s="23" t="s">
        <v>814</v>
      </c>
      <c r="D226" s="26"/>
      <c r="E226" s="26"/>
      <c r="F226" s="26"/>
      <c r="G226" s="23" t="s">
        <v>23</v>
      </c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</row>
    <row r="227" spans="1:21" s="98" customFormat="1" ht="15.75" customHeight="1">
      <c r="A227" s="23" t="s">
        <v>22</v>
      </c>
      <c r="B227" s="93" t="str">
        <f>data!C215</f>
        <v>Flujos de efectivo netos procedentes de (utilizados en) actividades de operación (op52) (520000)</v>
      </c>
      <c r="C227" s="23" t="s">
        <v>815</v>
      </c>
      <c r="D227" s="26"/>
      <c r="E227" s="26"/>
      <c r="F227" s="26"/>
      <c r="G227" s="23" t="s">
        <v>23</v>
      </c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</row>
    <row r="228" spans="1:21" s="98" customFormat="1" ht="15.75" customHeight="1">
      <c r="A228" s="199" t="str">
        <f>data!A216</f>
        <v>/*</v>
      </c>
      <c r="B228" s="93" t="str">
        <f>data!C216</f>
        <v>Flujos de efectivo procedentes de (utilizados en) actividades de INVERSIÓN (inv52) (520000)</v>
      </c>
      <c r="C228" s="23" t="s">
        <v>816</v>
      </c>
      <c r="D228" s="26"/>
      <c r="E228" s="26"/>
      <c r="F228" s="26"/>
      <c r="G228" s="23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</row>
    <row r="229" spans="1:21" s="98" customFormat="1" ht="15.75" customHeight="1">
      <c r="A229" s="23" t="s">
        <v>22</v>
      </c>
      <c r="B229" s="93" t="str">
        <f>data!C217</f>
        <v>Flujos de efectivo procedentes de la pérdida de control de subsidiarias u otros negocios (inv52) (520000)</v>
      </c>
      <c r="C229" s="23" t="s">
        <v>817</v>
      </c>
      <c r="D229" s="26"/>
      <c r="E229" s="26"/>
      <c r="F229" s="26"/>
      <c r="G229" s="23" t="s">
        <v>23</v>
      </c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</row>
    <row r="230" spans="1:21" s="98" customFormat="1" ht="15.75" customHeight="1">
      <c r="A230" s="23" t="s">
        <v>22</v>
      </c>
      <c r="B230" s="93" t="str">
        <f>data!C218</f>
        <v>Flujos de efectivo utilizados para obtener el control de subsidiarias u otros negocios (inv52) (520000)</v>
      </c>
      <c r="C230" s="23" t="s">
        <v>818</v>
      </c>
      <c r="D230" s="26"/>
      <c r="E230" s="26"/>
      <c r="F230" s="26"/>
      <c r="G230" s="23" t="s">
        <v>23</v>
      </c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</row>
    <row r="231" spans="1:21" s="98" customFormat="1" ht="15.75" customHeight="1">
      <c r="A231" s="23" t="s">
        <v>22</v>
      </c>
      <c r="B231" s="93" t="str">
        <f>data!C219</f>
        <v>Otros cobros por la venta de patrimonio o instrumentos de deuda de otras entidades (inv52) (520000)</v>
      </c>
      <c r="C231" s="23" t="s">
        <v>819</v>
      </c>
      <c r="D231" s="26"/>
      <c r="E231" s="26"/>
      <c r="F231" s="26"/>
      <c r="G231" s="23" t="s">
        <v>23</v>
      </c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</row>
    <row r="232" spans="1:21" s="98" customFormat="1" ht="15.75" customHeight="1">
      <c r="A232" s="23" t="s">
        <v>22</v>
      </c>
      <c r="B232" s="93" t="str">
        <f>data!C220</f>
        <v>Otros pagos para adquirir patrimonio o instrumentos de deuda de otras entidades (inv52) (520000)</v>
      </c>
      <c r="C232" s="23" t="s">
        <v>820</v>
      </c>
      <c r="D232" s="26"/>
      <c r="E232" s="26"/>
      <c r="F232" s="26"/>
      <c r="G232" s="23" t="s">
        <v>23</v>
      </c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</row>
    <row r="233" spans="1:21" s="98" customFormat="1" ht="15.75" customHeight="1">
      <c r="A233" s="23" t="s">
        <v>22</v>
      </c>
      <c r="B233" s="93" t="str">
        <f>data!C221</f>
        <v>Otros cobros por la venta de participaciones en negocios conjuntos (inv52) (520000)</v>
      </c>
      <c r="C233" s="23" t="s">
        <v>821</v>
      </c>
      <c r="D233" s="26"/>
      <c r="E233" s="26"/>
      <c r="F233" s="26"/>
      <c r="G233" s="23" t="s">
        <v>23</v>
      </c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</row>
    <row r="234" spans="1:21" s="98" customFormat="1" ht="15.75" customHeight="1">
      <c r="A234" s="23" t="s">
        <v>22</v>
      </c>
      <c r="B234" s="93" t="str">
        <f>data!C222</f>
        <v>Otros pagos para adquirir participaciones en negocios conjuntos (inv52) (520000)</v>
      </c>
      <c r="C234" s="23" t="s">
        <v>822</v>
      </c>
      <c r="D234" s="26"/>
      <c r="E234" s="26"/>
      <c r="F234" s="26"/>
      <c r="G234" s="23" t="s">
        <v>23</v>
      </c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</row>
    <row r="235" spans="1:21" s="98" customFormat="1" ht="15.75" customHeight="1">
      <c r="A235" s="23" t="s">
        <v>22</v>
      </c>
      <c r="B235" s="93" t="str">
        <f>data!C223</f>
        <v>Importes procedentes de la venta de propiedades, planta y equipo (inv52) (520000)</v>
      </c>
      <c r="C235" s="23" t="s">
        <v>823</v>
      </c>
      <c r="D235" s="26"/>
      <c r="E235" s="26"/>
      <c r="F235" s="26"/>
      <c r="G235" s="23" t="s">
        <v>23</v>
      </c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</row>
    <row r="236" spans="1:21" s="98" customFormat="1" ht="15.75" customHeight="1">
      <c r="A236" s="23" t="s">
        <v>22</v>
      </c>
      <c r="B236" s="93" t="str">
        <f>data!C224</f>
        <v>Compras de propiedades, planta y equipo (inv52) (520000)</v>
      </c>
      <c r="C236" s="23" t="s">
        <v>824</v>
      </c>
      <c r="D236" s="26"/>
      <c r="E236" s="26"/>
      <c r="F236" s="26"/>
      <c r="G236" s="23" t="s">
        <v>23</v>
      </c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</row>
    <row r="237" spans="1:21" s="98" customFormat="1" ht="15.75" customHeight="1">
      <c r="A237" s="23" t="s">
        <v>22</v>
      </c>
      <c r="B237" s="93" t="str">
        <f>data!C225</f>
        <v>Importes procedentes de ventas de activos intangibles (inv52) (520000)</v>
      </c>
      <c r="C237" s="23" t="s">
        <v>825</v>
      </c>
      <c r="D237" s="26"/>
      <c r="E237" s="26"/>
      <c r="F237" s="26"/>
      <c r="G237" s="23" t="s">
        <v>23</v>
      </c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</row>
    <row r="238" spans="1:21" s="98" customFormat="1" ht="15.75" customHeight="1">
      <c r="A238" s="23" t="s">
        <v>22</v>
      </c>
      <c r="B238" s="93" t="str">
        <f>data!C226</f>
        <v>Compras de activos intangibles (inv52) (520000)</v>
      </c>
      <c r="C238" s="23" t="s">
        <v>826</v>
      </c>
      <c r="D238" s="26"/>
      <c r="E238" s="26"/>
      <c r="F238" s="26"/>
      <c r="G238" s="23" t="s">
        <v>23</v>
      </c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</row>
    <row r="239" spans="1:21" s="98" customFormat="1" ht="15.75" customHeight="1">
      <c r="A239" s="23" t="s">
        <v>22</v>
      </c>
      <c r="B239" s="93" t="str">
        <f>data!C227</f>
        <v>Recursos por ventas de otros activos a largo plazo (inv52) (520000)</v>
      </c>
      <c r="C239" s="23" t="s">
        <v>827</v>
      </c>
      <c r="D239" s="26"/>
      <c r="E239" s="26"/>
      <c r="F239" s="26"/>
      <c r="G239" s="23" t="s">
        <v>23</v>
      </c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</row>
    <row r="240" spans="1:21" s="98" customFormat="1" ht="15.75" customHeight="1">
      <c r="A240" s="23" t="s">
        <v>22</v>
      </c>
      <c r="B240" s="93" t="str">
        <f>data!C228</f>
        <v>Compras de otros activos a largo plazo (inv52) (520000)</v>
      </c>
      <c r="C240" s="23" t="s">
        <v>828</v>
      </c>
      <c r="D240" s="26"/>
      <c r="E240" s="26"/>
      <c r="F240" s="26"/>
      <c r="G240" s="23" t="s">
        <v>23</v>
      </c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</row>
    <row r="241" spans="1:21" s="98" customFormat="1" ht="15.75" customHeight="1">
      <c r="A241" s="23" t="s">
        <v>22</v>
      </c>
      <c r="B241" s="93" t="str">
        <f>data!C229</f>
        <v>Anticipos de efectivo y préstamos concedidos a terceros (inv52) (520000)</v>
      </c>
      <c r="C241" s="23" t="s">
        <v>829</v>
      </c>
      <c r="D241" s="26"/>
      <c r="E241" s="26"/>
      <c r="F241" s="26"/>
      <c r="G241" s="23" t="s">
        <v>23</v>
      </c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</row>
    <row r="242" spans="1:21" s="98" customFormat="1" ht="15.75" customHeight="1">
      <c r="A242" s="23" t="s">
        <v>22</v>
      </c>
      <c r="B242" s="93" t="str">
        <f>data!C230</f>
        <v>Cobros procedentes del reembolso de anticipos y préstamos concedidos a terceros (inv52) (520000)</v>
      </c>
      <c r="C242" s="23" t="s">
        <v>830</v>
      </c>
      <c r="D242" s="26"/>
      <c r="E242" s="26"/>
      <c r="F242" s="26"/>
      <c r="G242" s="23" t="s">
        <v>23</v>
      </c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</row>
    <row r="243" spans="1:21" s="98" customFormat="1" ht="15.75" customHeight="1">
      <c r="A243" s="23" t="s">
        <v>22</v>
      </c>
      <c r="B243" s="93" t="str">
        <f>data!C231</f>
        <v>Pagos derivados de contratos de futuro, a término, de opciones y de permuta financiera (inv52) (520000)</v>
      </c>
      <c r="C243" s="23" t="s">
        <v>831</v>
      </c>
      <c r="D243" s="26"/>
      <c r="E243" s="26"/>
      <c r="F243" s="26"/>
      <c r="G243" s="23" t="s">
        <v>23</v>
      </c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</row>
    <row r="244" spans="1:21" s="98" customFormat="1" ht="15.75" customHeight="1">
      <c r="A244" s="23" t="s">
        <v>22</v>
      </c>
      <c r="B244" s="93" t="str">
        <f>data!C232</f>
        <v>Cobros procedentes de contratos de futuro, a término, de opciones y de permuta financiera (inv52) (520000)</v>
      </c>
      <c r="C244" s="23" t="s">
        <v>832</v>
      </c>
      <c r="D244" s="26"/>
      <c r="E244" s="26"/>
      <c r="F244" s="26"/>
      <c r="G244" s="23" t="s">
        <v>23</v>
      </c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</row>
    <row r="245" spans="1:21" s="98" customFormat="1" ht="15.75" customHeight="1">
      <c r="A245" s="23" t="s">
        <v>22</v>
      </c>
      <c r="B245" s="93" t="str">
        <f>data!C233</f>
        <v>Dividendos recibidos (inv52) (520000)</v>
      </c>
      <c r="C245" s="23" t="s">
        <v>833</v>
      </c>
      <c r="D245" s="26"/>
      <c r="E245" s="26"/>
      <c r="F245" s="26"/>
      <c r="G245" s="23" t="s">
        <v>23</v>
      </c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</row>
    <row r="246" spans="1:21" s="98" customFormat="1" ht="15.75" customHeight="1">
      <c r="A246" s="23" t="s">
        <v>22</v>
      </c>
      <c r="B246" s="93" t="str">
        <f>data!C234</f>
        <v>Intereses pagados (inv52) (520000)</v>
      </c>
      <c r="C246" s="23" t="s">
        <v>834</v>
      </c>
      <c r="D246" s="26"/>
      <c r="E246" s="26"/>
      <c r="F246" s="26"/>
      <c r="G246" s="23" t="s">
        <v>23</v>
      </c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</row>
    <row r="247" spans="1:21" s="98" customFormat="1" ht="15.75" customHeight="1">
      <c r="A247" s="23" t="s">
        <v>22</v>
      </c>
      <c r="B247" s="93" t="str">
        <f>data!C235</f>
        <v>Intereses recibidos (inv52) (520000)</v>
      </c>
      <c r="C247" s="23" t="s">
        <v>835</v>
      </c>
      <c r="D247" s="26"/>
      <c r="E247" s="26"/>
      <c r="F247" s="26"/>
      <c r="G247" s="23" t="s">
        <v>23</v>
      </c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</row>
    <row r="248" spans="1:21" s="98" customFormat="1" ht="15.75" customHeight="1">
      <c r="A248" s="23" t="s">
        <v>22</v>
      </c>
      <c r="B248" s="93" t="str">
        <f>data!C236</f>
        <v>Impuestos a las ganancias reembolsados (pagados) (inv52) (520000)</v>
      </c>
      <c r="C248" s="23" t="s">
        <v>836</v>
      </c>
      <c r="D248" s="26"/>
      <c r="E248" s="26"/>
      <c r="F248" s="26"/>
      <c r="G248" s="23" t="s">
        <v>23</v>
      </c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</row>
    <row r="249" spans="1:21" s="98" customFormat="1" ht="15.75" customHeight="1">
      <c r="A249" s="23" t="s">
        <v>22</v>
      </c>
      <c r="B249" s="93" t="str">
        <f>data!C237</f>
        <v>Otras entradas (salidas) de efectivo (inv52) (520000)</v>
      </c>
      <c r="C249" s="23" t="s">
        <v>837</v>
      </c>
      <c r="D249" s="26"/>
      <c r="E249" s="26"/>
      <c r="F249" s="26"/>
      <c r="G249" s="23" t="s">
        <v>23</v>
      </c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</row>
    <row r="250" spans="1:21" s="98" customFormat="1" ht="15.75" customHeight="1">
      <c r="A250" s="23" t="s">
        <v>22</v>
      </c>
      <c r="B250" s="93" t="str">
        <f>data!C238</f>
        <v>Flujos de efectivo netos procedentes de (utilizados en) actividades de inversión (inv52) (520000)</v>
      </c>
      <c r="C250" s="23" t="s">
        <v>838</v>
      </c>
      <c r="D250" s="26"/>
      <c r="E250" s="26"/>
      <c r="F250" s="26"/>
      <c r="G250" s="23" t="s">
        <v>23</v>
      </c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</row>
    <row r="251" spans="1:21" s="98" customFormat="1" ht="15.75" customHeight="1">
      <c r="A251" s="199" t="str">
        <f>data!A239</f>
        <v>/*</v>
      </c>
      <c r="B251" s="93" t="str">
        <f>data!C239</f>
        <v>Flujos de efectivo procedentes de (utilizados en) actividades de FINANCIACIÓN (520000)</v>
      </c>
      <c r="C251" s="23" t="s">
        <v>839</v>
      </c>
      <c r="D251" s="26"/>
      <c r="E251" s="26"/>
      <c r="F251" s="26"/>
      <c r="G251" s="23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</row>
    <row r="252" spans="1:21" s="98" customFormat="1" ht="15.75" customHeight="1">
      <c r="A252" s="23" t="s">
        <v>22</v>
      </c>
      <c r="B252" s="93" t="str">
        <f>data!C240</f>
        <v>Importes procedentes de la emisión de acciones (fin52) (520000)</v>
      </c>
      <c r="C252" s="23" t="s">
        <v>840</v>
      </c>
      <c r="D252" s="26"/>
      <c r="E252" s="26"/>
      <c r="F252" s="26"/>
      <c r="G252" s="23" t="s">
        <v>23</v>
      </c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</row>
    <row r="253" spans="1:21" s="98" customFormat="1" ht="15.75" customHeight="1">
      <c r="A253" s="23" t="s">
        <v>22</v>
      </c>
      <c r="B253" s="93" t="str">
        <f>data!C241</f>
        <v>Importes procedentes de la emisión de otros instrumentos de patrimonio (fin52) (520000)</v>
      </c>
      <c r="C253" s="23" t="s">
        <v>841</v>
      </c>
      <c r="D253" s="26"/>
      <c r="E253" s="26"/>
      <c r="F253" s="26"/>
      <c r="G253" s="23" t="s">
        <v>23</v>
      </c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</row>
    <row r="254" spans="1:21" s="98" customFormat="1" ht="15.75" customHeight="1">
      <c r="A254" s="23" t="s">
        <v>22</v>
      </c>
      <c r="B254" s="93" t="str">
        <f>data!C242</f>
        <v>Pagos por adquirir o rescatar las acciones de la entidad (fin52) (520000)</v>
      </c>
      <c r="C254" s="23" t="s">
        <v>842</v>
      </c>
      <c r="D254" s="26"/>
      <c r="E254" s="26"/>
      <c r="F254" s="26"/>
      <c r="G254" s="23" t="s">
        <v>23</v>
      </c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</row>
    <row r="255" spans="1:21" s="98" customFormat="1" ht="15.75" customHeight="1">
      <c r="A255" s="23" t="s">
        <v>22</v>
      </c>
      <c r="B255" s="93" t="str">
        <f>data!C243</f>
        <v>Pagos por otras participaciones en el patrimonio (fin52) (520000)</v>
      </c>
      <c r="C255" s="23" t="s">
        <v>843</v>
      </c>
      <c r="D255" s="26"/>
      <c r="E255" s="26"/>
      <c r="F255" s="26"/>
      <c r="G255" s="23" t="s">
        <v>23</v>
      </c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</row>
    <row r="256" spans="1:21" s="98" customFormat="1" ht="15.75" customHeight="1">
      <c r="A256" s="23" t="s">
        <v>22</v>
      </c>
      <c r="B256" s="93" t="str">
        <f>data!C244</f>
        <v>Importes procedentes de préstamos (fin52) (520000)</v>
      </c>
      <c r="C256" s="23" t="s">
        <v>844</v>
      </c>
      <c r="D256" s="26"/>
      <c r="E256" s="26"/>
      <c r="F256" s="26"/>
      <c r="G256" s="23" t="s">
        <v>23</v>
      </c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</row>
    <row r="257" spans="1:21" s="98" customFormat="1" ht="15.75" customHeight="1">
      <c r="A257" s="23" t="s">
        <v>22</v>
      </c>
      <c r="B257" s="93" t="str">
        <f>data!C245</f>
        <v>Reembolsos de préstamos (fin52) (520000)</v>
      </c>
      <c r="C257" s="23" t="s">
        <v>845</v>
      </c>
      <c r="D257" s="26"/>
      <c r="E257" s="26"/>
      <c r="F257" s="26"/>
      <c r="G257" s="23" t="s">
        <v>23</v>
      </c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</row>
    <row r="258" spans="1:21" s="98" customFormat="1" ht="15.75" customHeight="1">
      <c r="A258" s="23" t="s">
        <v>22</v>
      </c>
      <c r="B258" s="93" t="str">
        <f>data!C246</f>
        <v>Pagos de pasivos por arrendamientos financieros (fin52) (520000)</v>
      </c>
      <c r="C258" s="23" t="s">
        <v>846</v>
      </c>
      <c r="D258" s="26"/>
      <c r="E258" s="26"/>
      <c r="F258" s="26"/>
      <c r="G258" s="23" t="s">
        <v>23</v>
      </c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</row>
    <row r="259" spans="1:21" s="98" customFormat="1" ht="15.75" customHeight="1">
      <c r="A259" s="23" t="s">
        <v>22</v>
      </c>
      <c r="B259" s="93" t="str">
        <f>data!C247</f>
        <v>Dividendos pagados (fin52) (520000)</v>
      </c>
      <c r="C259" s="23" t="s">
        <v>847</v>
      </c>
      <c r="D259" s="26"/>
      <c r="E259" s="26"/>
      <c r="F259" s="26"/>
      <c r="G259" s="23" t="s">
        <v>23</v>
      </c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</row>
    <row r="260" spans="1:21" s="98" customFormat="1" ht="15.75" customHeight="1">
      <c r="A260" s="23" t="s">
        <v>22</v>
      </c>
      <c r="B260" s="93" t="str">
        <f>data!C248</f>
        <v>Intereses pagados (fin52) (520000)</v>
      </c>
      <c r="C260" s="23" t="s">
        <v>848</v>
      </c>
      <c r="D260" s="26"/>
      <c r="E260" s="26"/>
      <c r="F260" s="26"/>
      <c r="G260" s="23" t="s">
        <v>23</v>
      </c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</row>
    <row r="261" spans="1:21" s="98" customFormat="1" ht="15.75" customHeight="1">
      <c r="A261" s="23" t="s">
        <v>22</v>
      </c>
      <c r="B261" s="93" t="str">
        <f>data!C249</f>
        <v>Impuestos a las ganancias reembolsados (pagados) (fin52) (520000)</v>
      </c>
      <c r="C261" s="23" t="s">
        <v>849</v>
      </c>
      <c r="D261" s="26"/>
      <c r="E261" s="26"/>
      <c r="F261" s="26"/>
      <c r="G261" s="23" t="s">
        <v>23</v>
      </c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</row>
    <row r="262" spans="1:21" s="98" customFormat="1" ht="15.75" customHeight="1">
      <c r="A262" s="23" t="s">
        <v>22</v>
      </c>
      <c r="B262" s="93" t="str">
        <f>data!C250</f>
        <v>Otras entradas (salidas) de efectivo (fin52) (520000)</v>
      </c>
      <c r="C262" s="23" t="s">
        <v>850</v>
      </c>
      <c r="D262" s="26"/>
      <c r="E262" s="26"/>
      <c r="F262" s="26"/>
      <c r="G262" s="23" t="s">
        <v>23</v>
      </c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</row>
    <row r="263" spans="1:21" s="98" customFormat="1" ht="15.75" customHeight="1">
      <c r="A263" s="23" t="s">
        <v>22</v>
      </c>
      <c r="B263" s="93" t="str">
        <f>data!C251</f>
        <v>Flujos de efectivo netos procedentes de (utilizados en) actividades de financiación (fin52) (520000)</v>
      </c>
      <c r="C263" s="23" t="s">
        <v>851</v>
      </c>
      <c r="D263" s="26"/>
      <c r="E263" s="26"/>
      <c r="F263" s="26"/>
      <c r="G263" s="23" t="s">
        <v>23</v>
      </c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</row>
    <row r="264" spans="1:21" s="98" customFormat="1" ht="15.75" customHeight="1">
      <c r="A264" s="23" t="s">
        <v>22</v>
      </c>
      <c r="B264" s="93" t="str">
        <f>data!C252</f>
        <v>Incremento (disminución) neto de efectivo y equivalentes al efectivo, antes del efecto de los cambios en la tasa de cambio (EF52) (520000)</v>
      </c>
      <c r="C264" s="23" t="s">
        <v>852</v>
      </c>
      <c r="D264" s="26"/>
      <c r="E264" s="26"/>
      <c r="F264" s="26"/>
      <c r="G264" s="23" t="s">
        <v>23</v>
      </c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</row>
    <row r="265" spans="1:21" s="98" customFormat="1" ht="15.75" customHeight="1">
      <c r="A265" s="199" t="str">
        <f>data!A253</f>
        <v>/*</v>
      </c>
      <c r="B265" s="93" t="str">
        <f>data!C253</f>
        <v>Efectos de la variación en la tasa de cambio sobre el efectivo y equivalentes al efectivo (EF52) (520000)</v>
      </c>
      <c r="C265" s="23" t="s">
        <v>853</v>
      </c>
      <c r="D265" s="26"/>
      <c r="E265" s="26"/>
      <c r="F265" s="26"/>
      <c r="G265" s="23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</row>
    <row r="266" spans="1:21" s="98" customFormat="1" ht="15.75" customHeight="1">
      <c r="A266" s="23" t="s">
        <v>22</v>
      </c>
      <c r="B266" s="93" t="str">
        <f>data!C254</f>
        <v>Efectos de la variación en la tasa de cambio sobre el efectivo y equivalentes al efectivo (EF52) (520000)</v>
      </c>
      <c r="C266" s="23" t="s">
        <v>854</v>
      </c>
      <c r="D266" s="26"/>
      <c r="E266" s="26"/>
      <c r="F266" s="26"/>
      <c r="G266" s="23" t="s">
        <v>23</v>
      </c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</row>
    <row r="267" spans="1:21" s="98" customFormat="1" ht="15.75" customHeight="1">
      <c r="A267" s="23" t="s">
        <v>22</v>
      </c>
      <c r="B267" s="93" t="str">
        <f>data!C255</f>
        <v>Incremento (disminución) neto de efectivo y equivalentes al efectivo (EF52) (520000)</v>
      </c>
      <c r="C267" s="23" t="s">
        <v>855</v>
      </c>
      <c r="D267" s="26"/>
      <c r="E267" s="26"/>
      <c r="F267" s="26"/>
      <c r="G267" s="23" t="s">
        <v>23</v>
      </c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</row>
    <row r="268" spans="1:21" s="98" customFormat="1" ht="15.75" customHeight="1">
      <c r="A268" s="23" t="s">
        <v>22</v>
      </c>
      <c r="B268" s="93" t="str">
        <f>data!C256</f>
        <v>Efectivo y Equivalente al Efectivo al Inicio del Ejercicio (EF52) (520000)</v>
      </c>
      <c r="C268" s="23" t="s">
        <v>103</v>
      </c>
      <c r="D268" s="26"/>
      <c r="E268" s="26"/>
      <c r="F268" s="26"/>
      <c r="G268" s="23" t="s">
        <v>23</v>
      </c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</row>
    <row r="269" spans="1:21" s="98" customFormat="1" ht="15.75" customHeight="1">
      <c r="A269" s="23" t="s">
        <v>22</v>
      </c>
      <c r="B269" s="93" t="str">
        <f>data!C257</f>
        <v>Efectivo y Equivalente al Efectivo al Finalizar el Ejercicio (EF52) (520000)</v>
      </c>
      <c r="C269" s="23" t="s">
        <v>103</v>
      </c>
      <c r="D269" s="26"/>
      <c r="E269" s="26"/>
      <c r="F269" s="26"/>
      <c r="G269" s="23" t="s">
        <v>23</v>
      </c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</row>
    <row r="270" spans="1:21" s="98" customFormat="1" ht="15.75" customHeight="1">
      <c r="A270" s="23" t="s">
        <v>16</v>
      </c>
      <c r="B270" s="85" t="str">
        <f>data!C258</f>
        <v>--610000--</v>
      </c>
      <c r="C270" s="26"/>
      <c r="D270" s="26"/>
      <c r="E270" s="26"/>
      <c r="F270" s="26"/>
      <c r="G270" s="23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</row>
    <row r="271" spans="1:21" s="98" customFormat="1" ht="15.75" customHeight="1">
      <c r="A271" s="23" t="s">
        <v>16</v>
      </c>
      <c r="B271" s="93" t="str">
        <f>data!C259</f>
        <v>--1--</v>
      </c>
      <c r="C271" s="26"/>
      <c r="D271" s="26"/>
      <c r="E271" s="26"/>
      <c r="F271" s="26"/>
      <c r="G271" s="23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</row>
    <row r="272" spans="1:21" s="98" customFormat="1" ht="15.75" customHeight="1">
      <c r="A272" s="23" t="s">
        <v>22</v>
      </c>
      <c r="B272" s="93" t="str">
        <f>data!C260</f>
        <v>Patrimonio al comienzo del periodo (610000)</v>
      </c>
      <c r="C272" s="26" t="s">
        <v>135</v>
      </c>
      <c r="D272" s="26"/>
      <c r="E272" s="26"/>
      <c r="F272" s="26"/>
      <c r="G272" s="23" t="s">
        <v>23</v>
      </c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</row>
    <row r="273" spans="1:21" s="98" customFormat="1" ht="15.75" customHeight="1">
      <c r="A273" s="23" t="s">
        <v>16</v>
      </c>
      <c r="B273" s="93" t="str">
        <f>data!C261</f>
        <v>Cambios en el patrimonio (610000)</v>
      </c>
      <c r="C273" s="26" t="s">
        <v>785</v>
      </c>
      <c r="D273" s="26"/>
      <c r="E273" s="26"/>
      <c r="F273" s="26"/>
      <c r="G273" s="23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</row>
    <row r="274" spans="1:21" s="98" customFormat="1" ht="15.75" customHeight="1">
      <c r="A274" s="23" t="s">
        <v>16</v>
      </c>
      <c r="B274" s="93" t="str">
        <f>data!C262</f>
        <v>Resultado integral (610000)</v>
      </c>
      <c r="C274" s="26" t="s">
        <v>784</v>
      </c>
      <c r="D274" s="26"/>
      <c r="E274" s="26"/>
      <c r="F274" s="26"/>
      <c r="G274" s="23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</row>
    <row r="275" spans="1:21" s="98" customFormat="1" ht="15.75" customHeight="1">
      <c r="A275" s="23" t="s">
        <v>22</v>
      </c>
      <c r="B275" s="93" t="str">
        <f>data!C263</f>
        <v>Ganancia (pérdida) (610000)</v>
      </c>
      <c r="C275" s="26" t="s">
        <v>160</v>
      </c>
      <c r="D275" s="26"/>
      <c r="E275" s="26"/>
      <c r="F275" s="26"/>
      <c r="G275" s="23" t="s">
        <v>23</v>
      </c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</row>
    <row r="276" spans="1:21" s="98" customFormat="1" ht="15.75" customHeight="1">
      <c r="A276" s="23" t="s">
        <v>22</v>
      </c>
      <c r="B276" s="93" t="str">
        <f>data!C264</f>
        <v>Otro resultado integral (610000)</v>
      </c>
      <c r="C276" s="26" t="s">
        <v>161</v>
      </c>
      <c r="D276" s="26"/>
      <c r="E276" s="26"/>
      <c r="F276" s="26"/>
      <c r="G276" s="23" t="s">
        <v>23</v>
      </c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</row>
    <row r="277" spans="1:21" s="98" customFormat="1" ht="15.75" customHeight="1">
      <c r="A277" s="23" t="s">
        <v>22</v>
      </c>
      <c r="B277" s="93" t="str">
        <f>data!C265</f>
        <v>Resultado integral total (610000)</v>
      </c>
      <c r="C277" s="26" t="s">
        <v>162</v>
      </c>
      <c r="D277" s="26"/>
      <c r="E277" s="26"/>
      <c r="F277" s="26"/>
      <c r="G277" s="23" t="s">
        <v>23</v>
      </c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</row>
    <row r="278" spans="1:21" s="98" customFormat="1" ht="15.75" customHeight="1">
      <c r="A278" s="23" t="s">
        <v>22</v>
      </c>
      <c r="B278" s="93" t="str">
        <f>data!C266</f>
        <v>Emisión de patrimonio (610000)</v>
      </c>
      <c r="C278" s="26" t="s">
        <v>786</v>
      </c>
      <c r="D278" s="26"/>
      <c r="E278" s="26"/>
      <c r="F278" s="26"/>
      <c r="G278" s="23" t="s">
        <v>23</v>
      </c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</row>
    <row r="279" spans="1:21" s="98" customFormat="1" ht="15.75" customHeight="1">
      <c r="A279" s="23" t="s">
        <v>22</v>
      </c>
      <c r="B279" s="93" t="str">
        <f>data!C267</f>
        <v>Dividendos reconocidos como distribuciones a los propietarios (610000)</v>
      </c>
      <c r="C279" s="26" t="s">
        <v>787</v>
      </c>
      <c r="D279" s="26"/>
      <c r="E279" s="26"/>
      <c r="F279" s="26"/>
      <c r="G279" s="23" t="s">
        <v>23</v>
      </c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</row>
    <row r="280" spans="1:21" s="98" customFormat="1" ht="15.75" customHeight="1">
      <c r="A280" s="23" t="s">
        <v>22</v>
      </c>
      <c r="B280" s="93" t="str">
        <f>data!C268</f>
        <v>Incrementos por otras aportaciones de los propietarios (610000)</v>
      </c>
      <c r="C280" s="26" t="s">
        <v>788</v>
      </c>
      <c r="D280" s="26"/>
      <c r="E280" s="26"/>
      <c r="F280" s="26"/>
      <c r="G280" s="23" t="s">
        <v>23</v>
      </c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</row>
    <row r="281" spans="1:21" s="98" customFormat="1" ht="15.75" customHeight="1">
      <c r="A281" s="23" t="s">
        <v>22</v>
      </c>
      <c r="B281" s="93" t="str">
        <f>data!C269</f>
        <v>Disminución por otras distribuciones a los propietarios, patrimonio (610000)</v>
      </c>
      <c r="C281" s="26" t="s">
        <v>789</v>
      </c>
      <c r="D281" s="26"/>
      <c r="E281" s="26"/>
      <c r="F281" s="26"/>
      <c r="G281" s="23" t="s">
        <v>23</v>
      </c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</row>
    <row r="282" spans="1:21" s="98" customFormat="1" ht="15.75" customHeight="1">
      <c r="A282" s="23" t="s">
        <v>22</v>
      </c>
      <c r="B282" s="93" t="str">
        <f>data!C270</f>
        <v>Incrementos (disminuciones) por otros cambios, patrimonio (610000)</v>
      </c>
      <c r="C282" s="26" t="s">
        <v>790</v>
      </c>
      <c r="D282" s="26"/>
      <c r="E282" s="26"/>
      <c r="F282" s="26"/>
      <c r="G282" s="23" t="s">
        <v>23</v>
      </c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</row>
    <row r="283" spans="1:21" s="98" customFormat="1" ht="15.75" customHeight="1">
      <c r="A283" s="23" t="s">
        <v>22</v>
      </c>
      <c r="B283" s="93" t="str">
        <f>data!C271</f>
        <v>Incrementos (disminuciones) por transacciones con acciones propias, patrimonio (610000)</v>
      </c>
      <c r="C283" s="26" t="s">
        <v>791</v>
      </c>
      <c r="D283" s="26"/>
      <c r="E283" s="26"/>
      <c r="F283" s="26"/>
      <c r="G283" s="23" t="s">
        <v>23</v>
      </c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</row>
    <row r="284" spans="1:21" s="98" customFormat="1" ht="15.75" customHeight="1">
      <c r="A284" s="23" t="s">
        <v>22</v>
      </c>
      <c r="B284" s="93" t="str">
        <f>data!C272</f>
        <v>Incrementos (disminuciones) por cambios las participaciones en la propiedad de subsidiarias que no dan lugar a pérdida de control, patrimonio (610000)</v>
      </c>
      <c r="C284" s="26" t="s">
        <v>792</v>
      </c>
      <c r="D284" s="26"/>
      <c r="E284" s="26"/>
      <c r="F284" s="26"/>
      <c r="G284" s="23" t="s">
        <v>23</v>
      </c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</row>
    <row r="285" spans="1:21" s="98" customFormat="1" ht="15.75" customHeight="1">
      <c r="A285" s="23" t="s">
        <v>22</v>
      </c>
      <c r="B285" s="93" t="str">
        <f>data!C273</f>
        <v>Incrementos (disminuciones) por transacciones con pagos basados en acciones, patrimonio (610000)</v>
      </c>
      <c r="C285" s="26" t="s">
        <v>793</v>
      </c>
      <c r="D285" s="26"/>
      <c r="E285" s="26"/>
      <c r="F285" s="26"/>
      <c r="G285" s="23" t="s">
        <v>23</v>
      </c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</row>
    <row r="286" spans="1:21" s="98" customFormat="1" ht="15.75" customHeight="1">
      <c r="A286" s="23" t="s">
        <v>22</v>
      </c>
      <c r="B286" s="93" t="str">
        <f>data!C274</f>
        <v>Total incremento (disminución) en el patrimonio (610000)</v>
      </c>
      <c r="C286" s="26" t="s">
        <v>794</v>
      </c>
      <c r="D286" s="26"/>
      <c r="E286" s="26"/>
      <c r="F286" s="26"/>
      <c r="G286" s="23" t="s">
        <v>23</v>
      </c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</row>
    <row r="287" spans="1:21" s="98" customFormat="1" ht="15.75" customHeight="1">
      <c r="A287" s="23" t="s">
        <v>22</v>
      </c>
      <c r="B287" s="93" t="str">
        <f>data!C275</f>
        <v>Patrimonio al final del periodo (610000)</v>
      </c>
      <c r="C287" s="26" t="s">
        <v>135</v>
      </c>
      <c r="D287" s="26"/>
      <c r="E287" s="26"/>
      <c r="F287" s="26"/>
      <c r="G287" s="23" t="s">
        <v>23</v>
      </c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</row>
    <row r="288" spans="1:21" s="98" customFormat="1" ht="15.75" customHeight="1">
      <c r="A288" s="23" t="s">
        <v>16</v>
      </c>
      <c r="B288" s="85" t="str">
        <f>data!C446</f>
        <v>--Formato Complementario 01--</v>
      </c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</row>
    <row r="289" spans="1:21" s="98" customFormat="1" ht="15.75" customHeight="1">
      <c r="A289" s="271" t="s">
        <v>15</v>
      </c>
      <c r="B289" s="67" t="str">
        <f>data!C447</f>
        <v>-- 01 --</v>
      </c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</row>
    <row r="290" spans="1:21" s="98" customFormat="1" ht="15.75" customHeight="1">
      <c r="A290" s="271" t="s">
        <v>15</v>
      </c>
      <c r="B290" s="67" t="str">
        <f>data!C448</f>
        <v>Gastos [sinopsis]</v>
      </c>
      <c r="C290" s="26" t="s">
        <v>1637</v>
      </c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</row>
    <row r="291" spans="1:21" s="98" customFormat="1" ht="15.75" customHeight="1">
      <c r="A291" s="271" t="s">
        <v>22</v>
      </c>
      <c r="B291" s="67" t="str">
        <f>data!C449</f>
        <v>Gastos sin impuestos, tasas, contribuciones e impuesto de renta</v>
      </c>
      <c r="C291" s="26" t="s">
        <v>1638</v>
      </c>
      <c r="D291" s="26"/>
      <c r="E291" s="26"/>
      <c r="F291" s="26"/>
      <c r="G291" s="23" t="s">
        <v>23</v>
      </c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</row>
    <row r="292" spans="1:21" s="98" customFormat="1" ht="15.75" customHeight="1">
      <c r="A292" s="271" t="s">
        <v>22</v>
      </c>
      <c r="B292" s="67" t="str">
        <f>data!C450</f>
        <v>Impuestos, Tasas y Contribuciones (No incluye impuesto de renta)</v>
      </c>
      <c r="C292" s="26" t="s">
        <v>956</v>
      </c>
      <c r="D292" s="26"/>
      <c r="E292" s="26"/>
      <c r="F292" s="26"/>
      <c r="G292" s="23" t="s">
        <v>23</v>
      </c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</row>
    <row r="293" spans="1:21" s="98" customFormat="1" ht="15.75" customHeight="1">
      <c r="A293" s="271" t="s">
        <v>22</v>
      </c>
      <c r="B293" s="67" t="str">
        <f>data!C451</f>
        <v>Gasto por impuesto de renta</v>
      </c>
      <c r="C293" s="26" t="s">
        <v>1639</v>
      </c>
      <c r="D293" s="26"/>
      <c r="E293" s="26"/>
      <c r="F293" s="26"/>
      <c r="G293" s="23" t="s">
        <v>23</v>
      </c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</row>
    <row r="294" spans="1:21" s="98" customFormat="1" ht="15.75" customHeight="1">
      <c r="A294" s="271" t="s">
        <v>22</v>
      </c>
      <c r="B294" s="67" t="str">
        <f>data!C452</f>
        <v>Total Gastos</v>
      </c>
      <c r="C294" s="26" t="s">
        <v>1640</v>
      </c>
      <c r="D294" s="26"/>
      <c r="E294" s="26"/>
      <c r="F294" s="26"/>
      <c r="G294" s="23" t="s">
        <v>23</v>
      </c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</row>
    <row r="295" spans="1:21" s="98" customFormat="1" ht="15.75" customHeight="1">
      <c r="A295" s="271" t="s">
        <v>15</v>
      </c>
      <c r="B295" s="67" t="str">
        <f>data!C453</f>
        <v>Costos de Ventas y Distribución</v>
      </c>
      <c r="C295" s="26" t="s">
        <v>1641</v>
      </c>
      <c r="D295" s="26"/>
      <c r="E295" s="26"/>
      <c r="F295" s="26"/>
      <c r="G295" s="23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</row>
    <row r="296" spans="1:21" s="98" customFormat="1" ht="15.75" customHeight="1">
      <c r="A296" s="271" t="s">
        <v>22</v>
      </c>
      <c r="B296" s="67" t="str">
        <f>data!C454</f>
        <v>Costo de Ventas</v>
      </c>
      <c r="C296" s="26" t="s">
        <v>147</v>
      </c>
      <c r="D296" s="26"/>
      <c r="E296" s="26"/>
      <c r="F296" s="26"/>
      <c r="G296" s="23" t="s">
        <v>23</v>
      </c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</row>
    <row r="297" spans="1:21" s="98" customFormat="1" ht="15.75" customHeight="1">
      <c r="A297" s="271" t="s">
        <v>22</v>
      </c>
      <c r="B297" s="67" t="str">
        <f>data!C455</f>
        <v>Costos de Distribución</v>
      </c>
      <c r="C297" s="26" t="s">
        <v>149</v>
      </c>
      <c r="D297" s="26"/>
      <c r="E297" s="26"/>
      <c r="F297" s="26"/>
      <c r="G297" s="23" t="s">
        <v>23</v>
      </c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</row>
    <row r="298" spans="1:21" s="98" customFormat="1" ht="15.75" customHeight="1">
      <c r="A298" s="271" t="s">
        <v>22</v>
      </c>
      <c r="B298" s="67" t="str">
        <f>data!C456</f>
        <v>Total Costos de ventas y distribución</v>
      </c>
      <c r="C298" s="23" t="s">
        <v>957</v>
      </c>
      <c r="D298" s="23"/>
      <c r="E298" s="23"/>
      <c r="F298" s="23"/>
      <c r="G298" s="23" t="s">
        <v>23</v>
      </c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</row>
    <row r="299" spans="1:21" s="98" customFormat="1" ht="15.75" customHeight="1">
      <c r="A299" s="271" t="s">
        <v>15</v>
      </c>
      <c r="B299" s="67" t="str">
        <f>data!C457</f>
        <v>Detalle de los gastos y costos</v>
      </c>
      <c r="C299" s="26" t="s">
        <v>1642</v>
      </c>
      <c r="D299" s="26"/>
      <c r="E299" s="26"/>
      <c r="F299" s="26"/>
      <c r="G299" s="23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</row>
    <row r="300" spans="1:21" s="98" customFormat="1" ht="15.75" customHeight="1">
      <c r="A300" s="271" t="s">
        <v>22</v>
      </c>
      <c r="B300" s="67" t="str">
        <f>data!C458</f>
        <v>Servicios Personales (FC01)</v>
      </c>
      <c r="C300" s="26" t="s">
        <v>958</v>
      </c>
      <c r="D300" s="26"/>
      <c r="E300" s="26"/>
      <c r="F300" s="26"/>
      <c r="G300" s="23" t="s">
        <v>23</v>
      </c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</row>
    <row r="301" spans="1:21" s="98" customFormat="1" ht="15.75" customHeight="1">
      <c r="A301" s="271" t="s">
        <v>22</v>
      </c>
      <c r="B301" s="67" t="str">
        <f>data!C459</f>
        <v>Generales (FC01)</v>
      </c>
      <c r="C301" s="26" t="s">
        <v>959</v>
      </c>
      <c r="D301" s="26"/>
      <c r="E301" s="26"/>
      <c r="F301" s="26"/>
      <c r="G301" s="23" t="s">
        <v>23</v>
      </c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</row>
    <row r="302" spans="1:21" s="98" customFormat="1" ht="15.75" customHeight="1">
      <c r="A302" s="271" t="s">
        <v>22</v>
      </c>
      <c r="B302" s="67" t="str">
        <f>data!C460</f>
        <v xml:space="preserve">Depreciaciones (FC01)  </v>
      </c>
      <c r="C302" s="26" t="s">
        <v>960</v>
      </c>
      <c r="D302" s="26"/>
      <c r="E302" s="26"/>
      <c r="F302" s="26"/>
      <c r="G302" s="23" t="s">
        <v>23</v>
      </c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</row>
    <row r="303" spans="1:21" s="98" customFormat="1" ht="15.75" customHeight="1">
      <c r="A303" s="271" t="s">
        <v>22</v>
      </c>
      <c r="B303" s="67" t="str">
        <f>data!C461</f>
        <v>Arrendamientos (FC01)</v>
      </c>
      <c r="C303" s="26" t="s">
        <v>961</v>
      </c>
      <c r="D303" s="26"/>
      <c r="E303" s="26"/>
      <c r="F303" s="26"/>
      <c r="G303" s="23" t="s">
        <v>23</v>
      </c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</row>
    <row r="304" spans="1:21" s="98" customFormat="1" ht="15.75" customHeight="1">
      <c r="A304" s="271" t="s">
        <v>22</v>
      </c>
      <c r="B304" s="67" t="str">
        <f>data!C462</f>
        <v>Amortizaciones (FC01)</v>
      </c>
      <c r="C304" s="26" t="s">
        <v>962</v>
      </c>
      <c r="D304" s="26"/>
      <c r="E304" s="26"/>
      <c r="F304" s="26"/>
      <c r="G304" s="23" t="s">
        <v>23</v>
      </c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</row>
    <row r="305" spans="1:24" s="98" customFormat="1" ht="15.75" customHeight="1">
      <c r="A305" s="271" t="s">
        <v>22</v>
      </c>
      <c r="B305" s="67" t="str">
        <f>data!C463</f>
        <v>Agotamiento (FC01)</v>
      </c>
      <c r="C305" s="26" t="s">
        <v>963</v>
      </c>
      <c r="D305" s="26"/>
      <c r="E305" s="26"/>
      <c r="F305" s="26"/>
      <c r="G305" s="23" t="s">
        <v>23</v>
      </c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</row>
    <row r="306" spans="1:24" s="98" customFormat="1" ht="15.75" customHeight="1">
      <c r="A306" s="271" t="s">
        <v>22</v>
      </c>
      <c r="B306" s="67" t="str">
        <f>data!C464</f>
        <v>Costo de Bienes y Servicios Públicos para la Venta</v>
      </c>
      <c r="C306" s="26" t="s">
        <v>964</v>
      </c>
      <c r="D306" s="26"/>
      <c r="E306" s="26"/>
      <c r="F306" s="26"/>
      <c r="G306" s="23" t="s">
        <v>23</v>
      </c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</row>
    <row r="307" spans="1:24" s="98" customFormat="1" ht="15.75" customHeight="1">
      <c r="A307" s="271" t="s">
        <v>22</v>
      </c>
      <c r="B307" s="67" t="str">
        <f>data!C465</f>
        <v>Compras en Bloque y/o a Largo Plazo</v>
      </c>
      <c r="C307" s="26" t="s">
        <v>965</v>
      </c>
      <c r="D307" s="26"/>
      <c r="E307" s="26"/>
      <c r="F307" s="26"/>
      <c r="G307" s="23" t="s">
        <v>23</v>
      </c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</row>
    <row r="308" spans="1:24" s="98" customFormat="1" ht="15.75" customHeight="1">
      <c r="A308" s="271" t="s">
        <v>22</v>
      </c>
      <c r="B308" s="67" t="str">
        <f>data!C466</f>
        <v>Compras en Bolsa  y/o a Corto Plazo</v>
      </c>
      <c r="C308" s="26" t="s">
        <v>966</v>
      </c>
      <c r="D308" s="26"/>
      <c r="E308" s="26"/>
      <c r="F308" s="26"/>
      <c r="G308" s="23" t="s">
        <v>23</v>
      </c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</row>
    <row r="309" spans="1:24" s="98" customFormat="1" ht="15.75" customHeight="1">
      <c r="A309" s="271" t="s">
        <v>22</v>
      </c>
      <c r="B309" s="67" t="str">
        <f>data!C467</f>
        <v>Costo por Conexión</v>
      </c>
      <c r="C309" s="26" t="s">
        <v>967</v>
      </c>
      <c r="D309" s="26"/>
      <c r="E309" s="26"/>
      <c r="F309" s="26"/>
      <c r="G309" s="23" t="s">
        <v>23</v>
      </c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</row>
    <row r="310" spans="1:24" s="98" customFormat="1" ht="15.75" customHeight="1">
      <c r="A310" s="271" t="s">
        <v>22</v>
      </c>
      <c r="B310" s="67" t="str">
        <f>data!C468</f>
        <v>Uso de Líneas, redes y ductos</v>
      </c>
      <c r="C310" s="26" t="s">
        <v>968</v>
      </c>
      <c r="D310" s="26"/>
      <c r="E310" s="26"/>
      <c r="F310" s="26"/>
      <c r="G310" s="23" t="s">
        <v>23</v>
      </c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</row>
    <row r="311" spans="1:24" s="98" customFormat="1" ht="15.75" customHeight="1">
      <c r="A311" s="271" t="s">
        <v>22</v>
      </c>
      <c r="B311" s="67" t="str">
        <f>data!C469</f>
        <v>Costo de Distribución  y/o Comercialización de Gas combustible por redes</v>
      </c>
      <c r="C311" s="26" t="s">
        <v>969</v>
      </c>
      <c r="D311" s="26"/>
      <c r="E311" s="26"/>
      <c r="F311" s="26"/>
      <c r="G311" s="23" t="s">
        <v>23</v>
      </c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</row>
    <row r="312" spans="1:24" s="98" customFormat="1" ht="15.75" customHeight="1">
      <c r="A312" s="271" t="s">
        <v>22</v>
      </c>
      <c r="B312" s="67" t="str">
        <f>data!C470</f>
        <v>Manejo Comercial y Financiero del Servicio</v>
      </c>
      <c r="C312" s="26" t="s">
        <v>970</v>
      </c>
      <c r="D312" s="26"/>
      <c r="E312" s="26"/>
      <c r="F312" s="26"/>
      <c r="G312" s="23" t="s">
        <v>23</v>
      </c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</row>
    <row r="313" spans="1:24" s="98" customFormat="1" ht="15.75" customHeight="1">
      <c r="A313" s="271" t="s">
        <v>22</v>
      </c>
      <c r="B313" s="67" t="str">
        <f>data!C471</f>
        <v>Costo de Distribución  y/o Comercialización de Gas Licuado de Petróleo –GLP</v>
      </c>
      <c r="C313" s="26" t="s">
        <v>971</v>
      </c>
      <c r="D313" s="26"/>
      <c r="E313" s="26"/>
      <c r="F313" s="26"/>
      <c r="G313" s="23" t="s">
        <v>23</v>
      </c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</row>
    <row r="314" spans="1:24" s="98" customFormat="1" ht="15.75" customHeight="1">
      <c r="A314" s="271" t="s">
        <v>22</v>
      </c>
      <c r="B314" s="67" t="str">
        <f>data!C472</f>
        <v>Contrato de explotación</v>
      </c>
      <c r="C314" s="26" t="s">
        <v>972</v>
      </c>
      <c r="D314" s="26"/>
      <c r="E314" s="26"/>
      <c r="F314" s="26"/>
      <c r="G314" s="23" t="s">
        <v>23</v>
      </c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</row>
    <row r="315" spans="1:24" s="98" customFormat="1" ht="15.75" customHeight="1">
      <c r="A315" s="271" t="s">
        <v>22</v>
      </c>
      <c r="B315" s="67" t="str">
        <f>data!C473</f>
        <v>Costos asociados a las transacciones en el mercado mayorista</v>
      </c>
      <c r="C315" s="26" t="s">
        <v>973</v>
      </c>
      <c r="D315" s="26"/>
      <c r="E315" s="26"/>
      <c r="F315" s="26"/>
      <c r="G315" s="23" t="s">
        <v>23</v>
      </c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</row>
    <row r="316" spans="1:24" s="98" customFormat="1" ht="15.75" customHeight="1">
      <c r="A316" s="271" t="s">
        <v>22</v>
      </c>
      <c r="B316" s="67" t="str">
        <f>data!C474</f>
        <v>Contrato de concesión</v>
      </c>
      <c r="C316" s="26" t="s">
        <v>974</v>
      </c>
      <c r="D316" s="26"/>
      <c r="E316" s="26"/>
      <c r="F316" s="26"/>
      <c r="G316" s="23" t="s">
        <v>23</v>
      </c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</row>
    <row r="317" spans="1:24" s="98" customFormat="1" ht="15.75" customHeight="1">
      <c r="A317" s="271" t="s">
        <v>22</v>
      </c>
      <c r="B317" s="67" t="str">
        <f>data!C475</f>
        <v>Otros (FC01)</v>
      </c>
      <c r="C317" s="26" t="s">
        <v>975</v>
      </c>
      <c r="D317" s="26"/>
      <c r="E317" s="26"/>
      <c r="F317" s="26"/>
      <c r="G317" s="23" t="s">
        <v>23</v>
      </c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</row>
    <row r="318" spans="1:24" s="120" customFormat="1" ht="15.75" customHeight="1">
      <c r="A318" s="271" t="s">
        <v>22</v>
      </c>
      <c r="B318" s="67" t="str">
        <f>data!C476</f>
        <v>Costos asociados a las transacciones en el mercado minorista</v>
      </c>
      <c r="C318" s="26" t="s">
        <v>976</v>
      </c>
      <c r="D318" s="26"/>
      <c r="E318" s="26"/>
      <c r="F318" s="26"/>
      <c r="G318" s="23" t="s">
        <v>23</v>
      </c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</row>
    <row r="319" spans="1:24" s="120" customFormat="1" ht="15.75" customHeight="1">
      <c r="A319" s="271" t="s">
        <v>22</v>
      </c>
      <c r="B319" s="67" t="str">
        <f>data!C477</f>
        <v xml:space="preserve">Licencias, Contribuciones y Regalías  </v>
      </c>
      <c r="C319" s="26" t="s">
        <v>977</v>
      </c>
      <c r="D319" s="26"/>
      <c r="E319" s="26"/>
      <c r="F319" s="26"/>
      <c r="G319" s="23" t="s">
        <v>23</v>
      </c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</row>
    <row r="320" spans="1:24" s="120" customFormat="1" ht="15.75" customHeight="1">
      <c r="A320" s="271" t="s">
        <v>22</v>
      </c>
      <c r="B320" s="67" t="str">
        <f>data!C478</f>
        <v>Departamento Administrativo del Medio Ambiente "DAMA"</v>
      </c>
      <c r="C320" s="26" t="s">
        <v>1643</v>
      </c>
      <c r="D320" s="26"/>
      <c r="E320" s="26"/>
      <c r="F320" s="26"/>
      <c r="G320" s="23" t="s">
        <v>23</v>
      </c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</row>
    <row r="321" spans="1:24" s="120" customFormat="1" ht="15.75" customHeight="1">
      <c r="A321" s="271" t="s">
        <v>22</v>
      </c>
      <c r="B321" s="67" t="str">
        <f>data!C479</f>
        <v>Ley 56 de 1981</v>
      </c>
      <c r="C321" s="26" t="s">
        <v>1644</v>
      </c>
      <c r="D321" s="26"/>
      <c r="E321" s="26"/>
      <c r="F321" s="26"/>
      <c r="G321" s="23" t="s">
        <v>23</v>
      </c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</row>
    <row r="322" spans="1:24" s="120" customFormat="1" ht="15.75" customHeight="1">
      <c r="A322" s="271" t="s">
        <v>22</v>
      </c>
      <c r="B322" s="67" t="str">
        <f>data!C480</f>
        <v>Medio Ambiente – Ley 99 de 1993</v>
      </c>
      <c r="C322" s="26" t="s">
        <v>1645</v>
      </c>
      <c r="D322" s="26"/>
      <c r="E322" s="26"/>
      <c r="F322" s="26"/>
      <c r="G322" s="23" t="s">
        <v>23</v>
      </c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</row>
    <row r="323" spans="1:24" s="120" customFormat="1" ht="15.75" customHeight="1">
      <c r="A323" s="271" t="s">
        <v>22</v>
      </c>
      <c r="B323" s="67" t="str">
        <f>data!C481</f>
        <v>Regalías</v>
      </c>
      <c r="C323" s="26" t="s">
        <v>1646</v>
      </c>
      <c r="D323" s="26"/>
      <c r="E323" s="26"/>
      <c r="F323" s="26"/>
      <c r="G323" s="23" t="s">
        <v>23</v>
      </c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</row>
    <row r="324" spans="1:24" s="120" customFormat="1" ht="15.75" customHeight="1">
      <c r="A324" s="271" t="s">
        <v>22</v>
      </c>
      <c r="B324" s="67" t="str">
        <f>data!C482</f>
        <v>Licencia De Operación Del Servicio</v>
      </c>
      <c r="C324" s="26" t="s">
        <v>978</v>
      </c>
      <c r="D324" s="26"/>
      <c r="E324" s="26"/>
      <c r="F324" s="26"/>
      <c r="G324" s="23" t="s">
        <v>23</v>
      </c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</row>
    <row r="325" spans="1:24" s="120" customFormat="1" ht="15.75" customHeight="1">
      <c r="A325" s="271" t="s">
        <v>22</v>
      </c>
      <c r="B325" s="67" t="str">
        <f>data!C483</f>
        <v>FAZNI</v>
      </c>
      <c r="C325" s="26" t="s">
        <v>1647</v>
      </c>
      <c r="D325" s="26"/>
      <c r="E325" s="26"/>
      <c r="F325" s="26"/>
      <c r="G325" s="23" t="s">
        <v>23</v>
      </c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</row>
    <row r="326" spans="1:24" s="120" customFormat="1" ht="15.75" customHeight="1">
      <c r="A326" s="271" t="s">
        <v>22</v>
      </c>
      <c r="B326" s="67" t="str">
        <f>data!C484</f>
        <v>FAER</v>
      </c>
      <c r="C326" s="26" t="s">
        <v>1648</v>
      </c>
      <c r="D326" s="26"/>
      <c r="E326" s="26"/>
      <c r="F326" s="26"/>
      <c r="G326" s="23" t="s">
        <v>23</v>
      </c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</row>
    <row r="327" spans="1:24" s="120" customFormat="1" ht="15.75" customHeight="1">
      <c r="A327" s="271" t="s">
        <v>22</v>
      </c>
      <c r="B327" s="67" t="str">
        <f>data!C485</f>
        <v>Cuota de Fomento de gas</v>
      </c>
      <c r="C327" s="26" t="s">
        <v>1649</v>
      </c>
      <c r="D327" s="26"/>
      <c r="E327" s="26"/>
      <c r="F327" s="26"/>
      <c r="G327" s="23" t="s">
        <v>23</v>
      </c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</row>
    <row r="328" spans="1:24" s="120" customFormat="1" ht="15.75" customHeight="1">
      <c r="A328" s="271" t="s">
        <v>22</v>
      </c>
      <c r="B328" s="67" t="str">
        <f>data!C486</f>
        <v>Ministerio de Comunicaciones y/o Fondo de Comunicaciones</v>
      </c>
      <c r="C328" s="26" t="s">
        <v>1650</v>
      </c>
      <c r="D328" s="26"/>
      <c r="E328" s="26"/>
      <c r="F328" s="26"/>
      <c r="G328" s="23" t="s">
        <v>23</v>
      </c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</row>
    <row r="329" spans="1:24" s="120" customFormat="1" ht="15.75" customHeight="1">
      <c r="A329" s="271" t="s">
        <v>22</v>
      </c>
      <c r="B329" s="67" t="str">
        <f>data!C487</f>
        <v>Comité De Estratificación –Ley 505 De 1999</v>
      </c>
      <c r="C329" s="26" t="s">
        <v>979</v>
      </c>
      <c r="D329" s="26"/>
      <c r="E329" s="26"/>
      <c r="F329" s="26"/>
      <c r="G329" s="23" t="s">
        <v>23</v>
      </c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</row>
    <row r="330" spans="1:24" s="120" customFormat="1" ht="15.75" customHeight="1">
      <c r="A330" s="271" t="s">
        <v>22</v>
      </c>
      <c r="B330" s="67" t="str">
        <f>data!C488</f>
        <v>Otras licencias Ley 142 de 1994</v>
      </c>
      <c r="C330" s="26" t="s">
        <v>1651</v>
      </c>
      <c r="D330" s="26"/>
      <c r="E330" s="26"/>
      <c r="F330" s="26"/>
      <c r="G330" s="23" t="s">
        <v>23</v>
      </c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</row>
    <row r="331" spans="1:24" s="98" customFormat="1" ht="15.75" customHeight="1">
      <c r="A331" s="271" t="s">
        <v>22</v>
      </c>
      <c r="B331" s="67" t="str">
        <f>data!C489</f>
        <v>Consumo De Insumos Directos</v>
      </c>
      <c r="C331" s="26" t="s">
        <v>980</v>
      </c>
      <c r="D331" s="26"/>
      <c r="E331" s="26"/>
      <c r="F331" s="26"/>
      <c r="G331" s="23" t="s">
        <v>23</v>
      </c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</row>
    <row r="332" spans="1:24" s="98" customFormat="1" ht="15.75" customHeight="1">
      <c r="A332" s="271" t="s">
        <v>22</v>
      </c>
      <c r="B332" s="67" t="str">
        <f>data!C490</f>
        <v>Productos Químicos</v>
      </c>
      <c r="C332" s="26" t="s">
        <v>981</v>
      </c>
      <c r="D332" s="26"/>
      <c r="E332" s="26"/>
      <c r="F332" s="26"/>
      <c r="G332" s="23" t="s">
        <v>23</v>
      </c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</row>
    <row r="333" spans="1:24" s="98" customFormat="1" ht="15.75" customHeight="1">
      <c r="A333" s="271" t="s">
        <v>22</v>
      </c>
      <c r="B333" s="67" t="str">
        <f>data!C491</f>
        <v>Gas Combustible</v>
      </c>
      <c r="C333" s="26" t="s">
        <v>982</v>
      </c>
      <c r="D333" s="26"/>
      <c r="E333" s="26"/>
      <c r="F333" s="26"/>
      <c r="G333" s="23" t="s">
        <v>23</v>
      </c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</row>
    <row r="334" spans="1:24" s="98" customFormat="1" ht="15.75" customHeight="1">
      <c r="A334" s="271" t="s">
        <v>22</v>
      </c>
      <c r="B334" s="67" t="str">
        <f>data!C492</f>
        <v>Carbón Mineral</v>
      </c>
      <c r="C334" s="26" t="s">
        <v>983</v>
      </c>
      <c r="D334" s="26"/>
      <c r="E334" s="26"/>
      <c r="F334" s="26"/>
      <c r="G334" s="23" t="s">
        <v>23</v>
      </c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</row>
    <row r="335" spans="1:24" s="98" customFormat="1" ht="15.75" customHeight="1">
      <c r="A335" s="271" t="s">
        <v>22</v>
      </c>
      <c r="B335" s="67" t="str">
        <f>data!C493</f>
        <v>Energía (FC01)</v>
      </c>
      <c r="C335" s="26" t="s">
        <v>984</v>
      </c>
      <c r="D335" s="26"/>
      <c r="E335" s="26"/>
      <c r="F335" s="26"/>
      <c r="G335" s="23" t="s">
        <v>23</v>
      </c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</row>
    <row r="336" spans="1:24" s="98" customFormat="1" ht="15.75" customHeight="1">
      <c r="A336" s="271" t="s">
        <v>22</v>
      </c>
      <c r="B336" s="67" t="str">
        <f>data!C494</f>
        <v>ACPM, Fuel Oil</v>
      </c>
      <c r="C336" s="26" t="s">
        <v>985</v>
      </c>
      <c r="D336" s="26"/>
      <c r="E336" s="26"/>
      <c r="F336" s="26"/>
      <c r="G336" s="23" t="s">
        <v>23</v>
      </c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</row>
    <row r="337" spans="1:21" s="98" customFormat="1" ht="15.75" customHeight="1">
      <c r="A337" s="271" t="s">
        <v>22</v>
      </c>
      <c r="B337" s="67" t="str">
        <f>data!C495</f>
        <v>Otros Elementos de Consumo de Insumos Directos</v>
      </c>
      <c r="C337" s="26" t="s">
        <v>986</v>
      </c>
      <c r="D337" s="26"/>
      <c r="E337" s="26"/>
      <c r="F337" s="26"/>
      <c r="G337" s="23" t="s">
        <v>23</v>
      </c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</row>
    <row r="338" spans="1:21" s="98" customFormat="1" ht="15.75" customHeight="1">
      <c r="A338" s="271" t="s">
        <v>22</v>
      </c>
      <c r="B338" s="67" t="str">
        <f>data!C496</f>
        <v>Ordenes Y Contratos De Mantenimiento Y Reparaciones</v>
      </c>
      <c r="C338" s="26" t="s">
        <v>987</v>
      </c>
      <c r="D338" s="26"/>
      <c r="E338" s="26"/>
      <c r="F338" s="26"/>
      <c r="G338" s="23" t="s">
        <v>23</v>
      </c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</row>
    <row r="339" spans="1:21" s="98" customFormat="1" ht="15.75" customHeight="1">
      <c r="A339" s="271" t="s">
        <v>22</v>
      </c>
      <c r="B339" s="67" t="str">
        <f>data!C497</f>
        <v>Honorarios</v>
      </c>
      <c r="C339" s="26" t="s">
        <v>988</v>
      </c>
      <c r="D339" s="26"/>
      <c r="E339" s="26"/>
      <c r="F339" s="26"/>
      <c r="G339" s="23" t="s">
        <v>23</v>
      </c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</row>
    <row r="340" spans="1:21" s="98" customFormat="1" ht="15.75" customHeight="1">
      <c r="A340" s="271" t="s">
        <v>22</v>
      </c>
      <c r="B340" s="67" t="str">
        <f>data!C498</f>
        <v>Servicios Públicos</v>
      </c>
      <c r="C340" s="26" t="s">
        <v>989</v>
      </c>
      <c r="D340" s="26"/>
      <c r="E340" s="26"/>
      <c r="F340" s="26"/>
      <c r="G340" s="23" t="s">
        <v>23</v>
      </c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</row>
    <row r="341" spans="1:21" s="98" customFormat="1" ht="15.75" customHeight="1">
      <c r="A341" s="271" t="s">
        <v>22</v>
      </c>
      <c r="B341" s="67" t="str">
        <f>data!C499</f>
        <v>Materiales Y Otros Costos De Operación</v>
      </c>
      <c r="C341" s="26" t="s">
        <v>990</v>
      </c>
      <c r="D341" s="26"/>
      <c r="E341" s="26"/>
      <c r="F341" s="26"/>
      <c r="G341" s="23" t="s">
        <v>23</v>
      </c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</row>
    <row r="342" spans="1:21" s="98" customFormat="1" ht="15.75" customHeight="1">
      <c r="A342" s="271" t="s">
        <v>22</v>
      </c>
      <c r="B342" s="67" t="str">
        <f>data!C500</f>
        <v>Costo De Pérdidas En Prestación Del Servicio  De Acueducto</v>
      </c>
      <c r="C342" s="26" t="s">
        <v>991</v>
      </c>
      <c r="D342" s="26"/>
      <c r="E342" s="26"/>
      <c r="F342" s="26"/>
      <c r="G342" s="23" t="s">
        <v>23</v>
      </c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</row>
    <row r="343" spans="1:21" s="98" customFormat="1" ht="15.75" customHeight="1">
      <c r="A343" s="271" t="s">
        <v>22</v>
      </c>
      <c r="B343" s="67" t="str">
        <f>data!C501</f>
        <v>Seguros</v>
      </c>
      <c r="C343" s="26" t="s">
        <v>992</v>
      </c>
      <c r="D343" s="26"/>
      <c r="E343" s="26"/>
      <c r="F343" s="26"/>
      <c r="G343" s="23" t="s">
        <v>23</v>
      </c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</row>
    <row r="344" spans="1:21" s="98" customFormat="1" ht="15.75" customHeight="1">
      <c r="A344" s="271" t="s">
        <v>22</v>
      </c>
      <c r="B344" s="67" t="str">
        <f>data!C502</f>
        <v>Impuestos Y Tasas</v>
      </c>
      <c r="C344" s="26" t="s">
        <v>993</v>
      </c>
      <c r="D344" s="26"/>
      <c r="E344" s="26"/>
      <c r="F344" s="26"/>
      <c r="G344" s="23" t="s">
        <v>23</v>
      </c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</row>
    <row r="345" spans="1:21" s="98" customFormat="1" ht="15.75" customHeight="1">
      <c r="A345" s="271" t="s">
        <v>22</v>
      </c>
      <c r="B345" s="67" t="str">
        <f>data!C503</f>
        <v>Órdenes Y Contratos Por Otros  Servicios</v>
      </c>
      <c r="C345" s="26" t="s">
        <v>994</v>
      </c>
      <c r="D345" s="26"/>
      <c r="E345" s="26"/>
      <c r="F345" s="26"/>
      <c r="G345" s="23" t="s">
        <v>23</v>
      </c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</row>
    <row r="346" spans="1:21" s="98" customFormat="1" ht="15.75" customHeight="1">
      <c r="A346" s="271" t="s">
        <v>22</v>
      </c>
      <c r="B346" s="67" t="str">
        <f>data!C504</f>
        <v>Donaciones</v>
      </c>
      <c r="C346" s="26" t="s">
        <v>1652</v>
      </c>
      <c r="D346" s="26"/>
      <c r="E346" s="26"/>
      <c r="F346" s="26"/>
      <c r="G346" s="23" t="s">
        <v>23</v>
      </c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</row>
    <row r="347" spans="1:21" s="98" customFormat="1" ht="15.75" customHeight="1">
      <c r="A347" s="271" t="s">
        <v>22</v>
      </c>
      <c r="B347" s="67" t="str">
        <f>data!C505</f>
        <v>Total Gastos y Costos (FC01)</v>
      </c>
      <c r="C347" s="26" t="s">
        <v>995</v>
      </c>
      <c r="D347" s="26"/>
      <c r="E347" s="26"/>
      <c r="F347" s="26"/>
      <c r="G347" s="23" t="s">
        <v>23</v>
      </c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</row>
    <row r="348" spans="1:21" s="98" customFormat="1" ht="15.75" customHeight="1">
      <c r="A348" s="23" t="s">
        <v>16</v>
      </c>
      <c r="B348" s="85" t="str">
        <f>data!C1981</f>
        <v>--Formato Complementario 01A--</v>
      </c>
      <c r="C348" s="26"/>
      <c r="D348" s="26"/>
      <c r="E348" s="26"/>
      <c r="F348" s="26"/>
      <c r="G348" s="23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</row>
    <row r="349" spans="1:21" s="98" customFormat="1" ht="15.75" customHeight="1">
      <c r="A349" s="23" t="s">
        <v>22</v>
      </c>
      <c r="B349" s="67" t="str">
        <f>data!C1982</f>
        <v>Provisiones, Agotamiento, Depreciaciones y Amortizaciones</v>
      </c>
      <c r="C349" s="26" t="s">
        <v>996</v>
      </c>
      <c r="D349" s="26"/>
      <c r="E349" s="26"/>
      <c r="F349" s="26"/>
      <c r="G349" s="23" t="s">
        <v>23</v>
      </c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</row>
    <row r="350" spans="1:21" s="98" customFormat="1" ht="15.75" customHeight="1">
      <c r="A350" s="23" t="s">
        <v>22</v>
      </c>
      <c r="B350" s="67" t="str">
        <f>data!C1983</f>
        <v>Otros Gastos (FC01A)</v>
      </c>
      <c r="C350" s="26" t="s">
        <v>997</v>
      </c>
      <c r="D350" s="26"/>
      <c r="E350" s="26"/>
      <c r="F350" s="26"/>
      <c r="G350" s="23" t="s">
        <v>23</v>
      </c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</row>
    <row r="351" spans="1:21" s="98" customFormat="1" ht="15.75" customHeight="1">
      <c r="A351" s="23" t="s">
        <v>16</v>
      </c>
      <c r="B351" s="85" t="str">
        <f>data!C2002</f>
        <v>--Formato Complementario 02--</v>
      </c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</row>
    <row r="352" spans="1:21" s="98" customFormat="1" ht="15.75" customHeight="1">
      <c r="A352" s="23" t="s">
        <v>22</v>
      </c>
      <c r="B352" s="67" t="str">
        <f>data!C2003</f>
        <v>InFC02</v>
      </c>
      <c r="C352" s="26" t="s">
        <v>998</v>
      </c>
      <c r="D352" s="26"/>
      <c r="E352" s="26"/>
      <c r="F352" s="26"/>
      <c r="G352" s="23" t="s">
        <v>23</v>
      </c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</row>
    <row r="353" spans="1:24" s="98" customFormat="1" ht="15.75" customHeight="1">
      <c r="A353" s="23" t="s">
        <v>16</v>
      </c>
      <c r="B353" s="85" t="str">
        <f>data!C2052</f>
        <v>--Formato Complementario 03-1--</v>
      </c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</row>
    <row r="354" spans="1:24" s="98" customFormat="1" ht="15.75" customHeight="1">
      <c r="A354" s="23" t="s">
        <v>16</v>
      </c>
      <c r="B354" s="67" t="str">
        <f>data!C2053</f>
        <v>-- 01 --</v>
      </c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</row>
    <row r="355" spans="1:24" s="120" customFormat="1" ht="15.75" customHeight="1">
      <c r="A355" s="23" t="s">
        <v>16</v>
      </c>
      <c r="B355" s="67" t="str">
        <f>data!C2054</f>
        <v>Servicio de acueducto (FC03-1)</v>
      </c>
      <c r="C355" s="26" t="s">
        <v>999</v>
      </c>
      <c r="D355" s="26"/>
      <c r="E355" s="26"/>
      <c r="F355" s="26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</row>
    <row r="356" spans="1:24" s="98" customFormat="1" ht="15.75" customHeight="1">
      <c r="A356" s="23" t="s">
        <v>22</v>
      </c>
      <c r="B356" s="67" t="str">
        <f>data!C2055</f>
        <v>Distribución (FC03-1)</v>
      </c>
      <c r="C356" s="26" t="s">
        <v>1000</v>
      </c>
      <c r="D356" s="26"/>
      <c r="E356" s="26"/>
      <c r="F356" s="26"/>
      <c r="G356" s="23" t="s">
        <v>23</v>
      </c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</row>
    <row r="357" spans="1:24" s="98" customFormat="1" ht="15.75" customHeight="1">
      <c r="A357" s="23" t="s">
        <v>22</v>
      </c>
      <c r="B357" s="67" t="str">
        <f>data!C2056</f>
        <v>Otros Servicios (FC03-1)</v>
      </c>
      <c r="C357" s="26" t="s">
        <v>1001</v>
      </c>
      <c r="D357" s="26"/>
      <c r="E357" s="26"/>
      <c r="F357" s="26"/>
      <c r="G357" s="23" t="s">
        <v>23</v>
      </c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</row>
    <row r="358" spans="1:24" s="98" customFormat="1" ht="15.75" customHeight="1">
      <c r="A358" s="23" t="s">
        <v>16</v>
      </c>
      <c r="B358" s="67" t="str">
        <f>data!C2057</f>
        <v>Comercialización</v>
      </c>
      <c r="C358" s="26" t="s">
        <v>1002</v>
      </c>
      <c r="D358" s="26"/>
      <c r="E358" s="26"/>
      <c r="F358" s="26"/>
      <c r="G358" s="23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</row>
    <row r="359" spans="1:24" s="98" customFormat="1" ht="15.75" customHeight="1">
      <c r="A359" s="23" t="s">
        <v>22</v>
      </c>
      <c r="B359" s="67" t="str">
        <f>data!C2058</f>
        <v>Residencial Estrato 1 (FC03-1)</v>
      </c>
      <c r="C359" s="26" t="s">
        <v>1003</v>
      </c>
      <c r="D359" s="26"/>
      <c r="E359" s="26"/>
      <c r="F359" s="26"/>
      <c r="G359" s="23" t="s">
        <v>23</v>
      </c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</row>
    <row r="360" spans="1:24" s="98" customFormat="1" ht="15.75" customHeight="1">
      <c r="A360" s="23" t="s">
        <v>22</v>
      </c>
      <c r="B360" s="67" t="str">
        <f>data!C2059</f>
        <v>Residencial Estrato 2 (FC03-1)</v>
      </c>
      <c r="C360" s="26" t="s">
        <v>1004</v>
      </c>
      <c r="D360" s="26"/>
      <c r="E360" s="26"/>
      <c r="F360" s="26"/>
      <c r="G360" s="23" t="s">
        <v>23</v>
      </c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</row>
    <row r="361" spans="1:24" s="98" customFormat="1" ht="15.75" customHeight="1">
      <c r="A361" s="23" t="s">
        <v>22</v>
      </c>
      <c r="B361" s="67" t="str">
        <f>data!C2060</f>
        <v>Residencial Estrato 3 (FC03-1)</v>
      </c>
      <c r="C361" s="26" t="s">
        <v>1005</v>
      </c>
      <c r="D361" s="26"/>
      <c r="E361" s="26"/>
      <c r="F361" s="26"/>
      <c r="G361" s="23" t="s">
        <v>23</v>
      </c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</row>
    <row r="362" spans="1:24" s="98" customFormat="1" ht="15.75" customHeight="1">
      <c r="A362" s="23" t="s">
        <v>22</v>
      </c>
      <c r="B362" s="67" t="str">
        <f>data!C2061</f>
        <v>Residencial Estrato 4 (FC03-1)</v>
      </c>
      <c r="C362" s="26" t="s">
        <v>1006</v>
      </c>
      <c r="D362" s="26"/>
      <c r="E362" s="26"/>
      <c r="F362" s="26"/>
      <c r="G362" s="23" t="s">
        <v>23</v>
      </c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</row>
    <row r="363" spans="1:24" s="98" customFormat="1" ht="15.75" customHeight="1">
      <c r="A363" s="23" t="s">
        <v>22</v>
      </c>
      <c r="B363" s="67" t="str">
        <f>data!C2062</f>
        <v>Residencial Estrato 5 (FC03-1)</v>
      </c>
      <c r="C363" s="26" t="s">
        <v>1007</v>
      </c>
      <c r="D363" s="26"/>
      <c r="E363" s="26"/>
      <c r="F363" s="26"/>
      <c r="G363" s="23" t="s">
        <v>23</v>
      </c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</row>
    <row r="364" spans="1:24" s="98" customFormat="1" ht="15.75" customHeight="1">
      <c r="A364" s="23" t="s">
        <v>22</v>
      </c>
      <c r="B364" s="67" t="str">
        <f>data!C2063</f>
        <v>Residencial Estrato 6 (FC03-1)</v>
      </c>
      <c r="C364" s="26" t="s">
        <v>1008</v>
      </c>
      <c r="D364" s="26"/>
      <c r="E364" s="26"/>
      <c r="F364" s="26"/>
      <c r="G364" s="23" t="s">
        <v>23</v>
      </c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</row>
    <row r="365" spans="1:24" s="98" customFormat="1" ht="15.75" customHeight="1">
      <c r="A365" s="23" t="s">
        <v>22</v>
      </c>
      <c r="B365" s="67" t="str">
        <f>data!C2064</f>
        <v>No Residencial Industrial (FC03-1)</v>
      </c>
      <c r="C365" s="26" t="s">
        <v>1009</v>
      </c>
      <c r="D365" s="26"/>
      <c r="E365" s="26"/>
      <c r="F365" s="26"/>
      <c r="G365" s="23" t="s">
        <v>23</v>
      </c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</row>
    <row r="366" spans="1:24" s="98" customFormat="1" ht="15.75" customHeight="1">
      <c r="A366" s="23" t="s">
        <v>22</v>
      </c>
      <c r="B366" s="67" t="str">
        <f>data!C2065</f>
        <v>No Residencial Comercial (FC03-1)</v>
      </c>
      <c r="C366" s="26" t="s">
        <v>1010</v>
      </c>
      <c r="D366" s="26"/>
      <c r="E366" s="26"/>
      <c r="F366" s="26"/>
      <c r="G366" s="23" t="s">
        <v>23</v>
      </c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</row>
    <row r="367" spans="1:24" s="98" customFormat="1" ht="15.75" customHeight="1">
      <c r="A367" s="23" t="s">
        <v>22</v>
      </c>
      <c r="B367" s="67" t="str">
        <f>data!C2066</f>
        <v>No Residencial Oficial (FC03-1)</v>
      </c>
      <c r="C367" s="26" t="s">
        <v>1011</v>
      </c>
      <c r="D367" s="26"/>
      <c r="E367" s="26"/>
      <c r="F367" s="26"/>
      <c r="G367" s="23" t="s">
        <v>23</v>
      </c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</row>
    <row r="368" spans="1:24" s="98" customFormat="1" ht="15.75" customHeight="1">
      <c r="A368" s="23" t="s">
        <v>22</v>
      </c>
      <c r="B368" s="67" t="str">
        <f>data!C2067</f>
        <v>No Residencial Especial (FC03-1)</v>
      </c>
      <c r="C368" s="26" t="s">
        <v>1012</v>
      </c>
      <c r="D368" s="26"/>
      <c r="E368" s="26"/>
      <c r="F368" s="26"/>
      <c r="G368" s="23" t="s">
        <v>23</v>
      </c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</row>
    <row r="369" spans="1:21" s="98" customFormat="1" ht="15.75" customHeight="1">
      <c r="A369" s="23" t="s">
        <v>22</v>
      </c>
      <c r="B369" s="67" t="str">
        <f>data!C2068</f>
        <v>Total Comercialización (FC03-1)</v>
      </c>
      <c r="C369" s="26" t="s">
        <v>1013</v>
      </c>
      <c r="D369" s="26"/>
      <c r="E369" s="26"/>
      <c r="F369" s="26"/>
      <c r="G369" s="23" t="s">
        <v>23</v>
      </c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</row>
    <row r="370" spans="1:21" s="98" customFormat="1" ht="15.75" customHeight="1">
      <c r="A370" s="23" t="s">
        <v>22</v>
      </c>
      <c r="B370" s="67" t="str">
        <f>data!C2069</f>
        <v>Total Servicio de Acueducto (FC03-1)</v>
      </c>
      <c r="C370" s="26" t="s">
        <v>1014</v>
      </c>
      <c r="D370" s="26"/>
      <c r="E370" s="26"/>
      <c r="F370" s="26"/>
      <c r="G370" s="23" t="s">
        <v>23</v>
      </c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</row>
    <row r="371" spans="1:21" s="98" customFormat="1" ht="15.75" customHeight="1">
      <c r="A371" s="23" t="s">
        <v>16</v>
      </c>
      <c r="B371" s="67" t="str">
        <f>data!C2070</f>
        <v>Deterioro de cuentas por cobrar (FC03-1)</v>
      </c>
      <c r="C371" s="26" t="s">
        <v>1015</v>
      </c>
      <c r="D371" s="26"/>
      <c r="E371" s="26"/>
      <c r="F371" s="26"/>
      <c r="G371" s="23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</row>
    <row r="372" spans="1:21" s="98" customFormat="1" ht="15.75" customHeight="1">
      <c r="A372" s="23" t="s">
        <v>22</v>
      </c>
      <c r="B372" s="67" t="str">
        <f>data!C2071</f>
        <v>Distribución (Deterioro) (FC03-1)</v>
      </c>
      <c r="C372" s="26" t="s">
        <v>1016</v>
      </c>
      <c r="D372" s="26"/>
      <c r="E372" s="26"/>
      <c r="F372" s="26"/>
      <c r="G372" s="23" t="s">
        <v>23</v>
      </c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</row>
    <row r="373" spans="1:21" s="98" customFormat="1" ht="15.75" customHeight="1">
      <c r="A373" s="23" t="s">
        <v>22</v>
      </c>
      <c r="B373" s="67" t="str">
        <f>data!C2072</f>
        <v>Otros Servicios (Deterioro) (FC03-1)</v>
      </c>
      <c r="C373" s="26" t="s">
        <v>1017</v>
      </c>
      <c r="D373" s="26"/>
      <c r="E373" s="26"/>
      <c r="F373" s="26"/>
      <c r="G373" s="23" t="s">
        <v>23</v>
      </c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</row>
    <row r="374" spans="1:21" s="98" customFormat="1" ht="15.75" customHeight="1">
      <c r="A374" s="23" t="s">
        <v>16</v>
      </c>
      <c r="B374" s="67" t="str">
        <f>data!C2073</f>
        <v>Comercialización (Deterioro) (FC03-1)</v>
      </c>
      <c r="C374" s="26" t="s">
        <v>1018</v>
      </c>
      <c r="D374" s="26"/>
      <c r="E374" s="26"/>
      <c r="F374" s="26"/>
      <c r="G374" s="23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</row>
    <row r="375" spans="1:21" s="98" customFormat="1" ht="15.75" customHeight="1">
      <c r="A375" s="23" t="s">
        <v>22</v>
      </c>
      <c r="B375" s="67" t="str">
        <f>data!C2074</f>
        <v>Residencial Estrato 1 (Deterioro) (FC03-1)</v>
      </c>
      <c r="C375" s="26" t="s">
        <v>1019</v>
      </c>
      <c r="D375" s="26"/>
      <c r="E375" s="26"/>
      <c r="F375" s="26"/>
      <c r="G375" s="23" t="s">
        <v>23</v>
      </c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</row>
    <row r="376" spans="1:21" s="98" customFormat="1" ht="15.75" customHeight="1">
      <c r="A376" s="23" t="s">
        <v>22</v>
      </c>
      <c r="B376" s="67" t="str">
        <f>data!C2075</f>
        <v>Residencial Estrato 2 (Deterioro) (FC03-1)</v>
      </c>
      <c r="C376" s="26" t="s">
        <v>1020</v>
      </c>
      <c r="D376" s="26"/>
      <c r="E376" s="26"/>
      <c r="F376" s="26"/>
      <c r="G376" s="23" t="s">
        <v>23</v>
      </c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</row>
    <row r="377" spans="1:21" s="98" customFormat="1" ht="15.75" customHeight="1">
      <c r="A377" s="23" t="s">
        <v>22</v>
      </c>
      <c r="B377" s="67" t="str">
        <f>data!C2076</f>
        <v>Residencial Estrato 3 (Deterioro) (FC03-1)</v>
      </c>
      <c r="C377" s="26" t="s">
        <v>1021</v>
      </c>
      <c r="D377" s="26"/>
      <c r="E377" s="26"/>
      <c r="F377" s="26"/>
      <c r="G377" s="23" t="s">
        <v>23</v>
      </c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</row>
    <row r="378" spans="1:21" s="98" customFormat="1" ht="15.75" customHeight="1">
      <c r="A378" s="23" t="s">
        <v>22</v>
      </c>
      <c r="B378" s="67" t="str">
        <f>data!C2077</f>
        <v>Residencial Estrato 4 (Deterioro) (FC03-1)</v>
      </c>
      <c r="C378" s="26" t="s">
        <v>1022</v>
      </c>
      <c r="D378" s="26"/>
      <c r="E378" s="26"/>
      <c r="F378" s="26"/>
      <c r="G378" s="23" t="s">
        <v>23</v>
      </c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</row>
    <row r="379" spans="1:21" s="98" customFormat="1" ht="15.75" customHeight="1">
      <c r="A379" s="23" t="s">
        <v>22</v>
      </c>
      <c r="B379" s="67" t="str">
        <f>data!C2078</f>
        <v>Residencial Estrato 5 (Deterioro) (FC03-1)</v>
      </c>
      <c r="C379" s="26" t="s">
        <v>1023</v>
      </c>
      <c r="D379" s="26"/>
      <c r="E379" s="26"/>
      <c r="F379" s="26"/>
      <c r="G379" s="23" t="s">
        <v>23</v>
      </c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</row>
    <row r="380" spans="1:21" s="98" customFormat="1" ht="15.75" customHeight="1">
      <c r="A380" s="23" t="s">
        <v>22</v>
      </c>
      <c r="B380" s="67" t="str">
        <f>data!C2079</f>
        <v>Residencial Estrato 6 (Deterioro) (FC03-1)</v>
      </c>
      <c r="C380" s="26" t="s">
        <v>1024</v>
      </c>
      <c r="D380" s="26"/>
      <c r="E380" s="26"/>
      <c r="F380" s="26"/>
      <c r="G380" s="23" t="s">
        <v>23</v>
      </c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</row>
    <row r="381" spans="1:21" s="98" customFormat="1" ht="15.75" customHeight="1">
      <c r="A381" s="23" t="s">
        <v>22</v>
      </c>
      <c r="B381" s="67" t="str">
        <f>data!C2080</f>
        <v>No Residencial Industrial (Deterioro) (FC03-1)</v>
      </c>
      <c r="C381" s="26" t="s">
        <v>1025</v>
      </c>
      <c r="D381" s="26"/>
      <c r="E381" s="26"/>
      <c r="F381" s="26"/>
      <c r="G381" s="23" t="s">
        <v>23</v>
      </c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</row>
    <row r="382" spans="1:21" s="98" customFormat="1" ht="15.75" customHeight="1">
      <c r="A382" s="23" t="s">
        <v>22</v>
      </c>
      <c r="B382" s="67" t="str">
        <f>data!C2081</f>
        <v>No Residencial Comercial (Deterioro) (FC03-1)</v>
      </c>
      <c r="C382" s="26" t="s">
        <v>1026</v>
      </c>
      <c r="D382" s="26"/>
      <c r="E382" s="26"/>
      <c r="F382" s="26"/>
      <c r="G382" s="23" t="s">
        <v>23</v>
      </c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</row>
    <row r="383" spans="1:21" s="98" customFormat="1" ht="15.75" customHeight="1">
      <c r="A383" s="23" t="s">
        <v>22</v>
      </c>
      <c r="B383" s="67" t="str">
        <f>data!C2082</f>
        <v>No Residencial Oficial (Deterioro) (FC03-1)</v>
      </c>
      <c r="C383" s="26" t="s">
        <v>1027</v>
      </c>
      <c r="D383" s="26"/>
      <c r="E383" s="26"/>
      <c r="F383" s="26"/>
      <c r="G383" s="23" t="s">
        <v>23</v>
      </c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</row>
    <row r="384" spans="1:21" s="98" customFormat="1" ht="15.75" customHeight="1">
      <c r="A384" s="23" t="s">
        <v>22</v>
      </c>
      <c r="B384" s="67" t="str">
        <f>data!C2083</f>
        <v>No Residencial Especial (Deterioro) (FC03-1)</v>
      </c>
      <c r="C384" s="26" t="s">
        <v>1028</v>
      </c>
      <c r="D384" s="26"/>
      <c r="E384" s="26"/>
      <c r="F384" s="26"/>
      <c r="G384" s="23" t="s">
        <v>23</v>
      </c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</row>
    <row r="385" spans="1:21" s="98" customFormat="1" ht="15.75" customHeight="1">
      <c r="A385" s="23" t="s">
        <v>22</v>
      </c>
      <c r="B385" s="67" t="str">
        <f>data!C2084</f>
        <v>Total Comercialización (Deterioro) (FC03-1)</v>
      </c>
      <c r="C385" s="26" t="s">
        <v>1029</v>
      </c>
      <c r="D385" s="26"/>
      <c r="E385" s="26"/>
      <c r="F385" s="26"/>
      <c r="G385" s="23" t="s">
        <v>23</v>
      </c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</row>
    <row r="386" spans="1:21" s="98" customFormat="1" ht="15.75" customHeight="1">
      <c r="A386" s="23" t="s">
        <v>22</v>
      </c>
      <c r="B386" s="67" t="str">
        <f>data!C2085</f>
        <v>Total Deterioro Cuentas por Cobrar (FC03-1)</v>
      </c>
      <c r="C386" s="26" t="s">
        <v>1030</v>
      </c>
      <c r="D386" s="26"/>
      <c r="E386" s="26"/>
      <c r="F386" s="26"/>
      <c r="G386" s="23" t="s">
        <v>23</v>
      </c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</row>
    <row r="387" spans="1:21" s="98" customFormat="1" ht="15.75" customHeight="1">
      <c r="A387" s="23" t="s">
        <v>16</v>
      </c>
      <c r="B387" s="85" t="str">
        <f>data!C2383</f>
        <v>--Formato Complementario 03-2--</v>
      </c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</row>
    <row r="388" spans="1:21" s="98" customFormat="1" ht="15.75" customHeight="1">
      <c r="A388" s="23" t="s">
        <v>16</v>
      </c>
      <c r="B388" s="67" t="str">
        <f>data!C2384</f>
        <v>-- 01 --</v>
      </c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</row>
    <row r="389" spans="1:21" s="98" customFormat="1" ht="15.75" customHeight="1">
      <c r="A389" s="23" t="s">
        <v>16</v>
      </c>
      <c r="B389" s="67" t="str">
        <f>data!C2385</f>
        <v>Servicio de alcantarillado (FC03-2)</v>
      </c>
      <c r="C389" s="26" t="s">
        <v>1031</v>
      </c>
      <c r="D389" s="26"/>
      <c r="E389" s="26"/>
      <c r="F389" s="26"/>
      <c r="G389" s="23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</row>
    <row r="390" spans="1:21" s="98" customFormat="1" ht="15.75" customHeight="1">
      <c r="A390" s="23" t="s">
        <v>22</v>
      </c>
      <c r="B390" s="67" t="str">
        <f>data!C2386</f>
        <v>Recolección (FC03-2)</v>
      </c>
      <c r="C390" s="26" t="s">
        <v>1032</v>
      </c>
      <c r="D390" s="26"/>
      <c r="E390" s="26"/>
      <c r="F390" s="26"/>
      <c r="G390" s="23" t="s">
        <v>23</v>
      </c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</row>
    <row r="391" spans="1:21" s="98" customFormat="1" ht="15.75" customHeight="1">
      <c r="A391" s="23" t="s">
        <v>22</v>
      </c>
      <c r="B391" s="67" t="str">
        <f>data!C2387</f>
        <v>Tratamiento y Disposición final (FC03-2)</v>
      </c>
      <c r="C391" s="26" t="s">
        <v>1033</v>
      </c>
      <c r="D391" s="26"/>
      <c r="E391" s="26"/>
      <c r="F391" s="26"/>
      <c r="G391" s="23" t="s">
        <v>23</v>
      </c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</row>
    <row r="392" spans="1:21" s="98" customFormat="1" ht="15.75" customHeight="1">
      <c r="A392" s="23" t="s">
        <v>16</v>
      </c>
      <c r="B392" s="67" t="str">
        <f>data!C2388</f>
        <v>Comercialización (FC03-2)</v>
      </c>
      <c r="C392" s="26" t="s">
        <v>1034</v>
      </c>
      <c r="D392" s="26"/>
      <c r="E392" s="26"/>
      <c r="F392" s="26"/>
      <c r="G392" s="23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</row>
    <row r="393" spans="1:21" s="98" customFormat="1" ht="15.75" customHeight="1">
      <c r="A393" s="23" t="s">
        <v>22</v>
      </c>
      <c r="B393" s="67" t="str">
        <f>data!C2389</f>
        <v>Residencial Estrato 1 (FC03-2)</v>
      </c>
      <c r="C393" s="26" t="s">
        <v>1035</v>
      </c>
      <c r="D393" s="26"/>
      <c r="E393" s="26"/>
      <c r="F393" s="26"/>
      <c r="G393" s="23" t="s">
        <v>23</v>
      </c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</row>
    <row r="394" spans="1:21" s="98" customFormat="1" ht="15.75" customHeight="1">
      <c r="A394" s="23" t="s">
        <v>22</v>
      </c>
      <c r="B394" s="67" t="str">
        <f>data!C2390</f>
        <v>Residencial Estrato 2 (FC03-2)</v>
      </c>
      <c r="C394" s="26" t="s">
        <v>1036</v>
      </c>
      <c r="D394" s="26"/>
      <c r="E394" s="26"/>
      <c r="F394" s="26"/>
      <c r="G394" s="23" t="s">
        <v>23</v>
      </c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</row>
    <row r="395" spans="1:21" s="98" customFormat="1" ht="15.75" customHeight="1">
      <c r="A395" s="23" t="s">
        <v>22</v>
      </c>
      <c r="B395" s="67" t="str">
        <f>data!C2391</f>
        <v>Residencial Estrato 3 (FC03-2)</v>
      </c>
      <c r="C395" s="26" t="s">
        <v>1037</v>
      </c>
      <c r="D395" s="26"/>
      <c r="E395" s="26"/>
      <c r="F395" s="26"/>
      <c r="G395" s="23" t="s">
        <v>23</v>
      </c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</row>
    <row r="396" spans="1:21" s="98" customFormat="1" ht="15.75" customHeight="1">
      <c r="A396" s="23" t="s">
        <v>22</v>
      </c>
      <c r="B396" s="67" t="str">
        <f>data!C2392</f>
        <v>Residencial Estrato 4 (FC03-2)</v>
      </c>
      <c r="C396" s="26" t="s">
        <v>1038</v>
      </c>
      <c r="D396" s="26"/>
      <c r="E396" s="26"/>
      <c r="F396" s="26"/>
      <c r="G396" s="23" t="s">
        <v>23</v>
      </c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</row>
    <row r="397" spans="1:21" s="98" customFormat="1" ht="15.75" customHeight="1">
      <c r="A397" s="23" t="s">
        <v>22</v>
      </c>
      <c r="B397" s="67" t="str">
        <f>data!C2393</f>
        <v>Residencial Estrato 5 (FC03-2)</v>
      </c>
      <c r="C397" s="26" t="s">
        <v>1039</v>
      </c>
      <c r="D397" s="26"/>
      <c r="E397" s="26"/>
      <c r="F397" s="26"/>
      <c r="G397" s="23" t="s">
        <v>23</v>
      </c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</row>
    <row r="398" spans="1:21" s="98" customFormat="1" ht="15.75" customHeight="1">
      <c r="A398" s="23" t="s">
        <v>22</v>
      </c>
      <c r="B398" s="67" t="str">
        <f>data!C2394</f>
        <v>Residencial Estrato 6 (FC03-2)</v>
      </c>
      <c r="C398" s="26" t="s">
        <v>1040</v>
      </c>
      <c r="D398" s="26"/>
      <c r="E398" s="26"/>
      <c r="F398" s="26"/>
      <c r="G398" s="23" t="s">
        <v>23</v>
      </c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</row>
    <row r="399" spans="1:21" s="98" customFormat="1" ht="15.75" customHeight="1">
      <c r="A399" s="23" t="s">
        <v>22</v>
      </c>
      <c r="B399" s="67" t="str">
        <f>data!C2395</f>
        <v>No Residencial Industrial (FC03-2)</v>
      </c>
      <c r="C399" s="26" t="s">
        <v>1041</v>
      </c>
      <c r="D399" s="26"/>
      <c r="E399" s="26"/>
      <c r="F399" s="26"/>
      <c r="G399" s="23" t="s">
        <v>23</v>
      </c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</row>
    <row r="400" spans="1:21" s="98" customFormat="1" ht="15.75" customHeight="1">
      <c r="A400" s="23" t="s">
        <v>22</v>
      </c>
      <c r="B400" s="67" t="str">
        <f>data!C2396</f>
        <v>No Residencial Comercial (FC03-2)</v>
      </c>
      <c r="C400" s="26" t="s">
        <v>1042</v>
      </c>
      <c r="D400" s="26"/>
      <c r="E400" s="26"/>
      <c r="F400" s="26"/>
      <c r="G400" s="23" t="s">
        <v>23</v>
      </c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</row>
    <row r="401" spans="1:21" s="98" customFormat="1" ht="15.75" customHeight="1">
      <c r="A401" s="23" t="s">
        <v>22</v>
      </c>
      <c r="B401" s="67" t="str">
        <f>data!C2397</f>
        <v>No Residencial Oficial (FC03-2)</v>
      </c>
      <c r="C401" s="26" t="s">
        <v>1043</v>
      </c>
      <c r="D401" s="26"/>
      <c r="E401" s="26"/>
      <c r="F401" s="26"/>
      <c r="G401" s="23" t="s">
        <v>23</v>
      </c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</row>
    <row r="402" spans="1:21" s="98" customFormat="1" ht="15.75" customHeight="1">
      <c r="A402" s="23" t="s">
        <v>22</v>
      </c>
      <c r="B402" s="67" t="str">
        <f>data!C2398</f>
        <v>No Residencial Especial (FC03-2)</v>
      </c>
      <c r="C402" s="26" t="s">
        <v>1044</v>
      </c>
      <c r="D402" s="26"/>
      <c r="E402" s="26"/>
      <c r="F402" s="26"/>
      <c r="G402" s="23" t="s">
        <v>23</v>
      </c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</row>
    <row r="403" spans="1:21" s="98" customFormat="1" ht="15.75" customHeight="1">
      <c r="A403" s="23" t="s">
        <v>22</v>
      </c>
      <c r="B403" s="67" t="str">
        <f>data!C2399</f>
        <v>Total Comercialización (FC03-2)</v>
      </c>
      <c r="C403" s="26" t="s">
        <v>1045</v>
      </c>
      <c r="D403" s="26"/>
      <c r="E403" s="26"/>
      <c r="F403" s="26"/>
      <c r="G403" s="23" t="s">
        <v>23</v>
      </c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</row>
    <row r="404" spans="1:21" s="98" customFormat="1" ht="15.75" customHeight="1">
      <c r="A404" s="23" t="s">
        <v>22</v>
      </c>
      <c r="B404" s="67" t="str">
        <f>data!C2400</f>
        <v>Total Servicio de Alcantarillado (FC03-2)</v>
      </c>
      <c r="C404" s="26" t="s">
        <v>1046</v>
      </c>
      <c r="D404" s="26"/>
      <c r="E404" s="26"/>
      <c r="F404" s="26"/>
      <c r="G404" s="23" t="s">
        <v>23</v>
      </c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</row>
    <row r="405" spans="1:21" s="98" customFormat="1" ht="15.75" customHeight="1">
      <c r="A405" s="23" t="s">
        <v>16</v>
      </c>
      <c r="B405" s="67" t="str">
        <f>data!C2401</f>
        <v>Deterioro de cuentas por cobrar (FC03-2)</v>
      </c>
      <c r="C405" s="26" t="s">
        <v>1047</v>
      </c>
      <c r="D405" s="26"/>
      <c r="E405" s="26"/>
      <c r="F405" s="26"/>
      <c r="G405" s="23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</row>
    <row r="406" spans="1:21" s="98" customFormat="1" ht="15.75" customHeight="1">
      <c r="A406" s="23" t="s">
        <v>22</v>
      </c>
      <c r="B406" s="67" t="str">
        <f>data!C2402</f>
        <v>Recolección (Deterioro) (FC03-2)</v>
      </c>
      <c r="C406" s="26" t="s">
        <v>1048</v>
      </c>
      <c r="D406" s="26"/>
      <c r="E406" s="26"/>
      <c r="F406" s="26"/>
      <c r="G406" s="23" t="s">
        <v>23</v>
      </c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</row>
    <row r="407" spans="1:21" s="98" customFormat="1" ht="15.75" customHeight="1">
      <c r="A407" s="23" t="s">
        <v>22</v>
      </c>
      <c r="B407" s="67" t="str">
        <f>data!C2403</f>
        <v>Tratamiento y disposición final (Deterioro) (FC03-2)</v>
      </c>
      <c r="C407" s="26" t="s">
        <v>1049</v>
      </c>
      <c r="D407" s="26"/>
      <c r="E407" s="26"/>
      <c r="F407" s="26"/>
      <c r="G407" s="23" t="s">
        <v>23</v>
      </c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</row>
    <row r="408" spans="1:21" s="98" customFormat="1" ht="15.75" customHeight="1">
      <c r="A408" s="23" t="s">
        <v>16</v>
      </c>
      <c r="B408" s="67" t="str">
        <f>data!C2404</f>
        <v>Comercialización (Deterioro) (FC03-2)</v>
      </c>
      <c r="C408" s="26" t="s">
        <v>1050</v>
      </c>
      <c r="D408" s="26"/>
      <c r="E408" s="26"/>
      <c r="F408" s="26"/>
      <c r="G408" s="23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</row>
    <row r="409" spans="1:21" s="98" customFormat="1" ht="15.75" customHeight="1">
      <c r="A409" s="23" t="s">
        <v>22</v>
      </c>
      <c r="B409" s="67" t="str">
        <f>data!C2405</f>
        <v>Residencial Estrato 1 (Deterioro) (FC03-2)</v>
      </c>
      <c r="C409" s="26" t="s">
        <v>1051</v>
      </c>
      <c r="D409" s="26"/>
      <c r="E409" s="26"/>
      <c r="F409" s="26"/>
      <c r="G409" s="23" t="s">
        <v>23</v>
      </c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</row>
    <row r="410" spans="1:21" s="98" customFormat="1" ht="15.75" customHeight="1">
      <c r="A410" s="23" t="s">
        <v>22</v>
      </c>
      <c r="B410" s="67" t="str">
        <f>data!C2406</f>
        <v>Residencial Estrato 2 (Deterioro) (FC03-2)</v>
      </c>
      <c r="C410" s="26" t="s">
        <v>1052</v>
      </c>
      <c r="D410" s="26"/>
      <c r="E410" s="26"/>
      <c r="F410" s="26"/>
      <c r="G410" s="23" t="s">
        <v>23</v>
      </c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</row>
    <row r="411" spans="1:21" s="98" customFormat="1" ht="15.75" customHeight="1">
      <c r="A411" s="23" t="s">
        <v>22</v>
      </c>
      <c r="B411" s="67" t="str">
        <f>data!C2407</f>
        <v>Residencial Estrato 3 (Deterioro) (FC03-2)</v>
      </c>
      <c r="C411" s="26" t="s">
        <v>1053</v>
      </c>
      <c r="D411" s="26"/>
      <c r="E411" s="26"/>
      <c r="F411" s="26"/>
      <c r="G411" s="23" t="s">
        <v>23</v>
      </c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</row>
    <row r="412" spans="1:21" s="98" customFormat="1" ht="15.75" customHeight="1">
      <c r="A412" s="23" t="s">
        <v>22</v>
      </c>
      <c r="B412" s="67" t="str">
        <f>data!C2408</f>
        <v>Residencial Estrato 4 (Deterioro) (FC03-2)</v>
      </c>
      <c r="C412" s="26" t="s">
        <v>1054</v>
      </c>
      <c r="D412" s="26"/>
      <c r="E412" s="26"/>
      <c r="F412" s="26"/>
      <c r="G412" s="23" t="s">
        <v>23</v>
      </c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</row>
    <row r="413" spans="1:21" s="98" customFormat="1" ht="15.75" customHeight="1">
      <c r="A413" s="23" t="s">
        <v>22</v>
      </c>
      <c r="B413" s="67" t="str">
        <f>data!C2409</f>
        <v>Residencial Estrato 5 (Deterioro) (FC03-2)</v>
      </c>
      <c r="C413" s="26" t="s">
        <v>1055</v>
      </c>
      <c r="D413" s="26"/>
      <c r="E413" s="26"/>
      <c r="F413" s="26"/>
      <c r="G413" s="23" t="s">
        <v>23</v>
      </c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</row>
    <row r="414" spans="1:21" s="98" customFormat="1" ht="15.75" customHeight="1">
      <c r="A414" s="23" t="s">
        <v>22</v>
      </c>
      <c r="B414" s="67" t="str">
        <f>data!C2410</f>
        <v>Residencial Estrato 6 (Deterioro) (FC03-2)</v>
      </c>
      <c r="C414" s="26" t="s">
        <v>1056</v>
      </c>
      <c r="D414" s="26"/>
      <c r="E414" s="26"/>
      <c r="F414" s="26"/>
      <c r="G414" s="23" t="s">
        <v>23</v>
      </c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</row>
    <row r="415" spans="1:21" s="98" customFormat="1" ht="15.75" customHeight="1">
      <c r="A415" s="23" t="s">
        <v>22</v>
      </c>
      <c r="B415" s="67" t="str">
        <f>data!C2411</f>
        <v>No Residencial Industrial (Deterioro) (FC03-2)</v>
      </c>
      <c r="C415" s="26" t="s">
        <v>1057</v>
      </c>
      <c r="D415" s="26"/>
      <c r="E415" s="26"/>
      <c r="F415" s="26"/>
      <c r="G415" s="23" t="s">
        <v>23</v>
      </c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</row>
    <row r="416" spans="1:21" s="98" customFormat="1" ht="15.75" customHeight="1">
      <c r="A416" s="23" t="s">
        <v>22</v>
      </c>
      <c r="B416" s="67" t="str">
        <f>data!C2412</f>
        <v>No Residencial Comercial (Deterioro) (FC03-2)</v>
      </c>
      <c r="C416" s="26" t="s">
        <v>1058</v>
      </c>
      <c r="D416" s="26"/>
      <c r="E416" s="26"/>
      <c r="F416" s="26"/>
      <c r="G416" s="23" t="s">
        <v>23</v>
      </c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</row>
    <row r="417" spans="1:24" s="98" customFormat="1" ht="15.75" customHeight="1">
      <c r="A417" s="23" t="s">
        <v>22</v>
      </c>
      <c r="B417" s="67" t="str">
        <f>data!C2413</f>
        <v>No Residencial Oficial (Deterioro) (FC03-2)</v>
      </c>
      <c r="C417" s="26" t="s">
        <v>1059</v>
      </c>
      <c r="D417" s="26"/>
      <c r="E417" s="26"/>
      <c r="F417" s="26"/>
      <c r="G417" s="23" t="s">
        <v>23</v>
      </c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</row>
    <row r="418" spans="1:24" s="98" customFormat="1" ht="15.75" customHeight="1">
      <c r="A418" s="23" t="s">
        <v>22</v>
      </c>
      <c r="B418" s="67" t="str">
        <f>data!C2414</f>
        <v>No Residencial Especial (Deterioro) (FC03-2)</v>
      </c>
      <c r="C418" s="26" t="s">
        <v>1060</v>
      </c>
      <c r="D418" s="26"/>
      <c r="E418" s="26"/>
      <c r="F418" s="26"/>
      <c r="G418" s="23" t="s">
        <v>23</v>
      </c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</row>
    <row r="419" spans="1:24" s="98" customFormat="1" ht="15.75" customHeight="1">
      <c r="A419" s="23" t="s">
        <v>22</v>
      </c>
      <c r="B419" s="67" t="str">
        <f>data!C2415</f>
        <v>Total Comercialización (Deterioro) (FC03-2)</v>
      </c>
      <c r="C419" s="26" t="s">
        <v>1061</v>
      </c>
      <c r="D419" s="26"/>
      <c r="E419" s="26"/>
      <c r="F419" s="26"/>
      <c r="G419" s="23" t="s">
        <v>23</v>
      </c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</row>
    <row r="420" spans="1:24" s="98" customFormat="1" ht="15.75" customHeight="1">
      <c r="A420" s="23" t="s">
        <v>22</v>
      </c>
      <c r="B420" s="67" t="str">
        <f>data!C2416</f>
        <v>Total Deterioro Cuentas por Cobrar (FC03-2)</v>
      </c>
      <c r="C420" s="26" t="s">
        <v>1062</v>
      </c>
      <c r="D420" s="26"/>
      <c r="E420" s="26"/>
      <c r="F420" s="26"/>
      <c r="G420" s="23" t="s">
        <v>23</v>
      </c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</row>
    <row r="421" spans="1:24" s="98" customFormat="1" ht="15.75" customHeight="1">
      <c r="A421" s="23" t="s">
        <v>16</v>
      </c>
      <c r="B421" s="85" t="str">
        <f>data!C2714</f>
        <v>--Formato Complementario 03-3--</v>
      </c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</row>
    <row r="422" spans="1:24" s="98" customFormat="1" ht="15.75" customHeight="1">
      <c r="A422" s="23" t="s">
        <v>16</v>
      </c>
      <c r="B422" s="67" t="str">
        <f>data!C2715</f>
        <v>-- 01 --</v>
      </c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</row>
    <row r="423" spans="1:24" s="120" customFormat="1" ht="15.75" customHeight="1">
      <c r="A423" s="23" t="s">
        <v>16</v>
      </c>
      <c r="B423" s="67" t="str">
        <f>data!C2716</f>
        <v>Servicio de aseo (FC03-3)</v>
      </c>
      <c r="C423" s="26" t="s">
        <v>1063</v>
      </c>
      <c r="D423" s="26"/>
      <c r="E423" s="26"/>
      <c r="F423" s="26"/>
      <c r="G423" s="26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</row>
    <row r="424" spans="1:24" s="98" customFormat="1" ht="15.75" customHeight="1">
      <c r="A424" s="23" t="s">
        <v>22</v>
      </c>
      <c r="B424" s="67" t="str">
        <f>data!C2717</f>
        <v>Barrido y Limpieza de vias y Areas Publicas (FC03-3)</v>
      </c>
      <c r="C424" s="26" t="s">
        <v>1064</v>
      </c>
      <c r="D424" s="26"/>
      <c r="E424" s="26"/>
      <c r="F424" s="26"/>
      <c r="G424" s="23" t="s">
        <v>23</v>
      </c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</row>
    <row r="425" spans="1:24" s="98" customFormat="1" ht="15.75" customHeight="1">
      <c r="A425" s="23" t="s">
        <v>22</v>
      </c>
      <c r="B425" s="67" t="str">
        <f>data!C2718</f>
        <v>Recoleccion y Transporte de Residuos Convencionales (FC03-3)</v>
      </c>
      <c r="C425" s="26" t="s">
        <v>1065</v>
      </c>
      <c r="D425" s="26"/>
      <c r="E425" s="26"/>
      <c r="F425" s="26"/>
      <c r="G425" s="23" t="s">
        <v>23</v>
      </c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</row>
    <row r="426" spans="1:24" s="98" customFormat="1" ht="15.75" customHeight="1">
      <c r="A426" s="23" t="s">
        <v>22</v>
      </c>
      <c r="B426" s="67" t="str">
        <f>data!C2719</f>
        <v>Recoleccion de Residuos Peligrosos (FC03-3)</v>
      </c>
      <c r="C426" s="26" t="s">
        <v>1066</v>
      </c>
      <c r="D426" s="26"/>
      <c r="E426" s="26"/>
      <c r="F426" s="26"/>
      <c r="G426" s="23" t="s">
        <v>23</v>
      </c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</row>
    <row r="427" spans="1:24" s="98" customFormat="1" ht="15.75" customHeight="1">
      <c r="A427" s="23" t="s">
        <v>22</v>
      </c>
      <c r="B427" s="67" t="str">
        <f>data!C2720</f>
        <v>Recoleccion de Residuos Hospitalarios e infecciosos (FC03-3)</v>
      </c>
      <c r="C427" s="26" t="s">
        <v>1067</v>
      </c>
      <c r="D427" s="26"/>
      <c r="E427" s="26"/>
      <c r="F427" s="26"/>
      <c r="G427" s="23" t="s">
        <v>23</v>
      </c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</row>
    <row r="428" spans="1:24" s="98" customFormat="1" ht="15.75" customHeight="1">
      <c r="A428" s="23" t="s">
        <v>22</v>
      </c>
      <c r="B428" s="67" t="str">
        <f>data!C2721</f>
        <v>Recoleccion de Escombros (FC03-3)</v>
      </c>
      <c r="C428" s="26" t="s">
        <v>1068</v>
      </c>
      <c r="D428" s="26"/>
      <c r="E428" s="26"/>
      <c r="F428" s="26"/>
      <c r="G428" s="23" t="s">
        <v>23</v>
      </c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</row>
    <row r="429" spans="1:24" s="98" customFormat="1" ht="15.75" customHeight="1">
      <c r="A429" s="23" t="s">
        <v>22</v>
      </c>
      <c r="B429" s="67" t="str">
        <f>data!C2722</f>
        <v>Tratamiento (FC03-3)</v>
      </c>
      <c r="C429" s="26" t="s">
        <v>1069</v>
      </c>
      <c r="D429" s="26"/>
      <c r="E429" s="26"/>
      <c r="F429" s="26"/>
      <c r="G429" s="23" t="s">
        <v>23</v>
      </c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</row>
    <row r="430" spans="1:24" s="98" customFormat="1" ht="15.75" customHeight="1">
      <c r="A430" s="23" t="s">
        <v>22</v>
      </c>
      <c r="B430" s="67" t="str">
        <f>data!C2723</f>
        <v>Aprovechamientos (FC03-3)</v>
      </c>
      <c r="C430" s="26" t="s">
        <v>1070</v>
      </c>
      <c r="D430" s="26"/>
      <c r="E430" s="26"/>
      <c r="F430" s="26"/>
      <c r="G430" s="23" t="s">
        <v>23</v>
      </c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</row>
    <row r="431" spans="1:24" s="98" customFormat="1" ht="15.75" customHeight="1">
      <c r="A431" s="23" t="s">
        <v>22</v>
      </c>
      <c r="B431" s="67" t="str">
        <f>data!C2724</f>
        <v>Disposicion Final (FC03-3)</v>
      </c>
      <c r="C431" s="26" t="s">
        <v>1071</v>
      </c>
      <c r="D431" s="26"/>
      <c r="E431" s="26"/>
      <c r="F431" s="26"/>
      <c r="G431" s="23" t="s">
        <v>23</v>
      </c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</row>
    <row r="432" spans="1:24" s="98" customFormat="1" ht="15.75" customHeight="1">
      <c r="A432" s="23" t="s">
        <v>22</v>
      </c>
      <c r="B432" s="67" t="str">
        <f>data!C2725</f>
        <v>Incineracion (FC03-3)</v>
      </c>
      <c r="C432" s="26" t="s">
        <v>1072</v>
      </c>
      <c r="D432" s="26"/>
      <c r="E432" s="26"/>
      <c r="F432" s="26"/>
      <c r="G432" s="23" t="s">
        <v>23</v>
      </c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</row>
    <row r="433" spans="1:24" s="98" customFormat="1" ht="15.75" customHeight="1">
      <c r="A433" s="23" t="s">
        <v>16</v>
      </c>
      <c r="B433" s="67" t="str">
        <f>data!C2726</f>
        <v>Comercializacion (FC03-3)</v>
      </c>
      <c r="C433" s="26" t="s">
        <v>1073</v>
      </c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</row>
    <row r="434" spans="1:24" s="98" customFormat="1" ht="15.75" customHeight="1">
      <c r="A434" s="23" t="s">
        <v>22</v>
      </c>
      <c r="B434" s="67" t="str">
        <f>data!C2727</f>
        <v>Residencial Estrato 3 (FC03-3)</v>
      </c>
      <c r="C434" s="26" t="s">
        <v>1074</v>
      </c>
      <c r="D434" s="26"/>
      <c r="E434" s="26"/>
      <c r="F434" s="26"/>
      <c r="G434" s="23" t="s">
        <v>23</v>
      </c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</row>
    <row r="435" spans="1:24" s="98" customFormat="1" ht="15.75" customHeight="1">
      <c r="A435" s="23" t="s">
        <v>22</v>
      </c>
      <c r="B435" s="67" t="str">
        <f>data!C2728</f>
        <v>Residencial Estrato 4 (FC03-3)</v>
      </c>
      <c r="C435" s="26" t="s">
        <v>1075</v>
      </c>
      <c r="D435" s="26"/>
      <c r="E435" s="26"/>
      <c r="F435" s="26"/>
      <c r="G435" s="23" t="s">
        <v>23</v>
      </c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</row>
    <row r="436" spans="1:24" s="98" customFormat="1" ht="15.75" customHeight="1">
      <c r="A436" s="23" t="s">
        <v>22</v>
      </c>
      <c r="B436" s="67" t="str">
        <f>data!C2729</f>
        <v>Residencial Estrato 5 (FC03-3)</v>
      </c>
      <c r="C436" s="26" t="s">
        <v>1076</v>
      </c>
      <c r="D436" s="26"/>
      <c r="E436" s="26"/>
      <c r="F436" s="26"/>
      <c r="G436" s="23" t="s">
        <v>23</v>
      </c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</row>
    <row r="437" spans="1:24" s="98" customFormat="1" ht="15.75" customHeight="1">
      <c r="A437" s="23" t="s">
        <v>22</v>
      </c>
      <c r="B437" s="67" t="str">
        <f>data!C2730</f>
        <v>Residencial Estrato 6 (FC03-3)</v>
      </c>
      <c r="C437" s="26" t="s">
        <v>1077</v>
      </c>
      <c r="D437" s="26"/>
      <c r="E437" s="26"/>
      <c r="F437" s="26"/>
      <c r="G437" s="23" t="s">
        <v>23</v>
      </c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</row>
    <row r="438" spans="1:24" s="98" customFormat="1" ht="15.75" customHeight="1">
      <c r="A438" s="23" t="s">
        <v>22</v>
      </c>
      <c r="B438" s="67" t="str">
        <f>data!C2731</f>
        <v>No residencial industrial (FC03-3)</v>
      </c>
      <c r="C438" s="26" t="s">
        <v>1078</v>
      </c>
      <c r="D438" s="26"/>
      <c r="E438" s="26"/>
      <c r="F438" s="26"/>
      <c r="G438" s="23" t="s">
        <v>23</v>
      </c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</row>
    <row r="439" spans="1:24" s="120" customFormat="1" ht="15.75" customHeight="1">
      <c r="A439" s="23" t="s">
        <v>22</v>
      </c>
      <c r="B439" s="67" t="str">
        <f>data!C2732</f>
        <v>No residencial comercial (FC03-3)</v>
      </c>
      <c r="C439" s="26" t="s">
        <v>1079</v>
      </c>
      <c r="D439" s="26"/>
      <c r="E439" s="26"/>
      <c r="F439" s="26"/>
      <c r="G439" s="23" t="s">
        <v>23</v>
      </c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</row>
    <row r="440" spans="1:24" s="98" customFormat="1" ht="15.75" customHeight="1">
      <c r="A440" s="23" t="s">
        <v>22</v>
      </c>
      <c r="B440" s="67" t="str">
        <f>data!C2733</f>
        <v>No residencial oficial (FC03-3)</v>
      </c>
      <c r="C440" s="26" t="s">
        <v>1080</v>
      </c>
      <c r="D440" s="26"/>
      <c r="E440" s="26"/>
      <c r="F440" s="26"/>
      <c r="G440" s="23" t="s">
        <v>23</v>
      </c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</row>
    <row r="441" spans="1:24" s="98" customFormat="1" ht="15.75" customHeight="1">
      <c r="A441" s="23" t="s">
        <v>22</v>
      </c>
      <c r="B441" s="67" t="str">
        <f>data!C2734</f>
        <v>No residencial especial (FC03-3)</v>
      </c>
      <c r="C441" s="26" t="s">
        <v>1081</v>
      </c>
      <c r="D441" s="26"/>
      <c r="E441" s="26"/>
      <c r="F441" s="26"/>
      <c r="G441" s="23" t="s">
        <v>23</v>
      </c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</row>
    <row r="442" spans="1:24" s="98" customFormat="1" ht="15.75" customHeight="1">
      <c r="A442" s="23" t="s">
        <v>22</v>
      </c>
      <c r="B442" s="67" t="str">
        <f>data!C2735</f>
        <v>Total Comercialización (FC03-3)</v>
      </c>
      <c r="C442" s="26" t="s">
        <v>1082</v>
      </c>
      <c r="D442" s="26"/>
      <c r="E442" s="26"/>
      <c r="F442" s="26"/>
      <c r="G442" s="23" t="s">
        <v>23</v>
      </c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</row>
    <row r="443" spans="1:24" s="98" customFormat="1" ht="15.75" customHeight="1">
      <c r="A443" s="23" t="s">
        <v>22</v>
      </c>
      <c r="B443" s="67" t="str">
        <f>data!C2736</f>
        <v>Total Servicio de Aseo (FC03-3)</v>
      </c>
      <c r="C443" s="26" t="s">
        <v>1083</v>
      </c>
      <c r="D443" s="26"/>
      <c r="E443" s="26"/>
      <c r="F443" s="26"/>
      <c r="G443" s="23" t="s">
        <v>23</v>
      </c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</row>
    <row r="444" spans="1:24" s="98" customFormat="1" ht="15.75" customHeight="1">
      <c r="A444" s="23" t="s">
        <v>16</v>
      </c>
      <c r="B444" s="67" t="str">
        <f>data!C2737</f>
        <v>Deterioro de cuentas por cobrar (FC03-3)</v>
      </c>
      <c r="C444" s="26" t="s">
        <v>1084</v>
      </c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</row>
    <row r="445" spans="1:24" s="98" customFormat="1" ht="15.75" customHeight="1">
      <c r="A445" s="23" t="s">
        <v>22</v>
      </c>
      <c r="B445" s="67" t="str">
        <f>data!C2738</f>
        <v>Barrido y Limpieza de vias y Areas Publicas (Deterioro) (FC03-3)</v>
      </c>
      <c r="C445" s="26" t="s">
        <v>1085</v>
      </c>
      <c r="D445" s="26"/>
      <c r="E445" s="26"/>
      <c r="F445" s="26"/>
      <c r="G445" s="23" t="s">
        <v>23</v>
      </c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</row>
    <row r="446" spans="1:24" s="98" customFormat="1" ht="15.75" customHeight="1">
      <c r="A446" s="23" t="s">
        <v>22</v>
      </c>
      <c r="B446" s="67" t="str">
        <f>data!C2739</f>
        <v>Recoleccion y Transporte de Residuos Convencionales (Deterioro) (FC03-3)</v>
      </c>
      <c r="C446" s="26" t="s">
        <v>1086</v>
      </c>
      <c r="D446" s="26"/>
      <c r="E446" s="26"/>
      <c r="F446" s="26"/>
      <c r="G446" s="23" t="s">
        <v>23</v>
      </c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</row>
    <row r="447" spans="1:24" s="98" customFormat="1" ht="15.75" customHeight="1">
      <c r="A447" s="23" t="s">
        <v>22</v>
      </c>
      <c r="B447" s="67" t="str">
        <f>data!C2740</f>
        <v>Recoleccion de Residuos Peligrosos (Deterioro) (FC03-3)</v>
      </c>
      <c r="C447" s="26" t="s">
        <v>1087</v>
      </c>
      <c r="D447" s="26"/>
      <c r="E447" s="26"/>
      <c r="F447" s="26"/>
      <c r="G447" s="23" t="s">
        <v>23</v>
      </c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</row>
    <row r="448" spans="1:24" s="98" customFormat="1" ht="15.75" customHeight="1">
      <c r="A448" s="23" t="s">
        <v>22</v>
      </c>
      <c r="B448" s="67" t="str">
        <f>data!C2741</f>
        <v>Recoleccion de Residuos Hospitalarios e infecciosos (Deterioro) (FC03-3)</v>
      </c>
      <c r="C448" s="26" t="s">
        <v>1088</v>
      </c>
      <c r="D448" s="26"/>
      <c r="E448" s="26"/>
      <c r="F448" s="26"/>
      <c r="G448" s="23" t="s">
        <v>23</v>
      </c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</row>
    <row r="449" spans="1:21" s="98" customFormat="1" ht="15.75" customHeight="1">
      <c r="A449" s="23" t="s">
        <v>22</v>
      </c>
      <c r="B449" s="67" t="str">
        <f>data!C2742</f>
        <v>Recoleccion de Escombros (Deterioro) (FC03-3)</v>
      </c>
      <c r="C449" s="26" t="s">
        <v>1089</v>
      </c>
      <c r="D449" s="26"/>
      <c r="E449" s="26"/>
      <c r="F449" s="26"/>
      <c r="G449" s="23" t="s">
        <v>23</v>
      </c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</row>
    <row r="450" spans="1:21" s="98" customFormat="1" ht="15.75" customHeight="1">
      <c r="A450" s="23" t="s">
        <v>22</v>
      </c>
      <c r="B450" s="67" t="str">
        <f>data!C2743</f>
        <v>Tratamiento (Deterioro) (FC03-3)</v>
      </c>
      <c r="C450" s="26" t="s">
        <v>1090</v>
      </c>
      <c r="D450" s="26"/>
      <c r="E450" s="26"/>
      <c r="F450" s="26"/>
      <c r="G450" s="23" t="s">
        <v>23</v>
      </c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</row>
    <row r="451" spans="1:21" s="98" customFormat="1" ht="15.75" customHeight="1">
      <c r="A451" s="23" t="s">
        <v>22</v>
      </c>
      <c r="B451" s="67" t="str">
        <f>data!C2744</f>
        <v>Aprovechamientos (Deterioro) (FC03-3)</v>
      </c>
      <c r="C451" s="26" t="s">
        <v>1091</v>
      </c>
      <c r="D451" s="26"/>
      <c r="E451" s="26"/>
      <c r="F451" s="26"/>
      <c r="G451" s="23" t="s">
        <v>23</v>
      </c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</row>
    <row r="452" spans="1:21" s="98" customFormat="1" ht="15.75" customHeight="1">
      <c r="A452" s="23" t="s">
        <v>22</v>
      </c>
      <c r="B452" s="67" t="str">
        <f>data!C2745</f>
        <v>Disposicion Final (Deterioro) (FC03-3)</v>
      </c>
      <c r="C452" s="26" t="s">
        <v>1092</v>
      </c>
      <c r="D452" s="26"/>
      <c r="E452" s="26"/>
      <c r="F452" s="26"/>
      <c r="G452" s="23" t="s">
        <v>23</v>
      </c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</row>
    <row r="453" spans="1:21" s="98" customFormat="1" ht="15.75" customHeight="1">
      <c r="A453" s="23" t="s">
        <v>22</v>
      </c>
      <c r="B453" s="67" t="str">
        <f>data!C2746</f>
        <v>Incineracion (Deterioro) (FC03-3)</v>
      </c>
      <c r="C453" s="26" t="s">
        <v>1093</v>
      </c>
      <c r="D453" s="26"/>
      <c r="E453" s="26"/>
      <c r="F453" s="26"/>
      <c r="G453" s="23" t="s">
        <v>23</v>
      </c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</row>
    <row r="454" spans="1:21" s="98" customFormat="1" ht="15.75" customHeight="1">
      <c r="A454" s="23" t="s">
        <v>16</v>
      </c>
      <c r="B454" s="67" t="str">
        <f>data!C2747</f>
        <v>Comercialización (Deterioro) (FC03-3)</v>
      </c>
      <c r="C454" s="26" t="s">
        <v>1094</v>
      </c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</row>
    <row r="455" spans="1:21" s="98" customFormat="1" ht="15.75" customHeight="1">
      <c r="A455" s="23" t="s">
        <v>22</v>
      </c>
      <c r="B455" s="67" t="str">
        <f>data!C2748</f>
        <v>Residencial Estrato 1 (Deterioro) (FC03-3)</v>
      </c>
      <c r="C455" s="26" t="s">
        <v>1095</v>
      </c>
      <c r="D455" s="26"/>
      <c r="E455" s="26"/>
      <c r="F455" s="26"/>
      <c r="G455" s="23" t="s">
        <v>23</v>
      </c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</row>
    <row r="456" spans="1:21" s="98" customFormat="1" ht="15.75" customHeight="1">
      <c r="A456" s="23" t="s">
        <v>22</v>
      </c>
      <c r="B456" s="67" t="str">
        <f>data!C2749</f>
        <v>Residencial Estrato 2 (Deterioro) (FC03-3)</v>
      </c>
      <c r="C456" s="26" t="s">
        <v>1096</v>
      </c>
      <c r="D456" s="26"/>
      <c r="E456" s="26"/>
      <c r="F456" s="26"/>
      <c r="G456" s="23" t="s">
        <v>23</v>
      </c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</row>
    <row r="457" spans="1:21" s="98" customFormat="1" ht="15.75" customHeight="1">
      <c r="A457" s="23" t="s">
        <v>22</v>
      </c>
      <c r="B457" s="67" t="str">
        <f>data!C2750</f>
        <v>Residencial Estrato 3 (Deterioro) (FC03-3)</v>
      </c>
      <c r="C457" s="26" t="s">
        <v>1097</v>
      </c>
      <c r="D457" s="26"/>
      <c r="E457" s="26"/>
      <c r="F457" s="26"/>
      <c r="G457" s="23" t="s">
        <v>23</v>
      </c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</row>
    <row r="458" spans="1:21" s="98" customFormat="1" ht="15.75" customHeight="1">
      <c r="A458" s="23" t="s">
        <v>22</v>
      </c>
      <c r="B458" s="67" t="str">
        <f>data!C2751</f>
        <v>Residencial Estrato 4 (Deterioro) (FC03-3)</v>
      </c>
      <c r="C458" s="26" t="s">
        <v>1098</v>
      </c>
      <c r="D458" s="26"/>
      <c r="E458" s="26"/>
      <c r="F458" s="26"/>
      <c r="G458" s="23" t="s">
        <v>23</v>
      </c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</row>
    <row r="459" spans="1:21" s="98" customFormat="1" ht="15.75" customHeight="1">
      <c r="A459" s="23" t="s">
        <v>22</v>
      </c>
      <c r="B459" s="67" t="str">
        <f>data!C2752</f>
        <v>Residencial Estrato 5 (Deterioro) (FC03-3)</v>
      </c>
      <c r="C459" s="26" t="s">
        <v>1099</v>
      </c>
      <c r="D459" s="26"/>
      <c r="E459" s="26"/>
      <c r="F459" s="26"/>
      <c r="G459" s="23" t="s">
        <v>23</v>
      </c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</row>
    <row r="460" spans="1:21" s="98" customFormat="1" ht="15.75" customHeight="1">
      <c r="A460" s="23" t="s">
        <v>22</v>
      </c>
      <c r="B460" s="67" t="str">
        <f>data!C2753</f>
        <v>Residencial Estrato 6 (Deterioro) (FC03-3)</v>
      </c>
      <c r="C460" s="26" t="s">
        <v>1100</v>
      </c>
      <c r="D460" s="26"/>
      <c r="E460" s="26"/>
      <c r="F460" s="26"/>
      <c r="G460" s="23" t="s">
        <v>23</v>
      </c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</row>
    <row r="461" spans="1:21" s="98" customFormat="1" ht="15.75" customHeight="1">
      <c r="A461" s="23" t="s">
        <v>22</v>
      </c>
      <c r="B461" s="67" t="str">
        <f>data!C2754</f>
        <v>No Residencial Industrial (Deterioro) (FC03-3)</v>
      </c>
      <c r="C461" s="26" t="s">
        <v>1101</v>
      </c>
      <c r="D461" s="26"/>
      <c r="E461" s="26"/>
      <c r="F461" s="26"/>
      <c r="G461" s="23" t="s">
        <v>23</v>
      </c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</row>
    <row r="462" spans="1:21" s="98" customFormat="1" ht="15.75" customHeight="1">
      <c r="A462" s="23" t="s">
        <v>22</v>
      </c>
      <c r="B462" s="67" t="str">
        <f>data!C2755</f>
        <v>No Residencial Comercial (Deterioro) (FC03-3)</v>
      </c>
      <c r="C462" s="26" t="s">
        <v>1102</v>
      </c>
      <c r="D462" s="26"/>
      <c r="E462" s="26"/>
      <c r="F462" s="26"/>
      <c r="G462" s="23" t="s">
        <v>23</v>
      </c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</row>
    <row r="463" spans="1:21" s="98" customFormat="1" ht="15.75" customHeight="1">
      <c r="A463" s="23" t="s">
        <v>22</v>
      </c>
      <c r="B463" s="67" t="str">
        <f>data!C2756</f>
        <v>No Residencial Oficial (Deterioro) (FC03-3)</v>
      </c>
      <c r="C463" s="26" t="s">
        <v>1103</v>
      </c>
      <c r="D463" s="26"/>
      <c r="E463" s="26"/>
      <c r="F463" s="26"/>
      <c r="G463" s="23" t="s">
        <v>23</v>
      </c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</row>
    <row r="464" spans="1:21" s="98" customFormat="1" ht="15.75" customHeight="1">
      <c r="A464" s="23" t="s">
        <v>22</v>
      </c>
      <c r="B464" s="67" t="str">
        <f>data!C2757</f>
        <v>No Residencial Especial (Deterioro) (FC03-3)</v>
      </c>
      <c r="C464" s="26" t="s">
        <v>1104</v>
      </c>
      <c r="D464" s="26"/>
      <c r="E464" s="26"/>
      <c r="F464" s="26"/>
      <c r="G464" s="23" t="s">
        <v>23</v>
      </c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</row>
    <row r="465" spans="1:21" s="98" customFormat="1" ht="15.75" customHeight="1">
      <c r="A465" s="23" t="s">
        <v>22</v>
      </c>
      <c r="B465" s="67" t="str">
        <f>data!C2758</f>
        <v>Total Comercialización (Deterioro) (FC03-3)</v>
      </c>
      <c r="C465" s="26" t="s">
        <v>1105</v>
      </c>
      <c r="D465" s="26"/>
      <c r="E465" s="26"/>
      <c r="F465" s="26"/>
      <c r="G465" s="23" t="s">
        <v>23</v>
      </c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</row>
    <row r="466" spans="1:21" s="98" customFormat="1" ht="15.75" customHeight="1">
      <c r="A466" s="23" t="s">
        <v>22</v>
      </c>
      <c r="B466" s="67" t="str">
        <f>data!C2759</f>
        <v>Total deterioro cuentas por cobrar (FC03-3)</v>
      </c>
      <c r="C466" s="26" t="s">
        <v>1106</v>
      </c>
      <c r="D466" s="26"/>
      <c r="E466" s="26"/>
      <c r="F466" s="26"/>
      <c r="G466" s="23" t="s">
        <v>23</v>
      </c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</row>
    <row r="467" spans="1:21" s="98" customFormat="1" ht="15.75" customHeight="1">
      <c r="A467" s="23" t="s">
        <v>16</v>
      </c>
      <c r="B467" s="85" t="str">
        <f>data!C3165</f>
        <v>--Formato Complementario 03-4--</v>
      </c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</row>
    <row r="468" spans="1:21" s="98" customFormat="1" ht="15.75" customHeight="1">
      <c r="A468" s="23" t="s">
        <v>16</v>
      </c>
      <c r="B468" s="67" t="str">
        <f>data!C3166</f>
        <v>-- 01 --</v>
      </c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</row>
    <row r="469" spans="1:21" s="98" customFormat="1" ht="15.75" customHeight="1">
      <c r="A469" s="23" t="s">
        <v>16</v>
      </c>
      <c r="B469" s="67" t="str">
        <f>data!C3167</f>
        <v>Servicio de Energía Eléctrica (FC03-4)</v>
      </c>
      <c r="C469" s="26" t="s">
        <v>1107</v>
      </c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</row>
    <row r="470" spans="1:21" s="98" customFormat="1" ht="15.75" customHeight="1">
      <c r="A470" s="23" t="s">
        <v>16</v>
      </c>
      <c r="B470" s="67" t="str">
        <f>data!C3168</f>
        <v>Generación (FC03-4)</v>
      </c>
      <c r="C470" s="26" t="s">
        <v>1108</v>
      </c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</row>
    <row r="471" spans="1:21" s="98" customFormat="1" ht="15.75" customHeight="1">
      <c r="A471" s="23" t="s">
        <v>22</v>
      </c>
      <c r="B471" s="67" t="str">
        <f>data!C3169</f>
        <v>Contratos bilaterales empresas del sector (FC03-4)</v>
      </c>
      <c r="C471" s="26" t="s">
        <v>1109</v>
      </c>
      <c r="D471" s="26"/>
      <c r="E471" s="26"/>
      <c r="F471" s="26"/>
      <c r="G471" s="23" t="s">
        <v>23</v>
      </c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</row>
    <row r="472" spans="1:21" s="98" customFormat="1" ht="15.75" customHeight="1">
      <c r="A472" s="23" t="s">
        <v>22</v>
      </c>
      <c r="B472" s="67" t="str">
        <f>data!C3170</f>
        <v>Contratos bilaterales usuarios no regulados (FC03-4)</v>
      </c>
      <c r="C472" s="26" t="s">
        <v>1110</v>
      </c>
      <c r="D472" s="26"/>
      <c r="E472" s="26"/>
      <c r="F472" s="26"/>
      <c r="G472" s="23" t="s">
        <v>23</v>
      </c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</row>
    <row r="473" spans="1:21" s="98" customFormat="1" ht="15.75" customHeight="1">
      <c r="A473" s="23" t="s">
        <v>22</v>
      </c>
      <c r="B473" s="67" t="str">
        <f>data!C3171</f>
        <v>Bolsa de energía (FC03-4)</v>
      </c>
      <c r="C473" s="26" t="s">
        <v>1111</v>
      </c>
      <c r="D473" s="26"/>
      <c r="E473" s="26"/>
      <c r="F473" s="26"/>
      <c r="G473" s="23" t="s">
        <v>23</v>
      </c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</row>
    <row r="474" spans="1:21" s="98" customFormat="1" ht="15.75" customHeight="1">
      <c r="A474" s="23" t="s">
        <v>22</v>
      </c>
      <c r="B474" s="67" t="str">
        <f>data!C3172</f>
        <v>Otros (FC03-4)</v>
      </c>
      <c r="C474" s="26" t="s">
        <v>1112</v>
      </c>
      <c r="D474" s="26"/>
      <c r="E474" s="26"/>
      <c r="F474" s="26"/>
      <c r="G474" s="23" t="s">
        <v>23</v>
      </c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</row>
    <row r="475" spans="1:21" s="98" customFormat="1" ht="15.75" customHeight="1">
      <c r="A475" s="23" t="s">
        <v>22</v>
      </c>
      <c r="B475" s="67" t="str">
        <f>data!C3173</f>
        <v>Total Generación (FC03-4)</v>
      </c>
      <c r="C475" s="26" t="s">
        <v>1113</v>
      </c>
      <c r="D475" s="26"/>
      <c r="E475" s="26"/>
      <c r="F475" s="26"/>
      <c r="G475" s="23" t="s">
        <v>23</v>
      </c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</row>
    <row r="476" spans="1:21" s="98" customFormat="1" ht="15.75" customHeight="1">
      <c r="A476" s="23" t="s">
        <v>16</v>
      </c>
      <c r="B476" s="67" t="str">
        <f>data!C3174</f>
        <v>Transmisión (FC03-4)</v>
      </c>
      <c r="C476" s="26" t="s">
        <v>1114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</row>
    <row r="477" spans="1:21" s="98" customFormat="1" ht="15.75" customHeight="1">
      <c r="A477" s="23" t="s">
        <v>22</v>
      </c>
      <c r="B477" s="67" t="str">
        <f>data!C3175</f>
        <v>Ingreso regulado (FC03-4)</v>
      </c>
      <c r="C477" s="26" t="s">
        <v>1115</v>
      </c>
      <c r="D477" s="26"/>
      <c r="E477" s="26"/>
      <c r="F477" s="26"/>
      <c r="G477" s="23" t="s">
        <v>23</v>
      </c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</row>
    <row r="478" spans="1:21" s="98" customFormat="1" ht="15.75" customHeight="1">
      <c r="A478" s="23" t="s">
        <v>22</v>
      </c>
      <c r="B478" s="67" t="str">
        <f>data!C3176</f>
        <v>Cargos por conexión (FC03-4)</v>
      </c>
      <c r="C478" s="26" t="s">
        <v>1116</v>
      </c>
      <c r="D478" s="26"/>
      <c r="E478" s="26"/>
      <c r="F478" s="26"/>
      <c r="G478" s="23" t="s">
        <v>23</v>
      </c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</row>
    <row r="479" spans="1:21" s="98" customFormat="1" ht="15.75" customHeight="1">
      <c r="A479" s="23" t="s">
        <v>22</v>
      </c>
      <c r="B479" s="67" t="str">
        <f>data!C3177</f>
        <v>Otros (Transmisión) (FC03-4)</v>
      </c>
      <c r="C479" s="26" t="s">
        <v>1117</v>
      </c>
      <c r="D479" s="26"/>
      <c r="E479" s="26"/>
      <c r="F479" s="26"/>
      <c r="G479" s="23" t="s">
        <v>23</v>
      </c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</row>
    <row r="480" spans="1:21" s="98" customFormat="1" ht="15.75" customHeight="1">
      <c r="A480" s="23" t="s">
        <v>22</v>
      </c>
      <c r="B480" s="67" t="str">
        <f>data!C3178</f>
        <v>Total Transmisión (FC03-4)</v>
      </c>
      <c r="C480" s="26" t="s">
        <v>1118</v>
      </c>
      <c r="D480" s="26"/>
      <c r="E480" s="26"/>
      <c r="F480" s="26"/>
      <c r="G480" s="23" t="s">
        <v>23</v>
      </c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</row>
    <row r="481" spans="1:21" s="98" customFormat="1" ht="15.75" customHeight="1">
      <c r="A481" s="23" t="s">
        <v>16</v>
      </c>
      <c r="B481" s="67" t="str">
        <f>data!C3179</f>
        <v>Operador de red (FC03-4)</v>
      </c>
      <c r="C481" s="26" t="s">
        <v>1119</v>
      </c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</row>
    <row r="482" spans="1:21" s="98" customFormat="1" ht="15.75" customHeight="1">
      <c r="A482" s="23" t="s">
        <v>22</v>
      </c>
      <c r="B482" s="67" t="str">
        <f>data!C3180</f>
        <v>Cargos por uso de usuarios regulados (FC03-4)</v>
      </c>
      <c r="C482" s="26" t="s">
        <v>1120</v>
      </c>
      <c r="D482" s="26"/>
      <c r="E482" s="26"/>
      <c r="F482" s="26"/>
      <c r="G482" s="23" t="s">
        <v>23</v>
      </c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</row>
    <row r="483" spans="1:21" s="98" customFormat="1" ht="15.75" customHeight="1">
      <c r="A483" s="23" t="s">
        <v>22</v>
      </c>
      <c r="B483" s="67" t="str">
        <f>data!C3181</f>
        <v>Cargos por uso de usuarios no regulados (FC03-4)</v>
      </c>
      <c r="C483" s="26" t="s">
        <v>1121</v>
      </c>
      <c r="D483" s="26"/>
      <c r="E483" s="26"/>
      <c r="F483" s="26"/>
      <c r="G483" s="23" t="s">
        <v>23</v>
      </c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</row>
    <row r="484" spans="1:21" s="98" customFormat="1" ht="15.75" customHeight="1">
      <c r="A484" s="23" t="s">
        <v>22</v>
      </c>
      <c r="B484" s="67" t="str">
        <f>data!C3182</f>
        <v>Ingreso regulado (Operador) (FC03-4)</v>
      </c>
      <c r="C484" s="26" t="s">
        <v>1122</v>
      </c>
      <c r="D484" s="26"/>
      <c r="E484" s="26"/>
      <c r="F484" s="26"/>
      <c r="G484" s="23" t="s">
        <v>23</v>
      </c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</row>
    <row r="485" spans="1:21" s="98" customFormat="1" ht="15.75" customHeight="1">
      <c r="A485" s="23" t="s">
        <v>22</v>
      </c>
      <c r="B485" s="67" t="str">
        <f>data!C3183</f>
        <v>Otros (Operador) (FC03-4)</v>
      </c>
      <c r="C485" s="26" t="s">
        <v>1123</v>
      </c>
      <c r="D485" s="26"/>
      <c r="E485" s="26"/>
      <c r="F485" s="26"/>
      <c r="G485" s="23" t="s">
        <v>23</v>
      </c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</row>
    <row r="486" spans="1:21" s="98" customFormat="1" ht="15.75" customHeight="1">
      <c r="A486" s="23" t="s">
        <v>22</v>
      </c>
      <c r="B486" s="67" t="str">
        <f>data!C3184</f>
        <v>Total Operador de red (FC03-4)</v>
      </c>
      <c r="C486" s="26" t="s">
        <v>1124</v>
      </c>
      <c r="D486" s="26"/>
      <c r="E486" s="26"/>
      <c r="F486" s="26"/>
      <c r="G486" s="23" t="s">
        <v>23</v>
      </c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</row>
    <row r="487" spans="1:21" s="98" customFormat="1" ht="15.75" customHeight="1">
      <c r="A487" s="23" t="s">
        <v>16</v>
      </c>
      <c r="B487" s="67" t="str">
        <f>data!C3185</f>
        <v>Comercialización (FC03-4)</v>
      </c>
      <c r="C487" s="26" t="s">
        <v>1125</v>
      </c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</row>
    <row r="488" spans="1:21" s="98" customFormat="1" ht="15.75" customHeight="1">
      <c r="A488" s="23" t="s">
        <v>22</v>
      </c>
      <c r="B488" s="67" t="str">
        <f>data!C3186</f>
        <v>Residencial Estrato 1 (FC03-4)</v>
      </c>
      <c r="C488" s="26" t="s">
        <v>1126</v>
      </c>
      <c r="D488" s="26"/>
      <c r="E488" s="26"/>
      <c r="F488" s="26"/>
      <c r="G488" s="23" t="s">
        <v>23</v>
      </c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</row>
    <row r="489" spans="1:21" s="98" customFormat="1" ht="15.75" customHeight="1">
      <c r="A489" s="23" t="s">
        <v>22</v>
      </c>
      <c r="B489" s="67" t="str">
        <f>data!C3187</f>
        <v>Residencial Estrato 2 (FC03-4)</v>
      </c>
      <c r="C489" s="26" t="s">
        <v>1127</v>
      </c>
      <c r="D489" s="26"/>
      <c r="E489" s="26"/>
      <c r="F489" s="26"/>
      <c r="G489" s="23" t="s">
        <v>23</v>
      </c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</row>
    <row r="490" spans="1:21" s="98" customFormat="1" ht="15.75" customHeight="1">
      <c r="A490" s="23" t="s">
        <v>22</v>
      </c>
      <c r="B490" s="67" t="str">
        <f>data!C3188</f>
        <v>Residencial Estrato 3 (FC03-4)</v>
      </c>
      <c r="C490" s="26" t="s">
        <v>1128</v>
      </c>
      <c r="D490" s="26"/>
      <c r="E490" s="26"/>
      <c r="F490" s="26"/>
      <c r="G490" s="23" t="s">
        <v>23</v>
      </c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</row>
    <row r="491" spans="1:21" s="98" customFormat="1" ht="15.75" customHeight="1">
      <c r="A491" s="23" t="s">
        <v>22</v>
      </c>
      <c r="B491" s="67" t="str">
        <f>data!C3189</f>
        <v>Residencial Estrato 4 (FC03-4)</v>
      </c>
      <c r="C491" s="26" t="s">
        <v>1129</v>
      </c>
      <c r="D491" s="26"/>
      <c r="E491" s="26"/>
      <c r="F491" s="26"/>
      <c r="G491" s="23" t="s">
        <v>23</v>
      </c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</row>
    <row r="492" spans="1:21" s="98" customFormat="1" ht="15.75" customHeight="1">
      <c r="A492" s="23" t="s">
        <v>22</v>
      </c>
      <c r="B492" s="67" t="str">
        <f>data!C3190</f>
        <v>Residencial Estrato 5 (FC03-4)</v>
      </c>
      <c r="C492" s="26" t="s">
        <v>1130</v>
      </c>
      <c r="D492" s="26"/>
      <c r="E492" s="26"/>
      <c r="F492" s="26"/>
      <c r="G492" s="23" t="s">
        <v>23</v>
      </c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</row>
    <row r="493" spans="1:21" s="98" customFormat="1" ht="15.75" customHeight="1">
      <c r="A493" s="23" t="s">
        <v>22</v>
      </c>
      <c r="B493" s="67" t="str">
        <f>data!C3191</f>
        <v>Residencial Estrato 6 (FC03-4)</v>
      </c>
      <c r="C493" s="26" t="s">
        <v>1131</v>
      </c>
      <c r="D493" s="26"/>
      <c r="E493" s="26"/>
      <c r="F493" s="26"/>
      <c r="G493" s="23" t="s">
        <v>23</v>
      </c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</row>
    <row r="494" spans="1:21" s="98" customFormat="1" ht="15.75" customHeight="1">
      <c r="A494" s="23" t="s">
        <v>22</v>
      </c>
      <c r="B494" s="67" t="str">
        <f>data!C3192</f>
        <v>Comercial (FC03-4)</v>
      </c>
      <c r="C494" s="26" t="s">
        <v>1132</v>
      </c>
      <c r="D494" s="26"/>
      <c r="E494" s="26"/>
      <c r="F494" s="26"/>
      <c r="G494" s="23" t="s">
        <v>23</v>
      </c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</row>
    <row r="495" spans="1:21" s="98" customFormat="1" ht="15.75" customHeight="1">
      <c r="A495" s="23" t="s">
        <v>22</v>
      </c>
      <c r="B495" s="67" t="str">
        <f>data!C3193</f>
        <v>Industrial (FC03-4)</v>
      </c>
      <c r="C495" s="26" t="s">
        <v>1133</v>
      </c>
      <c r="D495" s="26"/>
      <c r="E495" s="26"/>
      <c r="F495" s="26"/>
      <c r="G495" s="23" t="s">
        <v>23</v>
      </c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</row>
    <row r="496" spans="1:21" s="98" customFormat="1" ht="15.75" customHeight="1">
      <c r="A496" s="23" t="s">
        <v>22</v>
      </c>
      <c r="B496" s="67" t="str">
        <f>data!C3194</f>
        <v>Oficial (FC03-4)</v>
      </c>
      <c r="C496" s="26" t="s">
        <v>1134</v>
      </c>
      <c r="D496" s="26"/>
      <c r="E496" s="26"/>
      <c r="F496" s="26"/>
      <c r="G496" s="23" t="s">
        <v>23</v>
      </c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</row>
    <row r="497" spans="1:21" s="98" customFormat="1" ht="15.75" customHeight="1">
      <c r="A497" s="23" t="s">
        <v>22</v>
      </c>
      <c r="B497" s="67" t="str">
        <f>data!C3195</f>
        <v>Alumbrado público (FC03-4)</v>
      </c>
      <c r="C497" s="26" t="s">
        <v>1135</v>
      </c>
      <c r="D497" s="26"/>
      <c r="E497" s="26"/>
      <c r="F497" s="26"/>
      <c r="G497" s="23" t="s">
        <v>23</v>
      </c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</row>
    <row r="498" spans="1:21" s="98" customFormat="1" ht="15.75" customHeight="1">
      <c r="A498" s="23" t="s">
        <v>22</v>
      </c>
      <c r="B498" s="67" t="str">
        <f>data!C3196</f>
        <v>Empresas del sector (FC03-4)</v>
      </c>
      <c r="C498" s="26" t="s">
        <v>1136</v>
      </c>
      <c r="D498" s="26"/>
      <c r="E498" s="26"/>
      <c r="F498" s="26"/>
      <c r="G498" s="23" t="s">
        <v>23</v>
      </c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</row>
    <row r="499" spans="1:21" s="98" customFormat="1" ht="15.75" customHeight="1">
      <c r="A499" s="23" t="s">
        <v>22</v>
      </c>
      <c r="B499" s="67" t="str">
        <f>data!C3197</f>
        <v>Usuarios no regulados (FC03-4)</v>
      </c>
      <c r="C499" s="26" t="s">
        <v>1137</v>
      </c>
      <c r="D499" s="26"/>
      <c r="E499" s="26"/>
      <c r="F499" s="26"/>
      <c r="G499" s="23" t="s">
        <v>23</v>
      </c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</row>
    <row r="500" spans="1:21" s="98" customFormat="1" ht="15.75" customHeight="1">
      <c r="A500" s="23" t="s">
        <v>22</v>
      </c>
      <c r="B500" s="67" t="str">
        <f>data!C3198</f>
        <v>Otros (Comercialización) (FC03-4)</v>
      </c>
      <c r="C500" s="26" t="s">
        <v>1138</v>
      </c>
      <c r="D500" s="26"/>
      <c r="E500" s="26"/>
      <c r="F500" s="26"/>
      <c r="G500" s="23" t="s">
        <v>23</v>
      </c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</row>
    <row r="501" spans="1:21" s="98" customFormat="1" ht="15.75" customHeight="1">
      <c r="A501" s="23" t="s">
        <v>22</v>
      </c>
      <c r="B501" s="67" t="str">
        <f>data!C3199</f>
        <v>Total Comercialización (FC03-4)</v>
      </c>
      <c r="C501" s="26" t="s">
        <v>1139</v>
      </c>
      <c r="D501" s="26"/>
      <c r="E501" s="26"/>
      <c r="F501" s="26"/>
      <c r="G501" s="23" t="s">
        <v>23</v>
      </c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</row>
    <row r="502" spans="1:21" s="98" customFormat="1" ht="15.75" customHeight="1">
      <c r="A502" s="23" t="s">
        <v>22</v>
      </c>
      <c r="B502" s="67" t="str">
        <f>data!C3200</f>
        <v>Total Servicio de Energía (FC03-4)</v>
      </c>
      <c r="C502" s="26" t="s">
        <v>1140</v>
      </c>
      <c r="D502" s="26"/>
      <c r="E502" s="26"/>
      <c r="F502" s="26"/>
      <c r="G502" s="23" t="s">
        <v>23</v>
      </c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</row>
    <row r="503" spans="1:21" s="98" customFormat="1" ht="15.75" customHeight="1">
      <c r="A503" s="23" t="s">
        <v>16</v>
      </c>
      <c r="B503" s="67" t="str">
        <f>data!C3201</f>
        <v>Deterioro de cuentas por cobrar (FC03-4)</v>
      </c>
      <c r="C503" s="26" t="s">
        <v>1141</v>
      </c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</row>
    <row r="504" spans="1:21" s="98" customFormat="1" ht="15.75" customHeight="1">
      <c r="A504" s="23" t="s">
        <v>16</v>
      </c>
      <c r="B504" s="67" t="str">
        <f>data!C3202</f>
        <v>Generación (Deterioro) (FC03-4)</v>
      </c>
      <c r="C504" s="26" t="s">
        <v>1142</v>
      </c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</row>
    <row r="505" spans="1:21" s="98" customFormat="1" ht="15.75" customHeight="1">
      <c r="A505" s="23" t="s">
        <v>22</v>
      </c>
      <c r="B505" s="67" t="str">
        <f>data!C3203</f>
        <v>Contratos bilaterales empresas del sector (Deterioro) (FC03-4)</v>
      </c>
      <c r="C505" s="26" t="s">
        <v>1143</v>
      </c>
      <c r="D505" s="26"/>
      <c r="E505" s="26"/>
      <c r="F505" s="26"/>
      <c r="G505" s="23" t="s">
        <v>23</v>
      </c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</row>
    <row r="506" spans="1:21" s="98" customFormat="1" ht="15.75" customHeight="1">
      <c r="A506" s="23" t="s">
        <v>22</v>
      </c>
      <c r="B506" s="67" t="str">
        <f>data!C3204</f>
        <v>Contratos bilaterales usuarios no regulados (Deterioro) (FC03-4)</v>
      </c>
      <c r="C506" s="26" t="s">
        <v>1144</v>
      </c>
      <c r="D506" s="26"/>
      <c r="E506" s="26"/>
      <c r="F506" s="26"/>
      <c r="G506" s="23" t="s">
        <v>23</v>
      </c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</row>
    <row r="507" spans="1:21" s="98" customFormat="1" ht="15.75" customHeight="1">
      <c r="A507" s="23" t="s">
        <v>22</v>
      </c>
      <c r="B507" s="67" t="str">
        <f>data!C3205</f>
        <v>Bolsa de energía (Deterioro) (FC03-4)</v>
      </c>
      <c r="C507" s="26" t="s">
        <v>1145</v>
      </c>
      <c r="D507" s="26"/>
      <c r="E507" s="26"/>
      <c r="F507" s="26"/>
      <c r="G507" s="23" t="s">
        <v>23</v>
      </c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</row>
    <row r="508" spans="1:21" s="98" customFormat="1" ht="15.75" customHeight="1">
      <c r="A508" s="23" t="s">
        <v>22</v>
      </c>
      <c r="B508" s="67" t="str">
        <f>data!C3206</f>
        <v>Otros (Deterioro) (FC03-4)</v>
      </c>
      <c r="C508" s="26" t="s">
        <v>1146</v>
      </c>
      <c r="D508" s="26"/>
      <c r="E508" s="26"/>
      <c r="F508" s="26"/>
      <c r="G508" s="23" t="s">
        <v>23</v>
      </c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</row>
    <row r="509" spans="1:21" s="98" customFormat="1" ht="15.75" customHeight="1">
      <c r="A509" s="23" t="s">
        <v>22</v>
      </c>
      <c r="B509" s="67" t="str">
        <f>data!C3207</f>
        <v>Total Generación (Deterioro) (FC03-4)</v>
      </c>
      <c r="C509" s="26" t="s">
        <v>1147</v>
      </c>
      <c r="D509" s="26"/>
      <c r="E509" s="26"/>
      <c r="F509" s="26"/>
      <c r="G509" s="23" t="s">
        <v>23</v>
      </c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</row>
    <row r="510" spans="1:21" s="98" customFormat="1" ht="15.75" customHeight="1">
      <c r="A510" s="23" t="s">
        <v>16</v>
      </c>
      <c r="B510" s="67" t="str">
        <f>data!C3208</f>
        <v>Transmisión (Deterioro) (FC03-4)</v>
      </c>
      <c r="C510" s="26" t="s">
        <v>1148</v>
      </c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</row>
    <row r="511" spans="1:21" s="98" customFormat="1" ht="15.75" customHeight="1">
      <c r="A511" s="23" t="s">
        <v>22</v>
      </c>
      <c r="B511" s="67" t="str">
        <f>data!C3209</f>
        <v>Ingreso regulado (Deterioro) (FC03-4)</v>
      </c>
      <c r="C511" s="26" t="s">
        <v>1149</v>
      </c>
      <c r="D511" s="26"/>
      <c r="E511" s="26"/>
      <c r="F511" s="26"/>
      <c r="G511" s="23" t="s">
        <v>23</v>
      </c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</row>
    <row r="512" spans="1:21" s="98" customFormat="1" ht="15.75" customHeight="1">
      <c r="A512" s="23" t="s">
        <v>22</v>
      </c>
      <c r="B512" s="67" t="str">
        <f>data!C3210</f>
        <v>Cargos por conexión (Deterioro) (FC03-4)</v>
      </c>
      <c r="C512" s="26" t="s">
        <v>1150</v>
      </c>
      <c r="D512" s="26"/>
      <c r="E512" s="26"/>
      <c r="F512" s="26"/>
      <c r="G512" s="23" t="s">
        <v>23</v>
      </c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</row>
    <row r="513" spans="1:21" s="98" customFormat="1" ht="15.75" customHeight="1">
      <c r="A513" s="23" t="s">
        <v>22</v>
      </c>
      <c r="B513" s="67" t="str">
        <f>data!C3211</f>
        <v>Otros (Transmisión) (Deterioro) (FC03-4)</v>
      </c>
      <c r="C513" s="26" t="s">
        <v>1151</v>
      </c>
      <c r="D513" s="26"/>
      <c r="E513" s="26"/>
      <c r="F513" s="26"/>
      <c r="G513" s="23" t="s">
        <v>23</v>
      </c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</row>
    <row r="514" spans="1:21" s="98" customFormat="1" ht="15.75" customHeight="1">
      <c r="A514" s="23" t="s">
        <v>22</v>
      </c>
      <c r="B514" s="67" t="str">
        <f>data!C3212</f>
        <v>Total Transmisión (Deterioro) (FC03-4)</v>
      </c>
      <c r="C514" s="26" t="s">
        <v>1152</v>
      </c>
      <c r="D514" s="26"/>
      <c r="E514" s="26"/>
      <c r="F514" s="26"/>
      <c r="G514" s="23" t="s">
        <v>23</v>
      </c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</row>
    <row r="515" spans="1:21" s="98" customFormat="1" ht="15.75" customHeight="1">
      <c r="A515" s="23" t="s">
        <v>16</v>
      </c>
      <c r="B515" s="67" t="str">
        <f>data!C3213</f>
        <v>Operador de red (Deterioro) (FC03-4)</v>
      </c>
      <c r="C515" s="26" t="s">
        <v>1153</v>
      </c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</row>
    <row r="516" spans="1:21" s="98" customFormat="1" ht="15.75" customHeight="1">
      <c r="A516" s="23" t="s">
        <v>22</v>
      </c>
      <c r="B516" s="67" t="str">
        <f>data!C3214</f>
        <v>Cargos por uso de usuarios regulados (Deterioro) (FC03-4)</v>
      </c>
      <c r="C516" s="26" t="s">
        <v>1154</v>
      </c>
      <c r="D516" s="26"/>
      <c r="E516" s="26"/>
      <c r="F516" s="26"/>
      <c r="G516" s="23" t="s">
        <v>23</v>
      </c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</row>
    <row r="517" spans="1:21" s="98" customFormat="1" ht="15.75" customHeight="1">
      <c r="A517" s="23" t="s">
        <v>22</v>
      </c>
      <c r="B517" s="67" t="str">
        <f>data!C3215</f>
        <v>Cargos por uso de usuarios no regulados (Deterioro) (FC03-4)</v>
      </c>
      <c r="C517" s="26" t="s">
        <v>1155</v>
      </c>
      <c r="D517" s="26"/>
      <c r="E517" s="26"/>
      <c r="F517" s="26"/>
      <c r="G517" s="23" t="s">
        <v>23</v>
      </c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</row>
    <row r="518" spans="1:21" s="98" customFormat="1" ht="15.75" customHeight="1">
      <c r="A518" s="23" t="s">
        <v>22</v>
      </c>
      <c r="B518" s="67" t="str">
        <f>data!C3216</f>
        <v>Ingreso regulado (Operador) (Deterioro) (FC03-4)</v>
      </c>
      <c r="C518" s="26" t="s">
        <v>1156</v>
      </c>
      <c r="D518" s="26"/>
      <c r="E518" s="26"/>
      <c r="F518" s="26"/>
      <c r="G518" s="23" t="s">
        <v>23</v>
      </c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</row>
    <row r="519" spans="1:21" s="98" customFormat="1" ht="15.75" customHeight="1">
      <c r="A519" s="23" t="s">
        <v>22</v>
      </c>
      <c r="B519" s="67" t="str">
        <f>data!C3217</f>
        <v>Otros (Operador) (Deterioro) (FC03-4)</v>
      </c>
      <c r="C519" s="26" t="s">
        <v>1157</v>
      </c>
      <c r="D519" s="26"/>
      <c r="E519" s="26"/>
      <c r="F519" s="26"/>
      <c r="G519" s="23" t="s">
        <v>23</v>
      </c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</row>
    <row r="520" spans="1:21" s="98" customFormat="1" ht="15.75" customHeight="1">
      <c r="A520" s="23" t="s">
        <v>22</v>
      </c>
      <c r="B520" s="67" t="str">
        <f>data!C3218</f>
        <v>Total Operador de red (Deterioro) (FC03-4)</v>
      </c>
      <c r="C520" s="26" t="s">
        <v>1158</v>
      </c>
      <c r="D520" s="26"/>
      <c r="E520" s="26"/>
      <c r="F520" s="26"/>
      <c r="G520" s="23" t="s">
        <v>23</v>
      </c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</row>
    <row r="521" spans="1:21" s="98" customFormat="1" ht="15.75" customHeight="1">
      <c r="A521" s="23" t="s">
        <v>16</v>
      </c>
      <c r="B521" s="67" t="str">
        <f>data!C3219</f>
        <v>Comercialización (Deterioro) (FC03-4)</v>
      </c>
      <c r="C521" s="26" t="s">
        <v>1159</v>
      </c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</row>
    <row r="522" spans="1:21" s="98" customFormat="1" ht="15.75" customHeight="1">
      <c r="A522" s="23" t="s">
        <v>22</v>
      </c>
      <c r="B522" s="67" t="str">
        <f>data!C3220</f>
        <v>Residencial Estrato 1 (Deterioro) (FC03-4)</v>
      </c>
      <c r="C522" s="26" t="s">
        <v>1160</v>
      </c>
      <c r="D522" s="26"/>
      <c r="E522" s="26"/>
      <c r="F522" s="26"/>
      <c r="G522" s="23" t="s">
        <v>23</v>
      </c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</row>
    <row r="523" spans="1:21" s="98" customFormat="1" ht="15.75" customHeight="1">
      <c r="A523" s="23" t="s">
        <v>22</v>
      </c>
      <c r="B523" s="67" t="str">
        <f>data!C3221</f>
        <v>Residencial Estrato 2 (Deterioro) (FC03-4)</v>
      </c>
      <c r="C523" s="26" t="s">
        <v>1161</v>
      </c>
      <c r="D523" s="26"/>
      <c r="E523" s="26"/>
      <c r="F523" s="26"/>
      <c r="G523" s="23" t="s">
        <v>23</v>
      </c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</row>
    <row r="524" spans="1:21" s="98" customFormat="1" ht="15.75" customHeight="1">
      <c r="A524" s="23" t="s">
        <v>22</v>
      </c>
      <c r="B524" s="67" t="str">
        <f>data!C3222</f>
        <v>Residencial Estrato 3 (Deterioro) (FC03-4)</v>
      </c>
      <c r="C524" s="26" t="s">
        <v>1162</v>
      </c>
      <c r="D524" s="26"/>
      <c r="E524" s="26"/>
      <c r="F524" s="26"/>
      <c r="G524" s="23" t="s">
        <v>23</v>
      </c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</row>
    <row r="525" spans="1:21" s="98" customFormat="1" ht="15.75" customHeight="1">
      <c r="A525" s="23" t="s">
        <v>22</v>
      </c>
      <c r="B525" s="67" t="str">
        <f>data!C3223</f>
        <v>Residencial Estrato 4 (Deterioro) (FC03-4)</v>
      </c>
      <c r="C525" s="26" t="s">
        <v>1163</v>
      </c>
      <c r="D525" s="26"/>
      <c r="E525" s="26"/>
      <c r="F525" s="26"/>
      <c r="G525" s="23" t="s">
        <v>23</v>
      </c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</row>
    <row r="526" spans="1:21" s="98" customFormat="1" ht="15.75" customHeight="1">
      <c r="A526" s="23" t="s">
        <v>22</v>
      </c>
      <c r="B526" s="67" t="str">
        <f>data!C3224</f>
        <v>Residencial Estrato 5 (Deterioro) (FC03-4)</v>
      </c>
      <c r="C526" s="26" t="s">
        <v>1164</v>
      </c>
      <c r="D526" s="26"/>
      <c r="E526" s="26"/>
      <c r="F526" s="26"/>
      <c r="G526" s="23" t="s">
        <v>23</v>
      </c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</row>
    <row r="527" spans="1:21" s="98" customFormat="1" ht="15.75" customHeight="1">
      <c r="A527" s="23" t="s">
        <v>22</v>
      </c>
      <c r="B527" s="67" t="str">
        <f>data!C3225</f>
        <v>Residencial Estrato 6 (Deterioro) (FC03-4)</v>
      </c>
      <c r="C527" s="26" t="s">
        <v>1165</v>
      </c>
      <c r="D527" s="26"/>
      <c r="E527" s="26"/>
      <c r="F527" s="26"/>
      <c r="G527" s="23" t="s">
        <v>23</v>
      </c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</row>
    <row r="528" spans="1:21" s="98" customFormat="1" ht="15.75" customHeight="1">
      <c r="A528" s="23" t="s">
        <v>22</v>
      </c>
      <c r="B528" s="67" t="str">
        <f>data!C3226</f>
        <v>Comercial (Deterioro) (FC03-4)</v>
      </c>
      <c r="C528" s="26" t="s">
        <v>1166</v>
      </c>
      <c r="D528" s="26"/>
      <c r="E528" s="26"/>
      <c r="F528" s="26"/>
      <c r="G528" s="23" t="s">
        <v>23</v>
      </c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</row>
    <row r="529" spans="1:21" s="98" customFormat="1" ht="15.75" customHeight="1">
      <c r="A529" s="23" t="s">
        <v>22</v>
      </c>
      <c r="B529" s="67" t="str">
        <f>data!C3227</f>
        <v>Industrial (Deterioro) (FC03-4)</v>
      </c>
      <c r="C529" s="26" t="s">
        <v>1167</v>
      </c>
      <c r="D529" s="26"/>
      <c r="E529" s="26"/>
      <c r="F529" s="26"/>
      <c r="G529" s="23" t="s">
        <v>23</v>
      </c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</row>
    <row r="530" spans="1:21" s="98" customFormat="1" ht="15.75" customHeight="1">
      <c r="A530" s="23" t="s">
        <v>22</v>
      </c>
      <c r="B530" s="67" t="str">
        <f>data!C3228</f>
        <v>Oficial (Deterioro) (FC03-4)</v>
      </c>
      <c r="C530" s="26" t="s">
        <v>1168</v>
      </c>
      <c r="D530" s="26"/>
      <c r="E530" s="26"/>
      <c r="F530" s="26"/>
      <c r="G530" s="23" t="s">
        <v>23</v>
      </c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</row>
    <row r="531" spans="1:21" s="98" customFormat="1" ht="15.75" customHeight="1">
      <c r="A531" s="23" t="s">
        <v>22</v>
      </c>
      <c r="B531" s="67" t="str">
        <f>data!C3229</f>
        <v>Alumbrado público (Deterioro) (FC03-4)</v>
      </c>
      <c r="C531" s="26" t="s">
        <v>1169</v>
      </c>
      <c r="D531" s="26"/>
      <c r="E531" s="26"/>
      <c r="F531" s="26"/>
      <c r="G531" s="23" t="s">
        <v>23</v>
      </c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</row>
    <row r="532" spans="1:21" s="98" customFormat="1" ht="15.75" customHeight="1">
      <c r="A532" s="23" t="s">
        <v>22</v>
      </c>
      <c r="B532" s="67" t="str">
        <f>data!C3230</f>
        <v>Empresas del sector (Deterioro) (FC03-4)</v>
      </c>
      <c r="C532" s="26" t="s">
        <v>1170</v>
      </c>
      <c r="D532" s="26"/>
      <c r="E532" s="26"/>
      <c r="F532" s="26"/>
      <c r="G532" s="23" t="s">
        <v>23</v>
      </c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</row>
    <row r="533" spans="1:21" s="98" customFormat="1" ht="15.75" customHeight="1">
      <c r="A533" s="23" t="s">
        <v>22</v>
      </c>
      <c r="B533" s="67" t="str">
        <f>data!C3231</f>
        <v>Usuarios no regulados (Deterioro) (FC03-4)</v>
      </c>
      <c r="C533" s="26" t="s">
        <v>1171</v>
      </c>
      <c r="D533" s="26"/>
      <c r="E533" s="26"/>
      <c r="F533" s="26"/>
      <c r="G533" s="23" t="s">
        <v>23</v>
      </c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</row>
    <row r="534" spans="1:21" s="98" customFormat="1" ht="15.75" customHeight="1">
      <c r="A534" s="23" t="s">
        <v>22</v>
      </c>
      <c r="B534" s="67" t="str">
        <f>data!C3232</f>
        <v>Otros (Comercialización) (Deterioro) (FC03-4)</v>
      </c>
      <c r="C534" s="26" t="s">
        <v>1172</v>
      </c>
      <c r="D534" s="26"/>
      <c r="E534" s="26"/>
      <c r="F534" s="26"/>
      <c r="G534" s="23" t="s">
        <v>23</v>
      </c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</row>
    <row r="535" spans="1:21" s="98" customFormat="1" ht="15.75" customHeight="1">
      <c r="A535" s="23" t="s">
        <v>22</v>
      </c>
      <c r="B535" s="67" t="str">
        <f>data!C3233</f>
        <v>Total Comercialización (Deterioro) (FC03-4)</v>
      </c>
      <c r="C535" s="26" t="s">
        <v>1173</v>
      </c>
      <c r="D535" s="26"/>
      <c r="E535" s="26"/>
      <c r="F535" s="26"/>
      <c r="G535" s="23" t="s">
        <v>23</v>
      </c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</row>
    <row r="536" spans="1:21" s="98" customFormat="1" ht="15.75" customHeight="1">
      <c r="A536" s="23" t="s">
        <v>22</v>
      </c>
      <c r="B536" s="67" t="str">
        <f>data!C3234</f>
        <v>Total Deterioro Cuentas por Cobrar (FC03-4)</v>
      </c>
      <c r="C536" s="26" t="s">
        <v>1174</v>
      </c>
      <c r="D536" s="26"/>
      <c r="E536" s="26"/>
      <c r="F536" s="26"/>
      <c r="G536" s="23" t="s">
        <v>23</v>
      </c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</row>
    <row r="537" spans="1:21" s="98" customFormat="1" ht="15.75" customHeight="1">
      <c r="A537" s="23" t="s">
        <v>16</v>
      </c>
      <c r="B537" s="85" t="str">
        <f>data!C3856</f>
        <v>--Formato Complementario 03-5--</v>
      </c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</row>
    <row r="538" spans="1:21" s="98" customFormat="1" ht="15.75" customHeight="1">
      <c r="A538" s="23" t="s">
        <v>16</v>
      </c>
      <c r="B538" s="67" t="str">
        <f>data!C3857</f>
        <v>-- 01 --</v>
      </c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</row>
    <row r="539" spans="1:21" s="98" customFormat="1" ht="15.75" customHeight="1">
      <c r="A539" s="23" t="s">
        <v>16</v>
      </c>
      <c r="B539" s="67" t="str">
        <f>data!C3858</f>
        <v>Servicio de Gas combustible por redes (FC03-5)</v>
      </c>
      <c r="C539" s="26" t="s">
        <v>1175</v>
      </c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</row>
    <row r="540" spans="1:21" s="98" customFormat="1" ht="15.75" customHeight="1">
      <c r="A540" s="23" t="s">
        <v>16</v>
      </c>
      <c r="B540" s="67" t="str">
        <f>data!C3859</f>
        <v>Negocio transporte de gas combustible (FC03-5)</v>
      </c>
      <c r="C540" s="26" t="s">
        <v>1176</v>
      </c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</row>
    <row r="541" spans="1:21" s="98" customFormat="1" ht="15.75" customHeight="1">
      <c r="A541" s="23" t="s">
        <v>22</v>
      </c>
      <c r="B541" s="67" t="str">
        <f>data!C3860</f>
        <v>Empresas del sector (Transporte) (FC03-5)</v>
      </c>
      <c r="C541" s="26" t="s">
        <v>1177</v>
      </c>
      <c r="D541" s="26"/>
      <c r="E541" s="26"/>
      <c r="F541" s="26"/>
      <c r="G541" s="23" t="s">
        <v>23</v>
      </c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</row>
    <row r="542" spans="1:21" s="98" customFormat="1" ht="15.75" customHeight="1">
      <c r="A542" s="23" t="s">
        <v>22</v>
      </c>
      <c r="B542" s="67" t="str">
        <f>data!C3861</f>
        <v>Grandes consumidores (Transporte) (FC03-5)</v>
      </c>
      <c r="C542" s="26" t="s">
        <v>1178</v>
      </c>
      <c r="D542" s="26"/>
      <c r="E542" s="26"/>
      <c r="F542" s="26"/>
      <c r="G542" s="23" t="s">
        <v>23</v>
      </c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</row>
    <row r="543" spans="1:21" s="98" customFormat="1" ht="15.75" customHeight="1">
      <c r="A543" s="23" t="s">
        <v>22</v>
      </c>
      <c r="B543" s="67" t="str">
        <f>data!C3862</f>
        <v>Otros (Transporte) (FC03-5)</v>
      </c>
      <c r="C543" s="26" t="s">
        <v>1179</v>
      </c>
      <c r="D543" s="26"/>
      <c r="E543" s="26"/>
      <c r="F543" s="26"/>
      <c r="G543" s="23" t="s">
        <v>23</v>
      </c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</row>
    <row r="544" spans="1:21" s="98" customFormat="1" ht="15.75" customHeight="1">
      <c r="A544" s="23" t="s">
        <v>22</v>
      </c>
      <c r="B544" s="67" t="str">
        <f>data!C3863</f>
        <v>Total Transporte de gas combustible (FC03-5)</v>
      </c>
      <c r="C544" s="26" t="s">
        <v>1180</v>
      </c>
      <c r="D544" s="26"/>
      <c r="E544" s="26"/>
      <c r="F544" s="26"/>
      <c r="G544" s="23" t="s">
        <v>23</v>
      </c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</row>
    <row r="545" spans="1:21" s="98" customFormat="1" ht="15.75" customHeight="1">
      <c r="A545" s="23" t="s">
        <v>16</v>
      </c>
      <c r="B545" s="67" t="str">
        <f>data!C3864</f>
        <v>Negocio distribución de gas combustible (FC03-5)</v>
      </c>
      <c r="C545" s="26" t="s">
        <v>1181</v>
      </c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</row>
    <row r="546" spans="1:21" s="98" customFormat="1" ht="15.75" customHeight="1">
      <c r="A546" s="23" t="s">
        <v>22</v>
      </c>
      <c r="B546" s="67" t="str">
        <f>data!C3865</f>
        <v>Empresas del sector (Distribución) (FC03-5)</v>
      </c>
      <c r="C546" s="26" t="s">
        <v>1182</v>
      </c>
      <c r="D546" s="26"/>
      <c r="E546" s="26"/>
      <c r="F546" s="26"/>
      <c r="G546" s="23" t="s">
        <v>23</v>
      </c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</row>
    <row r="547" spans="1:21" s="98" customFormat="1" ht="15.75" customHeight="1">
      <c r="A547" s="23" t="s">
        <v>22</v>
      </c>
      <c r="B547" s="67" t="str">
        <f>data!C3866</f>
        <v>Grandes consumidores (Distribución) (FC03-5)</v>
      </c>
      <c r="C547" s="26" t="s">
        <v>1183</v>
      </c>
      <c r="D547" s="26"/>
      <c r="E547" s="26"/>
      <c r="F547" s="26"/>
      <c r="G547" s="23" t="s">
        <v>23</v>
      </c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</row>
    <row r="548" spans="1:21" s="98" customFormat="1" ht="15.75" customHeight="1">
      <c r="A548" s="23" t="s">
        <v>22</v>
      </c>
      <c r="B548" s="67" t="str">
        <f>data!C3867</f>
        <v>Otros (Distribución) (FC03-5)</v>
      </c>
      <c r="C548" s="26" t="s">
        <v>1184</v>
      </c>
      <c r="D548" s="26"/>
      <c r="E548" s="26"/>
      <c r="F548" s="26"/>
      <c r="G548" s="23" t="s">
        <v>23</v>
      </c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</row>
    <row r="549" spans="1:21" s="98" customFormat="1" ht="15.75" customHeight="1">
      <c r="A549" s="23" t="s">
        <v>22</v>
      </c>
      <c r="B549" s="67" t="str">
        <f>data!C3868</f>
        <v>Total Distribución de gas combustible (FC03-5)</v>
      </c>
      <c r="C549" s="26" t="s">
        <v>1185</v>
      </c>
      <c r="D549" s="26"/>
      <c r="E549" s="26"/>
      <c r="F549" s="26"/>
      <c r="G549" s="23" t="s">
        <v>23</v>
      </c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</row>
    <row r="550" spans="1:21" s="98" customFormat="1" ht="15.75" customHeight="1">
      <c r="A550" s="23" t="s">
        <v>16</v>
      </c>
      <c r="B550" s="67" t="str">
        <f>data!C3869</f>
        <v>Negocio comercializacion de gas combustible (FC03-5)</v>
      </c>
      <c r="C550" s="26" t="s">
        <v>1186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</row>
    <row r="551" spans="1:21" s="98" customFormat="1" ht="15.75" customHeight="1">
      <c r="A551" s="23" t="s">
        <v>22</v>
      </c>
      <c r="B551" s="67" t="str">
        <f>data!C3870</f>
        <v>Residencial Estrato 1 (FC03-5)</v>
      </c>
      <c r="C551" s="26" t="s">
        <v>1187</v>
      </c>
      <c r="D551" s="26"/>
      <c r="E551" s="26"/>
      <c r="F551" s="26"/>
      <c r="G551" s="23" t="s">
        <v>23</v>
      </c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</row>
    <row r="552" spans="1:21" s="98" customFormat="1" ht="15.75" customHeight="1">
      <c r="A552" s="23" t="s">
        <v>22</v>
      </c>
      <c r="B552" s="67" t="str">
        <f>data!C3871</f>
        <v xml:space="preserve">     Hogares sustitutos (FC03-5)</v>
      </c>
      <c r="C552" s="26" t="s">
        <v>1188</v>
      </c>
      <c r="D552" s="26"/>
      <c r="E552" s="26"/>
      <c r="F552" s="26"/>
      <c r="G552" s="23" t="s">
        <v>23</v>
      </c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</row>
    <row r="553" spans="1:21" s="98" customFormat="1" ht="15.75" customHeight="1">
      <c r="A553" s="23" t="s">
        <v>22</v>
      </c>
      <c r="B553" s="67" t="str">
        <f>data!C3872</f>
        <v xml:space="preserve">     Otros residencial estrato 1 (FC03-5)</v>
      </c>
      <c r="C553" s="26" t="s">
        <v>1189</v>
      </c>
      <c r="D553" s="26"/>
      <c r="E553" s="26"/>
      <c r="F553" s="26"/>
      <c r="G553" s="23" t="s">
        <v>23</v>
      </c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</row>
    <row r="554" spans="1:21" s="98" customFormat="1" ht="15.75" customHeight="1">
      <c r="A554" s="23" t="s">
        <v>22</v>
      </c>
      <c r="B554" s="67" t="str">
        <f>data!C3873</f>
        <v>Residencial Estrato 2 (FC03-5)</v>
      </c>
      <c r="C554" s="26" t="s">
        <v>1190</v>
      </c>
      <c r="D554" s="26"/>
      <c r="E554" s="26"/>
      <c r="F554" s="26"/>
      <c r="G554" s="23" t="s">
        <v>23</v>
      </c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</row>
    <row r="555" spans="1:21" s="98" customFormat="1" ht="15.75" customHeight="1">
      <c r="A555" s="23" t="s">
        <v>22</v>
      </c>
      <c r="B555" s="67" t="str">
        <f>data!C3874</f>
        <v>Residencial Estrato 3 (FC03-5)</v>
      </c>
      <c r="C555" s="26" t="s">
        <v>1191</v>
      </c>
      <c r="D555" s="26"/>
      <c r="E555" s="26"/>
      <c r="F555" s="26"/>
      <c r="G555" s="23" t="s">
        <v>23</v>
      </c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</row>
    <row r="556" spans="1:21" s="98" customFormat="1" ht="15.75" customHeight="1">
      <c r="A556" s="23" t="s">
        <v>22</v>
      </c>
      <c r="B556" s="67" t="str">
        <f>data!C3875</f>
        <v>Residencial Estrato 4 (FC03-5)</v>
      </c>
      <c r="C556" s="26" t="s">
        <v>1192</v>
      </c>
      <c r="D556" s="26"/>
      <c r="E556" s="26"/>
      <c r="F556" s="26"/>
      <c r="G556" s="23" t="s">
        <v>23</v>
      </c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</row>
    <row r="557" spans="1:21" s="98" customFormat="1" ht="15.75" customHeight="1">
      <c r="A557" s="23" t="s">
        <v>22</v>
      </c>
      <c r="B557" s="67" t="str">
        <f>data!C3876</f>
        <v>Residencial Estrato 5 (FC03-5)</v>
      </c>
      <c r="C557" s="26" t="s">
        <v>1193</v>
      </c>
      <c r="D557" s="26"/>
      <c r="E557" s="26"/>
      <c r="F557" s="26"/>
      <c r="G557" s="23" t="s">
        <v>23</v>
      </c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</row>
    <row r="558" spans="1:21" s="98" customFormat="1" ht="15.75" customHeight="1">
      <c r="A558" s="23" t="s">
        <v>22</v>
      </c>
      <c r="B558" s="67" t="str">
        <f>data!C3877</f>
        <v>Residencial Estrato 6 (FC03-5)</v>
      </c>
      <c r="C558" s="26" t="s">
        <v>1194</v>
      </c>
      <c r="D558" s="26"/>
      <c r="E558" s="26"/>
      <c r="F558" s="26"/>
      <c r="G558" s="23" t="s">
        <v>23</v>
      </c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</row>
    <row r="559" spans="1:21" s="98" customFormat="1" ht="15.75" customHeight="1">
      <c r="A559" s="23" t="s">
        <v>22</v>
      </c>
      <c r="B559" s="67" t="str">
        <f>data!C3878</f>
        <v>Comercial (FC03-5)</v>
      </c>
      <c r="C559" s="26" t="s">
        <v>1195</v>
      </c>
      <c r="D559" s="26"/>
      <c r="E559" s="26"/>
      <c r="F559" s="26"/>
      <c r="G559" s="23" t="s">
        <v>23</v>
      </c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</row>
    <row r="560" spans="1:21" s="98" customFormat="1" ht="15.75" customHeight="1">
      <c r="A560" s="23" t="s">
        <v>22</v>
      </c>
      <c r="B560" s="67" t="str">
        <f>data!C3879</f>
        <v>Industrial (FC03-5)</v>
      </c>
      <c r="C560" s="26" t="s">
        <v>1196</v>
      </c>
      <c r="D560" s="26"/>
      <c r="E560" s="26"/>
      <c r="F560" s="26"/>
      <c r="G560" s="23" t="s">
        <v>23</v>
      </c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</row>
    <row r="561" spans="1:21" s="98" customFormat="1" ht="15.75" customHeight="1">
      <c r="A561" s="23" t="s">
        <v>22</v>
      </c>
      <c r="B561" s="67" t="str">
        <f>data!C3880</f>
        <v>Oficial (FC03-5)</v>
      </c>
      <c r="C561" s="26" t="s">
        <v>1197</v>
      </c>
      <c r="D561" s="26"/>
      <c r="E561" s="26"/>
      <c r="F561" s="26"/>
      <c r="G561" s="23" t="s">
        <v>23</v>
      </c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</row>
    <row r="562" spans="1:21" s="98" customFormat="1" ht="15.75" customHeight="1">
      <c r="A562" s="23" t="s">
        <v>22</v>
      </c>
      <c r="B562" s="67" t="str">
        <f>data!C3881</f>
        <v>Especial Asistencial (FC03-5)</v>
      </c>
      <c r="C562" s="26" t="s">
        <v>1198</v>
      </c>
      <c r="D562" s="26"/>
      <c r="E562" s="26"/>
      <c r="F562" s="26"/>
      <c r="G562" s="23" t="s">
        <v>23</v>
      </c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</row>
    <row r="563" spans="1:21" s="98" customFormat="1" ht="15.75" customHeight="1">
      <c r="A563" s="23" t="s">
        <v>22</v>
      </c>
      <c r="B563" s="67" t="str">
        <f>data!C3882</f>
        <v>Especial Educativo (FC03-5)</v>
      </c>
      <c r="C563" s="26" t="s">
        <v>1199</v>
      </c>
      <c r="D563" s="26"/>
      <c r="E563" s="26"/>
      <c r="F563" s="26"/>
      <c r="G563" s="23" t="s">
        <v>23</v>
      </c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</row>
    <row r="564" spans="1:21" s="98" customFormat="1" ht="15.75" customHeight="1">
      <c r="A564" s="23" t="s">
        <v>22</v>
      </c>
      <c r="B564" s="67" t="str">
        <f>data!C3883</f>
        <v>Grandes consumidores (Comercialización) (FC03-5)</v>
      </c>
      <c r="C564" s="26" t="s">
        <v>1200</v>
      </c>
      <c r="D564" s="26"/>
      <c r="E564" s="26"/>
      <c r="F564" s="26"/>
      <c r="G564" s="23" t="s">
        <v>23</v>
      </c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</row>
    <row r="565" spans="1:21" s="98" customFormat="1" ht="15.75" customHeight="1">
      <c r="A565" s="23" t="s">
        <v>22</v>
      </c>
      <c r="B565" s="67" t="str">
        <f>data!C3884</f>
        <v>Empresas del sector (Comercialización) (FC03-5)</v>
      </c>
      <c r="C565" s="26" t="s">
        <v>1201</v>
      </c>
      <c r="D565" s="26"/>
      <c r="E565" s="26"/>
      <c r="F565" s="26"/>
      <c r="G565" s="23" t="s">
        <v>23</v>
      </c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</row>
    <row r="566" spans="1:21" s="98" customFormat="1" ht="15.75" customHeight="1">
      <c r="A566" s="23" t="s">
        <v>22</v>
      </c>
      <c r="B566" s="67" t="str">
        <f>data!C3885</f>
        <v>Otros (Comercialización) (FC03-5)</v>
      </c>
      <c r="C566" s="26" t="s">
        <v>1202</v>
      </c>
      <c r="D566" s="26"/>
      <c r="E566" s="26"/>
      <c r="F566" s="26"/>
      <c r="G566" s="23" t="s">
        <v>23</v>
      </c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</row>
    <row r="567" spans="1:21" s="98" customFormat="1" ht="15.75" customHeight="1">
      <c r="A567" s="23" t="s">
        <v>22</v>
      </c>
      <c r="B567" s="67" t="str">
        <f>data!C3886</f>
        <v>Total Comercialización de gas combustible (FC03-5)</v>
      </c>
      <c r="C567" s="26" t="s">
        <v>1203</v>
      </c>
      <c r="D567" s="26"/>
      <c r="E567" s="26"/>
      <c r="F567" s="26"/>
      <c r="G567" s="23" t="s">
        <v>23</v>
      </c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</row>
    <row r="568" spans="1:21" s="98" customFormat="1" ht="15.75" customHeight="1">
      <c r="A568" s="23" t="s">
        <v>22</v>
      </c>
      <c r="B568" s="67" t="str">
        <f>data!C3887</f>
        <v>Total  Servicio de Gas combustible por redes (FC03-5)</v>
      </c>
      <c r="C568" s="26" t="s">
        <v>1204</v>
      </c>
      <c r="D568" s="26"/>
      <c r="E568" s="26"/>
      <c r="F568" s="26"/>
      <c r="G568" s="23" t="s">
        <v>23</v>
      </c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</row>
    <row r="569" spans="1:21" s="98" customFormat="1" ht="15.75" customHeight="1">
      <c r="A569" s="23" t="s">
        <v>16</v>
      </c>
      <c r="B569" s="67" t="str">
        <f>data!C3888</f>
        <v>Deterioro de cuentas por cobrar (FC03-5)</v>
      </c>
      <c r="C569" s="26" t="s">
        <v>1205</v>
      </c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</row>
    <row r="570" spans="1:21" s="98" customFormat="1" ht="15.75" customHeight="1">
      <c r="A570" s="23" t="s">
        <v>16</v>
      </c>
      <c r="B570" s="67" t="str">
        <f>data!C3889</f>
        <v>Negocio transporte de gas combustible (Deterioro) (FC03-5)</v>
      </c>
      <c r="C570" s="26" t="s">
        <v>1206</v>
      </c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</row>
    <row r="571" spans="1:21" s="98" customFormat="1" ht="15.75" customHeight="1">
      <c r="A571" s="23" t="s">
        <v>22</v>
      </c>
      <c r="B571" s="67" t="str">
        <f>data!C3890</f>
        <v>Empresas del sector (Transporte) (Deterioro) (FC03-5)</v>
      </c>
      <c r="C571" s="26" t="s">
        <v>1207</v>
      </c>
      <c r="D571" s="26"/>
      <c r="E571" s="26"/>
      <c r="F571" s="26"/>
      <c r="G571" s="23" t="s">
        <v>23</v>
      </c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</row>
    <row r="572" spans="1:21" s="98" customFormat="1" ht="15.75" customHeight="1">
      <c r="A572" s="23" t="s">
        <v>22</v>
      </c>
      <c r="B572" s="67" t="str">
        <f>data!C3891</f>
        <v>Grandes consumidores (Transporte) (Deterioro) (FC03-5)</v>
      </c>
      <c r="C572" s="26" t="s">
        <v>1208</v>
      </c>
      <c r="D572" s="26"/>
      <c r="E572" s="26"/>
      <c r="F572" s="26"/>
      <c r="G572" s="23" t="s">
        <v>23</v>
      </c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</row>
    <row r="573" spans="1:21" s="98" customFormat="1" ht="15.75" customHeight="1">
      <c r="A573" s="23" t="s">
        <v>22</v>
      </c>
      <c r="B573" s="67" t="str">
        <f>data!C3892</f>
        <v>Otros (Transporte) (Deterioro) (FC03-5)</v>
      </c>
      <c r="C573" s="26" t="s">
        <v>1209</v>
      </c>
      <c r="D573" s="26"/>
      <c r="E573" s="26"/>
      <c r="F573" s="26"/>
      <c r="G573" s="23" t="s">
        <v>23</v>
      </c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</row>
    <row r="574" spans="1:21" s="98" customFormat="1" ht="15.75" customHeight="1">
      <c r="A574" s="23" t="s">
        <v>22</v>
      </c>
      <c r="B574" s="67" t="str">
        <f>data!C3893</f>
        <v>Total Transporte de gas combustible (Deterioro) (FC03-5)</v>
      </c>
      <c r="C574" s="26" t="s">
        <v>1210</v>
      </c>
      <c r="D574" s="26"/>
      <c r="E574" s="26"/>
      <c r="F574" s="26"/>
      <c r="G574" s="23" t="s">
        <v>23</v>
      </c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</row>
    <row r="575" spans="1:21" s="98" customFormat="1" ht="15.75" customHeight="1">
      <c r="A575" s="23" t="s">
        <v>16</v>
      </c>
      <c r="B575" s="67" t="str">
        <f>data!C3894</f>
        <v>Negocio distribución de gas combustible (Deterioro) (FC03-5)</v>
      </c>
      <c r="C575" s="26" t="s">
        <v>1211</v>
      </c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</row>
    <row r="576" spans="1:21" s="98" customFormat="1" ht="15.75" customHeight="1">
      <c r="A576" s="23" t="s">
        <v>22</v>
      </c>
      <c r="B576" s="67" t="str">
        <f>data!C3895</f>
        <v>Empresas del sector (Distribución) (Deterioro) (FC03-5)</v>
      </c>
      <c r="C576" s="26" t="s">
        <v>1212</v>
      </c>
      <c r="D576" s="26"/>
      <c r="E576" s="26"/>
      <c r="F576" s="26"/>
      <c r="G576" s="23" t="s">
        <v>23</v>
      </c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</row>
    <row r="577" spans="1:21" s="98" customFormat="1" ht="15.75" customHeight="1">
      <c r="A577" s="23" t="s">
        <v>22</v>
      </c>
      <c r="B577" s="67" t="str">
        <f>data!C3896</f>
        <v>Grandes consumidores (Distribución) (Deterioro) (FC03-5)</v>
      </c>
      <c r="C577" s="26" t="s">
        <v>1213</v>
      </c>
      <c r="D577" s="26"/>
      <c r="E577" s="26"/>
      <c r="F577" s="26"/>
      <c r="G577" s="23" t="s">
        <v>23</v>
      </c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</row>
    <row r="578" spans="1:21" s="98" customFormat="1" ht="15.75" customHeight="1">
      <c r="A578" s="23" t="s">
        <v>22</v>
      </c>
      <c r="B578" s="67" t="str">
        <f>data!C3897</f>
        <v>Otros (Distribución) (Deterioro) (FC03-5)</v>
      </c>
      <c r="C578" s="26" t="s">
        <v>1214</v>
      </c>
      <c r="D578" s="26"/>
      <c r="E578" s="26"/>
      <c r="F578" s="26"/>
      <c r="G578" s="23" t="s">
        <v>23</v>
      </c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</row>
    <row r="579" spans="1:21" s="98" customFormat="1" ht="15.75" customHeight="1">
      <c r="A579" s="23" t="s">
        <v>22</v>
      </c>
      <c r="B579" s="67" t="str">
        <f>data!C3898</f>
        <v>Total Distribución de gas combustible (Deterioro) (FC03-5)</v>
      </c>
      <c r="C579" s="26" t="s">
        <v>1215</v>
      </c>
      <c r="D579" s="26"/>
      <c r="E579" s="26"/>
      <c r="F579" s="26"/>
      <c r="G579" s="23" t="s">
        <v>23</v>
      </c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</row>
    <row r="580" spans="1:21" s="98" customFormat="1" ht="15.75" customHeight="1">
      <c r="A580" s="23" t="s">
        <v>16</v>
      </c>
      <c r="B580" s="67" t="str">
        <f>data!C3899</f>
        <v>Negocio comercializacion de gas combustible (Deterioro) (FC03-5)</v>
      </c>
      <c r="C580" s="26" t="s">
        <v>1216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</row>
    <row r="581" spans="1:21" s="98" customFormat="1" ht="15.75" customHeight="1">
      <c r="A581" s="23" t="s">
        <v>22</v>
      </c>
      <c r="B581" s="67" t="str">
        <f>data!C3900</f>
        <v>Residencial Estrato 1 (Deterioro) (FC03-5)</v>
      </c>
      <c r="C581" s="26" t="s">
        <v>1217</v>
      </c>
      <c r="D581" s="26"/>
      <c r="E581" s="26"/>
      <c r="F581" s="26"/>
      <c r="G581" s="23" t="s">
        <v>23</v>
      </c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</row>
    <row r="582" spans="1:21" s="98" customFormat="1" ht="15.75" customHeight="1">
      <c r="A582" s="23" t="s">
        <v>22</v>
      </c>
      <c r="B582" s="67" t="str">
        <f>data!C3901</f>
        <v>Residencial Estrato 2 (Deterioro) (FC03-5)</v>
      </c>
      <c r="C582" s="26" t="s">
        <v>1218</v>
      </c>
      <c r="D582" s="26"/>
      <c r="E582" s="26"/>
      <c r="F582" s="26"/>
      <c r="G582" s="23" t="s">
        <v>23</v>
      </c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</row>
    <row r="583" spans="1:21" s="98" customFormat="1" ht="15.75" customHeight="1">
      <c r="A583" s="23" t="s">
        <v>22</v>
      </c>
      <c r="B583" s="67" t="str">
        <f>data!C3902</f>
        <v>Residencial Estrato 3 (Deterioro) (FC03-5)</v>
      </c>
      <c r="C583" s="26" t="s">
        <v>1219</v>
      </c>
      <c r="D583" s="26"/>
      <c r="E583" s="26"/>
      <c r="F583" s="26"/>
      <c r="G583" s="23" t="s">
        <v>23</v>
      </c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</row>
    <row r="584" spans="1:21" s="98" customFormat="1" ht="15.75" customHeight="1">
      <c r="A584" s="23" t="s">
        <v>22</v>
      </c>
      <c r="B584" s="67" t="str">
        <f>data!C3903</f>
        <v>Residencial Estrato 4 (Deterioro) (FC03-5)</v>
      </c>
      <c r="C584" s="26" t="s">
        <v>1220</v>
      </c>
      <c r="D584" s="26"/>
      <c r="E584" s="26"/>
      <c r="F584" s="26"/>
      <c r="G584" s="23" t="s">
        <v>23</v>
      </c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</row>
    <row r="585" spans="1:21" s="98" customFormat="1" ht="15.75" customHeight="1">
      <c r="A585" s="23" t="s">
        <v>22</v>
      </c>
      <c r="B585" s="67" t="str">
        <f>data!C3904</f>
        <v>Residencial Estrato 5 (Deterioro) (FC03-5)</v>
      </c>
      <c r="C585" s="26" t="s">
        <v>1221</v>
      </c>
      <c r="D585" s="26"/>
      <c r="E585" s="26"/>
      <c r="F585" s="26"/>
      <c r="G585" s="23" t="s">
        <v>23</v>
      </c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</row>
    <row r="586" spans="1:21" s="98" customFormat="1" ht="15.75" customHeight="1">
      <c r="A586" s="23" t="s">
        <v>22</v>
      </c>
      <c r="B586" s="67" t="str">
        <f>data!C3905</f>
        <v>Residencial Estrato 6 (Deterioro) (FC03-5)</v>
      </c>
      <c r="C586" s="26" t="s">
        <v>1222</v>
      </c>
      <c r="D586" s="26"/>
      <c r="E586" s="26"/>
      <c r="F586" s="26"/>
      <c r="G586" s="23" t="s">
        <v>23</v>
      </c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</row>
    <row r="587" spans="1:21" s="98" customFormat="1" ht="15.75" customHeight="1">
      <c r="A587" s="23" t="s">
        <v>22</v>
      </c>
      <c r="B587" s="67" t="str">
        <f>data!C3906</f>
        <v>Comercial (Deterioro) (FC03-5)</v>
      </c>
      <c r="C587" s="26" t="s">
        <v>1223</v>
      </c>
      <c r="D587" s="26"/>
      <c r="E587" s="26"/>
      <c r="F587" s="26"/>
      <c r="G587" s="23" t="s">
        <v>23</v>
      </c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</row>
    <row r="588" spans="1:21" s="98" customFormat="1" ht="15.75" customHeight="1">
      <c r="A588" s="23" t="s">
        <v>22</v>
      </c>
      <c r="B588" s="67" t="str">
        <f>data!C3907</f>
        <v>Industrial (Deterioro) (FC03-5)</v>
      </c>
      <c r="C588" s="26" t="s">
        <v>1224</v>
      </c>
      <c r="D588" s="26"/>
      <c r="E588" s="26"/>
      <c r="F588" s="26"/>
      <c r="G588" s="23" t="s">
        <v>23</v>
      </c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</row>
    <row r="589" spans="1:21" s="98" customFormat="1" ht="15.75" customHeight="1">
      <c r="A589" s="23" t="s">
        <v>22</v>
      </c>
      <c r="B589" s="67" t="str">
        <f>data!C3908</f>
        <v>Oficial (Deterioro) (FC03-5)</v>
      </c>
      <c r="C589" s="26" t="s">
        <v>1225</v>
      </c>
      <c r="D589" s="26"/>
      <c r="E589" s="26"/>
      <c r="F589" s="26"/>
      <c r="G589" s="23" t="s">
        <v>23</v>
      </c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</row>
    <row r="590" spans="1:21" s="98" customFormat="1" ht="15.75" customHeight="1">
      <c r="A590" s="23" t="s">
        <v>22</v>
      </c>
      <c r="B590" s="67" t="str">
        <f>data!C3909</f>
        <v>Especial Asistencial (Deterioro) (FC03-5)</v>
      </c>
      <c r="C590" s="26" t="s">
        <v>1226</v>
      </c>
      <c r="D590" s="26"/>
      <c r="E590" s="26"/>
      <c r="F590" s="26"/>
      <c r="G590" s="23" t="s">
        <v>23</v>
      </c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</row>
    <row r="591" spans="1:21" s="98" customFormat="1" ht="15.75" customHeight="1">
      <c r="A591" s="23" t="s">
        <v>22</v>
      </c>
      <c r="B591" s="67" t="str">
        <f>data!C3910</f>
        <v>Especial Educativo (Deterioro) (FC03-5)</v>
      </c>
      <c r="C591" s="26" t="s">
        <v>1227</v>
      </c>
      <c r="D591" s="26"/>
      <c r="E591" s="26"/>
      <c r="F591" s="26"/>
      <c r="G591" s="23" t="s">
        <v>23</v>
      </c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</row>
    <row r="592" spans="1:21" s="98" customFormat="1" ht="15.75" customHeight="1">
      <c r="A592" s="23" t="s">
        <v>22</v>
      </c>
      <c r="B592" s="67" t="str">
        <f>data!C3911</f>
        <v>Grandes consumidores (Comercialización) (Deterioro) (FC03-5)</v>
      </c>
      <c r="C592" s="26" t="s">
        <v>1228</v>
      </c>
      <c r="D592" s="26"/>
      <c r="E592" s="26"/>
      <c r="F592" s="26"/>
      <c r="G592" s="23" t="s">
        <v>23</v>
      </c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</row>
    <row r="593" spans="1:21" s="98" customFormat="1" ht="15.75" customHeight="1">
      <c r="A593" s="23" t="s">
        <v>22</v>
      </c>
      <c r="B593" s="67" t="str">
        <f>data!C3912</f>
        <v>Empresas del sector (Comercialización) (Deterioro) (FC03-5)</v>
      </c>
      <c r="C593" s="26" t="s">
        <v>1229</v>
      </c>
      <c r="D593" s="26"/>
      <c r="E593" s="26"/>
      <c r="F593" s="26"/>
      <c r="G593" s="23" t="s">
        <v>23</v>
      </c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</row>
    <row r="594" spans="1:21" s="98" customFormat="1" ht="15.75" customHeight="1">
      <c r="A594" s="23" t="s">
        <v>22</v>
      </c>
      <c r="B594" s="67" t="str">
        <f>data!C3913</f>
        <v>Otros (Comercialización) (Deterioro) (FC03-5)</v>
      </c>
      <c r="C594" s="26" t="s">
        <v>1230</v>
      </c>
      <c r="D594" s="26"/>
      <c r="E594" s="26"/>
      <c r="F594" s="26"/>
      <c r="G594" s="23" t="s">
        <v>23</v>
      </c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</row>
    <row r="595" spans="1:21" s="98" customFormat="1" ht="15.75" customHeight="1">
      <c r="A595" s="23" t="s">
        <v>22</v>
      </c>
      <c r="B595" s="67" t="str">
        <f>data!C3914</f>
        <v>Total Comercialización de gas combustible (Deterioro) (FC03-5)</v>
      </c>
      <c r="C595" s="26" t="s">
        <v>1231</v>
      </c>
      <c r="D595" s="26"/>
      <c r="E595" s="26"/>
      <c r="F595" s="26"/>
      <c r="G595" s="23" t="s">
        <v>23</v>
      </c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</row>
    <row r="596" spans="1:21" s="98" customFormat="1" ht="15.75" customHeight="1">
      <c r="A596" s="23" t="s">
        <v>22</v>
      </c>
      <c r="B596" s="67" t="str">
        <f>data!C3915</f>
        <v>Total Deterioro Cuentas por Cobrar (FC03-5)</v>
      </c>
      <c r="C596" s="26" t="s">
        <v>1232</v>
      </c>
      <c r="D596" s="26"/>
      <c r="E596" s="26"/>
      <c r="F596" s="26"/>
      <c r="G596" s="23" t="s">
        <v>23</v>
      </c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</row>
    <row r="597" spans="1:21" s="98" customFormat="1" ht="15.75" customHeight="1">
      <c r="A597" s="23" t="s">
        <v>16</v>
      </c>
      <c r="B597" s="85" t="str">
        <f>data!C4447</f>
        <v>--Formato Complementario 03-6--</v>
      </c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</row>
    <row r="598" spans="1:21" s="98" customFormat="1" ht="15.75" customHeight="1">
      <c r="A598" s="23" t="s">
        <v>16</v>
      </c>
      <c r="B598" s="67" t="str">
        <f>data!C4448</f>
        <v>-- 01 --</v>
      </c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</row>
    <row r="599" spans="1:21" s="98" customFormat="1" ht="15.75" customHeight="1">
      <c r="A599" s="23" t="s">
        <v>16</v>
      </c>
      <c r="B599" s="67" t="str">
        <f>data!C4449</f>
        <v>Servicio de gas licuado del petróleo (FC03-6)</v>
      </c>
      <c r="C599" s="26" t="s">
        <v>1233</v>
      </c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</row>
    <row r="600" spans="1:21" s="98" customFormat="1" ht="15.75" customHeight="1">
      <c r="A600" s="23" t="s">
        <v>16</v>
      </c>
      <c r="B600" s="67" t="str">
        <f>data!C4450</f>
        <v>Negocio transporte de GLP (FC03-6)</v>
      </c>
      <c r="C600" s="26" t="s">
        <v>1234</v>
      </c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</row>
    <row r="601" spans="1:21" s="98" customFormat="1" ht="15.75" customHeight="1">
      <c r="A601" s="23" t="s">
        <v>22</v>
      </c>
      <c r="B601" s="67" t="str">
        <f>data!C4451</f>
        <v>Empresas del sector (FC03-6)</v>
      </c>
      <c r="C601" s="26" t="s">
        <v>1235</v>
      </c>
      <c r="D601" s="26"/>
      <c r="E601" s="26"/>
      <c r="F601" s="26"/>
      <c r="G601" s="23" t="s">
        <v>23</v>
      </c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</row>
    <row r="602" spans="1:21" s="98" customFormat="1" ht="15.75" customHeight="1">
      <c r="A602" s="23" t="s">
        <v>22</v>
      </c>
      <c r="B602" s="67" t="str">
        <f>data!C4452</f>
        <v>Usuarios No Regulados (Transporte) (FC03-6)</v>
      </c>
      <c r="C602" s="204" t="s">
        <v>1236</v>
      </c>
      <c r="D602" s="26"/>
      <c r="E602" s="26"/>
      <c r="F602" s="26"/>
      <c r="G602" s="23" t="s">
        <v>23</v>
      </c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</row>
    <row r="603" spans="1:21" s="98" customFormat="1" ht="15.75" customHeight="1">
      <c r="A603" s="23" t="s">
        <v>22</v>
      </c>
      <c r="B603" s="67" t="str">
        <f>data!C4453</f>
        <v>Otros (Transporte) (FC03-6)</v>
      </c>
      <c r="C603" s="26" t="s">
        <v>1237</v>
      </c>
      <c r="D603" s="26"/>
      <c r="E603" s="26"/>
      <c r="F603" s="26"/>
      <c r="G603" s="23" t="s">
        <v>23</v>
      </c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</row>
    <row r="604" spans="1:21" s="98" customFormat="1" ht="15.75" customHeight="1">
      <c r="A604" s="23" t="s">
        <v>22</v>
      </c>
      <c r="B604" s="67" t="str">
        <f>data!C4454</f>
        <v>Total Transporte de GLP (FC03-6)</v>
      </c>
      <c r="C604" s="26" t="s">
        <v>1238</v>
      </c>
      <c r="D604" s="26"/>
      <c r="E604" s="26"/>
      <c r="F604" s="26"/>
      <c r="G604" s="23" t="s">
        <v>23</v>
      </c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</row>
    <row r="605" spans="1:21" s="98" customFormat="1" ht="15.75" customHeight="1">
      <c r="A605" s="23" t="s">
        <v>16</v>
      </c>
      <c r="B605" s="67" t="str">
        <f>data!C4455</f>
        <v>Negocio comercializacion Mayorista de GLP (FC03-6)</v>
      </c>
      <c r="C605" s="26" t="s">
        <v>1239</v>
      </c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</row>
    <row r="606" spans="1:21" s="98" customFormat="1" ht="15.75" customHeight="1">
      <c r="A606" s="23" t="s">
        <v>22</v>
      </c>
      <c r="B606" s="67" t="str">
        <f>data!C4456</f>
        <v>Distribuidores Inversionistas (FC03-6)</v>
      </c>
      <c r="C606" s="26" t="s">
        <v>1240</v>
      </c>
      <c r="D606" s="26"/>
      <c r="E606" s="26"/>
      <c r="F606" s="26"/>
      <c r="G606" s="23" t="s">
        <v>23</v>
      </c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</row>
    <row r="607" spans="1:21" s="98" customFormat="1" ht="15.75" customHeight="1">
      <c r="A607" s="23" t="s">
        <v>22</v>
      </c>
      <c r="B607" s="67" t="str">
        <f>data!C4457</f>
        <v>Comercializadores Mayoristas (FC03-6)</v>
      </c>
      <c r="C607" s="26" t="s">
        <v>1241</v>
      </c>
      <c r="D607" s="26"/>
      <c r="E607" s="26"/>
      <c r="F607" s="26"/>
      <c r="G607" s="23" t="s">
        <v>23</v>
      </c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</row>
    <row r="608" spans="1:21" s="98" customFormat="1" ht="15.75" customHeight="1">
      <c r="A608" s="23" t="s">
        <v>22</v>
      </c>
      <c r="B608" s="67" t="str">
        <f>data!C4458</f>
        <v>Usuarios No Regulados (Comercialización) (FC03-6)</v>
      </c>
      <c r="C608" s="26" t="s">
        <v>1242</v>
      </c>
      <c r="D608" s="26"/>
      <c r="E608" s="26"/>
      <c r="F608" s="26"/>
      <c r="G608" s="23" t="s">
        <v>23</v>
      </c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</row>
    <row r="609" spans="1:21" s="98" customFormat="1" ht="15.75" customHeight="1">
      <c r="A609" s="23" t="s">
        <v>22</v>
      </c>
      <c r="B609" s="67" t="str">
        <f>data!C4459</f>
        <v>Otros (CM-GLP) (FC03-6)</v>
      </c>
      <c r="C609" s="26" t="s">
        <v>1243</v>
      </c>
      <c r="D609" s="26"/>
      <c r="E609" s="26"/>
      <c r="F609" s="26"/>
      <c r="G609" s="23" t="s">
        <v>23</v>
      </c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</row>
    <row r="610" spans="1:21" s="98" customFormat="1" ht="15.75" customHeight="1">
      <c r="A610" s="23" t="s">
        <v>22</v>
      </c>
      <c r="B610" s="67" t="str">
        <f>data!C4460</f>
        <v>Total Comercializacion Mayorista de GLP (FC03-6)</v>
      </c>
      <c r="C610" s="26" t="s">
        <v>1244</v>
      </c>
      <c r="D610" s="26"/>
      <c r="E610" s="26"/>
      <c r="F610" s="26"/>
      <c r="G610" s="23" t="s">
        <v>23</v>
      </c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</row>
    <row r="611" spans="1:21" s="98" customFormat="1" ht="15.75" customHeight="1">
      <c r="A611" s="23" t="s">
        <v>16</v>
      </c>
      <c r="B611" s="67" t="str">
        <f>data!C4461</f>
        <v>Negocio distribución de GLP (FC03-6)</v>
      </c>
      <c r="C611" s="26" t="s">
        <v>1245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</row>
    <row r="612" spans="1:21" s="98" customFormat="1" ht="15.75" customHeight="1">
      <c r="A612" s="23" t="s">
        <v>22</v>
      </c>
      <c r="B612" s="67" t="str">
        <f>data!C4462</f>
        <v>Comercializadores  minoristas (FC03-6)</v>
      </c>
      <c r="C612" s="26" t="s">
        <v>1246</v>
      </c>
      <c r="D612" s="26"/>
      <c r="E612" s="26"/>
      <c r="F612" s="26"/>
      <c r="G612" s="23" t="s">
        <v>23</v>
      </c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</row>
    <row r="613" spans="1:21" s="98" customFormat="1" ht="15.75" customHeight="1">
      <c r="A613" s="23" t="s">
        <v>22</v>
      </c>
      <c r="B613" s="67" t="str">
        <f>data!C4463</f>
        <v>Tanques Estacionarios (FC03-6)</v>
      </c>
      <c r="C613" s="26" t="s">
        <v>1247</v>
      </c>
      <c r="D613" s="26"/>
      <c r="E613" s="26"/>
      <c r="F613" s="26"/>
      <c r="G613" s="23" t="s">
        <v>23</v>
      </c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</row>
    <row r="614" spans="1:21" s="98" customFormat="1" ht="15.75" customHeight="1">
      <c r="A614" s="23" t="s">
        <v>22</v>
      </c>
      <c r="B614" s="67" t="str">
        <f>data!C4464</f>
        <v>Puntos de Venta (FC03-6)</v>
      </c>
      <c r="C614" s="26" t="s">
        <v>1248</v>
      </c>
      <c r="D614" s="26"/>
      <c r="E614" s="26"/>
      <c r="F614" s="26"/>
      <c r="G614" s="23" t="s">
        <v>23</v>
      </c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</row>
    <row r="615" spans="1:21" s="98" customFormat="1" ht="15.75" customHeight="1">
      <c r="A615" s="23" t="s">
        <v>22</v>
      </c>
      <c r="B615" s="67" t="str">
        <f>data!C4465</f>
        <v>Estrato 1 Subsidiado (DT-GLP) (FC03-6)</v>
      </c>
      <c r="C615" s="26" t="s">
        <v>1249</v>
      </c>
      <c r="D615" s="26"/>
      <c r="E615" s="26"/>
      <c r="F615" s="26"/>
      <c r="G615" s="23" t="s">
        <v>23</v>
      </c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</row>
    <row r="616" spans="1:21" s="98" customFormat="1" ht="15.75" customHeight="1">
      <c r="A616" s="23" t="s">
        <v>22</v>
      </c>
      <c r="B616" s="67" t="str">
        <f>data!C4466</f>
        <v>Estrato 2 Subsidiado (DT-GLP) (FC03-6)</v>
      </c>
      <c r="C616" s="26" t="s">
        <v>1250</v>
      </c>
      <c r="D616" s="26"/>
      <c r="E616" s="26"/>
      <c r="F616" s="26"/>
      <c r="G616" s="23" t="s">
        <v>23</v>
      </c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</row>
    <row r="617" spans="1:21" s="98" customFormat="1" ht="15.75" customHeight="1">
      <c r="A617" s="23" t="s">
        <v>22</v>
      </c>
      <c r="B617" s="67" t="str">
        <f>data!C4467</f>
        <v>Otros (DT-GLP) (FC03-6)</v>
      </c>
      <c r="C617" s="26" t="s">
        <v>1251</v>
      </c>
      <c r="D617" s="26"/>
      <c r="E617" s="26"/>
      <c r="F617" s="26"/>
      <c r="G617" s="23" t="s">
        <v>23</v>
      </c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</row>
    <row r="618" spans="1:21" s="98" customFormat="1" ht="15.75" customHeight="1">
      <c r="A618" s="23" t="s">
        <v>22</v>
      </c>
      <c r="B618" s="67" t="str">
        <f>data!C4468</f>
        <v>Total distribución de GLP (FC03-6)</v>
      </c>
      <c r="C618" s="26" t="s">
        <v>1252</v>
      </c>
      <c r="D618" s="26"/>
      <c r="E618" s="26"/>
      <c r="F618" s="26"/>
      <c r="G618" s="23" t="s">
        <v>23</v>
      </c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</row>
    <row r="619" spans="1:21" s="98" customFormat="1" ht="15.75" customHeight="1">
      <c r="A619" s="23" t="s">
        <v>16</v>
      </c>
      <c r="B619" s="67" t="str">
        <f>data!C4469</f>
        <v>Negocio comercializacion Minorista GLP (FC03-6)</v>
      </c>
      <c r="C619" s="26" t="s">
        <v>1253</v>
      </c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</row>
    <row r="620" spans="1:21" s="98" customFormat="1" ht="15.75" customHeight="1">
      <c r="A620" s="23" t="s">
        <v>22</v>
      </c>
      <c r="B620" s="67" t="str">
        <f>data!C4470</f>
        <v>Estrato 1 Subsidiado (CI-GLP) (FC03-6)</v>
      </c>
      <c r="C620" s="26" t="s">
        <v>1254</v>
      </c>
      <c r="D620" s="26"/>
      <c r="E620" s="26"/>
      <c r="F620" s="26"/>
      <c r="G620" s="23" t="s">
        <v>23</v>
      </c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</row>
    <row r="621" spans="1:21" s="98" customFormat="1" ht="15.75" customHeight="1">
      <c r="A621" s="23" t="s">
        <v>22</v>
      </c>
      <c r="B621" s="67" t="str">
        <f>data!C4471</f>
        <v>Estrato 2 Subsidiado (CI-GLP) (FC03-6)</v>
      </c>
      <c r="C621" s="26" t="s">
        <v>1255</v>
      </c>
      <c r="D621" s="26"/>
      <c r="E621" s="26"/>
      <c r="F621" s="26"/>
      <c r="G621" s="23" t="s">
        <v>23</v>
      </c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</row>
    <row r="622" spans="1:21" s="98" customFormat="1" ht="15.75" customHeight="1">
      <c r="A622" s="23" t="s">
        <v>22</v>
      </c>
      <c r="B622" s="67" t="str">
        <f>data!C4472</f>
        <v>Usuario Final (FC03-6)</v>
      </c>
      <c r="C622" s="26" t="s">
        <v>1256</v>
      </c>
      <c r="D622" s="26"/>
      <c r="E622" s="26"/>
      <c r="F622" s="26"/>
      <c r="G622" s="23" t="s">
        <v>23</v>
      </c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</row>
    <row r="623" spans="1:21" s="98" customFormat="1" ht="15.75" customHeight="1">
      <c r="A623" s="23" t="s">
        <v>22</v>
      </c>
      <c r="B623" s="67" t="str">
        <f>data!C4473</f>
        <v>Otros (CI-GLP) (FC03-6)</v>
      </c>
      <c r="C623" s="26" t="s">
        <v>1257</v>
      </c>
      <c r="D623" s="26"/>
      <c r="E623" s="26"/>
      <c r="F623" s="26"/>
      <c r="G623" s="23" t="s">
        <v>23</v>
      </c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</row>
    <row r="624" spans="1:21" s="98" customFormat="1" ht="15.75" customHeight="1">
      <c r="A624" s="23" t="s">
        <v>22</v>
      </c>
      <c r="B624" s="67" t="str">
        <f>data!C4474</f>
        <v>Total comercialización minorista de GLP (FC03-6)</v>
      </c>
      <c r="C624" s="26" t="s">
        <v>1258</v>
      </c>
      <c r="D624" s="26"/>
      <c r="E624" s="26"/>
      <c r="F624" s="26"/>
      <c r="G624" s="23" t="s">
        <v>23</v>
      </c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</row>
    <row r="625" spans="1:21" s="98" customFormat="1" ht="15.75" customHeight="1">
      <c r="A625" s="23" t="s">
        <v>22</v>
      </c>
      <c r="B625" s="67" t="str">
        <f>data!C4475</f>
        <v>Total Cuentas por cobrar  Servicio de Gas Licuado del Petroleo (FC03-6)</v>
      </c>
      <c r="C625" s="26" t="s">
        <v>1259</v>
      </c>
      <c r="D625" s="26"/>
      <c r="E625" s="26"/>
      <c r="F625" s="26"/>
      <c r="G625" s="23" t="s">
        <v>23</v>
      </c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</row>
    <row r="626" spans="1:21" s="98" customFormat="1" ht="15.75" customHeight="1">
      <c r="A626" s="23" t="s">
        <v>16</v>
      </c>
      <c r="B626" s="67" t="str">
        <f>data!C4476</f>
        <v>Deterioro de cuentas por cobrar (FC03-6)</v>
      </c>
      <c r="C626" s="26" t="s">
        <v>1260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</row>
    <row r="627" spans="1:21" s="98" customFormat="1" ht="15.75" customHeight="1">
      <c r="A627" s="23" t="s">
        <v>16</v>
      </c>
      <c r="B627" s="67" t="str">
        <f>data!C4477</f>
        <v>Negocio transporte de GLP (Deterioro) (FC03-6)</v>
      </c>
      <c r="C627" s="26" t="s">
        <v>1261</v>
      </c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</row>
    <row r="628" spans="1:21" s="98" customFormat="1" ht="15.75" customHeight="1">
      <c r="A628" s="23" t="s">
        <v>22</v>
      </c>
      <c r="B628" s="67" t="str">
        <f>data!C4478</f>
        <v>Empresas del sector (Deterioro) (FC03-6)</v>
      </c>
      <c r="C628" s="26" t="s">
        <v>1262</v>
      </c>
      <c r="D628" s="26"/>
      <c r="E628" s="26"/>
      <c r="F628" s="26"/>
      <c r="G628" s="23" t="s">
        <v>23</v>
      </c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</row>
    <row r="629" spans="1:21" s="98" customFormat="1" ht="15.75" customHeight="1">
      <c r="A629" s="23" t="s">
        <v>22</v>
      </c>
      <c r="B629" s="67" t="str">
        <f>data!C4479</f>
        <v>Usuarios No Regulados (Transporte) (Deterioro) (FC03-6)</v>
      </c>
      <c r="C629" s="204" t="s">
        <v>1263</v>
      </c>
      <c r="D629" s="26"/>
      <c r="E629" s="26"/>
      <c r="F629" s="26"/>
      <c r="G629" s="23" t="s">
        <v>23</v>
      </c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</row>
    <row r="630" spans="1:21" s="98" customFormat="1" ht="15.75" customHeight="1">
      <c r="A630" s="23" t="s">
        <v>22</v>
      </c>
      <c r="B630" s="67" t="str">
        <f>data!C4480</f>
        <v>Otros (Transporte) (Deterioro) (FC03-6)</v>
      </c>
      <c r="C630" s="26" t="s">
        <v>1264</v>
      </c>
      <c r="D630" s="26"/>
      <c r="E630" s="26"/>
      <c r="F630" s="26"/>
      <c r="G630" s="23" t="s">
        <v>23</v>
      </c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</row>
    <row r="631" spans="1:21" s="98" customFormat="1" ht="15.75" customHeight="1">
      <c r="A631" s="23" t="s">
        <v>22</v>
      </c>
      <c r="B631" s="67" t="str">
        <f>data!C4481</f>
        <v>Total Transporte de GLP (Deterioro) (FC03-6)</v>
      </c>
      <c r="C631" s="26" t="s">
        <v>1265</v>
      </c>
      <c r="D631" s="26"/>
      <c r="E631" s="26"/>
      <c r="F631" s="26"/>
      <c r="G631" s="23" t="s">
        <v>23</v>
      </c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</row>
    <row r="632" spans="1:21" s="98" customFormat="1" ht="15.75" customHeight="1">
      <c r="A632" s="23" t="s">
        <v>16</v>
      </c>
      <c r="B632" s="67" t="str">
        <f>data!C4482</f>
        <v>Negocio comercializacion Mayorista de GLP (Deterioro) (FC03-6)</v>
      </c>
      <c r="C632" s="26" t="s">
        <v>1266</v>
      </c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</row>
    <row r="633" spans="1:21" s="98" customFormat="1" ht="15.75" customHeight="1">
      <c r="A633" s="23" t="s">
        <v>22</v>
      </c>
      <c r="B633" s="67" t="str">
        <f>data!C4483</f>
        <v>Distribuidores Inversionistas (Deterioro) (FC03-6)</v>
      </c>
      <c r="C633" s="26" t="s">
        <v>1267</v>
      </c>
      <c r="D633" s="26"/>
      <c r="E633" s="26"/>
      <c r="F633" s="26"/>
      <c r="G633" s="23" t="s">
        <v>23</v>
      </c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</row>
    <row r="634" spans="1:21" s="98" customFormat="1" ht="15.75" customHeight="1">
      <c r="A634" s="23" t="s">
        <v>22</v>
      </c>
      <c r="B634" s="67" t="str">
        <f>data!C4484</f>
        <v>Comercializadores Mayoristas (Deterioro) (FC03-6)</v>
      </c>
      <c r="C634" s="26" t="s">
        <v>1268</v>
      </c>
      <c r="D634" s="26"/>
      <c r="E634" s="26"/>
      <c r="F634" s="26"/>
      <c r="G634" s="23" t="s">
        <v>23</v>
      </c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</row>
    <row r="635" spans="1:21" s="98" customFormat="1" ht="15.75" customHeight="1">
      <c r="A635" s="23" t="s">
        <v>22</v>
      </c>
      <c r="B635" s="67" t="str">
        <f>data!C4485</f>
        <v>Usuarios No Regulados (Comercialización) (Deterioro) (FC03-6)</v>
      </c>
      <c r="C635" s="204" t="s">
        <v>1269</v>
      </c>
      <c r="D635" s="26"/>
      <c r="E635" s="26"/>
      <c r="F635" s="26"/>
      <c r="G635" s="23" t="s">
        <v>23</v>
      </c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</row>
    <row r="636" spans="1:21" s="98" customFormat="1" ht="15.75" customHeight="1">
      <c r="A636" s="23" t="s">
        <v>22</v>
      </c>
      <c r="B636" s="67" t="str">
        <f>data!C4486</f>
        <v>Otros (CM-GLP) (Deterioro) (FC03-6)</v>
      </c>
      <c r="C636" s="26" t="s">
        <v>1270</v>
      </c>
      <c r="D636" s="26"/>
      <c r="E636" s="26"/>
      <c r="F636" s="26"/>
      <c r="G636" s="23" t="s">
        <v>23</v>
      </c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</row>
    <row r="637" spans="1:21" s="98" customFormat="1" ht="15.75" customHeight="1">
      <c r="A637" s="23" t="s">
        <v>22</v>
      </c>
      <c r="B637" s="67" t="str">
        <f>data!C4487</f>
        <v>Total Comercializacion Mayorista de GLP (Deterioro) (FC03-6)</v>
      </c>
      <c r="C637" s="26" t="s">
        <v>1271</v>
      </c>
      <c r="D637" s="26"/>
      <c r="E637" s="26"/>
      <c r="F637" s="26"/>
      <c r="G637" s="23" t="s">
        <v>23</v>
      </c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</row>
    <row r="638" spans="1:21" s="98" customFormat="1" ht="15.75" customHeight="1">
      <c r="A638" s="23" t="s">
        <v>16</v>
      </c>
      <c r="B638" s="67" t="str">
        <f>data!C4488</f>
        <v>Negocio distribución de GLP (Deterioro) (FC03-6)</v>
      </c>
      <c r="C638" s="26" t="s">
        <v>1272</v>
      </c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</row>
    <row r="639" spans="1:21" s="98" customFormat="1" ht="15.75" customHeight="1">
      <c r="A639" s="23" t="s">
        <v>22</v>
      </c>
      <c r="B639" s="67" t="str">
        <f>data!C4489</f>
        <v>Comercializadores  minoristas (Deterioro) (FC03-6)</v>
      </c>
      <c r="C639" s="26" t="s">
        <v>1273</v>
      </c>
      <c r="D639" s="26"/>
      <c r="E639" s="26"/>
      <c r="F639" s="26"/>
      <c r="G639" s="23" t="s">
        <v>23</v>
      </c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</row>
    <row r="640" spans="1:21" s="98" customFormat="1" ht="15.75" customHeight="1">
      <c r="A640" s="23" t="s">
        <v>22</v>
      </c>
      <c r="B640" s="67" t="str">
        <f>data!C4490</f>
        <v>Tanques Estacionarios (Deterioro) (FC03-6)</v>
      </c>
      <c r="C640" s="26" t="s">
        <v>1274</v>
      </c>
      <c r="D640" s="26"/>
      <c r="E640" s="26"/>
      <c r="F640" s="26"/>
      <c r="G640" s="23" t="s">
        <v>23</v>
      </c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</row>
    <row r="641" spans="1:21" s="98" customFormat="1" ht="15.75" customHeight="1">
      <c r="A641" s="23" t="s">
        <v>22</v>
      </c>
      <c r="B641" s="67" t="str">
        <f>data!C4491</f>
        <v>Puntos de Venta (Deterioro) (FC03-6)</v>
      </c>
      <c r="C641" s="26" t="s">
        <v>1275</v>
      </c>
      <c r="D641" s="26"/>
      <c r="E641" s="26"/>
      <c r="F641" s="26"/>
      <c r="G641" s="23" t="s">
        <v>23</v>
      </c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</row>
    <row r="642" spans="1:21" s="98" customFormat="1" ht="15.75" customHeight="1">
      <c r="A642" s="23" t="s">
        <v>22</v>
      </c>
      <c r="B642" s="67" t="str">
        <f>data!C4492</f>
        <v>Estrato 1 Subsidiado (DT-GLP) (Deterioro) (FC03-6)</v>
      </c>
      <c r="C642" s="26" t="s">
        <v>1276</v>
      </c>
      <c r="D642" s="26"/>
      <c r="E642" s="26"/>
      <c r="F642" s="26"/>
      <c r="G642" s="23" t="s">
        <v>23</v>
      </c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</row>
    <row r="643" spans="1:21" s="98" customFormat="1" ht="15.75" customHeight="1">
      <c r="A643" s="23" t="s">
        <v>22</v>
      </c>
      <c r="B643" s="67" t="str">
        <f>data!C4493</f>
        <v>Estrato 2 Subsidiado (DT-GLP) (Deterioro) (FC03-6)</v>
      </c>
      <c r="C643" s="26" t="s">
        <v>1277</v>
      </c>
      <c r="D643" s="26"/>
      <c r="E643" s="26"/>
      <c r="F643" s="26"/>
      <c r="G643" s="23" t="s">
        <v>23</v>
      </c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</row>
    <row r="644" spans="1:21" s="98" customFormat="1" ht="15.75" customHeight="1">
      <c r="A644" s="23" t="s">
        <v>22</v>
      </c>
      <c r="B644" s="67" t="str">
        <f>data!C4494</f>
        <v>Otros (DT-GLP) (Deterioro) (FC03-6)</v>
      </c>
      <c r="C644" s="26" t="s">
        <v>1278</v>
      </c>
      <c r="D644" s="26"/>
      <c r="E644" s="26"/>
      <c r="F644" s="26"/>
      <c r="G644" s="23" t="s">
        <v>23</v>
      </c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</row>
    <row r="645" spans="1:21" s="98" customFormat="1" ht="15.75" customHeight="1">
      <c r="A645" s="23" t="s">
        <v>22</v>
      </c>
      <c r="B645" s="67" t="str">
        <f>data!C4495</f>
        <v>Total distribución de GLP (Deterioro) (FC03-6)</v>
      </c>
      <c r="C645" s="26" t="s">
        <v>1279</v>
      </c>
      <c r="D645" s="26"/>
      <c r="E645" s="26"/>
      <c r="F645" s="26"/>
      <c r="G645" s="23" t="s">
        <v>23</v>
      </c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</row>
    <row r="646" spans="1:21" s="98" customFormat="1" ht="15.75" customHeight="1">
      <c r="A646" s="23" t="s">
        <v>16</v>
      </c>
      <c r="B646" s="67" t="str">
        <f>data!C4496</f>
        <v>Negocio comercializacion Minorista GLP (Deterioro) (FC03-6)</v>
      </c>
      <c r="C646" s="26" t="s">
        <v>1280</v>
      </c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</row>
    <row r="647" spans="1:21" s="98" customFormat="1" ht="15.75" customHeight="1">
      <c r="A647" s="23" t="s">
        <v>22</v>
      </c>
      <c r="B647" s="67" t="str">
        <f>data!C4497</f>
        <v>Estrato 1 Subsidiado (CI-GLP) (Deterioro) (FC03-6)</v>
      </c>
      <c r="C647" s="26" t="s">
        <v>1281</v>
      </c>
      <c r="D647" s="26"/>
      <c r="E647" s="26"/>
      <c r="F647" s="26"/>
      <c r="G647" s="23" t="s">
        <v>23</v>
      </c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</row>
    <row r="648" spans="1:21" s="98" customFormat="1" ht="15.75" customHeight="1">
      <c r="A648" s="23" t="s">
        <v>22</v>
      </c>
      <c r="B648" s="67" t="str">
        <f>data!C4498</f>
        <v>Estrato 2 Subsidiado (CI-GLP) (Deterioro) (FC03-6)</v>
      </c>
      <c r="C648" s="26" t="s">
        <v>1282</v>
      </c>
      <c r="D648" s="26"/>
      <c r="E648" s="26"/>
      <c r="F648" s="26"/>
      <c r="G648" s="23" t="s">
        <v>23</v>
      </c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</row>
    <row r="649" spans="1:21" s="98" customFormat="1" ht="15.75" customHeight="1">
      <c r="A649" s="23" t="s">
        <v>22</v>
      </c>
      <c r="B649" s="67" t="str">
        <f>data!C4499</f>
        <v>Usuario Final (Deterioro) (FC03-6)</v>
      </c>
      <c r="C649" s="26" t="s">
        <v>1283</v>
      </c>
      <c r="D649" s="26"/>
      <c r="E649" s="26"/>
      <c r="F649" s="26"/>
      <c r="G649" s="23" t="s">
        <v>23</v>
      </c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</row>
    <row r="650" spans="1:21" s="98" customFormat="1" ht="15.75" customHeight="1">
      <c r="A650" s="23" t="s">
        <v>22</v>
      </c>
      <c r="B650" s="67" t="str">
        <f>data!C4500</f>
        <v>Otros (CI-GLP) (Deterioro) (FC03-6)</v>
      </c>
      <c r="C650" s="26" t="s">
        <v>1284</v>
      </c>
      <c r="D650" s="26"/>
      <c r="E650" s="26"/>
      <c r="F650" s="26"/>
      <c r="G650" s="23" t="s">
        <v>23</v>
      </c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</row>
    <row r="651" spans="1:21" s="98" customFormat="1" ht="15.75" customHeight="1">
      <c r="A651" s="23" t="s">
        <v>22</v>
      </c>
      <c r="B651" s="67" t="str">
        <f>data!C4501</f>
        <v>Total comercialización minorista de GLP (Deterioro) (FC03-6)</v>
      </c>
      <c r="C651" s="26" t="s">
        <v>1285</v>
      </c>
      <c r="D651" s="26"/>
      <c r="E651" s="26"/>
      <c r="F651" s="26"/>
      <c r="G651" s="23" t="s">
        <v>23</v>
      </c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</row>
    <row r="652" spans="1:21" s="98" customFormat="1" ht="15.75" customHeight="1">
      <c r="A652" s="23" t="s">
        <v>22</v>
      </c>
      <c r="B652" s="67" t="str">
        <f>data!C4502</f>
        <v>Total Deterioro Cuentas por Cobrar (FC03-6)</v>
      </c>
      <c r="C652" s="26" t="s">
        <v>1286</v>
      </c>
      <c r="D652" s="26"/>
      <c r="E652" s="26"/>
      <c r="F652" s="26"/>
      <c r="G652" s="23" t="s">
        <v>23</v>
      </c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</row>
    <row r="653" spans="1:21" s="98" customFormat="1" ht="15.75" customHeight="1">
      <c r="A653" s="23" t="s">
        <v>16</v>
      </c>
      <c r="B653" s="85" t="str">
        <f>data!C4998</f>
        <v>--Formato Complementario 04--</v>
      </c>
      <c r="C653" s="26" t="s">
        <v>1287</v>
      </c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</row>
    <row r="654" spans="1:21" s="98" customFormat="1" ht="15.75" customHeight="1">
      <c r="A654" s="23" t="s">
        <v>16</v>
      </c>
      <c r="B654" s="67" t="str">
        <f>data!C4999</f>
        <v>-- 01 --</v>
      </c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</row>
    <row r="655" spans="1:21" s="98" customFormat="1" ht="15.75" customHeight="1">
      <c r="A655" s="23" t="s">
        <v>16</v>
      </c>
      <c r="B655" s="67" t="str">
        <f>data!C5000</f>
        <v>Subsidios</v>
      </c>
      <c r="C655" s="26" t="s">
        <v>1288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</row>
    <row r="656" spans="1:21" s="98" customFormat="1" ht="15.75" customHeight="1">
      <c r="A656" s="23" t="s">
        <v>22</v>
      </c>
      <c r="B656" s="67" t="str">
        <f>data!C5001</f>
        <v>Estrato 1</v>
      </c>
      <c r="C656" s="26" t="s">
        <v>1289</v>
      </c>
      <c r="D656" s="26"/>
      <c r="E656" s="26"/>
      <c r="F656" s="26"/>
      <c r="G656" s="23" t="s">
        <v>23</v>
      </c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</row>
    <row r="657" spans="1:21" s="98" customFormat="1" ht="15.75" customHeight="1">
      <c r="A657" s="23" t="s">
        <v>22</v>
      </c>
      <c r="B657" s="67" t="str">
        <f>data!C5002</f>
        <v>Estrato 2</v>
      </c>
      <c r="C657" s="26" t="s">
        <v>1290</v>
      </c>
      <c r="D657" s="26"/>
      <c r="E657" s="26"/>
      <c r="F657" s="26"/>
      <c r="G657" s="23" t="s">
        <v>23</v>
      </c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</row>
    <row r="658" spans="1:21" s="98" customFormat="1" ht="15.75" customHeight="1">
      <c r="A658" s="23" t="s">
        <v>22</v>
      </c>
      <c r="B658" s="67" t="str">
        <f>data!C5003</f>
        <v>Estrato 3</v>
      </c>
      <c r="C658" s="26" t="s">
        <v>1291</v>
      </c>
      <c r="D658" s="26"/>
      <c r="E658" s="26"/>
      <c r="F658" s="26"/>
      <c r="G658" s="23" t="s">
        <v>23</v>
      </c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</row>
    <row r="659" spans="1:21" s="98" customFormat="1" ht="15.75" customHeight="1">
      <c r="A659" s="23" t="s">
        <v>22</v>
      </c>
      <c r="B659" s="67" t="str">
        <f>data!C5004</f>
        <v>Total Subsidios</v>
      </c>
      <c r="C659" s="26" t="s">
        <v>1292</v>
      </c>
      <c r="D659" s="26"/>
      <c r="E659" s="26"/>
      <c r="F659" s="26"/>
      <c r="G659" s="23" t="s">
        <v>23</v>
      </c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</row>
    <row r="660" spans="1:21" s="98" customFormat="1" ht="15.75" customHeight="1">
      <c r="A660" s="23" t="s">
        <v>16</v>
      </c>
      <c r="B660" s="67" t="str">
        <f>data!C5005</f>
        <v>Contribuciones</v>
      </c>
      <c r="C660" s="26" t="s">
        <v>1293</v>
      </c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</row>
    <row r="661" spans="1:21" s="98" customFormat="1" ht="15.75" customHeight="1">
      <c r="A661" s="23" t="s">
        <v>22</v>
      </c>
      <c r="B661" s="67" t="str">
        <f>data!C5006</f>
        <v>Estrato 5</v>
      </c>
      <c r="C661" s="26" t="s">
        <v>1294</v>
      </c>
      <c r="D661" s="26"/>
      <c r="E661" s="26"/>
      <c r="F661" s="26"/>
      <c r="G661" s="23" t="s">
        <v>23</v>
      </c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</row>
    <row r="662" spans="1:21" s="98" customFormat="1" ht="15.75" customHeight="1">
      <c r="A662" s="23" t="s">
        <v>22</v>
      </c>
      <c r="B662" s="67" t="str">
        <f>data!C5007</f>
        <v>Estrato 6</v>
      </c>
      <c r="C662" s="26" t="s">
        <v>1295</v>
      </c>
      <c r="D662" s="26"/>
      <c r="E662" s="26"/>
      <c r="F662" s="26"/>
      <c r="G662" s="23" t="s">
        <v>23</v>
      </c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</row>
    <row r="663" spans="1:21" s="98" customFormat="1" ht="15.75" customHeight="1">
      <c r="A663" s="23" t="s">
        <v>22</v>
      </c>
      <c r="B663" s="67" t="str">
        <f>data!C5008</f>
        <v>Comercial</v>
      </c>
      <c r="C663" s="26" t="s">
        <v>1296</v>
      </c>
      <c r="D663" s="26"/>
      <c r="E663" s="26"/>
      <c r="F663" s="26"/>
      <c r="G663" s="23" t="s">
        <v>23</v>
      </c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</row>
    <row r="664" spans="1:21" s="98" customFormat="1" ht="15.75" customHeight="1">
      <c r="A664" s="23" t="s">
        <v>22</v>
      </c>
      <c r="B664" s="67" t="str">
        <f>data!C5009</f>
        <v>Industrial</v>
      </c>
      <c r="C664" s="26" t="s">
        <v>1297</v>
      </c>
      <c r="D664" s="26"/>
      <c r="E664" s="26"/>
      <c r="F664" s="26"/>
      <c r="G664" s="23" t="s">
        <v>23</v>
      </c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</row>
    <row r="665" spans="1:21" s="98" customFormat="1" ht="15.75" customHeight="1">
      <c r="A665" s="23" t="s">
        <v>22</v>
      </c>
      <c r="B665" s="67" t="str">
        <f>data!C5010</f>
        <v>Total Contribución</v>
      </c>
      <c r="C665" s="26" t="s">
        <v>1298</v>
      </c>
      <c r="D665" s="26"/>
      <c r="E665" s="26"/>
      <c r="F665" s="26"/>
      <c r="G665" s="23" t="s">
        <v>23</v>
      </c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</row>
    <row r="666" spans="1:21" s="98" customFormat="1" ht="15.75" customHeight="1">
      <c r="A666" s="23" t="s">
        <v>22</v>
      </c>
      <c r="B666" s="67" t="str">
        <f>data!C5011</f>
        <v>Valor Neto Subsidios vs. Contribuciones</v>
      </c>
      <c r="C666" s="26" t="s">
        <v>1299</v>
      </c>
      <c r="D666" s="26"/>
      <c r="E666" s="26"/>
      <c r="F666" s="26"/>
      <c r="G666" s="23" t="s">
        <v>23</v>
      </c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</row>
    <row r="667" spans="1:21" s="98" customFormat="1" ht="15.75" customHeight="1">
      <c r="A667" s="23" t="s">
        <v>22</v>
      </c>
      <c r="B667" s="67" t="str">
        <f>data!C5012</f>
        <v>Detalle deterioro cartera de municipios</v>
      </c>
      <c r="C667" s="26" t="s">
        <v>1300</v>
      </c>
      <c r="D667" s="26"/>
      <c r="E667" s="26"/>
      <c r="F667" s="26"/>
      <c r="G667" s="23" t="s">
        <v>23</v>
      </c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</row>
    <row r="668" spans="1:21" s="98" customFormat="1" ht="15.75" customHeight="1">
      <c r="A668" s="23" t="s">
        <v>22</v>
      </c>
      <c r="B668" s="95" t="str">
        <f>data!C5055</f>
        <v>Subsidio FOES</v>
      </c>
      <c r="C668" s="26" t="s">
        <v>1301</v>
      </c>
      <c r="D668" s="26"/>
      <c r="E668" s="26"/>
      <c r="F668" s="26"/>
      <c r="G668" s="23" t="s">
        <v>23</v>
      </c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</row>
    <row r="669" spans="1:21" s="98" customFormat="1" ht="15.75" customHeight="1">
      <c r="A669" s="23" t="s">
        <v>22</v>
      </c>
      <c r="B669" s="95" t="str">
        <f>data!C5056</f>
        <v>Subsidio FAER</v>
      </c>
      <c r="C669" s="26" t="s">
        <v>1302</v>
      </c>
      <c r="D669" s="26"/>
      <c r="E669" s="26"/>
      <c r="F669" s="26"/>
      <c r="G669" s="23" t="s">
        <v>23</v>
      </c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</row>
    <row r="670" spans="1:21" s="98" customFormat="1" ht="15.75" customHeight="1">
      <c r="A670" s="23" t="s">
        <v>22</v>
      </c>
      <c r="B670" s="95" t="str">
        <f>data!C5057</f>
        <v>Subsidio FAZNI</v>
      </c>
      <c r="C670" s="26" t="s">
        <v>1303</v>
      </c>
      <c r="D670" s="26"/>
      <c r="E670" s="26"/>
      <c r="F670" s="26"/>
      <c r="G670" s="23" t="s">
        <v>23</v>
      </c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</row>
    <row r="671" spans="1:21" s="98" customFormat="1" ht="15.75" customHeight="1">
      <c r="A671" s="23" t="s">
        <v>22</v>
      </c>
      <c r="B671" s="95" t="str">
        <f>data!C5058</f>
        <v>Subsidio PRONE</v>
      </c>
      <c r="C671" s="26" t="s">
        <v>1304</v>
      </c>
      <c r="D671" s="26"/>
      <c r="E671" s="26"/>
      <c r="F671" s="26"/>
      <c r="G671" s="23" t="s">
        <v>23</v>
      </c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</row>
    <row r="672" spans="1:21" s="98" customFormat="1" ht="15.75" customHeight="1">
      <c r="A672" s="23" t="s">
        <v>16</v>
      </c>
      <c r="B672" s="85" t="str">
        <f>data!C5105</f>
        <v>--Formato Complementario 05--</v>
      </c>
      <c r="C672" s="26" t="s">
        <v>1305</v>
      </c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</row>
    <row r="673" spans="1:21" s="98" customFormat="1" ht="15.75" customHeight="1">
      <c r="A673" s="23" t="s">
        <v>22</v>
      </c>
      <c r="B673" s="67" t="str">
        <f>data!C5106</f>
        <v>Información a revelar sobre acreedores comerciales                                  y otras cuentas por pagar                                                                                                                [Texto]</v>
      </c>
      <c r="C673" s="26" t="s">
        <v>1306</v>
      </c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</row>
    <row r="674" spans="1:21" s="98" customFormat="1" ht="15.75" customHeight="1">
      <c r="A674" s="23" t="s">
        <v>16</v>
      </c>
      <c r="B674" s="67" t="str">
        <f>data!C5107</f>
        <v>Información a revelar sobre acreedores comerciales                                  y otras cuentas por pagar                                                                                                                [Partidas]</v>
      </c>
      <c r="C674" s="26" t="s">
        <v>1307</v>
      </c>
      <c r="D674" s="26"/>
      <c r="E674" s="26"/>
      <c r="F674" s="26"/>
      <c r="G674" s="23" t="s">
        <v>24</v>
      </c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</row>
    <row r="675" spans="1:21" s="98" customFormat="1" ht="15.75" customHeight="1">
      <c r="A675" s="23" t="s">
        <v>16</v>
      </c>
      <c r="B675" s="67" t="str">
        <f>data!C5108</f>
        <v>-- 01 --</v>
      </c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</row>
    <row r="676" spans="1:21" s="98" customFormat="1" ht="15.75" customHeight="1">
      <c r="A676" s="23" t="s">
        <v>22</v>
      </c>
      <c r="B676" s="67" t="str">
        <f>data!C5109</f>
        <v>Proveedores (FC05)</v>
      </c>
      <c r="C676" s="26" t="s">
        <v>1308</v>
      </c>
      <c r="D676" s="26"/>
      <c r="E676" s="26"/>
      <c r="F676" s="26"/>
      <c r="G676" s="23" t="s">
        <v>23</v>
      </c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</row>
    <row r="677" spans="1:21" s="98" customFormat="1" ht="15.75" customHeight="1">
      <c r="A677" s="23" t="s">
        <v>22</v>
      </c>
      <c r="B677" s="67" t="str">
        <f>data!C5110</f>
        <v>Ingresos Diferidos (FC05)</v>
      </c>
      <c r="C677" s="26" t="s">
        <v>1309</v>
      </c>
      <c r="D677" s="26"/>
      <c r="E677" s="26"/>
      <c r="F677" s="26"/>
      <c r="G677" s="23" t="s">
        <v>23</v>
      </c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</row>
    <row r="678" spans="1:21" s="98" customFormat="1" ht="15.75" customHeight="1">
      <c r="A678" s="23" t="s">
        <v>22</v>
      </c>
      <c r="B678" s="67" t="str">
        <f>data!C5111</f>
        <v>Gastos acumulados por pagar (FC05)</v>
      </c>
      <c r="C678" s="26" t="s">
        <v>1310</v>
      </c>
      <c r="D678" s="26"/>
      <c r="E678" s="26"/>
      <c r="F678" s="26"/>
      <c r="G678" s="23" t="s">
        <v>23</v>
      </c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</row>
    <row r="679" spans="1:21" s="98" customFormat="1" ht="15.75" customHeight="1">
      <c r="A679" s="23" t="s">
        <v>22</v>
      </c>
      <c r="B679" s="67" t="str">
        <f>data!C5112</f>
        <v>Otras cuentas por pagar (FC05)</v>
      </c>
      <c r="C679" s="26" t="s">
        <v>1311</v>
      </c>
      <c r="D679" s="26"/>
      <c r="E679" s="26"/>
      <c r="F679" s="26"/>
      <c r="G679" s="23" t="s">
        <v>23</v>
      </c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</row>
    <row r="680" spans="1:21" s="98" customFormat="1" ht="15.75" customHeight="1">
      <c r="A680" s="23" t="s">
        <v>22</v>
      </c>
      <c r="B680" s="67" t="str">
        <f>data!C5113</f>
        <v>TOTAL  (FC05)</v>
      </c>
      <c r="C680" s="26" t="s">
        <v>1312</v>
      </c>
      <c r="D680" s="26"/>
      <c r="E680" s="26"/>
      <c r="F680" s="26"/>
      <c r="G680" s="23" t="s">
        <v>23</v>
      </c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</row>
    <row r="681" spans="1:21" s="98" customFormat="1" ht="15.75" customHeight="1">
      <c r="A681" s="23" t="s">
        <v>16</v>
      </c>
      <c r="B681" s="85" t="str">
        <f>data!C5156</f>
        <v>--Formato Complementario 06--</v>
      </c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</row>
    <row r="682" spans="1:21" s="98" customFormat="1" ht="15.75" customHeight="1">
      <c r="A682" s="23" t="s">
        <v>16</v>
      </c>
      <c r="B682" s="67" t="str">
        <f>data!C5157</f>
        <v>Información a revelar sobre depósitos en garantia de GLP según CREG 165 de 2008 a:</v>
      </c>
      <c r="C682" s="26" t="s">
        <v>1313</v>
      </c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</row>
    <row r="683" spans="1:21" s="98" customFormat="1" ht="15.75" customHeight="1">
      <c r="A683" s="23" t="s">
        <v>16</v>
      </c>
      <c r="B683" s="67" t="str">
        <f>data!C5158</f>
        <v>-- 01 --</v>
      </c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</row>
    <row r="684" spans="1:21" s="98" customFormat="1" ht="15.75" customHeight="1">
      <c r="A684" s="23" t="s">
        <v>22</v>
      </c>
      <c r="B684" s="67" t="str">
        <f>data!C5159</f>
        <v>Valor de la Fiducia</v>
      </c>
      <c r="C684" s="26" t="s">
        <v>1314</v>
      </c>
      <c r="D684" s="26"/>
      <c r="E684" s="26"/>
      <c r="F684" s="26"/>
      <c r="G684" s="23" t="s">
        <v>23</v>
      </c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</row>
    <row r="685" spans="1:21" s="98" customFormat="1" ht="15.75" customHeight="1">
      <c r="A685" s="23" t="s">
        <v>22</v>
      </c>
      <c r="B685" s="67" t="str">
        <f>data!C5160</f>
        <v>Valor Depósitos en Garantía</v>
      </c>
      <c r="C685" s="26" t="s">
        <v>1315</v>
      </c>
      <c r="D685" s="26"/>
      <c r="E685" s="26"/>
      <c r="F685" s="26"/>
      <c r="G685" s="23" t="s">
        <v>23</v>
      </c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</row>
    <row r="686" spans="1:21" s="98" customFormat="1" ht="15.75" customHeight="1">
      <c r="A686" s="23" t="s">
        <v>22</v>
      </c>
      <c r="B686" s="67" t="str">
        <f>data!C5161</f>
        <v>PORCENTAJE</v>
      </c>
      <c r="C686" s="26" t="s">
        <v>1316</v>
      </c>
      <c r="D686" s="26"/>
      <c r="E686" s="26"/>
      <c r="F686" s="26"/>
      <c r="G686" s="23" t="s">
        <v>38</v>
      </c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</row>
    <row r="687" spans="1:21" s="98" customFormat="1" ht="15.75" customHeight="1">
      <c r="A687" s="221" t="str">
        <f>data!A5174</f>
        <v>/*</v>
      </c>
      <c r="B687" s="85" t="str">
        <f>data!C5174</f>
        <v>--Formato Complementario 07--</v>
      </c>
      <c r="C687" s="26"/>
      <c r="D687" s="26"/>
      <c r="E687" s="26"/>
      <c r="F687" s="26"/>
      <c r="G687" s="23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</row>
    <row r="688" spans="1:21" s="98" customFormat="1" ht="15.75" customHeight="1">
      <c r="A688" s="221" t="str">
        <f>data!A5175</f>
        <v>/*</v>
      </c>
      <c r="B688" s="67" t="str">
        <f>data!C5175</f>
        <v>Solicitud cálculo actorial</v>
      </c>
      <c r="C688" s="26" t="s">
        <v>1940</v>
      </c>
      <c r="D688" s="26"/>
      <c r="E688" s="26"/>
      <c r="F688" s="26"/>
      <c r="G688" s="23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</row>
    <row r="689" spans="1:21" s="98" customFormat="1" ht="15.75" customHeight="1">
      <c r="A689" s="23" t="s">
        <v>22</v>
      </c>
      <c r="B689" s="67" t="str">
        <f>data!C5176</f>
        <v>Representante legal</v>
      </c>
      <c r="C689" s="26" t="s">
        <v>1941</v>
      </c>
      <c r="D689" s="26"/>
      <c r="E689" s="26"/>
      <c r="F689" s="26"/>
      <c r="G689" s="23" t="s">
        <v>24</v>
      </c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</row>
    <row r="690" spans="1:21" s="98" customFormat="1" ht="15.75" customHeight="1">
      <c r="A690" s="23" t="s">
        <v>22</v>
      </c>
      <c r="B690" s="67" t="str">
        <f>data!C5177</f>
        <v>Número de Identificación Tributaria NIT</v>
      </c>
      <c r="C690" s="26" t="s">
        <v>1942</v>
      </c>
      <c r="D690" s="26"/>
      <c r="E690" s="26"/>
      <c r="F690" s="26"/>
      <c r="G690" s="23" t="s">
        <v>24</v>
      </c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</row>
    <row r="691" spans="1:21" s="98" customFormat="1" ht="15.75" customHeight="1">
      <c r="A691" s="23" t="s">
        <v>22</v>
      </c>
      <c r="B691" s="67" t="str">
        <f>data!C5178</f>
        <v>Domicilio</v>
      </c>
      <c r="C691" s="26" t="s">
        <v>1943</v>
      </c>
      <c r="D691" s="26"/>
      <c r="E691" s="26"/>
      <c r="F691" s="26"/>
      <c r="G691" s="23" t="s">
        <v>24</v>
      </c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</row>
    <row r="692" spans="1:21" s="98" customFormat="1" ht="15.75" customHeight="1">
      <c r="A692" s="23" t="s">
        <v>22</v>
      </c>
      <c r="B692" s="67" t="str">
        <f>data!C5179</f>
        <v>Dirección</v>
      </c>
      <c r="C692" s="26" t="s">
        <v>1944</v>
      </c>
      <c r="D692" s="26"/>
      <c r="E692" s="26"/>
      <c r="F692" s="26"/>
      <c r="G692" s="23" t="s">
        <v>24</v>
      </c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</row>
    <row r="693" spans="1:21" s="98" customFormat="1" ht="15.75" customHeight="1">
      <c r="A693" s="23" t="s">
        <v>22</v>
      </c>
      <c r="B693" s="67" t="str">
        <f>data!C5180</f>
        <v>Administración regional de impuestos que le corresponde</v>
      </c>
      <c r="C693" s="26" t="s">
        <v>1945</v>
      </c>
      <c r="D693" s="26"/>
      <c r="E693" s="26"/>
      <c r="F693" s="26"/>
      <c r="G693" s="23" t="s">
        <v>24</v>
      </c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</row>
    <row r="694" spans="1:21" s="98" customFormat="1" ht="15.75" customHeight="1">
      <c r="A694" s="23" t="s">
        <v>22</v>
      </c>
      <c r="B694" s="67" t="str">
        <f>data!C5181</f>
        <v>Grandes contribuyentes) (SI o NO)</v>
      </c>
      <c r="C694" s="26" t="s">
        <v>1946</v>
      </c>
      <c r="D694" s="26"/>
      <c r="E694" s="26"/>
      <c r="F694" s="26"/>
      <c r="G694" s="23" t="s">
        <v>24</v>
      </c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</row>
    <row r="695" spans="1:21" s="98" customFormat="1" ht="15.75" customHeight="1">
      <c r="A695" s="221" t="str">
        <f>data!A5182</f>
        <v>/*</v>
      </c>
      <c r="B695" s="67" t="str">
        <f>data!C5182</f>
        <v>Nota técnica</v>
      </c>
      <c r="C695" s="26" t="s">
        <v>1947</v>
      </c>
      <c r="D695" s="26"/>
      <c r="E695" s="26"/>
      <c r="F695" s="26"/>
      <c r="G695" s="23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</row>
    <row r="696" spans="1:21" s="98" customFormat="1" ht="15.75" customHeight="1">
      <c r="A696" s="23" t="s">
        <v>22</v>
      </c>
      <c r="B696" s="67" t="str">
        <f>data!C5183</f>
        <v>Nombre del actuario</v>
      </c>
      <c r="C696" s="26" t="s">
        <v>1948</v>
      </c>
      <c r="D696" s="26"/>
      <c r="E696" s="26"/>
      <c r="F696" s="26"/>
      <c r="G696" s="23" t="s">
        <v>24</v>
      </c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</row>
    <row r="697" spans="1:21" s="98" customFormat="1" ht="15.75" customHeight="1">
      <c r="A697" s="23" t="s">
        <v>22</v>
      </c>
      <c r="B697" s="67" t="str">
        <f>data!C5184</f>
        <v>Identificación</v>
      </c>
      <c r="C697" s="26" t="s">
        <v>1949</v>
      </c>
      <c r="D697" s="26"/>
      <c r="E697" s="26"/>
      <c r="F697" s="26"/>
      <c r="G697" s="23" t="s">
        <v>24</v>
      </c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</row>
    <row r="698" spans="1:21" s="98" customFormat="1" ht="15.75" customHeight="1">
      <c r="A698" s="23" t="s">
        <v>22</v>
      </c>
      <c r="B698" s="67" t="str">
        <f>data!C5185</f>
        <v>Profesión</v>
      </c>
      <c r="C698" s="26" t="s">
        <v>1950</v>
      </c>
      <c r="D698" s="26"/>
      <c r="E698" s="26"/>
      <c r="F698" s="26"/>
      <c r="G698" s="23" t="s">
        <v>24</v>
      </c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</row>
    <row r="699" spans="1:21" s="98" customFormat="1" ht="15.75" customHeight="1">
      <c r="A699" s="23" t="s">
        <v>22</v>
      </c>
      <c r="B699" s="67" t="str">
        <f>data!C5186</f>
        <v>Matrícula profesional de la persona natural o jurídica que elaboró el cálculo actuarial, matriculado como actuario.</v>
      </c>
      <c r="C699" s="26" t="s">
        <v>1951</v>
      </c>
      <c r="D699" s="26"/>
      <c r="E699" s="26"/>
      <c r="F699" s="26"/>
      <c r="G699" s="23" t="s">
        <v>24</v>
      </c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</row>
    <row r="700" spans="1:21" s="98" customFormat="1" ht="15.75" customHeight="1">
      <c r="A700" s="23" t="s">
        <v>22</v>
      </c>
      <c r="B700" s="67" t="str">
        <f>data!C5187</f>
        <v>Si pertenece a una persona Jurídica indique la Razón social</v>
      </c>
      <c r="C700" s="26" t="s">
        <v>1952</v>
      </c>
      <c r="D700" s="26"/>
      <c r="E700" s="26"/>
      <c r="F700" s="26"/>
      <c r="G700" s="23" t="s">
        <v>24</v>
      </c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</row>
    <row r="701" spans="1:21" s="98" customFormat="1" ht="15.75" customHeight="1">
      <c r="A701" s="23" t="s">
        <v>22</v>
      </c>
      <c r="B701" s="67" t="str">
        <f>data!C5188</f>
        <v>Si pertenece a una persona Jurídica indique el NIT</v>
      </c>
      <c r="C701" s="26" t="s">
        <v>1953</v>
      </c>
      <c r="D701" s="26"/>
      <c r="E701" s="26"/>
      <c r="F701" s="26"/>
      <c r="G701" s="23" t="s">
        <v>24</v>
      </c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</row>
    <row r="702" spans="1:21" s="98" customFormat="1" ht="15.75" customHeight="1">
      <c r="A702" s="221" t="str">
        <f>data!A5189</f>
        <v>/*</v>
      </c>
      <c r="B702" s="67" t="str">
        <f>data!C5189</f>
        <v>Certificación</v>
      </c>
      <c r="C702" s="26" t="s">
        <v>1954</v>
      </c>
      <c r="D702" s="26"/>
      <c r="E702" s="26"/>
      <c r="F702" s="26"/>
      <c r="G702" s="23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</row>
    <row r="703" spans="1:21" s="98" customFormat="1" ht="15.75" customHeight="1">
      <c r="A703" s="23" t="s">
        <v>22</v>
      </c>
      <c r="B703" s="67" t="str">
        <f>data!C5190</f>
        <v>Valor del cálculo actuarial</v>
      </c>
      <c r="C703" s="26" t="s">
        <v>1955</v>
      </c>
      <c r="D703" s="26"/>
      <c r="E703" s="26"/>
      <c r="F703" s="26"/>
      <c r="G703" s="23" t="s">
        <v>23</v>
      </c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</row>
    <row r="704" spans="1:21" s="98" customFormat="1" ht="15.75" customHeight="1">
      <c r="A704" s="23" t="s">
        <v>22</v>
      </c>
      <c r="B704" s="67" t="str">
        <f>data!C5191</f>
        <v>Metodología</v>
      </c>
      <c r="C704" s="26" t="s">
        <v>1956</v>
      </c>
      <c r="D704" s="26"/>
      <c r="E704" s="26"/>
      <c r="F704" s="26"/>
      <c r="G704" s="23" t="s">
        <v>24</v>
      </c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</row>
    <row r="705" spans="1:21" s="98" customFormat="1" ht="15.75" customHeight="1">
      <c r="A705" s="23" t="s">
        <v>22</v>
      </c>
      <c r="B705" s="67" t="str">
        <f>data!C5192</f>
        <v>Procedimiento empleado</v>
      </c>
      <c r="C705" s="26" t="s">
        <v>1957</v>
      </c>
      <c r="D705" s="26"/>
      <c r="E705" s="26"/>
      <c r="F705" s="26"/>
      <c r="G705" s="23" t="s">
        <v>24</v>
      </c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</row>
    <row r="706" spans="1:21" s="98" customFormat="1" ht="15.75" customHeight="1">
      <c r="A706" s="23" t="s">
        <v>22</v>
      </c>
      <c r="B706" s="67" t="str">
        <f>data!C5193</f>
        <v>Incremento del porcentaje acumulado de amortización respecto del año anterior</v>
      </c>
      <c r="C706" s="26" t="s">
        <v>1958</v>
      </c>
      <c r="D706" s="26"/>
      <c r="E706" s="26"/>
      <c r="F706" s="26"/>
      <c r="G706" s="23" t="s">
        <v>23</v>
      </c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</row>
    <row r="707" spans="1:21" s="98" customFormat="1" ht="15.75" customHeight="1">
      <c r="A707" s="23" t="s">
        <v>22</v>
      </c>
      <c r="B707" s="67" t="str">
        <f>data!C5194</f>
        <v>Incremento del porcentaje anual de amortización respecto del año anterior</v>
      </c>
      <c r="C707" s="26" t="s">
        <v>1959</v>
      </c>
      <c r="D707" s="26"/>
      <c r="E707" s="26"/>
      <c r="F707" s="26"/>
      <c r="G707" s="23" t="s">
        <v>23</v>
      </c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</row>
    <row r="708" spans="1:21" s="98" customFormat="1" ht="15.75" customHeight="1">
      <c r="A708" s="221" t="str">
        <f>data!A5195</f>
        <v>/*</v>
      </c>
      <c r="B708" s="85" t="str">
        <f>data!C5195</f>
        <v>--Nota [800100]--</v>
      </c>
      <c r="C708" s="26"/>
      <c r="D708" s="26"/>
      <c r="E708" s="26"/>
      <c r="F708" s="26"/>
      <c r="G708" s="23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</row>
    <row r="709" spans="1:21" s="98" customFormat="1" ht="15.75" customHeight="1">
      <c r="A709" s="221" t="str">
        <f>data!A5196</f>
        <v>/*</v>
      </c>
      <c r="B709" s="67" t="str">
        <f>data!C5196</f>
        <v>Subclasificaciones de activos, pasivos y patrimonios</v>
      </c>
      <c r="C709" s="26" t="s">
        <v>1376</v>
      </c>
      <c r="D709" s="26"/>
      <c r="E709" s="26"/>
      <c r="F709" s="26"/>
      <c r="G709" s="23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</row>
    <row r="710" spans="1:21" s="98" customFormat="1" ht="15.75" customHeight="1">
      <c r="A710" s="221" t="str">
        <f>data!A5197</f>
        <v>/*</v>
      </c>
      <c r="B710" s="67" t="str">
        <f>data!C5197</f>
        <v>Propiedades, planta y equipo  (800100)</v>
      </c>
      <c r="C710" s="26" t="s">
        <v>1377</v>
      </c>
      <c r="D710" s="26"/>
      <c r="E710" s="26"/>
      <c r="F710" s="26"/>
      <c r="G710" s="23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</row>
    <row r="711" spans="1:21" s="98" customFormat="1" ht="15.75" customHeight="1">
      <c r="A711" s="221" t="str">
        <f>data!A5198</f>
        <v>/*</v>
      </c>
      <c r="B711" s="67" t="str">
        <f>data!C5198</f>
        <v>Terrenos y construcciones  (800100)</v>
      </c>
      <c r="C711" s="26" t="s">
        <v>1378</v>
      </c>
      <c r="D711" s="26"/>
      <c r="E711" s="26"/>
      <c r="F711" s="26"/>
      <c r="G711" s="23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</row>
    <row r="712" spans="1:21" s="98" customFormat="1" ht="15.75" customHeight="1">
      <c r="A712" s="23" t="s">
        <v>22</v>
      </c>
      <c r="B712" s="67" t="str">
        <f>data!C5199</f>
        <v>Terrenos</v>
      </c>
      <c r="C712" s="26" t="s">
        <v>1379</v>
      </c>
      <c r="D712" s="26"/>
      <c r="E712" s="26"/>
      <c r="F712" s="26"/>
      <c r="G712" s="23" t="s">
        <v>23</v>
      </c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</row>
    <row r="713" spans="1:21" s="98" customFormat="1" ht="15.75" customHeight="1">
      <c r="A713" s="23" t="s">
        <v>22</v>
      </c>
      <c r="B713" s="67" t="str">
        <f>data!C5200</f>
        <v>Edificios  (800100)</v>
      </c>
      <c r="C713" s="26" t="s">
        <v>1380</v>
      </c>
      <c r="D713" s="26"/>
      <c r="E713" s="26"/>
      <c r="F713" s="26"/>
      <c r="G713" s="23" t="s">
        <v>23</v>
      </c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</row>
    <row r="714" spans="1:21" s="98" customFormat="1" ht="15.75" customHeight="1">
      <c r="A714" s="23" t="s">
        <v>22</v>
      </c>
      <c r="B714" s="67" t="str">
        <f>data!C5201</f>
        <v>Total terrenos y edificios  (800100)</v>
      </c>
      <c r="C714" s="26" t="s">
        <v>1381</v>
      </c>
      <c r="D714" s="26"/>
      <c r="E714" s="26"/>
      <c r="F714" s="26"/>
      <c r="G714" s="23" t="s">
        <v>23</v>
      </c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</row>
    <row r="715" spans="1:21" s="98" customFormat="1" ht="15.75" customHeight="1">
      <c r="A715" s="23" t="s">
        <v>22</v>
      </c>
      <c r="B715" s="67" t="str">
        <f>data!C5202</f>
        <v>Maquinaria  (800100)</v>
      </c>
      <c r="C715" s="26" t="s">
        <v>1382</v>
      </c>
      <c r="D715" s="26"/>
      <c r="E715" s="26"/>
      <c r="F715" s="26"/>
      <c r="G715" s="23" t="s">
        <v>23</v>
      </c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</row>
    <row r="716" spans="1:21" s="98" customFormat="1" ht="15.75" customHeight="1">
      <c r="A716" s="221" t="str">
        <f>data!A5203</f>
        <v>/*</v>
      </c>
      <c r="B716" s="67" t="str">
        <f>data!C5203</f>
        <v>Vehículos  (800100)</v>
      </c>
      <c r="C716" s="26" t="s">
        <v>1383</v>
      </c>
      <c r="D716" s="26"/>
      <c r="E716" s="26"/>
      <c r="F716" s="26"/>
      <c r="G716" s="23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</row>
    <row r="717" spans="1:21" s="98" customFormat="1" ht="15.75" customHeight="1">
      <c r="A717" s="23" t="s">
        <v>22</v>
      </c>
      <c r="B717" s="67" t="str">
        <f>data!C5204</f>
        <v>Buques  (800100)</v>
      </c>
      <c r="C717" s="26" t="s">
        <v>1384</v>
      </c>
      <c r="D717" s="26"/>
      <c r="E717" s="26"/>
      <c r="F717" s="26"/>
      <c r="G717" s="23" t="s">
        <v>23</v>
      </c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</row>
    <row r="718" spans="1:21" s="98" customFormat="1" ht="15.75" customHeight="1">
      <c r="A718" s="23" t="s">
        <v>22</v>
      </c>
      <c r="B718" s="67" t="str">
        <f>data!C5205</f>
        <v>Aeronaves  (800100)</v>
      </c>
      <c r="C718" s="26" t="s">
        <v>1385</v>
      </c>
      <c r="D718" s="26"/>
      <c r="E718" s="26"/>
      <c r="F718" s="26"/>
      <c r="G718" s="23" t="s">
        <v>23</v>
      </c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</row>
    <row r="719" spans="1:21" s="98" customFormat="1" ht="15.75" customHeight="1">
      <c r="A719" s="23" t="s">
        <v>22</v>
      </c>
      <c r="B719" s="67" t="str">
        <f>data!C5206</f>
        <v>Equipos de Transporte  (800100)</v>
      </c>
      <c r="C719" s="26" t="s">
        <v>1386</v>
      </c>
      <c r="D719" s="26"/>
      <c r="E719" s="26"/>
      <c r="F719" s="26"/>
      <c r="G719" s="23" t="s">
        <v>23</v>
      </c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</row>
    <row r="720" spans="1:21" s="98" customFormat="1" ht="15.75" customHeight="1">
      <c r="A720" s="23" t="s">
        <v>22</v>
      </c>
      <c r="B720" s="67" t="str">
        <f>data!C5207</f>
        <v>Total vehículos  (800100)</v>
      </c>
      <c r="C720" s="26" t="s">
        <v>1387</v>
      </c>
      <c r="D720" s="26"/>
      <c r="E720" s="26"/>
      <c r="F720" s="26"/>
      <c r="G720" s="23" t="s">
        <v>23</v>
      </c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</row>
    <row r="721" spans="1:21" s="98" customFormat="1" ht="15.75" customHeight="1">
      <c r="A721" s="23" t="s">
        <v>22</v>
      </c>
      <c r="B721" s="67" t="str">
        <f>data!C5208</f>
        <v>Enseres y accesorios  (800100)</v>
      </c>
      <c r="C721" s="26" t="s">
        <v>1388</v>
      </c>
      <c r="D721" s="26"/>
      <c r="E721" s="26"/>
      <c r="F721" s="26"/>
      <c r="G721" s="23" t="s">
        <v>23</v>
      </c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</row>
    <row r="722" spans="1:21" s="98" customFormat="1" ht="15.75" customHeight="1">
      <c r="A722" s="23" t="s">
        <v>22</v>
      </c>
      <c r="B722" s="67" t="str">
        <f>data!C5209</f>
        <v>Equipo de oficina  (800100)</v>
      </c>
      <c r="C722" s="26" t="s">
        <v>1389</v>
      </c>
      <c r="D722" s="26"/>
      <c r="E722" s="26"/>
      <c r="F722" s="26"/>
      <c r="G722" s="23" t="s">
        <v>23</v>
      </c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</row>
    <row r="723" spans="1:21" s="98" customFormat="1" ht="15.75" customHeight="1">
      <c r="A723" s="23" t="s">
        <v>22</v>
      </c>
      <c r="B723" s="67" t="str">
        <f>data!C5210</f>
        <v>Activos tangibles para exploración y evaluación  (800100)</v>
      </c>
      <c r="C723" s="26" t="s">
        <v>1390</v>
      </c>
      <c r="D723" s="26"/>
      <c r="E723" s="26"/>
      <c r="F723" s="26"/>
      <c r="G723" s="23" t="s">
        <v>23</v>
      </c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</row>
    <row r="724" spans="1:21" s="98" customFormat="1" ht="15.75" customHeight="1">
      <c r="A724" s="23" t="s">
        <v>22</v>
      </c>
      <c r="B724" s="67" t="str">
        <f>data!C5211</f>
        <v>Construcciones en proceso  (800100)</v>
      </c>
      <c r="C724" s="26" t="s">
        <v>1391</v>
      </c>
      <c r="D724" s="26"/>
      <c r="E724" s="26"/>
      <c r="F724" s="26"/>
      <c r="G724" s="23" t="s">
        <v>23</v>
      </c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</row>
    <row r="725" spans="1:21" s="98" customFormat="1" ht="15.75" customHeight="1">
      <c r="A725" s="23" t="s">
        <v>22</v>
      </c>
      <c r="B725" s="67" t="str">
        <f>data!C5212</f>
        <v>Propiedades de inversión cuyo valor razonable no puede medirse con fiabilidad sin costo o esfuerzo indebido sobre la hipótesis de negocio en marcha  (800100)</v>
      </c>
      <c r="C725" s="26" t="s">
        <v>2906</v>
      </c>
      <c r="D725" s="26"/>
      <c r="E725" s="26"/>
      <c r="F725" s="26"/>
      <c r="G725" s="23" t="s">
        <v>23</v>
      </c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</row>
    <row r="726" spans="1:21" s="98" customFormat="1" ht="15.75" customHeight="1">
      <c r="A726" s="23" t="s">
        <v>22</v>
      </c>
      <c r="B726" s="67" t="str">
        <f>data!C5213</f>
        <v>Otras propiedades, planta y equipo  (800100)</v>
      </c>
      <c r="C726" s="26" t="s">
        <v>1392</v>
      </c>
      <c r="D726" s="26"/>
      <c r="E726" s="26"/>
      <c r="F726" s="26"/>
      <c r="G726" s="23" t="s">
        <v>23</v>
      </c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</row>
    <row r="727" spans="1:21" s="98" customFormat="1" ht="15.75" customHeight="1">
      <c r="A727" s="23" t="s">
        <v>22</v>
      </c>
      <c r="B727" s="67" t="str">
        <f>data!C5214</f>
        <v>Total de propiedades, planta y equipo  (800100)</v>
      </c>
      <c r="C727" s="26" t="s">
        <v>110</v>
      </c>
      <c r="D727" s="26"/>
      <c r="E727" s="26"/>
      <c r="F727" s="26"/>
      <c r="G727" s="23" t="s">
        <v>23</v>
      </c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</row>
    <row r="728" spans="1:21" s="98" customFormat="1" ht="15.75" customHeight="1">
      <c r="A728" s="221" t="str">
        <f>data!A5215</f>
        <v>/*</v>
      </c>
      <c r="B728" s="67" t="str">
        <f>data!C5215</f>
        <v>Activos intangibles y plusvalía  (800100)</v>
      </c>
      <c r="C728" s="26" t="s">
        <v>1393</v>
      </c>
      <c r="D728" s="26"/>
      <c r="E728" s="26"/>
      <c r="F728" s="26"/>
      <c r="G728" s="23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</row>
    <row r="729" spans="1:21" s="98" customFormat="1" ht="15.75" customHeight="1">
      <c r="A729" s="221" t="str">
        <f>data!A5216</f>
        <v>/*</v>
      </c>
      <c r="B729" s="67" t="str">
        <f>data!C5216</f>
        <v>Activos intangibles distintos de la plusvalía  (800100)</v>
      </c>
      <c r="C729" s="26" t="s">
        <v>1394</v>
      </c>
      <c r="D729" s="26"/>
      <c r="E729" s="26"/>
      <c r="F729" s="26"/>
      <c r="G729" s="23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</row>
    <row r="730" spans="1:21" s="98" customFormat="1" ht="15.75" customHeight="1">
      <c r="A730" s="23" t="s">
        <v>22</v>
      </c>
      <c r="B730" s="67" t="str">
        <f>data!C5217</f>
        <v>Marcas comerciales  (800100)</v>
      </c>
      <c r="C730" s="26" t="s">
        <v>1395</v>
      </c>
      <c r="D730" s="26"/>
      <c r="E730" s="26"/>
      <c r="F730" s="26"/>
      <c r="G730" s="23" t="s">
        <v>23</v>
      </c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</row>
    <row r="731" spans="1:21" s="98" customFormat="1" ht="15.75" customHeight="1">
      <c r="A731" s="23" t="s">
        <v>22</v>
      </c>
      <c r="B731" s="67" t="str">
        <f>data!C5218</f>
        <v>Activos intangibles para exploración y evaluación  (800100)</v>
      </c>
      <c r="C731" s="26" t="s">
        <v>1396</v>
      </c>
      <c r="D731" s="26"/>
      <c r="E731" s="26"/>
      <c r="F731" s="26"/>
      <c r="G731" s="23" t="s">
        <v>23</v>
      </c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</row>
    <row r="732" spans="1:21" s="98" customFormat="1" ht="15.75" customHeight="1">
      <c r="A732" s="23" t="s">
        <v>22</v>
      </c>
      <c r="B732" s="67" t="str">
        <f>data!C5219</f>
        <v>Cabeceras de periódicos o revistas y títulos de publicaciones  (800100)</v>
      </c>
      <c r="C732" s="26" t="s">
        <v>1397</v>
      </c>
      <c r="D732" s="26"/>
      <c r="E732" s="26"/>
      <c r="F732" s="26"/>
      <c r="G732" s="23" t="s">
        <v>23</v>
      </c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</row>
    <row r="733" spans="1:21" s="98" customFormat="1" ht="15.75" customHeight="1">
      <c r="A733" s="23" t="s">
        <v>22</v>
      </c>
      <c r="B733" s="67" t="str">
        <f>data!C5220</f>
        <v>Programas de computador  (800100)</v>
      </c>
      <c r="C733" s="26" t="s">
        <v>1398</v>
      </c>
      <c r="D733" s="26"/>
      <c r="E733" s="26"/>
      <c r="F733" s="26"/>
      <c r="G733" s="23" t="s">
        <v>23</v>
      </c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</row>
    <row r="734" spans="1:21" s="98" customFormat="1" ht="15.75" customHeight="1">
      <c r="A734" s="23" t="s">
        <v>22</v>
      </c>
      <c r="B734" s="67" t="str">
        <f>data!C5221</f>
        <v>Licencias y franquicias  (800100)</v>
      </c>
      <c r="C734" s="26" t="s">
        <v>1399</v>
      </c>
      <c r="D734" s="26"/>
      <c r="E734" s="26"/>
      <c r="F734" s="26"/>
      <c r="G734" s="23" t="s">
        <v>23</v>
      </c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</row>
    <row r="735" spans="1:21" s="98" customFormat="1" ht="15.75" customHeight="1">
      <c r="A735" s="23" t="s">
        <v>22</v>
      </c>
      <c r="B735" s="67" t="str">
        <f>data!C5222</f>
        <v>Derechos de propiedad intelectual, patentes y otros derechos de propiedad industrial, servicio y derechos de explotación  (800100)</v>
      </c>
      <c r="C735" s="26" t="s">
        <v>1400</v>
      </c>
      <c r="D735" s="26"/>
      <c r="E735" s="26"/>
      <c r="F735" s="26"/>
      <c r="G735" s="23" t="s">
        <v>23</v>
      </c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</row>
    <row r="736" spans="1:21" s="98" customFormat="1" ht="15.75" customHeight="1">
      <c r="A736" s="23" t="s">
        <v>22</v>
      </c>
      <c r="B736" s="67" t="str">
        <f>data!C5223</f>
        <v>Recetas, fórmulas, modelos, diseños y prototipos  (800100)</v>
      </c>
      <c r="C736" s="26" t="s">
        <v>1401</v>
      </c>
      <c r="D736" s="26"/>
      <c r="E736" s="26"/>
      <c r="F736" s="26"/>
      <c r="G736" s="23" t="s">
        <v>23</v>
      </c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</row>
    <row r="737" spans="1:21" s="98" customFormat="1" ht="15.75" customHeight="1">
      <c r="A737" s="23" t="s">
        <v>22</v>
      </c>
      <c r="B737" s="67" t="str">
        <f>data!C5224</f>
        <v>Activos intangibles en desarrollo  (800100)</v>
      </c>
      <c r="C737" s="26" t="s">
        <v>1402</v>
      </c>
      <c r="D737" s="26"/>
      <c r="E737" s="26"/>
      <c r="F737" s="26"/>
      <c r="G737" s="23" t="s">
        <v>23</v>
      </c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</row>
    <row r="738" spans="1:21" s="98" customFormat="1" ht="15.75" customHeight="1">
      <c r="A738" s="23" t="s">
        <v>22</v>
      </c>
      <c r="B738" s="67" t="str">
        <f>data!C5225</f>
        <v>Acuerdos de concesión de servicios, clasificados como activos intangibles  (800100)</v>
      </c>
      <c r="C738" s="26" t="s">
        <v>2907</v>
      </c>
      <c r="D738" s="26"/>
      <c r="E738" s="26"/>
      <c r="F738" s="26"/>
      <c r="G738" s="23" t="s">
        <v>23</v>
      </c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</row>
    <row r="739" spans="1:21" s="98" customFormat="1" ht="15.75" customHeight="1">
      <c r="A739" s="23" t="s">
        <v>22</v>
      </c>
      <c r="B739" s="67" t="str">
        <f>data!C5226</f>
        <v>Otros activos intangibles  (800100)</v>
      </c>
      <c r="C739" s="26" t="s">
        <v>1403</v>
      </c>
      <c r="D739" s="26"/>
      <c r="E739" s="26"/>
      <c r="F739" s="26"/>
      <c r="G739" s="23" t="s">
        <v>23</v>
      </c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</row>
    <row r="740" spans="1:21" s="98" customFormat="1" ht="15.75" customHeight="1">
      <c r="A740" s="23" t="s">
        <v>22</v>
      </c>
      <c r="B740" s="67" t="str">
        <f>data!C5227</f>
        <v>Total de activos intangibles distintos de la plusvalía  (800100)</v>
      </c>
      <c r="C740" s="26" t="s">
        <v>626</v>
      </c>
      <c r="D740" s="26"/>
      <c r="E740" s="26"/>
      <c r="F740" s="26"/>
      <c r="G740" s="23" t="s">
        <v>23</v>
      </c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</row>
    <row r="741" spans="1:21" s="98" customFormat="1" ht="15.75" customHeight="1">
      <c r="A741" s="23" t="s">
        <v>22</v>
      </c>
      <c r="B741" s="67" t="str">
        <f>data!C5228</f>
        <v>Plusvalía  (800100)</v>
      </c>
      <c r="C741" s="26" t="s">
        <v>111</v>
      </c>
      <c r="D741" s="26"/>
      <c r="E741" s="26"/>
      <c r="F741" s="26"/>
      <c r="G741" s="23" t="s">
        <v>23</v>
      </c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</row>
    <row r="742" spans="1:21" s="98" customFormat="1" ht="15.75" customHeight="1">
      <c r="A742" s="23" t="s">
        <v>22</v>
      </c>
      <c r="B742" s="67" t="str">
        <f>data!C5229</f>
        <v>Total activos intangibles y plusvalía  (800100)</v>
      </c>
      <c r="C742" s="26" t="s">
        <v>1404</v>
      </c>
      <c r="D742" s="26"/>
      <c r="E742" s="26"/>
      <c r="F742" s="26"/>
      <c r="G742" s="23" t="s">
        <v>23</v>
      </c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</row>
    <row r="743" spans="1:21" s="98" customFormat="1" ht="15.75" customHeight="1">
      <c r="A743" s="221" t="str">
        <f>data!A5230</f>
        <v>/*</v>
      </c>
      <c r="B743" s="67" t="str">
        <f>data!C5230</f>
        <v>Clases de inventarios corrientes  (800100_1)</v>
      </c>
      <c r="C743" s="26" t="s">
        <v>1412</v>
      </c>
      <c r="D743" s="26"/>
      <c r="E743" s="26"/>
      <c r="F743" s="26"/>
      <c r="G743" s="23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</row>
    <row r="744" spans="1:21" s="98" customFormat="1" ht="15.75" customHeight="1">
      <c r="A744" s="23" t="s">
        <v>22</v>
      </c>
      <c r="B744" s="67" t="str">
        <f>data!C5231</f>
        <v>Inventarios corrientes mantenidos para la venta</v>
      </c>
      <c r="C744" s="26" t="s">
        <v>2908</v>
      </c>
      <c r="D744" s="26"/>
      <c r="E744" s="26"/>
      <c r="F744" s="26"/>
      <c r="G744" s="23" t="s">
        <v>23</v>
      </c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</row>
    <row r="745" spans="1:21" s="98" customFormat="1" ht="15.75" customHeight="1">
      <c r="A745" s="23" t="s">
        <v>22</v>
      </c>
      <c r="B745" s="67" t="str">
        <f>data!C5232</f>
        <v>Trabajo en curso corriente  (800100)</v>
      </c>
      <c r="C745" s="26" t="s">
        <v>1415</v>
      </c>
      <c r="D745" s="26"/>
      <c r="E745" s="26"/>
      <c r="F745" s="26"/>
      <c r="G745" s="23" t="s">
        <v>23</v>
      </c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</row>
    <row r="746" spans="1:21" s="98" customFormat="1" ht="15.75" customHeight="1">
      <c r="A746" s="23" t="s">
        <v>22</v>
      </c>
      <c r="B746" s="67" t="str">
        <f>data!C5233</f>
        <v>Materiales y suministros corrientes a consumir en procesos de producción o prestación de servicios  (800100)</v>
      </c>
      <c r="C746" s="26" t="s">
        <v>2909</v>
      </c>
      <c r="D746" s="26"/>
      <c r="E746" s="26"/>
      <c r="F746" s="26"/>
      <c r="G746" s="23" t="s">
        <v>23</v>
      </c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</row>
    <row r="747" spans="1:21" s="98" customFormat="1" ht="15.75" customHeight="1">
      <c r="A747" s="23" t="s">
        <v>22</v>
      </c>
      <c r="B747" s="67" t="str">
        <f>data!C5234</f>
        <v>Total inventarios corrientes  (800100)</v>
      </c>
      <c r="C747" s="26" t="s">
        <v>105</v>
      </c>
      <c r="D747" s="26"/>
      <c r="E747" s="26"/>
      <c r="F747" s="26"/>
      <c r="G747" s="23" t="s">
        <v>23</v>
      </c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</row>
    <row r="748" spans="1:21" s="98" customFormat="1" ht="15.75" customHeight="1">
      <c r="A748" s="221" t="str">
        <f>data!A5235</f>
        <v>/*</v>
      </c>
      <c r="B748" s="67" t="str">
        <f>data!C5235</f>
        <v>Cuentas comerciales por cobrar y otras cuentas por cobrar no corrientes  (800100)</v>
      </c>
      <c r="C748" s="26" t="s">
        <v>1407</v>
      </c>
      <c r="D748" s="26"/>
      <c r="E748" s="26"/>
      <c r="F748" s="26"/>
      <c r="G748" s="23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</row>
    <row r="749" spans="1:21" s="98" customFormat="1" ht="15.75" customHeight="1">
      <c r="A749" s="23" t="s">
        <v>22</v>
      </c>
      <c r="B749" s="67" t="str">
        <f>data!C5236</f>
        <v>Cuentas por cobrar no corrientes debidas por partes relacionadas  (800100_1)</v>
      </c>
      <c r="C749" s="26" t="s">
        <v>627</v>
      </c>
      <c r="D749" s="26"/>
      <c r="E749" s="26"/>
      <c r="F749" s="26"/>
      <c r="G749" s="23" t="s">
        <v>23</v>
      </c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</row>
    <row r="750" spans="1:21" s="98" customFormat="1" ht="15.75" customHeight="1">
      <c r="A750" s="23" t="s">
        <v>22</v>
      </c>
      <c r="B750" s="67" t="str">
        <f>data!C5237</f>
        <v>Cuentas por cobrar no corrientes debidas por terceros  (800100_1)</v>
      </c>
      <c r="C750" s="26" t="s">
        <v>2910</v>
      </c>
      <c r="D750" s="26"/>
      <c r="E750" s="26"/>
      <c r="F750" s="26"/>
      <c r="G750" s="23" t="s">
        <v>23</v>
      </c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</row>
    <row r="751" spans="1:21" s="98" customFormat="1" ht="15.75" customHeight="1">
      <c r="A751" s="23" t="s">
        <v>22</v>
      </c>
      <c r="B751" s="67" t="str">
        <f>data!C5238</f>
        <v>Cuentas por cobrar no corrientes que surgen de ingresos acumulados (devengados) pendientes de facturar  (800100_1)</v>
      </c>
      <c r="C751" s="23" t="s">
        <v>2911</v>
      </c>
      <c r="D751" s="26"/>
      <c r="E751" s="26"/>
      <c r="F751" s="26"/>
      <c r="G751" s="23" t="s">
        <v>23</v>
      </c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</row>
    <row r="752" spans="1:21" s="98" customFormat="1" ht="15.75" customHeight="1">
      <c r="A752" s="23" t="s">
        <v>22</v>
      </c>
      <c r="B752" s="67" t="str">
        <f>data!C5239</f>
        <v>Total cuentas comerciales por cobrar y otras cuentas por cobrar no corrientes  (800100_1)</v>
      </c>
      <c r="C752" s="23" t="s">
        <v>112</v>
      </c>
      <c r="D752" s="26"/>
      <c r="E752" s="26"/>
      <c r="F752" s="26"/>
      <c r="G752" s="23" t="s">
        <v>23</v>
      </c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</row>
    <row r="753" spans="1:21" s="98" customFormat="1" ht="15.75" customHeight="1">
      <c r="A753" s="221" t="str">
        <f>data!A5240</f>
        <v>/*</v>
      </c>
      <c r="B753" s="67" t="str">
        <f>data!C5240</f>
        <v>Cuentas comerciales por cobrar y otras cuentas por cobrar corrientes  (800100)</v>
      </c>
      <c r="C753" s="23" t="s">
        <v>1408</v>
      </c>
      <c r="D753" s="26"/>
      <c r="E753" s="26"/>
      <c r="F753" s="26"/>
      <c r="G753" s="23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</row>
    <row r="754" spans="1:21" s="98" customFormat="1" ht="15.75" customHeight="1">
      <c r="A754" s="23" t="s">
        <v>22</v>
      </c>
      <c r="B754" s="67" t="str">
        <f>data!C5241</f>
        <v>Cuentas por cobrar corrientes a partes relacionadas  (800100_2)</v>
      </c>
      <c r="C754" s="23" t="s">
        <v>624</v>
      </c>
      <c r="D754" s="26"/>
      <c r="E754" s="26"/>
      <c r="F754" s="26"/>
      <c r="G754" s="23" t="s">
        <v>23</v>
      </c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</row>
    <row r="755" spans="1:21" s="98" customFormat="1" ht="15.75" customHeight="1">
      <c r="A755" s="23" t="s">
        <v>22</v>
      </c>
      <c r="B755" s="67" t="str">
        <f>data!C5242</f>
        <v>Cuentas por cobrar corrientes a terceros  (800100_2)</v>
      </c>
      <c r="C755" s="23" t="s">
        <v>2912</v>
      </c>
      <c r="D755" s="26"/>
      <c r="E755" s="26"/>
      <c r="F755" s="26"/>
      <c r="G755" s="23" t="s">
        <v>23</v>
      </c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</row>
    <row r="756" spans="1:21" s="98" customFormat="1" ht="15.75" customHeight="1">
      <c r="A756" s="23" t="s">
        <v>22</v>
      </c>
      <c r="B756" s="67" t="str">
        <f>data!C5243</f>
        <v>Cuentas por cobrar corrientes que surgen de ingresos acumulados o devengados todavía no facturados  (800100_2)</v>
      </c>
      <c r="C756" s="23" t="s">
        <v>2913</v>
      </c>
      <c r="D756" s="26"/>
      <c r="E756" s="26"/>
      <c r="F756" s="26"/>
      <c r="G756" s="23" t="s">
        <v>23</v>
      </c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</row>
    <row r="757" spans="1:21" s="98" customFormat="1" ht="15.75" customHeight="1">
      <c r="A757" s="23" t="s">
        <v>22</v>
      </c>
      <c r="B757" s="67" t="str">
        <f>data!C5244</f>
        <v>Total cuentas comerciales por cobrar y otras cuentas por cobrar corrientes  (800100_2)</v>
      </c>
      <c r="C757" s="23" t="s">
        <v>104</v>
      </c>
      <c r="D757" s="26"/>
      <c r="E757" s="26"/>
      <c r="F757" s="26"/>
      <c r="G757" s="23" t="s">
        <v>23</v>
      </c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</row>
    <row r="758" spans="1:21" s="98" customFormat="1" ht="15.75" customHeight="1">
      <c r="A758" s="221" t="str">
        <f>data!A5245</f>
        <v>/*</v>
      </c>
      <c r="B758" s="67" t="str">
        <f>data!C5245</f>
        <v>Cuentas comerciales por cobrar y otras cuentas por cobrar  (800100)</v>
      </c>
      <c r="C758" s="23" t="s">
        <v>2058</v>
      </c>
      <c r="D758" s="26"/>
      <c r="E758" s="26"/>
      <c r="F758" s="26"/>
      <c r="G758" s="23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</row>
    <row r="759" spans="1:21" s="98" customFormat="1" ht="15.75" customHeight="1">
      <c r="A759" s="23" t="s">
        <v>22</v>
      </c>
      <c r="B759" s="67" t="str">
        <f>data!C5246</f>
        <v>Cuentas por cobrar a cargo de partes relacionadas  (800100_3)</v>
      </c>
      <c r="C759" s="23" t="s">
        <v>2059</v>
      </c>
      <c r="D759" s="26"/>
      <c r="E759" s="26"/>
      <c r="F759" s="26"/>
      <c r="G759" s="23" t="s">
        <v>23</v>
      </c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</row>
    <row r="760" spans="1:21" s="98" customFormat="1" ht="15.75" customHeight="1">
      <c r="A760" s="23" t="s">
        <v>22</v>
      </c>
      <c r="B760" s="67" t="str">
        <f>data!C5247</f>
        <v>Cuentas por cobrar a cargo de terceros  (800100_3)</v>
      </c>
      <c r="C760" s="23" t="s">
        <v>2914</v>
      </c>
      <c r="D760" s="26"/>
      <c r="E760" s="26"/>
      <c r="F760" s="26"/>
      <c r="G760" s="23" t="s">
        <v>23</v>
      </c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</row>
    <row r="761" spans="1:21" s="98" customFormat="1" ht="15.75" customHeight="1">
      <c r="A761" s="23" t="s">
        <v>22</v>
      </c>
      <c r="B761" s="67" t="str">
        <f>data!C5248</f>
        <v>Cuentas por cobrar que surgen de ingresos acumulados o devengados todavía no facturados  (800100_3)</v>
      </c>
      <c r="C761" s="23" t="s">
        <v>2915</v>
      </c>
      <c r="D761" s="26"/>
      <c r="E761" s="26"/>
      <c r="F761" s="26"/>
      <c r="G761" s="23" t="s">
        <v>23</v>
      </c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</row>
    <row r="762" spans="1:21" s="98" customFormat="1" ht="15.75" customHeight="1">
      <c r="A762" s="23" t="s">
        <v>22</v>
      </c>
      <c r="B762" s="67" t="str">
        <f>data!C5249</f>
        <v>Total cuentas comerciales por cobrar y otras cuentas por cobrar  (800100_3)</v>
      </c>
      <c r="C762" s="23" t="s">
        <v>2060</v>
      </c>
      <c r="D762" s="26"/>
      <c r="E762" s="26"/>
      <c r="F762" s="26"/>
      <c r="G762" s="23" t="s">
        <v>23</v>
      </c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</row>
    <row r="763" spans="1:21" s="98" customFormat="1" ht="15.75" customHeight="1">
      <c r="A763" s="221" t="str">
        <f>data!A5250</f>
        <v>/*</v>
      </c>
      <c r="B763" s="67" t="str">
        <f>data!C5250</f>
        <v>Efectivo y equivalentes al efectivo  (800100)</v>
      </c>
      <c r="C763" s="23" t="s">
        <v>1413</v>
      </c>
      <c r="D763" s="26"/>
      <c r="E763" s="26"/>
      <c r="F763" s="26"/>
      <c r="G763" s="23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</row>
    <row r="764" spans="1:21" s="98" customFormat="1" ht="15.75" customHeight="1">
      <c r="A764" s="221" t="str">
        <f>data!A5251</f>
        <v>/*</v>
      </c>
      <c r="B764" s="67" t="str">
        <f>data!C5251</f>
        <v>Efectivo  (800100)</v>
      </c>
      <c r="C764" s="23" t="s">
        <v>1416</v>
      </c>
      <c r="D764" s="26"/>
      <c r="E764" s="26"/>
      <c r="F764" s="26"/>
      <c r="G764" s="23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</row>
    <row r="765" spans="1:21" s="98" customFormat="1" ht="15.75" customHeight="1">
      <c r="A765" s="23" t="s">
        <v>22</v>
      </c>
      <c r="B765" s="67" t="str">
        <f>data!C5252</f>
        <v>Efectivo en caja  (800100)</v>
      </c>
      <c r="C765" s="23" t="s">
        <v>1417</v>
      </c>
      <c r="D765" s="26"/>
      <c r="E765" s="26"/>
      <c r="F765" s="26"/>
      <c r="G765" s="23" t="s">
        <v>23</v>
      </c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</row>
    <row r="766" spans="1:21" s="98" customFormat="1" ht="15.75" customHeight="1">
      <c r="A766" s="23" t="s">
        <v>22</v>
      </c>
      <c r="B766" s="67" t="str">
        <f>data!C5253</f>
        <v>Saldos en bancos  (800100)</v>
      </c>
      <c r="C766" s="23" t="s">
        <v>1418</v>
      </c>
      <c r="D766" s="26"/>
      <c r="E766" s="26"/>
      <c r="F766" s="26"/>
      <c r="G766" s="23" t="s">
        <v>23</v>
      </c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</row>
    <row r="767" spans="1:21" s="98" customFormat="1" ht="15.75" customHeight="1">
      <c r="A767" s="23" t="s">
        <v>22</v>
      </c>
      <c r="B767" s="67" t="str">
        <f>data!C5254</f>
        <v>Total efectivo  (800100)</v>
      </c>
      <c r="C767" s="23" t="s">
        <v>1419</v>
      </c>
      <c r="D767" s="26"/>
      <c r="E767" s="26"/>
      <c r="F767" s="26"/>
      <c r="G767" s="23" t="s">
        <v>23</v>
      </c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</row>
    <row r="768" spans="1:21" s="98" customFormat="1" ht="15.75" customHeight="1">
      <c r="A768" s="221" t="str">
        <f>data!A5255</f>
        <v>/*</v>
      </c>
      <c r="B768" s="67" t="str">
        <f>data!C5255</f>
        <v>Equivalentes al efectivo  (800100)</v>
      </c>
      <c r="C768" s="23" t="s">
        <v>1420</v>
      </c>
      <c r="D768" s="26"/>
      <c r="E768" s="26"/>
      <c r="F768" s="26"/>
      <c r="G768" s="23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</row>
    <row r="769" spans="1:21" s="98" customFormat="1" ht="15.75" customHeight="1">
      <c r="A769" s="23" t="s">
        <v>22</v>
      </c>
      <c r="B769" s="67" t="str">
        <f>data!C5256</f>
        <v>Depósitos a corto plazo, clasificados como equivalentes al efectivo  (800100)</v>
      </c>
      <c r="C769" s="23" t="s">
        <v>1421</v>
      </c>
      <c r="D769" s="26"/>
      <c r="E769" s="26"/>
      <c r="F769" s="26"/>
      <c r="G769" s="23" t="s">
        <v>23</v>
      </c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</row>
    <row r="770" spans="1:21" s="98" customFormat="1" ht="15.75" customHeight="1">
      <c r="A770" s="23" t="s">
        <v>22</v>
      </c>
      <c r="B770" s="67" t="str">
        <f>data!C5257</f>
        <v>Inversiones a corto plazo, clasificados como equivalentes al efectivo  (800100)</v>
      </c>
      <c r="C770" s="23" t="s">
        <v>1422</v>
      </c>
      <c r="D770" s="26"/>
      <c r="E770" s="26"/>
      <c r="F770" s="26"/>
      <c r="G770" s="23" t="s">
        <v>23</v>
      </c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</row>
    <row r="771" spans="1:21" s="98" customFormat="1" ht="15.75" customHeight="1">
      <c r="A771" s="23" t="s">
        <v>22</v>
      </c>
      <c r="B771" s="67" t="str">
        <f>data!C5258</f>
        <v>Otros acuerdos bancarios, clasificados como equivalentes al efectivo  (800100)</v>
      </c>
      <c r="C771" s="23" t="s">
        <v>1423</v>
      </c>
      <c r="D771" s="26"/>
      <c r="E771" s="26"/>
      <c r="F771" s="26"/>
      <c r="G771" s="23" t="s">
        <v>23</v>
      </c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</row>
    <row r="772" spans="1:21" s="98" customFormat="1" ht="15.75" customHeight="1">
      <c r="A772" s="23" t="s">
        <v>22</v>
      </c>
      <c r="B772" s="67" t="str">
        <f>data!C5259</f>
        <v>Total equivalentes al efectivo  (800100)</v>
      </c>
      <c r="C772" s="23" t="s">
        <v>1424</v>
      </c>
      <c r="D772" s="26"/>
      <c r="E772" s="26"/>
      <c r="F772" s="26"/>
      <c r="G772" s="23" t="s">
        <v>23</v>
      </c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</row>
    <row r="773" spans="1:21" s="98" customFormat="1" ht="15.75" customHeight="1">
      <c r="A773" s="23" t="s">
        <v>22</v>
      </c>
      <c r="B773" s="67" t="str">
        <f>data!C5260</f>
        <v>Otro efectivo y equivalentes al efectivo  (800100)</v>
      </c>
      <c r="C773" s="23" t="s">
        <v>1425</v>
      </c>
      <c r="D773" s="26"/>
      <c r="E773" s="26"/>
      <c r="F773" s="26"/>
      <c r="G773" s="23" t="s">
        <v>23</v>
      </c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</row>
    <row r="774" spans="1:21" s="98" customFormat="1" ht="15.75" customHeight="1">
      <c r="A774" s="23" t="s">
        <v>22</v>
      </c>
      <c r="B774" s="67" t="str">
        <f>data!C5261</f>
        <v>Total de efectivo y equivalentes al efectivo  (800100)</v>
      </c>
      <c r="C774" s="23" t="s">
        <v>103</v>
      </c>
      <c r="D774" s="26"/>
      <c r="E774" s="26"/>
      <c r="F774" s="26"/>
      <c r="G774" s="23" t="s">
        <v>23</v>
      </c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</row>
    <row r="775" spans="1:21" s="98" customFormat="1" ht="15.75" customHeight="1">
      <c r="A775" s="221" t="str">
        <f>data!A5262</f>
        <v>/*</v>
      </c>
      <c r="B775" s="67" t="str">
        <f>data!C5262</f>
        <v>Clases de otras provisiones  (800100)</v>
      </c>
      <c r="C775" s="23" t="s">
        <v>1414</v>
      </c>
      <c r="D775" s="26"/>
      <c r="E775" s="26"/>
      <c r="F775" s="26"/>
      <c r="G775" s="23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</row>
    <row r="776" spans="1:21" s="98" customFormat="1" ht="15.75" customHeight="1">
      <c r="A776" s="221" t="str">
        <f>data!A5263</f>
        <v>/*</v>
      </c>
      <c r="B776" s="67" t="str">
        <f>data!C5263</f>
        <v>Provisiones de garantías  (800100)</v>
      </c>
      <c r="C776" s="23" t="s">
        <v>1426</v>
      </c>
      <c r="D776" s="26"/>
      <c r="E776" s="26"/>
      <c r="F776" s="26"/>
      <c r="G776" s="23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</row>
    <row r="777" spans="1:21" s="98" customFormat="1" ht="15.75" customHeight="1">
      <c r="A777" s="23" t="s">
        <v>22</v>
      </c>
      <c r="B777" s="67" t="str">
        <f>data!C5264</f>
        <v>Provisión por garantías no corriente  (800100)</v>
      </c>
      <c r="C777" s="23" t="s">
        <v>1427</v>
      </c>
      <c r="D777" s="26"/>
      <c r="E777" s="26"/>
      <c r="F777" s="26"/>
      <c r="G777" s="23" t="s">
        <v>23</v>
      </c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</row>
    <row r="778" spans="1:21" s="98" customFormat="1" ht="15.75" customHeight="1">
      <c r="A778" s="23" t="s">
        <v>22</v>
      </c>
      <c r="B778" s="67" t="str">
        <f>data!C5265</f>
        <v>Provisión de garantía corriente  (800100)</v>
      </c>
      <c r="C778" s="23" t="s">
        <v>1428</v>
      </c>
      <c r="D778" s="26"/>
      <c r="E778" s="26"/>
      <c r="F778" s="26"/>
      <c r="G778" s="23" t="s">
        <v>23</v>
      </c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</row>
    <row r="779" spans="1:21" s="98" customFormat="1" ht="15.75" customHeight="1">
      <c r="A779" s="23" t="s">
        <v>22</v>
      </c>
      <c r="B779" s="67" t="str">
        <f>data!C5266</f>
        <v>Total de provisiones de garantías  (800100)</v>
      </c>
      <c r="C779" s="23" t="s">
        <v>1429</v>
      </c>
      <c r="D779" s="26"/>
      <c r="E779" s="26"/>
      <c r="F779" s="26"/>
      <c r="G779" s="23" t="s">
        <v>23</v>
      </c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</row>
    <row r="780" spans="1:21" s="98" customFormat="1" ht="15.75" customHeight="1">
      <c r="A780" s="221" t="str">
        <f>data!A5267</f>
        <v>/*</v>
      </c>
      <c r="B780" s="67" t="str">
        <f>data!C5267</f>
        <v>Provisiones por reestructuración  (800100)</v>
      </c>
      <c r="C780" s="26" t="s">
        <v>1430</v>
      </c>
      <c r="D780" s="26"/>
      <c r="E780" s="26"/>
      <c r="F780" s="26"/>
      <c r="G780" s="23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</row>
    <row r="781" spans="1:21" s="98" customFormat="1" ht="15.75" customHeight="1">
      <c r="A781" s="23" t="s">
        <v>22</v>
      </c>
      <c r="B781" s="67" t="str">
        <f>data!C5268</f>
        <v>Provisión de reestructuración no corriente  (800100)</v>
      </c>
      <c r="C781" s="26" t="s">
        <v>1431</v>
      </c>
      <c r="D781" s="26"/>
      <c r="E781" s="26"/>
      <c r="F781" s="26"/>
      <c r="G781" s="23" t="s">
        <v>23</v>
      </c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</row>
    <row r="782" spans="1:21" s="98" customFormat="1" ht="15.75" customHeight="1">
      <c r="A782" s="23" t="s">
        <v>22</v>
      </c>
      <c r="B782" s="67" t="str">
        <f>data!C5269</f>
        <v>Provisión por restructuración corriente  (800100)</v>
      </c>
      <c r="C782" s="26" t="s">
        <v>1432</v>
      </c>
      <c r="D782" s="26"/>
      <c r="E782" s="26"/>
      <c r="F782" s="26"/>
      <c r="G782" s="23" t="s">
        <v>23</v>
      </c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</row>
    <row r="783" spans="1:21" s="98" customFormat="1" ht="15.75" customHeight="1">
      <c r="A783" s="23" t="s">
        <v>22</v>
      </c>
      <c r="B783" s="67" t="str">
        <f>data!C5270</f>
        <v>Total de otras provisiones de reestructuración  (800100)</v>
      </c>
      <c r="C783" s="26" t="s">
        <v>1433</v>
      </c>
      <c r="D783" s="26"/>
      <c r="E783" s="26"/>
      <c r="F783" s="26"/>
      <c r="G783" s="23" t="s">
        <v>23</v>
      </c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</row>
    <row r="784" spans="1:21" s="98" customFormat="1" ht="15.75" customHeight="1">
      <c r="A784" s="221" t="str">
        <f>data!A5271</f>
        <v>/*</v>
      </c>
      <c r="B784" s="67" t="str">
        <f>data!C5271</f>
        <v>Provisiones por procesos legales  (800100)</v>
      </c>
      <c r="C784" s="26" t="s">
        <v>1434</v>
      </c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</row>
    <row r="785" spans="1:21" s="98" customFormat="1" ht="15.75" customHeight="1">
      <c r="A785" s="23" t="s">
        <v>22</v>
      </c>
      <c r="B785" s="67" t="str">
        <f>data!C5272</f>
        <v>Provisión por procesos legales no corriente  (800100)</v>
      </c>
      <c r="C785" s="26" t="s">
        <v>1435</v>
      </c>
      <c r="D785" s="26"/>
      <c r="E785" s="26"/>
      <c r="F785" s="26"/>
      <c r="G785" s="23" t="s">
        <v>23</v>
      </c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</row>
    <row r="786" spans="1:21" s="98" customFormat="1" ht="15.75" customHeight="1">
      <c r="A786" s="23" t="s">
        <v>22</v>
      </c>
      <c r="B786" s="67" t="str">
        <f>data!C5273</f>
        <v>Provisión corriente por procesos legales  (800100)</v>
      </c>
      <c r="C786" s="26" t="s">
        <v>1436</v>
      </c>
      <c r="D786" s="26"/>
      <c r="E786" s="26"/>
      <c r="F786" s="26"/>
      <c r="G786" s="23" t="s">
        <v>23</v>
      </c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</row>
    <row r="787" spans="1:21" s="98" customFormat="1" ht="15.75" customHeight="1">
      <c r="A787" s="23" t="s">
        <v>22</v>
      </c>
      <c r="B787" s="67" t="str">
        <f>data!C5274</f>
        <v>Total de provisiones por procesos legales  (800100)</v>
      </c>
      <c r="C787" s="26" t="s">
        <v>1437</v>
      </c>
      <c r="D787" s="26"/>
      <c r="E787" s="26"/>
      <c r="F787" s="26"/>
      <c r="G787" s="23" t="s">
        <v>23</v>
      </c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</row>
    <row r="788" spans="1:21" s="98" customFormat="1" ht="15.75" customHeight="1">
      <c r="A788" s="221" t="str">
        <f>data!A5275</f>
        <v>/*</v>
      </c>
      <c r="B788" s="67" t="str">
        <f>data!C5275</f>
        <v>Provisión por reembolsos  (800100)</v>
      </c>
      <c r="C788" s="26" t="s">
        <v>1438</v>
      </c>
      <c r="D788" s="26"/>
      <c r="E788" s="26"/>
      <c r="F788" s="26"/>
      <c r="G788" s="23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</row>
    <row r="789" spans="1:21" s="98" customFormat="1" ht="15.75" customHeight="1">
      <c r="A789" s="23" t="s">
        <v>22</v>
      </c>
      <c r="B789" s="67" t="str">
        <f>data!C5276</f>
        <v>Provisión por reembolsos no corriente  (800100)</v>
      </c>
      <c r="C789" s="26" t="s">
        <v>1439</v>
      </c>
      <c r="D789" s="26"/>
      <c r="E789" s="26"/>
      <c r="F789" s="26"/>
      <c r="G789" s="23" t="s">
        <v>23</v>
      </c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</row>
    <row r="790" spans="1:21" s="98" customFormat="1" ht="15.75" customHeight="1">
      <c r="A790" s="23" t="s">
        <v>22</v>
      </c>
      <c r="B790" s="67" t="str">
        <f>data!C5277</f>
        <v>Provisión por reembolsos corrientes  (800100)</v>
      </c>
      <c r="C790" s="26" t="s">
        <v>1440</v>
      </c>
      <c r="D790" s="26"/>
      <c r="E790" s="26"/>
      <c r="F790" s="26"/>
      <c r="G790" s="23" t="s">
        <v>23</v>
      </c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</row>
    <row r="791" spans="1:21" s="98" customFormat="1" ht="15.75" customHeight="1">
      <c r="A791" s="23" t="s">
        <v>22</v>
      </c>
      <c r="B791" s="67" t="str">
        <f>data!C5278</f>
        <v>Total provisión por reembolso  (800100)</v>
      </c>
      <c r="C791" s="26" t="s">
        <v>1441</v>
      </c>
      <c r="D791" s="26"/>
      <c r="E791" s="26"/>
      <c r="F791" s="26"/>
      <c r="G791" s="23" t="s">
        <v>23</v>
      </c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</row>
    <row r="792" spans="1:21" s="98" customFormat="1" ht="15.75" customHeight="1">
      <c r="A792" s="221" t="str">
        <f>data!A5279</f>
        <v>/*</v>
      </c>
      <c r="B792" s="67" t="str">
        <f>data!C5279</f>
        <v>Provisiones por contratos onerosos  (800100)</v>
      </c>
      <c r="C792" s="26" t="s">
        <v>1442</v>
      </c>
      <c r="D792" s="26"/>
      <c r="E792" s="26"/>
      <c r="F792" s="26"/>
      <c r="G792" s="23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</row>
    <row r="793" spans="1:21" s="98" customFormat="1" ht="15.75" customHeight="1">
      <c r="A793" s="23" t="s">
        <v>22</v>
      </c>
      <c r="B793" s="67" t="str">
        <f>data!C5280</f>
        <v>Provisión por contratos onerosos no corriente  (800100)</v>
      </c>
      <c r="C793" s="26" t="s">
        <v>1443</v>
      </c>
      <c r="D793" s="26"/>
      <c r="E793" s="26"/>
      <c r="F793" s="26"/>
      <c r="G793" s="23" t="s">
        <v>23</v>
      </c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</row>
    <row r="794" spans="1:21" s="98" customFormat="1" ht="15.75" customHeight="1">
      <c r="A794" s="23" t="s">
        <v>22</v>
      </c>
      <c r="B794" s="67" t="str">
        <f>data!C5281</f>
        <v>Provisión corriente por contratos onerosos  (800100)</v>
      </c>
      <c r="C794" s="26" t="s">
        <v>1444</v>
      </c>
      <c r="D794" s="26"/>
      <c r="E794" s="26"/>
      <c r="F794" s="26"/>
      <c r="G794" s="23" t="s">
        <v>23</v>
      </c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</row>
    <row r="795" spans="1:21" s="98" customFormat="1" ht="15.75" customHeight="1">
      <c r="A795" s="23" t="s">
        <v>22</v>
      </c>
      <c r="B795" s="67" t="str">
        <f>data!C5282</f>
        <v>Total de provisiones por contratos onerosos  (800100)</v>
      </c>
      <c r="C795" s="26" t="s">
        <v>1445</v>
      </c>
      <c r="D795" s="26"/>
      <c r="E795" s="26"/>
      <c r="F795" s="26"/>
      <c r="G795" s="23" t="s">
        <v>23</v>
      </c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</row>
    <row r="796" spans="1:21" s="98" customFormat="1" ht="15.75" customHeight="1">
      <c r="A796" s="221" t="str">
        <f>data!A5283</f>
        <v>/*</v>
      </c>
      <c r="B796" s="67" t="str">
        <f>data!C5283</f>
        <v>Otras provisiones diversas  (800100)</v>
      </c>
      <c r="C796" s="26" t="s">
        <v>1446</v>
      </c>
      <c r="D796" s="26"/>
      <c r="E796" s="26"/>
      <c r="F796" s="26"/>
      <c r="G796" s="23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</row>
    <row r="797" spans="1:21" s="98" customFormat="1" ht="15.75" customHeight="1">
      <c r="A797" s="23" t="s">
        <v>22</v>
      </c>
      <c r="B797" s="67" t="str">
        <f>data!C5284</f>
        <v>Otras provisiones variadas no corrientes  (800100)</v>
      </c>
      <c r="C797" s="26" t="s">
        <v>1447</v>
      </c>
      <c r="D797" s="26"/>
      <c r="E797" s="26"/>
      <c r="F797" s="26"/>
      <c r="G797" s="23" t="s">
        <v>23</v>
      </c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</row>
    <row r="798" spans="1:21" s="98" customFormat="1" ht="15.75" customHeight="1">
      <c r="A798" s="23" t="s">
        <v>22</v>
      </c>
      <c r="B798" s="67" t="str">
        <f>data!C5285</f>
        <v>Otras provisiones variadas corrientes  (800100)</v>
      </c>
      <c r="C798" s="26" t="s">
        <v>1448</v>
      </c>
      <c r="D798" s="26"/>
      <c r="E798" s="26"/>
      <c r="F798" s="26"/>
      <c r="G798" s="23" t="s">
        <v>23</v>
      </c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</row>
    <row r="799" spans="1:21" s="98" customFormat="1" ht="15.75" customHeight="1">
      <c r="A799" s="23" t="s">
        <v>22</v>
      </c>
      <c r="B799" s="67" t="str">
        <f>data!C5286</f>
        <v>Total de otras provisiones diversas  (800100)</v>
      </c>
      <c r="C799" s="26" t="s">
        <v>1449</v>
      </c>
      <c r="D799" s="26"/>
      <c r="E799" s="26"/>
      <c r="F799" s="26"/>
      <c r="G799" s="23" t="s">
        <v>23</v>
      </c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</row>
    <row r="800" spans="1:21" s="98" customFormat="1" ht="15.75" customHeight="1">
      <c r="A800" s="221" t="str">
        <f>data!A5287</f>
        <v>/*</v>
      </c>
      <c r="B800" s="67" t="str">
        <f>data!C5287</f>
        <v>Otras provisiones  (800100)</v>
      </c>
      <c r="C800" s="26" t="s">
        <v>1450</v>
      </c>
      <c r="D800" s="26"/>
      <c r="E800" s="26"/>
      <c r="F800" s="26"/>
      <c r="G800" s="23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</row>
    <row r="801" spans="1:21" s="98" customFormat="1" ht="15.75" customHeight="1">
      <c r="A801" s="23" t="s">
        <v>22</v>
      </c>
      <c r="B801" s="67" t="str">
        <f>data!C5288</f>
        <v>Otras provisiones no corrientes  (800100)</v>
      </c>
      <c r="C801" s="26" t="s">
        <v>127</v>
      </c>
      <c r="D801" s="26"/>
      <c r="E801" s="26"/>
      <c r="F801" s="26"/>
      <c r="G801" s="23" t="s">
        <v>23</v>
      </c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</row>
    <row r="802" spans="1:21" s="98" customFormat="1" ht="15.75" customHeight="1">
      <c r="A802" s="23" t="s">
        <v>22</v>
      </c>
      <c r="B802" s="67" t="str">
        <f>data!C5289</f>
        <v>Otras provisiones corrientes  (800100)</v>
      </c>
      <c r="C802" s="26" t="s">
        <v>120</v>
      </c>
      <c r="D802" s="26"/>
      <c r="E802" s="26"/>
      <c r="F802" s="26"/>
      <c r="G802" s="23" t="s">
        <v>23</v>
      </c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</row>
    <row r="803" spans="1:21" s="98" customFormat="1" ht="15.75" customHeight="1">
      <c r="A803" s="23" t="s">
        <v>22</v>
      </c>
      <c r="B803" s="67" t="str">
        <f>data!C5290</f>
        <v>Total de otras provisiones  (800100)</v>
      </c>
      <c r="C803" s="26" t="s">
        <v>1451</v>
      </c>
      <c r="D803" s="26"/>
      <c r="E803" s="26"/>
      <c r="F803" s="26"/>
      <c r="G803" s="23" t="s">
        <v>23</v>
      </c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</row>
    <row r="804" spans="1:21" s="98" customFormat="1" ht="15.75" customHeight="1">
      <c r="A804" s="221" t="str">
        <f>data!A5291</f>
        <v>/*</v>
      </c>
      <c r="B804" s="67" t="str">
        <f>data!C5291</f>
        <v>Cuentas comerciales por pagar y otras cuentas por pagar no corrientes  (800100)</v>
      </c>
      <c r="C804" s="26" t="s">
        <v>1455</v>
      </c>
      <c r="D804" s="26"/>
      <c r="E804" s="26"/>
      <c r="F804" s="26"/>
      <c r="G804" s="23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</row>
    <row r="805" spans="1:21" s="98" customFormat="1" ht="15.75" customHeight="1">
      <c r="A805" s="23" t="s">
        <v>22</v>
      </c>
      <c r="B805" s="67" t="str">
        <f>data!C5292</f>
        <v>Cuentas comerciales por pagar no corrientes  (800100)</v>
      </c>
      <c r="C805" s="26" t="s">
        <v>1456</v>
      </c>
      <c r="D805" s="26"/>
      <c r="E805" s="26"/>
      <c r="F805" s="26"/>
      <c r="G805" s="23" t="s">
        <v>23</v>
      </c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</row>
    <row r="806" spans="1:21" s="98" customFormat="1" ht="15.75" customHeight="1">
      <c r="A806" s="23" t="s">
        <v>22</v>
      </c>
      <c r="B806" s="67" t="str">
        <f>data!C5293</f>
        <v>Cuentas por pagar no corrientes con partes relacionadas  (800100)</v>
      </c>
      <c r="C806" s="26" t="s">
        <v>633</v>
      </c>
      <c r="D806" s="26"/>
      <c r="E806" s="26"/>
      <c r="F806" s="26"/>
      <c r="G806" s="23" t="s">
        <v>23</v>
      </c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</row>
    <row r="807" spans="1:21" s="98" customFormat="1" ht="15.75" customHeight="1">
      <c r="A807" s="23" t="s">
        <v>22</v>
      </c>
      <c r="B807" s="67" t="str">
        <f>data!C5294</f>
        <v>Ingresos diferidos clasificados como no corrientes  (800100)</v>
      </c>
      <c r="C807" s="26" t="s">
        <v>1457</v>
      </c>
      <c r="D807" s="26"/>
      <c r="E807" s="26"/>
      <c r="F807" s="26"/>
      <c r="G807" s="23" t="s">
        <v>23</v>
      </c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</row>
    <row r="808" spans="1:21" s="98" customFormat="1" ht="15.75" customHeight="1">
      <c r="A808" s="23" t="s">
        <v>22</v>
      </c>
      <c r="B808" s="67" t="str">
        <f>data!C5295</f>
        <v>Acumuladas (o devengadas) clasificadas como no corrientes  (800100)</v>
      </c>
      <c r="C808" s="26" t="s">
        <v>1458</v>
      </c>
      <c r="D808" s="26"/>
      <c r="E808" s="26"/>
      <c r="F808" s="26"/>
      <c r="G808" s="23" t="s">
        <v>23</v>
      </c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</row>
    <row r="809" spans="1:21" s="98" customFormat="1" ht="15.75" customHeight="1">
      <c r="A809" s="23" t="s">
        <v>22</v>
      </c>
      <c r="B809" s="67" t="str">
        <f>data!C5296</f>
        <v>Total cuentas comerciales por pagar y otras cuentas por pagar no corrientes  (800100)</v>
      </c>
      <c r="C809" s="26" t="s">
        <v>124</v>
      </c>
      <c r="D809" s="26"/>
      <c r="E809" s="26"/>
      <c r="F809" s="26"/>
      <c r="G809" s="23" t="s">
        <v>23</v>
      </c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</row>
    <row r="810" spans="1:21" s="98" customFormat="1" ht="15.75" customHeight="1">
      <c r="A810" s="221" t="str">
        <f>data!A5297</f>
        <v>/*</v>
      </c>
      <c r="B810" s="67" t="str">
        <f>data!C5297</f>
        <v>Cuentas por pagar comerciales y otras cuentas por pagar corrientes  (800100)</v>
      </c>
      <c r="C810" s="26" t="s">
        <v>1459</v>
      </c>
      <c r="D810" s="26"/>
      <c r="E810" s="26"/>
      <c r="F810" s="26"/>
      <c r="G810" s="23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</row>
    <row r="811" spans="1:21" s="98" customFormat="1" ht="15.75" customHeight="1">
      <c r="A811" s="23" t="s">
        <v>22</v>
      </c>
      <c r="B811" s="67" t="str">
        <f>data!C5298</f>
        <v>Cuentas comerciales por pagar corrientes  (800100)</v>
      </c>
      <c r="C811" s="26" t="s">
        <v>1460</v>
      </c>
      <c r="D811" s="26"/>
      <c r="E811" s="26"/>
      <c r="F811" s="26"/>
      <c r="G811" s="23" t="s">
        <v>23</v>
      </c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</row>
    <row r="812" spans="1:21" s="98" customFormat="1" ht="15.75" customHeight="1">
      <c r="A812" s="23" t="s">
        <v>22</v>
      </c>
      <c r="B812" s="67" t="str">
        <f>data!C5299</f>
        <v>Cuentas por pagar corrientes a partes relacionadas  (800100)</v>
      </c>
      <c r="C812" s="26" t="s">
        <v>630</v>
      </c>
      <c r="D812" s="26"/>
      <c r="E812" s="26"/>
      <c r="F812" s="26"/>
      <c r="G812" s="23" t="s">
        <v>23</v>
      </c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</row>
    <row r="813" spans="1:21" s="98" customFormat="1" ht="15.75" customHeight="1">
      <c r="A813" s="23" t="s">
        <v>22</v>
      </c>
      <c r="B813" s="67" t="str">
        <f>data!C5300</f>
        <v>Ingresos diferidos clasificados como corrientes  (800100)</v>
      </c>
      <c r="C813" s="26" t="s">
        <v>1461</v>
      </c>
      <c r="D813" s="26"/>
      <c r="E813" s="26"/>
      <c r="F813" s="26"/>
      <c r="G813" s="23" t="s">
        <v>23</v>
      </c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</row>
    <row r="814" spans="1:21" s="98" customFormat="1" ht="15.75" customHeight="1">
      <c r="A814" s="23" t="s">
        <v>22</v>
      </c>
      <c r="B814" s="67" t="str">
        <f>data!C5301</f>
        <v>Acumuladas (o devengadas) clasificadas como corrientes  (800100)</v>
      </c>
      <c r="C814" s="26" t="s">
        <v>1462</v>
      </c>
      <c r="D814" s="26"/>
      <c r="E814" s="26"/>
      <c r="F814" s="26"/>
      <c r="G814" s="23" t="s">
        <v>23</v>
      </c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</row>
    <row r="815" spans="1:21" s="98" customFormat="1" ht="15.75" customHeight="1">
      <c r="A815" s="23" t="s">
        <v>22</v>
      </c>
      <c r="B815" s="67" t="str">
        <f>data!C5302</f>
        <v>Total cuentas comerciales por pagar y otras cuentas por pagar corrientes  (800100)</v>
      </c>
      <c r="C815" s="26" t="s">
        <v>123</v>
      </c>
      <c r="D815" s="26"/>
      <c r="E815" s="26"/>
      <c r="F815" s="26"/>
      <c r="G815" s="23" t="s">
        <v>23</v>
      </c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</row>
    <row r="816" spans="1:21" s="98" customFormat="1" ht="15.75" customHeight="1">
      <c r="A816" s="221" t="str">
        <f>data!A5303</f>
        <v>/*</v>
      </c>
      <c r="B816" s="67" t="str">
        <f>data!C5303</f>
        <v>Cuentas comerciales por pagar y otras cuentas por pagar  (800100)</v>
      </c>
      <c r="C816" s="26" t="s">
        <v>1463</v>
      </c>
      <c r="D816" s="26"/>
      <c r="E816" s="26"/>
      <c r="F816" s="26"/>
      <c r="G816" s="23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</row>
    <row r="817" spans="1:21" s="98" customFormat="1" ht="15.75" customHeight="1">
      <c r="A817" s="23" t="s">
        <v>22</v>
      </c>
      <c r="B817" s="67" t="str">
        <f>data!C5304</f>
        <v>Cuentas comerciales por pagar  (800100)</v>
      </c>
      <c r="C817" s="26" t="s">
        <v>1464</v>
      </c>
      <c r="D817" s="26"/>
      <c r="E817" s="26"/>
      <c r="F817" s="26"/>
      <c r="G817" s="23" t="s">
        <v>23</v>
      </c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</row>
    <row r="818" spans="1:21" s="98" customFormat="1" ht="15.75" customHeight="1">
      <c r="A818" s="23" t="s">
        <v>22</v>
      </c>
      <c r="B818" s="67" t="str">
        <f>data!C5305</f>
        <v>Cuentas por pagar a partes relacionadas  (800100)</v>
      </c>
      <c r="C818" s="26" t="s">
        <v>1465</v>
      </c>
      <c r="D818" s="26"/>
      <c r="E818" s="26"/>
      <c r="F818" s="26"/>
      <c r="G818" s="23" t="s">
        <v>23</v>
      </c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</row>
    <row r="819" spans="1:21" s="98" customFormat="1" ht="15.75" customHeight="1">
      <c r="A819" s="23" t="s">
        <v>22</v>
      </c>
      <c r="B819" s="67" t="str">
        <f>data!C5306</f>
        <v>Ingresos diferidos  (800100)</v>
      </c>
      <c r="C819" s="26" t="s">
        <v>1466</v>
      </c>
      <c r="D819" s="26"/>
      <c r="E819" s="26"/>
      <c r="F819" s="26"/>
      <c r="G819" s="23" t="s">
        <v>23</v>
      </c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</row>
    <row r="820" spans="1:21" s="98" customFormat="1" ht="15.75" customHeight="1">
      <c r="A820" s="23" t="s">
        <v>22</v>
      </c>
      <c r="B820" s="67" t="str">
        <f>data!C5307</f>
        <v>Acumuladas (o devengadas)  (800100)</v>
      </c>
      <c r="C820" s="26" t="s">
        <v>1467</v>
      </c>
      <c r="D820" s="26"/>
      <c r="E820" s="26"/>
      <c r="F820" s="26"/>
      <c r="G820" s="23" t="s">
        <v>23</v>
      </c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</row>
    <row r="821" spans="1:21" s="98" customFormat="1" ht="15.75" customHeight="1">
      <c r="A821" s="23" t="s">
        <v>22</v>
      </c>
      <c r="B821" s="67" t="str">
        <f>data!C5308</f>
        <v>Total cuentas comerciales por pagar y otras cuentas por pagar  (800100)</v>
      </c>
      <c r="C821" s="26" t="s">
        <v>1468</v>
      </c>
      <c r="D821" s="26"/>
      <c r="E821" s="26"/>
      <c r="F821" s="26"/>
      <c r="G821" s="23" t="s">
        <v>23</v>
      </c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</row>
    <row r="822" spans="1:21" s="98" customFormat="1" ht="15.75" customHeight="1">
      <c r="A822" s="221" t="str">
        <f>data!A5309</f>
        <v>/*</v>
      </c>
      <c r="B822" s="67" t="str">
        <f>data!C5309</f>
        <v>Categorías de activos financieros no corrientes y pasivos financieros no corrientes (800100_1)</v>
      </c>
      <c r="C822" s="26" t="s">
        <v>2916</v>
      </c>
      <c r="D822" s="26"/>
      <c r="E822" s="26"/>
      <c r="F822" s="26"/>
      <c r="G822" s="23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</row>
    <row r="823" spans="1:21" s="98" customFormat="1" ht="15.75" customHeight="1">
      <c r="A823" s="23" t="s">
        <v>22</v>
      </c>
      <c r="B823" s="67" t="str">
        <f>data!C5310</f>
        <v>Activos financieros no corrientes al valor razonable con cambios en resultados (800100_1)</v>
      </c>
      <c r="C823" s="26" t="s">
        <v>1409</v>
      </c>
      <c r="D823" s="26"/>
      <c r="E823" s="26"/>
      <c r="F823" s="26"/>
      <c r="G823" s="23" t="s">
        <v>23</v>
      </c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</row>
    <row r="824" spans="1:21" s="98" customFormat="1" ht="15.75" customHeight="1">
      <c r="A824" s="23" t="s">
        <v>22</v>
      </c>
      <c r="B824" s="67" t="str">
        <f>data!C5311</f>
        <v>Activos financieros no corrientes que son instrumentos de deuda, al costo amortizado (800100_1)</v>
      </c>
      <c r="C824" s="26" t="s">
        <v>2917</v>
      </c>
      <c r="D824" s="26"/>
      <c r="E824" s="26"/>
      <c r="F824" s="26"/>
      <c r="G824" s="26" t="s">
        <v>23</v>
      </c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</row>
    <row r="825" spans="1:21" s="98" customFormat="1" ht="15.75" customHeight="1">
      <c r="A825" s="23" t="s">
        <v>22</v>
      </c>
      <c r="B825" s="67" t="str">
        <f>data!C5312</f>
        <v>Activos financieros no corrientes que son instrumentos de patrimonio, al costo (800100_1)</v>
      </c>
      <c r="C825" s="26" t="s">
        <v>2918</v>
      </c>
      <c r="D825" s="26"/>
      <c r="E825" s="26"/>
      <c r="F825" s="26"/>
      <c r="G825" s="23" t="s">
        <v>23</v>
      </c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</row>
    <row r="826" spans="1:21" s="98" customFormat="1" ht="15.75" customHeight="1">
      <c r="A826" s="23" t="s">
        <v>22</v>
      </c>
      <c r="B826" s="67" t="str">
        <f>data!C5313</f>
        <v>Pasivos financieros no corrientes al valor razonable con cambios en resultados (800100_1)</v>
      </c>
      <c r="C826" s="26" t="s">
        <v>1469</v>
      </c>
      <c r="D826" s="26"/>
      <c r="E826" s="26"/>
      <c r="F826" s="26"/>
      <c r="G826" s="23" t="s">
        <v>23</v>
      </c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</row>
    <row r="827" spans="1:21" s="98" customFormat="1" ht="15.75" customHeight="1">
      <c r="A827" s="23" t="s">
        <v>22</v>
      </c>
      <c r="B827" s="67" t="str">
        <f>data!C5314</f>
        <v>Pasivos financieros no corrientes al costo amortizado (800100_1)</v>
      </c>
      <c r="C827" s="26" t="s">
        <v>1470</v>
      </c>
      <c r="D827" s="26"/>
      <c r="E827" s="26"/>
      <c r="F827" s="26"/>
      <c r="G827" s="23" t="s">
        <v>23</v>
      </c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</row>
    <row r="828" spans="1:21" s="98" customFormat="1" ht="15.75" customHeight="1">
      <c r="A828" s="23" t="s">
        <v>22</v>
      </c>
      <c r="B828" s="67" t="str">
        <f>data!C5315</f>
        <v>Compromisos de préstamo no corrientes, al costo (800100_1)</v>
      </c>
      <c r="C828" s="26" t="s">
        <v>2919</v>
      </c>
      <c r="D828" s="26"/>
      <c r="E828" s="26"/>
      <c r="F828" s="26"/>
      <c r="G828" s="23" t="s">
        <v>23</v>
      </c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</row>
    <row r="829" spans="1:21" s="98" customFormat="1" ht="15.75" customHeight="1">
      <c r="A829" s="221" t="str">
        <f>data!A5316</f>
        <v>/*</v>
      </c>
      <c r="B829" s="67" t="str">
        <f>data!C5316</f>
        <v>Categorías de activos financieros corrientes y pasivos financieros corrientes (800100_2)</v>
      </c>
      <c r="C829" s="26" t="s">
        <v>2920</v>
      </c>
      <c r="D829" s="26"/>
      <c r="E829" s="26"/>
      <c r="F829" s="26"/>
      <c r="G829" s="23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</row>
    <row r="830" spans="1:21" s="98" customFormat="1" ht="15.75" customHeight="1">
      <c r="A830" s="23" t="s">
        <v>22</v>
      </c>
      <c r="B830" s="67" t="str">
        <f>data!C5317</f>
        <v>Activos financieros corrientes al valor razonable con cambios en resultados (800100_2)</v>
      </c>
      <c r="C830" s="26" t="s">
        <v>1410</v>
      </c>
      <c r="D830" s="26"/>
      <c r="E830" s="26"/>
      <c r="F830" s="26"/>
      <c r="G830" s="23" t="s">
        <v>23</v>
      </c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</row>
    <row r="831" spans="1:21" s="98" customFormat="1" ht="15.75" customHeight="1">
      <c r="A831" s="23" t="s">
        <v>22</v>
      </c>
      <c r="B831" s="67" t="str">
        <f>data!C5318</f>
        <v>Activos financieros corrientes que son instrumentos de deuda, al costo amortizado (800100_2)</v>
      </c>
      <c r="C831" s="26" t="s">
        <v>2921</v>
      </c>
      <c r="D831" s="26"/>
      <c r="E831" s="26"/>
      <c r="F831" s="26"/>
      <c r="G831" s="23" t="s">
        <v>23</v>
      </c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</row>
    <row r="832" spans="1:21" s="98" customFormat="1" ht="15.75" customHeight="1">
      <c r="A832" s="23" t="s">
        <v>22</v>
      </c>
      <c r="B832" s="67" t="str">
        <f>data!C5319</f>
        <v>Activos financieros corrientes que son instrumentos de patrimonio, al costo (800100_2)</v>
      </c>
      <c r="C832" s="26" t="s">
        <v>2922</v>
      </c>
      <c r="D832" s="26"/>
      <c r="E832" s="26"/>
      <c r="F832" s="26"/>
      <c r="G832" s="23" t="s">
        <v>23</v>
      </c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</row>
    <row r="833" spans="1:21" s="98" customFormat="1" ht="15.75" customHeight="1">
      <c r="A833" s="23" t="s">
        <v>22</v>
      </c>
      <c r="B833" s="67" t="str">
        <f>data!C5320</f>
        <v>Pasivos financieros corrientes al valor razonable con cambios en resultados (800100_2)</v>
      </c>
      <c r="C833" s="26" t="s">
        <v>1471</v>
      </c>
      <c r="D833" s="26"/>
      <c r="E833" s="26"/>
      <c r="F833" s="26"/>
      <c r="G833" s="23" t="s">
        <v>23</v>
      </c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</row>
    <row r="834" spans="1:21" s="98" customFormat="1" ht="15.75" customHeight="1">
      <c r="A834" s="23" t="s">
        <v>22</v>
      </c>
      <c r="B834" s="67" t="str">
        <f>data!C5321</f>
        <v>Pasivos financieros corrientes al costo amortizado (800100_2)</v>
      </c>
      <c r="C834" s="26" t="s">
        <v>1472</v>
      </c>
      <c r="D834" s="26"/>
      <c r="E834" s="26"/>
      <c r="F834" s="26"/>
      <c r="G834" s="23" t="s">
        <v>23</v>
      </c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</row>
    <row r="835" spans="1:21" s="98" customFormat="1" ht="15.75" customHeight="1">
      <c r="A835" s="23" t="s">
        <v>22</v>
      </c>
      <c r="B835" s="67" t="str">
        <f>data!C5322</f>
        <v>Compromisos de préstamo corrientes, al costo (800100_2)</v>
      </c>
      <c r="C835" s="26" t="s">
        <v>2923</v>
      </c>
      <c r="D835" s="26"/>
      <c r="E835" s="26"/>
      <c r="F835" s="26"/>
      <c r="G835" s="23" t="s">
        <v>23</v>
      </c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</row>
    <row r="836" spans="1:21" s="98" customFormat="1" ht="15.75" customHeight="1">
      <c r="A836" s="221" t="str">
        <f>data!A5323</f>
        <v>/*</v>
      </c>
      <c r="B836" s="67" t="str">
        <f>data!C5323</f>
        <v>Categorías de activos financieros y pasivos financieros (800100_3)</v>
      </c>
      <c r="C836" s="26" t="s">
        <v>2924</v>
      </c>
      <c r="D836" s="26"/>
      <c r="E836" s="26"/>
      <c r="F836" s="26"/>
      <c r="G836" s="23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</row>
    <row r="837" spans="1:21" s="98" customFormat="1" ht="15.75" customHeight="1">
      <c r="A837" s="23" t="s">
        <v>22</v>
      </c>
      <c r="B837" s="67" t="str">
        <f>data!C5324</f>
        <v>Activos financieros al valor razonable con cambios en resultados (800100_3)</v>
      </c>
      <c r="C837" s="26" t="s">
        <v>1411</v>
      </c>
      <c r="D837" s="26"/>
      <c r="E837" s="26"/>
      <c r="F837" s="26"/>
      <c r="G837" s="23" t="s">
        <v>23</v>
      </c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</row>
    <row r="838" spans="1:21" s="98" customFormat="1" ht="15.75" customHeight="1">
      <c r="A838" s="23" t="s">
        <v>22</v>
      </c>
      <c r="B838" s="67" t="str">
        <f>data!C5325</f>
        <v>Activos financieros que son instrumentos de deuda, al costo amortizado (800100_3)</v>
      </c>
      <c r="C838" s="26" t="s">
        <v>2925</v>
      </c>
      <c r="D838" s="26"/>
      <c r="E838" s="26"/>
      <c r="F838" s="26"/>
      <c r="G838" s="23" t="s">
        <v>23</v>
      </c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</row>
    <row r="839" spans="1:21" s="98" customFormat="1" ht="15.75" customHeight="1">
      <c r="A839" s="23" t="s">
        <v>22</v>
      </c>
      <c r="B839" s="67" t="str">
        <f>data!C5326</f>
        <v>Activos financieros que son instrumentos de patrimonio, al costo (800100_3)</v>
      </c>
      <c r="C839" s="26" t="s">
        <v>2926</v>
      </c>
      <c r="D839" s="26"/>
      <c r="E839" s="26"/>
      <c r="F839" s="26"/>
      <c r="G839" s="23" t="s">
        <v>23</v>
      </c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</row>
    <row r="840" spans="1:21" s="98" customFormat="1" ht="15.75" customHeight="1">
      <c r="A840" s="23" t="s">
        <v>22</v>
      </c>
      <c r="B840" s="67" t="str">
        <f>data!C5327</f>
        <v>Pasivos financieros al valor razonable con cambios en resultados (800100_3)</v>
      </c>
      <c r="C840" s="26" t="s">
        <v>1473</v>
      </c>
      <c r="D840" s="26"/>
      <c r="E840" s="26"/>
      <c r="F840" s="26"/>
      <c r="G840" s="23" t="s">
        <v>23</v>
      </c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</row>
    <row r="841" spans="1:21" s="98" customFormat="1" ht="15.75" customHeight="1">
      <c r="A841" s="23" t="s">
        <v>22</v>
      </c>
      <c r="B841" s="67" t="str">
        <f>data!C5328</f>
        <v>Pasivos financieros al costo amortizado (800100_3)</v>
      </c>
      <c r="C841" s="26" t="s">
        <v>1474</v>
      </c>
      <c r="D841" s="26"/>
      <c r="E841" s="26"/>
      <c r="F841" s="26"/>
      <c r="G841" s="23" t="s">
        <v>23</v>
      </c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</row>
    <row r="842" spans="1:21" s="98" customFormat="1" ht="15.75" customHeight="1">
      <c r="A842" s="23" t="s">
        <v>22</v>
      </c>
      <c r="B842" s="67" t="str">
        <f>data!C5329</f>
        <v>Compromisos de préstamo, al costo (800100_3)</v>
      </c>
      <c r="C842" s="26" t="s">
        <v>2927</v>
      </c>
      <c r="D842" s="26"/>
      <c r="E842" s="26"/>
      <c r="F842" s="26"/>
      <c r="G842" s="23" t="s">
        <v>23</v>
      </c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</row>
    <row r="843" spans="1:21" s="98" customFormat="1" ht="15.75" customHeight="1">
      <c r="A843" s="221" t="str">
        <f>data!A5330</f>
        <v>/*</v>
      </c>
      <c r="B843" s="67" t="str">
        <f>data!C5330</f>
        <v>Otras reservas  (800100)</v>
      </c>
      <c r="C843" s="26" t="s">
        <v>1475</v>
      </c>
      <c r="D843" s="26"/>
      <c r="E843" s="26"/>
      <c r="F843" s="26"/>
      <c r="G843" s="23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</row>
    <row r="844" spans="1:21" s="98" customFormat="1" ht="15.75" customHeight="1">
      <c r="A844" s="23" t="s">
        <v>22</v>
      </c>
      <c r="B844" s="67" t="str">
        <f>data!C5331</f>
        <v>Reserva de diferencias de cambio por conversión  (800100)</v>
      </c>
      <c r="C844" s="26" t="s">
        <v>1476</v>
      </c>
      <c r="D844" s="26"/>
      <c r="E844" s="26"/>
      <c r="F844" s="26"/>
      <c r="G844" s="23" t="s">
        <v>23</v>
      </c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</row>
    <row r="845" spans="1:21" s="98" customFormat="1" ht="15.75" customHeight="1">
      <c r="A845" s="23" t="s">
        <v>22</v>
      </c>
      <c r="B845" s="67" t="str">
        <f>data!C5332</f>
        <v>Reserva de coberturas del flujo de efectivo  (800100)</v>
      </c>
      <c r="C845" s="26" t="s">
        <v>1477</v>
      </c>
      <c r="D845" s="26"/>
      <c r="E845" s="26"/>
      <c r="F845" s="26"/>
      <c r="G845" s="23" t="s">
        <v>23</v>
      </c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</row>
    <row r="846" spans="1:21" s="98" customFormat="1" ht="15.75" customHeight="1">
      <c r="A846" s="23" t="s">
        <v>22</v>
      </c>
      <c r="B846" s="67" t="str">
        <f>data!C5333</f>
        <v>Total otras reservas  (800100)</v>
      </c>
      <c r="C846" s="26" t="s">
        <v>133</v>
      </c>
      <c r="D846" s="26"/>
      <c r="E846" s="26"/>
      <c r="F846" s="26"/>
      <c r="G846" s="23" t="s">
        <v>23</v>
      </c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</row>
    <row r="847" spans="1:21" ht="15.75" customHeight="1">
      <c r="A847" s="221" t="s">
        <v>15</v>
      </c>
      <c r="B847" s="85" t="str">
        <f>data!C5334</f>
        <v>--Nota [800200]--</v>
      </c>
    </row>
    <row r="848" spans="1:21" ht="15.75" customHeight="1">
      <c r="A848" s="221" t="s">
        <v>22</v>
      </c>
      <c r="B848" s="67" t="str">
        <f>data!C5335</f>
        <v>Ingresos de actividades ordinarias procedentes de la venta de bienes (800200)</v>
      </c>
      <c r="C848" s="26" t="s">
        <v>2233</v>
      </c>
      <c r="G848" s="23" t="s">
        <v>23</v>
      </c>
    </row>
    <row r="849" spans="1:7" ht="15.75" customHeight="1">
      <c r="A849" s="221" t="s">
        <v>22</v>
      </c>
      <c r="B849" s="67" t="str">
        <f>data!C5336</f>
        <v>Ingresos de actividades ordinarias procedentes de la prestación de servicios (800200)</v>
      </c>
      <c r="C849" s="26" t="s">
        <v>2234</v>
      </c>
      <c r="G849" s="23" t="s">
        <v>23</v>
      </c>
    </row>
    <row r="850" spans="1:7" ht="15.75" customHeight="1">
      <c r="A850" s="221" t="s">
        <v>22</v>
      </c>
      <c r="B850" s="67" t="str">
        <f>data!C5337</f>
        <v>Ingresos de actividades ordinarias procedentes de contratos de construcción (800200)</v>
      </c>
      <c r="C850" s="26" t="s">
        <v>2235</v>
      </c>
      <c r="G850" s="23" t="s">
        <v>23</v>
      </c>
    </row>
    <row r="851" spans="1:7" ht="15.75" customHeight="1">
      <c r="A851" s="221" t="s">
        <v>22</v>
      </c>
      <c r="B851" s="67" t="str">
        <f>data!C5338</f>
        <v>Ingresos por regalías (800200)</v>
      </c>
      <c r="C851" s="26" t="s">
        <v>2236</v>
      </c>
      <c r="G851" s="23" t="s">
        <v>23</v>
      </c>
    </row>
    <row r="852" spans="1:7" ht="15.75" customHeight="1">
      <c r="A852" s="221" t="s">
        <v>22</v>
      </c>
      <c r="B852" s="67" t="str">
        <f>data!C5339</f>
        <v>Ingresos por intereses (800200)</v>
      </c>
      <c r="C852" s="26" t="s">
        <v>2237</v>
      </c>
      <c r="G852" s="23" t="s">
        <v>23</v>
      </c>
    </row>
    <row r="853" spans="1:7" ht="15.75" customHeight="1">
      <c r="A853" s="221" t="s">
        <v>22</v>
      </c>
      <c r="B853" s="67" t="str">
        <f>data!C5340</f>
        <v>Ingreso por dividendo (800200)</v>
      </c>
      <c r="C853" s="26" t="s">
        <v>2238</v>
      </c>
      <c r="G853" s="23" t="s">
        <v>23</v>
      </c>
    </row>
    <row r="854" spans="1:7" ht="15.75" customHeight="1">
      <c r="A854" s="221" t="s">
        <v>22</v>
      </c>
      <c r="B854" s="67" t="str">
        <f>data!C5341</f>
        <v>Ingresos de actividades ordinarias por comisiones (800200)</v>
      </c>
      <c r="C854" s="26" t="s">
        <v>2931</v>
      </c>
      <c r="G854" s="23" t="s">
        <v>23</v>
      </c>
    </row>
    <row r="855" spans="1:7" ht="15.75" customHeight="1">
      <c r="A855" s="221" t="s">
        <v>22</v>
      </c>
      <c r="B855" s="67" t="str">
        <f>data!C5342</f>
        <v>Ingresos procedentes de subvenciones del gobierno (800200)</v>
      </c>
      <c r="C855" s="26" t="s">
        <v>2640</v>
      </c>
      <c r="G855" s="23" t="s">
        <v>23</v>
      </c>
    </row>
    <row r="856" spans="1:7" ht="15.75" customHeight="1">
      <c r="A856" s="221" t="s">
        <v>22</v>
      </c>
      <c r="B856" s="67" t="str">
        <f>data!C5343</f>
        <v>Ingresos de actividades ordinarias procedentes de comisiones por franquicia (800200)</v>
      </c>
      <c r="C856" s="26" t="s">
        <v>2932</v>
      </c>
      <c r="G856" s="23" t="s">
        <v>23</v>
      </c>
    </row>
    <row r="857" spans="1:7" ht="15.75" customHeight="1">
      <c r="A857" s="221" t="s">
        <v>22</v>
      </c>
      <c r="B857" s="67" t="str">
        <f>data!C5344</f>
        <v>Otros ingresos de actividades ordinarias (800200)</v>
      </c>
      <c r="C857" s="26" t="s">
        <v>2239</v>
      </c>
      <c r="G857" s="23" t="s">
        <v>23</v>
      </c>
    </row>
    <row r="858" spans="1:7" ht="15.75" customHeight="1">
      <c r="A858" s="221" t="s">
        <v>22</v>
      </c>
      <c r="B858" s="67" t="str">
        <f>data!C5345</f>
        <v>Total de ingresos de actividades ordinarias (800200)</v>
      </c>
      <c r="C858" s="26" t="s">
        <v>146</v>
      </c>
      <c r="G858" s="23" t="s">
        <v>23</v>
      </c>
    </row>
    <row r="859" spans="1:7" ht="15.75" customHeight="1">
      <c r="A859" s="221" t="s">
        <v>15</v>
      </c>
      <c r="B859" s="67" t="str">
        <f>data!C5346</f>
        <v>Clases de gasto de beneficios a los empleados (800200)</v>
      </c>
      <c r="C859" s="26" t="s">
        <v>2248</v>
      </c>
      <c r="G859" s="23"/>
    </row>
    <row r="860" spans="1:7" ht="15.75" customHeight="1">
      <c r="A860" s="221" t="s">
        <v>22</v>
      </c>
      <c r="B860" s="67" t="str">
        <f>data!C5347</f>
        <v>Sueldos y salarios (800200)</v>
      </c>
      <c r="C860" s="26" t="s">
        <v>2245</v>
      </c>
      <c r="G860" s="23" t="s">
        <v>23</v>
      </c>
    </row>
    <row r="861" spans="1:7" ht="15.75" customHeight="1">
      <c r="A861" s="221" t="s">
        <v>22</v>
      </c>
      <c r="B861" s="67" t="str">
        <f>data!C5348</f>
        <v>Aportaciones a la seguridad social (800200)</v>
      </c>
      <c r="C861" s="26" t="s">
        <v>2246</v>
      </c>
      <c r="G861" s="23" t="s">
        <v>23</v>
      </c>
    </row>
    <row r="862" spans="1:7" ht="15.75" customHeight="1">
      <c r="A862" s="221" t="s">
        <v>22</v>
      </c>
      <c r="B862" s="67" t="str">
        <f>data!C5349</f>
        <v>Otros beneficios a los empleados a corto plazo (800200)</v>
      </c>
      <c r="C862" s="26" t="s">
        <v>2247</v>
      </c>
      <c r="G862" s="23" t="s">
        <v>23</v>
      </c>
    </row>
    <row r="863" spans="1:7" ht="15.75" customHeight="1">
      <c r="A863" s="221" t="s">
        <v>22</v>
      </c>
      <c r="B863" s="67" t="str">
        <f>data!C5350</f>
        <v>Gastos por beneficios post-empleo, planes de aportaciones definidas (800200)</v>
      </c>
      <c r="C863" s="26" t="s">
        <v>2249</v>
      </c>
      <c r="G863" s="23" t="s">
        <v>23</v>
      </c>
    </row>
    <row r="864" spans="1:7" ht="15.75" customHeight="1">
      <c r="A864" s="221" t="s">
        <v>22</v>
      </c>
      <c r="B864" s="67" t="str">
        <f>data!C5351</f>
        <v>Gastos por beneficios post-empleo, planes de beneficios definidos (800200)</v>
      </c>
      <c r="C864" s="26" t="s">
        <v>2250</v>
      </c>
      <c r="G864" s="23" t="s">
        <v>23</v>
      </c>
    </row>
    <row r="865" spans="1:7" ht="15.75" customHeight="1">
      <c r="A865" s="221" t="s">
        <v>22</v>
      </c>
      <c r="B865" s="67" t="str">
        <f>data!C5352</f>
        <v>Gastos por beneficios de terminación (800200)</v>
      </c>
      <c r="C865" s="26" t="s">
        <v>2251</v>
      </c>
      <c r="G865" s="23" t="s">
        <v>23</v>
      </c>
    </row>
    <row r="866" spans="1:7" ht="15.75" customHeight="1">
      <c r="A866" s="221" t="s">
        <v>22</v>
      </c>
      <c r="B866" s="67" t="str">
        <f>data!C5353</f>
        <v>Otros beneficios a los empleados a largo plazo (800200)</v>
      </c>
      <c r="C866" s="26" t="s">
        <v>2252</v>
      </c>
      <c r="G866" s="23" t="s">
        <v>23</v>
      </c>
    </row>
    <row r="867" spans="1:7" ht="15.75" customHeight="1">
      <c r="A867" s="221" t="s">
        <v>22</v>
      </c>
      <c r="B867" s="67" t="str">
        <f>data!C5354</f>
        <v>Otros gastos de personal (800200)</v>
      </c>
      <c r="C867" s="26" t="s">
        <v>2253</v>
      </c>
      <c r="G867" s="23" t="s">
        <v>23</v>
      </c>
    </row>
    <row r="868" spans="1:7" ht="15.75" customHeight="1">
      <c r="A868" s="221" t="s">
        <v>22</v>
      </c>
      <c r="B868" s="67" t="str">
        <f>data!C5355</f>
        <v>Total de gastos por beneficios a los empleados (800200)</v>
      </c>
      <c r="C868" s="26" t="s">
        <v>2254</v>
      </c>
      <c r="G868" s="23" t="s">
        <v>23</v>
      </c>
    </row>
    <row r="869" spans="1:7" ht="15.75" customHeight="1">
      <c r="A869" s="221" t="s">
        <v>15</v>
      </c>
      <c r="B869" s="85" t="str">
        <f>data!C5356</f>
        <v>--Nota [810000]--</v>
      </c>
    </row>
    <row r="870" spans="1:7" ht="15.75" customHeight="1">
      <c r="A870" s="221" t="s">
        <v>22</v>
      </c>
      <c r="B870" s="67" t="str">
        <f>data!C5357</f>
        <v>Información a revelar sobre notas y otra información explicativa [Texto]</v>
      </c>
      <c r="C870" s="26" t="s">
        <v>2302</v>
      </c>
      <c r="G870" s="23" t="s">
        <v>24</v>
      </c>
    </row>
    <row r="871" spans="1:7" ht="15.75" customHeight="1">
      <c r="A871" s="221" t="s">
        <v>22</v>
      </c>
      <c r="B871" s="67" t="str">
        <f>data!C5358</f>
        <v>Nombre de la entidad que informa u otras formas de identificación</v>
      </c>
      <c r="C871" s="26" t="s">
        <v>87</v>
      </c>
      <c r="G871" s="23" t="s">
        <v>24</v>
      </c>
    </row>
    <row r="872" spans="1:7" ht="15.75" customHeight="1">
      <c r="A872" s="221" t="s">
        <v>22</v>
      </c>
      <c r="B872" s="67" t="str">
        <f>data!C5359</f>
        <v>Sede de la entidad</v>
      </c>
      <c r="C872" s="26" t="s">
        <v>2317</v>
      </c>
      <c r="G872" s="23" t="s">
        <v>24</v>
      </c>
    </row>
    <row r="873" spans="1:7" ht="15.75" customHeight="1">
      <c r="A873" s="221" t="s">
        <v>22</v>
      </c>
      <c r="B873" s="67" t="str">
        <f>data!C5360</f>
        <v>Forma legal de la entidad</v>
      </c>
      <c r="C873" s="26" t="s">
        <v>2318</v>
      </c>
      <c r="G873" s="23" t="s">
        <v>24</v>
      </c>
    </row>
    <row r="874" spans="1:7" ht="15.75" customHeight="1">
      <c r="A874" s="221" t="s">
        <v>22</v>
      </c>
      <c r="B874" s="67" t="str">
        <f>data!C5361</f>
        <v>País de constitución</v>
      </c>
      <c r="C874" s="26" t="s">
        <v>2319</v>
      </c>
      <c r="G874" s="23" t="s">
        <v>24</v>
      </c>
    </row>
    <row r="875" spans="1:7" ht="15.75" customHeight="1">
      <c r="A875" s="221" t="s">
        <v>22</v>
      </c>
      <c r="B875" s="67" t="str">
        <f>data!C5362</f>
        <v>Dirección de la sede social de la entidad</v>
      </c>
      <c r="C875" s="26" t="s">
        <v>2320</v>
      </c>
      <c r="G875" s="23" t="s">
        <v>24</v>
      </c>
    </row>
    <row r="876" spans="1:7" ht="15.75" customHeight="1">
      <c r="A876" s="221" t="s">
        <v>22</v>
      </c>
      <c r="B876" s="67" t="str">
        <f>data!C5363</f>
        <v>Domicilio principal donde desarrolla sus actividades</v>
      </c>
      <c r="C876" s="26" t="s">
        <v>2321</v>
      </c>
      <c r="G876" s="23" t="s">
        <v>24</v>
      </c>
    </row>
    <row r="877" spans="1:7" ht="15.75" customHeight="1">
      <c r="A877" s="221" t="s">
        <v>22</v>
      </c>
      <c r="B877" s="67" t="str">
        <f>data!C5364</f>
        <v>Descripción de la naturaleza de las operaciones de la entidad y actividades principales</v>
      </c>
      <c r="C877" s="26" t="s">
        <v>2322</v>
      </c>
      <c r="G877" s="23" t="s">
        <v>24</v>
      </c>
    </row>
    <row r="878" spans="1:7" ht="15.75" customHeight="1">
      <c r="A878" s="221" t="s">
        <v>22</v>
      </c>
      <c r="B878" s="67" t="str">
        <f>data!C5365</f>
        <v>Nombre de la entidad controladora</v>
      </c>
      <c r="C878" s="26" t="s">
        <v>2323</v>
      </c>
      <c r="G878" s="23" t="s">
        <v>24</v>
      </c>
    </row>
    <row r="879" spans="1:7" ht="15.75" customHeight="1">
      <c r="A879" s="221" t="s">
        <v>22</v>
      </c>
      <c r="B879" s="67" t="str">
        <f>data!C5366</f>
        <v>Nombre de la controladora última del grupo</v>
      </c>
      <c r="C879" s="26" t="s">
        <v>2324</v>
      </c>
      <c r="G879" s="23" t="s">
        <v>24</v>
      </c>
    </row>
    <row r="880" spans="1:7" ht="15.75" customHeight="1">
      <c r="A880" s="221" t="s">
        <v>22</v>
      </c>
      <c r="B880" s="67" t="str">
        <f>data!C5367</f>
        <v>Declaración de cumplimiento con las NIIF [bloque de texto]</v>
      </c>
      <c r="C880" s="26" t="s">
        <v>2325</v>
      </c>
      <c r="G880" s="23" t="s">
        <v>24</v>
      </c>
    </row>
    <row r="881" spans="1:7" ht="15.75" customHeight="1">
      <c r="A881" s="221" t="s">
        <v>22</v>
      </c>
      <c r="B881" s="67" t="str">
        <f>data!C5368</f>
        <v>Conclusión de la gerencia sobre la presentación razonable como consecuencia de la falta de aplicación</v>
      </c>
      <c r="C881" s="26" t="s">
        <v>2326</v>
      </c>
      <c r="G881" s="23" t="s">
        <v>24</v>
      </c>
    </row>
    <row r="882" spans="1:7" ht="15.75" customHeight="1">
      <c r="A882" s="221" t="s">
        <v>22</v>
      </c>
      <c r="B882" s="67" t="str">
        <f>data!C5369</f>
        <v>Explicación de faltas de aplicación de las NIIF</v>
      </c>
      <c r="C882" s="26" t="s">
        <v>2327</v>
      </c>
      <c r="G882" s="23" t="s">
        <v>24</v>
      </c>
    </row>
    <row r="883" spans="1:7" ht="15.75" customHeight="1">
      <c r="A883" s="221" t="s">
        <v>22</v>
      </c>
      <c r="B883" s="67" t="str">
        <f>data!C5370</f>
        <v>Explicación de la naturaleza del requerimiento de las NIIF y conclusiones sobre la razón por la que dicho requerimiento está en conflicto con algún objetivo de los estados financieros establecido en el Marco Conceptual</v>
      </c>
      <c r="C883" s="26" t="s">
        <v>2328</v>
      </c>
      <c r="G883" s="23" t="s">
        <v>24</v>
      </c>
    </row>
    <row r="884" spans="1:7" ht="15.75" customHeight="1">
      <c r="A884" s="221" t="s">
        <v>22</v>
      </c>
      <c r="B884" s="67" t="str">
        <f>data!C5371</f>
        <v>Explicación de ajustes que serían necesarios para lograr la presentación fiel</v>
      </c>
      <c r="C884" s="26" t="s">
        <v>2329</v>
      </c>
      <c r="G884" s="23" t="s">
        <v>24</v>
      </c>
    </row>
    <row r="885" spans="1:7" ht="15.75" customHeight="1">
      <c r="A885" s="221" t="s">
        <v>22</v>
      </c>
      <c r="B885" s="67" t="str">
        <f>data!C5372</f>
        <v>Información a revelar sobre incertidumbres sobre la capacidad de la entidad para continuar como negocio en marcha [bloque de texto]</v>
      </c>
      <c r="C885" s="26" t="s">
        <v>2330</v>
      </c>
      <c r="G885" s="23" t="s">
        <v>24</v>
      </c>
    </row>
    <row r="886" spans="1:7" ht="15.75" customHeight="1">
      <c r="A886" s="221" t="s">
        <v>22</v>
      </c>
      <c r="B886" s="67" t="str">
        <f>data!C5373</f>
        <v>Explicación del hecho y bases para la elaboración de los estados financieros cuando no es aplicable la hipótesis de negocio en marcha</v>
      </c>
      <c r="C886" s="26" t="s">
        <v>2331</v>
      </c>
      <c r="G886" s="23" t="s">
        <v>24</v>
      </c>
    </row>
    <row r="887" spans="1:7" ht="15.75" customHeight="1">
      <c r="A887" s="221" t="s">
        <v>22</v>
      </c>
      <c r="B887" s="67" t="str">
        <f>data!C5374</f>
        <v>Explicación de la razón por la que no se considera a la entidad como negocio en marcha</v>
      </c>
      <c r="C887" s="26" t="s">
        <v>2332</v>
      </c>
      <c r="G887" s="23" t="s">
        <v>24</v>
      </c>
    </row>
    <row r="888" spans="1:7" ht="15.75" customHeight="1">
      <c r="A888" s="221" t="s">
        <v>22</v>
      </c>
      <c r="B888" s="67" t="str">
        <f>data!C5375</f>
        <v>Descripción de la razón para utilizar un periodo sobre el que se informa de duración inferior o superior</v>
      </c>
      <c r="C888" s="26" t="s">
        <v>2333</v>
      </c>
      <c r="G888" s="23" t="s">
        <v>24</v>
      </c>
    </row>
    <row r="889" spans="1:7" ht="15.75" customHeight="1">
      <c r="A889" s="221" t="s">
        <v>22</v>
      </c>
      <c r="B889" s="67" t="str">
        <f>data!C5376</f>
        <v>Descripción del hecho de que los importes presentados en los estados financieros no son totalmente comparables</v>
      </c>
      <c r="C889" s="26" t="s">
        <v>2334</v>
      </c>
      <c r="G889" s="23" t="s">
        <v>24</v>
      </c>
    </row>
    <row r="890" spans="1:7" ht="15.75" customHeight="1">
      <c r="A890" s="221" t="s">
        <v>22</v>
      </c>
      <c r="B890" s="67" t="str">
        <f>data!C5377</f>
        <v>Información a revelar sobre reclasificaciones o cambios en la presentación</v>
      </c>
      <c r="C890" s="26" t="s">
        <v>2335</v>
      </c>
      <c r="G890" s="23" t="s">
        <v>24</v>
      </c>
    </row>
    <row r="891" spans="1:7" ht="15.75" customHeight="1">
      <c r="A891" s="221" t="s">
        <v>15</v>
      </c>
      <c r="B891" s="67" t="str">
        <f>data!C5378</f>
        <v>Partidas reclasificadas</v>
      </c>
      <c r="C891" s="26" t="s">
        <v>2936</v>
      </c>
    </row>
    <row r="892" spans="1:7" ht="15.75" customHeight="1">
      <c r="A892" s="221" t="s">
        <v>22</v>
      </c>
      <c r="B892" s="67" t="str">
        <f>data!C5379</f>
        <v>Descripción de la naturaleza de reclasificaciones o cambios en la presentación</v>
      </c>
      <c r="C892" s="26" t="s">
        <v>2341</v>
      </c>
      <c r="G892" s="23" t="s">
        <v>24</v>
      </c>
    </row>
    <row r="893" spans="1:7" ht="15.75" customHeight="1">
      <c r="A893" s="221" t="s">
        <v>22</v>
      </c>
      <c r="B893" s="67" t="str">
        <f>data!C5380</f>
        <v>Importe de reclasificaciones o cambios en la presentación</v>
      </c>
      <c r="C893" s="26" t="s">
        <v>2342</v>
      </c>
      <c r="G893" s="23" t="s">
        <v>23</v>
      </c>
    </row>
    <row r="894" spans="1:7" ht="15.75" customHeight="1">
      <c r="A894" s="221" t="s">
        <v>22</v>
      </c>
      <c r="B894" s="67" t="str">
        <f>data!C5381</f>
        <v>Descripción de la razón para reclasificaciones o cambios en la presentación</v>
      </c>
      <c r="C894" s="26" t="s">
        <v>2343</v>
      </c>
      <c r="G894" s="23" t="s">
        <v>24</v>
      </c>
    </row>
    <row r="895" spans="1:7" ht="15.75" customHeight="1">
      <c r="A895" s="221" t="s">
        <v>22</v>
      </c>
      <c r="B895" s="67" t="str">
        <f>data!C5382</f>
        <v>Descripción de la razón por la que es impracticable la reclasificación de importes comparativos</v>
      </c>
      <c r="C895" s="26" t="s">
        <v>2336</v>
      </c>
      <c r="G895" s="23" t="s">
        <v>24</v>
      </c>
    </row>
    <row r="896" spans="1:7" ht="15.75" customHeight="1">
      <c r="A896" s="221" t="s">
        <v>22</v>
      </c>
      <c r="B896" s="95" t="str">
        <f>data!C5383</f>
        <v>Información a revelar sobre un resumen de las políticas contables significativas [Texto]</v>
      </c>
      <c r="C896" s="26" t="s">
        <v>2301</v>
      </c>
      <c r="G896" s="23" t="s">
        <v>24</v>
      </c>
    </row>
    <row r="897" spans="1:7" ht="15.75" customHeight="1">
      <c r="A897" s="221" t="s">
        <v>22</v>
      </c>
      <c r="B897" s="95" t="str">
        <f>data!C5384</f>
        <v>Explicación los criterios de medición utilizados para preparar los estados financieros</v>
      </c>
      <c r="C897" s="26" t="s">
        <v>2337</v>
      </c>
      <c r="G897" s="23" t="s">
        <v>24</v>
      </c>
    </row>
    <row r="898" spans="1:7" ht="15.75" customHeight="1">
      <c r="A898" s="221" t="s">
        <v>22</v>
      </c>
      <c r="B898" s="95" t="str">
        <f>data!C5385</f>
        <v>Descripción de otras políticas contables relevantes para comprender los estados financieros</v>
      </c>
      <c r="C898" s="26" t="s">
        <v>2308</v>
      </c>
      <c r="G898" s="23" t="s">
        <v>24</v>
      </c>
    </row>
    <row r="899" spans="1:7" ht="15.75" customHeight="1">
      <c r="A899" s="221" t="s">
        <v>22</v>
      </c>
      <c r="B899" s="95" t="str">
        <f>data!C5386</f>
        <v>Explicación de juicios de la gerencia al aplicar las políticas contables de la entidad con efectos significativos en los importes reconocidos</v>
      </c>
      <c r="C899" s="26" t="s">
        <v>2338</v>
      </c>
      <c r="G899" s="23" t="s">
        <v>24</v>
      </c>
    </row>
    <row r="900" spans="1:7" ht="15.75" customHeight="1">
      <c r="A900" s="221" t="s">
        <v>22</v>
      </c>
      <c r="B900" s="95" t="str">
        <f>data!C5387</f>
        <v>Descripción de la base de preparación y presentación de información no requerida por la NIIF para las PYME</v>
      </c>
      <c r="C900" s="26" t="s">
        <v>2937</v>
      </c>
      <c r="G900" s="23" t="s">
        <v>24</v>
      </c>
    </row>
    <row r="901" spans="1:7" ht="15.75" customHeight="1">
      <c r="A901" s="221" t="s">
        <v>15</v>
      </c>
      <c r="B901" s="95">
        <f>data!C5388</f>
        <v>0</v>
      </c>
    </row>
    <row r="902" spans="1:7" ht="15.75" customHeight="1">
      <c r="A902" s="221" t="s">
        <v>22</v>
      </c>
      <c r="B902" s="95" t="str">
        <f>data!C5389</f>
        <v>Explicación del origen de incertidumbre de la estimación con riesgo significativo de causar ajustes importantes</v>
      </c>
      <c r="C902" s="26" t="s">
        <v>2339</v>
      </c>
      <c r="G902" s="23" t="s">
        <v>24</v>
      </c>
    </row>
    <row r="903" spans="1:7" ht="15.75" customHeight="1">
      <c r="A903" s="221" t="s">
        <v>15</v>
      </c>
      <c r="B903" s="95">
        <f>data!C5390</f>
        <v>0</v>
      </c>
    </row>
    <row r="904" spans="1:7" ht="15.75" customHeight="1">
      <c r="A904" s="221" t="s">
        <v>22</v>
      </c>
      <c r="B904" s="203" t="str">
        <f>data!C5391</f>
        <v>Información a revelar sobre activos y pasivos con riesgo significativo de ajustes importantes [Texto]</v>
      </c>
      <c r="C904" s="26" t="s">
        <v>2340</v>
      </c>
      <c r="G904" s="23" t="s">
        <v>24</v>
      </c>
    </row>
    <row r="905" spans="1:7" ht="15.75" customHeight="1">
      <c r="A905" s="221" t="s">
        <v>15</v>
      </c>
      <c r="B905" s="95">
        <f>data!C5392</f>
        <v>0</v>
      </c>
    </row>
    <row r="906" spans="1:7" ht="15.75" customHeight="1">
      <c r="A906" s="221" t="s">
        <v>22</v>
      </c>
      <c r="B906" s="95" t="str">
        <f>data!C5393</f>
        <v>Descripción de la naturaleza de activos con riesgo significativo de ajustes materiales dentro del ejercicio contable siguiente</v>
      </c>
      <c r="C906" s="26" t="s">
        <v>2344</v>
      </c>
      <c r="G906" s="23" t="s">
        <v>24</v>
      </c>
    </row>
    <row r="907" spans="1:7" ht="15.75" customHeight="1">
      <c r="A907" s="221" t="s">
        <v>22</v>
      </c>
      <c r="B907" s="95" t="str">
        <f>data!C5394</f>
        <v>Descripción de la naturaleza de pasivos con riesgo significativo de ajustes materiales dentro del ejercicio contable siguiente</v>
      </c>
      <c r="C907" s="26" t="s">
        <v>2345</v>
      </c>
      <c r="G907" s="23" t="s">
        <v>24</v>
      </c>
    </row>
    <row r="908" spans="1:7" ht="15.75" customHeight="1">
      <c r="A908" s="221" t="s">
        <v>22</v>
      </c>
      <c r="B908" s="95" t="str">
        <f>data!C5395</f>
        <v>Activos con riesgo significativo de ajustes materiales dentro del ejercicio contable siguiente</v>
      </c>
      <c r="C908" s="26" t="s">
        <v>2346</v>
      </c>
      <c r="G908" s="23" t="s">
        <v>23</v>
      </c>
    </row>
    <row r="909" spans="1:7" ht="15.75" customHeight="1">
      <c r="A909" s="221" t="s">
        <v>22</v>
      </c>
      <c r="B909" s="203" t="str">
        <f>data!C5396</f>
        <v>Pasivos con riesgo significativo de ajustes importantes dentro del ejercicio contable siguiente</v>
      </c>
      <c r="C909" s="26" t="s">
        <v>2347</v>
      </c>
      <c r="G909" s="23" t="s">
        <v>23</v>
      </c>
    </row>
    <row r="910" spans="1:7" ht="15.75" customHeight="1">
      <c r="A910" s="202" t="s">
        <v>15</v>
      </c>
      <c r="B910" s="380" t="str">
        <f>data!C5397</f>
        <v>--Nota [811000]--</v>
      </c>
    </row>
    <row r="911" spans="1:7" ht="15.75" customHeight="1">
      <c r="A911" s="221" t="s">
        <v>22</v>
      </c>
      <c r="B911" s="95" t="str">
        <f>data!C5398</f>
        <v>Información a revelar sobre cambios en políticas contables, estimaciones contables y errores [Texto]</v>
      </c>
      <c r="C911" s="26" t="s">
        <v>2280</v>
      </c>
      <c r="G911" s="23" t="s">
        <v>24</v>
      </c>
    </row>
    <row r="912" spans="1:7" ht="15.75" customHeight="1">
      <c r="A912" s="221" t="s">
        <v>22</v>
      </c>
      <c r="B912" s="95" t="str">
        <f>data!C5399</f>
        <v>Información a revelar sobre la aplicación inicial de normas o interpretaciones</v>
      </c>
      <c r="C912" s="26" t="s">
        <v>2353</v>
      </c>
      <c r="G912" s="23" t="s">
        <v>24</v>
      </c>
    </row>
    <row r="913" spans="1:7" ht="15.75" customHeight="1">
      <c r="A913" s="202" t="s">
        <v>15</v>
      </c>
      <c r="B913" s="95">
        <f>data!C5400</f>
        <v>0</v>
      </c>
      <c r="D913" s="1"/>
    </row>
    <row r="914" spans="1:7" ht="15.75" customHeight="1">
      <c r="A914" s="221" t="s">
        <v>22</v>
      </c>
      <c r="B914" s="95" t="str">
        <f>data!C5401</f>
        <v>Información a revelar sobre cambio voluntario en política contable</v>
      </c>
      <c r="C914" s="26" t="s">
        <v>2354</v>
      </c>
      <c r="G914" s="23" t="s">
        <v>24</v>
      </c>
    </row>
    <row r="915" spans="1:7" ht="15.75" customHeight="1">
      <c r="A915" s="202" t="s">
        <v>15</v>
      </c>
      <c r="B915" s="95">
        <f>data!C5402</f>
        <v>0</v>
      </c>
    </row>
    <row r="916" spans="1:7" ht="15.75" customHeight="1">
      <c r="A916" s="221" t="s">
        <v>22</v>
      </c>
      <c r="B916" s="95" t="str">
        <f>data!C5403</f>
        <v>Explicación de la razón por la que es impracticable determinar importes de ajustes relacionados con cambios en políticas contables</v>
      </c>
      <c r="C916" s="26" t="s">
        <v>2355</v>
      </c>
      <c r="G916" s="23" t="s">
        <v>24</v>
      </c>
    </row>
    <row r="917" spans="1:7" ht="15.75" customHeight="1">
      <c r="A917" s="202" t="s">
        <v>15</v>
      </c>
      <c r="B917" s="95">
        <f>data!C5404</f>
        <v>0</v>
      </c>
    </row>
    <row r="918" spans="1:7" ht="15.75" customHeight="1">
      <c r="A918" s="221" t="s">
        <v>22</v>
      </c>
      <c r="B918" s="95" t="str">
        <f>data!C5405</f>
        <v>Información a revelar sobre cambios en las estimaciones contables</v>
      </c>
      <c r="C918" s="26" t="s">
        <v>2356</v>
      </c>
      <c r="G918" s="23" t="s">
        <v>24</v>
      </c>
    </row>
    <row r="919" spans="1:7" ht="15.75" customHeight="1">
      <c r="A919" s="202" t="s">
        <v>15</v>
      </c>
      <c r="B919" s="95" t="str">
        <f>data!C5406</f>
        <v>Estimaciones contables</v>
      </c>
    </row>
    <row r="920" spans="1:7" ht="15.75" customHeight="1">
      <c r="A920" s="221" t="s">
        <v>22</v>
      </c>
      <c r="B920" s="95" t="str">
        <f>data!C5407</f>
        <v>Descripción de la naturaleza de cambio en estimación contable</v>
      </c>
      <c r="C920" s="26" t="s">
        <v>2357</v>
      </c>
      <c r="G920" s="23" t="s">
        <v>24</v>
      </c>
    </row>
    <row r="921" spans="1:7" ht="15.75" customHeight="1">
      <c r="A921" s="221" t="s">
        <v>22</v>
      </c>
      <c r="B921" s="95" t="str">
        <f>data!C5408</f>
        <v>Incrementos (disminuciones) de estimaciones contables</v>
      </c>
      <c r="C921" s="26" t="s">
        <v>2358</v>
      </c>
      <c r="G921" s="23" t="s">
        <v>23</v>
      </c>
    </row>
    <row r="922" spans="1:7" ht="15.75" customHeight="1">
      <c r="A922" s="221" t="s">
        <v>22</v>
      </c>
      <c r="B922" s="95" t="str">
        <f>data!C5409</f>
        <v>Descripción del hecho de que el importe del cambio en una estimación contable es impracticable</v>
      </c>
      <c r="C922" s="26" t="s">
        <v>2359</v>
      </c>
      <c r="G922" s="23" t="s">
        <v>24</v>
      </c>
    </row>
    <row r="923" spans="1:7" ht="15.75" customHeight="1">
      <c r="A923" s="221" t="s">
        <v>22</v>
      </c>
      <c r="B923" s="95" t="str">
        <f>data!C5410</f>
        <v>Descripción de la naturaleza de errores contables de periodos anteriores</v>
      </c>
      <c r="C923" s="26" t="s">
        <v>2360</v>
      </c>
      <c r="G923" s="23" t="s">
        <v>24</v>
      </c>
    </row>
    <row r="924" spans="1:7" ht="15.75" customHeight="1">
      <c r="A924" s="221" t="s">
        <v>22</v>
      </c>
      <c r="B924" s="95" t="str">
        <f>data!C5411</f>
        <v>Explicación de la razón por la que es impracticable determinar importes por correcciones relacionadascon errores de periodos anteriores</v>
      </c>
      <c r="C924" s="26" t="s">
        <v>2361</v>
      </c>
      <c r="G924" s="23" t="s">
        <v>24</v>
      </c>
    </row>
    <row r="925" spans="1:7" ht="15.75" customHeight="1">
      <c r="A925" s="202" t="s">
        <v>15</v>
      </c>
      <c r="B925" s="380" t="str">
        <f>data!C5412</f>
        <v>--Nota [815000]--</v>
      </c>
    </row>
    <row r="926" spans="1:7" ht="15.75" customHeight="1">
      <c r="A926" s="221" t="s">
        <v>22</v>
      </c>
      <c r="B926" s="95" t="str">
        <f>data!C5413</f>
        <v>Información a revelar sobre hechos ocurridos después del periodo sobre el que se informa [Texto]</v>
      </c>
      <c r="C926" s="26" t="s">
        <v>2284</v>
      </c>
      <c r="G926" s="23" t="s">
        <v>24</v>
      </c>
    </row>
    <row r="927" spans="1:7" ht="15.75" customHeight="1">
      <c r="A927" s="221" t="s">
        <v>22</v>
      </c>
      <c r="B927" s="95" t="str">
        <f>data!C5414</f>
        <v>Explicación del órgano de autorización</v>
      </c>
      <c r="C927" s="26" t="s">
        <v>2377</v>
      </c>
      <c r="G927" s="23" t="s">
        <v>24</v>
      </c>
    </row>
    <row r="928" spans="1:7" ht="15.75" customHeight="1">
      <c r="A928" s="221" t="s">
        <v>22</v>
      </c>
      <c r="B928" s="203" t="str">
        <f>data!C5415</f>
        <v>Fecha de autorización para la publicación de los estados financieros</v>
      </c>
      <c r="C928" s="23" t="s">
        <v>2378</v>
      </c>
      <c r="D928" s="23"/>
      <c r="E928" s="23"/>
      <c r="F928" s="23"/>
      <c r="G928" s="23" t="s">
        <v>24</v>
      </c>
    </row>
    <row r="929" spans="1:7" ht="15.75" customHeight="1">
      <c r="A929" s="221" t="s">
        <v>22</v>
      </c>
      <c r="B929" s="95" t="str">
        <f>data!C5416</f>
        <v>Explicación del hecho de que los propietarios de la entidad u otros tengan poder para modificar los estados financieros tras la publicación</v>
      </c>
      <c r="C929" s="26" t="s">
        <v>2379</v>
      </c>
      <c r="G929" s="23" t="s">
        <v>24</v>
      </c>
    </row>
    <row r="930" spans="1:7" ht="15.75" customHeight="1">
      <c r="A930" s="202" t="s">
        <v>15</v>
      </c>
      <c r="B930" s="95">
        <f>data!C5417</f>
        <v>0</v>
      </c>
    </row>
    <row r="931" spans="1:7" ht="15.75" customHeight="1">
      <c r="A931" s="221" t="s">
        <v>22</v>
      </c>
      <c r="B931" s="95" t="str">
        <f>data!C5418</f>
        <v>Información a revelar sobre hechos ocurridos después del periodo sobre el que se informa que no implican ajuste [Texto]</v>
      </c>
      <c r="C931" s="26" t="s">
        <v>2380</v>
      </c>
      <c r="G931" s="23" t="s">
        <v>24</v>
      </c>
    </row>
    <row r="932" spans="1:7" ht="15.75" customHeight="1">
      <c r="A932" s="221" t="s">
        <v>22</v>
      </c>
      <c r="B932" s="95" t="str">
        <f>data!C5419</f>
        <v>Descripción de la naturaleza de hechos ocurridos después del periodo sobre el que se informa que no implican ajuste</v>
      </c>
      <c r="C932" s="26" t="s">
        <v>2381</v>
      </c>
      <c r="G932" s="23" t="s">
        <v>24</v>
      </c>
    </row>
    <row r="933" spans="1:7" ht="15.75" customHeight="1">
      <c r="A933" s="221" t="s">
        <v>22</v>
      </c>
      <c r="B933" s="95" t="str">
        <f>data!C5420</f>
        <v>Explicación del efecto financiero de hechos ocurridos después del periodo sobre el que se informa que no implican ajuste</v>
      </c>
      <c r="C933" s="26" t="s">
        <v>2382</v>
      </c>
      <c r="G933" s="23" t="s">
        <v>24</v>
      </c>
    </row>
    <row r="934" spans="1:7" ht="15.75" customHeight="1">
      <c r="A934" s="202" t="s">
        <v>15</v>
      </c>
      <c r="B934" s="87" t="str">
        <f>data!C5447</f>
        <v>--Nota [816000]--</v>
      </c>
    </row>
    <row r="935" spans="1:7" ht="15.75" customHeight="1">
      <c r="A935" s="221" t="s">
        <v>22</v>
      </c>
      <c r="B935" s="3" t="str">
        <f>data!C5448</f>
        <v>Información a revelar sobre presentación de información hiperinflacionaria</v>
      </c>
      <c r="C935" s="26" t="s">
        <v>2384</v>
      </c>
      <c r="G935" s="23" t="s">
        <v>24</v>
      </c>
    </row>
    <row r="936" spans="1:7" ht="15.75" customHeight="1">
      <c r="A936" s="221" t="s">
        <v>22</v>
      </c>
      <c r="B936" s="3" t="str">
        <f>data!C5449</f>
        <v>Explicación del hecho de que los estados financieros y cifras comparativas correspondientes de periodos anteriores se han reexpresado por cambios en el poder adquisitivo general de la moneda funcional</v>
      </c>
      <c r="C936" s="26" t="s">
        <v>2385</v>
      </c>
      <c r="G936" s="23" t="s">
        <v>24</v>
      </c>
    </row>
    <row r="937" spans="1:7" ht="15.75" customHeight="1">
      <c r="A937" s="221" t="s">
        <v>22</v>
      </c>
      <c r="B937" s="3" t="str">
        <f>data!C5450</f>
        <v>Descripción de la identidad de los índices de precios</v>
      </c>
      <c r="C937" s="26" t="s">
        <v>2386</v>
      </c>
      <c r="G937" s="23" t="s">
        <v>24</v>
      </c>
    </row>
    <row r="938" spans="1:7" ht="15.75" customHeight="1">
      <c r="A938" s="221" t="s">
        <v>22</v>
      </c>
      <c r="B938" s="3" t="str">
        <f>data!C5451</f>
        <v>Nivel del índice de precios</v>
      </c>
      <c r="C938" s="26" t="s">
        <v>2387</v>
      </c>
      <c r="G938" s="23" t="s">
        <v>43</v>
      </c>
    </row>
    <row r="939" spans="1:7" ht="15.75" customHeight="1">
      <c r="A939" s="221" t="s">
        <v>22</v>
      </c>
      <c r="B939" s="3" t="str">
        <f>data!C5452</f>
        <v>Movimientos del índice de precios</v>
      </c>
      <c r="C939" s="26" t="s">
        <v>2388</v>
      </c>
      <c r="G939" s="23" t="s">
        <v>43</v>
      </c>
    </row>
    <row r="940" spans="1:7" ht="15.75" customHeight="1">
      <c r="A940" s="221" t="s">
        <v>22</v>
      </c>
      <c r="B940" s="3" t="str">
        <f>data!C5453</f>
        <v>Ganancias (pérdidas) derivadas de la posición monetaria neta</v>
      </c>
      <c r="C940" s="26" t="s">
        <v>641</v>
      </c>
      <c r="G940" s="23" t="s">
        <v>23</v>
      </c>
    </row>
    <row r="941" spans="1:7" ht="15.75" customHeight="1">
      <c r="A941" s="202" t="s">
        <v>15</v>
      </c>
      <c r="B941" s="87" t="str">
        <f>data!C5454</f>
        <v>--Nota [817000]--</v>
      </c>
    </row>
    <row r="942" spans="1:7" ht="15.75" customHeight="1">
      <c r="A942" s="221" t="s">
        <v>22</v>
      </c>
      <c r="B942" s="3" t="str">
        <f>data!C5455</f>
        <v>Información a revelar sobre combinaciones de negocios [Texto]</v>
      </c>
      <c r="C942" s="26" t="s">
        <v>2278</v>
      </c>
      <c r="G942" s="23" t="s">
        <v>24</v>
      </c>
    </row>
    <row r="943" spans="1:7" ht="15.75" customHeight="1">
      <c r="A943" s="221" t="s">
        <v>22</v>
      </c>
      <c r="B943" s="3" t="str">
        <f>data!C5456</f>
        <v>Información a revelar DETALLADA sobre combinaciones de negocios</v>
      </c>
      <c r="C943" s="26" t="s">
        <v>2398</v>
      </c>
      <c r="G943" s="23" t="s">
        <v>24</v>
      </c>
    </row>
    <row r="944" spans="1:7" ht="15.75" customHeight="1">
      <c r="A944" s="202" t="s">
        <v>15</v>
      </c>
      <c r="B944" s="3">
        <f>data!C5457</f>
        <v>0</v>
      </c>
    </row>
    <row r="945" spans="1:7" ht="15.75" customHeight="1">
      <c r="A945" s="202" t="s">
        <v>15</v>
      </c>
      <c r="B945" s="3" t="str">
        <f>data!C5458</f>
        <v>- 01 -</v>
      </c>
    </row>
    <row r="946" spans="1:7" ht="15.75" customHeight="1">
      <c r="A946" s="202" t="s">
        <v>15</v>
      </c>
      <c r="B946" s="3" t="str">
        <f>data!C5459</f>
        <v>Información a revelar detallada sobre combinaciones de negocios</v>
      </c>
      <c r="C946" s="26" t="s">
        <v>2399</v>
      </c>
    </row>
    <row r="947" spans="1:7" ht="15.75" customHeight="1">
      <c r="A947" s="221" t="s">
        <v>22</v>
      </c>
      <c r="B947" s="3" t="str">
        <f>data!C5460</f>
        <v>Nombre de la adquirida</v>
      </c>
      <c r="C947" s="26" t="s">
        <v>2400</v>
      </c>
      <c r="G947" s="23" t="s">
        <v>24</v>
      </c>
    </row>
    <row r="948" spans="1:7" ht="15.75" customHeight="1">
      <c r="A948" s="221" t="s">
        <v>22</v>
      </c>
      <c r="B948" s="3" t="str">
        <f>data!C5461</f>
        <v>Descripción de la adquirida</v>
      </c>
      <c r="C948" s="26" t="s">
        <v>2401</v>
      </c>
      <c r="G948" s="23" t="s">
        <v>24</v>
      </c>
    </row>
    <row r="949" spans="1:7" ht="15.75" customHeight="1">
      <c r="A949" s="221" t="s">
        <v>22</v>
      </c>
      <c r="B949" s="3" t="str">
        <f>data!C5462</f>
        <v>Fecha de adquisición</v>
      </c>
      <c r="C949" s="26" t="s">
        <v>2402</v>
      </c>
      <c r="G949" s="23" t="s">
        <v>24</v>
      </c>
    </row>
    <row r="950" spans="1:7" ht="15.75" customHeight="1">
      <c r="A950" s="221" t="s">
        <v>22</v>
      </c>
      <c r="B950" s="3" t="str">
        <f>data!C5463</f>
        <v>Porcentaje de participaciones en el patrimonio con derecho a voto adquiridas</v>
      </c>
      <c r="C950" s="26" t="s">
        <v>2403</v>
      </c>
      <c r="G950" s="23" t="s">
        <v>38</v>
      </c>
    </row>
    <row r="951" spans="1:7" ht="15.75" customHeight="1">
      <c r="A951" s="221" t="s">
        <v>22</v>
      </c>
      <c r="B951" s="3" t="str">
        <f>data!C5464</f>
        <v>Costo de combinaciones de negocios</v>
      </c>
      <c r="C951" s="26" t="s">
        <v>2945</v>
      </c>
      <c r="G951" s="23" t="s">
        <v>23</v>
      </c>
    </row>
    <row r="952" spans="1:7" ht="15.75" customHeight="1">
      <c r="A952" s="221" t="s">
        <v>22</v>
      </c>
      <c r="B952" s="3" t="str">
        <f>data!C5465</f>
        <v>Descripción de los componentes del costo de la combinación de negocios</v>
      </c>
      <c r="C952" s="26" t="s">
        <v>2946</v>
      </c>
      <c r="G952" s="23" t="s">
        <v>24</v>
      </c>
    </row>
    <row r="953" spans="1:7" ht="15.75" customHeight="1">
      <c r="A953" s="202" t="s">
        <v>15</v>
      </c>
      <c r="B953" s="3" t="str">
        <f>data!C5466</f>
        <v>Importes reconocidos a partir de la fecha de la adquisición para cada clase principal de activos adquiridos y pasivos asumidos [resumen]</v>
      </c>
      <c r="C953" s="26" t="s">
        <v>2404</v>
      </c>
      <c r="G953" s="23"/>
    </row>
    <row r="954" spans="1:7" ht="15.75" customHeight="1">
      <c r="A954" s="221" t="s">
        <v>22</v>
      </c>
      <c r="B954" s="3" t="str">
        <f>data!C5467</f>
        <v>Activos financieros reconocidos en la fecha de la adquisición</v>
      </c>
      <c r="C954" s="26" t="s">
        <v>2405</v>
      </c>
      <c r="G954" s="23" t="s">
        <v>23</v>
      </c>
    </row>
    <row r="955" spans="1:7" ht="15.75" customHeight="1">
      <c r="A955" s="221" t="s">
        <v>22</v>
      </c>
      <c r="B955" s="3" t="str">
        <f>data!C5468</f>
        <v>Inventario reconocido en la fecha de adquisición</v>
      </c>
      <c r="C955" s="26" t="s">
        <v>2406</v>
      </c>
      <c r="G955" s="23" t="s">
        <v>23</v>
      </c>
    </row>
    <row r="956" spans="1:7" ht="15.75" customHeight="1">
      <c r="A956" s="221" t="s">
        <v>22</v>
      </c>
      <c r="B956" s="3" t="str">
        <f>data!C5469</f>
        <v>Propiedades, planta y equipo reconocidos en la fecha de adquisición</v>
      </c>
      <c r="C956" s="26" t="s">
        <v>2407</v>
      </c>
      <c r="G956" s="23" t="s">
        <v>23</v>
      </c>
    </row>
    <row r="957" spans="1:7" ht="15.75" customHeight="1">
      <c r="A957" s="221" t="s">
        <v>22</v>
      </c>
      <c r="B957" s="3" t="str">
        <f>data!C5470</f>
        <v>Activos intangibles identificables reconocidos en la fecha de la adquisición</v>
      </c>
      <c r="C957" s="26" t="s">
        <v>2408</v>
      </c>
      <c r="G957" s="23" t="s">
        <v>23</v>
      </c>
    </row>
    <row r="958" spans="1:7" ht="15.75" customHeight="1">
      <c r="A958" s="221" t="s">
        <v>22</v>
      </c>
      <c r="B958" s="3" t="str">
        <f>data!C5471</f>
        <v>Pasivos financieros reconocidos en la fecha de la adquisición</v>
      </c>
      <c r="C958" s="26" t="s">
        <v>2409</v>
      </c>
      <c r="G958" s="23" t="s">
        <v>23</v>
      </c>
    </row>
    <row r="959" spans="1:7" ht="15.75" customHeight="1">
      <c r="A959" s="221" t="s">
        <v>22</v>
      </c>
      <c r="B959" s="3" t="str">
        <f>data!C5472</f>
        <v>Pasivos contingentes reconocidos en la fecha de la adquisición</v>
      </c>
      <c r="C959" s="26" t="s">
        <v>2410</v>
      </c>
      <c r="G959" s="23" t="s">
        <v>23</v>
      </c>
    </row>
    <row r="960" spans="1:7" ht="15.75" customHeight="1">
      <c r="A960" s="221" t="s">
        <v>22</v>
      </c>
      <c r="B960" s="3" t="str">
        <f>data!C5473</f>
        <v>Activos identificables adquiridos (pasivos asumidos)</v>
      </c>
      <c r="C960" s="26" t="s">
        <v>2411</v>
      </c>
      <c r="G960" s="23" t="s">
        <v>23</v>
      </c>
    </row>
    <row r="961" spans="1:7" ht="15.75" customHeight="1">
      <c r="A961" s="221" t="s">
        <v>22</v>
      </c>
      <c r="B961" s="3" t="str">
        <f>data!C5474</f>
        <v>Ganancias reconocidas en transacciones de adquisición en condiciones muy ventajosas</v>
      </c>
      <c r="C961" s="26" t="s">
        <v>2412</v>
      </c>
      <c r="G961" s="23" t="s">
        <v>23</v>
      </c>
    </row>
    <row r="962" spans="1:7" ht="15.75" customHeight="1">
      <c r="A962" s="221" t="s">
        <v>22</v>
      </c>
      <c r="B962" s="3" t="str">
        <f>data!C5475</f>
        <v>Descripción de la partida en el estado del resultado integral en la que se reconocen las ganancias por transacciones en condiciones muy ventajosas</v>
      </c>
      <c r="C962" s="26" t="s">
        <v>2413</v>
      </c>
      <c r="G962" s="23" t="s">
        <v>24</v>
      </c>
    </row>
    <row r="963" spans="1:7" ht="15.75" customHeight="1">
      <c r="A963" s="202" t="s">
        <v>15</v>
      </c>
      <c r="B963" s="200">
        <f>data!C5494</f>
        <v>0</v>
      </c>
    </row>
    <row r="964" spans="1:7" ht="15.75" customHeight="1">
      <c r="A964" s="202" t="s">
        <v>15</v>
      </c>
      <c r="B964" s="200" t="str">
        <f>data!C5495</f>
        <v>Información a revelar sobre conciliaciones o cambios en la plusvalía</v>
      </c>
      <c r="C964" s="26" t="s">
        <v>2414</v>
      </c>
      <c r="G964" s="23"/>
    </row>
    <row r="965" spans="1:7" ht="15.75" customHeight="1">
      <c r="A965" s="221" t="s">
        <v>22</v>
      </c>
      <c r="B965" s="200" t="str">
        <f>data!C5496</f>
        <v>Plusvalía al comienzo del periodo</v>
      </c>
      <c r="C965" s="26" t="s">
        <v>111</v>
      </c>
      <c r="G965" s="23" t="s">
        <v>23</v>
      </c>
    </row>
    <row r="966" spans="1:7" ht="15.75" customHeight="1">
      <c r="A966" s="202" t="s">
        <v>15</v>
      </c>
      <c r="B966" s="200" t="str">
        <f>data!C5497</f>
        <v>Cambios en la plusvalía</v>
      </c>
      <c r="C966" s="26" t="s">
        <v>2415</v>
      </c>
    </row>
    <row r="967" spans="1:7" ht="15.75" customHeight="1">
      <c r="A967" s="221" t="s">
        <v>22</v>
      </c>
      <c r="B967" s="200" t="str">
        <f>data!C5498</f>
        <v>Reconocimiento adicional, plusvalía</v>
      </c>
      <c r="C967" s="26" t="s">
        <v>2416</v>
      </c>
      <c r="G967" s="23" t="s">
        <v>23</v>
      </c>
    </row>
    <row r="968" spans="1:7" ht="15.75" customHeight="1">
      <c r="A968" s="221" t="s">
        <v>22</v>
      </c>
      <c r="B968" s="200" t="str">
        <f>data!C5499</f>
        <v>Incremento (disminución) por diferencias de cambio netas, plusvalía</v>
      </c>
      <c r="C968" s="26" t="s">
        <v>2418</v>
      </c>
      <c r="G968" s="23" t="s">
        <v>23</v>
      </c>
    </row>
    <row r="969" spans="1:7" ht="15.75" customHeight="1">
      <c r="A969" s="221" t="s">
        <v>22</v>
      </c>
      <c r="B969" s="200" t="str">
        <f>data!C5500</f>
        <v>Incremento (disminución) por otros cambios, plusvalía</v>
      </c>
      <c r="C969" s="26" t="s">
        <v>2419</v>
      </c>
      <c r="G969" s="23" t="s">
        <v>23</v>
      </c>
    </row>
    <row r="970" spans="1:7" ht="15.75" customHeight="1">
      <c r="A970" s="221" t="s">
        <v>22</v>
      </c>
      <c r="B970" s="200" t="str">
        <f>data!C5501</f>
        <v>Pérdidas por deterioro de valor reconocidas en el resultado del periodo, plusvalía</v>
      </c>
      <c r="C970" s="26" t="s">
        <v>2417</v>
      </c>
      <c r="G970" s="23" t="s">
        <v>23</v>
      </c>
    </row>
    <row r="971" spans="1:7" ht="15.75" customHeight="1">
      <c r="A971" s="221" t="s">
        <v>22</v>
      </c>
      <c r="B971" s="200" t="str">
        <f>data!C5502</f>
        <v>Amortización, plusvalía</v>
      </c>
      <c r="C971" s="26" t="s">
        <v>2947</v>
      </c>
      <c r="G971" s="23" t="s">
        <v>23</v>
      </c>
    </row>
    <row r="972" spans="1:7" ht="15.75" customHeight="1">
      <c r="A972" s="221" t="s">
        <v>22</v>
      </c>
      <c r="B972" s="200" t="str">
        <f>data!C5503</f>
        <v>Disminuciones mediante la disposición de negocios anteriormente adquiridos, plusvalía</v>
      </c>
      <c r="C972" s="26" t="s">
        <v>2948</v>
      </c>
      <c r="G972" s="23" t="s">
        <v>23</v>
      </c>
    </row>
    <row r="973" spans="1:7" ht="15.75" customHeight="1">
      <c r="A973" s="221" t="s">
        <v>22</v>
      </c>
      <c r="B973" s="200" t="str">
        <f>data!C5504</f>
        <v>Total incremento (disminución) en la plusvalía</v>
      </c>
      <c r="C973" s="26" t="s">
        <v>2420</v>
      </c>
      <c r="G973" s="23" t="s">
        <v>23</v>
      </c>
    </row>
    <row r="974" spans="1:7" ht="15.75" customHeight="1">
      <c r="A974" s="221" t="s">
        <v>22</v>
      </c>
      <c r="B974" s="200" t="str">
        <f>data!C5505</f>
        <v>Plusvalía al final del periodo</v>
      </c>
      <c r="C974" s="26" t="s">
        <v>111</v>
      </c>
      <c r="G974" s="23" t="s">
        <v>23</v>
      </c>
    </row>
    <row r="975" spans="1:7" ht="15.75" customHeight="1">
      <c r="A975" s="202" t="s">
        <v>15</v>
      </c>
      <c r="B975" s="383" t="str">
        <f>data!C5506</f>
        <v>--Nota [818000]--</v>
      </c>
    </row>
    <row r="976" spans="1:7" ht="15.75" customHeight="1">
      <c r="A976" s="221" t="s">
        <v>22</v>
      </c>
      <c r="B976" s="200" t="str">
        <f>data!C5507</f>
        <v>Información a revelar sobre partes relacionadas [Texto]</v>
      </c>
      <c r="C976" s="26" t="s">
        <v>2296</v>
      </c>
      <c r="G976" s="23" t="s">
        <v>24</v>
      </c>
    </row>
    <row r="977" spans="1:7" ht="15.75" customHeight="1">
      <c r="A977" s="221" t="s">
        <v>22</v>
      </c>
      <c r="B977" s="200" t="str">
        <f>data!C5508</f>
        <v>Nombre de la entidad controladora</v>
      </c>
      <c r="C977" s="26" t="s">
        <v>2323</v>
      </c>
      <c r="G977" s="23" t="s">
        <v>24</v>
      </c>
    </row>
    <row r="978" spans="1:7" ht="15.75" customHeight="1">
      <c r="A978" s="221" t="s">
        <v>22</v>
      </c>
      <c r="B978" s="200" t="str">
        <f>data!C5509</f>
        <v>Nombre de la controladora última del grupo</v>
      </c>
      <c r="C978" s="26" t="s">
        <v>2324</v>
      </c>
      <c r="G978" s="23" t="s">
        <v>24</v>
      </c>
    </row>
    <row r="979" spans="1:7" ht="15.75" customHeight="1">
      <c r="A979" s="221" t="s">
        <v>22</v>
      </c>
      <c r="B979" s="200" t="str">
        <f>data!C5510</f>
        <v>El nombre de la controladora intermedia más próxima que elabora estados financieros disponibles públicamente</v>
      </c>
      <c r="C979" s="26" t="s">
        <v>2453</v>
      </c>
      <c r="G979" s="23" t="s">
        <v>24</v>
      </c>
    </row>
    <row r="980" spans="1:7" ht="15.75" customHeight="1">
      <c r="A980" s="221" t="s">
        <v>22</v>
      </c>
      <c r="B980" s="200" t="str">
        <f>data!C5511</f>
        <v>Explicación de la relación entre controladoras y subsidiarias</v>
      </c>
      <c r="C980" s="26" t="s">
        <v>2454</v>
      </c>
      <c r="G980" s="23" t="s">
        <v>24</v>
      </c>
    </row>
    <row r="981" spans="1:7" ht="15.75" customHeight="1">
      <c r="A981" s="221" t="s">
        <v>22</v>
      </c>
      <c r="B981" s="200" t="str">
        <f>data!C5512</f>
        <v>Remuneración al personal clave de la gerencia</v>
      </c>
      <c r="C981" s="26" t="s">
        <v>2455</v>
      </c>
      <c r="G981" s="23" t="s">
        <v>23</v>
      </c>
    </row>
    <row r="982" spans="1:7" ht="15.75" customHeight="1">
      <c r="A982" s="221" t="s">
        <v>22</v>
      </c>
      <c r="B982" s="200" t="str">
        <f>data!C5513</f>
        <v>Información a revelar sobre transacciones entre partes relacionadas [Texto]</v>
      </c>
      <c r="C982" s="26" t="s">
        <v>2958</v>
      </c>
      <c r="G982" s="23" t="s">
        <v>24</v>
      </c>
    </row>
    <row r="983" spans="1:7" ht="15.75" customHeight="1">
      <c r="A983" s="202" t="s">
        <v>15</v>
      </c>
      <c r="B983" s="200" t="str">
        <f>data!C5514</f>
        <v>-01-</v>
      </c>
    </row>
    <row r="984" spans="1:7" ht="15.75" customHeight="1">
      <c r="A984" s="202" t="s">
        <v>15</v>
      </c>
      <c r="B984" s="200" t="str">
        <f>data!C5515</f>
        <v>Información a revelar sobre transacciones entre partes relacionadas</v>
      </c>
      <c r="C984" s="26" t="s">
        <v>2452</v>
      </c>
    </row>
    <row r="985" spans="1:7" ht="15.75" customHeight="1">
      <c r="A985" s="221" t="s">
        <v>22</v>
      </c>
      <c r="B985" s="200" t="str">
        <f>data!C5516</f>
        <v>Descripción de transacciones con partes relacionadas</v>
      </c>
      <c r="C985" s="26" t="s">
        <v>2450</v>
      </c>
      <c r="G985" s="23" t="s">
        <v>24</v>
      </c>
    </row>
    <row r="986" spans="1:7" ht="15.75" customHeight="1">
      <c r="A986" s="221" t="s">
        <v>22</v>
      </c>
      <c r="B986" s="200" t="str">
        <f>data!C5517</f>
        <v>Descripción de la naturaleza de la relación entre partes relacionadas</v>
      </c>
      <c r="C986" s="26" t="s">
        <v>2451</v>
      </c>
      <c r="G986" s="23" t="s">
        <v>24</v>
      </c>
    </row>
    <row r="987" spans="1:7" ht="15.75" customHeight="1">
      <c r="A987" s="202" t="s">
        <v>15</v>
      </c>
      <c r="B987" s="200" t="str">
        <f>data!C5518</f>
        <v>Transacciones con partes relacionadas</v>
      </c>
      <c r="C987" s="26" t="s">
        <v>2430</v>
      </c>
    </row>
    <row r="988" spans="1:7" ht="15.75" customHeight="1">
      <c r="A988" s="221" t="s">
        <v>22</v>
      </c>
      <c r="B988" s="200" t="str">
        <f>data!C5519</f>
        <v>Compras de bienes, transacciones con partes relacionadas</v>
      </c>
      <c r="C988" s="26" t="s">
        <v>2431</v>
      </c>
      <c r="G988" s="23" t="s">
        <v>23</v>
      </c>
    </row>
    <row r="989" spans="1:7" ht="15.75" customHeight="1">
      <c r="A989" s="221" t="s">
        <v>22</v>
      </c>
      <c r="B989" s="200" t="str">
        <f>data!C5520</f>
        <v>Ingresos de actividades ordinarias procedentes de la venta de bienes, transacciones con partes relacionadas</v>
      </c>
      <c r="C989" s="26" t="s">
        <v>2432</v>
      </c>
      <c r="G989" s="23" t="s">
        <v>23</v>
      </c>
    </row>
    <row r="990" spans="1:7" ht="15.75" customHeight="1">
      <c r="A990" s="221" t="s">
        <v>22</v>
      </c>
      <c r="B990" s="200" t="str">
        <f>data!C5521</f>
        <v>Compras de propiedad inmobiliaria y otros activos, transacciones con partes relacionadas</v>
      </c>
      <c r="C990" s="26" t="s">
        <v>2433</v>
      </c>
      <c r="G990" s="23" t="s">
        <v>23</v>
      </c>
    </row>
    <row r="991" spans="1:7" ht="15.75" customHeight="1">
      <c r="A991" s="221" t="s">
        <v>22</v>
      </c>
      <c r="B991" s="200" t="str">
        <f>data!C5522</f>
        <v>Ventas de propiedad inmobiliaria y otros activos, transacciones con partes relacionadas</v>
      </c>
      <c r="C991" s="26" t="s">
        <v>2434</v>
      </c>
      <c r="G991" s="23" t="s">
        <v>23</v>
      </c>
    </row>
    <row r="992" spans="1:7" ht="15.75" customHeight="1">
      <c r="A992" s="221" t="s">
        <v>22</v>
      </c>
      <c r="B992" s="200" t="str">
        <f>data!C5523</f>
        <v>Servicios recibidos, transacciones con partes relacionadas</v>
      </c>
      <c r="C992" s="26" t="s">
        <v>2435</v>
      </c>
      <c r="G992" s="23" t="s">
        <v>23</v>
      </c>
    </row>
    <row r="993" spans="1:7" ht="15.75" customHeight="1">
      <c r="A993" s="221" t="s">
        <v>22</v>
      </c>
      <c r="B993" s="200" t="str">
        <f>data!C5524</f>
        <v>Ingresos de actividades ordinarias procedentes de la prestación de servicios, transacciones con partes relacionadas</v>
      </c>
      <c r="C993" s="26" t="s">
        <v>2436</v>
      </c>
      <c r="G993" s="23" t="s">
        <v>23</v>
      </c>
    </row>
    <row r="994" spans="1:7" ht="15.75" customHeight="1">
      <c r="A994" s="221" t="s">
        <v>22</v>
      </c>
      <c r="B994" s="200" t="str">
        <f>data!C5525</f>
        <v>Arrendamientos como arrendador, transacciones con partes relacionadas</v>
      </c>
      <c r="C994" s="26" t="s">
        <v>2437</v>
      </c>
      <c r="G994" s="23" t="s">
        <v>23</v>
      </c>
    </row>
    <row r="995" spans="1:7" ht="15.75" customHeight="1">
      <c r="A995" s="221" t="s">
        <v>22</v>
      </c>
      <c r="B995" s="200" t="str">
        <f>data!C5526</f>
        <v>Arrendamientos como arrendatario, transacciones con partes relacionadas</v>
      </c>
      <c r="C995" s="26" t="s">
        <v>2438</v>
      </c>
      <c r="G995" s="23" t="s">
        <v>23</v>
      </c>
    </row>
    <row r="996" spans="1:7" ht="15.75" customHeight="1">
      <c r="A996" s="221" t="s">
        <v>22</v>
      </c>
      <c r="B996" s="200" t="str">
        <f>data!C5527</f>
        <v>Transferencia de investigación y desarrollo desde la entidad, transacciones con partes relacionadas</v>
      </c>
      <c r="C996" s="26" t="s">
        <v>2439</v>
      </c>
      <c r="G996" s="23" t="s">
        <v>23</v>
      </c>
    </row>
    <row r="997" spans="1:7" ht="15.75" customHeight="1">
      <c r="A997" s="221" t="s">
        <v>22</v>
      </c>
      <c r="B997" s="200" t="str">
        <f>data!C5528</f>
        <v>Transferencia de investigación y desarrollo a la entidad, transacciones con partes relacionadas</v>
      </c>
      <c r="C997" s="26" t="s">
        <v>2440</v>
      </c>
      <c r="G997" s="23" t="s">
        <v>23</v>
      </c>
    </row>
    <row r="998" spans="1:7" ht="15.75" customHeight="1">
      <c r="A998" s="221" t="s">
        <v>22</v>
      </c>
      <c r="B998" s="200" t="str">
        <f>data!C5529</f>
        <v>Transferencias según acuerdos de licencia desde la entidad, transacciones con partes relacionadas</v>
      </c>
      <c r="C998" s="26" t="s">
        <v>2441</v>
      </c>
      <c r="G998" s="23" t="s">
        <v>23</v>
      </c>
    </row>
    <row r="999" spans="1:7" ht="15.75" customHeight="1">
      <c r="A999" s="221" t="s">
        <v>22</v>
      </c>
      <c r="B999" s="200" t="str">
        <f>data!C5530</f>
        <v>Transferencias según acuerdos de licencia a la entidad, transacciones con partes relacionadas</v>
      </c>
      <c r="C999" s="26" t="s">
        <v>2442</v>
      </c>
      <c r="G999" s="23" t="s">
        <v>23</v>
      </c>
    </row>
    <row r="1000" spans="1:7" ht="15.75" customHeight="1">
      <c r="A1000" s="221" t="s">
        <v>22</v>
      </c>
      <c r="B1000" s="200" t="str">
        <f>data!C5531</f>
        <v>Transferencias según acuerdos financieros desde la entidad, transacciones con partes relacionadas</v>
      </c>
      <c r="C1000" s="26" t="s">
        <v>2443</v>
      </c>
      <c r="G1000" s="23" t="s">
        <v>23</v>
      </c>
    </row>
    <row r="1001" spans="1:7" ht="15.75" customHeight="1">
      <c r="A1001" s="221" t="s">
        <v>22</v>
      </c>
      <c r="B1001" s="200" t="str">
        <f>data!C5532</f>
        <v>Transferencias según acuerdos financieros a la entidad, transacciones con partes relacionadas</v>
      </c>
      <c r="C1001" s="26" t="s">
        <v>2444</v>
      </c>
      <c r="G1001" s="23" t="s">
        <v>23</v>
      </c>
    </row>
    <row r="1002" spans="1:7" ht="15.75" customHeight="1">
      <c r="A1002" s="221" t="s">
        <v>22</v>
      </c>
      <c r="B1002" s="200" t="str">
        <f>data!C5533</f>
        <v>Provisión de garantías o garantías colaterales por la entidad, transacciones con partes relacionadas</v>
      </c>
      <c r="C1002" s="26" t="s">
        <v>2445</v>
      </c>
      <c r="G1002" s="23" t="s">
        <v>23</v>
      </c>
    </row>
    <row r="1003" spans="1:7" ht="15.75" customHeight="1">
      <c r="A1003" s="221" t="s">
        <v>22</v>
      </c>
      <c r="B1003" s="200" t="str">
        <f>data!C5534</f>
        <v>Provisión de garantías o garantías colaterales a la entidad, transacciones con partes relacionadas</v>
      </c>
      <c r="C1003" s="26" t="s">
        <v>2446</v>
      </c>
      <c r="G1003" s="23" t="s">
        <v>23</v>
      </c>
    </row>
    <row r="1004" spans="1:7" ht="15.75" customHeight="1">
      <c r="A1004" s="221" t="s">
        <v>22</v>
      </c>
      <c r="B1004" s="200" t="str">
        <f>data!C5535</f>
        <v>Liquidación de pasivos por la entidad en nombre de una parte relacionada, transacciones con partes relacionadas</v>
      </c>
      <c r="C1004" s="26" t="s">
        <v>2447</v>
      </c>
      <c r="G1004" s="23" t="s">
        <v>23</v>
      </c>
    </row>
    <row r="1005" spans="1:7" ht="15.75" customHeight="1">
      <c r="A1005" s="221" t="s">
        <v>22</v>
      </c>
      <c r="B1005" s="200" t="str">
        <f>data!C5536</f>
        <v>Liquidación de pasivos en nombre de la entidad por una parte relacionada, transacciones con partes relacionadas</v>
      </c>
      <c r="C1005" s="26" t="s">
        <v>2448</v>
      </c>
      <c r="G1005" s="23" t="s">
        <v>23</v>
      </c>
    </row>
    <row r="1006" spans="1:7" ht="15.75" customHeight="1">
      <c r="A1006" s="221" t="s">
        <v>22</v>
      </c>
      <c r="B1006" s="200" t="str">
        <f>data!C5537</f>
        <v>Participación en planes de beneficios definidos que comparten riesgos entre las entidades del grupo, transacciones con partes relacionadas</v>
      </c>
      <c r="C1006" s="26" t="s">
        <v>2449</v>
      </c>
      <c r="G1006" s="23" t="s">
        <v>23</v>
      </c>
    </row>
    <row r="1007" spans="1:7" ht="15.75" customHeight="1">
      <c r="A1007" s="202" t="s">
        <v>15</v>
      </c>
      <c r="B1007" s="200" t="str">
        <f>data!C5538</f>
        <v>Saldos pendientes de transacciones con partes relacionadas</v>
      </c>
      <c r="C1007" s="26" t="s">
        <v>2423</v>
      </c>
    </row>
    <row r="1008" spans="1:7" ht="15.75" customHeight="1">
      <c r="A1008" s="221" t="s">
        <v>22</v>
      </c>
      <c r="B1008" s="200" t="str">
        <f>data!C5539</f>
        <v>Importes por pagar, transacciones con partes relacionadas</v>
      </c>
      <c r="C1008" s="26" t="s">
        <v>2424</v>
      </c>
      <c r="G1008" s="23" t="s">
        <v>23</v>
      </c>
    </row>
    <row r="1009" spans="1:7" ht="15.75" customHeight="1">
      <c r="A1009" s="221" t="s">
        <v>22</v>
      </c>
      <c r="B1009" s="200" t="str">
        <f>data!C5540</f>
        <v>Importes por cobrar, transacciones con partes relacionadas</v>
      </c>
      <c r="C1009" s="26" t="s">
        <v>2425</v>
      </c>
      <c r="G1009" s="23" t="s">
        <v>23</v>
      </c>
    </row>
    <row r="1010" spans="1:7" ht="15.75" customHeight="1">
      <c r="A1010" s="221" t="s">
        <v>22</v>
      </c>
      <c r="B1010" s="200" t="str">
        <f>data!C5541</f>
        <v>Explicación de los términos y condiciones de saldos existentes por transacciones entre partes relacionadas</v>
      </c>
      <c r="C1010" s="26" t="s">
        <v>2426</v>
      </c>
      <c r="G1010" s="23" t="s">
        <v>24</v>
      </c>
    </row>
    <row r="1011" spans="1:7" ht="15.75" customHeight="1">
      <c r="A1011" s="221" t="s">
        <v>22</v>
      </c>
      <c r="B1011" s="200" t="str">
        <f>data!C5542</f>
        <v>Explicación de los detalles de garantías otorgadas o recibidas de saldos pendientes para transacciones con partes relacionadas</v>
      </c>
      <c r="C1011" s="26" t="s">
        <v>2427</v>
      </c>
      <c r="G1011" s="23" t="s">
        <v>24</v>
      </c>
    </row>
    <row r="1012" spans="1:7" ht="15.75" customHeight="1">
      <c r="A1012" s="221" t="s">
        <v>22</v>
      </c>
      <c r="B1012" s="200" t="str">
        <f>data!C5543</f>
        <v>Provisiones por deudas de dudoso cobro relativas a saldos pendientes de transacciones con partes relacionadas</v>
      </c>
      <c r="C1012" s="26" t="s">
        <v>2428</v>
      </c>
      <c r="G1012" s="23" t="s">
        <v>23</v>
      </c>
    </row>
    <row r="1013" spans="1:7" ht="15.75" customHeight="1">
      <c r="A1013" s="221" t="s">
        <v>22</v>
      </c>
      <c r="B1013" s="200" t="str">
        <f>data!C5544</f>
        <v>Gastos reconocidos durante el periodo por deudas de dudoso cobro para transacciones entre partes relacionadas</v>
      </c>
      <c r="C1013" s="26" t="s">
        <v>2429</v>
      </c>
      <c r="G1013" s="23" t="s">
        <v>23</v>
      </c>
    </row>
    <row r="1014" spans="1:7" ht="15.75" customHeight="1">
      <c r="A1014" s="202" t="s">
        <v>15</v>
      </c>
      <c r="B1014" s="383" t="str">
        <f>data!C5700</f>
        <v>--Nota [819100]--</v>
      </c>
    </row>
    <row r="1015" spans="1:7" ht="15.75" customHeight="1">
      <c r="A1015" s="221" t="s">
        <v>22</v>
      </c>
      <c r="B1015" s="200" t="str">
        <f>data!C5701</f>
        <v>Información a revelar sobre la adopción por primera vez de las NIIF</v>
      </c>
      <c r="C1015" s="26" t="s">
        <v>2286</v>
      </c>
      <c r="G1015" s="23" t="s">
        <v>24</v>
      </c>
    </row>
    <row r="1016" spans="1:7" ht="15.75" customHeight="1">
      <c r="A1016" s="202" t="s">
        <v>15</v>
      </c>
      <c r="B1016" s="200">
        <f>data!C5702</f>
        <v>0</v>
      </c>
    </row>
    <row r="1017" spans="1:7" ht="15.75" customHeight="1">
      <c r="A1017" s="221" t="s">
        <v>22</v>
      </c>
      <c r="B1017" s="200" t="str">
        <f>data!C5703</f>
        <v>Información a revelar sobre información comparativa preparada de conformidad con PCGA anteriores [Texto]</v>
      </c>
      <c r="C1017" s="26" t="s">
        <v>2472</v>
      </c>
      <c r="G1017" s="23"/>
    </row>
    <row r="1018" spans="1:7" ht="15.75" customHeight="1">
      <c r="A1018" s="202" t="s">
        <v>15</v>
      </c>
      <c r="B1018" s="200" t="str">
        <f>data!C5704</f>
        <v>Información a revelar sobre información comparativa preparada de conformidad con PCGA anteriores [Partidas]</v>
      </c>
      <c r="C1018" s="26" t="s">
        <v>2473</v>
      </c>
      <c r="G1018" s="23" t="s">
        <v>24</v>
      </c>
    </row>
    <row r="1019" spans="1:7" ht="15.75" customHeight="1">
      <c r="A1019" s="221" t="s">
        <v>22</v>
      </c>
      <c r="B1019" s="200" t="str">
        <f>data!C5705</f>
        <v>Patrimonio</v>
      </c>
      <c r="C1019" s="26" t="s">
        <v>135</v>
      </c>
      <c r="G1019" s="23" t="s">
        <v>23</v>
      </c>
    </row>
    <row r="1020" spans="1:7" ht="15.75" customHeight="1">
      <c r="A1020" s="221" t="s">
        <v>22</v>
      </c>
      <c r="B1020" s="200" t="str">
        <f>data!C5706</f>
        <v>Ganancia (pérdida)</v>
      </c>
      <c r="C1020" s="26" t="s">
        <v>160</v>
      </c>
      <c r="G1020" s="23" t="s">
        <v>23</v>
      </c>
    </row>
    <row r="1021" spans="1:7" ht="15.75" customHeight="1">
      <c r="A1021" s="202" t="s">
        <v>15</v>
      </c>
      <c r="B1021" s="200">
        <f>data!C5711</f>
        <v>0</v>
      </c>
    </row>
    <row r="1022" spans="1:7" ht="15.75" customHeight="1">
      <c r="A1022" s="221" t="s">
        <v>22</v>
      </c>
      <c r="B1022" s="200" t="str">
        <f>data!C5712</f>
        <v>Explicación del efecto de la transición la situación financiera informada</v>
      </c>
      <c r="C1022" s="26" t="s">
        <v>2474</v>
      </c>
      <c r="G1022" s="23" t="s">
        <v>24</v>
      </c>
    </row>
    <row r="1023" spans="1:7" ht="15.75" customHeight="1">
      <c r="A1023" s="221" t="s">
        <v>22</v>
      </c>
      <c r="B1023" s="200" t="str">
        <f>data!C5713</f>
        <v>Explicación del efecto de la transición en el rendimiento financiero informado</v>
      </c>
      <c r="C1023" s="26" t="s">
        <v>2475</v>
      </c>
      <c r="G1023" s="23" t="s">
        <v>24</v>
      </c>
    </row>
    <row r="1024" spans="1:7" ht="15.75" customHeight="1">
      <c r="A1024" s="221" t="s">
        <v>22</v>
      </c>
      <c r="B1024" s="200" t="str">
        <f>data!C5714</f>
        <v>Explicación del efecto de la transición en los flujos de efectivo informados</v>
      </c>
      <c r="C1024" s="26" t="s">
        <v>2476</v>
      </c>
      <c r="G1024" s="23" t="s">
        <v>24</v>
      </c>
    </row>
    <row r="1025" spans="1:7" ht="15.75" customHeight="1">
      <c r="A1025" s="221" t="s">
        <v>22</v>
      </c>
      <c r="B1025" s="200" t="str">
        <f>data!C5715</f>
        <v>Explicación del hecho de que no se presentan estados financieros de periodos anteriores</v>
      </c>
      <c r="C1025" s="26" t="s">
        <v>2477</v>
      </c>
      <c r="G1025" s="23" t="s">
        <v>24</v>
      </c>
    </row>
    <row r="1026" spans="1:7" ht="15.75" customHeight="1">
      <c r="A1026" s="202" t="s">
        <v>15</v>
      </c>
      <c r="B1026" s="383" t="str">
        <f>data!C5716</f>
        <v>--Nota [822100]--</v>
      </c>
    </row>
    <row r="1027" spans="1:7" ht="15.75" customHeight="1">
      <c r="A1027" s="221" t="s">
        <v>22</v>
      </c>
      <c r="B1027" s="200" t="str">
        <f>data!C5717</f>
        <v>Información a revelar sobre propiedades, planta y equipo [Texto]</v>
      </c>
      <c r="C1027" s="26" t="s">
        <v>2294</v>
      </c>
      <c r="G1027" s="23" t="s">
        <v>24</v>
      </c>
    </row>
    <row r="1028" spans="1:7" ht="15.75" customHeight="1">
      <c r="A1028" s="221" t="s">
        <v>22</v>
      </c>
      <c r="B1028" s="200" t="str">
        <f>data!C5718</f>
        <v>Información a revelar detallada sobre propiedades, planta y equipo [Texto]</v>
      </c>
      <c r="C1028" s="26" t="s">
        <v>3116</v>
      </c>
      <c r="G1028" s="23" t="s">
        <v>24</v>
      </c>
    </row>
    <row r="1029" spans="1:7" ht="15.75" customHeight="1">
      <c r="A1029" s="202" t="s">
        <v>15</v>
      </c>
      <c r="B1029" s="200" t="str">
        <f>data!C5719</f>
        <v>-01-</v>
      </c>
    </row>
    <row r="1030" spans="1:7" ht="15.75" customHeight="1">
      <c r="A1030" s="202" t="s">
        <v>15</v>
      </c>
      <c r="B1030" s="200" t="str">
        <f>data!C5720</f>
        <v>Información detallada a revelar sobre propiedades, planta y equipo</v>
      </c>
      <c r="C1030" s="26" t="s">
        <v>2495</v>
      </c>
    </row>
    <row r="1031" spans="1:7" ht="15.75" customHeight="1">
      <c r="A1031" s="221" t="s">
        <v>22</v>
      </c>
      <c r="B1031" s="200" t="str">
        <f>data!C5721</f>
        <v>Bases de medición, propiedades, planta y equipo</v>
      </c>
      <c r="C1031" s="26" t="s">
        <v>2491</v>
      </c>
      <c r="G1031" s="23" t="s">
        <v>24</v>
      </c>
    </row>
    <row r="1032" spans="1:7" ht="15.75" customHeight="1">
      <c r="A1032" s="221" t="s">
        <v>22</v>
      </c>
      <c r="B1032" s="200" t="str">
        <f>data!C5722</f>
        <v>Método de depreciación, propiedades, planta y equipo</v>
      </c>
      <c r="C1032" s="26" t="s">
        <v>2492</v>
      </c>
      <c r="G1032" s="23" t="s">
        <v>24</v>
      </c>
    </row>
    <row r="1033" spans="1:7" ht="15.75" customHeight="1">
      <c r="A1033" s="221" t="s">
        <v>22</v>
      </c>
      <c r="B1033" s="200" t="str">
        <f>data!C5723</f>
        <v>Vidas útiles o tasas de depreciación, propiedades, planta y equipo</v>
      </c>
      <c r="C1033" s="26" t="s">
        <v>2493</v>
      </c>
      <c r="G1033" s="23" t="s">
        <v>24</v>
      </c>
    </row>
    <row r="1034" spans="1:7" ht="15.75" customHeight="1">
      <c r="A1034" s="202" t="s">
        <v>15</v>
      </c>
      <c r="B1034" s="200" t="str">
        <f>data!C5724</f>
        <v>Conciliación de cambios en propiedades, planta y equipo</v>
      </c>
      <c r="C1034" s="26" t="s">
        <v>2494</v>
      </c>
    </row>
    <row r="1035" spans="1:7" ht="15.75" customHeight="1">
      <c r="A1035" s="221" t="s">
        <v>22</v>
      </c>
      <c r="B1035" s="200" t="str">
        <f>data!C5725</f>
        <v>Propiedades, planta y equipo al comienzo del periodo</v>
      </c>
      <c r="C1035" s="26" t="s">
        <v>110</v>
      </c>
      <c r="G1035" s="23" t="s">
        <v>23</v>
      </c>
    </row>
    <row r="1036" spans="1:7" ht="15.75" customHeight="1">
      <c r="A1036" s="202" t="s">
        <v>15</v>
      </c>
      <c r="B1036" s="200" t="str">
        <f>data!C5726</f>
        <v>Cambios en propiedades, planta y equipo</v>
      </c>
      <c r="C1036" s="26" t="s">
        <v>2485</v>
      </c>
    </row>
    <row r="1037" spans="1:7" ht="15.75" customHeight="1">
      <c r="A1037" s="221" t="s">
        <v>22</v>
      </c>
      <c r="B1037" s="200" t="str">
        <f>data!C5727</f>
        <v>Incrementos distintos de los procedentes de combinaciones de negocios, propiedades, planta y equipo</v>
      </c>
      <c r="C1037" s="26" t="s">
        <v>2486</v>
      </c>
      <c r="G1037" s="23" t="s">
        <v>23</v>
      </c>
    </row>
    <row r="1038" spans="1:7" ht="15.75" customHeight="1">
      <c r="A1038" s="221" t="s">
        <v>22</v>
      </c>
      <c r="B1038" s="200" t="str">
        <f>data!C5728</f>
        <v>Adquisiciones realizadas mediante combinaciones de negocios, propiedades, planta y equipo</v>
      </c>
      <c r="C1038" s="26" t="s">
        <v>3117</v>
      </c>
      <c r="G1038" s="23" t="s">
        <v>23</v>
      </c>
    </row>
    <row r="1039" spans="1:7" ht="15.75" customHeight="1">
      <c r="A1039" s="221" t="s">
        <v>22</v>
      </c>
      <c r="B1039" s="200" t="str">
        <f>data!C5729</f>
        <v>Transferencias de propiedades de inversión cuando pasa a estar disponible la medición fiable del valor razonable, propiedades, planta y equipo</v>
      </c>
      <c r="C1039" s="26" t="s">
        <v>3118</v>
      </c>
      <c r="G1039" s="23" t="s">
        <v>23</v>
      </c>
    </row>
    <row r="1040" spans="1:7" ht="15.75" customHeight="1">
      <c r="A1040" s="221" t="s">
        <v>22</v>
      </c>
      <c r="B1040" s="200" t="str">
        <f>data!C5730</f>
        <v>Incremento (disminución) por diferencias de cambio netas, propiedades, planta y equipo</v>
      </c>
      <c r="C1040" s="26" t="s">
        <v>2487</v>
      </c>
      <c r="G1040" s="23" t="s">
        <v>23</v>
      </c>
    </row>
    <row r="1041" spans="1:7" ht="15.75" customHeight="1">
      <c r="A1041" s="221" t="s">
        <v>22</v>
      </c>
      <c r="B1041" s="200" t="str">
        <f>data!C5731</f>
        <v>Depreciación, propiedades, planta y equipo</v>
      </c>
      <c r="C1041" s="26" t="s">
        <v>2488</v>
      </c>
      <c r="G1041" s="23" t="s">
        <v>23</v>
      </c>
    </row>
    <row r="1042" spans="1:7" ht="15.75" customHeight="1">
      <c r="A1042" s="221" t="s">
        <v>22</v>
      </c>
      <c r="B1042" s="200" t="str">
        <f>data!C5732</f>
        <v>Pérdidas por deterioro de valor reconocidas en el resultado del periodo, propiedades, planta y equipo</v>
      </c>
      <c r="C1042" s="26" t="s">
        <v>2242</v>
      </c>
      <c r="G1042" s="23" t="s">
        <v>23</v>
      </c>
    </row>
    <row r="1043" spans="1:7" ht="15.75" customHeight="1">
      <c r="A1043" s="221" t="s">
        <v>22</v>
      </c>
      <c r="B1043" s="200" t="str">
        <f>data!C5733</f>
        <v>Reversión de pérdidas por deterioro de valor reconocidas en el resultado del periodo, propiedades, planta y equipo</v>
      </c>
      <c r="C1043" s="26" t="s">
        <v>2243</v>
      </c>
      <c r="G1043" s="23" t="s">
        <v>23</v>
      </c>
    </row>
    <row r="1044" spans="1:7" ht="15.75" customHeight="1">
      <c r="A1044" s="221" t="s">
        <v>22</v>
      </c>
      <c r="B1044" s="200" t="str">
        <f>data!C5734</f>
        <v>Incrementos (disminuciones) por otros cambios, propiedades, planta y equipo</v>
      </c>
      <c r="C1044" s="26" t="s">
        <v>3119</v>
      </c>
      <c r="G1044" s="23" t="s">
        <v>23</v>
      </c>
    </row>
    <row r="1045" spans="1:7" ht="15.75" customHeight="1">
      <c r="A1045" s="221" t="s">
        <v>22</v>
      </c>
      <c r="B1045" s="200" t="str">
        <f>data!C5735</f>
        <v>Disposiciones, propiedades, planta y equipo</v>
      </c>
      <c r="C1045" s="26" t="s">
        <v>2489</v>
      </c>
      <c r="G1045" s="23" t="s">
        <v>23</v>
      </c>
    </row>
    <row r="1046" spans="1:7" ht="15.75" customHeight="1">
      <c r="A1046" s="221" t="s">
        <v>22</v>
      </c>
      <c r="B1046" s="200" t="str">
        <f>data!C5736</f>
        <v>Total incremento (disminución) en propiedades, planta y equipo</v>
      </c>
      <c r="C1046" s="26" t="s">
        <v>2490</v>
      </c>
      <c r="G1046" s="23" t="s">
        <v>23</v>
      </c>
    </row>
    <row r="1047" spans="1:7" ht="15.75" customHeight="1">
      <c r="A1047" s="221" t="s">
        <v>22</v>
      </c>
      <c r="B1047" s="200" t="str">
        <f>data!C5737</f>
        <v>Propiedades, planta y equipo al final del periodo</v>
      </c>
      <c r="C1047" s="26" t="s">
        <v>110</v>
      </c>
      <c r="G1047" s="23" t="s">
        <v>23</v>
      </c>
    </row>
    <row r="1048" spans="1:7" ht="15.75" customHeight="1">
      <c r="A1048" s="202" t="s">
        <v>15</v>
      </c>
      <c r="B1048" s="200">
        <f>data!C6574</f>
        <v>0</v>
      </c>
      <c r="G1048" s="23"/>
    </row>
    <row r="1049" spans="1:7" ht="15.75" customHeight="1">
      <c r="A1049" s="221" t="s">
        <v>22</v>
      </c>
      <c r="B1049" s="200" t="str">
        <f>data!C6575</f>
        <v>Propiedades, planta y equipo, restricciones en la titularidad</v>
      </c>
      <c r="C1049" s="26" t="s">
        <v>2481</v>
      </c>
      <c r="G1049" s="23" t="s">
        <v>23</v>
      </c>
    </row>
    <row r="1050" spans="1:7" ht="15.75" customHeight="1">
      <c r="A1050" s="221" t="s">
        <v>22</v>
      </c>
      <c r="B1050" s="200" t="str">
        <f>data!C6576</f>
        <v>Descripción de la existencia de restricciones en la titularidad, propiedades, planta y equipo</v>
      </c>
      <c r="C1050" s="26" t="s">
        <v>2482</v>
      </c>
      <c r="G1050" s="23" t="s">
        <v>24</v>
      </c>
    </row>
    <row r="1051" spans="1:7" ht="15.75" customHeight="1">
      <c r="A1051" s="221" t="s">
        <v>22</v>
      </c>
      <c r="B1051" s="200" t="str">
        <f>data!C6577</f>
        <v>Propiedades, planta y equipo, pignoradas como garantía</v>
      </c>
      <c r="C1051" s="26" t="s">
        <v>2483</v>
      </c>
      <c r="G1051" s="23" t="s">
        <v>23</v>
      </c>
    </row>
    <row r="1052" spans="1:7" ht="15.75" customHeight="1">
      <c r="A1052" s="221" t="s">
        <v>22</v>
      </c>
      <c r="B1052" s="200" t="str">
        <f>data!C6578</f>
        <v>Compromisos contractuales para la adquisición de propiedades, planta y equipo</v>
      </c>
      <c r="C1052" s="26" t="s">
        <v>2484</v>
      </c>
      <c r="G1052" s="23" t="s">
        <v>23</v>
      </c>
    </row>
    <row r="1053" spans="1:7" ht="15.75" customHeight="1">
      <c r="A1053" s="202" t="s">
        <v>15</v>
      </c>
      <c r="B1053" s="383" t="str">
        <f>data!C6579</f>
        <v>--Nota [822390]--</v>
      </c>
    </row>
    <row r="1054" spans="1:7" ht="15.75" customHeight="1">
      <c r="A1054" s="221" t="s">
        <v>22</v>
      </c>
      <c r="B1054" s="200" t="str">
        <f>data!C6580</f>
        <v>Información a revelar sobre instrumentos financieros</v>
      </c>
      <c r="C1054" s="26" t="s">
        <v>2285</v>
      </c>
      <c r="G1054" s="23" t="s">
        <v>24</v>
      </c>
    </row>
    <row r="1055" spans="1:7" ht="15.75" customHeight="1">
      <c r="A1055" s="202" t="s">
        <v>15</v>
      </c>
      <c r="B1055" s="200" t="str">
        <f>data!C6581</f>
        <v>Categorías de activos financieros y pasivos financieros [sinopsis]</v>
      </c>
      <c r="C1055" s="26" t="s">
        <v>2924</v>
      </c>
      <c r="G1055" s="23"/>
    </row>
    <row r="1056" spans="1:7" ht="15.75" customHeight="1">
      <c r="A1056" s="221" t="s">
        <v>22</v>
      </c>
      <c r="B1056" s="200" t="str">
        <f>data!C6582</f>
        <v>Activos financieros al valor razonable con cambios en resultados</v>
      </c>
      <c r="C1056" s="26" t="s">
        <v>1411</v>
      </c>
      <c r="G1056" s="23" t="s">
        <v>23</v>
      </c>
    </row>
    <row r="1057" spans="1:7" ht="15.75" customHeight="1">
      <c r="A1057" s="221" t="s">
        <v>22</v>
      </c>
      <c r="B1057" s="200" t="str">
        <f>data!C6583</f>
        <v>Activos financieros que son instrumentos de deuda, al costo amortizado</v>
      </c>
      <c r="C1057" s="26" t="s">
        <v>2925</v>
      </c>
      <c r="G1057" s="23" t="s">
        <v>23</v>
      </c>
    </row>
    <row r="1058" spans="1:7" ht="15.75" customHeight="1">
      <c r="A1058" s="221" t="s">
        <v>22</v>
      </c>
      <c r="B1058" s="200" t="str">
        <f>data!C6584</f>
        <v>Activos financieros que son instrumentos de patrimonio, al costo</v>
      </c>
      <c r="C1058" s="26" t="s">
        <v>2926</v>
      </c>
      <c r="G1058" s="23" t="s">
        <v>23</v>
      </c>
    </row>
    <row r="1059" spans="1:7" ht="15.75" customHeight="1">
      <c r="A1059" s="221" t="s">
        <v>22</v>
      </c>
      <c r="B1059" s="200" t="str">
        <f>data!C6585</f>
        <v>Pasivos financieros al valor razonable con cambios en resultados</v>
      </c>
      <c r="C1059" s="26" t="s">
        <v>1473</v>
      </c>
      <c r="G1059" s="23" t="s">
        <v>23</v>
      </c>
    </row>
    <row r="1060" spans="1:7" ht="15.75" customHeight="1">
      <c r="A1060" s="221" t="s">
        <v>22</v>
      </c>
      <c r="B1060" s="200" t="str">
        <f>data!C6586</f>
        <v>Pasivos financieros al costo amortizado</v>
      </c>
      <c r="C1060" s="26" t="s">
        <v>1474</v>
      </c>
      <c r="G1060" s="23" t="s">
        <v>23</v>
      </c>
    </row>
    <row r="1061" spans="1:7" ht="15.75" customHeight="1">
      <c r="A1061" s="221" t="s">
        <v>22</v>
      </c>
      <c r="B1061" s="200" t="str">
        <f>data!C6587</f>
        <v>Compromisos de préstamo, al costo</v>
      </c>
      <c r="C1061" s="26" t="s">
        <v>2927</v>
      </c>
      <c r="G1061" s="23" t="s">
        <v>23</v>
      </c>
    </row>
    <row r="1062" spans="1:7" ht="15.75" customHeight="1">
      <c r="A1062" s="221" t="s">
        <v>22</v>
      </c>
      <c r="B1062" s="200" t="str">
        <f>data!C6588</f>
        <v>Descripción de los métodos y suposiciones para determinar el valor razonable</v>
      </c>
      <c r="C1062" s="26" t="s">
        <v>3020</v>
      </c>
      <c r="G1062" s="23" t="s">
        <v>24</v>
      </c>
    </row>
    <row r="1063" spans="1:7" ht="15.75" customHeight="1">
      <c r="A1063" s="221" t="s">
        <v>22</v>
      </c>
      <c r="B1063" s="200" t="str">
        <f>data!C6589</f>
        <v>Descripción de la razón por la que la medida fiable del valor razonable de un instrumento de patrimonio medido al valor razonable con cambios en resultados deja de estar disponible</v>
      </c>
      <c r="C1063" s="26" t="s">
        <v>3021</v>
      </c>
      <c r="G1063" s="23" t="s">
        <v>24</v>
      </c>
    </row>
    <row r="1064" spans="1:7" ht="15.75" customHeight="1">
      <c r="A1064" s="221" t="s">
        <v>22</v>
      </c>
      <c r="B1064" s="200" t="str">
        <f>data!C6590</f>
        <v>Información a revelar sobre activos financieros transferidos que no se dan de baja en cuentas en su totalidad [bloque de texto]</v>
      </c>
      <c r="C1064" s="26" t="s">
        <v>3022</v>
      </c>
      <c r="G1064" s="23" t="s">
        <v>24</v>
      </c>
    </row>
    <row r="1065" spans="1:7" ht="15.75" customHeight="1">
      <c r="A1065" s="202" t="s">
        <v>15</v>
      </c>
      <c r="B1065" s="200">
        <f>data!C6591</f>
        <v>0</v>
      </c>
      <c r="G1065" s="23"/>
    </row>
    <row r="1066" spans="1:7" ht="15.75" customHeight="1">
      <c r="A1066" s="202" t="s">
        <v>15</v>
      </c>
      <c r="B1066" s="200" t="str">
        <f>data!C6592</f>
        <v>Información a revelar sobre activos financieros transferidos que no se dan de baja en cuentas en su totalidad [partidas]</v>
      </c>
      <c r="C1066" s="26" t="s">
        <v>3027</v>
      </c>
      <c r="G1066" s="23"/>
    </row>
    <row r="1067" spans="1:7" ht="15.75" customHeight="1">
      <c r="A1067" s="221" t="s">
        <v>22</v>
      </c>
      <c r="B1067" s="200" t="str">
        <f>data!C6593</f>
        <v>Descripción de la naturaleza de activos financieros transferidos que no se dan de baja en cuentas en su totalidad</v>
      </c>
      <c r="C1067" s="26" t="s">
        <v>3023</v>
      </c>
      <c r="G1067" s="23" t="s">
        <v>24</v>
      </c>
    </row>
    <row r="1068" spans="1:7" ht="15.75" customHeight="1">
      <c r="A1068" s="221" t="s">
        <v>22</v>
      </c>
      <c r="B1068" s="200" t="str">
        <f>data!C6594</f>
        <v>Descripción de la naturaleza de los riesgos y ventajas inherentes a la propiedad a los que la entidad está expuesta</v>
      </c>
      <c r="C1068" s="26" t="s">
        <v>3024</v>
      </c>
      <c r="G1068" s="23" t="s">
        <v>24</v>
      </c>
    </row>
    <row r="1069" spans="1:7" ht="15.75" customHeight="1">
      <c r="A1069" s="221" t="s">
        <v>22</v>
      </c>
      <c r="B1069" s="200" t="str">
        <f>data!C6595</f>
        <v>Activos que la entidad continúa reconociendo</v>
      </c>
      <c r="C1069" s="26" t="s">
        <v>3025</v>
      </c>
      <c r="G1069" s="23" t="s">
        <v>23</v>
      </c>
    </row>
    <row r="1070" spans="1:7" ht="15.75" customHeight="1">
      <c r="A1070" s="221" t="s">
        <v>22</v>
      </c>
      <c r="B1070" s="200" t="str">
        <f>data!C6596</f>
        <v>Pasivos asociados que la entidad continúa reconociendo</v>
      </c>
      <c r="C1070" s="26" t="s">
        <v>3026</v>
      </c>
      <c r="G1070" s="23" t="s">
        <v>23</v>
      </c>
    </row>
    <row r="1071" spans="1:7" ht="15.75" customHeight="1">
      <c r="A1071" s="202" t="s">
        <v>15</v>
      </c>
      <c r="B1071" s="200">
        <f>data!C6597</f>
        <v>0</v>
      </c>
      <c r="G1071" s="23"/>
    </row>
    <row r="1072" spans="1:7" ht="15.75" customHeight="1">
      <c r="A1072" s="221" t="s">
        <v>22</v>
      </c>
      <c r="B1072" s="200" t="str">
        <f>data!C6598</f>
        <v>Activos financieros pignorados como garantía de pasivos o pasivos contingentes</v>
      </c>
      <c r="C1072" s="26" t="s">
        <v>3028</v>
      </c>
      <c r="G1072" s="23" t="s">
        <v>23</v>
      </c>
    </row>
    <row r="1073" spans="1:7" ht="15.75" customHeight="1">
      <c r="A1073" s="221" t="s">
        <v>22</v>
      </c>
      <c r="B1073" s="200" t="str">
        <f>data!C6599</f>
        <v>Descripción de los plazos y condiciones de activos financieros pignorados como garantía colateral para pasivos o pasivos contingentes</v>
      </c>
      <c r="C1073" s="26" t="s">
        <v>3029</v>
      </c>
      <c r="G1073" s="23" t="s">
        <v>24</v>
      </c>
    </row>
    <row r="1074" spans="1:7" ht="15.75" customHeight="1">
      <c r="A1074" s="221" t="s">
        <v>22</v>
      </c>
      <c r="B1074" s="200" t="str">
        <f>data!C6600</f>
        <v>Descripción de los detalles de incumplimientos durante el período que se refieran al principal, a los intereses, a los fondos de amortización para cancelación de deudas o a las condiciones de rescate relativas a esos préstamos por pagar</v>
      </c>
      <c r="C1074" s="26" t="s">
        <v>3030</v>
      </c>
      <c r="G1074" s="23" t="s">
        <v>24</v>
      </c>
    </row>
    <row r="1075" spans="1:7" ht="15.75" customHeight="1">
      <c r="A1075" s="221" t="s">
        <v>22</v>
      </c>
      <c r="B1075" s="200" t="str">
        <f>data!C6601</f>
        <v>Préstamos pagaderos por incumplimiento</v>
      </c>
      <c r="C1075" s="26" t="s">
        <v>3031</v>
      </c>
      <c r="G1075" s="23" t="s">
        <v>23</v>
      </c>
    </row>
    <row r="1076" spans="1:7" ht="15.75" customHeight="1">
      <c r="A1076" s="221" t="s">
        <v>22</v>
      </c>
      <c r="B1076" s="200" t="str">
        <f>data!C6602</f>
        <v>Explicación de si se subsanaron los incumplimientos o se renegociaron los plazos de préstamos pagaderos antes de que los estados financieros se autorizasen para su publicación</v>
      </c>
      <c r="C1076" s="26" t="s">
        <v>3032</v>
      </c>
      <c r="G1076" s="23" t="s">
        <v>24</v>
      </c>
    </row>
    <row r="1077" spans="1:7" ht="15.75" customHeight="1">
      <c r="A1077" s="202" t="s">
        <v>15</v>
      </c>
      <c r="B1077" s="200" t="str">
        <f>data!C6603</f>
        <v>Ingresos, gastos, ganancias o pérdidas de instrumentos financieros [sinopsis]</v>
      </c>
      <c r="C1077" s="26" t="s">
        <v>3033</v>
      </c>
      <c r="G1077" s="23"/>
    </row>
    <row r="1078" spans="1:7" ht="15.75" customHeight="1">
      <c r="A1078" s="202" t="s">
        <v>15</v>
      </c>
      <c r="B1078" s="200" t="str">
        <f>data!C6604</f>
        <v>Ganancias (pérdidas) por instrumentos financieros [sinopsis]</v>
      </c>
      <c r="C1078" s="26" t="s">
        <v>3034</v>
      </c>
      <c r="G1078" s="23"/>
    </row>
    <row r="1079" spans="1:7" ht="15.75" customHeight="1">
      <c r="A1079" s="221" t="s">
        <v>22</v>
      </c>
      <c r="B1079" s="200" t="str">
        <f>data!C6605</f>
        <v>Ganancias (pérdidas) en activos financieros al valor razonable con cambios en resultados</v>
      </c>
      <c r="C1079" s="26" t="s">
        <v>3035</v>
      </c>
      <c r="G1079" s="23" t="s">
        <v>23</v>
      </c>
    </row>
    <row r="1080" spans="1:7" ht="15.75" customHeight="1">
      <c r="A1080" s="221" t="s">
        <v>22</v>
      </c>
      <c r="B1080" s="200" t="str">
        <f>data!C6606</f>
        <v>Ganancias (pérdidas) en pasivos financieros al valor razonable con cambios en resultados</v>
      </c>
      <c r="C1080" s="26" t="s">
        <v>3036</v>
      </c>
      <c r="G1080" s="23" t="s">
        <v>23</v>
      </c>
    </row>
    <row r="1081" spans="1:7" ht="15.75" customHeight="1">
      <c r="A1081" s="221" t="s">
        <v>22</v>
      </c>
      <c r="B1081" s="200" t="str">
        <f>data!C6607</f>
        <v>Ganancias (pérdidas) por activos financieros al costo amortizado</v>
      </c>
      <c r="C1081" s="26" t="s">
        <v>3037</v>
      </c>
      <c r="G1081" s="23" t="s">
        <v>23</v>
      </c>
    </row>
    <row r="1082" spans="1:7" ht="15.75" customHeight="1">
      <c r="A1082" s="221" t="s">
        <v>22</v>
      </c>
      <c r="B1082" s="200" t="str">
        <f>data!C6608</f>
        <v>Ganancias (pérdidas) por pasivos financieros al costo amortizado</v>
      </c>
      <c r="C1082" s="26" t="s">
        <v>3038</v>
      </c>
      <c r="G1082" s="23" t="s">
        <v>23</v>
      </c>
    </row>
    <row r="1083" spans="1:7" ht="15.75" customHeight="1">
      <c r="A1083" s="202" t="s">
        <v>15</v>
      </c>
      <c r="B1083" s="200" t="str">
        <f>data!C6609</f>
        <v>Ingresos por intereses y gastos por intereses por activos financieros o pasivos financieros valorados de forma distinta al valor razonable con cambios en resultados [sinopsis]</v>
      </c>
      <c r="C1083" s="26" t="s">
        <v>3039</v>
      </c>
      <c r="G1083" s="23"/>
    </row>
    <row r="1084" spans="1:7" ht="15.75" customHeight="1">
      <c r="A1084" s="221" t="s">
        <v>22</v>
      </c>
      <c r="B1084" s="200" t="str">
        <f>data!C6610</f>
        <v>Ingresos por intereses por activos financieros valorados de forma distinta al valor razonable con cambios en resultados</v>
      </c>
      <c r="C1084" s="26" t="s">
        <v>3040</v>
      </c>
      <c r="G1084" s="23" t="s">
        <v>23</v>
      </c>
    </row>
    <row r="1085" spans="1:7" ht="15.75" customHeight="1">
      <c r="A1085" s="221" t="s">
        <v>22</v>
      </c>
      <c r="B1085" s="200" t="str">
        <f>data!C6611</f>
        <v>Gastos por intereses por pasivos financieros valorados de forma distinta al valor razonable con cambios en resultados</v>
      </c>
      <c r="C1085" s="26" t="s">
        <v>3041</v>
      </c>
      <c r="G1085" s="23" t="s">
        <v>23</v>
      </c>
    </row>
    <row r="1086" spans="1:7" ht="15.75" customHeight="1">
      <c r="A1086" s="221" t="s">
        <v>22</v>
      </c>
      <c r="B1086" s="200" t="str">
        <f>data!C6612</f>
        <v>Información a revelar de activos financieros [Texto]</v>
      </c>
      <c r="C1086" s="26" t="s">
        <v>2512</v>
      </c>
      <c r="G1086" s="23" t="s">
        <v>24</v>
      </c>
    </row>
    <row r="1087" spans="1:7" ht="15.75" customHeight="1">
      <c r="A1087" s="202" t="s">
        <v>15</v>
      </c>
      <c r="B1087" s="200" t="str">
        <f>data!C6613</f>
        <v>Información a revelar sobre activos financieros [resumen]</v>
      </c>
      <c r="C1087" s="26" t="s">
        <v>2513</v>
      </c>
      <c r="G1087" s="23"/>
    </row>
    <row r="1088" spans="1:7" ht="15.75" customHeight="1">
      <c r="A1088" s="221" t="s">
        <v>22</v>
      </c>
      <c r="B1088" s="200" t="str">
        <f>data!C6614</f>
        <v>Pérdidas por deterioro de valor, activos financieros</v>
      </c>
      <c r="C1088" s="26" t="s">
        <v>2514</v>
      </c>
      <c r="G1088" s="23" t="s">
        <v>23</v>
      </c>
    </row>
    <row r="1089" spans="1:7" ht="15.75" customHeight="1">
      <c r="A1089" s="202" t="s">
        <v>15</v>
      </c>
      <c r="B1089" s="200">
        <f>data!C6615</f>
        <v>0</v>
      </c>
    </row>
    <row r="1090" spans="1:7" ht="15.75" customHeight="1">
      <c r="A1090" s="221" t="s">
        <v>22</v>
      </c>
      <c r="B1090" s="200" t="str">
        <f>data!C6616</f>
        <v>Información a revelar sobre contabilidad de coberturas [Texto]</v>
      </c>
      <c r="C1090" s="26" t="s">
        <v>3042</v>
      </c>
      <c r="G1090" s="23" t="s">
        <v>24</v>
      </c>
    </row>
    <row r="1091" spans="1:7" ht="15.75" customHeight="1">
      <c r="A1091" s="221" t="s">
        <v>22</v>
      </c>
      <c r="B1091" s="200" t="str">
        <f>data!C6617</f>
        <v>Información a revelar detallada sobre coberturas [Texto]</v>
      </c>
      <c r="C1091" s="26" t="s">
        <v>2515</v>
      </c>
      <c r="G1091" s="23" t="s">
        <v>24</v>
      </c>
    </row>
    <row r="1092" spans="1:7" ht="15.75" customHeight="1">
      <c r="A1092" s="202" t="s">
        <v>15</v>
      </c>
      <c r="B1092" s="200" t="str">
        <f>data!C6618</f>
        <v>Información a revelar detallada sobre coberturas</v>
      </c>
      <c r="C1092" s="26" t="s">
        <v>3043</v>
      </c>
    </row>
    <row r="1093" spans="1:7" ht="15.75" customHeight="1">
      <c r="A1093" s="221" t="s">
        <v>22</v>
      </c>
      <c r="B1093" s="200" t="str">
        <f>data!C6619</f>
        <v>Descripción del tipo de cobertura</v>
      </c>
      <c r="C1093" s="26" t="s">
        <v>2516</v>
      </c>
      <c r="G1093" s="23" t="s">
        <v>24</v>
      </c>
    </row>
    <row r="1094" spans="1:7" ht="15.75" customHeight="1">
      <c r="A1094" s="221" t="s">
        <v>22</v>
      </c>
      <c r="B1094" s="200" t="str">
        <f>data!C6620</f>
        <v>Descripción de instrumentos financieros designados como instrumentos de cobertura</v>
      </c>
      <c r="C1094" s="26" t="s">
        <v>2517</v>
      </c>
      <c r="G1094" s="23" t="s">
        <v>24</v>
      </c>
    </row>
    <row r="1095" spans="1:7" ht="15.75" customHeight="1">
      <c r="A1095" s="221" t="s">
        <v>22</v>
      </c>
      <c r="B1095" s="200" t="str">
        <f>data!C6621</f>
        <v>Instrumentos financieros designados como instrumentos de cobertura, al valor razonable</v>
      </c>
      <c r="C1095" s="26" t="s">
        <v>2518</v>
      </c>
      <c r="G1095" s="23" t="s">
        <v>23</v>
      </c>
    </row>
    <row r="1096" spans="1:7" ht="15.75" customHeight="1">
      <c r="A1096" s="221" t="s">
        <v>22</v>
      </c>
      <c r="B1096" s="200" t="str">
        <f>data!C6622</f>
        <v>Descripción de la naturaleza de los riesgos que han sido cubiertos</v>
      </c>
      <c r="C1096" s="26" t="s">
        <v>2519</v>
      </c>
      <c r="G1096" s="23" t="s">
        <v>24</v>
      </c>
    </row>
    <row r="1097" spans="1:7" ht="15.75" customHeight="1">
      <c r="A1097" s="202" t="s">
        <v>15</v>
      </c>
      <c r="B1097" s="200">
        <f>data!C6639</f>
        <v>0</v>
      </c>
      <c r="G1097" s="23"/>
    </row>
    <row r="1098" spans="1:7" ht="15.75" customHeight="1">
      <c r="A1098" s="221" t="s">
        <v>22</v>
      </c>
      <c r="B1098" s="200" t="str">
        <f>data!C6640</f>
        <v>Ganancias (pérdidas) por instrumentos de cobertura, coberturas a valor razonable</v>
      </c>
      <c r="C1098" s="26" t="s">
        <v>3044</v>
      </c>
      <c r="G1098" s="23" t="s">
        <v>23</v>
      </c>
    </row>
    <row r="1099" spans="1:7" ht="15.75" customHeight="1">
      <c r="A1099" s="221" t="s">
        <v>22</v>
      </c>
      <c r="B1099" s="200" t="str">
        <f>data!C6641</f>
        <v>Ganancias (pérdidas) por partidas cubiertas atribuibles al riesgo cubierto, coberturas a valor razonable</v>
      </c>
      <c r="C1099" s="26" t="s">
        <v>3045</v>
      </c>
      <c r="G1099" s="23" t="s">
        <v>23</v>
      </c>
    </row>
    <row r="1100" spans="1:7" ht="15.75" customHeight="1">
      <c r="A1100" s="221" t="s">
        <v>22</v>
      </c>
      <c r="B1100" s="200" t="str">
        <f>data!C6642</f>
        <v>Descripción de los periodos en los que ocurren los flujos de efectivo esperados</v>
      </c>
      <c r="C1100" s="26" t="s">
        <v>3046</v>
      </c>
      <c r="G1100" s="23" t="s">
        <v>24</v>
      </c>
    </row>
    <row r="1101" spans="1:7" ht="15.75" customHeight="1">
      <c r="A1101" s="221" t="s">
        <v>22</v>
      </c>
      <c r="B1101" s="200" t="str">
        <f>data!C6643</f>
        <v>Descripción de los periodos en los que los flujos de efectivo afectan al resultado</v>
      </c>
      <c r="C1101" s="26" t="s">
        <v>3047</v>
      </c>
      <c r="G1101" s="23" t="s">
        <v>24</v>
      </c>
    </row>
    <row r="1102" spans="1:7" ht="15.75" customHeight="1">
      <c r="A1102" s="221" t="s">
        <v>22</v>
      </c>
      <c r="B1102" s="200" t="str">
        <f>data!C6644</f>
        <v>Descripción de las transacciones previstas para las que anteriormente se utilizó la contabilidad de coberturas pero que no se espera que vuelvan a suceder</v>
      </c>
      <c r="C1102" s="26" t="s">
        <v>3048</v>
      </c>
      <c r="G1102" s="23" t="s">
        <v>24</v>
      </c>
    </row>
    <row r="1103" spans="1:7" ht="15.75" customHeight="1">
      <c r="A1103" s="221" t="s">
        <v>22</v>
      </c>
      <c r="B1103" s="200" t="str">
        <f>data!C6645</f>
        <v>Ganancias (pérdidas) por coberturas de flujos de efectivo, neto de impuestos</v>
      </c>
      <c r="C1103" s="26" t="s">
        <v>3049</v>
      </c>
      <c r="G1103" s="23" t="s">
        <v>23</v>
      </c>
    </row>
    <row r="1104" spans="1:7" ht="15.75" customHeight="1">
      <c r="A1104" s="221" t="s">
        <v>22</v>
      </c>
      <c r="B1104" s="200" t="str">
        <f>data!C6646</f>
        <v>Ganancias (pérdidas) por coberturas de flujos de efectivo, antes de impuestos</v>
      </c>
      <c r="C1104" s="26" t="s">
        <v>3050</v>
      </c>
      <c r="G1104" s="23" t="s">
        <v>23</v>
      </c>
    </row>
    <row r="1105" spans="1:7" ht="15.75" customHeight="1">
      <c r="A1105" s="221" t="s">
        <v>22</v>
      </c>
      <c r="B1105" s="200" t="str">
        <f>data!C6647</f>
        <v>Ajustes de reclasificación en coberturas de flujos de efectivo, neto de impuestos</v>
      </c>
      <c r="C1105" s="26" t="s">
        <v>3051</v>
      </c>
      <c r="G1105" s="23" t="s">
        <v>23</v>
      </c>
    </row>
    <row r="1106" spans="1:7" ht="15.75" customHeight="1">
      <c r="A1106" s="221" t="s">
        <v>22</v>
      </c>
      <c r="B1106" s="200" t="str">
        <f>data!C6648</f>
        <v>Ajustes de reclasificación en coberturas de flujos de efectivo, antes de impuestos</v>
      </c>
      <c r="C1106" s="26" t="s">
        <v>3052</v>
      </c>
      <c r="G1106" s="23" t="s">
        <v>23</v>
      </c>
    </row>
    <row r="1107" spans="1:7" ht="15.75" customHeight="1">
      <c r="A1107" s="221" t="s">
        <v>22</v>
      </c>
      <c r="B1107" s="200" t="str">
        <f>data!C6649</f>
        <v>Ganancias (pérdidas) por ineficacia de las coberturas de flujos de efectivo reconocidas en el resultado del periodo</v>
      </c>
      <c r="C1107" s="26" t="s">
        <v>3053</v>
      </c>
      <c r="G1107" s="23" t="s">
        <v>23</v>
      </c>
    </row>
    <row r="1108" spans="1:7" ht="15.75" customHeight="1">
      <c r="A1108" s="202" t="s">
        <v>15</v>
      </c>
      <c r="B1108" s="383" t="str">
        <f>data!C6650</f>
        <v>--Nota [823180]--</v>
      </c>
    </row>
    <row r="1109" spans="1:7" ht="15.75" customHeight="1">
      <c r="A1109" s="221" t="s">
        <v>22</v>
      </c>
      <c r="B1109" s="200" t="str">
        <f>data!C6651</f>
        <v>Información a revelar sobre activos intangibles [Texto]</v>
      </c>
      <c r="C1109" s="26" t="s">
        <v>2290</v>
      </c>
      <c r="G1109" s="23" t="s">
        <v>24</v>
      </c>
    </row>
    <row r="1110" spans="1:7" ht="15.75" customHeight="1">
      <c r="A1110" s="221" t="s">
        <v>22</v>
      </c>
      <c r="B1110" s="200" t="str">
        <f>data!C6652</f>
        <v>Información a revelar detallada sobre activos intangibles [Texto]</v>
      </c>
      <c r="C1110" s="26" t="s">
        <v>2534</v>
      </c>
      <c r="G1110" s="23" t="s">
        <v>24</v>
      </c>
    </row>
    <row r="1111" spans="1:7" ht="15.75" customHeight="1">
      <c r="A1111" s="202" t="s">
        <v>15</v>
      </c>
      <c r="B1111" s="200" t="str">
        <f>data!C6653</f>
        <v>-01-</v>
      </c>
    </row>
    <row r="1112" spans="1:7" ht="15.75" customHeight="1">
      <c r="A1112" s="202" t="s">
        <v>15</v>
      </c>
      <c r="B1112" s="200" t="str">
        <f>data!C6654</f>
        <v>Información a revelar detallada sobre activos intangibles</v>
      </c>
      <c r="C1112" s="26" t="s">
        <v>2535</v>
      </c>
    </row>
    <row r="1113" spans="1:7" ht="15.75" customHeight="1">
      <c r="A1113" s="221" t="s">
        <v>22</v>
      </c>
      <c r="B1113" s="200" t="str">
        <f>data!C6655</f>
        <v>Descripción de la partida o partidas, del estado de resultado integral en las que está incluida la amortización de los activos intangibles</v>
      </c>
      <c r="C1113" s="26" t="s">
        <v>2536</v>
      </c>
      <c r="G1113" s="23" t="s">
        <v>24</v>
      </c>
    </row>
    <row r="1114" spans="1:7" ht="15.75" customHeight="1">
      <c r="A1114" s="221" t="s">
        <v>22</v>
      </c>
      <c r="B1114" s="200" t="str">
        <f>data!C6656</f>
        <v>Método de amortización, activos intangibles distintos de la plusvalía</v>
      </c>
      <c r="C1114" s="26" t="s">
        <v>2537</v>
      </c>
      <c r="G1114" s="23" t="s">
        <v>24</v>
      </c>
    </row>
    <row r="1115" spans="1:7" ht="15.75" customHeight="1">
      <c r="A1115" s="221" t="s">
        <v>22</v>
      </c>
      <c r="B1115" s="200" t="str">
        <f>data!C6657</f>
        <v>Vidas útiles o tasas de amortización, activos intangibles distintos de la plusvalía</v>
      </c>
      <c r="C1115" s="26" t="s">
        <v>2538</v>
      </c>
      <c r="G1115" s="23" t="s">
        <v>24</v>
      </c>
    </row>
    <row r="1116" spans="1:7" ht="15.75" customHeight="1">
      <c r="A1116" s="202" t="s">
        <v>15</v>
      </c>
      <c r="B1116" s="200" t="str">
        <f>data!C6658</f>
        <v>Conciliación de cambios en activos intangibles distintos de la plusvalía [sinopsis]</v>
      </c>
      <c r="C1116" s="26" t="s">
        <v>2539</v>
      </c>
      <c r="G1116" s="23"/>
    </row>
    <row r="1117" spans="1:7" ht="15.75" customHeight="1">
      <c r="A1117" s="221" t="s">
        <v>22</v>
      </c>
      <c r="B1117" s="200" t="str">
        <f>data!C6659</f>
        <v>Activos intangibles distintos de la plusvalía al comienzo del periodo</v>
      </c>
      <c r="C1117" s="26" t="s">
        <v>626</v>
      </c>
      <c r="G1117" s="23" t="s">
        <v>23</v>
      </c>
    </row>
    <row r="1118" spans="1:7" ht="15.75" customHeight="1">
      <c r="A1118" s="202" t="s">
        <v>15</v>
      </c>
      <c r="B1118" s="200" t="str">
        <f>data!C6660</f>
        <v>Cambios en activos intangibles distintos de la plusvalía [sinopsis]</v>
      </c>
      <c r="C1118" s="26" t="s">
        <v>2540</v>
      </c>
      <c r="G1118" s="23"/>
    </row>
    <row r="1119" spans="1:7" ht="15.75" customHeight="1">
      <c r="A1119" s="221" t="s">
        <v>22</v>
      </c>
      <c r="B1119" s="200" t="str">
        <f>data!C6661</f>
        <v>Incrementos distintos de los procedentes de combinaciones de negocios, activos intangibles distintos de la plusvalía</v>
      </c>
      <c r="C1119" s="26" t="s">
        <v>2541</v>
      </c>
      <c r="G1119" s="23" t="s">
        <v>23</v>
      </c>
    </row>
    <row r="1120" spans="1:7" ht="15.75" customHeight="1">
      <c r="A1120" s="221" t="s">
        <v>22</v>
      </c>
      <c r="B1120" s="200" t="str">
        <f>data!C6662</f>
        <v>Adquisiciones realizadas mediante combinaciones de negocios, activos intangibles distintos a la plusvalía</v>
      </c>
      <c r="C1120" s="26" t="s">
        <v>2542</v>
      </c>
      <c r="G1120" s="23" t="s">
        <v>23</v>
      </c>
    </row>
    <row r="1121" spans="1:7" ht="15.75" customHeight="1">
      <c r="A1121" s="221" t="s">
        <v>22</v>
      </c>
      <c r="B1121" s="200" t="str">
        <f>data!C6663</f>
        <v>Incremento (disminución) por diferencias de cambio netas, activos intangibles distintos de la plusvalía</v>
      </c>
      <c r="C1121" s="26" t="s">
        <v>2543</v>
      </c>
      <c r="G1121" s="23" t="s">
        <v>23</v>
      </c>
    </row>
    <row r="1122" spans="1:7" ht="15.75" customHeight="1">
      <c r="A1122" s="221" t="s">
        <v>22</v>
      </c>
      <c r="B1122" s="200" t="str">
        <f>data!C6664</f>
        <v>Amortización, activos intangibles distintos de la plusvalía</v>
      </c>
      <c r="C1122" s="26" t="s">
        <v>2544</v>
      </c>
      <c r="G1122" s="23" t="s">
        <v>23</v>
      </c>
    </row>
    <row r="1123" spans="1:7" ht="15.75" customHeight="1">
      <c r="A1123" s="221" t="s">
        <v>22</v>
      </c>
      <c r="B1123" s="200" t="str">
        <f>data!C6665</f>
        <v>Pérdidas por deterioro de valor reconocidas en el resultado del periodo, activos intangibles distintos de la plusvalía</v>
      </c>
      <c r="C1123" s="26" t="s">
        <v>2545</v>
      </c>
      <c r="G1123" s="23" t="s">
        <v>23</v>
      </c>
    </row>
    <row r="1124" spans="1:7" ht="15.75" customHeight="1">
      <c r="A1124" s="221" t="s">
        <v>22</v>
      </c>
      <c r="B1124" s="200" t="str">
        <f>data!C6666</f>
        <v>Reversión de pérdidas por deterioro de valor reconocidas en el resultado del periodo, activos intangibles distintos de la plusvalía</v>
      </c>
      <c r="C1124" s="26" t="s">
        <v>2546</v>
      </c>
      <c r="G1124" s="23" t="s">
        <v>23</v>
      </c>
    </row>
    <row r="1125" spans="1:7" ht="15.75" customHeight="1">
      <c r="A1125" s="221" t="s">
        <v>22</v>
      </c>
      <c r="B1125" s="200" t="str">
        <f>data!C6667</f>
        <v>Incrementos (disminuciones) por otros cambios, activos intangibles distintos de la plusvalía</v>
      </c>
      <c r="C1125" s="26" t="s">
        <v>2547</v>
      </c>
      <c r="G1125" s="23" t="s">
        <v>23</v>
      </c>
    </row>
    <row r="1126" spans="1:7" ht="15.75" customHeight="1">
      <c r="A1126" s="221" t="s">
        <v>22</v>
      </c>
      <c r="B1126" s="200" t="str">
        <f>data!C6668</f>
        <v>Disposiciones, activos intangibles distintos de la plusvalía</v>
      </c>
      <c r="C1126" s="26" t="s">
        <v>2799</v>
      </c>
      <c r="G1126" s="23" t="s">
        <v>23</v>
      </c>
    </row>
    <row r="1127" spans="1:7" ht="15.75" customHeight="1">
      <c r="A1127" s="221" t="s">
        <v>22</v>
      </c>
      <c r="B1127" s="200" t="str">
        <f>data!C6669</f>
        <v>Total incremento (disminución) en activos intangibles distintos de la plusvalía</v>
      </c>
      <c r="C1127" s="26" t="s">
        <v>2671</v>
      </c>
      <c r="G1127" s="23" t="s">
        <v>23</v>
      </c>
    </row>
    <row r="1128" spans="1:7" ht="15.75" customHeight="1">
      <c r="A1128" s="221" t="s">
        <v>22</v>
      </c>
      <c r="B1128" s="200" t="str">
        <f>data!C6670</f>
        <v>Activos intangibles distintos de la plusvalía al final del periodo</v>
      </c>
      <c r="C1128" s="26" t="s">
        <v>626</v>
      </c>
      <c r="G1128" s="23" t="s">
        <v>23</v>
      </c>
    </row>
    <row r="1129" spans="1:7" ht="15.75" customHeight="1">
      <c r="A1129" s="202" t="s">
        <v>15</v>
      </c>
      <c r="B1129" s="200">
        <f>data!C7247</f>
        <v>0</v>
      </c>
    </row>
    <row r="1130" spans="1:7" ht="15.75" customHeight="1">
      <c r="A1130" s="221" t="s">
        <v>22</v>
      </c>
      <c r="B1130" s="200" t="str">
        <f>data!C7248</f>
        <v>Información a revelar sobre activos intangibles significativos para la entidad [Texto]</v>
      </c>
      <c r="C1130" s="26" t="s">
        <v>3064</v>
      </c>
      <c r="G1130" s="23" t="s">
        <v>24</v>
      </c>
    </row>
    <row r="1131" spans="1:7" ht="15.75" customHeight="1">
      <c r="A1131" s="202" t="s">
        <v>15</v>
      </c>
      <c r="B1131" s="200">
        <f>data!C7249</f>
        <v>0</v>
      </c>
      <c r="G1131" s="23"/>
    </row>
    <row r="1132" spans="1:7" ht="15.75" customHeight="1">
      <c r="A1132" s="202" t="s">
        <v>15</v>
      </c>
      <c r="B1132" s="200">
        <f>data!C7250</f>
        <v>0</v>
      </c>
      <c r="G1132" s="23"/>
    </row>
    <row r="1133" spans="1:7" ht="15.75" customHeight="1">
      <c r="A1133" s="202" t="s">
        <v>15</v>
      </c>
      <c r="B1133" s="200" t="str">
        <f>data!C7251</f>
        <v>Información a revelar sobre activos intangibles significativos para la entidad</v>
      </c>
      <c r="C1133" s="26" t="s">
        <v>2548</v>
      </c>
      <c r="G1133" s="23"/>
    </row>
    <row r="1134" spans="1:7" ht="15.75" customHeight="1">
      <c r="A1134" s="221" t="s">
        <v>22</v>
      </c>
      <c r="B1134" s="200" t="str">
        <f>data!C7252</f>
        <v>Descripción de los activos intangibles de importancia relativa para la entidad</v>
      </c>
      <c r="C1134" s="26" t="s">
        <v>2549</v>
      </c>
      <c r="G1134" s="23" t="s">
        <v>24</v>
      </c>
    </row>
    <row r="1135" spans="1:7" ht="15.75" customHeight="1">
      <c r="A1135" s="221" t="s">
        <v>22</v>
      </c>
      <c r="B1135" s="200" t="str">
        <f>data!C7253</f>
        <v>Activos intangibles materiales (con importancia relativa) para la entidad</v>
      </c>
      <c r="C1135" s="26" t="s">
        <v>2550</v>
      </c>
      <c r="G1135" s="23" t="s">
        <v>23</v>
      </c>
    </row>
    <row r="1136" spans="1:7" ht="15.75" customHeight="1">
      <c r="A1136" s="221" t="s">
        <v>22</v>
      </c>
      <c r="B1136" s="200" t="str">
        <f>data!C7254</f>
        <v>Periodo de amortización restante de activos intangibles significativos para la entidad</v>
      </c>
      <c r="C1136" s="26" t="s">
        <v>2551</v>
      </c>
      <c r="G1136" s="23" t="s">
        <v>38</v>
      </c>
    </row>
    <row r="1137" spans="1:7" ht="15.75" customHeight="1">
      <c r="A1137" s="202" t="s">
        <v>15</v>
      </c>
      <c r="B1137" s="200">
        <f>data!C7255</f>
        <v>0</v>
      </c>
      <c r="G1137" s="23"/>
    </row>
    <row r="1138" spans="1:7" ht="15.75" customHeight="1">
      <c r="A1138" s="221" t="s">
        <v>22</v>
      </c>
      <c r="B1138" s="200" t="str">
        <f>data!C7256</f>
        <v>Activos intangibles adquiridos mediante subvenciones del gobierno, valor razonable reconocido inicialmente</v>
      </c>
      <c r="C1138" s="26" t="s">
        <v>2552</v>
      </c>
      <c r="G1138" s="23" t="s">
        <v>23</v>
      </c>
    </row>
    <row r="1139" spans="1:7" ht="15.75" customHeight="1">
      <c r="A1139" s="221" t="s">
        <v>22</v>
      </c>
      <c r="B1139" s="200" t="str">
        <f>data!C7257</f>
        <v>Activos intangibles adquiridos mediante subvenciones del gobierno</v>
      </c>
      <c r="C1139" s="26" t="s">
        <v>2553</v>
      </c>
      <c r="G1139" s="23" t="s">
        <v>23</v>
      </c>
    </row>
    <row r="1140" spans="1:7" ht="15.75" customHeight="1">
      <c r="A1140" s="221" t="s">
        <v>22</v>
      </c>
      <c r="B1140" s="200" t="str">
        <f>data!C7258</f>
        <v>Activos intangibles cuya titularidad está restringida</v>
      </c>
      <c r="C1140" s="26" t="s">
        <v>2554</v>
      </c>
      <c r="G1140" s="23" t="s">
        <v>23</v>
      </c>
    </row>
    <row r="1141" spans="1:7" ht="15.75" customHeight="1">
      <c r="A1141" s="221" t="s">
        <v>22</v>
      </c>
      <c r="B1141" s="200" t="str">
        <f>data!C7259</f>
        <v>Activos intangibles pignorados como garantía al cumplimiento de deudas</v>
      </c>
      <c r="C1141" s="26" t="s">
        <v>2555</v>
      </c>
      <c r="G1141" s="23" t="s">
        <v>23</v>
      </c>
    </row>
    <row r="1142" spans="1:7" ht="15.75" customHeight="1">
      <c r="A1142" s="221" t="s">
        <v>22</v>
      </c>
      <c r="B1142" s="200" t="str">
        <f>data!C7260</f>
        <v>Compromisos contractuales para la adquisición de activos intangibles</v>
      </c>
      <c r="C1142" s="26" t="s">
        <v>2556</v>
      </c>
      <c r="G1142" s="23" t="s">
        <v>23</v>
      </c>
    </row>
    <row r="1143" spans="1:7" ht="15.75" customHeight="1">
      <c r="A1143" s="221" t="s">
        <v>22</v>
      </c>
      <c r="B1143" s="200" t="str">
        <f>data!C7261</f>
        <v>Gasto por investigación y desarrollo</v>
      </c>
      <c r="C1143" s="26" t="s">
        <v>2244</v>
      </c>
      <c r="G1143" s="23" t="s">
        <v>23</v>
      </c>
    </row>
    <row r="1144" spans="1:7" ht="15.75" customHeight="1">
      <c r="A1144" s="202" t="s">
        <v>15</v>
      </c>
      <c r="B1144" s="383" t="str">
        <f>data!C7262</f>
        <v>--Nota [825100]--</v>
      </c>
    </row>
    <row r="1145" spans="1:7" ht="15.75" customHeight="1">
      <c r="A1145" s="221" t="s">
        <v>22</v>
      </c>
      <c r="B1145" s="200" t="str">
        <f>data!C7263</f>
        <v>Información a revelar sobre propiedades de inversión [Texto]</v>
      </c>
      <c r="C1145" s="26" t="s">
        <v>2292</v>
      </c>
      <c r="G1145" s="23" t="s">
        <v>24</v>
      </c>
    </row>
    <row r="1146" spans="1:7" ht="15.75" customHeight="1">
      <c r="A1146" s="221" t="s">
        <v>22</v>
      </c>
      <c r="B1146" s="200" t="str">
        <f>data!C7264</f>
        <v>Información a revelar detallada sobre propiedades de inversión [Texto]</v>
      </c>
      <c r="C1146" s="26" t="s">
        <v>2561</v>
      </c>
      <c r="G1146" s="23" t="s">
        <v>24</v>
      </c>
    </row>
    <row r="1147" spans="1:7" ht="15.75" customHeight="1">
      <c r="A1147" s="202" t="s">
        <v>15</v>
      </c>
      <c r="B1147" s="200">
        <f>data!C7265</f>
        <v>0</v>
      </c>
    </row>
    <row r="1148" spans="1:7" ht="15.75" customHeight="1">
      <c r="A1148" s="202" t="s">
        <v>15</v>
      </c>
      <c r="B1148" s="200" t="str">
        <f>data!C7266</f>
        <v>-01-</v>
      </c>
    </row>
    <row r="1149" spans="1:7" ht="15.75" customHeight="1">
      <c r="A1149" s="202" t="s">
        <v>15</v>
      </c>
      <c r="B1149" s="200" t="str">
        <f>data!C7267</f>
        <v>Información a revelar detallada sobre propiedades de inversión</v>
      </c>
      <c r="C1149" s="26" t="s">
        <v>2562</v>
      </c>
    </row>
    <row r="1150" spans="1:7" ht="15.75" customHeight="1">
      <c r="A1150" s="221" t="s">
        <v>22</v>
      </c>
      <c r="B1150" s="200" t="str">
        <f>data!C7268</f>
        <v>Propiedad de inversión al inicio del periodo</v>
      </c>
      <c r="C1150" s="26" t="s">
        <v>109</v>
      </c>
      <c r="G1150" s="23" t="s">
        <v>23</v>
      </c>
    </row>
    <row r="1151" spans="1:7" ht="15.75" customHeight="1">
      <c r="A1151" s="221" t="s">
        <v>22</v>
      </c>
      <c r="B1151" s="200" t="str">
        <f>data!C7269</f>
        <v>Adiciones distintas de las de combinaciones de negocios, propiedades de inversión</v>
      </c>
      <c r="C1151" s="26" t="s">
        <v>2563</v>
      </c>
      <c r="G1151" s="23" t="s">
        <v>23</v>
      </c>
    </row>
    <row r="1152" spans="1:7" ht="15.75" customHeight="1">
      <c r="A1152" s="221" t="s">
        <v>22</v>
      </c>
      <c r="B1152" s="200" t="str">
        <f>data!C7270</f>
        <v>Adquisiciones realizadas mediante combinaciones de negocios, propiedades de inversión</v>
      </c>
      <c r="C1152" s="26" t="s">
        <v>2564</v>
      </c>
      <c r="G1152" s="23" t="s">
        <v>23</v>
      </c>
    </row>
    <row r="1153" spans="1:7" ht="15.75" customHeight="1">
      <c r="A1153" s="221" t="s">
        <v>22</v>
      </c>
      <c r="B1153" s="200" t="str">
        <f>data!C7271</f>
        <v>Ganancias (pérdidas) por ajustes del valor razonable, propiedades de inversión</v>
      </c>
      <c r="C1153" s="26" t="s">
        <v>2566</v>
      </c>
      <c r="G1153" s="23" t="s">
        <v>23</v>
      </c>
    </row>
    <row r="1154" spans="1:7" ht="15.75" customHeight="1">
      <c r="A1154" s="221" t="s">
        <v>22</v>
      </c>
      <c r="B1154" s="200" t="str">
        <f>data!C7272</f>
        <v>Transferencia de propiedades, planta y equipo cuando deja de estar disponible la medición fiable del valor razonable, propiedades de inversión</v>
      </c>
      <c r="C1154" s="26" t="s">
        <v>3067</v>
      </c>
      <c r="G1154" s="23" t="s">
        <v>23</v>
      </c>
    </row>
    <row r="1155" spans="1:7" ht="15.75" customHeight="1">
      <c r="A1155" s="221" t="s">
        <v>22</v>
      </c>
      <c r="B1155" s="200" t="str">
        <f>data!C7273</f>
        <v>Transferencias de (a) inventarios y bienes inmuebles ocupados por el propietario, propiedades de inversión</v>
      </c>
      <c r="C1155" s="26" t="s">
        <v>2567</v>
      </c>
      <c r="G1155" s="23" t="s">
        <v>23</v>
      </c>
    </row>
    <row r="1156" spans="1:7" ht="15.75" customHeight="1">
      <c r="A1156" s="221" t="s">
        <v>22</v>
      </c>
      <c r="B1156" s="200" t="str">
        <f>data!C7274</f>
        <v>Incremento (disminución) por diferencias de cambio netas, propiedades de inversión</v>
      </c>
      <c r="C1156" s="26" t="s">
        <v>2565</v>
      </c>
      <c r="G1156" s="23" t="s">
        <v>23</v>
      </c>
    </row>
    <row r="1157" spans="1:7" ht="15.75" customHeight="1">
      <c r="A1157" s="221" t="s">
        <v>22</v>
      </c>
      <c r="B1157" s="200" t="str">
        <f>data!C7275</f>
        <v>Incremento (disminución) por otros cambios, propiedades de inversión</v>
      </c>
      <c r="C1157" s="26" t="s">
        <v>2568</v>
      </c>
      <c r="G1157" s="23" t="s">
        <v>23</v>
      </c>
    </row>
    <row r="1158" spans="1:7" ht="15.75" customHeight="1">
      <c r="A1158" s="221" t="s">
        <v>22</v>
      </c>
      <c r="B1158" s="200" t="str">
        <f>data!C7276</f>
        <v>Total incremento (disminución) en propiedades de inversión</v>
      </c>
      <c r="C1158" s="26" t="s">
        <v>2569</v>
      </c>
      <c r="G1158" s="23" t="s">
        <v>23</v>
      </c>
    </row>
    <row r="1159" spans="1:7" ht="15.75" customHeight="1">
      <c r="A1159" s="221" t="s">
        <v>22</v>
      </c>
      <c r="B1159" s="200" t="str">
        <f>data!C7277</f>
        <v>Propiedad de inversión al final del periodo</v>
      </c>
      <c r="C1159" s="26" t="s">
        <v>109</v>
      </c>
      <c r="G1159" s="23" t="s">
        <v>23</v>
      </c>
    </row>
    <row r="1160" spans="1:7" ht="15.75" customHeight="1">
      <c r="A1160" s="202" t="s">
        <v>15</v>
      </c>
      <c r="B1160" s="200">
        <f>data!C7338</f>
        <v>0</v>
      </c>
      <c r="C1160" s="1"/>
    </row>
    <row r="1161" spans="1:7" ht="15.75" customHeight="1">
      <c r="A1161" s="221" t="s">
        <v>22</v>
      </c>
      <c r="B1161" s="200" t="str">
        <f>data!C7339</f>
        <v>Descripción de los métodos y suposiciones significativas aplicadas para determinar el valor razonable de propiedades de inversión</v>
      </c>
      <c r="C1161" s="26" t="s">
        <v>2662</v>
      </c>
      <c r="G1161" s="23" t="s">
        <v>24</v>
      </c>
    </row>
    <row r="1162" spans="1:7" ht="15.75" customHeight="1">
      <c r="A1162" s="221" t="s">
        <v>22</v>
      </c>
      <c r="B1162" s="200" t="str">
        <f>data!C7340</f>
        <v>Descripción de la medida en que el valor razonable de las propiedades de inversión se basan en la valoración por un tasador independiente</v>
      </c>
      <c r="C1162" s="26" t="s">
        <v>2570</v>
      </c>
      <c r="G1162" s="23" t="s">
        <v>24</v>
      </c>
    </row>
    <row r="1163" spans="1:7" ht="15.75" customHeight="1">
      <c r="A1163" s="221" t="s">
        <v>22</v>
      </c>
      <c r="B1163" s="200" t="str">
        <f>data!C7341</f>
        <v>Explicación de las restricciones sobre la realización de las propiedades de inversión o remisión de los ingresos y recursos obtenidos por su disposición</v>
      </c>
      <c r="C1163" s="26" t="s">
        <v>2571</v>
      </c>
      <c r="G1163" s="23" t="s">
        <v>24</v>
      </c>
    </row>
    <row r="1164" spans="1:7" ht="15.75" customHeight="1">
      <c r="A1164" s="221" t="s">
        <v>22</v>
      </c>
      <c r="B1164" s="200" t="str">
        <f>data!C7342</f>
        <v>Restricciones sobre la realización de propiedades de inversión o la remisión de ingresos e importes obtenidos por su disposición</v>
      </c>
      <c r="C1164" s="26" t="s">
        <v>2572</v>
      </c>
      <c r="G1164" s="23" t="s">
        <v>23</v>
      </c>
    </row>
    <row r="1165" spans="1:7" ht="15.75" customHeight="1">
      <c r="A1165" s="221" t="s">
        <v>22</v>
      </c>
      <c r="B1165" s="200" t="str">
        <f>data!C7343</f>
        <v>Explicación de obligaciones contractuales para adquisición, construcción o desarrollo de propiedades de inversión o por reparaciones, mantenimiento o mejoras</v>
      </c>
      <c r="C1165" s="26" t="s">
        <v>2573</v>
      </c>
      <c r="G1165" s="23" t="s">
        <v>24</v>
      </c>
    </row>
    <row r="1166" spans="1:7" ht="15.75" customHeight="1">
      <c r="A1166" s="202" t="s">
        <v>15</v>
      </c>
      <c r="B1166" s="383" t="str">
        <f>data!C7344</f>
        <v>--Nota [825480]--</v>
      </c>
    </row>
    <row r="1167" spans="1:7" ht="15.75" customHeight="1">
      <c r="A1167" s="221" t="s">
        <v>22</v>
      </c>
      <c r="B1167" s="200" t="str">
        <f>data!C7345</f>
        <v>Información a revelar sobre estados financieros consolidados, separados y combinados [Texto]</v>
      </c>
      <c r="C1167" s="23" t="s">
        <v>3077</v>
      </c>
      <c r="G1167" s="23" t="s">
        <v>24</v>
      </c>
    </row>
    <row r="1168" spans="1:7" ht="15.75" customHeight="1">
      <c r="A1168" s="221" t="s">
        <v>22</v>
      </c>
      <c r="B1168" s="200" t="str">
        <f>data!C7346</f>
        <v>Descripción de los juicios significativos y suposiciones realizadas para determinar que la entidad controla otra entidad aun cuando mantenga menos de la mitad de los derechos de voto</v>
      </c>
      <c r="C1168" s="23" t="s">
        <v>2584</v>
      </c>
      <c r="G1168" s="23" t="s">
        <v>24</v>
      </c>
    </row>
    <row r="1169" spans="1:7" ht="15.75" customHeight="1">
      <c r="A1169" s="221" t="s">
        <v>22</v>
      </c>
      <c r="B1169" s="200" t="str">
        <f>data!C7347</f>
        <v>Fecha de terminación del periodo sobre el que se informa de los estados financieros de la subsidiaria</v>
      </c>
      <c r="C1169" s="23" t="s">
        <v>2583</v>
      </c>
      <c r="G1169" s="23" t="s">
        <v>24</v>
      </c>
    </row>
    <row r="1170" spans="1:7" ht="15.75" customHeight="1">
      <c r="A1170" s="221" t="s">
        <v>22</v>
      </c>
      <c r="B1170" s="200" t="str">
        <f>data!C7348</f>
        <v>Descripción de la naturaleza y alcance de restricciones significativas sobre transferencia de fondos a la entidad</v>
      </c>
      <c r="C1170" s="23" t="s">
        <v>2579</v>
      </c>
      <c r="G1170" s="23" t="s">
        <v>24</v>
      </c>
    </row>
    <row r="1171" spans="1:7" ht="15.75" customHeight="1">
      <c r="A1171" s="221" t="s">
        <v>22</v>
      </c>
      <c r="B1171" s="200" t="str">
        <f>data!C7349</f>
        <v>Descripción de la naturaleza de los estados financieros</v>
      </c>
      <c r="C1171" s="23" t="s">
        <v>623</v>
      </c>
      <c r="G1171" s="23" t="s">
        <v>24</v>
      </c>
    </row>
    <row r="1172" spans="1:7" ht="15.75" customHeight="1">
      <c r="A1172" s="221" t="s">
        <v>22</v>
      </c>
      <c r="B1172" s="200" t="str">
        <f>data!C7350</f>
        <v>Explicación de la razones por las que se preparan estados financieros combinados</v>
      </c>
      <c r="C1172" s="23" t="s">
        <v>3078</v>
      </c>
      <c r="G1172" s="23" t="s">
        <v>24</v>
      </c>
    </row>
    <row r="1173" spans="1:7" ht="15.75" customHeight="1">
      <c r="A1173" s="221" t="s">
        <v>22</v>
      </c>
      <c r="B1173" s="200" t="str">
        <f>data!C7351</f>
        <v>Descripción de los criterios para determinar qué entidades se incluyen en los estados financieros combinados</v>
      </c>
      <c r="C1173" s="23" t="s">
        <v>3079</v>
      </c>
      <c r="G1173" s="23" t="s">
        <v>24</v>
      </c>
    </row>
    <row r="1174" spans="1:7" ht="15.75" customHeight="1">
      <c r="A1174" s="221" t="s">
        <v>22</v>
      </c>
      <c r="B1174" s="200" t="str">
        <f>data!C7352</f>
        <v>Descripción de los criterios para la preparación de estados financieros combinados</v>
      </c>
      <c r="C1174" s="23" t="s">
        <v>3080</v>
      </c>
      <c r="G1174" s="23" t="s">
        <v>24</v>
      </c>
    </row>
    <row r="1175" spans="1:7" ht="15.75" customHeight="1">
      <c r="A1175" s="221" t="s">
        <v>22</v>
      </c>
      <c r="B1175" s="200" t="str">
        <f>data!C7353</f>
        <v>Método utilizado para contabilizar las inversiones en subsidiarias</v>
      </c>
      <c r="C1175" s="23" t="s">
        <v>2575</v>
      </c>
      <c r="G1175" s="23" t="s">
        <v>24</v>
      </c>
    </row>
    <row r="1176" spans="1:7" ht="15.75" customHeight="1">
      <c r="A1176" s="221" t="s">
        <v>22</v>
      </c>
      <c r="B1176" s="200" t="str">
        <f>data!C7354</f>
        <v>Método utilizado para contabilizar las inversiones en entidades controladas de forma conjunta</v>
      </c>
      <c r="C1176" s="23" t="s">
        <v>3081</v>
      </c>
      <c r="G1176" s="23" t="s">
        <v>24</v>
      </c>
    </row>
    <row r="1177" spans="1:7" ht="15.75" customHeight="1">
      <c r="A1177" s="221" t="s">
        <v>22</v>
      </c>
      <c r="B1177" s="200" t="str">
        <f>data!C7355</f>
        <v>Método utilizado para contabilizar las inversiones en asociadas</v>
      </c>
      <c r="C1177" s="26" t="s">
        <v>2576</v>
      </c>
      <c r="G1177" s="23" t="s">
        <v>24</v>
      </c>
    </row>
    <row r="1178" spans="1:7" ht="15.75" customHeight="1">
      <c r="A1178" s="221" t="s">
        <v>22</v>
      </c>
      <c r="B1178" s="200" t="str">
        <f>data!C7356</f>
        <v>Descripción de la identificación de los estados financieros con los que se relacionan los estados financieros separados</v>
      </c>
      <c r="C1178" s="26" t="s">
        <v>2577</v>
      </c>
      <c r="G1178" s="23" t="s">
        <v>24</v>
      </c>
    </row>
    <row r="1179" spans="1:7" ht="15.75" customHeight="1">
      <c r="A1179" s="202" t="s">
        <v>15</v>
      </c>
      <c r="B1179" s="383" t="str">
        <f>data!C7357</f>
        <v>--Nota [825500]--</v>
      </c>
      <c r="G1179" s="23"/>
    </row>
    <row r="1180" spans="1:7" ht="15.75" customHeight="1">
      <c r="A1180" s="221" t="s">
        <v>22</v>
      </c>
      <c r="B1180" s="200" t="str">
        <f>data!C7358</f>
        <v>Información a revelar sobre participaciones en negocios conjuntos [Texto] (825500)</v>
      </c>
      <c r="C1180" s="26" t="s">
        <v>3083</v>
      </c>
      <c r="G1180" s="23" t="s">
        <v>24</v>
      </c>
    </row>
    <row r="1181" spans="1:7" ht="15.75" customHeight="1">
      <c r="A1181" s="221" t="s">
        <v>22</v>
      </c>
      <c r="B1181" s="200" t="str">
        <f>data!C7359</f>
        <v>Descripción de las políticas contables para inversiones en negocios conjuntos                  [Texto] (825500)</v>
      </c>
      <c r="C1181" s="26" t="s">
        <v>2304</v>
      </c>
      <c r="G1181" s="23" t="s">
        <v>24</v>
      </c>
    </row>
    <row r="1182" spans="1:7" ht="15.75" customHeight="1">
      <c r="A1182" s="221" t="s">
        <v>22</v>
      </c>
      <c r="B1182" s="200" t="str">
        <f>data!C7360</f>
        <v>Valor razonable de inversiones en negocios conjuntos para las que existen precios de mercado cotizados (825500)</v>
      </c>
      <c r="C1182" s="26" t="s">
        <v>2578</v>
      </c>
      <c r="G1182" s="23" t="s">
        <v>23</v>
      </c>
    </row>
    <row r="1183" spans="1:7" ht="15.75" customHeight="1">
      <c r="A1183" s="221" t="s">
        <v>22</v>
      </c>
      <c r="B1183" s="200" t="str">
        <f>data!C7361</f>
        <v>Inversiones en negocios conjuntos (825500)</v>
      </c>
      <c r="C1183" s="26" t="s">
        <v>1405</v>
      </c>
      <c r="G1183" s="23" t="s">
        <v>23</v>
      </c>
    </row>
    <row r="1184" spans="1:7" ht="15.75" customHeight="1">
      <c r="A1184" s="221" t="s">
        <v>22</v>
      </c>
      <c r="B1184" s="200" t="str">
        <f>data!C7362</f>
        <v>Participación en las ganancias (pérdidas) de negocios conjuntos contabilizados utilizando el método de la participación (825500)</v>
      </c>
      <c r="C1184" s="26" t="s">
        <v>3084</v>
      </c>
      <c r="G1184" s="23" t="s">
        <v>23</v>
      </c>
    </row>
    <row r="1185" spans="1:7" ht="15.75" customHeight="1">
      <c r="A1185" s="221" t="s">
        <v>22</v>
      </c>
      <c r="B1185" s="200" t="str">
        <f>data!C7363</f>
        <v>Participación en las ganancias (pérdidas) de operaciones discontinuadas de negocios conjuntos contabilizados utilizando el método de la participación (825500)</v>
      </c>
      <c r="C1185" s="26" t="s">
        <v>3085</v>
      </c>
      <c r="G1185" s="23" t="s">
        <v>23</v>
      </c>
    </row>
    <row r="1186" spans="1:7" ht="15.75" customHeight="1">
      <c r="A1186" s="221" t="s">
        <v>22</v>
      </c>
      <c r="B1186" s="200" t="str">
        <f>data!C7364</f>
        <v>Compromisos en relación con negocios conjuntos (825500)</v>
      </c>
      <c r="C1186" s="26" t="s">
        <v>2580</v>
      </c>
      <c r="G1186" s="23" t="s">
        <v>23</v>
      </c>
    </row>
    <row r="1187" spans="1:7" ht="15.75" customHeight="1">
      <c r="A1187" s="202" t="s">
        <v>15</v>
      </c>
      <c r="B1187" s="383" t="str">
        <f>data!C7365</f>
        <v>--Nota [825600]--</v>
      </c>
      <c r="G1187" s="23"/>
    </row>
    <row r="1188" spans="1:7" ht="15.75" customHeight="1">
      <c r="A1188" s="221" t="s">
        <v>22</v>
      </c>
      <c r="B1188" s="200" t="str">
        <f>data!C7366</f>
        <v>Información a revelar sobre inversiones en asociadas [Texto] (825600)</v>
      </c>
      <c r="C1188" s="26" t="s">
        <v>3087</v>
      </c>
      <c r="G1188" s="23" t="s">
        <v>24</v>
      </c>
    </row>
    <row r="1189" spans="1:7" ht="15.75" customHeight="1">
      <c r="A1189" s="221" t="s">
        <v>22</v>
      </c>
      <c r="B1189" s="200" t="str">
        <f>data!C7367</f>
        <v>Descripción de las políticas contables para inversiones en asociadas [Texto] (825600)</v>
      </c>
      <c r="C1189" s="26" t="s">
        <v>2303</v>
      </c>
      <c r="G1189" s="23" t="s">
        <v>24</v>
      </c>
    </row>
    <row r="1190" spans="1:7" ht="15.75" customHeight="1">
      <c r="A1190" s="221" t="s">
        <v>22</v>
      </c>
      <c r="B1190" s="200" t="str">
        <f>data!C7368</f>
        <v>Inversiones en asociadas (825600)</v>
      </c>
      <c r="C1190" s="26" t="s">
        <v>1406</v>
      </c>
      <c r="G1190" s="23" t="s">
        <v>23</v>
      </c>
    </row>
    <row r="1191" spans="1:7" ht="15.75" customHeight="1">
      <c r="A1191" s="221" t="s">
        <v>22</v>
      </c>
      <c r="B1191" s="200" t="str">
        <f>data!C7369</f>
        <v>Dividendos y otras distribuciones procedentes de asociadas contabilizados por el modelo del costo reconocidos como ingresos (825600)</v>
      </c>
      <c r="C1191" s="26" t="s">
        <v>3088</v>
      </c>
      <c r="G1191" s="23" t="s">
        <v>23</v>
      </c>
    </row>
    <row r="1192" spans="1:7" ht="15.75" customHeight="1">
      <c r="A1192" s="221" t="s">
        <v>22</v>
      </c>
      <c r="B1192" s="200" t="str">
        <f>data!C7370</f>
        <v>Participación en ganancias (pérdidas) de asociadas contabilizadas utilizando el método de la participación (825600)</v>
      </c>
      <c r="C1192" s="26" t="s">
        <v>3089</v>
      </c>
      <c r="G1192" s="23" t="s">
        <v>23</v>
      </c>
    </row>
    <row r="1193" spans="1:7" ht="15.75" customHeight="1">
      <c r="A1193" s="221" t="s">
        <v>22</v>
      </c>
      <c r="B1193" s="200" t="str">
        <f>data!C7371</f>
        <v>Valor razonable de inversiones en asociadas para las que existen precios de mercado cotizados (825600)</v>
      </c>
      <c r="C1193" s="26" t="s">
        <v>2581</v>
      </c>
      <c r="G1193" s="23" t="s">
        <v>23</v>
      </c>
    </row>
    <row r="1194" spans="1:7" ht="15.75" customHeight="1">
      <c r="A1194" s="221" t="s">
        <v>22</v>
      </c>
      <c r="B1194" s="200" t="str">
        <f>data!C7372</f>
        <v>Participación en ganancias (pérdidas) de operaciones discontinuadas de asociadas contabilizadas utilizando el método de la participación (825600)</v>
      </c>
      <c r="C1194" s="26" t="s">
        <v>3090</v>
      </c>
      <c r="G1194" s="23" t="s">
        <v>23</v>
      </c>
    </row>
    <row r="1195" spans="1:7" ht="15.75" customHeight="1">
      <c r="A1195" s="202" t="s">
        <v>15</v>
      </c>
      <c r="B1195" s="383" t="str">
        <f>data!C7373</f>
        <v>--Nota [825900]--</v>
      </c>
    </row>
    <row r="1196" spans="1:7" ht="15.75" customHeight="1">
      <c r="A1196" s="221" t="s">
        <v>22</v>
      </c>
      <c r="B1196" s="200" t="str">
        <f>data!C7374</f>
        <v>Información a revelar del plan de venta de activos no corrientes o grupos de activos para su disposición [Texto]</v>
      </c>
      <c r="C1196" s="26" t="s">
        <v>3098</v>
      </c>
      <c r="G1196" s="26" t="s">
        <v>24</v>
      </c>
    </row>
    <row r="1197" spans="1:7" ht="15.75" customHeight="1">
      <c r="A1197" s="221" t="s">
        <v>22</v>
      </c>
      <c r="B1197" s="200" t="str">
        <f>data!C7375</f>
        <v>Descripción de los activos o grupos de activos y pasivos si la entidad tiene un acuerdo de venta en firme [Texto] (825900)</v>
      </c>
      <c r="C1197" s="26" t="s">
        <v>3099</v>
      </c>
      <c r="G1197" s="26" t="s">
        <v>24</v>
      </c>
    </row>
    <row r="1198" spans="1:7" ht="15.75" customHeight="1">
      <c r="A1198" s="221" t="s">
        <v>22</v>
      </c>
      <c r="B1198" s="200" t="str">
        <f>data!C7376</f>
        <v>Descripción de los hechos y circunstancias de la venta o del plan [Texto] (825900)</v>
      </c>
      <c r="C1198" s="26" t="s">
        <v>3100</v>
      </c>
      <c r="G1198" s="26" t="s">
        <v>24</v>
      </c>
    </row>
    <row r="1199" spans="1:7" ht="15.75" customHeight="1">
      <c r="A1199" s="221" t="s">
        <v>22</v>
      </c>
      <c r="B1199" s="200" t="str">
        <f>data!C7377</f>
        <v>Activos para los que la entidad tiene un acuerdo de venta en firme</v>
      </c>
      <c r="C1199" s="26" t="s">
        <v>3101</v>
      </c>
      <c r="G1199" s="26" t="s">
        <v>23</v>
      </c>
    </row>
    <row r="1200" spans="1:7" ht="15.75" customHeight="1">
      <c r="A1200" s="221" t="s">
        <v>22</v>
      </c>
      <c r="B1200" s="200" t="str">
        <f>data!C7378</f>
        <v>Pasivos para los que la entidad tiene un acuerdo de venta en firme</v>
      </c>
      <c r="C1200" s="26" t="s">
        <v>3102</v>
      </c>
      <c r="G1200" s="26" t="s">
        <v>23</v>
      </c>
    </row>
    <row r="1201" spans="1:7" ht="15.75" customHeight="1">
      <c r="A1201" s="202" t="s">
        <v>15</v>
      </c>
      <c r="B1201" s="383" t="str">
        <f>data!C7379</f>
        <v>--Nota [826380]--</v>
      </c>
    </row>
    <row r="1202" spans="1:7" ht="15.75" customHeight="1">
      <c r="A1202" s="221" t="s">
        <v>22</v>
      </c>
      <c r="B1202" s="200" t="str">
        <f>data!C7380</f>
        <v>Información a revelar sobre inventarios [Texto]</v>
      </c>
      <c r="C1202" s="26" t="s">
        <v>2291</v>
      </c>
      <c r="G1202" s="26" t="s">
        <v>24</v>
      </c>
    </row>
    <row r="1203" spans="1:7" ht="15.75" customHeight="1">
      <c r="A1203" s="221" t="s">
        <v>22</v>
      </c>
      <c r="B1203" s="200" t="str">
        <f>data!C7381</f>
        <v>Descripción de las políticas contables para la medición de inventarios [Texto]</v>
      </c>
      <c r="C1203" s="26" t="s">
        <v>2305</v>
      </c>
      <c r="G1203" s="26" t="s">
        <v>24</v>
      </c>
    </row>
    <row r="1204" spans="1:7" ht="15.75" customHeight="1">
      <c r="A1204" s="221" t="s">
        <v>22</v>
      </c>
      <c r="B1204" s="200" t="str">
        <f>data!C7382</f>
        <v>Descripción de las fórmulas del costo de inventario</v>
      </c>
      <c r="C1204" s="26" t="s">
        <v>2587</v>
      </c>
      <c r="G1204" s="26" t="s">
        <v>24</v>
      </c>
    </row>
    <row r="1205" spans="1:7" ht="15.75" customHeight="1">
      <c r="A1205" s="221" t="s">
        <v>22</v>
      </c>
      <c r="B1205" s="200" t="str">
        <f>data!C7383</f>
        <v>Rebaja del valor del inventario</v>
      </c>
      <c r="C1205" s="26" t="s">
        <v>2240</v>
      </c>
      <c r="G1205" s="26" t="s">
        <v>23</v>
      </c>
    </row>
    <row r="1206" spans="1:7" ht="15.75" customHeight="1">
      <c r="A1206" s="221" t="s">
        <v>22</v>
      </c>
      <c r="B1206" s="200" t="str">
        <f>data!C7384</f>
        <v>Reversión de la rebaja del inventario</v>
      </c>
      <c r="C1206" s="26" t="s">
        <v>2241</v>
      </c>
      <c r="G1206" s="26" t="s">
        <v>23</v>
      </c>
    </row>
    <row r="1207" spans="1:7" ht="15.75" customHeight="1">
      <c r="A1207" s="221" t="s">
        <v>22</v>
      </c>
      <c r="B1207" s="200" t="str">
        <f>data!C7385</f>
        <v>Costo de inventarios reconocidos como gasto durante el periodo</v>
      </c>
      <c r="C1207" s="26" t="s">
        <v>2588</v>
      </c>
      <c r="G1207" s="26" t="s">
        <v>23</v>
      </c>
    </row>
    <row r="1208" spans="1:7" ht="15.75" customHeight="1">
      <c r="A1208" s="221" t="s">
        <v>22</v>
      </c>
      <c r="B1208" s="200" t="str">
        <f>data!C7386</f>
        <v>Inventarios pignorados como garantía de pasivos</v>
      </c>
      <c r="C1208" s="26" t="s">
        <v>2589</v>
      </c>
      <c r="G1208" s="26" t="s">
        <v>23</v>
      </c>
    </row>
    <row r="1209" spans="1:7" ht="15.75" customHeight="1">
      <c r="A1209" s="202" t="s">
        <v>15</v>
      </c>
      <c r="B1209" s="383" t="str">
        <f>data!C7387</f>
        <v>--Nota [827570]--</v>
      </c>
    </row>
    <row r="1210" spans="1:7" ht="15.75" customHeight="1">
      <c r="A1210" s="221" t="s">
        <v>22</v>
      </c>
      <c r="B1210" s="200" t="str">
        <f>data!C7388</f>
        <v>Información a revelar sobre otras provisiones, pasivos contingentes y activos contingentes [Texto]</v>
      </c>
      <c r="C1210" s="26" t="s">
        <v>2592</v>
      </c>
      <c r="G1210" s="26" t="s">
        <v>24</v>
      </c>
    </row>
    <row r="1211" spans="1:7" ht="15.75" customHeight="1">
      <c r="A1211" s="202" t="s">
        <v>15</v>
      </c>
      <c r="B1211" s="200">
        <f>data!C7389</f>
        <v>0</v>
      </c>
    </row>
    <row r="1212" spans="1:7" ht="15.75" customHeight="1">
      <c r="A1212" s="221" t="s">
        <v>22</v>
      </c>
      <c r="B1212" s="200" t="str">
        <f>data!C7390</f>
        <v>Información a revelar sobre otras provisiones [Texto]</v>
      </c>
      <c r="C1212" s="26" t="s">
        <v>2593</v>
      </c>
      <c r="G1212" s="26" t="s">
        <v>24</v>
      </c>
    </row>
    <row r="1213" spans="1:7" ht="15.75" customHeight="1">
      <c r="A1213" s="202" t="s">
        <v>15</v>
      </c>
      <c r="B1213" s="200">
        <f>data!C7391</f>
        <v>0</v>
      </c>
    </row>
    <row r="1214" spans="1:7" ht="15.75" customHeight="1">
      <c r="A1214" s="202" t="s">
        <v>15</v>
      </c>
      <c r="B1214" s="200" t="str">
        <f>data!C7392</f>
        <v>-01-</v>
      </c>
    </row>
    <row r="1215" spans="1:7" ht="15.75" customHeight="1">
      <c r="A1215" s="202" t="s">
        <v>15</v>
      </c>
      <c r="B1215" s="200" t="str">
        <f>data!C7393</f>
        <v>Conciliación de cambios en otras provisiones</v>
      </c>
      <c r="C1215" s="26" t="s">
        <v>2594</v>
      </c>
    </row>
    <row r="1216" spans="1:7" ht="15.75" customHeight="1">
      <c r="A1216" s="221" t="s">
        <v>22</v>
      </c>
      <c r="B1216" s="200" t="str">
        <f>data!C7394</f>
        <v>Otras provisiones al comienzo del periodo</v>
      </c>
      <c r="C1216" s="26" t="s">
        <v>1451</v>
      </c>
      <c r="G1216" s="26" t="s">
        <v>23</v>
      </c>
    </row>
    <row r="1217" spans="1:7" ht="15.75" customHeight="1">
      <c r="A1217" s="202" t="s">
        <v>15</v>
      </c>
      <c r="B1217" s="200" t="str">
        <f>data!C7395</f>
        <v>Cambios en otras provisiones [sinopsis]</v>
      </c>
      <c r="C1217" s="26" t="s">
        <v>2595</v>
      </c>
    </row>
    <row r="1218" spans="1:7" ht="15.75" customHeight="1">
      <c r="A1218" s="221" t="s">
        <v>22</v>
      </c>
      <c r="B1218" s="200" t="str">
        <f>data!C7396</f>
        <v>Provisiones adicionales, otras provisiones</v>
      </c>
      <c r="C1218" s="26" t="s">
        <v>2596</v>
      </c>
      <c r="G1218" s="26" t="s">
        <v>23</v>
      </c>
    </row>
    <row r="1219" spans="1:7" ht="15.75" customHeight="1">
      <c r="A1219" s="221" t="s">
        <v>22</v>
      </c>
      <c r="B1219" s="200" t="str">
        <f>data!C7397</f>
        <v>Provisiones utilizadas, otras provisiones</v>
      </c>
      <c r="C1219" s="26" t="s">
        <v>2597</v>
      </c>
      <c r="G1219" s="26" t="s">
        <v>23</v>
      </c>
    </row>
    <row r="1220" spans="1:7" ht="15.75" customHeight="1">
      <c r="A1220" s="221" t="s">
        <v>22</v>
      </c>
      <c r="B1220" s="200" t="str">
        <f>data!C7398</f>
        <v>Provisiones revertidas no utilizadas, otras provisiones</v>
      </c>
      <c r="C1220" s="26" t="s">
        <v>2598</v>
      </c>
      <c r="G1220" s="26" t="s">
        <v>23</v>
      </c>
    </row>
    <row r="1221" spans="1:7" ht="15.75" customHeight="1">
      <c r="A1221" s="221" t="s">
        <v>22</v>
      </c>
      <c r="B1221" s="200" t="str">
        <f>data!C7399</f>
        <v>Incremento (disminución) por diferencias de cambio netas, otras provisiones</v>
      </c>
      <c r="C1221" s="26" t="s">
        <v>2599</v>
      </c>
      <c r="G1221" s="26" t="s">
        <v>23</v>
      </c>
    </row>
    <row r="1222" spans="1:7" ht="15.75" customHeight="1">
      <c r="A1222" s="221" t="s">
        <v>22</v>
      </c>
      <c r="B1222" s="200" t="str">
        <f>data!C7400</f>
        <v>Incremento (disminución) por transferencias y otros cambios, otras provisiones</v>
      </c>
      <c r="C1222" s="26" t="s">
        <v>2600</v>
      </c>
      <c r="G1222" s="26" t="s">
        <v>23</v>
      </c>
    </row>
    <row r="1223" spans="1:7" ht="15.75" customHeight="1">
      <c r="A1223" s="221" t="s">
        <v>22</v>
      </c>
      <c r="B1223" s="200" t="str">
        <f>data!C7401</f>
        <v>Total incremento (disminución) en otras provisiones</v>
      </c>
      <c r="C1223" s="26" t="s">
        <v>2601</v>
      </c>
      <c r="G1223" s="26" t="s">
        <v>23</v>
      </c>
    </row>
    <row r="1224" spans="1:7" ht="15.75" customHeight="1">
      <c r="A1224" s="221" t="s">
        <v>22</v>
      </c>
      <c r="B1224" s="200" t="str">
        <f>data!C7402</f>
        <v>Otras provisiones al final del periodo</v>
      </c>
      <c r="C1224" s="26" t="s">
        <v>1451</v>
      </c>
      <c r="G1224" s="26" t="s">
        <v>23</v>
      </c>
    </row>
    <row r="1225" spans="1:7" ht="15.75" customHeight="1">
      <c r="A1225" s="221" t="s">
        <v>22</v>
      </c>
      <c r="B1225" s="200" t="str">
        <f>data!C7403</f>
        <v>Descripción de la naturaleza de obligaciones, otras provisiones</v>
      </c>
      <c r="C1225" s="26" t="s">
        <v>2602</v>
      </c>
      <c r="G1225" s="26" t="s">
        <v>24</v>
      </c>
    </row>
    <row r="1226" spans="1:7" ht="15.75" customHeight="1">
      <c r="A1226" s="221" t="s">
        <v>22</v>
      </c>
      <c r="B1226" s="200" t="str">
        <f>data!C7404</f>
        <v>Descripción del calendario esperado de flujos de salida, otras provisiones</v>
      </c>
      <c r="C1226" s="26" t="s">
        <v>2603</v>
      </c>
      <c r="G1226" s="26" t="s">
        <v>24</v>
      </c>
    </row>
    <row r="1227" spans="1:7" ht="15.75" customHeight="1">
      <c r="A1227" s="221" t="s">
        <v>22</v>
      </c>
      <c r="B1227" s="200" t="str">
        <f>data!C7405</f>
        <v>Indicación de incertidumbres de importes o calendario de salidas, otras provisiones</v>
      </c>
      <c r="C1227" s="26" t="s">
        <v>2604</v>
      </c>
      <c r="G1227" s="26" t="s">
        <v>24</v>
      </c>
    </row>
    <row r="1228" spans="1:7" ht="15.75" customHeight="1">
      <c r="A1228" s="221" t="s">
        <v>22</v>
      </c>
      <c r="B1228" s="200" t="str">
        <f>data!C7406</f>
        <v>Activo reconocido por reembolsos esperados, otras provisiones</v>
      </c>
      <c r="C1228" s="26" t="s">
        <v>2605</v>
      </c>
      <c r="G1228" s="26" t="s">
        <v>23</v>
      </c>
    </row>
    <row r="1229" spans="1:7" ht="15.75" customHeight="1">
      <c r="A1229" s="221" t="s">
        <v>22</v>
      </c>
      <c r="B1229" s="200" t="str">
        <f>data!C7407</f>
        <v>Reembolso esperado, otras provisiones</v>
      </c>
      <c r="C1229" s="26" t="s">
        <v>2606</v>
      </c>
      <c r="G1229" s="26" t="s">
        <v>23</v>
      </c>
    </row>
    <row r="1230" spans="1:7" ht="15.75" customHeight="1">
      <c r="A1230" s="202" t="s">
        <v>15</v>
      </c>
      <c r="B1230" s="200">
        <f>data!C7504</f>
        <v>0</v>
      </c>
    </row>
    <row r="1231" spans="1:7" ht="15.75" customHeight="1">
      <c r="A1231" s="221" t="s">
        <v>22</v>
      </c>
      <c r="B1231" s="200" t="str">
        <f>data!C7505</f>
        <v>Información a revelar sobre pasivos contingentes [Texto]</v>
      </c>
      <c r="C1231" s="26" t="s">
        <v>2281</v>
      </c>
      <c r="G1231" s="26" t="s">
        <v>24</v>
      </c>
    </row>
    <row r="1232" spans="1:7" ht="15.75" customHeight="1">
      <c r="A1232" s="202" t="s">
        <v>15</v>
      </c>
      <c r="B1232" s="200" t="str">
        <f>data!C7506</f>
        <v>-01-</v>
      </c>
      <c r="C1232" s="26" t="s">
        <v>2619</v>
      </c>
    </row>
    <row r="1233" spans="1:7" ht="15.75" customHeight="1">
      <c r="A1233" s="221" t="s">
        <v>22</v>
      </c>
      <c r="B1233" s="200" t="str">
        <f>data!C7507</f>
        <v>Descripción de la naturaleza de obligaciones, pasivos contingentes</v>
      </c>
      <c r="C1233" s="26" t="s">
        <v>2614</v>
      </c>
      <c r="G1233" s="26" t="s">
        <v>24</v>
      </c>
    </row>
    <row r="1234" spans="1:7" ht="15.75" customHeight="1">
      <c r="A1234" s="221" t="s">
        <v>22</v>
      </c>
      <c r="B1234" s="200" t="str">
        <f>data!C7508</f>
        <v>Explicación del efecto financiero estimado de los pasivos contingentes</v>
      </c>
      <c r="C1234" s="26" t="s">
        <v>2615</v>
      </c>
      <c r="G1234" s="26" t="s">
        <v>24</v>
      </c>
    </row>
    <row r="1235" spans="1:7" ht="15.75" customHeight="1">
      <c r="A1235" s="221" t="s">
        <v>22</v>
      </c>
      <c r="B1235" s="200" t="str">
        <f>data!C7509</f>
        <v>Efecto financiero esperado de pasivos contingentes</v>
      </c>
      <c r="C1235" s="26" t="s">
        <v>2616</v>
      </c>
      <c r="G1235" s="26" t="s">
        <v>23</v>
      </c>
    </row>
    <row r="1236" spans="1:7" ht="15.75" customHeight="1">
      <c r="A1236" s="221" t="s">
        <v>22</v>
      </c>
      <c r="B1236" s="200" t="str">
        <f>data!C7510</f>
        <v>Explicación de la posibilidad de reembolso, pasivos contingentes</v>
      </c>
      <c r="C1236" s="26" t="s">
        <v>2617</v>
      </c>
      <c r="G1236" s="26" t="s">
        <v>24</v>
      </c>
    </row>
    <row r="1237" spans="1:7" ht="15.75" customHeight="1">
      <c r="A1237" s="221" t="s">
        <v>22</v>
      </c>
      <c r="B1237" s="200" t="str">
        <f>data!C7511</f>
        <v>Indicación de incertidumbres de importes o calendario de salidas, pasivos contingentes</v>
      </c>
      <c r="C1237" s="26" t="s">
        <v>2618</v>
      </c>
      <c r="G1237" s="26" t="s">
        <v>24</v>
      </c>
    </row>
    <row r="1238" spans="1:7" ht="15.75" customHeight="1">
      <c r="A1238" s="202" t="s">
        <v>15</v>
      </c>
      <c r="B1238" s="200">
        <f>data!C7548</f>
        <v>0</v>
      </c>
    </row>
    <row r="1239" spans="1:7" ht="15.75" customHeight="1">
      <c r="A1239" s="221" t="s">
        <v>22</v>
      </c>
      <c r="B1239" s="200" t="str">
        <f>data!C7549</f>
        <v>Descripción de la naturaleza de activos contingentes</v>
      </c>
      <c r="C1239" s="26" t="s">
        <v>2620</v>
      </c>
      <c r="G1239" s="26" t="s">
        <v>24</v>
      </c>
    </row>
    <row r="1240" spans="1:7" ht="15.75" customHeight="1">
      <c r="A1240" s="221" t="s">
        <v>22</v>
      </c>
      <c r="B1240" s="200" t="str">
        <f>data!C7550</f>
        <v>Explicación del efecto financiero estimado de activos contingentes</v>
      </c>
      <c r="C1240" s="26" t="s">
        <v>2621</v>
      </c>
      <c r="G1240" s="26" t="s">
        <v>24</v>
      </c>
    </row>
    <row r="1241" spans="1:7" ht="15.75" customHeight="1">
      <c r="A1241" s="221" t="s">
        <v>22</v>
      </c>
      <c r="B1241" s="200" t="str">
        <f>data!C7551</f>
        <v>Efecto financiero esperado de activos contingentes</v>
      </c>
      <c r="C1241" s="26" t="s">
        <v>2622</v>
      </c>
      <c r="G1241" s="26" t="s">
        <v>23</v>
      </c>
    </row>
    <row r="1242" spans="1:7" ht="15.75" customHeight="1">
      <c r="A1242" s="221" t="s">
        <v>22</v>
      </c>
      <c r="B1242" s="200" t="str">
        <f>data!C7552</f>
        <v>Información sobre activos contingentes cuya información a revelar no es practicable</v>
      </c>
      <c r="C1242" s="26" t="s">
        <v>2623</v>
      </c>
      <c r="G1242" s="26" t="s">
        <v>24</v>
      </c>
    </row>
    <row r="1243" spans="1:7" ht="15.75" customHeight="1">
      <c r="A1243" s="221" t="s">
        <v>22</v>
      </c>
      <c r="B1243" s="200" t="str">
        <f>data!C7553</f>
        <v>Información sobre pasivos contingentes cuya información a revelar no es practicable</v>
      </c>
      <c r="C1243" s="26" t="s">
        <v>2624</v>
      </c>
      <c r="G1243" s="26" t="s">
        <v>24</v>
      </c>
    </row>
    <row r="1244" spans="1:7" ht="15.75" customHeight="1">
      <c r="A1244" s="221" t="s">
        <v>22</v>
      </c>
      <c r="B1244" s="200" t="str">
        <f>data!C7554</f>
        <v>Explicación de la naturaleza general del conflicto y de la razón para no revelar información con respecto a provisiones</v>
      </c>
      <c r="C1244" s="26" t="s">
        <v>2625</v>
      </c>
      <c r="G1244" s="26" t="s">
        <v>24</v>
      </c>
    </row>
    <row r="1245" spans="1:7" ht="15.75" customHeight="1">
      <c r="A1245" s="221" t="s">
        <v>22</v>
      </c>
      <c r="B1245" s="200" t="str">
        <f>data!C7555</f>
        <v>Explicación de la naturaleza general del conflicto y de la razón para no revelar información con respecto a pasivos contingentes</v>
      </c>
      <c r="C1245" s="26" t="s">
        <v>2626</v>
      </c>
      <c r="G1245" s="26" t="s">
        <v>24</v>
      </c>
    </row>
    <row r="1246" spans="1:7" ht="15.75" customHeight="1">
      <c r="A1246" s="221" t="s">
        <v>22</v>
      </c>
      <c r="B1246" s="200" t="str">
        <f>data!C7556</f>
        <v>Explicación de la naturaleza general del conflicto y de la razón para no revelar información con respecto a activos contingentes</v>
      </c>
      <c r="C1246" s="26" t="s">
        <v>2627</v>
      </c>
      <c r="G1246" s="26" t="s">
        <v>24</v>
      </c>
    </row>
    <row r="1247" spans="1:7" ht="15.75" customHeight="1">
      <c r="A1247" s="202" t="s">
        <v>15</v>
      </c>
      <c r="B1247" s="383" t="str">
        <f>data!C7557</f>
        <v>--Nota [831110]--</v>
      </c>
    </row>
    <row r="1248" spans="1:7" ht="15.75" customHeight="1">
      <c r="A1248" s="221" t="s">
        <v>22</v>
      </c>
      <c r="B1248" s="200" t="str">
        <f>data!C7558</f>
        <v>Información a revelar sobre ingresos de actividades ordinarias [Texto] (831110)</v>
      </c>
      <c r="C1248" s="26" t="s">
        <v>2298</v>
      </c>
      <c r="G1248" s="26" t="s">
        <v>24</v>
      </c>
    </row>
    <row r="1249" spans="1:7" ht="15.75" customHeight="1">
      <c r="A1249" s="221" t="s">
        <v>22</v>
      </c>
      <c r="B1249" s="200" t="str">
        <f>data!C7559</f>
        <v>Descripción de las políticas contables para el reconocimiento de ingresos de actividades ordinarias [Texto] (831110)</v>
      </c>
      <c r="C1249" s="26" t="s">
        <v>2306</v>
      </c>
      <c r="G1249" s="26" t="s">
        <v>24</v>
      </c>
    </row>
    <row r="1250" spans="1:7" ht="15.75" customHeight="1">
      <c r="A1250" s="202" t="s">
        <v>15</v>
      </c>
      <c r="B1250" s="87" t="str">
        <f>data!C7560</f>
        <v>--Nota [831400]--</v>
      </c>
    </row>
    <row r="1251" spans="1:7" ht="15.75" customHeight="1">
      <c r="A1251" s="221" t="s">
        <v>22</v>
      </c>
      <c r="B1251" s="3" t="str">
        <f>data!C7561</f>
        <v>Información a revelar sobre subvenciones del gobierno [Texto] (831400)</v>
      </c>
      <c r="C1251" s="26" t="s">
        <v>2287</v>
      </c>
      <c r="G1251" s="26" t="s">
        <v>24</v>
      </c>
    </row>
    <row r="1252" spans="1:7" ht="15.75" customHeight="1">
      <c r="A1252" s="221" t="s">
        <v>22</v>
      </c>
      <c r="B1252" s="3" t="str">
        <f>data!C7562</f>
        <v>Descripción de la naturaleza y alcance de las subvenciones del gobierno reconocidas en los estados financieros</v>
      </c>
      <c r="C1252" s="26" t="s">
        <v>2639</v>
      </c>
      <c r="G1252" s="26" t="s">
        <v>24</v>
      </c>
    </row>
    <row r="1253" spans="1:7" ht="15.75" customHeight="1">
      <c r="A1253" s="221" t="s">
        <v>22</v>
      </c>
      <c r="B1253" s="3" t="str">
        <f>data!C7563</f>
        <v>Subvenciones del gobierno (831400)</v>
      </c>
      <c r="C1253" s="26" t="s">
        <v>3106</v>
      </c>
      <c r="G1253" s="26" t="s">
        <v>23</v>
      </c>
    </row>
    <row r="1254" spans="1:7" ht="15.75" customHeight="1">
      <c r="A1254" s="221" t="s">
        <v>22</v>
      </c>
      <c r="B1254" s="3" t="str">
        <f>data!C7564</f>
        <v>Ingresos procedentes de subvenciones del gobierno (831400)</v>
      </c>
      <c r="C1254" s="26" t="s">
        <v>2640</v>
      </c>
      <c r="G1254" s="26" t="s">
        <v>23</v>
      </c>
    </row>
    <row r="1255" spans="1:7" ht="15.75" customHeight="1">
      <c r="A1255" s="221" t="s">
        <v>22</v>
      </c>
      <c r="B1255" s="3" t="str">
        <f>data!C7565</f>
        <v>Indicación de otras formas de ayudas del gobierno con beneficios directos para la entidad</v>
      </c>
      <c r="C1255" s="26" t="s">
        <v>2641</v>
      </c>
      <c r="G1255" s="26" t="s">
        <v>24</v>
      </c>
    </row>
    <row r="1256" spans="1:7" ht="15.75" customHeight="1">
      <c r="A1256" s="221" t="s">
        <v>22</v>
      </c>
      <c r="B1256" s="3" t="str">
        <f>data!C7566</f>
        <v>Explicación de las condiciones no cumplidas y otras contingencias anexas a las ayudas del gobierno</v>
      </c>
      <c r="C1256" s="26" t="s">
        <v>2642</v>
      </c>
      <c r="G1256" s="26" t="s">
        <v>24</v>
      </c>
    </row>
    <row r="1257" spans="1:7" ht="15.75" customHeight="1">
      <c r="A1257" s="202" t="s">
        <v>15</v>
      </c>
      <c r="B1257" s="87" t="str">
        <f>data!C7567</f>
        <v>--Nota [831710]--</v>
      </c>
    </row>
    <row r="1258" spans="1:7" ht="15.75" customHeight="1">
      <c r="A1258" s="221" t="s">
        <v>22</v>
      </c>
      <c r="B1258" s="3" t="str">
        <f>data!C7568</f>
        <v>Información a revelar sobre ingresos de actividades ordinarias reconocidos procedentes de contratos de construcción [Texto]</v>
      </c>
      <c r="C1258" s="26" t="s">
        <v>2295</v>
      </c>
      <c r="G1258" s="26" t="s">
        <v>24</v>
      </c>
    </row>
    <row r="1259" spans="1:7" ht="15.75" customHeight="1">
      <c r="A1259" s="221" t="s">
        <v>22</v>
      </c>
      <c r="B1259" s="3" t="str">
        <f>data!C7569</f>
        <v>Ingresos de actividades ordinarias procedentes de contratos de construcción</v>
      </c>
      <c r="C1259" s="26" t="s">
        <v>2235</v>
      </c>
      <c r="G1259" s="26" t="s">
        <v>23</v>
      </c>
    </row>
    <row r="1260" spans="1:7" ht="15.75" customHeight="1">
      <c r="A1260" s="221" t="s">
        <v>22</v>
      </c>
      <c r="B1260" s="3" t="str">
        <f>data!C7570</f>
        <v>Métodos utilizados para determinar los ingresos de actividades ordinarias por contratos de construcción reconocidos</v>
      </c>
      <c r="C1260" s="26" t="s">
        <v>2647</v>
      </c>
      <c r="G1260" s="26" t="s">
        <v>24</v>
      </c>
    </row>
    <row r="1261" spans="1:7" ht="15.75" customHeight="1">
      <c r="A1261" s="221" t="s">
        <v>22</v>
      </c>
      <c r="B1261" s="3" t="str">
        <f>data!C7571</f>
        <v>Métodos utilizados para determinar el grado de avance de construcciones en curso</v>
      </c>
      <c r="C1261" s="26" t="s">
        <v>2648</v>
      </c>
      <c r="G1261" s="26" t="s">
        <v>24</v>
      </c>
    </row>
    <row r="1262" spans="1:7" ht="15.75" customHeight="1">
      <c r="A1262" s="221" t="s">
        <v>22</v>
      </c>
      <c r="B1262" s="3" t="str">
        <f>data!C7572</f>
        <v>Importe bruto debido por los clientes por contratos de construcción como activo</v>
      </c>
      <c r="C1262" s="26" t="s">
        <v>2649</v>
      </c>
      <c r="G1262" s="26" t="s">
        <v>23</v>
      </c>
    </row>
    <row r="1263" spans="1:7" ht="15.75" customHeight="1">
      <c r="A1263" s="221" t="s">
        <v>22</v>
      </c>
      <c r="B1263" s="3" t="str">
        <f>data!C7573</f>
        <v>Importe bruto debido a los clientes por contratos de construcción como pasivo</v>
      </c>
      <c r="C1263" s="26" t="s">
        <v>2650</v>
      </c>
      <c r="G1263" s="26" t="s">
        <v>23</v>
      </c>
    </row>
    <row r="1264" spans="1:7" ht="15.75" customHeight="1">
      <c r="A1264" s="202" t="s">
        <v>15</v>
      </c>
      <c r="B1264" s="87" t="str">
        <f>data!C7574</f>
        <v>--Nota [832410]--</v>
      </c>
    </row>
    <row r="1265" spans="1:7" ht="15.75" customHeight="1">
      <c r="A1265" s="221" t="s">
        <v>22</v>
      </c>
      <c r="B1265" s="3" t="str">
        <f>data!C7575</f>
        <v>Información a revelar sobre deterioro de valor de activos [Texto]</v>
      </c>
      <c r="C1265" s="26" t="s">
        <v>2288</v>
      </c>
      <c r="G1265" s="26" t="s">
        <v>24</v>
      </c>
    </row>
    <row r="1266" spans="1:7" ht="15.75" customHeight="1">
      <c r="A1266" s="221" t="s">
        <v>22</v>
      </c>
      <c r="B1266" s="3" t="str">
        <f>data!C7576</f>
        <v>Información a revelar sobre pérdidas por deterioro del valor y reversión de las pérdidas por deterioro del valor [Texto]</v>
      </c>
      <c r="C1266" s="26" t="s">
        <v>2653</v>
      </c>
      <c r="G1266" s="26" t="s">
        <v>24</v>
      </c>
    </row>
    <row r="1267" spans="1:7" ht="15.75" customHeight="1">
      <c r="A1267" s="202" t="s">
        <v>15</v>
      </c>
      <c r="B1267" s="3">
        <f>data!C7577</f>
        <v>0</v>
      </c>
    </row>
    <row r="1268" spans="1:7" ht="15.75" customHeight="1">
      <c r="A1268" s="202" t="s">
        <v>15</v>
      </c>
      <c r="B1268" s="3" t="str">
        <f>data!C7578</f>
        <v>-01-</v>
      </c>
    </row>
    <row r="1269" spans="1:7" ht="15.75" customHeight="1">
      <c r="A1269" s="221" t="s">
        <v>22</v>
      </c>
      <c r="B1269" s="3" t="str">
        <f>data!C7579</f>
        <v>Pérdidas por deterioro de valor reconocidas en el resultado del periodo</v>
      </c>
      <c r="C1269" s="26" t="s">
        <v>2654</v>
      </c>
      <c r="G1269" s="26" t="s">
        <v>23</v>
      </c>
    </row>
    <row r="1270" spans="1:7" ht="15.75" customHeight="1">
      <c r="A1270" s="221" t="s">
        <v>22</v>
      </c>
      <c r="B1270" s="3" t="str">
        <f>data!C7580</f>
        <v>Descripción de la partida o partidas del estado del resultado integral en las que se incluyen las pérdidas por deterioro de valor reconocidas en el resultado del periodo</v>
      </c>
      <c r="C1270" s="26" t="s">
        <v>2655</v>
      </c>
      <c r="G1270" s="26" t="s">
        <v>24</v>
      </c>
    </row>
    <row r="1271" spans="1:7" ht="15.75" customHeight="1">
      <c r="A1271" s="221" t="s">
        <v>22</v>
      </c>
      <c r="B1271" s="3" t="str">
        <f>data!C7581</f>
        <v>Reversión de pérdidas por deterioro de valor reconocidas en el resultado del periodo</v>
      </c>
      <c r="C1271" s="26" t="s">
        <v>2656</v>
      </c>
      <c r="G1271" s="26" t="s">
        <v>23</v>
      </c>
    </row>
    <row r="1272" spans="1:7" ht="15.75" customHeight="1">
      <c r="A1272" s="221" t="s">
        <v>22</v>
      </c>
      <c r="B1272" s="3" t="str">
        <f>data!C7582</f>
        <v>Descripción de la partida o partidas del estado del resultado integral en las que se revierten las pérdidas por deterioro de valor reconocidas en el resultado del periodo</v>
      </c>
      <c r="C1272" s="26" t="s">
        <v>2657</v>
      </c>
      <c r="G1272" s="26" t="s">
        <v>24</v>
      </c>
    </row>
    <row r="1273" spans="1:7" ht="15.75" customHeight="1">
      <c r="A1273" s="202" t="s">
        <v>15</v>
      </c>
      <c r="B1273" s="383" t="str">
        <f>data!C7613</f>
        <v>--Nota [832600]--</v>
      </c>
    </row>
    <row r="1274" spans="1:7" ht="15.75" customHeight="1">
      <c r="A1274" s="221" t="s">
        <v>22</v>
      </c>
      <c r="B1274" s="200" t="str">
        <f>data!C7614</f>
        <v>Información a revelar sobre arrendamientos [Texto]</v>
      </c>
      <c r="C1274" s="26" t="s">
        <v>2293</v>
      </c>
      <c r="G1274" s="26" t="s">
        <v>24</v>
      </c>
    </row>
    <row r="1275" spans="1:7" ht="15.75" customHeight="1">
      <c r="A1275" s="221" t="s">
        <v>22</v>
      </c>
      <c r="B1275" s="200" t="str">
        <f>data!C7615</f>
        <v>Información a revelar por el arrendatario sobre arrendamientos financieros reconocidos como activos [Texto]</v>
      </c>
      <c r="C1275" s="26" t="s">
        <v>2698</v>
      </c>
      <c r="G1275" s="26" t="s">
        <v>24</v>
      </c>
    </row>
    <row r="1276" spans="1:7" ht="15.75" customHeight="1">
      <c r="A1276" s="202" t="s">
        <v>15</v>
      </c>
      <c r="B1276" s="200">
        <f>data!C7616</f>
        <v>0</v>
      </c>
    </row>
    <row r="1277" spans="1:7" ht="15.75" customHeight="1">
      <c r="A1277" s="221" t="s">
        <v>22</v>
      </c>
      <c r="B1277" s="200" t="str">
        <f>data!C7617</f>
        <v>Arrendamientos financieros reconocidos como activos</v>
      </c>
      <c r="C1277" s="26" t="s">
        <v>2697</v>
      </c>
      <c r="G1277" s="26" t="s">
        <v>23</v>
      </c>
    </row>
    <row r="1278" spans="1:7" ht="15.75" customHeight="1">
      <c r="A1278" s="202" t="s">
        <v>15</v>
      </c>
      <c r="B1278" s="200">
        <f>data!C7635</f>
        <v>0</v>
      </c>
    </row>
    <row r="1279" spans="1:7" ht="15.75" customHeight="1">
      <c r="A1279" s="221" t="s">
        <v>22</v>
      </c>
      <c r="B1279" s="200" t="str">
        <f>data!C7636</f>
        <v>Información a revelar por el arrendatario sobre arrendamientos financieros y operativos [Texto]</v>
      </c>
      <c r="C1279" s="26" t="s">
        <v>2696</v>
      </c>
      <c r="G1279" s="26" t="s">
        <v>24</v>
      </c>
    </row>
    <row r="1280" spans="1:7" ht="15.75" customHeight="1">
      <c r="A1280" s="202" t="s">
        <v>15</v>
      </c>
      <c r="B1280" s="200">
        <f>data!C7637</f>
        <v>0</v>
      </c>
    </row>
    <row r="1281" spans="1:7" ht="15.75" customHeight="1">
      <c r="A1281" s="202" t="s">
        <v>15</v>
      </c>
      <c r="B1281" s="200" t="str">
        <f>data!C7638</f>
        <v>-01-</v>
      </c>
    </row>
    <row r="1282" spans="1:7" ht="15.75" customHeight="1">
      <c r="A1282" s="221" t="s">
        <v>22</v>
      </c>
      <c r="B1282" s="200" t="str">
        <f>data!C7639</f>
        <v>Pagos mínimos de arrendamientos financieros por pagar</v>
      </c>
      <c r="C1282" s="26" t="s">
        <v>2694</v>
      </c>
      <c r="G1282" s="26" t="s">
        <v>23</v>
      </c>
    </row>
    <row r="1283" spans="1:7" ht="15.75" customHeight="1">
      <c r="A1283" s="221" t="s">
        <v>22</v>
      </c>
      <c r="B1283" s="200" t="str">
        <f>data!C7640</f>
        <v>Pagos mínimos de arrendamientos por pagar bajo arrendamientos operativos no cancelables</v>
      </c>
      <c r="C1283" s="26" t="s">
        <v>2695</v>
      </c>
      <c r="G1283" s="26" t="s">
        <v>23</v>
      </c>
    </row>
    <row r="1284" spans="1:7" ht="15.75" customHeight="1">
      <c r="A1284" s="202" t="s">
        <v>15</v>
      </c>
      <c r="B1284" s="200" t="str">
        <f>data!C7650</f>
        <v>Pagos de arriendos y subarriendos reconocidos como gasto</v>
      </c>
    </row>
    <row r="1285" spans="1:7" ht="15.75" customHeight="1">
      <c r="A1285" s="221" t="s">
        <v>22</v>
      </c>
      <c r="B1285" s="200" t="str">
        <f>data!C7651</f>
        <v>Pagos de arriendos y subarriendos reconocidos como gasto</v>
      </c>
      <c r="C1285" s="26" t="s">
        <v>2693</v>
      </c>
      <c r="G1285" s="26" t="s">
        <v>23</v>
      </c>
    </row>
    <row r="1286" spans="1:7" ht="15.75" customHeight="1">
      <c r="A1286" s="221" t="s">
        <v>22</v>
      </c>
      <c r="B1286" s="200" t="str">
        <f>data!C7652</f>
        <v>Descripción de los acuerdos de arrendamiento significativos clasificados por los arrendatarios como arrendamientos financieros</v>
      </c>
      <c r="C1286" s="26" t="s">
        <v>2691</v>
      </c>
      <c r="G1286" s="26" t="s">
        <v>24</v>
      </c>
    </row>
    <row r="1287" spans="1:7" ht="15.75" customHeight="1">
      <c r="A1287" s="221" t="s">
        <v>22</v>
      </c>
      <c r="B1287" s="200" t="str">
        <f>data!C7653</f>
        <v>Descripción de los acuerdos de arrendamiento significativos clasificados por los arrendatarios como arrendamientos operativos</v>
      </c>
      <c r="C1287" s="26" t="s">
        <v>2692</v>
      </c>
      <c r="G1287" s="26" t="s">
        <v>24</v>
      </c>
    </row>
    <row r="1288" spans="1:7" ht="15.75" customHeight="1">
      <c r="A1288" s="202" t="s">
        <v>15</v>
      </c>
      <c r="B1288" s="200">
        <f>data!C7654</f>
        <v>0</v>
      </c>
    </row>
    <row r="1289" spans="1:7" ht="15.75" customHeight="1">
      <c r="A1289" s="221" t="s">
        <v>22</v>
      </c>
      <c r="B1289" s="200" t="str">
        <f>data!C7655</f>
        <v>Información a revelar por el arrendador sobre arrendamientos financieros y operativos [Texto]</v>
      </c>
      <c r="C1289" s="26" t="s">
        <v>2690</v>
      </c>
      <c r="G1289" s="26" t="s">
        <v>24</v>
      </c>
    </row>
    <row r="1290" spans="1:7" ht="15.75" customHeight="1">
      <c r="A1290" s="202" t="s">
        <v>15</v>
      </c>
      <c r="B1290" s="200">
        <f>data!C7656</f>
        <v>0</v>
      </c>
    </row>
    <row r="1291" spans="1:7" ht="15.75" customHeight="1">
      <c r="A1291" s="202" t="s">
        <v>15</v>
      </c>
      <c r="B1291" s="200" t="str">
        <f>data!C7657</f>
        <v>-01-</v>
      </c>
    </row>
    <row r="1292" spans="1:7" ht="15.75" customHeight="1">
      <c r="A1292" s="221" t="s">
        <v>22</v>
      </c>
      <c r="B1292" s="200" t="str">
        <f>data!C7658</f>
        <v>Inversión bruta en arrendamientos financieros</v>
      </c>
      <c r="C1292" s="26" t="s">
        <v>2686</v>
      </c>
      <c r="G1292" s="26" t="s">
        <v>23</v>
      </c>
    </row>
    <row r="1293" spans="1:7" ht="15.75" customHeight="1">
      <c r="A1293" s="221" t="s">
        <v>22</v>
      </c>
      <c r="B1293" s="200" t="str">
        <f>data!C7659</f>
        <v>Ingresos financieros no devengados por arrendamientos financieros</v>
      </c>
      <c r="C1293" s="26" t="s">
        <v>2687</v>
      </c>
      <c r="G1293" s="26" t="s">
        <v>23</v>
      </c>
    </row>
    <row r="1294" spans="1:7" ht="15.75" customHeight="1">
      <c r="A1294" s="221" t="s">
        <v>22</v>
      </c>
      <c r="B1294" s="200" t="str">
        <f>data!C7660</f>
        <v>Pagos mínimos de arrendamientos financieros por cobrar, al valor presente</v>
      </c>
      <c r="C1294" s="26" t="s">
        <v>2688</v>
      </c>
      <c r="G1294" s="26" t="s">
        <v>23</v>
      </c>
    </row>
    <row r="1295" spans="1:7" ht="15.75" customHeight="1">
      <c r="A1295" s="221" t="s">
        <v>22</v>
      </c>
      <c r="B1295" s="200" t="str">
        <f>data!C7661</f>
        <v>Pagos mínimos de arrendamientos por cobrar bajo arrendamientos operativos no cancelables</v>
      </c>
      <c r="C1295" s="26" t="s">
        <v>2689</v>
      </c>
      <c r="G1295" s="26" t="s">
        <v>23</v>
      </c>
    </row>
    <row r="1296" spans="1:7" ht="15.75" customHeight="1">
      <c r="A1296" s="202" t="s">
        <v>15</v>
      </c>
      <c r="B1296" s="200" t="str">
        <f>data!C7677</f>
        <v>Cuotas contingentes reconocidas como ingreso [sinopsis]</v>
      </c>
      <c r="C1296" s="26" t="s">
        <v>2685</v>
      </c>
    </row>
    <row r="1297" spans="1:7" ht="15.75" customHeight="1">
      <c r="A1297" s="221" t="s">
        <v>22</v>
      </c>
      <c r="B1297" s="200" t="str">
        <f>data!C7678</f>
        <v>Cuotas contingentes reconocidas como ingreso, clasificadas como arrendamiento financiero</v>
      </c>
      <c r="C1297" s="26" t="s">
        <v>2682</v>
      </c>
      <c r="G1297" s="26" t="s">
        <v>23</v>
      </c>
    </row>
    <row r="1298" spans="1:7" ht="15.75" customHeight="1">
      <c r="A1298" s="221" t="s">
        <v>22</v>
      </c>
      <c r="B1298" s="200" t="str">
        <f>data!C7679</f>
        <v>Cuotas contingentes reconocidas como ingreso, clasificadas como arrendamiento operativo</v>
      </c>
      <c r="C1298" s="26" t="s">
        <v>2683</v>
      </c>
      <c r="G1298" s="26" t="s">
        <v>23</v>
      </c>
    </row>
    <row r="1299" spans="1:7" ht="15.75" customHeight="1">
      <c r="A1299" s="221" t="s">
        <v>22</v>
      </c>
      <c r="B1299" s="200" t="str">
        <f>data!C7680</f>
        <v>Total de cuotas contingentes reconocidas como ingreso</v>
      </c>
      <c r="C1299" s="26" t="s">
        <v>2684</v>
      </c>
      <c r="G1299" s="26" t="s">
        <v>23</v>
      </c>
    </row>
    <row r="1300" spans="1:7" ht="15.75" customHeight="1">
      <c r="A1300" s="221" t="s">
        <v>22</v>
      </c>
      <c r="B1300" s="200" t="str">
        <f>data!C7681</f>
        <v>Explicación de los valores residuales no garantizados reconocidos a favor del arrendador</v>
      </c>
      <c r="C1300" s="26" t="s">
        <v>2678</v>
      </c>
      <c r="G1300" s="26" t="s">
        <v>24</v>
      </c>
    </row>
    <row r="1301" spans="1:7" ht="15.75" customHeight="1">
      <c r="A1301" s="221" t="s">
        <v>22</v>
      </c>
      <c r="B1301" s="200" t="str">
        <f>data!C7682</f>
        <v>Correcciones de valor acumuladas que cubran insolvencias relativas a los pagos mínimos por el arrendamiento pendientes de cobro</v>
      </c>
      <c r="C1301" s="26" t="s">
        <v>2679</v>
      </c>
      <c r="G1301" s="26" t="s">
        <v>23</v>
      </c>
    </row>
    <row r="1302" spans="1:7" ht="15.75" customHeight="1">
      <c r="A1302" s="221" t="s">
        <v>22</v>
      </c>
      <c r="B1302" s="200" t="str">
        <f>data!C7683</f>
        <v>Descripción de los acuerdos de arrendamiento significativos clasificados por los arrendadores como arrendamientos financieros</v>
      </c>
      <c r="C1302" s="26" t="s">
        <v>2680</v>
      </c>
      <c r="G1302" s="26" t="s">
        <v>24</v>
      </c>
    </row>
    <row r="1303" spans="1:7" ht="15.75" customHeight="1">
      <c r="A1303" s="221" t="s">
        <v>22</v>
      </c>
      <c r="B1303" s="200" t="str">
        <f>data!C7684</f>
        <v>Descripción de los acuerdos de arrendamiento significativos clasificados por los arrendadores como arrendamientos operativos</v>
      </c>
      <c r="C1303" s="26" t="s">
        <v>2681</v>
      </c>
      <c r="G1303" s="26" t="s">
        <v>24</v>
      </c>
    </row>
    <row r="1304" spans="1:7" ht="15.75" customHeight="1">
      <c r="A1304" s="202" t="s">
        <v>15</v>
      </c>
      <c r="B1304" s="383" t="str">
        <f>data!C7685</f>
        <v>--Nota [834120]--</v>
      </c>
    </row>
    <row r="1305" spans="1:7" ht="15.75" customHeight="1">
      <c r="A1305" s="221" t="s">
        <v>22</v>
      </c>
      <c r="B1305" s="200" t="str">
        <f>data!C7686</f>
        <v>Información a revelar sobre acuerdos con pagos basados en acciones [Texto]</v>
      </c>
      <c r="C1305" s="26" t="s">
        <v>2300</v>
      </c>
      <c r="G1305" s="26" t="s">
        <v>24</v>
      </c>
    </row>
    <row r="1306" spans="1:7" ht="15.75" customHeight="1">
      <c r="A1306" s="221" t="s">
        <v>22</v>
      </c>
      <c r="B1306" s="200" t="str">
        <f>data!C7687</f>
        <v>Información a revelar sobre los plazos y condiciones de acuerdos con pagos basados en acciones [Texto]</v>
      </c>
      <c r="C1306" s="26" t="s">
        <v>2721</v>
      </c>
      <c r="G1306" s="26" t="s">
        <v>24</v>
      </c>
    </row>
    <row r="1307" spans="1:7" ht="15.75" customHeight="1">
      <c r="A1307" s="202" t="s">
        <v>15</v>
      </c>
      <c r="B1307" s="200">
        <f>data!C7688</f>
        <v>0</v>
      </c>
    </row>
    <row r="1308" spans="1:7" ht="15.75" customHeight="1">
      <c r="A1308" s="221" t="s">
        <v>22</v>
      </c>
      <c r="B1308" s="200" t="str">
        <f>data!C7689</f>
        <v>Descripción de acuerdos con pagos basados en acciones</v>
      </c>
      <c r="C1308" s="26" t="s">
        <v>2720</v>
      </c>
      <c r="G1308" s="26" t="s">
        <v>24</v>
      </c>
    </row>
    <row r="1309" spans="1:7" ht="15.75" customHeight="1">
      <c r="A1309" s="221" t="s">
        <v>22</v>
      </c>
      <c r="B1309" s="200" t="str">
        <f>data!C7690</f>
        <v>Descripción de los requerimientos de consolidación (irrevocabilidad) de acuerdos con pagos basados en acciones</v>
      </c>
      <c r="C1309" s="26" t="s">
        <v>2717</v>
      </c>
      <c r="G1309" s="26" t="s">
        <v>24</v>
      </c>
    </row>
    <row r="1310" spans="1:7" ht="15.75" customHeight="1">
      <c r="A1310" s="221" t="s">
        <v>22</v>
      </c>
      <c r="B1310" s="200" t="str">
        <f>data!C7691</f>
        <v>Descripción del plazo máximo de opciones concedidas para acuerdos con pagos basados en acciones</v>
      </c>
      <c r="C1310" s="26" t="s">
        <v>2718</v>
      </c>
      <c r="G1310" s="26" t="s">
        <v>24</v>
      </c>
    </row>
    <row r="1311" spans="1:7" ht="15.75" customHeight="1">
      <c r="A1311" s="221" t="s">
        <v>22</v>
      </c>
      <c r="B1311" s="200" t="str">
        <f>data!C7692</f>
        <v>Descripción del método de liquidación de acuerdos con pagos basados en acciones</v>
      </c>
      <c r="C1311" s="26" t="s">
        <v>2719</v>
      </c>
      <c r="G1311" s="26" t="s">
        <v>24</v>
      </c>
    </row>
    <row r="1312" spans="1:7" ht="15.75" customHeight="1">
      <c r="A1312" s="202" t="s">
        <v>15</v>
      </c>
      <c r="B1312" s="200">
        <f>data!C7693</f>
        <v>0</v>
      </c>
    </row>
    <row r="1313" spans="1:7" ht="15.75" customHeight="1">
      <c r="A1313" s="221" t="s">
        <v>22</v>
      </c>
      <c r="B1313" s="200" t="str">
        <f>data!C7694</f>
        <v>Información a revelar del número y media ponderada de los precios de ejercicio de las opciones sobre acciones [Texto]</v>
      </c>
      <c r="C1313" s="26" t="s">
        <v>2705</v>
      </c>
      <c r="G1313" s="26" t="s">
        <v>24</v>
      </c>
    </row>
    <row r="1314" spans="1:7" ht="15.75" customHeight="1">
      <c r="A1314" s="221" t="s">
        <v>22</v>
      </c>
      <c r="B1314" s="200" t="str">
        <f>data!C7695</f>
        <v>Número de opciones sobre acciones en circulación en acuerdos con pagos basados en acciones al comienzo del periodo</v>
      </c>
      <c r="C1314" s="26" t="s">
        <v>2704</v>
      </c>
      <c r="G1314" s="26" t="s">
        <v>23</v>
      </c>
    </row>
    <row r="1315" spans="1:7" ht="15.75" customHeight="1">
      <c r="A1315" s="221" t="s">
        <v>22</v>
      </c>
      <c r="B1315" s="200" t="str">
        <f>data!C7696</f>
        <v>Número de opciones sobre acciones concedidas en acuerdos con pagos basados en acciones</v>
      </c>
      <c r="C1315" s="26" t="s">
        <v>2706</v>
      </c>
      <c r="G1315" s="26" t="s">
        <v>23</v>
      </c>
    </row>
    <row r="1316" spans="1:7" ht="15.75" customHeight="1">
      <c r="A1316" s="221" t="s">
        <v>22</v>
      </c>
      <c r="B1316" s="200" t="str">
        <f>data!C7697</f>
        <v>Número de opciones sobre acciones anuladas en acuerdos con pagos basados en acciones</v>
      </c>
      <c r="C1316" s="26" t="s">
        <v>2707</v>
      </c>
      <c r="G1316" s="26" t="s">
        <v>23</v>
      </c>
    </row>
    <row r="1317" spans="1:7" ht="15.75" customHeight="1">
      <c r="A1317" s="221" t="s">
        <v>22</v>
      </c>
      <c r="B1317" s="200" t="str">
        <f>data!C7698</f>
        <v>Número de opciones sobre acciones ejercidas en acuerdos con pagos basados en acciones</v>
      </c>
      <c r="C1317" s="26" t="s">
        <v>2708</v>
      </c>
      <c r="G1317" s="26" t="s">
        <v>23</v>
      </c>
    </row>
    <row r="1318" spans="1:7" ht="15.75" customHeight="1">
      <c r="A1318" s="221" t="s">
        <v>22</v>
      </c>
      <c r="B1318" s="200" t="str">
        <f>data!C7699</f>
        <v>Número de opciones sobre acciones expiradas en acuerdos con pagos basados en acciones</v>
      </c>
      <c r="C1318" s="26" t="s">
        <v>2709</v>
      </c>
      <c r="G1318" s="26" t="s">
        <v>23</v>
      </c>
    </row>
    <row r="1319" spans="1:7" ht="15.75" customHeight="1">
      <c r="A1319" s="221" t="s">
        <v>22</v>
      </c>
      <c r="B1319" s="200" t="str">
        <f>data!C7700</f>
        <v>Número de opciones sobre acciones en circulación en acuerdos con pagos basados en acciones al final del periodo</v>
      </c>
      <c r="C1319" s="26" t="s">
        <v>2704</v>
      </c>
      <c r="G1319" s="26" t="s">
        <v>23</v>
      </c>
    </row>
    <row r="1320" spans="1:7" ht="15.75" customHeight="1">
      <c r="A1320" s="221" t="s">
        <v>22</v>
      </c>
      <c r="B1320" s="200" t="str">
        <f>data!C7701</f>
        <v>Número de opciones sobre acciones ejercitables en acuerdos con pagos basados en acciones</v>
      </c>
      <c r="C1320" s="26" t="s">
        <v>2710</v>
      </c>
      <c r="G1320" s="26" t="s">
        <v>23</v>
      </c>
    </row>
    <row r="1321" spans="1:7" ht="15.75" customHeight="1">
      <c r="A1321" s="221" t="s">
        <v>22</v>
      </c>
      <c r="B1321" s="200" t="str">
        <f>data!C7702</f>
        <v>Promedio ponderado del precio de ejercicio de opciones sobre acciones en circulación en acuerdos con pagos basados en acciones, al comienzo del periodo</v>
      </c>
      <c r="C1321" s="26" t="s">
        <v>2716</v>
      </c>
      <c r="G1321" s="26" t="s">
        <v>23</v>
      </c>
    </row>
    <row r="1322" spans="1:7" ht="15.75" customHeight="1">
      <c r="A1322" s="221" t="s">
        <v>22</v>
      </c>
      <c r="B1322" s="200" t="str">
        <f>data!C7703</f>
        <v>Promedio ponderado del precio de ejercicio de opciones sobre acciones concedidas en acuerdos con pagos basados en acciones</v>
      </c>
      <c r="C1322" s="26" t="s">
        <v>2711</v>
      </c>
      <c r="G1322" s="26" t="s">
        <v>23</v>
      </c>
    </row>
    <row r="1323" spans="1:7" ht="15.75" customHeight="1">
      <c r="A1323" s="221" t="s">
        <v>22</v>
      </c>
      <c r="B1323" s="200" t="str">
        <f>data!C7704</f>
        <v>Promedio ponderado del precio de ejercicio de opciones sobre acciones anuladas en acuerdos con pagos basados en acciones</v>
      </c>
      <c r="C1323" s="26" t="s">
        <v>2712</v>
      </c>
      <c r="G1323" s="26" t="s">
        <v>23</v>
      </c>
    </row>
    <row r="1324" spans="1:7" ht="15.75" customHeight="1">
      <c r="A1324" s="221" t="s">
        <v>22</v>
      </c>
      <c r="B1324" s="200" t="str">
        <f>data!C7705</f>
        <v>Promedio ponderado del precio de ejercicio de opciones sobre acciones ejercidas en acuerdos con pagos basados en acciones</v>
      </c>
      <c r="C1324" s="26" t="s">
        <v>2713</v>
      </c>
      <c r="G1324" s="26" t="s">
        <v>23</v>
      </c>
    </row>
    <row r="1325" spans="1:7" ht="15.75" customHeight="1">
      <c r="A1325" s="221" t="s">
        <v>22</v>
      </c>
      <c r="B1325" s="200" t="str">
        <f>data!C7706</f>
        <v>Promedio ponderado del precio de ejercicio de opciones sobre acciones expiradas en acuerdos con pagos basados en acciones</v>
      </c>
      <c r="C1325" s="26" t="s">
        <v>2714</v>
      </c>
      <c r="G1325" s="26" t="s">
        <v>23</v>
      </c>
    </row>
    <row r="1326" spans="1:7" ht="15.75" customHeight="1">
      <c r="A1326" s="221" t="s">
        <v>22</v>
      </c>
      <c r="B1326" s="200" t="str">
        <f>data!C7707</f>
        <v>Promedio ponderado del precio de ejercicio de opciones sobre acciones en circulación en acuerdos con pagos basados en acciones, al final del periodo</v>
      </c>
      <c r="C1326" s="26" t="s">
        <v>2716</v>
      </c>
      <c r="G1326" s="26" t="s">
        <v>23</v>
      </c>
    </row>
    <row r="1327" spans="1:7" ht="15.75" customHeight="1">
      <c r="A1327" s="221" t="s">
        <v>22</v>
      </c>
      <c r="B1327" s="200" t="str">
        <f>data!C7708</f>
        <v>Promedio ponderado del precio de ejercicio de opciones sobre acciones ejercitables en acuerdos con pagos basados en acciones</v>
      </c>
      <c r="C1327" s="26" t="s">
        <v>2715</v>
      </c>
      <c r="G1327" s="26" t="s">
        <v>23</v>
      </c>
    </row>
    <row r="1328" spans="1:7" ht="15.75" customHeight="1">
      <c r="A1328" s="221" t="s">
        <v>22</v>
      </c>
      <c r="B1328" s="200" t="str">
        <f>data!C7709</f>
        <v>Explicación de la medición del valor razonable de bienes o servicios recibidos o valor razonable de instrumentos de patrimonio concedidos en pagos basados en acciones liquidados en instrumentos de patrimonio</v>
      </c>
      <c r="C1328" s="26" t="s">
        <v>3127</v>
      </c>
      <c r="G1328" s="26" t="s">
        <v>24</v>
      </c>
    </row>
    <row r="1329" spans="1:7" ht="15.75" customHeight="1">
      <c r="A1329" s="221" t="s">
        <v>22</v>
      </c>
      <c r="B1329" s="200" t="str">
        <f>data!C7710</f>
        <v>Descripción de las mediciones de pasivo por acuerdos con pagos basados en acciones liquidadas en efectivo</v>
      </c>
      <c r="C1329" s="26" t="s">
        <v>3128</v>
      </c>
      <c r="G1329" s="26" t="s">
        <v>24</v>
      </c>
    </row>
    <row r="1330" spans="1:7" ht="15.75" customHeight="1">
      <c r="A1330" s="221" t="s">
        <v>22</v>
      </c>
      <c r="B1330" s="200" t="str">
        <f>data!C7711</f>
        <v>Explicación de modificaciones, acuerdos con pagos basados en acciones modificados</v>
      </c>
      <c r="C1330" s="26" t="s">
        <v>2703</v>
      </c>
      <c r="G1330" s="26" t="s">
        <v>24</v>
      </c>
    </row>
    <row r="1331" spans="1:7" ht="15.75" customHeight="1">
      <c r="A1331" s="221" t="s">
        <v>22</v>
      </c>
      <c r="B1331" s="200" t="str">
        <f>data!C7712</f>
        <v>Explicación del reconocimiento y medición de gastos con pagos basados en acciones sobre la base de la asignación razonable de los gastos reconocidos para el grupo</v>
      </c>
      <c r="C1331" s="26" t="s">
        <v>3129</v>
      </c>
      <c r="G1331" s="26" t="s">
        <v>24</v>
      </c>
    </row>
    <row r="1332" spans="1:7" ht="15.75" customHeight="1">
      <c r="A1332" s="221" t="s">
        <v>22</v>
      </c>
      <c r="B1332" s="200" t="str">
        <f>data!C7713</f>
        <v>Gasto por transacciones con pagos basados en acciones</v>
      </c>
      <c r="C1332" s="26" t="s">
        <v>3130</v>
      </c>
      <c r="G1332" s="26" t="s">
        <v>23</v>
      </c>
    </row>
    <row r="1333" spans="1:7" ht="15.75" customHeight="1">
      <c r="A1333" s="221" t="s">
        <v>22</v>
      </c>
      <c r="B1333" s="200" t="str">
        <f>data!C7714</f>
        <v>Pasivos procedentes de transacciones con pagos basados en acciones</v>
      </c>
      <c r="C1333" s="26" t="s">
        <v>2702</v>
      </c>
      <c r="G1333" s="26" t="s">
        <v>23</v>
      </c>
    </row>
    <row r="1334" spans="1:7" ht="15.75" customHeight="1">
      <c r="A1334" s="202" t="s">
        <v>15</v>
      </c>
      <c r="B1334" s="383" t="str">
        <f>data!C7715</f>
        <v>--Nota [834480]--</v>
      </c>
    </row>
    <row r="1335" spans="1:7" ht="15.75" customHeight="1">
      <c r="A1335" s="221" t="s">
        <v>22</v>
      </c>
      <c r="B1335" s="200" t="str">
        <f>data!C7716</f>
        <v>Información a revelar sobre beneficios a los empleados [Texto]</v>
      </c>
      <c r="C1335" s="26" t="s">
        <v>2283</v>
      </c>
      <c r="G1335" s="26" t="s">
        <v>24</v>
      </c>
    </row>
    <row r="1336" spans="1:7" ht="15.75" customHeight="1">
      <c r="A1336" s="221" t="s">
        <v>22</v>
      </c>
      <c r="B1336" s="200" t="str">
        <f>data!C7717</f>
        <v>Información a revelar sobre planes de beneficios definidos [Texto]</v>
      </c>
      <c r="C1336" s="26" t="s">
        <v>2735</v>
      </c>
      <c r="G1336" s="26" t="s">
        <v>24</v>
      </c>
    </row>
    <row r="1337" spans="1:7" ht="15.75" customHeight="1">
      <c r="A1337" s="221" t="s">
        <v>22</v>
      </c>
      <c r="B1337" s="200" t="str">
        <f>data!C7718</f>
        <v>Descripción del hecho de que el plan de gobierno o multi-patronal es un plan de beneficios definidos</v>
      </c>
      <c r="C1337" s="26" t="s">
        <v>2733</v>
      </c>
      <c r="G1337" s="26" t="s">
        <v>24</v>
      </c>
    </row>
    <row r="1338" spans="1:7" ht="15.75" customHeight="1">
      <c r="A1338" s="202" t="s">
        <v>15</v>
      </c>
      <c r="B1338" s="200" t="str">
        <f>data!C7719</f>
        <v>-01-</v>
      </c>
    </row>
    <row r="1339" spans="1:7" ht="15.75" customHeight="1">
      <c r="A1339" s="202" t="s">
        <v>15</v>
      </c>
      <c r="B1339" s="200" t="str">
        <f>data!C7720</f>
        <v>Información a revelar sobre planes de beneficios definidos [partidas]</v>
      </c>
      <c r="C1339" s="26" t="s">
        <v>2734</v>
      </c>
    </row>
    <row r="1340" spans="1:7" ht="15.75" customHeight="1">
      <c r="A1340" s="221" t="s">
        <v>22</v>
      </c>
      <c r="B1340" s="200" t="str">
        <f>data!C7721</f>
        <v>Descripción del tipo de plan</v>
      </c>
      <c r="C1340" s="26" t="s">
        <v>2725</v>
      </c>
      <c r="G1340" s="26" t="s">
        <v>24</v>
      </c>
    </row>
    <row r="1341" spans="1:7" ht="15.75" customHeight="1">
      <c r="A1341" s="221" t="s">
        <v>22</v>
      </c>
      <c r="B1341" s="200" t="str">
        <f>data!C7722</f>
        <v>Descripción de las políticas contables para el reconocimiento de ganancias y pérdidas actuariales</v>
      </c>
      <c r="C1341" s="26" t="s">
        <v>3203</v>
      </c>
      <c r="G1341" s="26" t="s">
        <v>24</v>
      </c>
    </row>
    <row r="1342" spans="1:7" ht="15.75" customHeight="1">
      <c r="A1342" s="221" t="s">
        <v>22</v>
      </c>
      <c r="B1342" s="200" t="str">
        <f>data!C7723</f>
        <v>Ganancias (pérdidas) actuariales reconocidas en el resultado del periodo, planes de beneficios definidos</v>
      </c>
      <c r="C1342" s="26" t="s">
        <v>3204</v>
      </c>
      <c r="G1342" s="26" t="s">
        <v>23</v>
      </c>
    </row>
    <row r="1343" spans="1:7" ht="15.75" customHeight="1">
      <c r="A1343" s="221" t="s">
        <v>22</v>
      </c>
      <c r="B1343" s="200" t="str">
        <f>data!C7724</f>
        <v>Otro resultado integral, antes de impuestos, ganancias (pérdidas) actuariales por planes de beneficios definidos</v>
      </c>
      <c r="C1343" s="26" t="s">
        <v>3205</v>
      </c>
      <c r="G1343" s="26" t="s">
        <v>23</v>
      </c>
    </row>
    <row r="1344" spans="1:7" ht="15.75" customHeight="1">
      <c r="A1344" s="221" t="s">
        <v>22</v>
      </c>
      <c r="B1344" s="200" t="str">
        <f>data!C7725</f>
        <v>Explicación del uso de simplificaciones en la medición de obligaciones por beneficios definidos</v>
      </c>
      <c r="C1344" s="26" t="s">
        <v>3206</v>
      </c>
      <c r="G1344" s="26" t="s">
        <v>24</v>
      </c>
    </row>
    <row r="1345" spans="1:7" ht="15.75" customHeight="1">
      <c r="A1345" s="221" t="s">
        <v>22</v>
      </c>
      <c r="B1345" s="200" t="str">
        <f>data!C7726</f>
        <v>Fecha de la valoración actuarial integral más reciente</v>
      </c>
      <c r="C1345" s="26" t="s">
        <v>3207</v>
      </c>
      <c r="G1345" s="26" t="s">
        <v>24</v>
      </c>
    </row>
    <row r="1346" spans="1:7" ht="15.75" customHeight="1">
      <c r="A1346" s="221" t="s">
        <v>22</v>
      </c>
      <c r="B1346" s="200" t="str">
        <f>data!C7727</f>
        <v>Descripción de ajustes realizados para medir obligaciones por beneficios definidos</v>
      </c>
      <c r="C1346" s="26" t="s">
        <v>3208</v>
      </c>
      <c r="G1346" s="26" t="s">
        <v>24</v>
      </c>
    </row>
    <row r="1347" spans="1:7" ht="15.75" customHeight="1">
      <c r="A1347" s="202" t="s">
        <v>15</v>
      </c>
      <c r="B1347" s="200" t="str">
        <f>data!C7728</f>
        <v>Conciliación de cambios en el valor presente de obligaciones de beneficios definidos</v>
      </c>
      <c r="C1347" s="26" t="s">
        <v>3209</v>
      </c>
    </row>
    <row r="1348" spans="1:7" ht="15.75" customHeight="1">
      <c r="A1348" s="221" t="s">
        <v>22</v>
      </c>
      <c r="B1348" s="200" t="str">
        <f>data!C7729</f>
        <v>Obligación por beneficios definidos, al valor presente al comienzo del periodo</v>
      </c>
      <c r="C1348" s="26" t="s">
        <v>3285</v>
      </c>
      <c r="G1348" s="26" t="s">
        <v>23</v>
      </c>
    </row>
    <row r="1349" spans="1:7" ht="15.75" customHeight="1">
      <c r="A1349" s="202" t="s">
        <v>15</v>
      </c>
      <c r="B1349" s="200" t="str">
        <f>data!C7730</f>
        <v>Cambios en obligaciones por beneficios definidos, al valor presente</v>
      </c>
      <c r="C1349" s="26" t="s">
        <v>3210</v>
      </c>
    </row>
    <row r="1350" spans="1:7" ht="15.75" customHeight="1">
      <c r="A1350" s="221" t="s">
        <v>22</v>
      </c>
      <c r="B1350" s="200" t="str">
        <f>data!C7731</f>
        <v>Incremento (disminución) por costos de servicios del periodo corriente, obligaciones de beneficios definidos, al valor presente</v>
      </c>
      <c r="C1350" s="26" t="s">
        <v>3211</v>
      </c>
      <c r="G1350" s="26" t="s">
        <v>23</v>
      </c>
    </row>
    <row r="1351" spans="1:7" ht="15.75" customHeight="1">
      <c r="A1351" s="221" t="s">
        <v>22</v>
      </c>
      <c r="B1351" s="200" t="str">
        <f>data!C7732</f>
        <v>Incremento (disminución) por costos por intereses, obligaciones de beneficios definidos, al valor presente</v>
      </c>
      <c r="C1351" s="26" t="s">
        <v>3212</v>
      </c>
      <c r="G1351" s="26" t="s">
        <v>23</v>
      </c>
    </row>
    <row r="1352" spans="1:7" ht="15.75" customHeight="1">
      <c r="A1352" s="221" t="s">
        <v>22</v>
      </c>
      <c r="B1352" s="200" t="str">
        <f>data!C7733</f>
        <v>Adquisiciones realizadas mediante combinaciones de negocios, obligaciones por beneficios definidos, al valor presente</v>
      </c>
      <c r="C1352" s="26" t="s">
        <v>3213</v>
      </c>
      <c r="G1352" s="26" t="s">
        <v>23</v>
      </c>
    </row>
    <row r="1353" spans="1:7" ht="15.75" customHeight="1">
      <c r="A1353" s="221" t="s">
        <v>22</v>
      </c>
      <c r="B1353" s="200" t="str">
        <f>data!C7734</f>
        <v>Incrementos (disminuciones) por pérdidas (ganancias) actuariales, planes de beneficios definidos, al valor presente</v>
      </c>
      <c r="C1353" s="26" t="s">
        <v>3214</v>
      </c>
      <c r="G1353" s="26" t="s">
        <v>23</v>
      </c>
    </row>
    <row r="1354" spans="1:7" ht="15.75" customHeight="1">
      <c r="A1354" s="221" t="s">
        <v>22</v>
      </c>
      <c r="B1354" s="200" t="str">
        <f>data!C7735</f>
        <v>Aportaciones efectuadas por los participantes del plan, obligaciones por beneficios definidos, al valor presente</v>
      </c>
      <c r="C1354" s="26" t="s">
        <v>3215</v>
      </c>
      <c r="G1354" s="26" t="s">
        <v>23</v>
      </c>
    </row>
    <row r="1355" spans="1:7" ht="15.75" customHeight="1">
      <c r="A1355" s="221" t="s">
        <v>22</v>
      </c>
      <c r="B1355" s="200" t="str">
        <f>data!C7736</f>
        <v>Disminuciones por beneficios pagados, obligaciones de beneficios definidos, al valor presente</v>
      </c>
      <c r="C1355" s="26" t="s">
        <v>3216</v>
      </c>
      <c r="G1355" s="26" t="s">
        <v>23</v>
      </c>
    </row>
    <row r="1356" spans="1:7" ht="15.75" customHeight="1">
      <c r="A1356" s="221" t="s">
        <v>22</v>
      </c>
      <c r="B1356" s="200" t="str">
        <f>data!C7737</f>
        <v>Incremento (disminución) por costos de servicios pasados, obligaciones de beneficios definidos, al valor presente</v>
      </c>
      <c r="C1356" s="26" t="s">
        <v>3217</v>
      </c>
      <c r="G1356" s="26" t="s">
        <v>23</v>
      </c>
    </row>
    <row r="1357" spans="1:7" ht="15.75" customHeight="1">
      <c r="A1357" s="221" t="s">
        <v>22</v>
      </c>
      <c r="B1357" s="200" t="str">
        <f>data!C7738</f>
        <v>Incremento (disminuciones) por reducciones, obligaciones de beneficios definidos, al valor presente</v>
      </c>
      <c r="C1357" s="26" t="s">
        <v>3218</v>
      </c>
      <c r="G1357" s="26" t="s">
        <v>23</v>
      </c>
    </row>
    <row r="1358" spans="1:7" ht="15.75" customHeight="1">
      <c r="A1358" s="221" t="s">
        <v>22</v>
      </c>
      <c r="B1358" s="200" t="str">
        <f>data!C7739</f>
        <v>Incrementos (disminuciones) por liquidaciones, obligaciones de beneficios definidos, a valor presente</v>
      </c>
      <c r="C1358" s="26" t="s">
        <v>3219</v>
      </c>
      <c r="G1358" s="26" t="s">
        <v>23</v>
      </c>
    </row>
    <row r="1359" spans="1:7" ht="15.75" customHeight="1">
      <c r="A1359" s="221" t="s">
        <v>22</v>
      </c>
      <c r="B1359" s="200" t="str">
        <f>data!C7740</f>
        <v>Incremento (disminución) por diferencias de cambio netas, obligaciones de beneficios definidos, al valor presente</v>
      </c>
      <c r="C1359" s="26" t="s">
        <v>3220</v>
      </c>
      <c r="G1359" s="26" t="s">
        <v>23</v>
      </c>
    </row>
    <row r="1360" spans="1:7" ht="15.75" customHeight="1">
      <c r="A1360" s="221" t="s">
        <v>22</v>
      </c>
      <c r="B1360" s="200" t="str">
        <f>data!C7741</f>
        <v>Total incremento (disminución) en obligaciones por beneficios definidos, a valor presente</v>
      </c>
      <c r="C1360" s="26" t="s">
        <v>3221</v>
      </c>
      <c r="G1360" s="26" t="s">
        <v>23</v>
      </c>
    </row>
    <row r="1361" spans="1:7" ht="15.75" customHeight="1">
      <c r="A1361" s="221" t="s">
        <v>22</v>
      </c>
      <c r="B1361" s="200" t="str">
        <f>data!C7742</f>
        <v>Obligación por beneficios definidos, al valor presente al final del periodo</v>
      </c>
      <c r="C1361" s="26" t="s">
        <v>3285</v>
      </c>
      <c r="G1361" s="26" t="s">
        <v>23</v>
      </c>
    </row>
    <row r="1362" spans="1:7" ht="15.75" customHeight="1">
      <c r="A1362" s="202" t="s">
        <v>15</v>
      </c>
      <c r="B1362" s="200" t="str">
        <f>data!C7743</f>
        <v>Conciliación de cambios en el valor razonable de activos del plan</v>
      </c>
      <c r="C1362" s="26" t="s">
        <v>3222</v>
      </c>
    </row>
    <row r="1363" spans="1:7" ht="15.75" customHeight="1">
      <c r="A1363" s="221" t="s">
        <v>22</v>
      </c>
      <c r="B1363" s="200" t="str">
        <f>data!C7744</f>
        <v>Activos del plan, a valor razonable al comienzo del periodo</v>
      </c>
      <c r="C1363" s="26" t="s">
        <v>3286</v>
      </c>
      <c r="G1363" s="26" t="s">
        <v>23</v>
      </c>
    </row>
    <row r="1364" spans="1:7" ht="15.75" customHeight="1">
      <c r="A1364" s="202" t="s">
        <v>15</v>
      </c>
      <c r="B1364" s="200" t="str">
        <f>data!C7745</f>
        <v>Cambios en activos del plan, al valor razonable</v>
      </c>
      <c r="C1364" s="26" t="s">
        <v>3223</v>
      </c>
    </row>
    <row r="1365" spans="1:7" ht="15.75" customHeight="1">
      <c r="A1365" s="221" t="s">
        <v>22</v>
      </c>
      <c r="B1365" s="200" t="str">
        <f>data!C7746</f>
        <v>Incrementos (disminuciones) por ganancias (pérdidas) actuariales, activos del plan, al valor razonable</v>
      </c>
      <c r="C1365" s="26" t="s">
        <v>3224</v>
      </c>
      <c r="G1365" s="26" t="s">
        <v>23</v>
      </c>
    </row>
    <row r="1366" spans="1:7" ht="15.75" customHeight="1">
      <c r="A1366" s="221" t="s">
        <v>22</v>
      </c>
      <c r="B1366" s="200" t="str">
        <f>data!C7747</f>
        <v>Incrementos (disminuciones) por combinaciones de negocios, activos del plan, al valor razonable</v>
      </c>
      <c r="C1366" s="26" t="s">
        <v>3225</v>
      </c>
      <c r="G1366" s="26" t="s">
        <v>23</v>
      </c>
    </row>
    <row r="1367" spans="1:7" ht="15.75" customHeight="1">
      <c r="A1367" s="221" t="s">
        <v>22</v>
      </c>
      <c r="B1367" s="200" t="str">
        <f>data!C7748</f>
        <v>Incremento (disminución) por rendimientos esperados, activos del plan, al valor razonable</v>
      </c>
      <c r="C1367" s="26" t="s">
        <v>3226</v>
      </c>
      <c r="G1367" s="26" t="s">
        <v>23</v>
      </c>
    </row>
    <row r="1368" spans="1:7" ht="15.75" customHeight="1">
      <c r="A1368" s="221" t="s">
        <v>22</v>
      </c>
      <c r="B1368" s="200" t="str">
        <f>data!C7749</f>
        <v>Disminuciones por beneficios pagados, activos del plan, al valor razonable</v>
      </c>
      <c r="C1368" s="26" t="s">
        <v>3227</v>
      </c>
      <c r="G1368" s="26" t="s">
        <v>23</v>
      </c>
    </row>
    <row r="1369" spans="1:7" ht="15.75" customHeight="1">
      <c r="A1369" s="221" t="s">
        <v>22</v>
      </c>
      <c r="B1369" s="200" t="str">
        <f>data!C7750</f>
        <v>Incremento (disminución) por aportaciones de los partícipes del plan, activos del plan, al valor razonable</v>
      </c>
      <c r="C1369" s="26" t="s">
        <v>3228</v>
      </c>
      <c r="G1369" s="26" t="s">
        <v>23</v>
      </c>
    </row>
    <row r="1370" spans="1:7" ht="15.75" customHeight="1">
      <c r="A1370" s="221" t="s">
        <v>22</v>
      </c>
      <c r="B1370" s="200" t="str">
        <f>data!C7751</f>
        <v>Incremento (disminuciones) por aportaciones del empleador, activos del plan, al valor razonable</v>
      </c>
      <c r="C1370" s="26" t="s">
        <v>3229</v>
      </c>
      <c r="G1370" s="26" t="s">
        <v>23</v>
      </c>
    </row>
    <row r="1371" spans="1:7" ht="15.75" customHeight="1">
      <c r="A1371" s="221" t="s">
        <v>22</v>
      </c>
      <c r="B1371" s="200" t="str">
        <f>data!C7752</f>
        <v>Incremento (disminución) por diferencias de cambio netas, activos del plan, al valor razonable</v>
      </c>
      <c r="C1371" s="26" t="s">
        <v>3230</v>
      </c>
      <c r="G1371" s="26" t="s">
        <v>23</v>
      </c>
    </row>
    <row r="1372" spans="1:7" ht="15.75" customHeight="1">
      <c r="A1372" s="221" t="s">
        <v>22</v>
      </c>
      <c r="B1372" s="200" t="str">
        <f>data!C7753</f>
        <v>Incrementos (disminuciones) por liquidaciones, activos del plan, a valor razonable</v>
      </c>
      <c r="C1372" s="26" t="s">
        <v>3231</v>
      </c>
      <c r="G1372" s="26" t="s">
        <v>23</v>
      </c>
    </row>
    <row r="1373" spans="1:7" ht="15.75" customHeight="1">
      <c r="A1373" s="221" t="s">
        <v>22</v>
      </c>
      <c r="B1373" s="200" t="str">
        <f>data!C7754</f>
        <v>Total incremento (disminución) en activos del plan, a valor razonable</v>
      </c>
      <c r="C1373" s="26" t="s">
        <v>3232</v>
      </c>
      <c r="G1373" s="26" t="s">
        <v>23</v>
      </c>
    </row>
    <row r="1374" spans="1:7" ht="15.75" customHeight="1">
      <c r="A1374" s="221" t="s">
        <v>22</v>
      </c>
      <c r="B1374" s="200" t="str">
        <f>data!C7755</f>
        <v>Activos del plan, a valor razonable al final del periodo</v>
      </c>
      <c r="C1374" s="26" t="s">
        <v>3286</v>
      </c>
      <c r="G1374" s="26" t="s">
        <v>23</v>
      </c>
    </row>
    <row r="1375" spans="1:7" ht="15.75" customHeight="1">
      <c r="A1375" s="221" t="s">
        <v>22</v>
      </c>
      <c r="B1375" s="200" t="str">
        <f>data!C7756</f>
        <v>Derechos de reembolso, a valor razonable al comienzo del periodo</v>
      </c>
      <c r="C1375" s="26" t="s">
        <v>3287</v>
      </c>
      <c r="G1375" s="26" t="s">
        <v>23</v>
      </c>
    </row>
    <row r="1376" spans="1:7" ht="15.75" customHeight="1">
      <c r="A1376" s="202" t="s">
        <v>15</v>
      </c>
      <c r="B1376" s="200" t="str">
        <f>data!C7757</f>
        <v>Cambios en derechos de reembolso, al valor razonable</v>
      </c>
      <c r="C1376" s="26" t="s">
        <v>3233</v>
      </c>
    </row>
    <row r="1377" spans="1:7" ht="15.75" customHeight="1">
      <c r="A1377" s="221" t="s">
        <v>22</v>
      </c>
      <c r="B1377" s="200" t="str">
        <f>data!C7758</f>
        <v>Incrementos (disminuciones) por ganancias (pérdidas) actuariales, derechos de reembolso, al valor razonable</v>
      </c>
      <c r="C1377" s="26" t="s">
        <v>3234</v>
      </c>
      <c r="G1377" s="26" t="s">
        <v>23</v>
      </c>
    </row>
    <row r="1378" spans="1:7" ht="15.75" customHeight="1">
      <c r="A1378" s="221" t="s">
        <v>22</v>
      </c>
      <c r="B1378" s="200" t="str">
        <f>data!C7759</f>
        <v>Incrementos (disminuciones) por combinaciones de negocios, derechos de reembolso, al valor razonable</v>
      </c>
      <c r="C1378" s="26" t="s">
        <v>3235</v>
      </c>
      <c r="G1378" s="26" t="s">
        <v>23</v>
      </c>
    </row>
    <row r="1379" spans="1:7" ht="15.75" customHeight="1">
      <c r="A1379" s="221" t="s">
        <v>22</v>
      </c>
      <c r="B1379" s="200" t="str">
        <f>data!C7760</f>
        <v>Incremento (disminución) por rendimientos esperados, derechos de reembolso, al valor razonable</v>
      </c>
      <c r="C1379" s="26" t="s">
        <v>3236</v>
      </c>
      <c r="G1379" s="26" t="s">
        <v>23</v>
      </c>
    </row>
    <row r="1380" spans="1:7" ht="15.75" customHeight="1">
      <c r="A1380" s="221" t="s">
        <v>22</v>
      </c>
      <c r="B1380" s="200" t="str">
        <f>data!C7761</f>
        <v>Disminuciones por beneficios pagados, derechos de reembolso, al valor razonable</v>
      </c>
      <c r="C1380" s="26" t="s">
        <v>3237</v>
      </c>
      <c r="G1380" s="26" t="s">
        <v>23</v>
      </c>
    </row>
    <row r="1381" spans="1:7" ht="15.75" customHeight="1">
      <c r="A1381" s="221" t="s">
        <v>22</v>
      </c>
      <c r="B1381" s="200" t="str">
        <f>data!C7762</f>
        <v>Incremento (disminución) por aportaciones de los partícipes del plan, derechos de reembolso, al valor razonable</v>
      </c>
      <c r="C1381" s="26" t="s">
        <v>3238</v>
      </c>
      <c r="G1381" s="26" t="s">
        <v>23</v>
      </c>
    </row>
    <row r="1382" spans="1:7" ht="15.75" customHeight="1">
      <c r="A1382" s="221" t="s">
        <v>22</v>
      </c>
      <c r="B1382" s="200" t="str">
        <f>data!C7763</f>
        <v>Incremento (disminución) por aportaciones del empleador, derechos de reembolso, al valor razonable</v>
      </c>
      <c r="C1382" s="26" t="s">
        <v>3239</v>
      </c>
      <c r="G1382" s="26" t="s">
        <v>23</v>
      </c>
    </row>
    <row r="1383" spans="1:7" ht="15.75" customHeight="1">
      <c r="A1383" s="221" t="s">
        <v>22</v>
      </c>
      <c r="B1383" s="200" t="str">
        <f>data!C7764</f>
        <v>Incremento (disminución) por diferencias de cambio netas, derechos de reembolso, al valor razonable</v>
      </c>
      <c r="C1383" s="26" t="s">
        <v>3240</v>
      </c>
      <c r="G1383" s="26" t="s">
        <v>23</v>
      </c>
    </row>
    <row r="1384" spans="1:7" ht="15.75" customHeight="1">
      <c r="A1384" s="221" t="s">
        <v>22</v>
      </c>
      <c r="B1384" s="200" t="str">
        <f>data!C7765</f>
        <v>Incrementos (disminuciones) por liquidaciones, derechos de reembolso, a valor razonable</v>
      </c>
      <c r="C1384" s="26" t="s">
        <v>3241</v>
      </c>
      <c r="G1384" s="26" t="s">
        <v>23</v>
      </c>
    </row>
    <row r="1385" spans="1:7" ht="15.75" customHeight="1">
      <c r="A1385" s="221" t="s">
        <v>22</v>
      </c>
      <c r="B1385" s="200" t="str">
        <f>data!C7766</f>
        <v>Total incremento (disminución) en derechos de reembolso, a valor razonable</v>
      </c>
      <c r="C1385" s="26" t="s">
        <v>3242</v>
      </c>
      <c r="G1385" s="26" t="s">
        <v>23</v>
      </c>
    </row>
    <row r="1386" spans="1:7" ht="15.75" customHeight="1">
      <c r="A1386" s="221" t="s">
        <v>22</v>
      </c>
      <c r="B1386" s="200" t="str">
        <f>data!C7767</f>
        <v>Derechos de reembolso, a valor razonable al final del periodo</v>
      </c>
      <c r="C1386" s="26" t="s">
        <v>3287</v>
      </c>
      <c r="G1386" s="26" t="s">
        <v>23</v>
      </c>
    </row>
    <row r="1387" spans="1:7" ht="15.75" customHeight="1">
      <c r="A1387" s="221" t="s">
        <v>22</v>
      </c>
      <c r="B1387" s="200" t="str">
        <f>data!C7768</f>
        <v>Costo vinculado con planes de beneficios definidos</v>
      </c>
      <c r="C1387" s="26" t="s">
        <v>3243</v>
      </c>
      <c r="G1387" s="26" t="s">
        <v>23</v>
      </c>
    </row>
    <row r="1388" spans="1:7" ht="15.75" customHeight="1">
      <c r="A1388" s="221" t="s">
        <v>22</v>
      </c>
      <c r="B1388" s="200" t="str">
        <f>data!C7769</f>
        <v>Gastos por beneficios post-empleo, planes de beneficios definidos</v>
      </c>
      <c r="C1388" s="26" t="s">
        <v>2250</v>
      </c>
      <c r="G1388" s="26" t="s">
        <v>23</v>
      </c>
    </row>
    <row r="1389" spans="1:7" ht="15.75" customHeight="1">
      <c r="A1389" s="221" t="s">
        <v>22</v>
      </c>
      <c r="B1389" s="200" t="str">
        <f>data!C7770</f>
        <v>Costo vinculado con planes de beneficios definidos para periodos incluidos en el costo de activos</v>
      </c>
      <c r="C1389" s="26" t="s">
        <v>3244</v>
      </c>
      <c r="G1389" s="26" t="s">
        <v>23</v>
      </c>
    </row>
    <row r="1390" spans="1:7" ht="15.75" customHeight="1">
      <c r="A1390" s="221" t="s">
        <v>22</v>
      </c>
      <c r="B1390" s="200" t="str">
        <f>data!C7771</f>
        <v>Descripción del porcentaje o importe en el que cada categoría importante contribuye al valor razonable de los activos del plan totales [Texto]</v>
      </c>
      <c r="C1390" s="26" t="s">
        <v>3245</v>
      </c>
      <c r="G1390" s="26" t="s">
        <v>24</v>
      </c>
    </row>
    <row r="1391" spans="1:7" ht="15.75" customHeight="1">
      <c r="A1391" s="221" t="s">
        <v>22</v>
      </c>
      <c r="B1391" s="200" t="str">
        <f>data!C7772</f>
        <v>Instrumentos de patrimonio, importes aportados a valor razonable de activos del plan</v>
      </c>
      <c r="C1391" s="26" t="s">
        <v>3246</v>
      </c>
      <c r="G1391" s="26" t="s">
        <v>23</v>
      </c>
    </row>
    <row r="1392" spans="1:7" ht="15.75" customHeight="1">
      <c r="A1392" s="221" t="s">
        <v>22</v>
      </c>
      <c r="B1392" s="200" t="str">
        <f>data!C7773</f>
        <v>Instrumentos de deuda, importes aportados al valor razonable de los activos del plan</v>
      </c>
      <c r="C1392" s="26" t="s">
        <v>3247</v>
      </c>
      <c r="G1392" s="26" t="s">
        <v>23</v>
      </c>
    </row>
    <row r="1393" spans="1:7" ht="15.75" customHeight="1">
      <c r="A1393" s="221" t="s">
        <v>22</v>
      </c>
      <c r="B1393" s="200" t="str">
        <f>data!C7774</f>
        <v>Bienes inmuebles, importe aportado al valor razonable de los activos del plan</v>
      </c>
      <c r="C1393" s="26" t="s">
        <v>3248</v>
      </c>
      <c r="G1393" s="26" t="s">
        <v>23</v>
      </c>
    </row>
    <row r="1394" spans="1:7" ht="15.75" customHeight="1">
      <c r="A1394" s="221" t="s">
        <v>22</v>
      </c>
      <c r="B1394" s="200" t="str">
        <f>data!C7775</f>
        <v>Otros activos, importes aportados a valor razonable de activos del plan</v>
      </c>
      <c r="C1394" s="26" t="s">
        <v>3249</v>
      </c>
      <c r="G1394" s="26" t="s">
        <v>23</v>
      </c>
    </row>
    <row r="1395" spans="1:7" ht="15.75" customHeight="1">
      <c r="A1395" s="221" t="s">
        <v>22</v>
      </c>
      <c r="B1395" s="200" t="str">
        <f>data!C7776</f>
        <v>Instrumentos de patrimonio, porcentaje aportado a valor razonable de activos del plan</v>
      </c>
      <c r="C1395" s="26" t="s">
        <v>3250</v>
      </c>
      <c r="G1395" s="26" t="s">
        <v>38</v>
      </c>
    </row>
    <row r="1396" spans="1:7" ht="15.75" customHeight="1">
      <c r="A1396" s="221" t="s">
        <v>22</v>
      </c>
      <c r="B1396" s="200" t="str">
        <f>data!C7777</f>
        <v>Instrumentos de deuda, porcentaje aportado al valor razonable de los activos del plan</v>
      </c>
      <c r="C1396" s="26" t="s">
        <v>3251</v>
      </c>
      <c r="G1396" s="26" t="s">
        <v>38</v>
      </c>
    </row>
    <row r="1397" spans="1:7" ht="15.75" customHeight="1">
      <c r="A1397" s="221" t="s">
        <v>22</v>
      </c>
      <c r="B1397" s="200" t="str">
        <f>data!C7778</f>
        <v>Bienes inmuebles, porcentaje aportado al valor razonable de los activos del plan</v>
      </c>
      <c r="C1397" s="26" t="s">
        <v>3252</v>
      </c>
      <c r="G1397" s="26" t="s">
        <v>38</v>
      </c>
    </row>
    <row r="1398" spans="1:7" ht="15.75" customHeight="1">
      <c r="A1398" s="221" t="s">
        <v>22</v>
      </c>
      <c r="B1398" s="200" t="str">
        <f>data!C7779</f>
        <v>Otros activos, porcentaje aportado a valor razonable de activos del plan</v>
      </c>
      <c r="C1398" s="26" t="s">
        <v>3253</v>
      </c>
      <c r="G1398" s="26" t="s">
        <v>38</v>
      </c>
    </row>
    <row r="1399" spans="1:7" ht="15.75" customHeight="1">
      <c r="A1399" s="221" t="s">
        <v>22</v>
      </c>
      <c r="B1399" s="200" t="str">
        <f>data!C7780</f>
        <v>Instrumentos financieros propios de la entidad incluidos en el valor razonable de los activos del plan</v>
      </c>
      <c r="C1399" s="26" t="s">
        <v>2726</v>
      </c>
      <c r="G1399" s="26" t="s">
        <v>23</v>
      </c>
    </row>
    <row r="1400" spans="1:7" ht="15.75" customHeight="1">
      <c r="A1400" s="221" t="s">
        <v>22</v>
      </c>
      <c r="B1400" s="200" t="str">
        <f>data!C7781</f>
        <v>Propiedad inmobiliaria ocupada por la entidad incluida en el valor razonable de los activos del plan</v>
      </c>
      <c r="C1400" s="26" t="s">
        <v>2727</v>
      </c>
      <c r="G1400" s="26" t="s">
        <v>23</v>
      </c>
    </row>
    <row r="1401" spans="1:7" ht="15.75" customHeight="1">
      <c r="A1401" s="221" t="s">
        <v>22</v>
      </c>
      <c r="B1401" s="200" t="str">
        <f>data!C7782</f>
        <v>Otros activos utilizados por la entidad incluidos en el valor razonable de los activos del plan</v>
      </c>
      <c r="C1401" s="26" t="s">
        <v>2728</v>
      </c>
      <c r="G1401" s="26" t="s">
        <v>23</v>
      </c>
    </row>
    <row r="1402" spans="1:7" ht="15.75" customHeight="1">
      <c r="A1402" s="221" t="s">
        <v>22</v>
      </c>
      <c r="B1402" s="200" t="str">
        <f>data!C7783</f>
        <v>Rendimiento real de los activos del plan y derechos de reembolso reconocidos como activo</v>
      </c>
      <c r="C1402" s="26" t="s">
        <v>3254</v>
      </c>
      <c r="G1402" s="26" t="s">
        <v>23</v>
      </c>
    </row>
    <row r="1403" spans="1:7" ht="15.75" customHeight="1">
      <c r="A1403" s="221" t="s">
        <v>22</v>
      </c>
      <c r="B1403" s="200" t="str">
        <f>data!C7784</f>
        <v>Suposiciones actuariales de tasas de descuento</v>
      </c>
      <c r="C1403" s="26" t="s">
        <v>2729</v>
      </c>
      <c r="G1403" s="26" t="s">
        <v>38</v>
      </c>
    </row>
    <row r="1404" spans="1:7" ht="15.75" customHeight="1">
      <c r="A1404" s="221" t="s">
        <v>22</v>
      </c>
      <c r="B1404" s="200" t="str">
        <f>data!C7785</f>
        <v>Suposiciones actuariales de tasas de rendimiento esperados de los activos del plan</v>
      </c>
      <c r="C1404" s="26" t="s">
        <v>3255</v>
      </c>
      <c r="G1404" s="26" t="s">
        <v>38</v>
      </c>
    </row>
    <row r="1405" spans="1:7" ht="15.75" customHeight="1">
      <c r="A1405" s="221" t="s">
        <v>22</v>
      </c>
      <c r="B1405" s="200" t="str">
        <f>data!C7786</f>
        <v>Suposiciones actuariales de tasas esperadas de incrementos de salarios</v>
      </c>
      <c r="C1405" s="26" t="s">
        <v>2730</v>
      </c>
      <c r="G1405" s="26" t="s">
        <v>38</v>
      </c>
    </row>
    <row r="1406" spans="1:7" ht="15.75" customHeight="1">
      <c r="A1406" s="221" t="s">
        <v>22</v>
      </c>
      <c r="B1406" s="200" t="str">
        <f>data!C7787</f>
        <v>Suposiciones actuariales de la tendencia en la variación de los costos de atención sanitaria</v>
      </c>
      <c r="C1406" s="26" t="s">
        <v>2731</v>
      </c>
      <c r="G1406" s="26" t="s">
        <v>38</v>
      </c>
    </row>
    <row r="1407" spans="1:7" ht="15.75" customHeight="1">
      <c r="A1407" s="221" t="s">
        <v>22</v>
      </c>
      <c r="B1407" s="200" t="str">
        <f>data!C7788</f>
        <v>Otras suposiciones actuariales significativas</v>
      </c>
      <c r="C1407" s="26" t="s">
        <v>2732</v>
      </c>
      <c r="G1407" s="26" t="s">
        <v>38</v>
      </c>
    </row>
    <row r="1408" spans="1:7" ht="15.75" customHeight="1">
      <c r="A1408" s="202" t="s">
        <v>15</v>
      </c>
      <c r="B1408" s="200">
        <f>data!C7859</f>
        <v>0</v>
      </c>
    </row>
    <row r="1409" spans="1:7" ht="15.75" customHeight="1">
      <c r="A1409" s="221" t="s">
        <v>22</v>
      </c>
      <c r="B1409" s="200" t="str">
        <f>data!C7860</f>
        <v>Información a revelar sobre otros beneficios a los empleados a largo plazo [Texto]</v>
      </c>
      <c r="C1409" s="26" t="s">
        <v>3256</v>
      </c>
      <c r="G1409" s="26" t="s">
        <v>24</v>
      </c>
    </row>
    <row r="1410" spans="1:7" ht="15.75" customHeight="1">
      <c r="A1410" s="202" t="s">
        <v>15</v>
      </c>
      <c r="B1410" s="200">
        <f>data!C7861</f>
        <v>0</v>
      </c>
    </row>
    <row r="1411" spans="1:7" ht="15.75" customHeight="1">
      <c r="A1411" s="221" t="s">
        <v>22</v>
      </c>
      <c r="B1411" s="200" t="str">
        <f>data!C7862</f>
        <v>Descripción de la naturaleza de beneficios a los empleados a largo plazo</v>
      </c>
      <c r="C1411" s="26" t="s">
        <v>3257</v>
      </c>
      <c r="G1411" s="26" t="s">
        <v>24</v>
      </c>
    </row>
    <row r="1412" spans="1:7" ht="15.75" customHeight="1">
      <c r="A1412" s="221" t="s">
        <v>22</v>
      </c>
      <c r="B1412" s="200" t="str">
        <f>data!C7863</f>
        <v>Otras obligaciones por beneficios a los empleados a largo plazo</v>
      </c>
      <c r="C1412" s="26" t="s">
        <v>3258</v>
      </c>
      <c r="G1412" s="26" t="s">
        <v>23</v>
      </c>
    </row>
    <row r="1413" spans="1:7" ht="15.75" customHeight="1">
      <c r="A1413" s="221" t="s">
        <v>22</v>
      </c>
      <c r="B1413" s="200" t="str">
        <f>data!C7864</f>
        <v>Descripción de la financiación de obligaciones de otros de beneficios a los empleados a largo plazo</v>
      </c>
      <c r="C1413" s="26" t="s">
        <v>3259</v>
      </c>
      <c r="G1413" s="26" t="s">
        <v>24</v>
      </c>
    </row>
    <row r="1414" spans="1:7" ht="15.75" customHeight="1">
      <c r="A1414" s="202" t="s">
        <v>15</v>
      </c>
      <c r="B1414" s="200">
        <f>data!C7865</f>
        <v>0</v>
      </c>
    </row>
    <row r="1415" spans="1:7" ht="15.75" customHeight="1">
      <c r="A1415" s="221" t="s">
        <v>22</v>
      </c>
      <c r="B1415" s="200" t="str">
        <f>data!C7866</f>
        <v>Información a revelar sobre beneficios por terminación [Texto]</v>
      </c>
      <c r="C1415" s="26" t="s">
        <v>3260</v>
      </c>
      <c r="G1415" s="26" t="s">
        <v>24</v>
      </c>
    </row>
    <row r="1416" spans="1:7" ht="15.75" customHeight="1">
      <c r="A1416" s="202" t="s">
        <v>15</v>
      </c>
      <c r="B1416" s="200">
        <f>data!C7867</f>
        <v>0</v>
      </c>
    </row>
    <row r="1417" spans="1:7" ht="15.75" customHeight="1">
      <c r="A1417" s="221" t="s">
        <v>22</v>
      </c>
      <c r="B1417" s="200" t="str">
        <f>data!C7868</f>
        <v>Descripción de la naturaleza de beneficios por terminación</v>
      </c>
      <c r="C1417" s="26" t="s">
        <v>3261</v>
      </c>
      <c r="G1417" s="26" t="s">
        <v>24</v>
      </c>
    </row>
    <row r="1418" spans="1:7" ht="15.75" customHeight="1">
      <c r="A1418" s="221" t="s">
        <v>22</v>
      </c>
      <c r="B1418" s="200" t="str">
        <f>data!C7869</f>
        <v>Descripción de las políticas contables para los beneficios por terminación [bloque de texto]</v>
      </c>
      <c r="C1418" s="26" t="s">
        <v>2307</v>
      </c>
      <c r="G1418" s="26" t="s">
        <v>24</v>
      </c>
    </row>
    <row r="1419" spans="1:7" ht="15.75" customHeight="1">
      <c r="A1419" s="221" t="s">
        <v>22</v>
      </c>
      <c r="B1419" s="200" t="str">
        <f>data!C7870</f>
        <v>Obligaciones de beneficios por terminación</v>
      </c>
      <c r="C1419" s="26" t="s">
        <v>3262</v>
      </c>
      <c r="G1419" s="26" t="s">
        <v>23</v>
      </c>
    </row>
    <row r="1420" spans="1:7" ht="15.75" customHeight="1">
      <c r="A1420" s="221" t="s">
        <v>22</v>
      </c>
      <c r="B1420" s="200" t="str">
        <f>data!C7871</f>
        <v>Descripción de la financiación de obligaciones de beneficios de terminación</v>
      </c>
      <c r="C1420" s="26" t="s">
        <v>3263</v>
      </c>
      <c r="G1420" s="26" t="s">
        <v>24</v>
      </c>
    </row>
    <row r="1421" spans="1:7" ht="15.75" customHeight="1">
      <c r="A1421" s="202" t="s">
        <v>15</v>
      </c>
      <c r="B1421" s="200">
        <f>data!C7872</f>
        <v>0</v>
      </c>
    </row>
    <row r="1422" spans="1:7" ht="15.75" customHeight="1">
      <c r="A1422" s="221" t="s">
        <v>22</v>
      </c>
      <c r="B1422" s="200" t="str">
        <f>data!C7873</f>
        <v>Descripción de la naturaleza de obligaciones, pasivos contingentes por pasivos por terminación</v>
      </c>
      <c r="C1422" s="26" t="s">
        <v>3264</v>
      </c>
      <c r="G1422" s="26" t="s">
        <v>24</v>
      </c>
    </row>
    <row r="1423" spans="1:7" ht="15.75" customHeight="1">
      <c r="A1423" s="202" t="s">
        <v>15</v>
      </c>
      <c r="B1423" s="383" t="str">
        <f>data!C7874</f>
        <v>--Nota [835110]--</v>
      </c>
    </row>
    <row r="1424" spans="1:7" ht="15.75" customHeight="1">
      <c r="A1424" s="221" t="s">
        <v>22</v>
      </c>
      <c r="B1424" s="200" t="str">
        <f>data!C7875</f>
        <v>Información a revelar sobre impuestos a las ganancias [Texto]</v>
      </c>
      <c r="C1424" s="26" t="s">
        <v>2289</v>
      </c>
      <c r="G1424" s="26" t="s">
        <v>24</v>
      </c>
    </row>
    <row r="1425" spans="1:7" ht="15.75" customHeight="1">
      <c r="A1425" s="202" t="s">
        <v>15</v>
      </c>
      <c r="B1425" s="200" t="str">
        <f>data!C7876</f>
        <v>Principales componentes del gasto (ingreso) por impuestos</v>
      </c>
      <c r="C1425" s="26" t="s">
        <v>3275</v>
      </c>
    </row>
    <row r="1426" spans="1:7" ht="15.75" customHeight="1">
      <c r="A1426" s="221" t="s">
        <v>22</v>
      </c>
      <c r="B1426" s="200" t="str">
        <f>data!C7877</f>
        <v>Gasto (ingreso) por impuesto corriente</v>
      </c>
      <c r="C1426" s="26" t="s">
        <v>2746</v>
      </c>
      <c r="G1426" s="26" t="s">
        <v>23</v>
      </c>
    </row>
    <row r="1427" spans="1:7" ht="15.75" customHeight="1">
      <c r="A1427" s="221" t="s">
        <v>22</v>
      </c>
      <c r="B1427" s="200" t="str">
        <f>data!C7878</f>
        <v>Ajustes por impuestos corrientes de periodos anteriores</v>
      </c>
      <c r="C1427" s="26" t="s">
        <v>2747</v>
      </c>
      <c r="G1427" s="26" t="s">
        <v>23</v>
      </c>
    </row>
    <row r="1428" spans="1:7" ht="15.75" customHeight="1">
      <c r="A1428" s="221" t="s">
        <v>22</v>
      </c>
      <c r="B1428" s="200" t="str">
        <f>data!C7879</f>
        <v>Gasto (ingreso) por impuestos diferidos relacionado con el nacimiento y reversión de diferencias temporarias</v>
      </c>
      <c r="C1428" s="26" t="s">
        <v>2748</v>
      </c>
      <c r="G1428" s="26" t="s">
        <v>23</v>
      </c>
    </row>
    <row r="1429" spans="1:7" ht="15.75" customHeight="1">
      <c r="A1429" s="221" t="s">
        <v>22</v>
      </c>
      <c r="B1429" s="200" t="str">
        <f>data!C7880</f>
        <v>Gasto (ingreso) por impuestos diferidos relacionado con cambios en las tasas fiscales o con la imposición de nuevos impuestos</v>
      </c>
      <c r="C1429" s="26" t="s">
        <v>2749</v>
      </c>
      <c r="G1429" s="26" t="s">
        <v>23</v>
      </c>
    </row>
    <row r="1430" spans="1:7" ht="15.75" customHeight="1">
      <c r="A1430" s="221" t="s">
        <v>22</v>
      </c>
      <c r="B1430" s="200" t="str">
        <f>data!C7881</f>
        <v>Beneficios de carácter fiscal, procedentes de pérdidas fiscales, créditos fiscales o diferencias temporarias no reconocidos en periodos anteriores utilizadas para reducir el gasto por impuestos del periodo corriente</v>
      </c>
      <c r="C1430" s="26" t="s">
        <v>2750</v>
      </c>
      <c r="G1430" s="26" t="s">
        <v>23</v>
      </c>
    </row>
    <row r="1431" spans="1:7" ht="15.75" customHeight="1">
      <c r="A1431" s="221" t="s">
        <v>22</v>
      </c>
      <c r="B1431" s="200" t="str">
        <f>data!C7882</f>
        <v>Beneficios de carácter fiscal, procedentes de pérdidas fiscales, créditos fiscales o diferencias temporarias no reconocidos en periodos anteriores utilizadas para reducir el gasto por impuestos diferido</v>
      </c>
      <c r="C1431" s="26" t="s">
        <v>2751</v>
      </c>
      <c r="G1431" s="26" t="s">
        <v>23</v>
      </c>
    </row>
    <row r="1432" spans="1:7" ht="15.75" customHeight="1">
      <c r="A1432" s="221" t="s">
        <v>22</v>
      </c>
      <c r="B1432" s="200" t="str">
        <f>data!C7883</f>
        <v>Gasto por impuestos diferidos surgido de la baja o la reversión de la baja de activos por impuestos diferidos</v>
      </c>
      <c r="C1432" s="26" t="s">
        <v>2752</v>
      </c>
      <c r="G1432" s="26" t="s">
        <v>23</v>
      </c>
    </row>
    <row r="1433" spans="1:7" ht="15.75" customHeight="1">
      <c r="A1433" s="221" t="s">
        <v>22</v>
      </c>
      <c r="B1433" s="200" t="str">
        <f>data!C7884</f>
        <v>Gasto (ingreso) por impuestos relacionado con cambios en políticas contables y errores incluidos en el resultado del periodo</v>
      </c>
      <c r="C1433" s="26" t="s">
        <v>2753</v>
      </c>
      <c r="G1433" s="26" t="s">
        <v>23</v>
      </c>
    </row>
    <row r="1434" spans="1:7" ht="15.75" customHeight="1">
      <c r="A1434" s="221" t="s">
        <v>22</v>
      </c>
      <c r="B1434" s="200" t="str">
        <f>data!C7885</f>
        <v>Efecto sobre los gastos por impuestos diferidos procedentes de una revisión por las autoridades fiscales</v>
      </c>
      <c r="C1434" s="26" t="s">
        <v>3276</v>
      </c>
      <c r="G1434" s="26" t="s">
        <v>23</v>
      </c>
    </row>
    <row r="1435" spans="1:7" ht="15.75" customHeight="1">
      <c r="A1435" s="221" t="s">
        <v>22</v>
      </c>
      <c r="B1435" s="200" t="str">
        <f>data!C7886</f>
        <v>Ajustes al gasto por impuestos diferido que surge del cambio en el estatus fiscal de la entidad o de los accionistas</v>
      </c>
      <c r="C1435" s="26" t="s">
        <v>3277</v>
      </c>
      <c r="G1435" s="26" t="s">
        <v>23</v>
      </c>
    </row>
    <row r="1436" spans="1:7" ht="15.75" customHeight="1">
      <c r="A1436" s="221" t="s">
        <v>22</v>
      </c>
      <c r="B1436" s="200" t="str">
        <f>data!C7887</f>
        <v>Gastos (ingresos) por impuestos procedentes de cambios en correcciones valorativas contra activos por impuestos diferidos</v>
      </c>
      <c r="C1436" s="26" t="s">
        <v>3278</v>
      </c>
      <c r="G1436" s="26" t="s">
        <v>23</v>
      </c>
    </row>
    <row r="1437" spans="1:7" ht="15.75" customHeight="1">
      <c r="A1437" s="221" t="s">
        <v>22</v>
      </c>
      <c r="B1437" s="200" t="str">
        <f>data!C7888</f>
        <v>Otros componentes del gasto (ingreso) por impuestos diferido</v>
      </c>
      <c r="C1437" s="26" t="s">
        <v>2754</v>
      </c>
      <c r="G1437" s="26" t="s">
        <v>23</v>
      </c>
    </row>
    <row r="1438" spans="1:7" ht="15.75" customHeight="1">
      <c r="A1438" s="221" t="s">
        <v>22</v>
      </c>
      <c r="B1438" s="200" t="str">
        <f>data!C7889</f>
        <v>Total de gasto (ingreso) por impuestos</v>
      </c>
      <c r="C1438" s="26" t="s">
        <v>157</v>
      </c>
      <c r="G1438" s="26" t="s">
        <v>23</v>
      </c>
    </row>
    <row r="1439" spans="1:7" ht="15.75" customHeight="1">
      <c r="A1439" s="202" t="s">
        <v>15</v>
      </c>
      <c r="B1439" s="200" t="str">
        <f>data!C7890</f>
        <v>Impuestos corrientes y diferidos, relativos a partidas cargadas o acreditadas directamente a patrimonio [sinopsis]</v>
      </c>
    </row>
    <row r="1440" spans="1:7" ht="15.75" customHeight="1">
      <c r="A1440" s="202" t="s">
        <v>15</v>
      </c>
      <c r="B1440" s="200" t="str">
        <f>data!C7891</f>
        <v>Impuesto a las ganancias relacionado con otro resultado integral [sinopsis]</v>
      </c>
      <c r="C1440" s="26" t="s">
        <v>2257</v>
      </c>
    </row>
    <row r="1441" spans="1:7" ht="15.75" customHeight="1">
      <c r="A1441" s="221" t="s">
        <v>22</v>
      </c>
      <c r="B1441" s="200" t="str">
        <f>data!C7892</f>
        <v>Impuesto a las ganancias relacionado con diferencias de cambio de conversión de otro resultado integral</v>
      </c>
      <c r="C1441" s="26" t="s">
        <v>648</v>
      </c>
      <c r="G1441" s="26" t="s">
        <v>23</v>
      </c>
    </row>
    <row r="1442" spans="1:7" ht="15.75" customHeight="1">
      <c r="A1442" s="221" t="s">
        <v>22</v>
      </c>
      <c r="B1442" s="200" t="str">
        <f>data!C7893</f>
        <v>Impuesto a las ganancias relacionado con coberturas de flujos de efectivo de otro resultado integral</v>
      </c>
      <c r="C1442" s="26" t="s">
        <v>649</v>
      </c>
      <c r="G1442" s="26" t="s">
        <v>23</v>
      </c>
    </row>
    <row r="1443" spans="1:7" ht="15.75" customHeight="1">
      <c r="A1443" s="221" t="s">
        <v>22</v>
      </c>
      <c r="B1443" s="200" t="str">
        <f>data!C7894</f>
        <v>Impuesto a las ganancias relacionado con planes de beneficios definidos de otro resultado integral</v>
      </c>
      <c r="C1443" s="26" t="s">
        <v>3279</v>
      </c>
      <c r="G1443" s="26" t="s">
        <v>23</v>
      </c>
    </row>
    <row r="1444" spans="1:7" ht="15.75" customHeight="1">
      <c r="A1444" s="221" t="s">
        <v>22</v>
      </c>
      <c r="B1444" s="200" t="str">
        <f>data!C7895</f>
        <v>Suma de impuestos a las ganancias relacionados con componentes de otro resultado integral</v>
      </c>
      <c r="C1444" s="26" t="s">
        <v>2258</v>
      </c>
      <c r="G1444" s="26" t="s">
        <v>23</v>
      </c>
    </row>
    <row r="1445" spans="1:7" ht="15.75" customHeight="1">
      <c r="A1445" s="221" t="s">
        <v>22</v>
      </c>
      <c r="B1445" s="200" t="str">
        <f>data!C7896</f>
        <v>Impuesto a las ganancias relacionado con la participación en el otro resultado integral de asociadas y negocios conjuntos que se contabilicen mediante el método de la participación</v>
      </c>
      <c r="C1445" s="26" t="s">
        <v>2256</v>
      </c>
      <c r="G1445" s="26" t="s">
        <v>23</v>
      </c>
    </row>
    <row r="1446" spans="1:7" ht="15.75" customHeight="1">
      <c r="A1446" s="221" t="s">
        <v>22</v>
      </c>
      <c r="B1446" s="200" t="str">
        <f>data!C7897</f>
        <v>Explicación de las diferencias significativas en importes presentados en el estado del resultado integral e importes presentados a las autoridades fiscales</v>
      </c>
      <c r="C1446" s="26" t="s">
        <v>3280</v>
      </c>
      <c r="G1446" s="26" t="s">
        <v>24</v>
      </c>
    </row>
    <row r="1447" spans="1:7" ht="15.75" customHeight="1">
      <c r="A1447" s="221" t="s">
        <v>22</v>
      </c>
      <c r="B1447" s="200" t="str">
        <f>data!C7898</f>
        <v>Explicación sobre cambios en tasas impositivas aplicables a periodos contables anteriores</v>
      </c>
      <c r="C1447" s="26" t="s">
        <v>2744</v>
      </c>
      <c r="G1447" s="26" t="s">
        <v>24</v>
      </c>
    </row>
    <row r="1448" spans="1:7" ht="15.75" customHeight="1">
      <c r="A1448" s="202" t="s">
        <v>15</v>
      </c>
      <c r="B1448" s="200">
        <f>data!C7899</f>
        <v>0</v>
      </c>
    </row>
    <row r="1449" spans="1:7" ht="15.75" customHeight="1">
      <c r="A1449" s="221" t="s">
        <v>22</v>
      </c>
      <c r="B1449" s="200" t="str">
        <f>data!C7900</f>
        <v>Información a revelar sobre diferencias temporarias, pérdidas y créditos fiscales no utilizados [Texto]</v>
      </c>
      <c r="C1449" s="26" t="s">
        <v>2743</v>
      </c>
      <c r="G1449" s="26" t="s">
        <v>24</v>
      </c>
    </row>
    <row r="1450" spans="1:7" ht="15.75" customHeight="1">
      <c r="A1450" s="202" t="s">
        <v>15</v>
      </c>
      <c r="B1450" s="200">
        <f>data!C7901</f>
        <v>0</v>
      </c>
    </row>
    <row r="1451" spans="1:7" ht="15.75" customHeight="1">
      <c r="A1451" s="202" t="s">
        <v>15</v>
      </c>
      <c r="B1451" s="200" t="str">
        <f>data!C7902</f>
        <v>-01-</v>
      </c>
    </row>
    <row r="1452" spans="1:7" ht="15.75" customHeight="1">
      <c r="A1452" s="202" t="s">
        <v>15</v>
      </c>
      <c r="B1452" s="200" t="str">
        <f>data!C7903</f>
        <v>Activos y pasivos por impuestos diferidos [sinopsis]</v>
      </c>
      <c r="C1452" s="26" t="s">
        <v>2742</v>
      </c>
    </row>
    <row r="1453" spans="1:7" ht="15.75" customHeight="1">
      <c r="A1453" s="221" t="s">
        <v>22</v>
      </c>
      <c r="B1453" s="200" t="str">
        <f>data!C7904</f>
        <v>Activos por impuestos diferidos</v>
      </c>
      <c r="C1453" s="26" t="s">
        <v>114</v>
      </c>
      <c r="G1453" s="26" t="s">
        <v>23</v>
      </c>
    </row>
    <row r="1454" spans="1:7" ht="15.75" customHeight="1">
      <c r="A1454" s="221" t="s">
        <v>22</v>
      </c>
      <c r="B1454" s="200" t="str">
        <f>data!C7905</f>
        <v>Pasivo por impuestos diferidos</v>
      </c>
      <c r="C1454" s="26" t="s">
        <v>125</v>
      </c>
      <c r="G1454" s="26" t="s">
        <v>23</v>
      </c>
    </row>
    <row r="1455" spans="1:7" ht="15.75" customHeight="1">
      <c r="A1455" s="221" t="s">
        <v>22</v>
      </c>
      <c r="B1455" s="200" t="str">
        <f>data!C7906</f>
        <v>Pasivo (activo) por impuestos diferidos</v>
      </c>
      <c r="C1455" s="26" t="s">
        <v>2741</v>
      </c>
      <c r="G1455" s="26" t="s">
        <v>23</v>
      </c>
    </row>
    <row r="1456" spans="1:7" ht="15.75" customHeight="1">
      <c r="A1456" s="221" t="s">
        <v>22</v>
      </c>
      <c r="B1456" s="200" t="str">
        <f>data!C7907</f>
        <v>Correcciones de valoración contra activos por impuestos diferidos</v>
      </c>
      <c r="C1456" s="26" t="s">
        <v>3281</v>
      </c>
      <c r="G1456" s="26" t="s">
        <v>23</v>
      </c>
    </row>
    <row r="1457" spans="1:7" ht="15.75" customHeight="1">
      <c r="A1457" s="221" t="s">
        <v>22</v>
      </c>
      <c r="B1457" s="200" t="str">
        <f>data!C7908</f>
        <v>Análisis del cambio en los pasivos por impuestos diferidos [Texto]</v>
      </c>
      <c r="C1457" s="26" t="s">
        <v>3282</v>
      </c>
      <c r="G1457" s="26" t="s">
        <v>24</v>
      </c>
    </row>
    <row r="1458" spans="1:7" ht="15.75" customHeight="1">
      <c r="A1458" s="221" t="s">
        <v>22</v>
      </c>
      <c r="B1458" s="200" t="str">
        <f>data!C7909</f>
        <v>Análisis del cambio en activos por impuestos diferidos [Texto]</v>
      </c>
      <c r="C1458" s="26" t="s">
        <v>3283</v>
      </c>
      <c r="G1458" s="26" t="s">
        <v>24</v>
      </c>
    </row>
    <row r="1459" spans="1:7" ht="15.75" customHeight="1">
      <c r="A1459" s="221" t="s">
        <v>22</v>
      </c>
      <c r="B1459" s="200" t="str">
        <f>data!C7910</f>
        <v>Análisis del cambio en correcciones de valoración contra activos por impuestos diferidos [Texto]</v>
      </c>
      <c r="C1459" s="26" t="s">
        <v>3284</v>
      </c>
      <c r="G1459" s="26" t="s">
        <v>24</v>
      </c>
    </row>
    <row r="1460" spans="1:7" ht="15.75" customHeight="1">
      <c r="A1460" s="202" t="s">
        <v>15</v>
      </c>
      <c r="B1460" s="200">
        <f>data!C7938</f>
        <v>0</v>
      </c>
    </row>
    <row r="1461" spans="1:7" ht="15.75" customHeight="1">
      <c r="A1461" s="221" t="s">
        <v>22</v>
      </c>
      <c r="B1461" s="200" t="str">
        <f>data!C7939</f>
        <v>Descripción de la fecha de validez de diferencias temporarias, pérdidas y créditos fiscales no utilizados</v>
      </c>
      <c r="C1461" s="26" t="s">
        <v>2745</v>
      </c>
      <c r="G1461" s="26" t="s">
        <v>24</v>
      </c>
    </row>
    <row r="1462" spans="1:7" ht="15.75" customHeight="1">
      <c r="A1462" s="221" t="s">
        <v>22</v>
      </c>
      <c r="B1462" s="200" t="str">
        <f>data!C7940</f>
        <v>Descripción de la naturaleza de las consecuencias potenciales en el impuesto a las ganancias que podrían producirse por el pago de dividendos</v>
      </c>
      <c r="C1462" s="26" t="s">
        <v>2800</v>
      </c>
      <c r="G1462" s="26" t="s">
        <v>24</v>
      </c>
    </row>
    <row r="1463" spans="1:7" ht="15.75" customHeight="1">
      <c r="A1463" s="202" t="s">
        <v>15</v>
      </c>
      <c r="B1463" s="383" t="str">
        <f>data!C7941</f>
        <v>--Nota [842000]--</v>
      </c>
    </row>
    <row r="1464" spans="1:7" ht="15.75" customHeight="1">
      <c r="A1464" s="221" t="s">
        <v>22</v>
      </c>
      <c r="B1464" s="398" t="str">
        <f>data!C7942</f>
        <v>Información a revelar sobre el efecto de las variaciones en las tasas de cambio de la moneda extranjera</v>
      </c>
      <c r="C1464" s="26" t="s">
        <v>2282</v>
      </c>
      <c r="G1464" s="26" t="s">
        <v>24</v>
      </c>
    </row>
    <row r="1465" spans="1:7" ht="15.75" customHeight="1">
      <c r="A1465" s="221" t="s">
        <v>22</v>
      </c>
      <c r="B1465" s="398" t="str">
        <f>data!C7943</f>
        <v>Descripción de la moneda funcional</v>
      </c>
      <c r="C1465" s="26" t="s">
        <v>2758</v>
      </c>
      <c r="G1465" s="26" t="s">
        <v>24</v>
      </c>
    </row>
    <row r="1466" spans="1:7" ht="15.75" customHeight="1">
      <c r="A1466" s="221" t="s">
        <v>22</v>
      </c>
      <c r="B1466" s="398" t="str">
        <f>data!C7944</f>
        <v>Descripción de la moneda de presentación</v>
      </c>
      <c r="C1466" s="26" t="s">
        <v>92</v>
      </c>
      <c r="G1466" s="26" t="s">
        <v>24</v>
      </c>
    </row>
    <row r="1467" spans="1:7" ht="15.75" customHeight="1">
      <c r="A1467" s="221" t="s">
        <v>22</v>
      </c>
      <c r="B1467" s="398" t="str">
        <f>data!C7945</f>
        <v>Descripción de la razón por la que la moneda de presentación es diferente de la moneda funcional</v>
      </c>
      <c r="C1467" s="26" t="s">
        <v>2759</v>
      </c>
      <c r="G1467" s="26" t="s">
        <v>24</v>
      </c>
    </row>
    <row r="1468" spans="1:7" ht="15.75" customHeight="1">
      <c r="A1468" s="221" t="s">
        <v>22</v>
      </c>
      <c r="B1468" s="398" t="str">
        <f>data!C7946</f>
        <v>Descripción de la razón para introducir cambios en la moneda funcional</v>
      </c>
      <c r="C1468" s="26" t="s">
        <v>2760</v>
      </c>
      <c r="G1468" s="26" t="s">
        <v>24</v>
      </c>
    </row>
    <row r="1469" spans="1:7" ht="15.75" customHeight="1">
      <c r="A1469" s="221" t="s">
        <v>22</v>
      </c>
      <c r="B1469" s="398" t="str">
        <f>data!C7947</f>
        <v>Ganancias (pérdidas) de cambio en moneda extranjera</v>
      </c>
      <c r="C1469" s="26" t="s">
        <v>2761</v>
      </c>
      <c r="G1469" s="26" t="s">
        <v>23</v>
      </c>
    </row>
    <row r="1470" spans="1:7" ht="15.75" customHeight="1">
      <c r="A1470" s="221" t="s">
        <v>22</v>
      </c>
      <c r="B1470" s="398" t="str">
        <f>data!C7948</f>
        <v>Reserva de diferencias de cambio por conversión</v>
      </c>
      <c r="C1470" s="26" t="s">
        <v>1476</v>
      </c>
      <c r="G1470" s="26" t="s">
        <v>23</v>
      </c>
    </row>
    <row r="1471" spans="1:7" ht="15.75" customHeight="1">
      <c r="A1471" s="202" t="s">
        <v>15</v>
      </c>
      <c r="B1471" s="383" t="str">
        <f>data!C7949</f>
        <v>--Nota [851100]--</v>
      </c>
    </row>
    <row r="1472" spans="1:7" ht="15.75" customHeight="1">
      <c r="A1472" s="221" t="s">
        <v>22</v>
      </c>
      <c r="B1472" s="398" t="str">
        <f>data!C7950</f>
        <v>Información a revelar sobre el estado de flujos de efectivo [Texto]</v>
      </c>
      <c r="C1472" s="26" t="s">
        <v>2279</v>
      </c>
      <c r="G1472" s="26" t="s">
        <v>24</v>
      </c>
    </row>
    <row r="1473" spans="1:7" ht="15.75" customHeight="1">
      <c r="A1473" s="202" t="s">
        <v>15</v>
      </c>
      <c r="B1473" s="398" t="str">
        <f>data!C7951</f>
        <v>Efectivo y equivalentes al efectivo si son diferentes del estado de situación financiera</v>
      </c>
      <c r="C1473" s="26" t="s">
        <v>2763</v>
      </c>
    </row>
    <row r="1474" spans="1:7" ht="15.75" customHeight="1">
      <c r="A1474" s="221" t="s">
        <v>22</v>
      </c>
      <c r="B1474" s="398" t="str">
        <f>data!C7952</f>
        <v>Efectivo y equivalentes al efectivo</v>
      </c>
      <c r="C1474" s="26" t="s">
        <v>103</v>
      </c>
      <c r="G1474" s="26" t="s">
        <v>23</v>
      </c>
    </row>
    <row r="1475" spans="1:7" ht="15.75" customHeight="1">
      <c r="A1475" s="221" t="s">
        <v>22</v>
      </c>
      <c r="B1475" s="398" t="str">
        <f>data!C7953</f>
        <v>Sobregiros bancarios</v>
      </c>
      <c r="C1475" s="26" t="s">
        <v>2764</v>
      </c>
      <c r="G1475" s="26" t="s">
        <v>23</v>
      </c>
    </row>
    <row r="1476" spans="1:7" ht="15.75" customHeight="1">
      <c r="A1476" s="221" t="s">
        <v>22</v>
      </c>
      <c r="B1476" s="398" t="str">
        <f>data!C7954</f>
        <v>Otras diferencias de efectivo y equivalentes al efectivo en el estado de flujos de efectivo</v>
      </c>
      <c r="C1476" s="26" t="s">
        <v>2765</v>
      </c>
      <c r="G1476" s="26" t="s">
        <v>23</v>
      </c>
    </row>
    <row r="1477" spans="1:7" ht="15.75" customHeight="1">
      <c r="A1477" s="221" t="s">
        <v>22</v>
      </c>
      <c r="B1477" s="398" t="str">
        <f>data!C7955</f>
        <v>Total efectivo y equivalentes al efectivo si son diferentes del estado de situación financiera</v>
      </c>
      <c r="C1477" s="26" t="s">
        <v>2766</v>
      </c>
      <c r="G1477" s="26" t="s">
        <v>23</v>
      </c>
    </row>
    <row r="1478" spans="1:7" ht="15.75" customHeight="1">
      <c r="A1478" s="221" t="s">
        <v>22</v>
      </c>
      <c r="B1478" s="398" t="str">
        <f>data!C7956</f>
        <v>Explicación de las transacciones de inversión y financiación que no requieren el uso de efectivo o equivalentes al efectivo</v>
      </c>
      <c r="C1478" s="26" t="s">
        <v>2767</v>
      </c>
      <c r="G1478" s="26" t="s">
        <v>24</v>
      </c>
    </row>
    <row r="1479" spans="1:7" ht="15.75" customHeight="1">
      <c r="A1479" s="221" t="s">
        <v>22</v>
      </c>
      <c r="B1479" s="398" t="str">
        <f>data!C7957</f>
        <v>Descripción de la adquisición de activos, ya sea asumiendo directamente los pasivos relacionados, o mediante operaciones de arrendamiento financiero</v>
      </c>
      <c r="C1479" s="26" t="s">
        <v>2768</v>
      </c>
      <c r="G1479" s="26" t="s">
        <v>24</v>
      </c>
    </row>
    <row r="1480" spans="1:7" ht="15.75" customHeight="1">
      <c r="A1480" s="221" t="s">
        <v>22</v>
      </c>
      <c r="B1480" s="398" t="str">
        <f>data!C7958</f>
        <v>Descripción de la adquisición de una entidad mediante una ampliación de capital</v>
      </c>
      <c r="C1480" s="26" t="s">
        <v>2769</v>
      </c>
      <c r="G1480" s="26" t="s">
        <v>24</v>
      </c>
    </row>
    <row r="1481" spans="1:7" ht="15.75" customHeight="1">
      <c r="A1481" s="221" t="s">
        <v>22</v>
      </c>
      <c r="B1481" s="398" t="str">
        <f>data!C7959</f>
        <v>Descripción de la conversión de deuda en patrimonio</v>
      </c>
      <c r="C1481" s="26" t="s">
        <v>2770</v>
      </c>
      <c r="G1481" s="26" t="s">
        <v>24</v>
      </c>
    </row>
    <row r="1482" spans="1:7" ht="15.75" customHeight="1">
      <c r="A1482" s="221" t="s">
        <v>22</v>
      </c>
      <c r="B1482" s="398" t="str">
        <f>data!C7960</f>
        <v>Efectivo y equivalentes al efectivo mantenido por la entidad no disponible para uso del grupo</v>
      </c>
      <c r="C1482" s="26" t="s">
        <v>2771</v>
      </c>
      <c r="G1482" s="26" t="s">
        <v>23</v>
      </c>
    </row>
    <row r="1483" spans="1:7" ht="15.75" customHeight="1">
      <c r="A1483" s="221" t="s">
        <v>22</v>
      </c>
      <c r="B1483" s="398" t="str">
        <f>data!C7961</f>
        <v>Comentario de la gerencia sobre saldos de efectivo y equivalentes al efectivo significativos mantenidos por la entidad que no están disponibles para su uso por el grupo</v>
      </c>
      <c r="C1483" s="26" t="s">
        <v>2772</v>
      </c>
      <c r="G1483" s="26" t="s">
        <v>24</v>
      </c>
    </row>
    <row r="1484" spans="1:7" ht="15.75" customHeight="1">
      <c r="A1484" s="202" t="s">
        <v>15</v>
      </c>
      <c r="B1484" s="398" t="str">
        <f>data!C7962</f>
        <v>Impuestos a las ganancias pagados (reembolso) [sinopsis]</v>
      </c>
      <c r="C1484" s="26" t="s">
        <v>2773</v>
      </c>
    </row>
    <row r="1485" spans="1:7" ht="15.75" customHeight="1">
      <c r="A1485" s="221" t="s">
        <v>22</v>
      </c>
      <c r="B1485" s="398" t="str">
        <f>data!C7963</f>
        <v>Impuestos a las ganancias pagados (reembolsados), clasificados como actividades de operación</v>
      </c>
      <c r="C1485" s="26" t="s">
        <v>813</v>
      </c>
      <c r="G1485" s="26" t="s">
        <v>23</v>
      </c>
    </row>
    <row r="1486" spans="1:7" ht="15.75" customHeight="1">
      <c r="A1486" s="221" t="s">
        <v>22</v>
      </c>
      <c r="B1486" s="398" t="str">
        <f>data!C7964</f>
        <v>Impuestos a las ganancias pagados (reembolsados), clasificados como actividades de inversión</v>
      </c>
      <c r="C1486" s="26" t="s">
        <v>836</v>
      </c>
      <c r="G1486" s="26" t="s">
        <v>23</v>
      </c>
    </row>
    <row r="1487" spans="1:7" ht="15.75" customHeight="1">
      <c r="A1487" s="221" t="s">
        <v>22</v>
      </c>
      <c r="B1487" s="398" t="str">
        <f>data!C7965</f>
        <v>Impuestos a las ganancias pagados (reembolsados), clasificados como actividades de financiación</v>
      </c>
      <c r="C1487" s="26" t="s">
        <v>849</v>
      </c>
      <c r="G1487" s="26" t="s">
        <v>23</v>
      </c>
    </row>
    <row r="1488" spans="1:7" ht="15.75" customHeight="1">
      <c r="A1488" s="221" t="s">
        <v>22</v>
      </c>
      <c r="B1488" s="398" t="str">
        <f>data!C7966</f>
        <v>Total impuestos a las ganancias pagados (reembolso)</v>
      </c>
      <c r="C1488" s="26" t="s">
        <v>2774</v>
      </c>
      <c r="G1488" s="26" t="s">
        <v>23</v>
      </c>
    </row>
    <row r="1489" spans="1:7" ht="15.75" customHeight="1">
      <c r="A1489" s="202" t="s">
        <v>15</v>
      </c>
      <c r="B1489" s="383" t="str">
        <f>data!C7967</f>
        <v>--Nota [861200]--</v>
      </c>
    </row>
    <row r="1490" spans="1:7" ht="15.75" customHeight="1">
      <c r="A1490" s="221" t="s">
        <v>22</v>
      </c>
      <c r="B1490" s="398" t="str">
        <f>data!C7968</f>
        <v>Información a revelar sobre capital en acciones, reservas y otras participaciones en el patrimonio [Texto]</v>
      </c>
      <c r="C1490" s="23" t="s">
        <v>2299</v>
      </c>
      <c r="D1490" s="23"/>
      <c r="E1490" s="23"/>
      <c r="F1490" s="23"/>
      <c r="G1490" s="26" t="s">
        <v>24</v>
      </c>
    </row>
    <row r="1491" spans="1:7" ht="15.75" customHeight="1">
      <c r="A1491" s="202" t="s">
        <v>15</v>
      </c>
      <c r="B1491" s="398"/>
      <c r="C1491" s="23"/>
      <c r="D1491" s="23"/>
      <c r="E1491" s="23"/>
      <c r="F1491" s="23"/>
      <c r="G1491" s="23"/>
    </row>
    <row r="1492" spans="1:7" ht="15.75" customHeight="1">
      <c r="A1492" s="221" t="s">
        <v>22</v>
      </c>
      <c r="B1492" s="398" t="str">
        <f>data!C7970</f>
        <v>Información a revelar sobre clases de capital en acciones [Texto]</v>
      </c>
      <c r="C1492" s="23" t="s">
        <v>2793</v>
      </c>
      <c r="D1492" s="23"/>
      <c r="E1492" s="23"/>
      <c r="F1492" s="23"/>
      <c r="G1492" s="26" t="s">
        <v>24</v>
      </c>
    </row>
    <row r="1493" spans="1:7" ht="15.75" customHeight="1">
      <c r="A1493" s="202" t="s">
        <v>15</v>
      </c>
      <c r="B1493" s="398"/>
      <c r="C1493" s="23"/>
      <c r="D1493" s="23"/>
      <c r="E1493" s="23"/>
      <c r="F1493" s="23"/>
    </row>
    <row r="1494" spans="1:7" ht="15.75" customHeight="1">
      <c r="A1494" s="202" t="s">
        <v>15</v>
      </c>
      <c r="B1494" s="398"/>
      <c r="C1494" s="23"/>
      <c r="D1494" s="23"/>
      <c r="E1494" s="23"/>
      <c r="F1494" s="23"/>
      <c r="G1494" s="23"/>
    </row>
    <row r="1495" spans="1:7" ht="15.75" customHeight="1">
      <c r="A1495" s="221" t="s">
        <v>22</v>
      </c>
      <c r="B1495" s="398" t="str">
        <f>data!C7973</f>
        <v>Número de acciones autorizadas</v>
      </c>
      <c r="C1495" s="23" t="s">
        <v>2781</v>
      </c>
      <c r="D1495" s="23"/>
      <c r="E1495" s="23"/>
      <c r="F1495" s="23"/>
      <c r="G1495" s="26" t="s">
        <v>2797</v>
      </c>
    </row>
    <row r="1496" spans="1:7" ht="15.75" customHeight="1">
      <c r="A1496" s="221" t="s">
        <v>22</v>
      </c>
      <c r="B1496" s="398" t="str">
        <f>data!C7974</f>
        <v>Número de acciones emitidas y completamente pagadas</v>
      </c>
      <c r="C1496" s="23" t="s">
        <v>2782</v>
      </c>
      <c r="D1496" s="23"/>
      <c r="E1496" s="23"/>
      <c r="F1496" s="23"/>
      <c r="G1496" s="26" t="s">
        <v>2797</v>
      </c>
    </row>
    <row r="1497" spans="1:7" ht="15.75" customHeight="1">
      <c r="A1497" s="221" t="s">
        <v>22</v>
      </c>
      <c r="B1497" s="398" t="str">
        <f>data!C7975</f>
        <v>Número de acciones emitidas pero no completamente pagadas</v>
      </c>
      <c r="C1497" s="23" t="s">
        <v>2783</v>
      </c>
      <c r="D1497" s="23"/>
      <c r="E1497" s="23"/>
      <c r="F1497" s="23"/>
      <c r="G1497" s="26" t="s">
        <v>2797</v>
      </c>
    </row>
    <row r="1498" spans="1:7" ht="15.75" customHeight="1">
      <c r="A1498" s="221" t="s">
        <v>22</v>
      </c>
      <c r="B1498" s="398" t="str">
        <f>data!C7976</f>
        <v>Valor nominal de las acciones</v>
      </c>
      <c r="C1498" s="23" t="s">
        <v>2784</v>
      </c>
      <c r="D1498" s="23"/>
      <c r="E1498" s="23"/>
      <c r="F1498" s="23"/>
      <c r="G1498" s="26" t="s">
        <v>36</v>
      </c>
    </row>
    <row r="1499" spans="1:7" ht="15.75" customHeight="1">
      <c r="A1499" s="221" t="s">
        <v>22</v>
      </c>
      <c r="B1499" s="398" t="str">
        <f>data!C7977</f>
        <v>Explicación del hecho de que las acciones no tienen valor nominal</v>
      </c>
      <c r="C1499" s="23" t="s">
        <v>2785</v>
      </c>
      <c r="D1499" s="23"/>
      <c r="E1499" s="23"/>
      <c r="F1499" s="23"/>
      <c r="G1499" s="26" t="s">
        <v>24</v>
      </c>
    </row>
    <row r="1500" spans="1:7" ht="15.75" customHeight="1">
      <c r="A1500" s="202" t="s">
        <v>15</v>
      </c>
      <c r="B1500" s="398" t="str">
        <f>data!C7978</f>
        <v>Conciliación del número de acciones en circulación [resumen]</v>
      </c>
      <c r="C1500" s="23" t="s">
        <v>2786</v>
      </c>
      <c r="D1500" s="23"/>
      <c r="E1500" s="23"/>
      <c r="F1500" s="23"/>
      <c r="G1500" s="23"/>
    </row>
    <row r="1501" spans="1:7" ht="15.75" customHeight="1">
      <c r="A1501" s="221" t="s">
        <v>22</v>
      </c>
      <c r="B1501" s="398" t="str">
        <f>data!C7979</f>
        <v>Número de acciones en circulación al comienzo del periodo</v>
      </c>
      <c r="C1501" s="23" t="s">
        <v>2788</v>
      </c>
      <c r="D1501" s="23"/>
      <c r="E1501" s="23"/>
      <c r="F1501" s="23"/>
      <c r="G1501" s="26" t="s">
        <v>2797</v>
      </c>
    </row>
    <row r="1502" spans="1:7" ht="15.75" customHeight="1">
      <c r="A1502" s="221" t="s">
        <v>22</v>
      </c>
      <c r="B1502" s="398" t="str">
        <f>data!C7980</f>
        <v>Total incremento (disminución) en el número de acciones en circulación</v>
      </c>
      <c r="C1502" s="23" t="s">
        <v>2787</v>
      </c>
      <c r="D1502" s="23"/>
      <c r="E1502" s="23"/>
      <c r="F1502" s="23"/>
      <c r="G1502" s="26" t="s">
        <v>2797</v>
      </c>
    </row>
    <row r="1503" spans="1:7" ht="15.75" customHeight="1">
      <c r="A1503" s="221" t="s">
        <v>22</v>
      </c>
      <c r="B1503" s="398" t="str">
        <f>data!C7981</f>
        <v>Número de acciones en circulación al final del periodo</v>
      </c>
      <c r="C1503" s="23" t="s">
        <v>2788</v>
      </c>
      <c r="D1503" s="23"/>
      <c r="E1503" s="23"/>
      <c r="F1503" s="23"/>
      <c r="G1503" s="26" t="s">
        <v>2797</v>
      </c>
    </row>
    <row r="1504" spans="1:7" ht="15.75" customHeight="1">
      <c r="A1504" s="221" t="s">
        <v>22</v>
      </c>
      <c r="B1504" s="398" t="str">
        <f>data!C7982</f>
        <v>Derechos, preferencias y restricciones asociadas a las clases de capital en acciones</v>
      </c>
      <c r="C1504" s="23" t="s">
        <v>2789</v>
      </c>
      <c r="D1504" s="23"/>
      <c r="E1504" s="23"/>
      <c r="F1504" s="23"/>
      <c r="G1504" s="26" t="s">
        <v>24</v>
      </c>
    </row>
    <row r="1505" spans="1:7" ht="15.75" customHeight="1">
      <c r="A1505" s="221" t="s">
        <v>22</v>
      </c>
      <c r="B1505" s="398" t="str">
        <f>data!C7983</f>
        <v>Número de acciones de la entidad que estén en su poder o bien en el de sus subsidiarias o asociadas</v>
      </c>
      <c r="C1505" s="23" t="s">
        <v>2790</v>
      </c>
      <c r="D1505" s="23"/>
      <c r="E1505" s="23"/>
      <c r="F1505" s="23"/>
      <c r="G1505" s="26" t="s">
        <v>2797</v>
      </c>
    </row>
    <row r="1506" spans="1:7" ht="15.75" customHeight="1">
      <c r="A1506" s="221" t="s">
        <v>22</v>
      </c>
      <c r="B1506" s="398" t="str">
        <f>data!C7984</f>
        <v>Número de acciones cuya emisión está reservada como consecuencia de la existencia de opciones o contratos para la venta de acciones</v>
      </c>
      <c r="C1506" s="23" t="s">
        <v>2791</v>
      </c>
      <c r="D1506" s="23"/>
      <c r="E1506" s="23"/>
      <c r="F1506" s="23"/>
      <c r="G1506" s="26" t="s">
        <v>2797</v>
      </c>
    </row>
    <row r="1507" spans="1:7" ht="15.75" customHeight="1">
      <c r="A1507" s="202" t="s">
        <v>15</v>
      </c>
      <c r="B1507" s="398">
        <f>data!C7985</f>
        <v>0</v>
      </c>
      <c r="D1507" s="23"/>
      <c r="E1507" s="23"/>
      <c r="F1507" s="23"/>
      <c r="G1507" s="23"/>
    </row>
    <row r="1508" spans="1:7" ht="15.75" customHeight="1">
      <c r="A1508" s="221" t="s">
        <v>22</v>
      </c>
      <c r="B1508" s="398" t="str">
        <f>data!C7986</f>
        <v>Información a revelar sobre reservas dentro de patrimonio [Texto]</v>
      </c>
      <c r="C1508" s="23" t="s">
        <v>2297</v>
      </c>
      <c r="D1508" s="23"/>
      <c r="E1508" s="23"/>
      <c r="F1508" s="23"/>
      <c r="G1508" s="26" t="s">
        <v>24</v>
      </c>
    </row>
    <row r="1509" spans="1:7" ht="15.75" customHeight="1">
      <c r="A1509" s="202" t="s">
        <v>15</v>
      </c>
      <c r="B1509" s="398">
        <f>data!C7987</f>
        <v>0</v>
      </c>
      <c r="C1509" s="23"/>
      <c r="D1509" s="23"/>
      <c r="E1509" s="23"/>
      <c r="F1509" s="23"/>
      <c r="G1509" s="23"/>
    </row>
    <row r="1510" spans="1:7" ht="15.75" customHeight="1">
      <c r="A1510" s="202" t="s">
        <v>15</v>
      </c>
      <c r="B1510" s="398">
        <f>data!C7988</f>
        <v>0</v>
      </c>
      <c r="C1510" s="23"/>
      <c r="D1510" s="23"/>
      <c r="E1510" s="23"/>
      <c r="F1510" s="23"/>
      <c r="G1510" s="23"/>
    </row>
    <row r="1511" spans="1:7" ht="15.75" customHeight="1">
      <c r="A1511" s="221" t="s">
        <v>22</v>
      </c>
      <c r="B1511" s="398" t="str">
        <f>data!C7989</f>
        <v>Descripción de la naturaleza y propósito de las reservas dentro del patrimonio</v>
      </c>
      <c r="C1511" s="23" t="s">
        <v>2792</v>
      </c>
      <c r="D1511" s="23"/>
      <c r="E1511" s="23"/>
      <c r="F1511" s="23"/>
      <c r="G1511" s="26" t="s">
        <v>24</v>
      </c>
    </row>
    <row r="1512" spans="1:7" ht="15.75" customHeight="1">
      <c r="A1512" s="202" t="s">
        <v>15</v>
      </c>
      <c r="B1512" s="398">
        <f>data!C7992</f>
        <v>0</v>
      </c>
    </row>
    <row r="1513" spans="1:7" ht="15.75" customHeight="1">
      <c r="A1513" s="221" t="s">
        <v>22</v>
      </c>
      <c r="B1513" s="398" t="str">
        <f>data!C7993</f>
        <v>Descripción de otras participaciones en el patrimonio</v>
      </c>
      <c r="C1513" s="26" t="s">
        <v>2794</v>
      </c>
      <c r="G1513" s="26" t="s">
        <v>24</v>
      </c>
    </row>
  </sheetData>
  <sheetProtection password="EEA9" sheet="1" objects="1" scenarios="1" selectLockedCells="1" selectUnlockedCells="1"/>
  <conditionalFormatting sqref="C11">
    <cfRule type="duplicateValues" dxfId="15" priority="14"/>
    <cfRule type="duplicateValues" dxfId="14" priority="15"/>
    <cfRule type="duplicateValues" dxfId="13" priority="16"/>
  </conditionalFormatting>
  <conditionalFormatting sqref="B11"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</conditionalFormatting>
  <conditionalFormatting sqref="C20">
    <cfRule type="duplicateValues" dxfId="7" priority="6"/>
    <cfRule type="duplicateValues" dxfId="6" priority="7"/>
    <cfRule type="duplicateValues" dxfId="5" priority="8"/>
  </conditionalFormatting>
  <conditionalFormatting sqref="B20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5" right="0.75" top="1" bottom="1" header="0" footer="0"/>
  <pageSetup paperSize="9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11018"/>
  <sheetViews>
    <sheetView topLeftCell="A809" zoomScaleNormal="100" workbookViewId="0">
      <selection activeCell="E856" sqref="E856"/>
    </sheetView>
  </sheetViews>
  <sheetFormatPr baseColWidth="10" defaultRowHeight="10.5"/>
  <cols>
    <col min="1" max="1" width="3.33203125" style="1" customWidth="1"/>
    <col min="2" max="2" width="4.33203125" style="1" customWidth="1"/>
    <col min="3" max="3" width="81.6640625" style="1" customWidth="1"/>
    <col min="4" max="5" width="12" style="1"/>
    <col min="6" max="6" width="29" style="12" customWidth="1"/>
    <col min="7" max="7" width="12" style="12"/>
    <col min="8" max="8" width="31.5" style="1" customWidth="1"/>
    <col min="9" max="9" width="21" style="12" bestFit="1" customWidth="1"/>
    <col min="10" max="10" width="16.83203125" style="12" customWidth="1"/>
    <col min="11" max="16384" width="12" style="1"/>
  </cols>
  <sheetData>
    <row r="1" spans="1:47" ht="15.75">
      <c r="A1" s="3" t="s">
        <v>2</v>
      </c>
      <c r="B1" s="3" t="s">
        <v>2</v>
      </c>
      <c r="C1" s="3" t="s">
        <v>2</v>
      </c>
      <c r="D1" s="3" t="s">
        <v>2</v>
      </c>
      <c r="E1" s="3" t="s">
        <v>2</v>
      </c>
      <c r="F1" s="3" t="s">
        <v>2</v>
      </c>
      <c r="G1" s="5"/>
      <c r="H1" s="3" t="s">
        <v>2</v>
      </c>
      <c r="I1" s="3" t="s">
        <v>2</v>
      </c>
      <c r="J1" s="3" t="s">
        <v>2</v>
      </c>
      <c r="K1" s="3" t="s">
        <v>2</v>
      </c>
      <c r="L1" s="3" t="s">
        <v>2</v>
      </c>
      <c r="M1" s="3" t="s">
        <v>2</v>
      </c>
      <c r="N1" s="3" t="s">
        <v>2</v>
      </c>
      <c r="O1" s="3" t="s">
        <v>2</v>
      </c>
      <c r="P1" s="3" t="s">
        <v>2</v>
      </c>
      <c r="Q1" s="3" t="s">
        <v>2</v>
      </c>
      <c r="R1" s="3" t="s">
        <v>2</v>
      </c>
      <c r="S1" s="3" t="s">
        <v>2</v>
      </c>
      <c r="T1" s="3" t="s">
        <v>2</v>
      </c>
      <c r="U1" s="3" t="s">
        <v>2</v>
      </c>
      <c r="V1" s="3" t="s">
        <v>2</v>
      </c>
      <c r="W1" s="3" t="s">
        <v>2</v>
      </c>
      <c r="X1" s="3" t="s">
        <v>2</v>
      </c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5.75">
      <c r="A2" s="3" t="s">
        <v>2</v>
      </c>
      <c r="B2" s="3" t="s">
        <v>2</v>
      </c>
      <c r="C2" s="3" t="s">
        <v>2</v>
      </c>
      <c r="D2" s="3" t="s">
        <v>2</v>
      </c>
      <c r="E2" s="3" t="s">
        <v>2</v>
      </c>
      <c r="F2" s="3" t="s">
        <v>2</v>
      </c>
      <c r="G2" s="5"/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5.75">
      <c r="A3" s="3"/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5"/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  <c r="P3" s="3" t="s">
        <v>2</v>
      </c>
      <c r="Q3" s="3" t="s">
        <v>2</v>
      </c>
      <c r="R3" s="3" t="s">
        <v>2</v>
      </c>
      <c r="S3" s="3" t="s">
        <v>2</v>
      </c>
      <c r="T3" s="3" t="s">
        <v>2</v>
      </c>
      <c r="U3" s="3" t="s">
        <v>2</v>
      </c>
      <c r="V3" s="3" t="s">
        <v>2</v>
      </c>
      <c r="W3" s="3" t="s">
        <v>2</v>
      </c>
      <c r="X3" s="3" t="s">
        <v>2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5.75">
      <c r="A4" s="3" t="s">
        <v>2</v>
      </c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5"/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  <c r="N4" s="3" t="s">
        <v>2</v>
      </c>
      <c r="O4" s="3" t="s">
        <v>2</v>
      </c>
      <c r="P4" s="3" t="s">
        <v>2</v>
      </c>
      <c r="Q4" s="3" t="s">
        <v>2</v>
      </c>
      <c r="R4" s="3" t="s">
        <v>2</v>
      </c>
      <c r="S4" s="3" t="s">
        <v>2</v>
      </c>
      <c r="T4" s="3" t="s">
        <v>2</v>
      </c>
      <c r="U4" s="3" t="s">
        <v>2</v>
      </c>
      <c r="V4" s="3" t="s">
        <v>2</v>
      </c>
      <c r="W4" s="3" t="s">
        <v>2</v>
      </c>
      <c r="X4" s="3" t="s">
        <v>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5.75">
      <c r="A5" s="3" t="s">
        <v>2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5"/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75">
      <c r="A6" s="6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9" t="s">
        <v>8</v>
      </c>
      <c r="G6" s="9" t="s">
        <v>9</v>
      </c>
      <c r="H6" s="7" t="s">
        <v>10</v>
      </c>
      <c r="I6" s="28" t="s">
        <v>11</v>
      </c>
      <c r="J6" s="9" t="s">
        <v>12</v>
      </c>
      <c r="K6" s="7" t="s">
        <v>13</v>
      </c>
      <c r="L6" s="7" t="s">
        <v>14</v>
      </c>
      <c r="M6" s="7" t="s">
        <v>13</v>
      </c>
      <c r="N6" s="7" t="s">
        <v>14</v>
      </c>
      <c r="O6" s="7" t="s">
        <v>13</v>
      </c>
      <c r="P6" s="7" t="s">
        <v>14</v>
      </c>
      <c r="Q6" s="7" t="s">
        <v>13</v>
      </c>
      <c r="R6" s="7" t="s">
        <v>14</v>
      </c>
      <c r="S6" s="7" t="s">
        <v>13</v>
      </c>
      <c r="T6" s="7" t="s">
        <v>14</v>
      </c>
      <c r="U6" s="7" t="s">
        <v>13</v>
      </c>
      <c r="V6" s="7" t="s">
        <v>14</v>
      </c>
      <c r="W6" s="7" t="s">
        <v>13</v>
      </c>
      <c r="X6" s="7" t="s">
        <v>14</v>
      </c>
    </row>
    <row r="7" spans="1:47">
      <c r="A7" s="1" t="s">
        <v>2</v>
      </c>
      <c r="C7" s="1" t="s">
        <v>86</v>
      </c>
      <c r="F7" s="12" t="s">
        <v>3350</v>
      </c>
      <c r="G7" s="12" t="s">
        <v>3350</v>
      </c>
      <c r="H7" s="1" t="s">
        <v>85</v>
      </c>
      <c r="I7" s="12" t="s">
        <v>554</v>
      </c>
      <c r="J7" s="12" t="s">
        <v>559</v>
      </c>
    </row>
    <row r="8" spans="1:47">
      <c r="A8" s="1" t="s">
        <v>2</v>
      </c>
      <c r="C8" s="1" t="s">
        <v>87</v>
      </c>
      <c r="F8" s="12" t="s">
        <v>3350</v>
      </c>
      <c r="G8" s="12" t="s">
        <v>3350</v>
      </c>
      <c r="H8" s="1" t="s">
        <v>85</v>
      </c>
      <c r="I8" s="12" t="s">
        <v>554</v>
      </c>
      <c r="J8" s="12" t="s">
        <v>559</v>
      </c>
    </row>
    <row r="9" spans="1:47">
      <c r="A9" s="1" t="s">
        <v>2</v>
      </c>
      <c r="C9" s="1" t="s">
        <v>88</v>
      </c>
      <c r="F9" s="12" t="s">
        <v>3350</v>
      </c>
      <c r="G9" s="12" t="s">
        <v>3350</v>
      </c>
      <c r="H9" s="1" t="s">
        <v>85</v>
      </c>
      <c r="I9" s="12" t="s">
        <v>554</v>
      </c>
      <c r="J9" s="12" t="s">
        <v>559</v>
      </c>
    </row>
    <row r="10" spans="1:47">
      <c r="A10" s="1" t="s">
        <v>2</v>
      </c>
      <c r="C10" s="1" t="s">
        <v>89</v>
      </c>
      <c r="F10" s="30" t="s">
        <v>3350</v>
      </c>
      <c r="G10" s="12" t="s">
        <v>3350</v>
      </c>
      <c r="H10" s="1" t="s">
        <v>85</v>
      </c>
      <c r="I10" s="12" t="s">
        <v>554</v>
      </c>
      <c r="J10" s="12" t="s">
        <v>559</v>
      </c>
    </row>
    <row r="11" spans="1:47">
      <c r="A11" s="1" t="s">
        <v>2</v>
      </c>
      <c r="C11" s="1" t="s">
        <v>623</v>
      </c>
      <c r="F11" s="12" t="s">
        <v>3350</v>
      </c>
      <c r="G11" s="12" t="s">
        <v>3350</v>
      </c>
      <c r="H11" s="1" t="s">
        <v>85</v>
      </c>
      <c r="I11" s="12" t="s">
        <v>554</v>
      </c>
      <c r="J11" s="12" t="s">
        <v>559</v>
      </c>
    </row>
    <row r="12" spans="1:47">
      <c r="A12" s="1" t="s">
        <v>2</v>
      </c>
      <c r="C12" s="1" t="s">
        <v>90</v>
      </c>
      <c r="F12" s="12" t="s">
        <v>3350</v>
      </c>
      <c r="G12" s="12" t="s">
        <v>3350</v>
      </c>
      <c r="H12" s="1" t="s">
        <v>85</v>
      </c>
      <c r="I12" s="12" t="s">
        <v>2</v>
      </c>
      <c r="J12" s="12" t="s">
        <v>559</v>
      </c>
    </row>
    <row r="13" spans="1:47">
      <c r="A13" s="1" t="s">
        <v>2</v>
      </c>
      <c r="C13" s="1" t="s">
        <v>91</v>
      </c>
      <c r="F13" s="12" t="s">
        <v>3350</v>
      </c>
      <c r="G13" s="12" t="s">
        <v>3350</v>
      </c>
      <c r="H13" s="1" t="s">
        <v>85</v>
      </c>
      <c r="I13" s="12" t="s">
        <v>554</v>
      </c>
      <c r="J13" s="12" t="s">
        <v>559</v>
      </c>
    </row>
    <row r="14" spans="1:47">
      <c r="A14" s="1" t="s">
        <v>2</v>
      </c>
      <c r="C14" s="1" t="s">
        <v>92</v>
      </c>
      <c r="F14" s="12" t="s">
        <v>3350</v>
      </c>
      <c r="G14" s="12" t="s">
        <v>3350</v>
      </c>
      <c r="H14" s="1" t="s">
        <v>85</v>
      </c>
      <c r="I14" s="12" t="s">
        <v>554</v>
      </c>
      <c r="J14" s="12" t="s">
        <v>559</v>
      </c>
    </row>
    <row r="15" spans="1:47">
      <c r="C15" s="1" t="s">
        <v>93</v>
      </c>
      <c r="F15" s="12" t="s">
        <v>3350</v>
      </c>
      <c r="G15" s="12" t="s">
        <v>3350</v>
      </c>
      <c r="H15" s="1" t="s">
        <v>85</v>
      </c>
      <c r="I15" s="12" t="s">
        <v>554</v>
      </c>
      <c r="J15" s="12" t="s">
        <v>559</v>
      </c>
    </row>
    <row r="16" spans="1:47">
      <c r="C16" s="1" t="s">
        <v>110</v>
      </c>
      <c r="D16" s="1">
        <v>0</v>
      </c>
      <c r="E16" s="1" t="s">
        <v>27</v>
      </c>
      <c r="F16" s="12" t="s">
        <v>142</v>
      </c>
      <c r="G16" s="12" t="s">
        <v>3350</v>
      </c>
      <c r="H16" s="1" t="s">
        <v>85</v>
      </c>
      <c r="I16" s="12" t="s">
        <v>2</v>
      </c>
      <c r="J16" s="12" t="s">
        <v>559</v>
      </c>
    </row>
    <row r="17" spans="3:10">
      <c r="C17" s="1" t="s">
        <v>109</v>
      </c>
      <c r="D17" s="1">
        <v>0</v>
      </c>
      <c r="E17" s="1" t="s">
        <v>27</v>
      </c>
      <c r="F17" s="12" t="s">
        <v>142</v>
      </c>
      <c r="G17" s="12" t="s">
        <v>3350</v>
      </c>
      <c r="H17" s="1" t="s">
        <v>85</v>
      </c>
      <c r="I17" s="12" t="s">
        <v>2</v>
      </c>
      <c r="J17" s="12" t="s">
        <v>559</v>
      </c>
    </row>
    <row r="18" spans="3:10">
      <c r="C18" s="1" t="s">
        <v>111</v>
      </c>
      <c r="D18" s="1">
        <v>0</v>
      </c>
      <c r="E18" s="1" t="s">
        <v>27</v>
      </c>
      <c r="F18" s="12" t="s">
        <v>142</v>
      </c>
      <c r="G18" s="12" t="s">
        <v>3350</v>
      </c>
      <c r="H18" s="1" t="s">
        <v>85</v>
      </c>
      <c r="I18" s="12" t="s">
        <v>2</v>
      </c>
      <c r="J18" s="12" t="s">
        <v>559</v>
      </c>
    </row>
    <row r="19" spans="3:10">
      <c r="C19" s="1" t="s">
        <v>626</v>
      </c>
      <c r="D19" s="1">
        <v>0</v>
      </c>
      <c r="E19" s="1" t="s">
        <v>27</v>
      </c>
      <c r="F19" s="12" t="s">
        <v>142</v>
      </c>
      <c r="G19" s="12" t="s">
        <v>3350</v>
      </c>
      <c r="H19" s="1" t="s">
        <v>85</v>
      </c>
      <c r="I19" s="12" t="s">
        <v>2</v>
      </c>
      <c r="J19" s="12" t="s">
        <v>559</v>
      </c>
    </row>
    <row r="20" spans="3:10">
      <c r="C20" s="1" t="s">
        <v>1406</v>
      </c>
      <c r="D20" s="1">
        <v>0</v>
      </c>
      <c r="E20" s="1" t="s">
        <v>27</v>
      </c>
      <c r="F20" s="12" t="s">
        <v>142</v>
      </c>
      <c r="G20" s="12" t="s">
        <v>3350</v>
      </c>
      <c r="H20" s="1" t="s">
        <v>85</v>
      </c>
      <c r="I20" s="12" t="s">
        <v>2</v>
      </c>
      <c r="J20" s="12" t="s">
        <v>559</v>
      </c>
    </row>
    <row r="21" spans="3:10">
      <c r="C21" s="1" t="s">
        <v>1405</v>
      </c>
      <c r="D21" s="1">
        <v>0</v>
      </c>
      <c r="E21" s="1" t="s">
        <v>27</v>
      </c>
      <c r="F21" s="12" t="s">
        <v>142</v>
      </c>
      <c r="G21" s="12" t="s">
        <v>3350</v>
      </c>
      <c r="H21" s="1" t="s">
        <v>85</v>
      </c>
      <c r="I21" s="12" t="s">
        <v>2</v>
      </c>
      <c r="J21" s="12" t="s">
        <v>559</v>
      </c>
    </row>
    <row r="22" spans="3:10">
      <c r="C22" s="1" t="s">
        <v>2813</v>
      </c>
      <c r="D22" s="1">
        <v>0</v>
      </c>
      <c r="E22" s="1" t="s">
        <v>27</v>
      </c>
      <c r="F22" s="12" t="s">
        <v>142</v>
      </c>
      <c r="G22" s="12" t="s">
        <v>3350</v>
      </c>
      <c r="H22" s="1" t="s">
        <v>85</v>
      </c>
      <c r="I22" s="12" t="s">
        <v>2</v>
      </c>
      <c r="J22" s="12" t="s">
        <v>559</v>
      </c>
    </row>
    <row r="23" spans="3:10">
      <c r="C23" s="1" t="s">
        <v>2814</v>
      </c>
      <c r="D23" s="1">
        <v>0</v>
      </c>
      <c r="E23" s="1" t="s">
        <v>27</v>
      </c>
      <c r="F23" s="12" t="s">
        <v>142</v>
      </c>
      <c r="G23" s="12" t="s">
        <v>3350</v>
      </c>
      <c r="H23" s="1" t="s">
        <v>85</v>
      </c>
      <c r="I23" s="12" t="s">
        <v>2</v>
      </c>
      <c r="J23" s="12" t="s">
        <v>559</v>
      </c>
    </row>
    <row r="24" spans="3:10">
      <c r="C24" s="1" t="s">
        <v>112</v>
      </c>
      <c r="D24" s="1">
        <v>0</v>
      </c>
      <c r="E24" s="1" t="s">
        <v>27</v>
      </c>
      <c r="F24" s="12" t="s">
        <v>142</v>
      </c>
      <c r="G24" s="12" t="s">
        <v>3350</v>
      </c>
      <c r="H24" s="1" t="s">
        <v>85</v>
      </c>
      <c r="I24" s="12" t="s">
        <v>2</v>
      </c>
      <c r="J24" s="12" t="s">
        <v>559</v>
      </c>
    </row>
    <row r="25" spans="3:10">
      <c r="C25" s="1" t="s">
        <v>113</v>
      </c>
      <c r="D25" s="1">
        <v>0</v>
      </c>
      <c r="E25" s="1" t="s">
        <v>27</v>
      </c>
      <c r="F25" s="12" t="s">
        <v>142</v>
      </c>
      <c r="G25" s="12" t="s">
        <v>3350</v>
      </c>
      <c r="H25" s="1" t="s">
        <v>85</v>
      </c>
      <c r="I25" s="12" t="s">
        <v>2</v>
      </c>
      <c r="J25" s="12" t="s">
        <v>559</v>
      </c>
    </row>
    <row r="26" spans="3:10">
      <c r="C26" s="1" t="s">
        <v>114</v>
      </c>
      <c r="D26" s="1">
        <v>0</v>
      </c>
      <c r="E26" s="1" t="s">
        <v>27</v>
      </c>
      <c r="F26" s="12" t="s">
        <v>142</v>
      </c>
      <c r="G26" s="12" t="s">
        <v>3350</v>
      </c>
      <c r="H26" s="1" t="s">
        <v>85</v>
      </c>
      <c r="I26" s="12" t="s">
        <v>2</v>
      </c>
      <c r="J26" s="12" t="s">
        <v>559</v>
      </c>
    </row>
    <row r="27" spans="3:10">
      <c r="C27" s="1" t="s">
        <v>115</v>
      </c>
      <c r="D27" s="1">
        <v>0</v>
      </c>
      <c r="E27" s="1" t="s">
        <v>27</v>
      </c>
      <c r="F27" s="12" t="s">
        <v>142</v>
      </c>
      <c r="G27" s="12" t="s">
        <v>3350</v>
      </c>
      <c r="H27" s="1" t="s">
        <v>85</v>
      </c>
      <c r="I27" s="12" t="s">
        <v>2</v>
      </c>
      <c r="J27" s="12" t="s">
        <v>559</v>
      </c>
    </row>
    <row r="28" spans="3:10">
      <c r="C28" s="1" t="s">
        <v>116</v>
      </c>
      <c r="D28" s="1">
        <v>0</v>
      </c>
      <c r="E28" s="1" t="s">
        <v>27</v>
      </c>
      <c r="F28" s="12" t="s">
        <v>142</v>
      </c>
      <c r="G28" s="12" t="s">
        <v>3350</v>
      </c>
      <c r="H28" s="1" t="s">
        <v>85</v>
      </c>
      <c r="I28" s="12" t="s">
        <v>2</v>
      </c>
      <c r="J28" s="12" t="s">
        <v>559</v>
      </c>
    </row>
    <row r="29" spans="3:10">
      <c r="C29" s="1" t="s">
        <v>628</v>
      </c>
      <c r="D29" s="1">
        <v>0</v>
      </c>
      <c r="E29" s="1" t="s">
        <v>27</v>
      </c>
      <c r="F29" s="12" t="s">
        <v>142</v>
      </c>
      <c r="G29" s="12" t="s">
        <v>3350</v>
      </c>
      <c r="H29" s="1" t="s">
        <v>85</v>
      </c>
      <c r="I29" s="12" t="s">
        <v>2</v>
      </c>
      <c r="J29" s="12" t="s">
        <v>559</v>
      </c>
    </row>
    <row r="30" spans="3:10">
      <c r="C30" s="1" t="s">
        <v>117</v>
      </c>
      <c r="D30" s="1">
        <v>0</v>
      </c>
      <c r="E30" s="1" t="s">
        <v>27</v>
      </c>
      <c r="F30" s="12" t="s">
        <v>142</v>
      </c>
      <c r="G30" s="12" t="s">
        <v>3350</v>
      </c>
      <c r="H30" s="1" t="s">
        <v>85</v>
      </c>
      <c r="I30" s="12" t="s">
        <v>2</v>
      </c>
      <c r="J30" s="12" t="s">
        <v>559</v>
      </c>
    </row>
    <row r="31" spans="3:10">
      <c r="C31" s="1" t="s">
        <v>105</v>
      </c>
      <c r="D31" s="1">
        <v>0</v>
      </c>
      <c r="E31" s="1" t="s">
        <v>27</v>
      </c>
      <c r="F31" s="12" t="s">
        <v>142</v>
      </c>
      <c r="G31" s="12" t="s">
        <v>3350</v>
      </c>
      <c r="H31" s="1" t="s">
        <v>85</v>
      </c>
      <c r="I31" s="12" t="s">
        <v>2</v>
      </c>
      <c r="J31" s="12" t="s">
        <v>559</v>
      </c>
    </row>
    <row r="32" spans="3:10">
      <c r="C32" s="1" t="s">
        <v>104</v>
      </c>
      <c r="D32" s="1">
        <v>0</v>
      </c>
      <c r="E32" s="1" t="s">
        <v>27</v>
      </c>
      <c r="F32" s="12" t="s">
        <v>142</v>
      </c>
      <c r="G32" s="12" t="s">
        <v>3350</v>
      </c>
      <c r="H32" s="1" t="s">
        <v>85</v>
      </c>
      <c r="I32" s="12" t="s">
        <v>2</v>
      </c>
      <c r="J32" s="12" t="s">
        <v>559</v>
      </c>
    </row>
    <row r="33" spans="3:10">
      <c r="C33" s="1" t="s">
        <v>106</v>
      </c>
      <c r="D33" s="1">
        <v>0</v>
      </c>
      <c r="E33" s="1" t="s">
        <v>27</v>
      </c>
      <c r="F33" s="12" t="s">
        <v>142</v>
      </c>
      <c r="G33" s="12" t="s">
        <v>3350</v>
      </c>
      <c r="H33" s="1" t="s">
        <v>85</v>
      </c>
      <c r="I33" s="12" t="s">
        <v>2</v>
      </c>
      <c r="J33" s="12" t="s">
        <v>559</v>
      </c>
    </row>
    <row r="34" spans="3:10">
      <c r="C34" s="1" t="s">
        <v>2821</v>
      </c>
      <c r="D34" s="1">
        <v>0</v>
      </c>
      <c r="E34" s="1" t="s">
        <v>27</v>
      </c>
      <c r="F34" s="12" t="s">
        <v>142</v>
      </c>
      <c r="G34" s="12" t="s">
        <v>3350</v>
      </c>
      <c r="H34" s="1" t="s">
        <v>85</v>
      </c>
      <c r="I34" s="12" t="s">
        <v>2</v>
      </c>
      <c r="J34" s="12" t="s">
        <v>559</v>
      </c>
    </row>
    <row r="35" spans="3:10">
      <c r="C35" s="1" t="s">
        <v>2822</v>
      </c>
      <c r="D35" s="1">
        <v>0</v>
      </c>
      <c r="E35" s="1" t="s">
        <v>27</v>
      </c>
      <c r="F35" s="12" t="s">
        <v>142</v>
      </c>
      <c r="G35" s="12" t="s">
        <v>3350</v>
      </c>
      <c r="H35" s="1" t="s">
        <v>85</v>
      </c>
      <c r="I35" s="12" t="s">
        <v>2</v>
      </c>
      <c r="J35" s="12" t="s">
        <v>559</v>
      </c>
    </row>
    <row r="36" spans="3:10">
      <c r="C36" s="1" t="s">
        <v>107</v>
      </c>
      <c r="D36" s="1">
        <v>0</v>
      </c>
      <c r="E36" s="1" t="s">
        <v>27</v>
      </c>
      <c r="F36" s="12" t="s">
        <v>142</v>
      </c>
      <c r="G36" s="12" t="s">
        <v>3350</v>
      </c>
      <c r="H36" s="1" t="s">
        <v>85</v>
      </c>
      <c r="I36" s="12" t="s">
        <v>2</v>
      </c>
      <c r="J36" s="12" t="s">
        <v>559</v>
      </c>
    </row>
    <row r="37" spans="3:10">
      <c r="C37" s="1" t="s">
        <v>625</v>
      </c>
      <c r="D37" s="1">
        <v>0</v>
      </c>
      <c r="E37" s="1" t="s">
        <v>27</v>
      </c>
      <c r="F37" s="12" t="s">
        <v>142</v>
      </c>
      <c r="G37" s="12" t="s">
        <v>3350</v>
      </c>
      <c r="H37" s="1" t="s">
        <v>85</v>
      </c>
      <c r="I37" s="12" t="s">
        <v>2</v>
      </c>
      <c r="J37" s="12" t="s">
        <v>559</v>
      </c>
    </row>
    <row r="38" spans="3:10">
      <c r="C38" s="1" t="s">
        <v>103</v>
      </c>
      <c r="D38" s="1">
        <v>0</v>
      </c>
      <c r="E38" s="1" t="s">
        <v>27</v>
      </c>
      <c r="F38" s="12" t="s">
        <v>142</v>
      </c>
      <c r="G38" s="12" t="s">
        <v>3350</v>
      </c>
      <c r="H38" s="1" t="s">
        <v>85</v>
      </c>
      <c r="I38" s="12" t="s">
        <v>2</v>
      </c>
      <c r="J38" s="12" t="s">
        <v>559</v>
      </c>
    </row>
    <row r="39" spans="3:10">
      <c r="C39" s="1" t="s">
        <v>108</v>
      </c>
      <c r="D39" s="1">
        <v>0</v>
      </c>
      <c r="E39" s="1" t="s">
        <v>27</v>
      </c>
      <c r="F39" s="12" t="s">
        <v>142</v>
      </c>
      <c r="G39" s="12" t="s">
        <v>3350</v>
      </c>
      <c r="H39" s="1" t="s">
        <v>85</v>
      </c>
      <c r="I39" s="12" t="s">
        <v>2</v>
      </c>
      <c r="J39" s="12" t="s">
        <v>559</v>
      </c>
    </row>
    <row r="40" spans="3:10">
      <c r="C40" s="1" t="s">
        <v>102</v>
      </c>
      <c r="D40" s="1">
        <v>0</v>
      </c>
      <c r="E40" s="1" t="s">
        <v>27</v>
      </c>
      <c r="F40" s="12" t="s">
        <v>142</v>
      </c>
      <c r="G40" s="12" t="s">
        <v>3350</v>
      </c>
      <c r="H40" s="1" t="s">
        <v>85</v>
      </c>
      <c r="I40" s="12" t="s">
        <v>2</v>
      </c>
      <c r="J40" s="12" t="s">
        <v>559</v>
      </c>
    </row>
    <row r="41" spans="3:10">
      <c r="C41" s="1" t="s">
        <v>131</v>
      </c>
      <c r="D41" s="1">
        <v>0</v>
      </c>
      <c r="E41" s="1" t="s">
        <v>27</v>
      </c>
      <c r="F41" s="12" t="s">
        <v>142</v>
      </c>
      <c r="G41" s="12" t="s">
        <v>3350</v>
      </c>
      <c r="H41" s="1" t="s">
        <v>85</v>
      </c>
      <c r="I41" s="12" t="s">
        <v>2</v>
      </c>
      <c r="J41" s="12" t="s">
        <v>559</v>
      </c>
    </row>
    <row r="42" spans="3:10">
      <c r="C42" s="1" t="s">
        <v>132</v>
      </c>
      <c r="D42" s="1">
        <v>0</v>
      </c>
      <c r="E42" s="1" t="s">
        <v>27</v>
      </c>
      <c r="F42" s="12" t="s">
        <v>142</v>
      </c>
      <c r="G42" s="12" t="s">
        <v>3350</v>
      </c>
      <c r="H42" s="1" t="s">
        <v>85</v>
      </c>
      <c r="I42" s="12" t="s">
        <v>2</v>
      </c>
      <c r="J42" s="12" t="s">
        <v>559</v>
      </c>
    </row>
    <row r="43" spans="3:10">
      <c r="C43" s="1" t="s">
        <v>636</v>
      </c>
      <c r="D43" s="1">
        <v>0</v>
      </c>
      <c r="E43" s="1" t="s">
        <v>27</v>
      </c>
      <c r="F43" s="12" t="s">
        <v>142</v>
      </c>
      <c r="G43" s="12" t="s">
        <v>3350</v>
      </c>
      <c r="H43" s="1" t="s">
        <v>85</v>
      </c>
      <c r="I43" s="12" t="s">
        <v>2</v>
      </c>
      <c r="J43" s="12" t="s">
        <v>559</v>
      </c>
    </row>
    <row r="44" spans="3:10">
      <c r="C44" s="1" t="s">
        <v>635</v>
      </c>
      <c r="D44" s="1">
        <v>0</v>
      </c>
      <c r="E44" s="1" t="s">
        <v>27</v>
      </c>
      <c r="F44" s="12" t="s">
        <v>142</v>
      </c>
      <c r="G44" s="12" t="s">
        <v>3350</v>
      </c>
      <c r="H44" s="1" t="s">
        <v>85</v>
      </c>
      <c r="I44" s="12" t="s">
        <v>2</v>
      </c>
      <c r="J44" s="12" t="s">
        <v>559</v>
      </c>
    </row>
    <row r="45" spans="3:10">
      <c r="C45" s="1" t="s">
        <v>134</v>
      </c>
      <c r="D45" s="1">
        <v>0</v>
      </c>
      <c r="E45" s="1" t="s">
        <v>27</v>
      </c>
      <c r="F45" s="12" t="s">
        <v>142</v>
      </c>
      <c r="G45" s="12" t="s">
        <v>3350</v>
      </c>
      <c r="H45" s="1" t="s">
        <v>85</v>
      </c>
      <c r="I45" s="12" t="s">
        <v>2</v>
      </c>
      <c r="J45" s="12" t="s">
        <v>559</v>
      </c>
    </row>
    <row r="46" spans="3:10">
      <c r="C46" s="1" t="s">
        <v>133</v>
      </c>
      <c r="D46" s="1">
        <v>0</v>
      </c>
      <c r="E46" s="1" t="s">
        <v>27</v>
      </c>
      <c r="F46" s="12" t="s">
        <v>142</v>
      </c>
      <c r="G46" s="12" t="s">
        <v>3350</v>
      </c>
      <c r="H46" s="1" t="s">
        <v>85</v>
      </c>
      <c r="I46" s="12" t="s">
        <v>2</v>
      </c>
      <c r="J46" s="12" t="s">
        <v>559</v>
      </c>
    </row>
    <row r="47" spans="3:10">
      <c r="C47" s="1" t="s">
        <v>637</v>
      </c>
      <c r="D47" s="1">
        <v>0</v>
      </c>
      <c r="E47" s="1" t="s">
        <v>27</v>
      </c>
      <c r="F47" s="12" t="s">
        <v>142</v>
      </c>
      <c r="G47" s="12" t="s">
        <v>3350</v>
      </c>
      <c r="H47" s="1" t="s">
        <v>85</v>
      </c>
      <c r="I47" s="12" t="s">
        <v>2</v>
      </c>
      <c r="J47" s="12" t="s">
        <v>559</v>
      </c>
    </row>
    <row r="48" spans="3:10">
      <c r="C48" s="1" t="s">
        <v>2582</v>
      </c>
      <c r="D48" s="1">
        <v>0</v>
      </c>
      <c r="E48" s="1" t="s">
        <v>27</v>
      </c>
      <c r="F48" s="12" t="s">
        <v>142</v>
      </c>
      <c r="G48" s="12" t="s">
        <v>3350</v>
      </c>
      <c r="H48" s="1" t="s">
        <v>85</v>
      </c>
      <c r="I48" s="12" t="s">
        <v>2</v>
      </c>
      <c r="J48" s="12" t="s">
        <v>559</v>
      </c>
    </row>
    <row r="49" spans="3:10">
      <c r="C49" s="1" t="s">
        <v>135</v>
      </c>
      <c r="D49" s="1">
        <v>0</v>
      </c>
      <c r="E49" s="1" t="s">
        <v>27</v>
      </c>
      <c r="F49" s="12" t="s">
        <v>142</v>
      </c>
      <c r="G49" s="12" t="s">
        <v>3350</v>
      </c>
      <c r="H49" s="1" t="s">
        <v>85</v>
      </c>
      <c r="I49" s="12" t="s">
        <v>2</v>
      </c>
      <c r="J49" s="12" t="s">
        <v>559</v>
      </c>
    </row>
    <row r="50" spans="3:10">
      <c r="C50" s="1" t="s">
        <v>632</v>
      </c>
      <c r="D50" s="1">
        <v>0</v>
      </c>
      <c r="E50" s="1" t="s">
        <v>27</v>
      </c>
      <c r="F50" s="12" t="s">
        <v>142</v>
      </c>
      <c r="G50" s="12" t="s">
        <v>3350</v>
      </c>
      <c r="H50" s="1" t="s">
        <v>85</v>
      </c>
      <c r="I50" s="12" t="s">
        <v>2</v>
      </c>
      <c r="J50" s="12" t="s">
        <v>559</v>
      </c>
    </row>
    <row r="51" spans="3:10">
      <c r="C51" s="1" t="s">
        <v>127</v>
      </c>
      <c r="D51" s="1">
        <v>0</v>
      </c>
      <c r="E51" s="1" t="s">
        <v>27</v>
      </c>
      <c r="F51" s="12" t="s">
        <v>142</v>
      </c>
      <c r="G51" s="12" t="s">
        <v>3350</v>
      </c>
      <c r="H51" s="1" t="s">
        <v>85</v>
      </c>
      <c r="I51" s="12" t="s">
        <v>2</v>
      </c>
      <c r="J51" s="12" t="s">
        <v>559</v>
      </c>
    </row>
    <row r="52" spans="3:10">
      <c r="C52" s="1" t="s">
        <v>2823</v>
      </c>
      <c r="D52" s="1">
        <v>0</v>
      </c>
      <c r="E52" s="1" t="s">
        <v>27</v>
      </c>
      <c r="F52" s="12" t="s">
        <v>142</v>
      </c>
      <c r="G52" s="12" t="s">
        <v>3350</v>
      </c>
      <c r="H52" s="1" t="s">
        <v>85</v>
      </c>
      <c r="I52" s="12" t="s">
        <v>2</v>
      </c>
      <c r="J52" s="12" t="s">
        <v>559</v>
      </c>
    </row>
    <row r="53" spans="3:10">
      <c r="C53" s="1" t="s">
        <v>124</v>
      </c>
      <c r="D53" s="1">
        <v>0</v>
      </c>
      <c r="E53" s="1" t="s">
        <v>27</v>
      </c>
      <c r="F53" s="12" t="s">
        <v>142</v>
      </c>
      <c r="G53" s="12" t="s">
        <v>3350</v>
      </c>
      <c r="H53" s="1" t="s">
        <v>85</v>
      </c>
      <c r="I53" s="12" t="s">
        <v>2</v>
      </c>
      <c r="J53" s="12" t="s">
        <v>559</v>
      </c>
    </row>
    <row r="54" spans="3:10">
      <c r="C54" s="1" t="s">
        <v>125</v>
      </c>
      <c r="D54" s="1">
        <v>0</v>
      </c>
      <c r="E54" s="1" t="s">
        <v>27</v>
      </c>
      <c r="F54" s="12" t="s">
        <v>142</v>
      </c>
      <c r="G54" s="12" t="s">
        <v>3350</v>
      </c>
      <c r="H54" s="1" t="s">
        <v>85</v>
      </c>
      <c r="I54" s="12" t="s">
        <v>2</v>
      </c>
      <c r="J54" s="12" t="s">
        <v>559</v>
      </c>
    </row>
    <row r="55" spans="3:10">
      <c r="C55" s="1" t="s">
        <v>126</v>
      </c>
      <c r="D55" s="1">
        <v>0</v>
      </c>
      <c r="E55" s="1" t="s">
        <v>27</v>
      </c>
      <c r="F55" s="12" t="s">
        <v>142</v>
      </c>
      <c r="G55" s="12" t="s">
        <v>3350</v>
      </c>
      <c r="H55" s="1" t="s">
        <v>85</v>
      </c>
      <c r="I55" s="12" t="s">
        <v>2</v>
      </c>
      <c r="J55" s="12" t="s">
        <v>559</v>
      </c>
    </row>
    <row r="56" spans="3:10">
      <c r="C56" s="1" t="s">
        <v>128</v>
      </c>
      <c r="D56" s="1">
        <v>0</v>
      </c>
      <c r="E56" s="1" t="s">
        <v>27</v>
      </c>
      <c r="F56" s="12" t="s">
        <v>142</v>
      </c>
      <c r="G56" s="12" t="s">
        <v>3350</v>
      </c>
      <c r="H56" s="1" t="s">
        <v>85</v>
      </c>
      <c r="I56" s="12" t="s">
        <v>2</v>
      </c>
      <c r="J56" s="12" t="s">
        <v>559</v>
      </c>
    </row>
    <row r="57" spans="3:10">
      <c r="C57" s="1" t="s">
        <v>1452</v>
      </c>
      <c r="D57" s="1">
        <v>0</v>
      </c>
      <c r="E57" s="1" t="s">
        <v>27</v>
      </c>
      <c r="F57" s="12" t="s">
        <v>142</v>
      </c>
      <c r="G57" s="12" t="s">
        <v>3350</v>
      </c>
      <c r="H57" s="1" t="s">
        <v>85</v>
      </c>
      <c r="I57" s="12" t="s">
        <v>2</v>
      </c>
      <c r="J57" s="12" t="s">
        <v>559</v>
      </c>
    </row>
    <row r="58" spans="3:10">
      <c r="C58" s="1" t="s">
        <v>634</v>
      </c>
      <c r="D58" s="1">
        <v>0</v>
      </c>
      <c r="E58" s="1" t="s">
        <v>27</v>
      </c>
      <c r="F58" s="12" t="s">
        <v>142</v>
      </c>
      <c r="G58" s="12" t="s">
        <v>3350</v>
      </c>
      <c r="H58" s="1" t="s">
        <v>85</v>
      </c>
      <c r="I58" s="12" t="s">
        <v>2</v>
      </c>
      <c r="J58" s="12" t="s">
        <v>559</v>
      </c>
    </row>
    <row r="59" spans="3:10">
      <c r="C59" s="1" t="s">
        <v>129</v>
      </c>
      <c r="D59" s="1">
        <v>0</v>
      </c>
      <c r="E59" s="1" t="s">
        <v>27</v>
      </c>
      <c r="F59" s="12" t="s">
        <v>142</v>
      </c>
      <c r="G59" s="12" t="s">
        <v>3350</v>
      </c>
      <c r="H59" s="1" t="s">
        <v>85</v>
      </c>
      <c r="I59" s="12" t="s">
        <v>2</v>
      </c>
      <c r="J59" s="12" t="s">
        <v>559</v>
      </c>
    </row>
    <row r="60" spans="3:10">
      <c r="C60" s="1" t="s">
        <v>629</v>
      </c>
      <c r="D60" s="1">
        <v>0</v>
      </c>
      <c r="E60" s="1" t="s">
        <v>27</v>
      </c>
      <c r="F60" s="12" t="s">
        <v>142</v>
      </c>
      <c r="G60" s="12" t="s">
        <v>3350</v>
      </c>
      <c r="H60" s="1" t="s">
        <v>85</v>
      </c>
      <c r="I60" s="12" t="s">
        <v>2</v>
      </c>
      <c r="J60" s="12" t="s">
        <v>559</v>
      </c>
    </row>
    <row r="61" spans="3:10">
      <c r="C61" s="1" t="s">
        <v>120</v>
      </c>
      <c r="D61" s="1">
        <v>0</v>
      </c>
      <c r="E61" s="1" t="s">
        <v>27</v>
      </c>
      <c r="F61" s="12" t="s">
        <v>142</v>
      </c>
      <c r="G61" s="12" t="s">
        <v>3350</v>
      </c>
      <c r="H61" s="1" t="s">
        <v>85</v>
      </c>
      <c r="I61" s="12" t="s">
        <v>2</v>
      </c>
      <c r="J61" s="12" t="s">
        <v>559</v>
      </c>
    </row>
    <row r="62" spans="3:10">
      <c r="C62" s="1" t="s">
        <v>2824</v>
      </c>
      <c r="D62" s="1">
        <v>0</v>
      </c>
      <c r="E62" s="1" t="s">
        <v>27</v>
      </c>
      <c r="F62" s="12" t="s">
        <v>142</v>
      </c>
      <c r="G62" s="12" t="s">
        <v>3350</v>
      </c>
      <c r="H62" s="1" t="s">
        <v>85</v>
      </c>
      <c r="I62" s="12" t="s">
        <v>2</v>
      </c>
      <c r="J62" s="12" t="s">
        <v>559</v>
      </c>
    </row>
    <row r="63" spans="3:10">
      <c r="C63" s="1" t="s">
        <v>123</v>
      </c>
      <c r="D63" s="1">
        <v>0</v>
      </c>
      <c r="E63" s="1" t="s">
        <v>27</v>
      </c>
      <c r="F63" s="12" t="s">
        <v>142</v>
      </c>
      <c r="G63" s="12" t="s">
        <v>3350</v>
      </c>
      <c r="H63" s="1" t="s">
        <v>85</v>
      </c>
      <c r="I63" s="12" t="s">
        <v>2</v>
      </c>
      <c r="J63" s="12" t="s">
        <v>559</v>
      </c>
    </row>
    <row r="64" spans="3:10">
      <c r="C64" s="1" t="s">
        <v>119</v>
      </c>
      <c r="D64" s="1">
        <v>0</v>
      </c>
      <c r="E64" s="1" t="s">
        <v>27</v>
      </c>
      <c r="F64" s="12" t="s">
        <v>142</v>
      </c>
      <c r="G64" s="12" t="s">
        <v>3350</v>
      </c>
      <c r="H64" s="1" t="s">
        <v>85</v>
      </c>
      <c r="I64" s="12" t="s">
        <v>2</v>
      </c>
      <c r="J64" s="12" t="s">
        <v>559</v>
      </c>
    </row>
    <row r="65" spans="3:10">
      <c r="C65" s="1" t="s">
        <v>121</v>
      </c>
      <c r="D65" s="1">
        <v>0</v>
      </c>
      <c r="E65" s="1" t="s">
        <v>27</v>
      </c>
      <c r="F65" s="12" t="s">
        <v>142</v>
      </c>
      <c r="G65" s="12" t="s">
        <v>3350</v>
      </c>
      <c r="H65" s="1" t="s">
        <v>85</v>
      </c>
      <c r="I65" s="12" t="s">
        <v>2</v>
      </c>
      <c r="J65" s="12" t="s">
        <v>559</v>
      </c>
    </row>
    <row r="66" spans="3:10">
      <c r="C66" s="1" t="s">
        <v>1453</v>
      </c>
      <c r="D66" s="1">
        <v>0</v>
      </c>
      <c r="E66" s="1" t="s">
        <v>27</v>
      </c>
      <c r="F66" s="12" t="s">
        <v>142</v>
      </c>
      <c r="G66" s="12" t="s">
        <v>3350</v>
      </c>
      <c r="H66" s="1" t="s">
        <v>85</v>
      </c>
      <c r="I66" s="12" t="s">
        <v>2</v>
      </c>
      <c r="J66" s="12" t="s">
        <v>559</v>
      </c>
    </row>
    <row r="67" spans="3:10">
      <c r="C67" s="1" t="s">
        <v>1454</v>
      </c>
      <c r="D67" s="1">
        <v>0</v>
      </c>
      <c r="E67" s="1" t="s">
        <v>27</v>
      </c>
      <c r="F67" s="12" t="s">
        <v>142</v>
      </c>
      <c r="G67" s="12" t="s">
        <v>3350</v>
      </c>
      <c r="H67" s="1" t="s">
        <v>85</v>
      </c>
      <c r="I67" s="12" t="s">
        <v>2</v>
      </c>
      <c r="J67" s="12" t="s">
        <v>559</v>
      </c>
    </row>
    <row r="68" spans="3:10">
      <c r="C68" s="1" t="s">
        <v>631</v>
      </c>
      <c r="D68" s="1">
        <v>0</v>
      </c>
      <c r="E68" s="1" t="s">
        <v>27</v>
      </c>
      <c r="F68" s="12" t="s">
        <v>142</v>
      </c>
      <c r="G68" s="12" t="s">
        <v>3350</v>
      </c>
      <c r="H68" s="1" t="s">
        <v>85</v>
      </c>
      <c r="I68" s="12" t="s">
        <v>2</v>
      </c>
      <c r="J68" s="12" t="s">
        <v>559</v>
      </c>
    </row>
    <row r="69" spans="3:10">
      <c r="C69" s="1" t="s">
        <v>122</v>
      </c>
      <c r="D69" s="1">
        <v>0</v>
      </c>
      <c r="E69" s="1" t="s">
        <v>27</v>
      </c>
      <c r="F69" s="12" t="s">
        <v>142</v>
      </c>
      <c r="G69" s="12" t="s">
        <v>3350</v>
      </c>
      <c r="H69" s="1" t="s">
        <v>85</v>
      </c>
      <c r="I69" s="12" t="s">
        <v>2</v>
      </c>
      <c r="J69" s="12" t="s">
        <v>559</v>
      </c>
    </row>
    <row r="70" spans="3:10">
      <c r="C70" s="1" t="s">
        <v>118</v>
      </c>
      <c r="D70" s="1">
        <v>0</v>
      </c>
      <c r="E70" s="1" t="s">
        <v>27</v>
      </c>
      <c r="F70" s="12" t="s">
        <v>142</v>
      </c>
      <c r="G70" s="12" t="s">
        <v>3350</v>
      </c>
      <c r="H70" s="1" t="s">
        <v>85</v>
      </c>
      <c r="I70" s="12" t="s">
        <v>2</v>
      </c>
      <c r="J70" s="12" t="s">
        <v>559</v>
      </c>
    </row>
    <row r="71" spans="3:10">
      <c r="C71" s="1" t="s">
        <v>130</v>
      </c>
      <c r="D71" s="1">
        <v>0</v>
      </c>
      <c r="E71" s="1" t="s">
        <v>27</v>
      </c>
      <c r="F71" s="12" t="s">
        <v>142</v>
      </c>
      <c r="G71" s="12" t="s">
        <v>3350</v>
      </c>
      <c r="H71" s="1" t="s">
        <v>85</v>
      </c>
      <c r="I71" s="12" t="s">
        <v>2</v>
      </c>
      <c r="J71" s="12" t="s">
        <v>559</v>
      </c>
    </row>
    <row r="72" spans="3:10">
      <c r="C72" s="1" t="s">
        <v>146</v>
      </c>
      <c r="D72" s="1">
        <v>0</v>
      </c>
      <c r="E72" s="1" t="s">
        <v>27</v>
      </c>
      <c r="F72" s="12" t="s">
        <v>142</v>
      </c>
      <c r="G72" s="12" t="s">
        <v>3350</v>
      </c>
      <c r="H72" s="1" t="s">
        <v>85</v>
      </c>
      <c r="I72" s="12" t="s">
        <v>554</v>
      </c>
      <c r="J72" s="12" t="s">
        <v>559</v>
      </c>
    </row>
    <row r="73" spans="3:10">
      <c r="C73" s="1" t="s">
        <v>147</v>
      </c>
      <c r="D73" s="1">
        <v>0</v>
      </c>
      <c r="E73" s="1" t="s">
        <v>27</v>
      </c>
      <c r="F73" s="12" t="s">
        <v>142</v>
      </c>
      <c r="G73" s="12" t="s">
        <v>3350</v>
      </c>
      <c r="H73" s="1" t="s">
        <v>85</v>
      </c>
      <c r="I73" s="12" t="s">
        <v>554</v>
      </c>
      <c r="J73" s="12" t="s">
        <v>559</v>
      </c>
    </row>
    <row r="74" spans="3:10">
      <c r="C74" s="1" t="s">
        <v>148</v>
      </c>
      <c r="D74" s="1">
        <v>0</v>
      </c>
      <c r="E74" s="1" t="s">
        <v>27</v>
      </c>
      <c r="F74" s="12" t="s">
        <v>142</v>
      </c>
      <c r="G74" s="12" t="s">
        <v>3350</v>
      </c>
      <c r="H74" s="1" t="s">
        <v>85</v>
      </c>
      <c r="I74" s="12" t="s">
        <v>554</v>
      </c>
      <c r="J74" s="12" t="s">
        <v>559</v>
      </c>
    </row>
    <row r="75" spans="3:10">
      <c r="C75" s="1" t="s">
        <v>154</v>
      </c>
      <c r="D75" s="1">
        <v>0</v>
      </c>
      <c r="E75" s="1" t="s">
        <v>27</v>
      </c>
      <c r="F75" s="12" t="s">
        <v>142</v>
      </c>
      <c r="G75" s="12" t="s">
        <v>3350</v>
      </c>
      <c r="H75" s="1" t="s">
        <v>85</v>
      </c>
      <c r="I75" s="12" t="s">
        <v>554</v>
      </c>
      <c r="J75" s="12" t="s">
        <v>559</v>
      </c>
    </row>
    <row r="76" spans="3:10">
      <c r="C76" s="1" t="s">
        <v>149</v>
      </c>
      <c r="D76" s="1">
        <v>0</v>
      </c>
      <c r="E76" s="1" t="s">
        <v>27</v>
      </c>
      <c r="F76" s="12" t="s">
        <v>142</v>
      </c>
      <c r="G76" s="12" t="s">
        <v>3350</v>
      </c>
      <c r="H76" s="1" t="s">
        <v>85</v>
      </c>
      <c r="I76" s="12" t="s">
        <v>554</v>
      </c>
      <c r="J76" s="12" t="s">
        <v>559</v>
      </c>
    </row>
    <row r="77" spans="3:10">
      <c r="C77" s="1" t="s">
        <v>150</v>
      </c>
      <c r="D77" s="1">
        <v>0</v>
      </c>
      <c r="E77" s="1" t="s">
        <v>27</v>
      </c>
      <c r="F77" s="12" t="s">
        <v>142</v>
      </c>
      <c r="G77" s="12" t="s">
        <v>3350</v>
      </c>
      <c r="H77" s="1" t="s">
        <v>85</v>
      </c>
      <c r="I77" s="12" t="s">
        <v>554</v>
      </c>
      <c r="J77" s="12" t="s">
        <v>559</v>
      </c>
    </row>
    <row r="78" spans="3:10">
      <c r="C78" s="1" t="s">
        <v>151</v>
      </c>
      <c r="D78" s="1">
        <v>0</v>
      </c>
      <c r="E78" s="1" t="s">
        <v>27</v>
      </c>
      <c r="F78" s="12" t="s">
        <v>142</v>
      </c>
      <c r="G78" s="12" t="s">
        <v>3350</v>
      </c>
      <c r="H78" s="1" t="s">
        <v>85</v>
      </c>
      <c r="I78" s="12" t="s">
        <v>554</v>
      </c>
      <c r="J78" s="12" t="s">
        <v>559</v>
      </c>
    </row>
    <row r="79" spans="3:10">
      <c r="C79" s="1" t="s">
        <v>152</v>
      </c>
      <c r="D79" s="1">
        <v>0</v>
      </c>
      <c r="E79" s="1" t="s">
        <v>27</v>
      </c>
      <c r="F79" s="12" t="s">
        <v>142</v>
      </c>
      <c r="G79" s="12" t="s">
        <v>3350</v>
      </c>
      <c r="H79" s="1" t="s">
        <v>85</v>
      </c>
      <c r="I79" s="12" t="s">
        <v>554</v>
      </c>
      <c r="J79" s="12" t="s">
        <v>559</v>
      </c>
    </row>
    <row r="80" spans="3:10">
      <c r="C80" s="1" t="s">
        <v>155</v>
      </c>
      <c r="D80" s="1">
        <v>0</v>
      </c>
      <c r="E80" s="1" t="s">
        <v>27</v>
      </c>
      <c r="F80" s="12" t="s">
        <v>142</v>
      </c>
      <c r="G80" s="12" t="s">
        <v>3350</v>
      </c>
      <c r="H80" s="1" t="s">
        <v>85</v>
      </c>
      <c r="I80" s="12" t="s">
        <v>554</v>
      </c>
      <c r="J80" s="12" t="s">
        <v>559</v>
      </c>
    </row>
    <row r="81" spans="3:10">
      <c r="C81" s="1" t="s">
        <v>153</v>
      </c>
      <c r="D81" s="1">
        <v>0</v>
      </c>
      <c r="E81" s="1" t="s">
        <v>27</v>
      </c>
      <c r="F81" s="12" t="s">
        <v>142</v>
      </c>
      <c r="G81" s="12" t="s">
        <v>3350</v>
      </c>
      <c r="H81" s="1" t="s">
        <v>85</v>
      </c>
      <c r="I81" s="12" t="s">
        <v>554</v>
      </c>
      <c r="J81" s="12" t="s">
        <v>559</v>
      </c>
    </row>
    <row r="82" spans="3:10">
      <c r="C82" s="1" t="s">
        <v>642</v>
      </c>
      <c r="D82" s="1">
        <v>0</v>
      </c>
      <c r="E82" s="1" t="s">
        <v>27</v>
      </c>
      <c r="F82" s="12" t="s">
        <v>142</v>
      </c>
      <c r="G82" s="12" t="s">
        <v>3350</v>
      </c>
      <c r="H82" s="1" t="s">
        <v>85</v>
      </c>
      <c r="I82" s="12" t="s">
        <v>554</v>
      </c>
      <c r="J82" s="12" t="s">
        <v>559</v>
      </c>
    </row>
    <row r="83" spans="3:10">
      <c r="C83" s="1" t="s">
        <v>156</v>
      </c>
      <c r="D83" s="1">
        <v>0</v>
      </c>
      <c r="E83" s="1" t="s">
        <v>27</v>
      </c>
      <c r="F83" s="12" t="s">
        <v>142</v>
      </c>
      <c r="G83" s="12" t="s">
        <v>3350</v>
      </c>
      <c r="H83" s="1" t="s">
        <v>85</v>
      </c>
      <c r="I83" s="12" t="s">
        <v>554</v>
      </c>
      <c r="J83" s="12" t="s">
        <v>559</v>
      </c>
    </row>
    <row r="84" spans="3:10">
      <c r="C84" s="1" t="s">
        <v>157</v>
      </c>
      <c r="D84" s="1">
        <v>0</v>
      </c>
      <c r="E84" s="1" t="s">
        <v>27</v>
      </c>
      <c r="F84" s="12" t="s">
        <v>142</v>
      </c>
      <c r="G84" s="12" t="s">
        <v>3350</v>
      </c>
      <c r="H84" s="1" t="s">
        <v>85</v>
      </c>
      <c r="I84" s="12" t="s">
        <v>554</v>
      </c>
      <c r="J84" s="12" t="s">
        <v>559</v>
      </c>
    </row>
    <row r="85" spans="3:10">
      <c r="C85" s="1" t="s">
        <v>158</v>
      </c>
      <c r="D85" s="1">
        <v>0</v>
      </c>
      <c r="E85" s="1" t="s">
        <v>27</v>
      </c>
      <c r="F85" s="12" t="s">
        <v>142</v>
      </c>
      <c r="G85" s="12" t="s">
        <v>3350</v>
      </c>
      <c r="H85" s="1" t="s">
        <v>85</v>
      </c>
      <c r="I85" s="12" t="s">
        <v>554</v>
      </c>
      <c r="J85" s="12" t="s">
        <v>559</v>
      </c>
    </row>
    <row r="86" spans="3:10">
      <c r="C86" s="1" t="s">
        <v>159</v>
      </c>
      <c r="D86" s="1">
        <v>0</v>
      </c>
      <c r="E86" s="1" t="s">
        <v>27</v>
      </c>
      <c r="F86" s="12" t="s">
        <v>142</v>
      </c>
      <c r="G86" s="12" t="s">
        <v>3350</v>
      </c>
      <c r="H86" s="1" t="s">
        <v>85</v>
      </c>
      <c r="I86" s="12" t="s">
        <v>554</v>
      </c>
      <c r="J86" s="12" t="s">
        <v>559</v>
      </c>
    </row>
    <row r="87" spans="3:10">
      <c r="C87" s="1" t="s">
        <v>160</v>
      </c>
      <c r="D87" s="1">
        <v>0</v>
      </c>
      <c r="E87" s="1" t="s">
        <v>27</v>
      </c>
      <c r="F87" s="12" t="s">
        <v>142</v>
      </c>
      <c r="G87" s="12" t="s">
        <v>3350</v>
      </c>
      <c r="H87" s="1" t="s">
        <v>85</v>
      </c>
      <c r="I87" s="12" t="s">
        <v>554</v>
      </c>
      <c r="J87" s="12" t="s">
        <v>559</v>
      </c>
    </row>
    <row r="88" spans="3:10">
      <c r="C88" s="1" t="s">
        <v>645</v>
      </c>
      <c r="D88" s="1">
        <v>0</v>
      </c>
      <c r="E88" s="1" t="s">
        <v>27</v>
      </c>
      <c r="F88" s="12" t="s">
        <v>142</v>
      </c>
      <c r="G88" s="12" t="s">
        <v>3350</v>
      </c>
      <c r="H88" s="1" t="s">
        <v>85</v>
      </c>
      <c r="I88" s="12" t="s">
        <v>554</v>
      </c>
      <c r="J88" s="12" t="s">
        <v>559</v>
      </c>
    </row>
    <row r="89" spans="3:10">
      <c r="C89" s="1" t="s">
        <v>646</v>
      </c>
      <c r="D89" s="1">
        <v>0</v>
      </c>
      <c r="E89" s="1" t="s">
        <v>27</v>
      </c>
      <c r="F89" s="12" t="s">
        <v>142</v>
      </c>
      <c r="G89" s="12" t="s">
        <v>3350</v>
      </c>
      <c r="H89" s="1" t="s">
        <v>85</v>
      </c>
      <c r="I89" s="12" t="s">
        <v>554</v>
      </c>
      <c r="J89" s="12" t="s">
        <v>559</v>
      </c>
    </row>
    <row r="90" spans="3:10">
      <c r="C90" s="1" t="s">
        <v>2775</v>
      </c>
      <c r="D90" s="1">
        <v>0</v>
      </c>
      <c r="E90" s="1" t="s">
        <v>27</v>
      </c>
      <c r="F90" s="12" t="s">
        <v>142</v>
      </c>
      <c r="G90" s="12" t="s">
        <v>3350</v>
      </c>
      <c r="H90" s="1" t="s">
        <v>85</v>
      </c>
      <c r="I90" s="12" t="s">
        <v>554</v>
      </c>
      <c r="J90" s="12" t="s">
        <v>559</v>
      </c>
    </row>
    <row r="91" spans="3:10">
      <c r="C91" s="1" t="s">
        <v>2776</v>
      </c>
      <c r="D91" s="1">
        <v>0</v>
      </c>
      <c r="E91" s="1" t="s">
        <v>27</v>
      </c>
      <c r="F91" s="12" t="s">
        <v>142</v>
      </c>
      <c r="G91" s="12" t="s">
        <v>3350</v>
      </c>
      <c r="H91" s="1" t="s">
        <v>85</v>
      </c>
      <c r="I91" s="12" t="s">
        <v>554</v>
      </c>
      <c r="J91" s="12" t="s">
        <v>559</v>
      </c>
    </row>
    <row r="92" spans="3:10">
      <c r="C92" s="1" t="s">
        <v>2837</v>
      </c>
      <c r="D92" s="1">
        <v>0</v>
      </c>
      <c r="E92" s="1" t="s">
        <v>27</v>
      </c>
      <c r="F92" s="12" t="s">
        <v>142</v>
      </c>
      <c r="G92" s="12" t="s">
        <v>3350</v>
      </c>
      <c r="H92" s="1" t="s">
        <v>85</v>
      </c>
      <c r="I92" s="12" t="s">
        <v>554</v>
      </c>
      <c r="J92" s="12" t="s">
        <v>559</v>
      </c>
    </row>
    <row r="93" spans="3:10">
      <c r="C93" s="1" t="s">
        <v>2255</v>
      </c>
      <c r="D93" s="1">
        <v>0</v>
      </c>
      <c r="E93" s="1" t="s">
        <v>27</v>
      </c>
      <c r="F93" s="12" t="s">
        <v>142</v>
      </c>
      <c r="G93" s="12" t="s">
        <v>3350</v>
      </c>
      <c r="H93" s="1" t="s">
        <v>85</v>
      </c>
      <c r="I93" s="12" t="s">
        <v>554</v>
      </c>
      <c r="J93" s="12" t="s">
        <v>559</v>
      </c>
    </row>
    <row r="94" spans="3:10">
      <c r="C94" s="1" t="s">
        <v>161</v>
      </c>
      <c r="D94" s="1">
        <v>0</v>
      </c>
      <c r="E94" s="1" t="s">
        <v>27</v>
      </c>
      <c r="F94" s="12" t="s">
        <v>142</v>
      </c>
      <c r="G94" s="12" t="s">
        <v>3350</v>
      </c>
      <c r="H94" s="1" t="s">
        <v>85</v>
      </c>
      <c r="I94" s="12" t="s">
        <v>554</v>
      </c>
      <c r="J94" s="12" t="s">
        <v>559</v>
      </c>
    </row>
    <row r="95" spans="3:10">
      <c r="C95" s="1" t="s">
        <v>162</v>
      </c>
      <c r="D95" s="1">
        <v>0</v>
      </c>
      <c r="E95" s="1" t="s">
        <v>27</v>
      </c>
      <c r="F95" s="12" t="s">
        <v>142</v>
      </c>
      <c r="G95" s="12" t="s">
        <v>3350</v>
      </c>
      <c r="H95" s="1" t="s">
        <v>85</v>
      </c>
      <c r="I95" s="12" t="s">
        <v>554</v>
      </c>
      <c r="J95" s="12" t="s">
        <v>559</v>
      </c>
    </row>
    <row r="96" spans="3:10">
      <c r="C96" s="1" t="s">
        <v>2839</v>
      </c>
      <c r="D96" s="1">
        <v>0</v>
      </c>
      <c r="E96" s="1" t="s">
        <v>27</v>
      </c>
      <c r="F96" s="12" t="s">
        <v>142</v>
      </c>
      <c r="G96" s="12" t="s">
        <v>3350</v>
      </c>
      <c r="H96" s="1" t="s">
        <v>85</v>
      </c>
      <c r="I96" s="12" t="s">
        <v>554</v>
      </c>
      <c r="J96" s="12" t="s">
        <v>559</v>
      </c>
    </row>
    <row r="97" spans="3:10">
      <c r="C97" s="1" t="s">
        <v>2840</v>
      </c>
      <c r="D97" s="1">
        <v>0</v>
      </c>
      <c r="E97" s="1" t="s">
        <v>27</v>
      </c>
      <c r="F97" s="12" t="s">
        <v>142</v>
      </c>
      <c r="G97" s="12" t="s">
        <v>3350</v>
      </c>
      <c r="H97" s="1" t="s">
        <v>85</v>
      </c>
      <c r="I97" s="12" t="s">
        <v>554</v>
      </c>
      <c r="J97" s="12" t="s">
        <v>559</v>
      </c>
    </row>
    <row r="98" spans="3:10">
      <c r="C98" s="1" t="s">
        <v>801</v>
      </c>
      <c r="D98" s="1">
        <v>0</v>
      </c>
      <c r="E98" s="1" t="s">
        <v>27</v>
      </c>
      <c r="F98" s="12" t="s">
        <v>142</v>
      </c>
      <c r="G98" s="12" t="s">
        <v>3350</v>
      </c>
      <c r="H98" s="1" t="s">
        <v>85</v>
      </c>
      <c r="I98" s="12" t="s">
        <v>554</v>
      </c>
      <c r="J98" s="12" t="s">
        <v>559</v>
      </c>
    </row>
    <row r="99" spans="3:10">
      <c r="C99" s="1" t="s">
        <v>802</v>
      </c>
      <c r="D99" s="1">
        <v>0</v>
      </c>
      <c r="E99" s="1" t="s">
        <v>27</v>
      </c>
      <c r="F99" s="12" t="s">
        <v>142</v>
      </c>
      <c r="G99" s="12" t="s">
        <v>3350</v>
      </c>
      <c r="H99" s="1" t="s">
        <v>85</v>
      </c>
      <c r="I99" s="12" t="s">
        <v>554</v>
      </c>
      <c r="J99" s="12" t="s">
        <v>559</v>
      </c>
    </row>
    <row r="100" spans="3:10">
      <c r="C100" s="1" t="s">
        <v>803</v>
      </c>
      <c r="D100" s="1">
        <v>0</v>
      </c>
      <c r="E100" s="1" t="s">
        <v>27</v>
      </c>
      <c r="F100" s="12" t="s">
        <v>142</v>
      </c>
      <c r="G100" s="12" t="s">
        <v>3350</v>
      </c>
      <c r="H100" s="1" t="s">
        <v>85</v>
      </c>
      <c r="I100" s="12" t="s">
        <v>554</v>
      </c>
      <c r="J100" s="12" t="s">
        <v>559</v>
      </c>
    </row>
    <row r="101" spans="3:10">
      <c r="C101" s="1" t="s">
        <v>804</v>
      </c>
      <c r="D101" s="1">
        <v>0</v>
      </c>
      <c r="E101" s="1" t="s">
        <v>27</v>
      </c>
      <c r="F101" s="12" t="s">
        <v>142</v>
      </c>
      <c r="G101" s="12" t="s">
        <v>3350</v>
      </c>
      <c r="H101" s="1" t="s">
        <v>85</v>
      </c>
      <c r="I101" s="12" t="s">
        <v>554</v>
      </c>
      <c r="J101" s="12" t="s">
        <v>559</v>
      </c>
    </row>
    <row r="102" spans="3:10">
      <c r="C102" s="1" t="s">
        <v>805</v>
      </c>
      <c r="D102" s="1">
        <v>0</v>
      </c>
      <c r="E102" s="1" t="s">
        <v>27</v>
      </c>
      <c r="F102" s="12" t="s">
        <v>142</v>
      </c>
      <c r="G102" s="12" t="s">
        <v>3350</v>
      </c>
      <c r="H102" s="1" t="s">
        <v>85</v>
      </c>
      <c r="I102" s="12" t="s">
        <v>554</v>
      </c>
      <c r="J102" s="12" t="s">
        <v>559</v>
      </c>
    </row>
    <row r="103" spans="3:10">
      <c r="C103" s="1" t="s">
        <v>795</v>
      </c>
      <c r="D103" s="1">
        <v>0</v>
      </c>
      <c r="E103" s="1" t="s">
        <v>27</v>
      </c>
      <c r="F103" s="12" t="s">
        <v>142</v>
      </c>
      <c r="G103" s="12" t="s">
        <v>3350</v>
      </c>
      <c r="H103" s="1" t="s">
        <v>85</v>
      </c>
      <c r="I103" s="12" t="s">
        <v>554</v>
      </c>
      <c r="J103" s="12" t="s">
        <v>559</v>
      </c>
    </row>
    <row r="104" spans="3:10">
      <c r="C104" s="1" t="s">
        <v>796</v>
      </c>
      <c r="D104" s="1">
        <v>0</v>
      </c>
      <c r="E104" s="1" t="s">
        <v>27</v>
      </c>
      <c r="F104" s="12" t="s">
        <v>142</v>
      </c>
      <c r="G104" s="12" t="s">
        <v>3350</v>
      </c>
      <c r="H104" s="1" t="s">
        <v>85</v>
      </c>
      <c r="I104" s="12" t="s">
        <v>554</v>
      </c>
      <c r="J104" s="12" t="s">
        <v>559</v>
      </c>
    </row>
    <row r="105" spans="3:10">
      <c r="C105" s="1" t="s">
        <v>797</v>
      </c>
      <c r="D105" s="1">
        <v>0</v>
      </c>
      <c r="E105" s="1" t="s">
        <v>27</v>
      </c>
      <c r="F105" s="12" t="s">
        <v>142</v>
      </c>
      <c r="G105" s="12" t="s">
        <v>3350</v>
      </c>
      <c r="H105" s="1" t="s">
        <v>85</v>
      </c>
      <c r="I105" s="12" t="s">
        <v>554</v>
      </c>
      <c r="J105" s="12" t="s">
        <v>559</v>
      </c>
    </row>
    <row r="106" spans="3:10">
      <c r="C106" s="1" t="s">
        <v>798</v>
      </c>
      <c r="D106" s="1">
        <v>0</v>
      </c>
      <c r="E106" s="1" t="s">
        <v>27</v>
      </c>
      <c r="F106" s="12" t="s">
        <v>142</v>
      </c>
      <c r="G106" s="12" t="s">
        <v>3350</v>
      </c>
      <c r="H106" s="1" t="s">
        <v>85</v>
      </c>
      <c r="I106" s="12" t="s">
        <v>554</v>
      </c>
      <c r="J106" s="12" t="s">
        <v>559</v>
      </c>
    </row>
    <row r="107" spans="3:10">
      <c r="C107" s="1" t="s">
        <v>799</v>
      </c>
      <c r="D107" s="1">
        <v>0</v>
      </c>
      <c r="E107" s="1" t="s">
        <v>27</v>
      </c>
      <c r="F107" s="12" t="s">
        <v>142</v>
      </c>
      <c r="G107" s="12" t="s">
        <v>3350</v>
      </c>
      <c r="H107" s="1" t="s">
        <v>85</v>
      </c>
      <c r="I107" s="12" t="s">
        <v>554</v>
      </c>
      <c r="J107" s="12" t="s">
        <v>559</v>
      </c>
    </row>
    <row r="108" spans="3:10">
      <c r="C108" s="1" t="s">
        <v>809</v>
      </c>
      <c r="D108" s="1">
        <v>0</v>
      </c>
      <c r="E108" s="1" t="s">
        <v>27</v>
      </c>
      <c r="F108" s="12" t="s">
        <v>142</v>
      </c>
      <c r="G108" s="12" t="s">
        <v>3350</v>
      </c>
      <c r="H108" s="1" t="s">
        <v>85</v>
      </c>
      <c r="I108" s="12" t="s">
        <v>554</v>
      </c>
      <c r="J108" s="12" t="s">
        <v>559</v>
      </c>
    </row>
    <row r="109" spans="3:10">
      <c r="C109" s="1" t="s">
        <v>810</v>
      </c>
      <c r="D109" s="1">
        <v>0</v>
      </c>
      <c r="E109" s="1" t="s">
        <v>27</v>
      </c>
      <c r="F109" s="12" t="s">
        <v>142</v>
      </c>
      <c r="G109" s="12" t="s">
        <v>3350</v>
      </c>
      <c r="H109" s="1" t="s">
        <v>85</v>
      </c>
      <c r="I109" s="12" t="s">
        <v>554</v>
      </c>
      <c r="J109" s="12" t="s">
        <v>559</v>
      </c>
    </row>
    <row r="110" spans="3:10">
      <c r="C110" s="1" t="s">
        <v>811</v>
      </c>
      <c r="D110" s="1">
        <v>0</v>
      </c>
      <c r="E110" s="1" t="s">
        <v>27</v>
      </c>
      <c r="F110" s="12" t="s">
        <v>142</v>
      </c>
      <c r="G110" s="12" t="s">
        <v>3350</v>
      </c>
      <c r="H110" s="1" t="s">
        <v>85</v>
      </c>
      <c r="I110" s="12" t="s">
        <v>554</v>
      </c>
      <c r="J110" s="12" t="s">
        <v>559</v>
      </c>
    </row>
    <row r="111" spans="3:10">
      <c r="C111" s="1" t="s">
        <v>812</v>
      </c>
      <c r="D111" s="1">
        <v>0</v>
      </c>
      <c r="E111" s="1" t="s">
        <v>27</v>
      </c>
      <c r="F111" s="12" t="s">
        <v>142</v>
      </c>
      <c r="G111" s="12" t="s">
        <v>3350</v>
      </c>
      <c r="H111" s="1" t="s">
        <v>85</v>
      </c>
      <c r="I111" s="12" t="s">
        <v>554</v>
      </c>
      <c r="J111" s="12" t="s">
        <v>559</v>
      </c>
    </row>
    <row r="112" spans="3:10">
      <c r="C112" s="1" t="s">
        <v>813</v>
      </c>
      <c r="D112" s="1">
        <v>0</v>
      </c>
      <c r="E112" s="1" t="s">
        <v>27</v>
      </c>
      <c r="F112" s="12" t="s">
        <v>142</v>
      </c>
      <c r="G112" s="12" t="s">
        <v>3350</v>
      </c>
      <c r="H112" s="1" t="s">
        <v>85</v>
      </c>
      <c r="I112" s="12" t="s">
        <v>554</v>
      </c>
      <c r="J112" s="12" t="s">
        <v>559</v>
      </c>
    </row>
    <row r="113" spans="3:10">
      <c r="C113" s="1" t="s">
        <v>814</v>
      </c>
      <c r="D113" s="1">
        <v>0</v>
      </c>
      <c r="E113" s="1" t="s">
        <v>27</v>
      </c>
      <c r="F113" s="12" t="s">
        <v>142</v>
      </c>
      <c r="G113" s="12" t="s">
        <v>3350</v>
      </c>
      <c r="H113" s="1" t="s">
        <v>85</v>
      </c>
      <c r="I113" s="12" t="s">
        <v>554</v>
      </c>
      <c r="J113" s="12" t="s">
        <v>559</v>
      </c>
    </row>
    <row r="114" spans="3:10">
      <c r="C114" s="1" t="s">
        <v>815</v>
      </c>
      <c r="D114" s="1">
        <v>0</v>
      </c>
      <c r="E114" s="1" t="s">
        <v>27</v>
      </c>
      <c r="F114" s="12" t="s">
        <v>142</v>
      </c>
      <c r="G114" s="12" t="s">
        <v>3350</v>
      </c>
      <c r="H114" s="1" t="s">
        <v>85</v>
      </c>
      <c r="I114" s="12" t="s">
        <v>554</v>
      </c>
      <c r="J114" s="12" t="s">
        <v>559</v>
      </c>
    </row>
    <row r="115" spans="3:10">
      <c r="C115" s="1" t="s">
        <v>817</v>
      </c>
      <c r="D115" s="1">
        <v>0</v>
      </c>
      <c r="E115" s="1" t="s">
        <v>27</v>
      </c>
      <c r="F115" s="12" t="s">
        <v>142</v>
      </c>
      <c r="G115" s="12" t="s">
        <v>3350</v>
      </c>
      <c r="H115" s="1" t="s">
        <v>85</v>
      </c>
      <c r="I115" s="12" t="s">
        <v>554</v>
      </c>
      <c r="J115" s="12" t="s">
        <v>559</v>
      </c>
    </row>
    <row r="116" spans="3:10">
      <c r="C116" s="1" t="s">
        <v>818</v>
      </c>
      <c r="D116" s="1">
        <v>0</v>
      </c>
      <c r="E116" s="1" t="s">
        <v>27</v>
      </c>
      <c r="F116" s="12" t="s">
        <v>142</v>
      </c>
      <c r="G116" s="12" t="s">
        <v>3350</v>
      </c>
      <c r="H116" s="1" t="s">
        <v>85</v>
      </c>
      <c r="I116" s="12" t="s">
        <v>554</v>
      </c>
      <c r="J116" s="12" t="s">
        <v>559</v>
      </c>
    </row>
    <row r="117" spans="3:10">
      <c r="C117" s="1" t="s">
        <v>819</v>
      </c>
      <c r="D117" s="1">
        <v>0</v>
      </c>
      <c r="E117" s="1" t="s">
        <v>27</v>
      </c>
      <c r="F117" s="12" t="s">
        <v>142</v>
      </c>
      <c r="G117" s="12" t="s">
        <v>3350</v>
      </c>
      <c r="H117" s="1" t="s">
        <v>85</v>
      </c>
      <c r="I117" s="12" t="s">
        <v>554</v>
      </c>
      <c r="J117" s="12" t="s">
        <v>559</v>
      </c>
    </row>
    <row r="118" spans="3:10">
      <c r="C118" s="1" t="s">
        <v>820</v>
      </c>
      <c r="D118" s="1">
        <v>0</v>
      </c>
      <c r="E118" s="1" t="s">
        <v>27</v>
      </c>
      <c r="F118" s="12" t="s">
        <v>142</v>
      </c>
      <c r="G118" s="12" t="s">
        <v>3350</v>
      </c>
      <c r="H118" s="1" t="s">
        <v>85</v>
      </c>
      <c r="I118" s="12" t="s">
        <v>554</v>
      </c>
      <c r="J118" s="12" t="s">
        <v>559</v>
      </c>
    </row>
    <row r="119" spans="3:10">
      <c r="C119" s="1" t="s">
        <v>821</v>
      </c>
      <c r="D119" s="1">
        <v>0</v>
      </c>
      <c r="E119" s="1" t="s">
        <v>27</v>
      </c>
      <c r="F119" s="12" t="s">
        <v>142</v>
      </c>
      <c r="G119" s="12" t="s">
        <v>3350</v>
      </c>
      <c r="H119" s="1" t="s">
        <v>85</v>
      </c>
      <c r="I119" s="12" t="s">
        <v>554</v>
      </c>
      <c r="J119" s="12" t="s">
        <v>559</v>
      </c>
    </row>
    <row r="120" spans="3:10">
      <c r="C120" s="1" t="s">
        <v>822</v>
      </c>
      <c r="D120" s="1">
        <v>0</v>
      </c>
      <c r="E120" s="1" t="s">
        <v>27</v>
      </c>
      <c r="F120" s="12" t="s">
        <v>142</v>
      </c>
      <c r="G120" s="12" t="s">
        <v>3350</v>
      </c>
      <c r="H120" s="1" t="s">
        <v>85</v>
      </c>
      <c r="I120" s="12" t="s">
        <v>554</v>
      </c>
      <c r="J120" s="12" t="s">
        <v>559</v>
      </c>
    </row>
    <row r="121" spans="3:10">
      <c r="C121" s="1" t="s">
        <v>823</v>
      </c>
      <c r="D121" s="1">
        <v>0</v>
      </c>
      <c r="E121" s="1" t="s">
        <v>27</v>
      </c>
      <c r="F121" s="12" t="s">
        <v>142</v>
      </c>
      <c r="G121" s="12" t="s">
        <v>3350</v>
      </c>
      <c r="H121" s="1" t="s">
        <v>85</v>
      </c>
      <c r="I121" s="12" t="s">
        <v>554</v>
      </c>
      <c r="J121" s="12" t="s">
        <v>559</v>
      </c>
    </row>
    <row r="122" spans="3:10">
      <c r="C122" s="1" t="s">
        <v>824</v>
      </c>
      <c r="D122" s="1">
        <v>0</v>
      </c>
      <c r="E122" s="1" t="s">
        <v>27</v>
      </c>
      <c r="F122" s="12" t="s">
        <v>142</v>
      </c>
      <c r="G122" s="12" t="s">
        <v>3350</v>
      </c>
      <c r="H122" s="1" t="s">
        <v>85</v>
      </c>
      <c r="I122" s="12" t="s">
        <v>554</v>
      </c>
      <c r="J122" s="12" t="s">
        <v>559</v>
      </c>
    </row>
    <row r="123" spans="3:10">
      <c r="C123" s="1" t="s">
        <v>825</v>
      </c>
      <c r="D123" s="1">
        <v>0</v>
      </c>
      <c r="E123" s="1" t="s">
        <v>27</v>
      </c>
      <c r="F123" s="12" t="s">
        <v>142</v>
      </c>
      <c r="G123" s="12" t="s">
        <v>3350</v>
      </c>
      <c r="H123" s="1" t="s">
        <v>85</v>
      </c>
      <c r="I123" s="12" t="s">
        <v>554</v>
      </c>
      <c r="J123" s="12" t="s">
        <v>559</v>
      </c>
    </row>
    <row r="124" spans="3:10">
      <c r="C124" s="1" t="s">
        <v>826</v>
      </c>
      <c r="D124" s="1">
        <v>0</v>
      </c>
      <c r="E124" s="1" t="s">
        <v>27</v>
      </c>
      <c r="F124" s="12" t="s">
        <v>142</v>
      </c>
      <c r="G124" s="12" t="s">
        <v>3350</v>
      </c>
      <c r="H124" s="1" t="s">
        <v>85</v>
      </c>
      <c r="I124" s="12" t="s">
        <v>554</v>
      </c>
      <c r="J124" s="12" t="s">
        <v>559</v>
      </c>
    </row>
    <row r="125" spans="3:10">
      <c r="C125" s="1" t="s">
        <v>827</v>
      </c>
      <c r="D125" s="1">
        <v>0</v>
      </c>
      <c r="E125" s="1" t="s">
        <v>27</v>
      </c>
      <c r="F125" s="12" t="s">
        <v>142</v>
      </c>
      <c r="G125" s="12" t="s">
        <v>3350</v>
      </c>
      <c r="H125" s="1" t="s">
        <v>85</v>
      </c>
      <c r="I125" s="12" t="s">
        <v>554</v>
      </c>
      <c r="J125" s="12" t="s">
        <v>559</v>
      </c>
    </row>
    <row r="126" spans="3:10">
      <c r="C126" s="1" t="s">
        <v>828</v>
      </c>
      <c r="D126" s="1">
        <v>0</v>
      </c>
      <c r="E126" s="1" t="s">
        <v>27</v>
      </c>
      <c r="F126" s="12" t="s">
        <v>142</v>
      </c>
      <c r="G126" s="12" t="s">
        <v>3350</v>
      </c>
      <c r="H126" s="1" t="s">
        <v>85</v>
      </c>
      <c r="I126" s="12" t="s">
        <v>554</v>
      </c>
      <c r="J126" s="12" t="s">
        <v>559</v>
      </c>
    </row>
    <row r="127" spans="3:10">
      <c r="C127" s="1" t="s">
        <v>829</v>
      </c>
      <c r="D127" s="1">
        <v>0</v>
      </c>
      <c r="E127" s="1" t="s">
        <v>27</v>
      </c>
      <c r="F127" s="12" t="s">
        <v>142</v>
      </c>
      <c r="G127" s="12" t="s">
        <v>3350</v>
      </c>
      <c r="H127" s="1" t="s">
        <v>85</v>
      </c>
      <c r="I127" s="12" t="s">
        <v>554</v>
      </c>
      <c r="J127" s="12" t="s">
        <v>559</v>
      </c>
    </row>
    <row r="128" spans="3:10">
      <c r="C128" s="1" t="s">
        <v>830</v>
      </c>
      <c r="D128" s="1">
        <v>0</v>
      </c>
      <c r="E128" s="1" t="s">
        <v>27</v>
      </c>
      <c r="F128" s="12" t="s">
        <v>142</v>
      </c>
      <c r="G128" s="12" t="s">
        <v>3350</v>
      </c>
      <c r="H128" s="1" t="s">
        <v>85</v>
      </c>
      <c r="I128" s="12" t="s">
        <v>554</v>
      </c>
      <c r="J128" s="12" t="s">
        <v>559</v>
      </c>
    </row>
    <row r="129" spans="3:10">
      <c r="C129" s="1" t="s">
        <v>831</v>
      </c>
      <c r="D129" s="1">
        <v>0</v>
      </c>
      <c r="E129" s="1" t="s">
        <v>27</v>
      </c>
      <c r="F129" s="12" t="s">
        <v>142</v>
      </c>
      <c r="G129" s="12" t="s">
        <v>3350</v>
      </c>
      <c r="H129" s="1" t="s">
        <v>85</v>
      </c>
      <c r="I129" s="12" t="s">
        <v>554</v>
      </c>
      <c r="J129" s="12" t="s">
        <v>559</v>
      </c>
    </row>
    <row r="130" spans="3:10">
      <c r="C130" s="1" t="s">
        <v>832</v>
      </c>
      <c r="D130" s="1">
        <v>0</v>
      </c>
      <c r="E130" s="1" t="s">
        <v>27</v>
      </c>
      <c r="F130" s="12" t="s">
        <v>142</v>
      </c>
      <c r="G130" s="12" t="s">
        <v>3350</v>
      </c>
      <c r="H130" s="1" t="s">
        <v>85</v>
      </c>
      <c r="I130" s="12" t="s">
        <v>554</v>
      </c>
      <c r="J130" s="12" t="s">
        <v>559</v>
      </c>
    </row>
    <row r="131" spans="3:10">
      <c r="C131" s="1" t="s">
        <v>833</v>
      </c>
      <c r="D131" s="1">
        <v>0</v>
      </c>
      <c r="E131" s="1" t="s">
        <v>27</v>
      </c>
      <c r="F131" s="12" t="s">
        <v>142</v>
      </c>
      <c r="G131" s="12" t="s">
        <v>3350</v>
      </c>
      <c r="H131" s="1" t="s">
        <v>85</v>
      </c>
      <c r="I131" s="12" t="s">
        <v>554</v>
      </c>
      <c r="J131" s="12" t="s">
        <v>559</v>
      </c>
    </row>
    <row r="132" spans="3:10">
      <c r="C132" s="1" t="s">
        <v>834</v>
      </c>
      <c r="D132" s="1">
        <v>0</v>
      </c>
      <c r="E132" s="1" t="s">
        <v>27</v>
      </c>
      <c r="F132" s="12" t="s">
        <v>142</v>
      </c>
      <c r="G132" s="12" t="s">
        <v>3350</v>
      </c>
      <c r="H132" s="1" t="s">
        <v>85</v>
      </c>
      <c r="I132" s="12" t="s">
        <v>554</v>
      </c>
      <c r="J132" s="12" t="s">
        <v>559</v>
      </c>
    </row>
    <row r="133" spans="3:10">
      <c r="C133" s="1" t="s">
        <v>835</v>
      </c>
      <c r="D133" s="1">
        <v>0</v>
      </c>
      <c r="E133" s="1" t="s">
        <v>27</v>
      </c>
      <c r="F133" s="12" t="s">
        <v>142</v>
      </c>
      <c r="G133" s="12" t="s">
        <v>3350</v>
      </c>
      <c r="H133" s="1" t="s">
        <v>85</v>
      </c>
      <c r="I133" s="12" t="s">
        <v>554</v>
      </c>
      <c r="J133" s="12" t="s">
        <v>559</v>
      </c>
    </row>
    <row r="134" spans="3:10">
      <c r="C134" s="1" t="s">
        <v>836</v>
      </c>
      <c r="D134" s="1">
        <v>0</v>
      </c>
      <c r="E134" s="1" t="s">
        <v>27</v>
      </c>
      <c r="F134" s="12" t="s">
        <v>142</v>
      </c>
      <c r="G134" s="12" t="s">
        <v>3350</v>
      </c>
      <c r="H134" s="1" t="s">
        <v>85</v>
      </c>
      <c r="I134" s="12" t="s">
        <v>554</v>
      </c>
      <c r="J134" s="12" t="s">
        <v>559</v>
      </c>
    </row>
    <row r="135" spans="3:10">
      <c r="C135" s="1" t="s">
        <v>837</v>
      </c>
      <c r="D135" s="1">
        <v>0</v>
      </c>
      <c r="E135" s="1" t="s">
        <v>27</v>
      </c>
      <c r="F135" s="12" t="s">
        <v>142</v>
      </c>
      <c r="G135" s="12" t="s">
        <v>3350</v>
      </c>
      <c r="H135" s="1" t="s">
        <v>85</v>
      </c>
      <c r="I135" s="12" t="s">
        <v>554</v>
      </c>
      <c r="J135" s="12" t="s">
        <v>559</v>
      </c>
    </row>
    <row r="136" spans="3:10">
      <c r="C136" s="1" t="s">
        <v>838</v>
      </c>
      <c r="D136" s="1">
        <v>0</v>
      </c>
      <c r="E136" s="1" t="s">
        <v>27</v>
      </c>
      <c r="F136" s="12" t="s">
        <v>142</v>
      </c>
      <c r="G136" s="12" t="s">
        <v>3350</v>
      </c>
      <c r="H136" s="1" t="s">
        <v>85</v>
      </c>
      <c r="I136" s="12" t="s">
        <v>554</v>
      </c>
      <c r="J136" s="12" t="s">
        <v>559</v>
      </c>
    </row>
    <row r="137" spans="3:10">
      <c r="C137" s="1" t="s">
        <v>840</v>
      </c>
      <c r="D137" s="1">
        <v>0</v>
      </c>
      <c r="E137" s="1" t="s">
        <v>27</v>
      </c>
      <c r="F137" s="12" t="s">
        <v>142</v>
      </c>
      <c r="G137" s="12" t="s">
        <v>3350</v>
      </c>
      <c r="H137" s="1" t="s">
        <v>85</v>
      </c>
      <c r="I137" s="12" t="s">
        <v>554</v>
      </c>
      <c r="J137" s="12" t="s">
        <v>559</v>
      </c>
    </row>
    <row r="138" spans="3:10">
      <c r="C138" s="1" t="s">
        <v>841</v>
      </c>
      <c r="D138" s="1">
        <v>0</v>
      </c>
      <c r="E138" s="1" t="s">
        <v>27</v>
      </c>
      <c r="F138" s="12" t="s">
        <v>142</v>
      </c>
      <c r="G138" s="12" t="s">
        <v>3350</v>
      </c>
      <c r="H138" s="1" t="s">
        <v>85</v>
      </c>
      <c r="I138" s="12" t="s">
        <v>554</v>
      </c>
      <c r="J138" s="12" t="s">
        <v>559</v>
      </c>
    </row>
    <row r="139" spans="3:10">
      <c r="C139" s="1" t="s">
        <v>842</v>
      </c>
      <c r="D139" s="1">
        <v>0</v>
      </c>
      <c r="E139" s="1" t="s">
        <v>27</v>
      </c>
      <c r="F139" s="12" t="s">
        <v>142</v>
      </c>
      <c r="G139" s="12" t="s">
        <v>3350</v>
      </c>
      <c r="H139" s="1" t="s">
        <v>85</v>
      </c>
      <c r="I139" s="12" t="s">
        <v>554</v>
      </c>
      <c r="J139" s="12" t="s">
        <v>559</v>
      </c>
    </row>
    <row r="140" spans="3:10">
      <c r="C140" s="1" t="s">
        <v>843</v>
      </c>
      <c r="D140" s="1">
        <v>0</v>
      </c>
      <c r="E140" s="1" t="s">
        <v>27</v>
      </c>
      <c r="F140" s="12" t="s">
        <v>142</v>
      </c>
      <c r="G140" s="12" t="s">
        <v>3350</v>
      </c>
      <c r="H140" s="1" t="s">
        <v>85</v>
      </c>
      <c r="I140" s="12" t="s">
        <v>554</v>
      </c>
      <c r="J140" s="12" t="s">
        <v>559</v>
      </c>
    </row>
    <row r="141" spans="3:10">
      <c r="C141" s="1" t="s">
        <v>844</v>
      </c>
      <c r="D141" s="1">
        <v>0</v>
      </c>
      <c r="E141" s="1" t="s">
        <v>27</v>
      </c>
      <c r="F141" s="12" t="s">
        <v>142</v>
      </c>
      <c r="G141" s="12" t="s">
        <v>3350</v>
      </c>
      <c r="H141" s="1" t="s">
        <v>85</v>
      </c>
      <c r="I141" s="12" t="s">
        <v>554</v>
      </c>
      <c r="J141" s="12" t="s">
        <v>559</v>
      </c>
    </row>
    <row r="142" spans="3:10">
      <c r="C142" s="1" t="s">
        <v>845</v>
      </c>
      <c r="D142" s="1">
        <v>0</v>
      </c>
      <c r="E142" s="1" t="s">
        <v>27</v>
      </c>
      <c r="F142" s="12" t="s">
        <v>142</v>
      </c>
      <c r="G142" s="12" t="s">
        <v>3350</v>
      </c>
      <c r="H142" s="1" t="s">
        <v>85</v>
      </c>
      <c r="I142" s="12" t="s">
        <v>554</v>
      </c>
      <c r="J142" s="12" t="s">
        <v>559</v>
      </c>
    </row>
    <row r="143" spans="3:10">
      <c r="C143" s="1" t="s">
        <v>846</v>
      </c>
      <c r="D143" s="1">
        <v>0</v>
      </c>
      <c r="E143" s="1" t="s">
        <v>27</v>
      </c>
      <c r="F143" s="12" t="s">
        <v>142</v>
      </c>
      <c r="G143" s="12" t="s">
        <v>3350</v>
      </c>
      <c r="H143" s="1" t="s">
        <v>85</v>
      </c>
      <c r="I143" s="12" t="s">
        <v>554</v>
      </c>
      <c r="J143" s="12" t="s">
        <v>559</v>
      </c>
    </row>
    <row r="144" spans="3:10">
      <c r="C144" s="1" t="s">
        <v>847</v>
      </c>
      <c r="D144" s="1">
        <v>0</v>
      </c>
      <c r="E144" s="1" t="s">
        <v>27</v>
      </c>
      <c r="F144" s="12" t="s">
        <v>142</v>
      </c>
      <c r="G144" s="12" t="s">
        <v>3350</v>
      </c>
      <c r="H144" s="1" t="s">
        <v>85</v>
      </c>
      <c r="I144" s="12" t="s">
        <v>554</v>
      </c>
      <c r="J144" s="12" t="s">
        <v>559</v>
      </c>
    </row>
    <row r="145" spans="3:10">
      <c r="C145" s="1" t="s">
        <v>848</v>
      </c>
      <c r="D145" s="1">
        <v>0</v>
      </c>
      <c r="E145" s="1" t="s">
        <v>27</v>
      </c>
      <c r="F145" s="12" t="s">
        <v>142</v>
      </c>
      <c r="G145" s="12" t="s">
        <v>3350</v>
      </c>
      <c r="H145" s="1" t="s">
        <v>85</v>
      </c>
      <c r="I145" s="12" t="s">
        <v>554</v>
      </c>
      <c r="J145" s="12" t="s">
        <v>559</v>
      </c>
    </row>
    <row r="146" spans="3:10">
      <c r="C146" s="1" t="s">
        <v>849</v>
      </c>
      <c r="D146" s="1">
        <v>0</v>
      </c>
      <c r="E146" s="1" t="s">
        <v>27</v>
      </c>
      <c r="F146" s="12" t="s">
        <v>142</v>
      </c>
      <c r="G146" s="12" t="s">
        <v>3350</v>
      </c>
      <c r="H146" s="1" t="s">
        <v>85</v>
      </c>
      <c r="I146" s="12" t="s">
        <v>554</v>
      </c>
      <c r="J146" s="12" t="s">
        <v>559</v>
      </c>
    </row>
    <row r="147" spans="3:10">
      <c r="C147" s="1" t="s">
        <v>850</v>
      </c>
      <c r="D147" s="1">
        <v>0</v>
      </c>
      <c r="E147" s="1" t="s">
        <v>27</v>
      </c>
      <c r="F147" s="12" t="s">
        <v>142</v>
      </c>
      <c r="G147" s="12" t="s">
        <v>3350</v>
      </c>
      <c r="H147" s="1" t="s">
        <v>85</v>
      </c>
      <c r="I147" s="12" t="s">
        <v>554</v>
      </c>
      <c r="J147" s="12" t="s">
        <v>559</v>
      </c>
    </row>
    <row r="148" spans="3:10">
      <c r="C148" s="1" t="s">
        <v>851</v>
      </c>
      <c r="D148" s="1">
        <v>0</v>
      </c>
      <c r="E148" s="1" t="s">
        <v>27</v>
      </c>
      <c r="F148" s="12" t="s">
        <v>142</v>
      </c>
      <c r="G148" s="12" t="s">
        <v>3350</v>
      </c>
      <c r="H148" s="1" t="s">
        <v>85</v>
      </c>
      <c r="I148" s="12" t="s">
        <v>554</v>
      </c>
      <c r="J148" s="12" t="s">
        <v>559</v>
      </c>
    </row>
    <row r="149" spans="3:10">
      <c r="C149" s="1" t="s">
        <v>852</v>
      </c>
      <c r="D149" s="1">
        <v>0</v>
      </c>
      <c r="E149" s="1" t="s">
        <v>27</v>
      </c>
      <c r="F149" s="12" t="s">
        <v>142</v>
      </c>
      <c r="G149" s="12" t="s">
        <v>3350</v>
      </c>
      <c r="H149" s="1" t="s">
        <v>85</v>
      </c>
      <c r="I149" s="12" t="s">
        <v>554</v>
      </c>
      <c r="J149" s="12" t="s">
        <v>559</v>
      </c>
    </row>
    <row r="150" spans="3:10">
      <c r="C150" s="1" t="s">
        <v>854</v>
      </c>
      <c r="D150" s="1">
        <v>0</v>
      </c>
      <c r="E150" s="1" t="s">
        <v>27</v>
      </c>
      <c r="F150" s="12" t="s">
        <v>142</v>
      </c>
      <c r="G150" s="12" t="s">
        <v>3350</v>
      </c>
      <c r="H150" s="1" t="s">
        <v>85</v>
      </c>
      <c r="I150" s="12" t="s">
        <v>554</v>
      </c>
      <c r="J150" s="12" t="s">
        <v>559</v>
      </c>
    </row>
    <row r="151" spans="3:10">
      <c r="C151" s="1" t="s">
        <v>855</v>
      </c>
      <c r="D151" s="1">
        <v>0</v>
      </c>
      <c r="E151" s="1" t="s">
        <v>27</v>
      </c>
      <c r="F151" s="12" t="s">
        <v>142</v>
      </c>
      <c r="G151" s="12" t="s">
        <v>3350</v>
      </c>
      <c r="H151" s="1" t="s">
        <v>85</v>
      </c>
      <c r="I151" s="12" t="s">
        <v>554</v>
      </c>
      <c r="J151" s="12" t="s">
        <v>559</v>
      </c>
    </row>
    <row r="152" spans="3:10">
      <c r="C152" s="1" t="s">
        <v>103</v>
      </c>
      <c r="D152" s="1">
        <v>0</v>
      </c>
      <c r="E152" s="1" t="s">
        <v>27</v>
      </c>
      <c r="F152" s="12" t="s">
        <v>142</v>
      </c>
      <c r="G152" s="12" t="s">
        <v>3350</v>
      </c>
      <c r="H152" s="1" t="s">
        <v>85</v>
      </c>
      <c r="I152" s="12" t="s">
        <v>2</v>
      </c>
      <c r="J152" s="12" t="s">
        <v>554</v>
      </c>
    </row>
    <row r="153" spans="3:10">
      <c r="C153" s="1" t="s">
        <v>103</v>
      </c>
      <c r="D153" s="1">
        <v>0</v>
      </c>
      <c r="E153" s="1" t="s">
        <v>27</v>
      </c>
      <c r="F153" s="12" t="s">
        <v>142</v>
      </c>
      <c r="G153" s="12" t="s">
        <v>3350</v>
      </c>
      <c r="H153" s="1" t="s">
        <v>85</v>
      </c>
      <c r="I153" s="12" t="s">
        <v>2</v>
      </c>
      <c r="J153" s="12" t="s">
        <v>559</v>
      </c>
    </row>
    <row r="154" spans="3:10">
      <c r="C154" s="1" t="s">
        <v>160</v>
      </c>
      <c r="D154" s="1">
        <v>0</v>
      </c>
      <c r="E154" s="1" t="s">
        <v>27</v>
      </c>
      <c r="F154" s="12" t="s">
        <v>142</v>
      </c>
      <c r="G154" s="12" t="s">
        <v>3350</v>
      </c>
      <c r="H154" s="1" t="s">
        <v>85</v>
      </c>
      <c r="I154" s="12" t="s">
        <v>554</v>
      </c>
      <c r="J154" s="12" t="s">
        <v>559</v>
      </c>
    </row>
    <row r="155" spans="3:10">
      <c r="C155" s="1" t="s">
        <v>2847</v>
      </c>
      <c r="D155" s="1">
        <v>0</v>
      </c>
      <c r="E155" s="1" t="s">
        <v>27</v>
      </c>
      <c r="F155" s="12" t="s">
        <v>142</v>
      </c>
      <c r="G155" s="12" t="s">
        <v>3350</v>
      </c>
      <c r="H155" s="1" t="s">
        <v>85</v>
      </c>
      <c r="I155" s="12" t="s">
        <v>554</v>
      </c>
      <c r="J155" s="12" t="s">
        <v>559</v>
      </c>
    </row>
    <row r="156" spans="3:10">
      <c r="C156" s="1" t="s">
        <v>2848</v>
      </c>
      <c r="D156" s="1">
        <v>0</v>
      </c>
      <c r="E156" s="1" t="s">
        <v>27</v>
      </c>
      <c r="F156" s="12" t="s">
        <v>142</v>
      </c>
      <c r="G156" s="12" t="s">
        <v>3350</v>
      </c>
      <c r="H156" s="1" t="s">
        <v>85</v>
      </c>
      <c r="I156" s="12" t="s">
        <v>554</v>
      </c>
      <c r="J156" s="12" t="s">
        <v>559</v>
      </c>
    </row>
    <row r="157" spans="3:10">
      <c r="C157" s="1" t="s">
        <v>1480</v>
      </c>
      <c r="D157" s="1">
        <v>0</v>
      </c>
      <c r="E157" s="1" t="s">
        <v>27</v>
      </c>
      <c r="F157" s="12" t="s">
        <v>142</v>
      </c>
      <c r="G157" s="12" t="s">
        <v>3350</v>
      </c>
      <c r="H157" s="1" t="s">
        <v>85</v>
      </c>
      <c r="I157" s="12" t="s">
        <v>554</v>
      </c>
      <c r="J157" s="12" t="s">
        <v>559</v>
      </c>
    </row>
    <row r="158" spans="3:10">
      <c r="C158" s="1" t="s">
        <v>1481</v>
      </c>
      <c r="D158" s="1">
        <v>0</v>
      </c>
      <c r="E158" s="1" t="s">
        <v>27</v>
      </c>
      <c r="F158" s="12" t="s">
        <v>142</v>
      </c>
      <c r="G158" s="12" t="s">
        <v>3350</v>
      </c>
      <c r="H158" s="1" t="s">
        <v>85</v>
      </c>
      <c r="I158" s="12" t="s">
        <v>554</v>
      </c>
      <c r="J158" s="12" t="s">
        <v>559</v>
      </c>
    </row>
    <row r="159" spans="3:10">
      <c r="C159" s="1" t="s">
        <v>1482</v>
      </c>
      <c r="D159" s="1">
        <v>0</v>
      </c>
      <c r="E159" s="1" t="s">
        <v>27</v>
      </c>
      <c r="F159" s="12" t="s">
        <v>142</v>
      </c>
      <c r="G159" s="12" t="s">
        <v>3350</v>
      </c>
      <c r="H159" s="1" t="s">
        <v>85</v>
      </c>
      <c r="I159" s="12" t="s">
        <v>554</v>
      </c>
      <c r="J159" s="12" t="s">
        <v>559</v>
      </c>
    </row>
    <row r="160" spans="3:10">
      <c r="C160" s="1" t="s">
        <v>1483</v>
      </c>
      <c r="D160" s="1">
        <v>0</v>
      </c>
      <c r="E160" s="1" t="s">
        <v>27</v>
      </c>
      <c r="F160" s="12" t="s">
        <v>142</v>
      </c>
      <c r="G160" s="12" t="s">
        <v>3350</v>
      </c>
      <c r="H160" s="1" t="s">
        <v>85</v>
      </c>
      <c r="I160" s="12" t="s">
        <v>554</v>
      </c>
      <c r="J160" s="12" t="s">
        <v>559</v>
      </c>
    </row>
    <row r="161" spans="3:10">
      <c r="C161" s="1" t="s">
        <v>1484</v>
      </c>
      <c r="D161" s="1">
        <v>0</v>
      </c>
      <c r="E161" s="1" t="s">
        <v>27</v>
      </c>
      <c r="F161" s="12" t="s">
        <v>142</v>
      </c>
      <c r="G161" s="12" t="s">
        <v>3350</v>
      </c>
      <c r="H161" s="1" t="s">
        <v>85</v>
      </c>
      <c r="I161" s="12" t="s">
        <v>554</v>
      </c>
      <c r="J161" s="12" t="s">
        <v>559</v>
      </c>
    </row>
    <row r="162" spans="3:10">
      <c r="C162" s="1" t="s">
        <v>1485</v>
      </c>
      <c r="D162" s="1">
        <v>0</v>
      </c>
      <c r="E162" s="1" t="s">
        <v>27</v>
      </c>
      <c r="F162" s="12" t="s">
        <v>142</v>
      </c>
      <c r="G162" s="12" t="s">
        <v>3350</v>
      </c>
      <c r="H162" s="1" t="s">
        <v>85</v>
      </c>
      <c r="I162" s="12" t="s">
        <v>554</v>
      </c>
      <c r="J162" s="12" t="s">
        <v>559</v>
      </c>
    </row>
    <row r="163" spans="3:10">
      <c r="C163" s="1" t="s">
        <v>1486</v>
      </c>
      <c r="D163" s="1">
        <v>0</v>
      </c>
      <c r="E163" s="1" t="s">
        <v>27</v>
      </c>
      <c r="F163" s="12" t="s">
        <v>142</v>
      </c>
      <c r="G163" s="12" t="s">
        <v>3350</v>
      </c>
      <c r="H163" s="1" t="s">
        <v>85</v>
      </c>
      <c r="I163" s="12" t="s">
        <v>554</v>
      </c>
      <c r="J163" s="12" t="s">
        <v>559</v>
      </c>
    </row>
    <row r="164" spans="3:10">
      <c r="C164" s="1" t="s">
        <v>1487</v>
      </c>
      <c r="D164" s="1">
        <v>0</v>
      </c>
      <c r="E164" s="1" t="s">
        <v>27</v>
      </c>
      <c r="F164" s="12" t="s">
        <v>142</v>
      </c>
      <c r="G164" s="12" t="s">
        <v>3350</v>
      </c>
      <c r="H164" s="1" t="s">
        <v>85</v>
      </c>
      <c r="I164" s="12" t="s">
        <v>554</v>
      </c>
      <c r="J164" s="12" t="s">
        <v>559</v>
      </c>
    </row>
    <row r="165" spans="3:10">
      <c r="C165" s="1" t="s">
        <v>1488</v>
      </c>
      <c r="D165" s="1">
        <v>0</v>
      </c>
      <c r="E165" s="1" t="s">
        <v>27</v>
      </c>
      <c r="F165" s="12" t="s">
        <v>142</v>
      </c>
      <c r="G165" s="12" t="s">
        <v>3350</v>
      </c>
      <c r="H165" s="1" t="s">
        <v>85</v>
      </c>
      <c r="I165" s="12" t="s">
        <v>554</v>
      </c>
      <c r="J165" s="12" t="s">
        <v>559</v>
      </c>
    </row>
    <row r="166" spans="3:10">
      <c r="C166" s="1" t="s">
        <v>1489</v>
      </c>
      <c r="D166" s="1">
        <v>0</v>
      </c>
      <c r="E166" s="1" t="s">
        <v>27</v>
      </c>
      <c r="F166" s="12" t="s">
        <v>142</v>
      </c>
      <c r="G166" s="12" t="s">
        <v>3350</v>
      </c>
      <c r="H166" s="1" t="s">
        <v>85</v>
      </c>
      <c r="I166" s="12" t="s">
        <v>554</v>
      </c>
      <c r="J166" s="12" t="s">
        <v>559</v>
      </c>
    </row>
    <row r="167" spans="3:10">
      <c r="C167" s="1" t="s">
        <v>1490</v>
      </c>
      <c r="D167" s="1">
        <v>0</v>
      </c>
      <c r="E167" s="1" t="s">
        <v>27</v>
      </c>
      <c r="F167" s="12" t="s">
        <v>142</v>
      </c>
      <c r="G167" s="12" t="s">
        <v>3350</v>
      </c>
      <c r="H167" s="1" t="s">
        <v>85</v>
      </c>
      <c r="I167" s="12" t="s">
        <v>554</v>
      </c>
      <c r="J167" s="12" t="s">
        <v>559</v>
      </c>
    </row>
    <row r="168" spans="3:10">
      <c r="C168" s="1" t="s">
        <v>1491</v>
      </c>
      <c r="D168" s="1">
        <v>0</v>
      </c>
      <c r="E168" s="1" t="s">
        <v>27</v>
      </c>
      <c r="F168" s="12" t="s">
        <v>142</v>
      </c>
      <c r="G168" s="12" t="s">
        <v>3350</v>
      </c>
      <c r="H168" s="1" t="s">
        <v>85</v>
      </c>
      <c r="I168" s="12" t="s">
        <v>554</v>
      </c>
      <c r="J168" s="12" t="s">
        <v>559</v>
      </c>
    </row>
    <row r="169" spans="3:10">
      <c r="C169" s="1" t="s">
        <v>1492</v>
      </c>
      <c r="D169" s="1">
        <v>0</v>
      </c>
      <c r="E169" s="1" t="s">
        <v>27</v>
      </c>
      <c r="F169" s="12" t="s">
        <v>142</v>
      </c>
      <c r="G169" s="12" t="s">
        <v>3350</v>
      </c>
      <c r="H169" s="1" t="s">
        <v>85</v>
      </c>
      <c r="I169" s="12" t="s">
        <v>554</v>
      </c>
      <c r="J169" s="12" t="s">
        <v>559</v>
      </c>
    </row>
    <row r="170" spans="3:10">
      <c r="C170" s="1" t="s">
        <v>1493</v>
      </c>
      <c r="D170" s="1">
        <v>0</v>
      </c>
      <c r="E170" s="1" t="s">
        <v>27</v>
      </c>
      <c r="F170" s="12" t="s">
        <v>142</v>
      </c>
      <c r="G170" s="12" t="s">
        <v>3350</v>
      </c>
      <c r="H170" s="1" t="s">
        <v>85</v>
      </c>
      <c r="I170" s="12" t="s">
        <v>554</v>
      </c>
      <c r="J170" s="12" t="s">
        <v>559</v>
      </c>
    </row>
    <row r="171" spans="3:10">
      <c r="C171" s="1" t="s">
        <v>2849</v>
      </c>
      <c r="D171" s="1">
        <v>0</v>
      </c>
      <c r="E171" s="1" t="s">
        <v>27</v>
      </c>
      <c r="F171" s="12" t="s">
        <v>142</v>
      </c>
      <c r="G171" s="12" t="s">
        <v>3350</v>
      </c>
      <c r="H171" s="1" t="s">
        <v>85</v>
      </c>
      <c r="I171" s="12" t="s">
        <v>554</v>
      </c>
      <c r="J171" s="12" t="s">
        <v>559</v>
      </c>
    </row>
    <row r="172" spans="3:10">
      <c r="C172" s="1" t="s">
        <v>2850</v>
      </c>
      <c r="D172" s="1">
        <v>0</v>
      </c>
      <c r="E172" s="1" t="s">
        <v>27</v>
      </c>
      <c r="F172" s="12" t="s">
        <v>142</v>
      </c>
      <c r="G172" s="12" t="s">
        <v>3350</v>
      </c>
      <c r="H172" s="1" t="s">
        <v>85</v>
      </c>
      <c r="I172" s="12" t="s">
        <v>554</v>
      </c>
      <c r="J172" s="12" t="s">
        <v>559</v>
      </c>
    </row>
    <row r="173" spans="3:10">
      <c r="C173" s="1" t="s">
        <v>1494</v>
      </c>
      <c r="D173" s="1">
        <v>0</v>
      </c>
      <c r="E173" s="1" t="s">
        <v>27</v>
      </c>
      <c r="F173" s="12" t="s">
        <v>142</v>
      </c>
      <c r="G173" s="12" t="s">
        <v>3350</v>
      </c>
      <c r="H173" s="1" t="s">
        <v>85</v>
      </c>
      <c r="I173" s="12" t="s">
        <v>554</v>
      </c>
      <c r="J173" s="12" t="s">
        <v>559</v>
      </c>
    </row>
    <row r="174" spans="3:10">
      <c r="C174" s="1" t="s">
        <v>1495</v>
      </c>
      <c r="D174" s="1">
        <v>0</v>
      </c>
      <c r="E174" s="1" t="s">
        <v>27</v>
      </c>
      <c r="F174" s="12" t="s">
        <v>142</v>
      </c>
      <c r="G174" s="12" t="s">
        <v>3350</v>
      </c>
      <c r="H174" s="1" t="s">
        <v>85</v>
      </c>
      <c r="I174" s="12" t="s">
        <v>554</v>
      </c>
      <c r="J174" s="12" t="s">
        <v>559</v>
      </c>
    </row>
    <row r="175" spans="3:10">
      <c r="C175" s="1" t="s">
        <v>1496</v>
      </c>
      <c r="D175" s="1">
        <v>0</v>
      </c>
      <c r="E175" s="1" t="s">
        <v>27</v>
      </c>
      <c r="F175" s="12" t="s">
        <v>142</v>
      </c>
      <c r="G175" s="12" t="s">
        <v>3350</v>
      </c>
      <c r="H175" s="1" t="s">
        <v>85</v>
      </c>
      <c r="I175" s="12" t="s">
        <v>554</v>
      </c>
      <c r="J175" s="12" t="s">
        <v>559</v>
      </c>
    </row>
    <row r="176" spans="3:10">
      <c r="C176" s="1" t="s">
        <v>1497</v>
      </c>
      <c r="D176" s="1">
        <v>0</v>
      </c>
      <c r="E176" s="1" t="s">
        <v>27</v>
      </c>
      <c r="F176" s="12" t="s">
        <v>142</v>
      </c>
      <c r="G176" s="12" t="s">
        <v>3350</v>
      </c>
      <c r="H176" s="1" t="s">
        <v>85</v>
      </c>
      <c r="I176" s="12" t="s">
        <v>554</v>
      </c>
      <c r="J176" s="12" t="s">
        <v>559</v>
      </c>
    </row>
    <row r="177" spans="3:10">
      <c r="C177" s="1" t="s">
        <v>1498</v>
      </c>
      <c r="D177" s="1">
        <v>0</v>
      </c>
      <c r="E177" s="1" t="s">
        <v>27</v>
      </c>
      <c r="F177" s="12" t="s">
        <v>142</v>
      </c>
      <c r="G177" s="12" t="s">
        <v>3350</v>
      </c>
      <c r="H177" s="1" t="s">
        <v>85</v>
      </c>
      <c r="I177" s="12" t="s">
        <v>554</v>
      </c>
      <c r="J177" s="12" t="s">
        <v>559</v>
      </c>
    </row>
    <row r="178" spans="3:10">
      <c r="C178" s="1" t="s">
        <v>809</v>
      </c>
      <c r="D178" s="1">
        <v>0</v>
      </c>
      <c r="E178" s="1" t="s">
        <v>27</v>
      </c>
      <c r="F178" s="12" t="s">
        <v>142</v>
      </c>
      <c r="G178" s="12" t="s">
        <v>3350</v>
      </c>
      <c r="H178" s="1" t="s">
        <v>85</v>
      </c>
      <c r="I178" s="12" t="s">
        <v>554</v>
      </c>
      <c r="J178" s="12" t="s">
        <v>559</v>
      </c>
    </row>
    <row r="179" spans="3:10">
      <c r="C179" s="1" t="s">
        <v>810</v>
      </c>
      <c r="D179" s="1">
        <v>0</v>
      </c>
      <c r="E179" s="1" t="s">
        <v>27</v>
      </c>
      <c r="F179" s="12" t="s">
        <v>142</v>
      </c>
      <c r="G179" s="12" t="s">
        <v>3350</v>
      </c>
      <c r="H179" s="1" t="s">
        <v>85</v>
      </c>
      <c r="I179" s="12" t="s">
        <v>554</v>
      </c>
      <c r="J179" s="12" t="s">
        <v>559</v>
      </c>
    </row>
    <row r="180" spans="3:10">
      <c r="C180" s="1" t="s">
        <v>811</v>
      </c>
      <c r="D180" s="1">
        <v>0</v>
      </c>
      <c r="E180" s="1" t="s">
        <v>27</v>
      </c>
      <c r="F180" s="12" t="s">
        <v>142</v>
      </c>
      <c r="G180" s="12" t="s">
        <v>3350</v>
      </c>
      <c r="H180" s="1" t="s">
        <v>85</v>
      </c>
      <c r="I180" s="12" t="s">
        <v>554</v>
      </c>
      <c r="J180" s="12" t="s">
        <v>559</v>
      </c>
    </row>
    <row r="181" spans="3:10">
      <c r="C181" s="1" t="s">
        <v>812</v>
      </c>
      <c r="D181" s="1">
        <v>0</v>
      </c>
      <c r="E181" s="1" t="s">
        <v>27</v>
      </c>
      <c r="F181" s="12" t="s">
        <v>142</v>
      </c>
      <c r="G181" s="12" t="s">
        <v>3350</v>
      </c>
      <c r="H181" s="1" t="s">
        <v>85</v>
      </c>
      <c r="I181" s="12" t="s">
        <v>554</v>
      </c>
      <c r="J181" s="12" t="s">
        <v>559</v>
      </c>
    </row>
    <row r="182" spans="3:10">
      <c r="C182" s="1" t="s">
        <v>813</v>
      </c>
      <c r="D182" s="1">
        <v>0</v>
      </c>
      <c r="E182" s="1" t="s">
        <v>27</v>
      </c>
      <c r="F182" s="12" t="s">
        <v>142</v>
      </c>
      <c r="G182" s="12" t="s">
        <v>3350</v>
      </c>
      <c r="H182" s="1" t="s">
        <v>85</v>
      </c>
      <c r="I182" s="12" t="s">
        <v>554</v>
      </c>
      <c r="J182" s="12" t="s">
        <v>559</v>
      </c>
    </row>
    <row r="183" spans="3:10">
      <c r="C183" s="1" t="s">
        <v>814</v>
      </c>
      <c r="D183" s="1">
        <v>0</v>
      </c>
      <c r="E183" s="1" t="s">
        <v>27</v>
      </c>
      <c r="F183" s="12" t="s">
        <v>142</v>
      </c>
      <c r="G183" s="12" t="s">
        <v>3350</v>
      </c>
      <c r="H183" s="1" t="s">
        <v>85</v>
      </c>
      <c r="I183" s="12" t="s">
        <v>554</v>
      </c>
      <c r="J183" s="12" t="s">
        <v>559</v>
      </c>
    </row>
    <row r="184" spans="3:10">
      <c r="C184" s="1" t="s">
        <v>815</v>
      </c>
      <c r="D184" s="1">
        <v>0</v>
      </c>
      <c r="E184" s="1" t="s">
        <v>27</v>
      </c>
      <c r="F184" s="12" t="s">
        <v>142</v>
      </c>
      <c r="G184" s="12" t="s">
        <v>3350</v>
      </c>
      <c r="H184" s="1" t="s">
        <v>85</v>
      </c>
      <c r="I184" s="12" t="s">
        <v>554</v>
      </c>
      <c r="J184" s="12" t="s">
        <v>559</v>
      </c>
    </row>
    <row r="185" spans="3:10">
      <c r="C185" s="1" t="s">
        <v>817</v>
      </c>
      <c r="D185" s="1">
        <v>0</v>
      </c>
      <c r="E185" s="1" t="s">
        <v>27</v>
      </c>
      <c r="F185" s="12" t="s">
        <v>142</v>
      </c>
      <c r="G185" s="12" t="s">
        <v>3350</v>
      </c>
      <c r="H185" s="1" t="s">
        <v>85</v>
      </c>
      <c r="I185" s="12" t="s">
        <v>554</v>
      </c>
      <c r="J185" s="12" t="s">
        <v>559</v>
      </c>
    </row>
    <row r="186" spans="3:10">
      <c r="C186" s="1" t="s">
        <v>818</v>
      </c>
      <c r="D186" s="1">
        <v>0</v>
      </c>
      <c r="E186" s="1" t="s">
        <v>27</v>
      </c>
      <c r="F186" s="12" t="s">
        <v>142</v>
      </c>
      <c r="G186" s="12" t="s">
        <v>3350</v>
      </c>
      <c r="H186" s="1" t="s">
        <v>85</v>
      </c>
      <c r="I186" s="12" t="s">
        <v>554</v>
      </c>
      <c r="J186" s="12" t="s">
        <v>559</v>
      </c>
    </row>
    <row r="187" spans="3:10">
      <c r="C187" s="1" t="s">
        <v>819</v>
      </c>
      <c r="D187" s="1">
        <v>0</v>
      </c>
      <c r="E187" s="1" t="s">
        <v>27</v>
      </c>
      <c r="F187" s="12" t="s">
        <v>142</v>
      </c>
      <c r="G187" s="12" t="s">
        <v>3350</v>
      </c>
      <c r="H187" s="1" t="s">
        <v>85</v>
      </c>
      <c r="I187" s="12" t="s">
        <v>554</v>
      </c>
      <c r="J187" s="12" t="s">
        <v>559</v>
      </c>
    </row>
    <row r="188" spans="3:10">
      <c r="C188" s="1" t="s">
        <v>820</v>
      </c>
      <c r="D188" s="1">
        <v>0</v>
      </c>
      <c r="E188" s="1" t="s">
        <v>27</v>
      </c>
      <c r="F188" s="12" t="s">
        <v>142</v>
      </c>
      <c r="G188" s="12" t="s">
        <v>3350</v>
      </c>
      <c r="H188" s="1" t="s">
        <v>85</v>
      </c>
      <c r="I188" s="12" t="s">
        <v>554</v>
      </c>
      <c r="J188" s="12" t="s">
        <v>559</v>
      </c>
    </row>
    <row r="189" spans="3:10">
      <c r="C189" s="1" t="s">
        <v>821</v>
      </c>
      <c r="D189" s="1">
        <v>0</v>
      </c>
      <c r="E189" s="1" t="s">
        <v>27</v>
      </c>
      <c r="F189" s="12" t="s">
        <v>142</v>
      </c>
      <c r="G189" s="12" t="s">
        <v>3350</v>
      </c>
      <c r="H189" s="1" t="s">
        <v>85</v>
      </c>
      <c r="I189" s="12" t="s">
        <v>554</v>
      </c>
      <c r="J189" s="12" t="s">
        <v>559</v>
      </c>
    </row>
    <row r="190" spans="3:10">
      <c r="C190" s="1" t="s">
        <v>822</v>
      </c>
      <c r="D190" s="1">
        <v>0</v>
      </c>
      <c r="E190" s="1" t="s">
        <v>27</v>
      </c>
      <c r="F190" s="12" t="s">
        <v>142</v>
      </c>
      <c r="G190" s="12" t="s">
        <v>3350</v>
      </c>
      <c r="H190" s="1" t="s">
        <v>85</v>
      </c>
      <c r="I190" s="12" t="s">
        <v>554</v>
      </c>
      <c r="J190" s="12" t="s">
        <v>559</v>
      </c>
    </row>
    <row r="191" spans="3:10">
      <c r="C191" s="1" t="s">
        <v>823</v>
      </c>
      <c r="D191" s="1">
        <v>0</v>
      </c>
      <c r="E191" s="1" t="s">
        <v>27</v>
      </c>
      <c r="F191" s="12" t="s">
        <v>142</v>
      </c>
      <c r="G191" s="12" t="s">
        <v>3350</v>
      </c>
      <c r="H191" s="1" t="s">
        <v>85</v>
      </c>
      <c r="I191" s="12" t="s">
        <v>554</v>
      </c>
      <c r="J191" s="12" t="s">
        <v>559</v>
      </c>
    </row>
    <row r="192" spans="3:10">
      <c r="C192" s="1" t="s">
        <v>824</v>
      </c>
      <c r="D192" s="1">
        <v>0</v>
      </c>
      <c r="E192" s="1" t="s">
        <v>27</v>
      </c>
      <c r="F192" s="12" t="s">
        <v>142</v>
      </c>
      <c r="G192" s="12" t="s">
        <v>3350</v>
      </c>
      <c r="H192" s="1" t="s">
        <v>85</v>
      </c>
      <c r="I192" s="12" t="s">
        <v>554</v>
      </c>
      <c r="J192" s="12" t="s">
        <v>559</v>
      </c>
    </row>
    <row r="193" spans="3:10">
      <c r="C193" s="1" t="s">
        <v>825</v>
      </c>
      <c r="D193" s="1">
        <v>0</v>
      </c>
      <c r="E193" s="1" t="s">
        <v>27</v>
      </c>
      <c r="F193" s="12" t="s">
        <v>142</v>
      </c>
      <c r="G193" s="12" t="s">
        <v>3350</v>
      </c>
      <c r="H193" s="1" t="s">
        <v>85</v>
      </c>
      <c r="I193" s="12" t="s">
        <v>554</v>
      </c>
      <c r="J193" s="12" t="s">
        <v>559</v>
      </c>
    </row>
    <row r="194" spans="3:10">
      <c r="C194" s="1" t="s">
        <v>826</v>
      </c>
      <c r="D194" s="1">
        <v>0</v>
      </c>
      <c r="E194" s="1" t="s">
        <v>27</v>
      </c>
      <c r="F194" s="12" t="s">
        <v>142</v>
      </c>
      <c r="G194" s="12" t="s">
        <v>3350</v>
      </c>
      <c r="H194" s="1" t="s">
        <v>85</v>
      </c>
      <c r="I194" s="12" t="s">
        <v>554</v>
      </c>
      <c r="J194" s="12" t="s">
        <v>559</v>
      </c>
    </row>
    <row r="195" spans="3:10">
      <c r="C195" s="1" t="s">
        <v>827</v>
      </c>
      <c r="D195" s="1">
        <v>0</v>
      </c>
      <c r="E195" s="1" t="s">
        <v>27</v>
      </c>
      <c r="F195" s="12" t="s">
        <v>142</v>
      </c>
      <c r="G195" s="12" t="s">
        <v>3350</v>
      </c>
      <c r="H195" s="1" t="s">
        <v>85</v>
      </c>
      <c r="I195" s="12" t="s">
        <v>554</v>
      </c>
      <c r="J195" s="12" t="s">
        <v>559</v>
      </c>
    </row>
    <row r="196" spans="3:10">
      <c r="C196" s="1" t="s">
        <v>828</v>
      </c>
      <c r="D196" s="1">
        <v>0</v>
      </c>
      <c r="E196" s="1" t="s">
        <v>27</v>
      </c>
      <c r="F196" s="12" t="s">
        <v>142</v>
      </c>
      <c r="G196" s="12" t="s">
        <v>3350</v>
      </c>
      <c r="H196" s="1" t="s">
        <v>85</v>
      </c>
      <c r="I196" s="12" t="s">
        <v>554</v>
      </c>
      <c r="J196" s="12" t="s">
        <v>559</v>
      </c>
    </row>
    <row r="197" spans="3:10">
      <c r="C197" s="1" t="s">
        <v>829</v>
      </c>
      <c r="D197" s="1">
        <v>0</v>
      </c>
      <c r="E197" s="1" t="s">
        <v>27</v>
      </c>
      <c r="F197" s="12" t="s">
        <v>142</v>
      </c>
      <c r="G197" s="12" t="s">
        <v>3350</v>
      </c>
      <c r="H197" s="1" t="s">
        <v>85</v>
      </c>
      <c r="I197" s="12" t="s">
        <v>554</v>
      </c>
      <c r="J197" s="12" t="s">
        <v>559</v>
      </c>
    </row>
    <row r="198" spans="3:10">
      <c r="C198" s="1" t="s">
        <v>830</v>
      </c>
      <c r="D198" s="1">
        <v>0</v>
      </c>
      <c r="E198" s="1" t="s">
        <v>27</v>
      </c>
      <c r="F198" s="12" t="s">
        <v>142</v>
      </c>
      <c r="G198" s="12" t="s">
        <v>3350</v>
      </c>
      <c r="H198" s="1" t="s">
        <v>85</v>
      </c>
      <c r="I198" s="12" t="s">
        <v>554</v>
      </c>
      <c r="J198" s="12" t="s">
        <v>559</v>
      </c>
    </row>
    <row r="199" spans="3:10">
      <c r="C199" s="1" t="s">
        <v>831</v>
      </c>
      <c r="D199" s="1">
        <v>0</v>
      </c>
      <c r="E199" s="1" t="s">
        <v>27</v>
      </c>
      <c r="F199" s="12" t="s">
        <v>142</v>
      </c>
      <c r="G199" s="12" t="s">
        <v>3350</v>
      </c>
      <c r="H199" s="1" t="s">
        <v>85</v>
      </c>
      <c r="I199" s="12" t="s">
        <v>554</v>
      </c>
      <c r="J199" s="12" t="s">
        <v>559</v>
      </c>
    </row>
    <row r="200" spans="3:10">
      <c r="C200" s="1" t="s">
        <v>832</v>
      </c>
      <c r="D200" s="1">
        <v>0</v>
      </c>
      <c r="E200" s="1" t="s">
        <v>27</v>
      </c>
      <c r="F200" s="12" t="s">
        <v>142</v>
      </c>
      <c r="G200" s="12" t="s">
        <v>3350</v>
      </c>
      <c r="H200" s="1" t="s">
        <v>85</v>
      </c>
      <c r="I200" s="12" t="s">
        <v>554</v>
      </c>
      <c r="J200" s="12" t="s">
        <v>559</v>
      </c>
    </row>
    <row r="201" spans="3:10">
      <c r="C201" s="1" t="s">
        <v>833</v>
      </c>
      <c r="D201" s="1">
        <v>0</v>
      </c>
      <c r="E201" s="1" t="s">
        <v>27</v>
      </c>
      <c r="F201" s="12" t="s">
        <v>142</v>
      </c>
      <c r="G201" s="12" t="s">
        <v>3350</v>
      </c>
      <c r="H201" s="1" t="s">
        <v>85</v>
      </c>
      <c r="I201" s="12" t="s">
        <v>554</v>
      </c>
      <c r="J201" s="12" t="s">
        <v>559</v>
      </c>
    </row>
    <row r="202" spans="3:10">
      <c r="C202" s="1" t="s">
        <v>834</v>
      </c>
      <c r="D202" s="1">
        <v>0</v>
      </c>
      <c r="E202" s="1" t="s">
        <v>27</v>
      </c>
      <c r="F202" s="12" t="s">
        <v>142</v>
      </c>
      <c r="G202" s="12" t="s">
        <v>3350</v>
      </c>
      <c r="H202" s="1" t="s">
        <v>85</v>
      </c>
      <c r="I202" s="12" t="s">
        <v>554</v>
      </c>
      <c r="J202" s="12" t="s">
        <v>559</v>
      </c>
    </row>
    <row r="203" spans="3:10">
      <c r="C203" s="1" t="s">
        <v>835</v>
      </c>
      <c r="D203" s="1">
        <v>0</v>
      </c>
      <c r="E203" s="1" t="s">
        <v>27</v>
      </c>
      <c r="F203" s="12" t="s">
        <v>142</v>
      </c>
      <c r="G203" s="12" t="s">
        <v>3350</v>
      </c>
      <c r="H203" s="1" t="s">
        <v>85</v>
      </c>
      <c r="I203" s="12" t="s">
        <v>554</v>
      </c>
      <c r="J203" s="12" t="s">
        <v>559</v>
      </c>
    </row>
    <row r="204" spans="3:10">
      <c r="C204" s="1" t="s">
        <v>836</v>
      </c>
      <c r="D204" s="1">
        <v>0</v>
      </c>
      <c r="E204" s="1" t="s">
        <v>27</v>
      </c>
      <c r="F204" s="12" t="s">
        <v>142</v>
      </c>
      <c r="G204" s="12" t="s">
        <v>3350</v>
      </c>
      <c r="H204" s="1" t="s">
        <v>85</v>
      </c>
      <c r="I204" s="12" t="s">
        <v>554</v>
      </c>
      <c r="J204" s="12" t="s">
        <v>559</v>
      </c>
    </row>
    <row r="205" spans="3:10">
      <c r="C205" s="1" t="s">
        <v>837</v>
      </c>
      <c r="D205" s="1">
        <v>0</v>
      </c>
      <c r="E205" s="1" t="s">
        <v>27</v>
      </c>
      <c r="F205" s="12" t="s">
        <v>142</v>
      </c>
      <c r="G205" s="12" t="s">
        <v>3350</v>
      </c>
      <c r="H205" s="1" t="s">
        <v>85</v>
      </c>
      <c r="I205" s="12" t="s">
        <v>554</v>
      </c>
      <c r="J205" s="12" t="s">
        <v>559</v>
      </c>
    </row>
    <row r="206" spans="3:10">
      <c r="C206" s="1" t="s">
        <v>838</v>
      </c>
      <c r="D206" s="1">
        <v>0</v>
      </c>
      <c r="E206" s="1" t="s">
        <v>27</v>
      </c>
      <c r="F206" s="12" t="s">
        <v>142</v>
      </c>
      <c r="G206" s="12" t="s">
        <v>3350</v>
      </c>
      <c r="H206" s="1" t="s">
        <v>85</v>
      </c>
      <c r="I206" s="12" t="s">
        <v>554</v>
      </c>
      <c r="J206" s="12" t="s">
        <v>559</v>
      </c>
    </row>
    <row r="207" spans="3:10">
      <c r="C207" s="1" t="s">
        <v>840</v>
      </c>
      <c r="D207" s="1">
        <v>0</v>
      </c>
      <c r="E207" s="1" t="s">
        <v>27</v>
      </c>
      <c r="F207" s="12" t="s">
        <v>142</v>
      </c>
      <c r="G207" s="12" t="s">
        <v>3350</v>
      </c>
      <c r="H207" s="1" t="s">
        <v>85</v>
      </c>
      <c r="I207" s="12" t="s">
        <v>554</v>
      </c>
      <c r="J207" s="12" t="s">
        <v>559</v>
      </c>
    </row>
    <row r="208" spans="3:10">
      <c r="C208" s="1" t="s">
        <v>841</v>
      </c>
      <c r="D208" s="1">
        <v>0</v>
      </c>
      <c r="E208" s="1" t="s">
        <v>27</v>
      </c>
      <c r="F208" s="12" t="s">
        <v>142</v>
      </c>
      <c r="G208" s="12" t="s">
        <v>3350</v>
      </c>
      <c r="H208" s="1" t="s">
        <v>85</v>
      </c>
      <c r="I208" s="12" t="s">
        <v>554</v>
      </c>
      <c r="J208" s="12" t="s">
        <v>559</v>
      </c>
    </row>
    <row r="209" spans="3:12">
      <c r="C209" s="1" t="s">
        <v>842</v>
      </c>
      <c r="D209" s="1">
        <v>0</v>
      </c>
      <c r="E209" s="1" t="s">
        <v>27</v>
      </c>
      <c r="F209" s="12" t="s">
        <v>142</v>
      </c>
      <c r="G209" s="12" t="s">
        <v>3350</v>
      </c>
      <c r="H209" s="1" t="s">
        <v>85</v>
      </c>
      <c r="I209" s="12" t="s">
        <v>554</v>
      </c>
      <c r="J209" s="12" t="s">
        <v>559</v>
      </c>
    </row>
    <row r="210" spans="3:12">
      <c r="C210" s="1" t="s">
        <v>843</v>
      </c>
      <c r="D210" s="1">
        <v>0</v>
      </c>
      <c r="E210" s="1" t="s">
        <v>27</v>
      </c>
      <c r="F210" s="12" t="s">
        <v>142</v>
      </c>
      <c r="G210" s="12" t="s">
        <v>3350</v>
      </c>
      <c r="H210" s="1" t="s">
        <v>85</v>
      </c>
      <c r="I210" s="12" t="s">
        <v>554</v>
      </c>
      <c r="J210" s="12" t="s">
        <v>559</v>
      </c>
    </row>
    <row r="211" spans="3:12">
      <c r="C211" s="1" t="s">
        <v>844</v>
      </c>
      <c r="D211" s="1">
        <v>0</v>
      </c>
      <c r="E211" s="1" t="s">
        <v>27</v>
      </c>
      <c r="F211" s="12" t="s">
        <v>142</v>
      </c>
      <c r="G211" s="12" t="s">
        <v>3350</v>
      </c>
      <c r="H211" s="1" t="s">
        <v>85</v>
      </c>
      <c r="I211" s="12" t="s">
        <v>554</v>
      </c>
      <c r="J211" s="12" t="s">
        <v>559</v>
      </c>
    </row>
    <row r="212" spans="3:12">
      <c r="C212" s="1" t="s">
        <v>845</v>
      </c>
      <c r="D212" s="1">
        <v>0</v>
      </c>
      <c r="E212" s="1" t="s">
        <v>27</v>
      </c>
      <c r="F212" s="12" t="s">
        <v>142</v>
      </c>
      <c r="G212" s="12" t="s">
        <v>3350</v>
      </c>
      <c r="H212" s="1" t="s">
        <v>85</v>
      </c>
      <c r="I212" s="12" t="s">
        <v>554</v>
      </c>
      <c r="J212" s="12" t="s">
        <v>559</v>
      </c>
    </row>
    <row r="213" spans="3:12">
      <c r="C213" s="1" t="s">
        <v>846</v>
      </c>
      <c r="D213" s="1">
        <v>0</v>
      </c>
      <c r="E213" s="1" t="s">
        <v>27</v>
      </c>
      <c r="F213" s="12" t="s">
        <v>142</v>
      </c>
      <c r="G213" s="12" t="s">
        <v>3350</v>
      </c>
      <c r="H213" s="1" t="s">
        <v>85</v>
      </c>
      <c r="I213" s="12" t="s">
        <v>554</v>
      </c>
      <c r="J213" s="12" t="s">
        <v>559</v>
      </c>
    </row>
    <row r="214" spans="3:12">
      <c r="C214" s="1" t="s">
        <v>847</v>
      </c>
      <c r="D214" s="1">
        <v>0</v>
      </c>
      <c r="E214" s="1" t="s">
        <v>27</v>
      </c>
      <c r="F214" s="12" t="s">
        <v>142</v>
      </c>
      <c r="G214" s="12" t="s">
        <v>3350</v>
      </c>
      <c r="H214" s="1" t="s">
        <v>85</v>
      </c>
      <c r="I214" s="12" t="s">
        <v>554</v>
      </c>
      <c r="J214" s="12" t="s">
        <v>559</v>
      </c>
    </row>
    <row r="215" spans="3:12">
      <c r="C215" s="1" t="s">
        <v>848</v>
      </c>
      <c r="D215" s="1">
        <v>0</v>
      </c>
      <c r="E215" s="1" t="s">
        <v>27</v>
      </c>
      <c r="F215" s="12" t="s">
        <v>142</v>
      </c>
      <c r="G215" s="12" t="s">
        <v>3350</v>
      </c>
      <c r="H215" s="1" t="s">
        <v>85</v>
      </c>
      <c r="I215" s="12" t="s">
        <v>554</v>
      </c>
      <c r="J215" s="12" t="s">
        <v>559</v>
      </c>
    </row>
    <row r="216" spans="3:12">
      <c r="C216" s="1" t="s">
        <v>849</v>
      </c>
      <c r="D216" s="1">
        <v>0</v>
      </c>
      <c r="E216" s="1" t="s">
        <v>27</v>
      </c>
      <c r="F216" s="12" t="s">
        <v>142</v>
      </c>
      <c r="G216" s="12" t="s">
        <v>3350</v>
      </c>
      <c r="H216" s="1" t="s">
        <v>85</v>
      </c>
      <c r="I216" s="12" t="s">
        <v>554</v>
      </c>
      <c r="J216" s="12" t="s">
        <v>559</v>
      </c>
    </row>
    <row r="217" spans="3:12">
      <c r="C217" s="1" t="s">
        <v>850</v>
      </c>
      <c r="D217" s="1">
        <v>0</v>
      </c>
      <c r="E217" s="1" t="s">
        <v>27</v>
      </c>
      <c r="F217" s="12" t="s">
        <v>142</v>
      </c>
      <c r="G217" s="12" t="s">
        <v>3350</v>
      </c>
      <c r="H217" s="1" t="s">
        <v>85</v>
      </c>
      <c r="I217" s="12" t="s">
        <v>554</v>
      </c>
      <c r="J217" s="12" t="s">
        <v>559</v>
      </c>
    </row>
    <row r="218" spans="3:12">
      <c r="C218" s="1" t="s">
        <v>851</v>
      </c>
      <c r="D218" s="1">
        <v>0</v>
      </c>
      <c r="E218" s="1" t="s">
        <v>27</v>
      </c>
      <c r="F218" s="12" t="s">
        <v>142</v>
      </c>
      <c r="G218" s="12" t="s">
        <v>3350</v>
      </c>
      <c r="H218" s="1" t="s">
        <v>85</v>
      </c>
      <c r="I218" s="12" t="s">
        <v>554</v>
      </c>
      <c r="J218" s="12" t="s">
        <v>559</v>
      </c>
    </row>
    <row r="219" spans="3:12">
      <c r="C219" s="1" t="s">
        <v>852</v>
      </c>
      <c r="D219" s="1">
        <v>0</v>
      </c>
      <c r="E219" s="1" t="s">
        <v>27</v>
      </c>
      <c r="F219" s="12" t="s">
        <v>142</v>
      </c>
      <c r="G219" s="12" t="s">
        <v>3350</v>
      </c>
      <c r="H219" s="1" t="s">
        <v>85</v>
      </c>
      <c r="I219" s="12" t="s">
        <v>554</v>
      </c>
      <c r="J219" s="12" t="s">
        <v>559</v>
      </c>
    </row>
    <row r="220" spans="3:12">
      <c r="C220" s="1" t="s">
        <v>854</v>
      </c>
      <c r="D220" s="1">
        <v>0</v>
      </c>
      <c r="E220" s="1" t="s">
        <v>27</v>
      </c>
      <c r="F220" s="12" t="s">
        <v>142</v>
      </c>
      <c r="G220" s="12" t="s">
        <v>3350</v>
      </c>
      <c r="H220" s="1" t="s">
        <v>85</v>
      </c>
      <c r="I220" s="12" t="s">
        <v>554</v>
      </c>
      <c r="J220" s="12" t="s">
        <v>559</v>
      </c>
    </row>
    <row r="221" spans="3:12">
      <c r="C221" s="1" t="s">
        <v>855</v>
      </c>
      <c r="D221" s="1">
        <v>0</v>
      </c>
      <c r="E221" s="1" t="s">
        <v>27</v>
      </c>
      <c r="F221" s="12" t="s">
        <v>142</v>
      </c>
      <c r="G221" s="12" t="s">
        <v>3350</v>
      </c>
      <c r="H221" s="1" t="s">
        <v>85</v>
      </c>
      <c r="I221" s="12" t="s">
        <v>554</v>
      </c>
      <c r="J221" s="12" t="s">
        <v>559</v>
      </c>
    </row>
    <row r="222" spans="3:12">
      <c r="C222" s="1" t="s">
        <v>103</v>
      </c>
      <c r="D222" s="1">
        <v>0</v>
      </c>
      <c r="E222" s="1" t="s">
        <v>27</v>
      </c>
      <c r="F222" s="12" t="s">
        <v>142</v>
      </c>
      <c r="G222" s="12" t="s">
        <v>3350</v>
      </c>
      <c r="H222" s="1" t="s">
        <v>85</v>
      </c>
      <c r="I222" s="12" t="s">
        <v>2</v>
      </c>
      <c r="J222" s="12" t="s">
        <v>554</v>
      </c>
    </row>
    <row r="223" spans="3:12">
      <c r="C223" s="1" t="s">
        <v>103</v>
      </c>
      <c r="D223" s="1">
        <v>0</v>
      </c>
      <c r="E223" s="1" t="s">
        <v>27</v>
      </c>
      <c r="F223" s="12" t="s">
        <v>142</v>
      </c>
      <c r="G223" s="12" t="s">
        <v>3350</v>
      </c>
      <c r="H223" s="1" t="s">
        <v>85</v>
      </c>
      <c r="I223" s="12" t="s">
        <v>2</v>
      </c>
      <c r="J223" s="12" t="s">
        <v>559</v>
      </c>
    </row>
    <row r="224" spans="3:12">
      <c r="C224" s="1" t="s">
        <v>135</v>
      </c>
      <c r="D224" s="1">
        <v>0</v>
      </c>
      <c r="E224" s="1" t="s">
        <v>27</v>
      </c>
      <c r="F224" s="12" t="s">
        <v>142</v>
      </c>
      <c r="G224" s="12" t="s">
        <v>3350</v>
      </c>
      <c r="H224" s="1" t="s">
        <v>85</v>
      </c>
      <c r="I224" s="12" t="s">
        <v>2</v>
      </c>
      <c r="J224" s="12" t="s">
        <v>554</v>
      </c>
      <c r="K224" s="1" t="s">
        <v>766</v>
      </c>
      <c r="L224" s="1" t="s">
        <v>780</v>
      </c>
    </row>
    <row r="225" spans="3:12">
      <c r="C225" s="1" t="s">
        <v>160</v>
      </c>
      <c r="D225" s="1">
        <v>0</v>
      </c>
      <c r="E225" s="1" t="s">
        <v>27</v>
      </c>
      <c r="F225" s="12" t="s">
        <v>142</v>
      </c>
      <c r="G225" s="12" t="s">
        <v>3350</v>
      </c>
      <c r="H225" s="1" t="s">
        <v>85</v>
      </c>
      <c r="I225" s="12" t="s">
        <v>554</v>
      </c>
      <c r="J225" s="12" t="s">
        <v>559</v>
      </c>
      <c r="K225" s="1" t="s">
        <v>766</v>
      </c>
      <c r="L225" s="1" t="s">
        <v>780</v>
      </c>
    </row>
    <row r="226" spans="3:12">
      <c r="C226" s="1" t="s">
        <v>161</v>
      </c>
      <c r="D226" s="1">
        <v>0</v>
      </c>
      <c r="E226" s="1" t="s">
        <v>27</v>
      </c>
      <c r="F226" s="12" t="s">
        <v>142</v>
      </c>
      <c r="G226" s="12" t="s">
        <v>3350</v>
      </c>
      <c r="H226" s="1" t="s">
        <v>85</v>
      </c>
      <c r="I226" s="12" t="s">
        <v>554</v>
      </c>
      <c r="J226" s="12" t="s">
        <v>559</v>
      </c>
      <c r="K226" s="1" t="s">
        <v>766</v>
      </c>
      <c r="L226" s="1" t="s">
        <v>780</v>
      </c>
    </row>
    <row r="227" spans="3:12">
      <c r="C227" s="1" t="s">
        <v>162</v>
      </c>
      <c r="D227" s="1">
        <v>0</v>
      </c>
      <c r="E227" s="1" t="s">
        <v>27</v>
      </c>
      <c r="F227" s="12" t="s">
        <v>142</v>
      </c>
      <c r="G227" s="12" t="s">
        <v>3350</v>
      </c>
      <c r="H227" s="1" t="s">
        <v>85</v>
      </c>
      <c r="I227" s="12" t="s">
        <v>554</v>
      </c>
      <c r="J227" s="12" t="s">
        <v>559</v>
      </c>
      <c r="K227" s="1" t="s">
        <v>766</v>
      </c>
      <c r="L227" s="1" t="s">
        <v>780</v>
      </c>
    </row>
    <row r="228" spans="3:12">
      <c r="C228" s="1" t="s">
        <v>786</v>
      </c>
      <c r="D228" s="1">
        <v>0</v>
      </c>
      <c r="E228" s="1" t="s">
        <v>27</v>
      </c>
      <c r="F228" s="12" t="s">
        <v>142</v>
      </c>
      <c r="G228" s="12" t="s">
        <v>3350</v>
      </c>
      <c r="H228" s="1" t="s">
        <v>85</v>
      </c>
      <c r="I228" s="12" t="s">
        <v>554</v>
      </c>
      <c r="J228" s="12" t="s">
        <v>559</v>
      </c>
      <c r="K228" s="1" t="s">
        <v>766</v>
      </c>
      <c r="L228" s="1" t="s">
        <v>780</v>
      </c>
    </row>
    <row r="229" spans="3:12">
      <c r="C229" s="1" t="s">
        <v>787</v>
      </c>
      <c r="D229" s="1">
        <v>0</v>
      </c>
      <c r="E229" s="1" t="s">
        <v>27</v>
      </c>
      <c r="F229" s="12" t="s">
        <v>142</v>
      </c>
      <c r="G229" s="12" t="s">
        <v>3350</v>
      </c>
      <c r="H229" s="1" t="s">
        <v>85</v>
      </c>
      <c r="I229" s="12" t="s">
        <v>554</v>
      </c>
      <c r="J229" s="12" t="s">
        <v>559</v>
      </c>
      <c r="K229" s="1" t="s">
        <v>766</v>
      </c>
      <c r="L229" s="1" t="s">
        <v>780</v>
      </c>
    </row>
    <row r="230" spans="3:12">
      <c r="C230" s="1" t="s">
        <v>788</v>
      </c>
      <c r="D230" s="1">
        <v>0</v>
      </c>
      <c r="E230" s="1" t="s">
        <v>27</v>
      </c>
      <c r="F230" s="12" t="s">
        <v>142</v>
      </c>
      <c r="G230" s="12" t="s">
        <v>3350</v>
      </c>
      <c r="H230" s="1" t="s">
        <v>85</v>
      </c>
      <c r="I230" s="12" t="s">
        <v>554</v>
      </c>
      <c r="J230" s="12" t="s">
        <v>559</v>
      </c>
      <c r="K230" s="1" t="s">
        <v>766</v>
      </c>
      <c r="L230" s="1" t="s">
        <v>780</v>
      </c>
    </row>
    <row r="231" spans="3:12">
      <c r="C231" s="1" t="s">
        <v>789</v>
      </c>
      <c r="D231" s="1">
        <v>0</v>
      </c>
      <c r="E231" s="1" t="s">
        <v>27</v>
      </c>
      <c r="F231" s="12" t="s">
        <v>142</v>
      </c>
      <c r="G231" s="12" t="s">
        <v>3350</v>
      </c>
      <c r="H231" s="1" t="s">
        <v>85</v>
      </c>
      <c r="I231" s="12" t="s">
        <v>554</v>
      </c>
      <c r="J231" s="12" t="s">
        <v>559</v>
      </c>
      <c r="K231" s="1" t="s">
        <v>766</v>
      </c>
      <c r="L231" s="1" t="s">
        <v>780</v>
      </c>
    </row>
    <row r="232" spans="3:12">
      <c r="C232" s="1" t="s">
        <v>790</v>
      </c>
      <c r="D232" s="1">
        <v>0</v>
      </c>
      <c r="E232" s="1" t="s">
        <v>27</v>
      </c>
      <c r="F232" s="12" t="s">
        <v>142</v>
      </c>
      <c r="G232" s="12" t="s">
        <v>3350</v>
      </c>
      <c r="H232" s="1" t="s">
        <v>85</v>
      </c>
      <c r="I232" s="12" t="s">
        <v>554</v>
      </c>
      <c r="J232" s="12" t="s">
        <v>559</v>
      </c>
      <c r="K232" s="1" t="s">
        <v>766</v>
      </c>
      <c r="L232" s="1" t="s">
        <v>780</v>
      </c>
    </row>
    <row r="233" spans="3:12">
      <c r="C233" s="1" t="s">
        <v>791</v>
      </c>
      <c r="D233" s="1">
        <v>0</v>
      </c>
      <c r="E233" s="1" t="s">
        <v>27</v>
      </c>
      <c r="F233" s="12" t="s">
        <v>142</v>
      </c>
      <c r="G233" s="12" t="s">
        <v>3350</v>
      </c>
      <c r="H233" s="1" t="s">
        <v>85</v>
      </c>
      <c r="I233" s="12" t="s">
        <v>554</v>
      </c>
      <c r="J233" s="12" t="s">
        <v>559</v>
      </c>
      <c r="K233" s="1" t="s">
        <v>766</v>
      </c>
      <c r="L233" s="1" t="s">
        <v>780</v>
      </c>
    </row>
    <row r="234" spans="3:12">
      <c r="C234" s="1" t="s">
        <v>792</v>
      </c>
      <c r="D234" s="1">
        <v>0</v>
      </c>
      <c r="E234" s="1" t="s">
        <v>27</v>
      </c>
      <c r="F234" s="12" t="s">
        <v>142</v>
      </c>
      <c r="G234" s="12" t="s">
        <v>3350</v>
      </c>
      <c r="H234" s="1" t="s">
        <v>85</v>
      </c>
      <c r="I234" s="12" t="s">
        <v>554</v>
      </c>
      <c r="J234" s="12" t="s">
        <v>559</v>
      </c>
      <c r="K234" s="1" t="s">
        <v>766</v>
      </c>
      <c r="L234" s="1" t="s">
        <v>780</v>
      </c>
    </row>
    <row r="235" spans="3:12">
      <c r="C235" s="1" t="s">
        <v>793</v>
      </c>
      <c r="D235" s="1">
        <v>0</v>
      </c>
      <c r="E235" s="1" t="s">
        <v>27</v>
      </c>
      <c r="F235" s="12" t="s">
        <v>142</v>
      </c>
      <c r="G235" s="12" t="s">
        <v>3350</v>
      </c>
      <c r="H235" s="1" t="s">
        <v>85</v>
      </c>
      <c r="I235" s="12" t="s">
        <v>554</v>
      </c>
      <c r="J235" s="12" t="s">
        <v>559</v>
      </c>
      <c r="K235" s="1" t="s">
        <v>766</v>
      </c>
      <c r="L235" s="1" t="s">
        <v>780</v>
      </c>
    </row>
    <row r="236" spans="3:12">
      <c r="C236" s="1" t="s">
        <v>794</v>
      </c>
      <c r="D236" s="1">
        <v>0</v>
      </c>
      <c r="E236" s="1" t="s">
        <v>27</v>
      </c>
      <c r="F236" s="12" t="s">
        <v>142</v>
      </c>
      <c r="G236" s="12" t="s">
        <v>3350</v>
      </c>
      <c r="H236" s="1" t="s">
        <v>85</v>
      </c>
      <c r="I236" s="12" t="s">
        <v>554</v>
      </c>
      <c r="J236" s="12" t="s">
        <v>559</v>
      </c>
      <c r="K236" s="1" t="s">
        <v>766</v>
      </c>
      <c r="L236" s="1" t="s">
        <v>780</v>
      </c>
    </row>
    <row r="237" spans="3:12">
      <c r="C237" s="1" t="s">
        <v>135</v>
      </c>
      <c r="D237" s="1">
        <v>0</v>
      </c>
      <c r="E237" s="1" t="s">
        <v>27</v>
      </c>
      <c r="F237" s="12" t="s">
        <v>142</v>
      </c>
      <c r="G237" s="12" t="s">
        <v>3350</v>
      </c>
      <c r="H237" s="1" t="s">
        <v>85</v>
      </c>
      <c r="I237" s="12" t="s">
        <v>2</v>
      </c>
      <c r="J237" s="12" t="s">
        <v>559</v>
      </c>
      <c r="K237" s="1" t="s">
        <v>766</v>
      </c>
      <c r="L237" s="1" t="s">
        <v>780</v>
      </c>
    </row>
    <row r="238" spans="3:12">
      <c r="C238" s="1" t="s">
        <v>135</v>
      </c>
      <c r="D238" s="1">
        <v>0</v>
      </c>
      <c r="E238" s="1" t="s">
        <v>27</v>
      </c>
      <c r="F238" s="12" t="s">
        <v>142</v>
      </c>
      <c r="G238" s="12" t="s">
        <v>3350</v>
      </c>
      <c r="H238" s="1" t="s">
        <v>85</v>
      </c>
      <c r="I238" s="12" t="s">
        <v>2</v>
      </c>
      <c r="J238" s="12" t="s">
        <v>554</v>
      </c>
      <c r="K238" s="1" t="s">
        <v>766</v>
      </c>
      <c r="L238" s="1" t="s">
        <v>781</v>
      </c>
    </row>
    <row r="239" spans="3:12">
      <c r="C239" s="1" t="s">
        <v>160</v>
      </c>
      <c r="D239" s="1">
        <v>0</v>
      </c>
      <c r="E239" s="1" t="s">
        <v>27</v>
      </c>
      <c r="F239" s="12" t="s">
        <v>142</v>
      </c>
      <c r="G239" s="12" t="s">
        <v>3350</v>
      </c>
      <c r="H239" s="1" t="s">
        <v>85</v>
      </c>
      <c r="I239" s="12" t="s">
        <v>554</v>
      </c>
      <c r="J239" s="12" t="s">
        <v>559</v>
      </c>
      <c r="K239" s="1" t="s">
        <v>766</v>
      </c>
      <c r="L239" s="1" t="s">
        <v>781</v>
      </c>
    </row>
    <row r="240" spans="3:12">
      <c r="C240" s="1" t="s">
        <v>161</v>
      </c>
      <c r="D240" s="1">
        <v>0</v>
      </c>
      <c r="E240" s="1" t="s">
        <v>27</v>
      </c>
      <c r="F240" s="12" t="s">
        <v>142</v>
      </c>
      <c r="G240" s="12" t="s">
        <v>3350</v>
      </c>
      <c r="H240" s="1" t="s">
        <v>85</v>
      </c>
      <c r="I240" s="12" t="s">
        <v>554</v>
      </c>
      <c r="J240" s="12" t="s">
        <v>559</v>
      </c>
      <c r="K240" s="1" t="s">
        <v>766</v>
      </c>
      <c r="L240" s="1" t="s">
        <v>781</v>
      </c>
    </row>
    <row r="241" spans="3:12">
      <c r="C241" s="1" t="s">
        <v>162</v>
      </c>
      <c r="D241" s="1">
        <v>0</v>
      </c>
      <c r="E241" s="1" t="s">
        <v>27</v>
      </c>
      <c r="F241" s="12" t="s">
        <v>142</v>
      </c>
      <c r="G241" s="12" t="s">
        <v>3350</v>
      </c>
      <c r="H241" s="1" t="s">
        <v>85</v>
      </c>
      <c r="I241" s="12" t="s">
        <v>554</v>
      </c>
      <c r="J241" s="12" t="s">
        <v>559</v>
      </c>
      <c r="K241" s="1" t="s">
        <v>766</v>
      </c>
      <c r="L241" s="1" t="s">
        <v>781</v>
      </c>
    </row>
    <row r="242" spans="3:12">
      <c r="C242" s="1" t="s">
        <v>786</v>
      </c>
      <c r="D242" s="1">
        <v>0</v>
      </c>
      <c r="E242" s="1" t="s">
        <v>27</v>
      </c>
      <c r="F242" s="12" t="s">
        <v>142</v>
      </c>
      <c r="G242" s="12" t="s">
        <v>3350</v>
      </c>
      <c r="H242" s="1" t="s">
        <v>85</v>
      </c>
      <c r="I242" s="12" t="s">
        <v>554</v>
      </c>
      <c r="J242" s="12" t="s">
        <v>559</v>
      </c>
      <c r="K242" s="1" t="s">
        <v>766</v>
      </c>
      <c r="L242" s="1" t="s">
        <v>781</v>
      </c>
    </row>
    <row r="243" spans="3:12">
      <c r="C243" s="1" t="s">
        <v>787</v>
      </c>
      <c r="D243" s="1">
        <v>0</v>
      </c>
      <c r="E243" s="1" t="s">
        <v>27</v>
      </c>
      <c r="F243" s="12" t="s">
        <v>142</v>
      </c>
      <c r="G243" s="12" t="s">
        <v>3350</v>
      </c>
      <c r="H243" s="1" t="s">
        <v>85</v>
      </c>
      <c r="I243" s="12" t="s">
        <v>554</v>
      </c>
      <c r="J243" s="12" t="s">
        <v>559</v>
      </c>
      <c r="K243" s="1" t="s">
        <v>766</v>
      </c>
      <c r="L243" s="1" t="s">
        <v>781</v>
      </c>
    </row>
    <row r="244" spans="3:12">
      <c r="C244" s="1" t="s">
        <v>788</v>
      </c>
      <c r="D244" s="1">
        <v>0</v>
      </c>
      <c r="E244" s="1" t="s">
        <v>27</v>
      </c>
      <c r="F244" s="12" t="s">
        <v>142</v>
      </c>
      <c r="G244" s="12" t="s">
        <v>3350</v>
      </c>
      <c r="H244" s="1" t="s">
        <v>85</v>
      </c>
      <c r="I244" s="12" t="s">
        <v>554</v>
      </c>
      <c r="J244" s="12" t="s">
        <v>559</v>
      </c>
      <c r="K244" s="1" t="s">
        <v>766</v>
      </c>
      <c r="L244" s="1" t="s">
        <v>781</v>
      </c>
    </row>
    <row r="245" spans="3:12">
      <c r="C245" s="1" t="s">
        <v>789</v>
      </c>
      <c r="D245" s="1">
        <v>0</v>
      </c>
      <c r="E245" s="1" t="s">
        <v>27</v>
      </c>
      <c r="F245" s="12" t="s">
        <v>142</v>
      </c>
      <c r="G245" s="12" t="s">
        <v>3350</v>
      </c>
      <c r="H245" s="1" t="s">
        <v>85</v>
      </c>
      <c r="I245" s="12" t="s">
        <v>554</v>
      </c>
      <c r="J245" s="12" t="s">
        <v>559</v>
      </c>
      <c r="K245" s="1" t="s">
        <v>766</v>
      </c>
      <c r="L245" s="1" t="s">
        <v>781</v>
      </c>
    </row>
    <row r="246" spans="3:12">
      <c r="C246" s="1" t="s">
        <v>790</v>
      </c>
      <c r="D246" s="1">
        <v>0</v>
      </c>
      <c r="E246" s="1" t="s">
        <v>27</v>
      </c>
      <c r="F246" s="12" t="s">
        <v>142</v>
      </c>
      <c r="G246" s="12" t="s">
        <v>3350</v>
      </c>
      <c r="H246" s="1" t="s">
        <v>85</v>
      </c>
      <c r="I246" s="12" t="s">
        <v>554</v>
      </c>
      <c r="J246" s="12" t="s">
        <v>559</v>
      </c>
      <c r="K246" s="1" t="s">
        <v>766</v>
      </c>
      <c r="L246" s="1" t="s">
        <v>781</v>
      </c>
    </row>
    <row r="247" spans="3:12">
      <c r="C247" s="1" t="s">
        <v>791</v>
      </c>
      <c r="D247" s="1">
        <v>0</v>
      </c>
      <c r="E247" s="1" t="s">
        <v>27</v>
      </c>
      <c r="F247" s="12" t="s">
        <v>142</v>
      </c>
      <c r="G247" s="12" t="s">
        <v>3350</v>
      </c>
      <c r="H247" s="1" t="s">
        <v>85</v>
      </c>
      <c r="I247" s="12" t="s">
        <v>554</v>
      </c>
      <c r="J247" s="12" t="s">
        <v>559</v>
      </c>
      <c r="K247" s="1" t="s">
        <v>766</v>
      </c>
      <c r="L247" s="1" t="s">
        <v>781</v>
      </c>
    </row>
    <row r="248" spans="3:12">
      <c r="C248" s="1" t="s">
        <v>792</v>
      </c>
      <c r="D248" s="1">
        <v>0</v>
      </c>
      <c r="E248" s="1" t="s">
        <v>27</v>
      </c>
      <c r="F248" s="12" t="s">
        <v>142</v>
      </c>
      <c r="G248" s="12" t="s">
        <v>3350</v>
      </c>
      <c r="H248" s="1" t="s">
        <v>85</v>
      </c>
      <c r="I248" s="12" t="s">
        <v>554</v>
      </c>
      <c r="J248" s="12" t="s">
        <v>559</v>
      </c>
      <c r="K248" s="1" t="s">
        <v>766</v>
      </c>
      <c r="L248" s="1" t="s">
        <v>781</v>
      </c>
    </row>
    <row r="249" spans="3:12">
      <c r="C249" s="1" t="s">
        <v>793</v>
      </c>
      <c r="D249" s="1">
        <v>0</v>
      </c>
      <c r="E249" s="1" t="s">
        <v>27</v>
      </c>
      <c r="F249" s="12" t="s">
        <v>142</v>
      </c>
      <c r="G249" s="12" t="s">
        <v>3350</v>
      </c>
      <c r="H249" s="1" t="s">
        <v>85</v>
      </c>
      <c r="I249" s="12" t="s">
        <v>554</v>
      </c>
      <c r="J249" s="12" t="s">
        <v>559</v>
      </c>
      <c r="K249" s="1" t="s">
        <v>766</v>
      </c>
      <c r="L249" s="1" t="s">
        <v>781</v>
      </c>
    </row>
    <row r="250" spans="3:12">
      <c r="C250" s="1" t="s">
        <v>794</v>
      </c>
      <c r="D250" s="1">
        <v>0</v>
      </c>
      <c r="E250" s="1" t="s">
        <v>27</v>
      </c>
      <c r="F250" s="12" t="s">
        <v>142</v>
      </c>
      <c r="G250" s="12" t="s">
        <v>3350</v>
      </c>
      <c r="H250" s="1" t="s">
        <v>85</v>
      </c>
      <c r="I250" s="12" t="s">
        <v>554</v>
      </c>
      <c r="J250" s="12" t="s">
        <v>559</v>
      </c>
      <c r="K250" s="1" t="s">
        <v>766</v>
      </c>
      <c r="L250" s="1" t="s">
        <v>781</v>
      </c>
    </row>
    <row r="251" spans="3:12">
      <c r="C251" s="1" t="s">
        <v>135</v>
      </c>
      <c r="D251" s="1">
        <v>0</v>
      </c>
      <c r="E251" s="1" t="s">
        <v>27</v>
      </c>
      <c r="F251" s="12" t="s">
        <v>142</v>
      </c>
      <c r="G251" s="12" t="s">
        <v>3350</v>
      </c>
      <c r="H251" s="1" t="s">
        <v>85</v>
      </c>
      <c r="I251" s="12" t="s">
        <v>2</v>
      </c>
      <c r="J251" s="12" t="s">
        <v>559</v>
      </c>
      <c r="K251" s="1" t="s">
        <v>766</v>
      </c>
      <c r="L251" s="1" t="s">
        <v>781</v>
      </c>
    </row>
    <row r="252" spans="3:12">
      <c r="C252" s="1" t="s">
        <v>135</v>
      </c>
      <c r="D252" s="1">
        <v>0</v>
      </c>
      <c r="E252" s="1" t="s">
        <v>27</v>
      </c>
      <c r="F252" s="12" t="s">
        <v>142</v>
      </c>
      <c r="G252" s="12" t="s">
        <v>3350</v>
      </c>
      <c r="H252" s="1" t="s">
        <v>85</v>
      </c>
      <c r="I252" s="12" t="s">
        <v>2</v>
      </c>
      <c r="J252" s="12" t="s">
        <v>554</v>
      </c>
      <c r="K252" s="1" t="s">
        <v>766</v>
      </c>
      <c r="L252" s="1" t="s">
        <v>782</v>
      </c>
    </row>
    <row r="253" spans="3:12">
      <c r="C253" s="1" t="s">
        <v>160</v>
      </c>
      <c r="D253" s="1">
        <v>0</v>
      </c>
      <c r="E253" s="1" t="s">
        <v>27</v>
      </c>
      <c r="F253" s="12" t="s">
        <v>142</v>
      </c>
      <c r="G253" s="12" t="s">
        <v>3350</v>
      </c>
      <c r="H253" s="1" t="s">
        <v>85</v>
      </c>
      <c r="I253" s="12" t="s">
        <v>554</v>
      </c>
      <c r="J253" s="12" t="s">
        <v>559</v>
      </c>
      <c r="K253" s="1" t="s">
        <v>766</v>
      </c>
      <c r="L253" s="1" t="s">
        <v>782</v>
      </c>
    </row>
    <row r="254" spans="3:12">
      <c r="C254" s="1" t="s">
        <v>161</v>
      </c>
      <c r="D254" s="1">
        <v>0</v>
      </c>
      <c r="E254" s="1" t="s">
        <v>27</v>
      </c>
      <c r="F254" s="12" t="s">
        <v>142</v>
      </c>
      <c r="G254" s="12" t="s">
        <v>3350</v>
      </c>
      <c r="H254" s="1" t="s">
        <v>85</v>
      </c>
      <c r="I254" s="12" t="s">
        <v>554</v>
      </c>
      <c r="J254" s="12" t="s">
        <v>559</v>
      </c>
      <c r="K254" s="1" t="s">
        <v>766</v>
      </c>
      <c r="L254" s="1" t="s">
        <v>782</v>
      </c>
    </row>
    <row r="255" spans="3:12">
      <c r="C255" s="1" t="s">
        <v>162</v>
      </c>
      <c r="D255" s="1">
        <v>0</v>
      </c>
      <c r="E255" s="1" t="s">
        <v>27</v>
      </c>
      <c r="F255" s="12" t="s">
        <v>142</v>
      </c>
      <c r="G255" s="12" t="s">
        <v>3350</v>
      </c>
      <c r="H255" s="1" t="s">
        <v>85</v>
      </c>
      <c r="I255" s="12" t="s">
        <v>554</v>
      </c>
      <c r="J255" s="12" t="s">
        <v>559</v>
      </c>
      <c r="K255" s="1" t="s">
        <v>766</v>
      </c>
      <c r="L255" s="1" t="s">
        <v>782</v>
      </c>
    </row>
    <row r="256" spans="3:12">
      <c r="C256" s="1" t="s">
        <v>786</v>
      </c>
      <c r="D256" s="1">
        <v>0</v>
      </c>
      <c r="E256" s="1" t="s">
        <v>27</v>
      </c>
      <c r="F256" s="12" t="s">
        <v>142</v>
      </c>
      <c r="G256" s="12" t="s">
        <v>3350</v>
      </c>
      <c r="H256" s="1" t="s">
        <v>85</v>
      </c>
      <c r="I256" s="12" t="s">
        <v>554</v>
      </c>
      <c r="J256" s="12" t="s">
        <v>559</v>
      </c>
      <c r="K256" s="1" t="s">
        <v>766</v>
      </c>
      <c r="L256" s="1" t="s">
        <v>782</v>
      </c>
    </row>
    <row r="257" spans="3:12">
      <c r="C257" s="1" t="s">
        <v>787</v>
      </c>
      <c r="D257" s="1">
        <v>0</v>
      </c>
      <c r="E257" s="1" t="s">
        <v>27</v>
      </c>
      <c r="F257" s="12" t="s">
        <v>142</v>
      </c>
      <c r="G257" s="12" t="s">
        <v>3350</v>
      </c>
      <c r="H257" s="1" t="s">
        <v>85</v>
      </c>
      <c r="I257" s="12" t="s">
        <v>554</v>
      </c>
      <c r="J257" s="12" t="s">
        <v>559</v>
      </c>
      <c r="K257" s="1" t="s">
        <v>766</v>
      </c>
      <c r="L257" s="1" t="s">
        <v>782</v>
      </c>
    </row>
    <row r="258" spans="3:12">
      <c r="C258" s="1" t="s">
        <v>788</v>
      </c>
      <c r="D258" s="1">
        <v>0</v>
      </c>
      <c r="E258" s="1" t="s">
        <v>27</v>
      </c>
      <c r="F258" s="12" t="s">
        <v>142</v>
      </c>
      <c r="G258" s="12" t="s">
        <v>3350</v>
      </c>
      <c r="H258" s="1" t="s">
        <v>85</v>
      </c>
      <c r="I258" s="12" t="s">
        <v>554</v>
      </c>
      <c r="J258" s="12" t="s">
        <v>559</v>
      </c>
      <c r="K258" s="1" t="s">
        <v>766</v>
      </c>
      <c r="L258" s="1" t="s">
        <v>782</v>
      </c>
    </row>
    <row r="259" spans="3:12">
      <c r="C259" s="1" t="s">
        <v>789</v>
      </c>
      <c r="D259" s="1">
        <v>0</v>
      </c>
      <c r="E259" s="1" t="s">
        <v>27</v>
      </c>
      <c r="F259" s="12" t="s">
        <v>142</v>
      </c>
      <c r="G259" s="12" t="s">
        <v>3350</v>
      </c>
      <c r="H259" s="1" t="s">
        <v>85</v>
      </c>
      <c r="I259" s="12" t="s">
        <v>554</v>
      </c>
      <c r="J259" s="12" t="s">
        <v>559</v>
      </c>
      <c r="K259" s="1" t="s">
        <v>766</v>
      </c>
      <c r="L259" s="1" t="s">
        <v>782</v>
      </c>
    </row>
    <row r="260" spans="3:12">
      <c r="C260" s="1" t="s">
        <v>790</v>
      </c>
      <c r="D260" s="1">
        <v>0</v>
      </c>
      <c r="E260" s="1" t="s">
        <v>27</v>
      </c>
      <c r="F260" s="12" t="s">
        <v>142</v>
      </c>
      <c r="G260" s="12" t="s">
        <v>3350</v>
      </c>
      <c r="H260" s="1" t="s">
        <v>85</v>
      </c>
      <c r="I260" s="12" t="s">
        <v>554</v>
      </c>
      <c r="J260" s="12" t="s">
        <v>559</v>
      </c>
      <c r="K260" s="1" t="s">
        <v>766</v>
      </c>
      <c r="L260" s="1" t="s">
        <v>782</v>
      </c>
    </row>
    <row r="261" spans="3:12">
      <c r="C261" s="1" t="s">
        <v>791</v>
      </c>
      <c r="D261" s="1">
        <v>0</v>
      </c>
      <c r="E261" s="1" t="s">
        <v>27</v>
      </c>
      <c r="F261" s="12" t="s">
        <v>142</v>
      </c>
      <c r="G261" s="12" t="s">
        <v>3350</v>
      </c>
      <c r="H261" s="1" t="s">
        <v>85</v>
      </c>
      <c r="I261" s="12" t="s">
        <v>554</v>
      </c>
      <c r="J261" s="12" t="s">
        <v>559</v>
      </c>
      <c r="K261" s="1" t="s">
        <v>766</v>
      </c>
      <c r="L261" s="1" t="s">
        <v>782</v>
      </c>
    </row>
    <row r="262" spans="3:12">
      <c r="C262" s="1" t="s">
        <v>792</v>
      </c>
      <c r="D262" s="1">
        <v>0</v>
      </c>
      <c r="E262" s="1" t="s">
        <v>27</v>
      </c>
      <c r="F262" s="12" t="s">
        <v>142</v>
      </c>
      <c r="G262" s="12" t="s">
        <v>3350</v>
      </c>
      <c r="H262" s="1" t="s">
        <v>85</v>
      </c>
      <c r="I262" s="12" t="s">
        <v>554</v>
      </c>
      <c r="J262" s="12" t="s">
        <v>559</v>
      </c>
      <c r="K262" s="1" t="s">
        <v>766</v>
      </c>
      <c r="L262" s="1" t="s">
        <v>782</v>
      </c>
    </row>
    <row r="263" spans="3:12">
      <c r="C263" s="1" t="s">
        <v>793</v>
      </c>
      <c r="D263" s="1">
        <v>0</v>
      </c>
      <c r="E263" s="1" t="s">
        <v>27</v>
      </c>
      <c r="F263" s="12" t="s">
        <v>142</v>
      </c>
      <c r="G263" s="12" t="s">
        <v>3350</v>
      </c>
      <c r="H263" s="1" t="s">
        <v>85</v>
      </c>
      <c r="I263" s="12" t="s">
        <v>554</v>
      </c>
      <c r="J263" s="12" t="s">
        <v>559</v>
      </c>
      <c r="K263" s="1" t="s">
        <v>766</v>
      </c>
      <c r="L263" s="1" t="s">
        <v>782</v>
      </c>
    </row>
    <row r="264" spans="3:12">
      <c r="C264" s="1" t="s">
        <v>794</v>
      </c>
      <c r="D264" s="1">
        <v>0</v>
      </c>
      <c r="E264" s="1" t="s">
        <v>27</v>
      </c>
      <c r="F264" s="12" t="s">
        <v>142</v>
      </c>
      <c r="G264" s="12" t="s">
        <v>3350</v>
      </c>
      <c r="H264" s="1" t="s">
        <v>85</v>
      </c>
      <c r="I264" s="12" t="s">
        <v>554</v>
      </c>
      <c r="J264" s="12" t="s">
        <v>559</v>
      </c>
      <c r="K264" s="1" t="s">
        <v>766</v>
      </c>
      <c r="L264" s="1" t="s">
        <v>782</v>
      </c>
    </row>
    <row r="265" spans="3:12">
      <c r="C265" s="1" t="s">
        <v>135</v>
      </c>
      <c r="D265" s="1">
        <v>0</v>
      </c>
      <c r="E265" s="1" t="s">
        <v>27</v>
      </c>
      <c r="F265" s="12" t="s">
        <v>142</v>
      </c>
      <c r="G265" s="12" t="s">
        <v>3350</v>
      </c>
      <c r="H265" s="1" t="s">
        <v>85</v>
      </c>
      <c r="I265" s="12" t="s">
        <v>2</v>
      </c>
      <c r="J265" s="12" t="s">
        <v>559</v>
      </c>
      <c r="K265" s="1" t="s">
        <v>766</v>
      </c>
      <c r="L265" s="1" t="s">
        <v>782</v>
      </c>
    </row>
    <row r="266" spans="3:12">
      <c r="C266" s="1" t="s">
        <v>135</v>
      </c>
      <c r="D266" s="1">
        <v>0</v>
      </c>
      <c r="E266" s="1" t="s">
        <v>27</v>
      </c>
      <c r="F266" s="12" t="s">
        <v>142</v>
      </c>
      <c r="G266" s="12" t="s">
        <v>3350</v>
      </c>
      <c r="H266" s="1" t="s">
        <v>85</v>
      </c>
      <c r="I266" s="12" t="s">
        <v>2</v>
      </c>
      <c r="J266" s="12" t="s">
        <v>554</v>
      </c>
      <c r="K266" s="1" t="s">
        <v>766</v>
      </c>
      <c r="L266" s="1" t="s">
        <v>783</v>
      </c>
    </row>
    <row r="267" spans="3:12">
      <c r="C267" s="1" t="s">
        <v>160</v>
      </c>
      <c r="D267" s="1">
        <v>0</v>
      </c>
      <c r="E267" s="1" t="s">
        <v>27</v>
      </c>
      <c r="F267" s="12" t="s">
        <v>142</v>
      </c>
      <c r="G267" s="12" t="s">
        <v>3350</v>
      </c>
      <c r="H267" s="1" t="s">
        <v>85</v>
      </c>
      <c r="I267" s="12" t="s">
        <v>554</v>
      </c>
      <c r="J267" s="12" t="s">
        <v>559</v>
      </c>
      <c r="K267" s="1" t="s">
        <v>766</v>
      </c>
      <c r="L267" s="1" t="s">
        <v>783</v>
      </c>
    </row>
    <row r="268" spans="3:12">
      <c r="C268" s="1" t="s">
        <v>161</v>
      </c>
      <c r="D268" s="1">
        <v>0</v>
      </c>
      <c r="E268" s="1" t="s">
        <v>27</v>
      </c>
      <c r="F268" s="12" t="s">
        <v>142</v>
      </c>
      <c r="G268" s="12" t="s">
        <v>3350</v>
      </c>
      <c r="H268" s="1" t="s">
        <v>85</v>
      </c>
      <c r="I268" s="12" t="s">
        <v>554</v>
      </c>
      <c r="J268" s="12" t="s">
        <v>559</v>
      </c>
      <c r="K268" s="1" t="s">
        <v>766</v>
      </c>
      <c r="L268" s="1" t="s">
        <v>783</v>
      </c>
    </row>
    <row r="269" spans="3:12">
      <c r="C269" s="1" t="s">
        <v>162</v>
      </c>
      <c r="D269" s="1">
        <v>0</v>
      </c>
      <c r="E269" s="1" t="s">
        <v>27</v>
      </c>
      <c r="F269" s="12" t="s">
        <v>142</v>
      </c>
      <c r="G269" s="12" t="s">
        <v>3350</v>
      </c>
      <c r="H269" s="1" t="s">
        <v>85</v>
      </c>
      <c r="I269" s="12" t="s">
        <v>554</v>
      </c>
      <c r="J269" s="12" t="s">
        <v>559</v>
      </c>
      <c r="K269" s="1" t="s">
        <v>766</v>
      </c>
      <c r="L269" s="1" t="s">
        <v>783</v>
      </c>
    </row>
    <row r="270" spans="3:12">
      <c r="C270" s="1" t="s">
        <v>786</v>
      </c>
      <c r="D270" s="1">
        <v>0</v>
      </c>
      <c r="E270" s="1" t="s">
        <v>27</v>
      </c>
      <c r="F270" s="12" t="s">
        <v>142</v>
      </c>
      <c r="G270" s="12" t="s">
        <v>3350</v>
      </c>
      <c r="H270" s="1" t="s">
        <v>85</v>
      </c>
      <c r="I270" s="12" t="s">
        <v>554</v>
      </c>
      <c r="J270" s="12" t="s">
        <v>559</v>
      </c>
      <c r="K270" s="1" t="s">
        <v>766</v>
      </c>
      <c r="L270" s="1" t="s">
        <v>783</v>
      </c>
    </row>
    <row r="271" spans="3:12">
      <c r="C271" s="1" t="s">
        <v>787</v>
      </c>
      <c r="D271" s="1">
        <v>0</v>
      </c>
      <c r="E271" s="1" t="s">
        <v>27</v>
      </c>
      <c r="F271" s="12" t="s">
        <v>142</v>
      </c>
      <c r="G271" s="12" t="s">
        <v>3350</v>
      </c>
      <c r="H271" s="1" t="s">
        <v>85</v>
      </c>
      <c r="I271" s="12" t="s">
        <v>554</v>
      </c>
      <c r="J271" s="12" t="s">
        <v>559</v>
      </c>
      <c r="K271" s="1" t="s">
        <v>766</v>
      </c>
      <c r="L271" s="1" t="s">
        <v>783</v>
      </c>
    </row>
    <row r="272" spans="3:12">
      <c r="C272" s="1" t="s">
        <v>788</v>
      </c>
      <c r="D272" s="1">
        <v>0</v>
      </c>
      <c r="E272" s="1" t="s">
        <v>27</v>
      </c>
      <c r="F272" s="12" t="s">
        <v>142</v>
      </c>
      <c r="G272" s="12" t="s">
        <v>3350</v>
      </c>
      <c r="H272" s="1" t="s">
        <v>85</v>
      </c>
      <c r="I272" s="12" t="s">
        <v>554</v>
      </c>
      <c r="J272" s="12" t="s">
        <v>559</v>
      </c>
      <c r="K272" s="1" t="s">
        <v>766</v>
      </c>
      <c r="L272" s="1" t="s">
        <v>783</v>
      </c>
    </row>
    <row r="273" spans="3:12">
      <c r="C273" s="1" t="s">
        <v>789</v>
      </c>
      <c r="D273" s="1">
        <v>0</v>
      </c>
      <c r="E273" s="1" t="s">
        <v>27</v>
      </c>
      <c r="F273" s="12" t="s">
        <v>142</v>
      </c>
      <c r="G273" s="12" t="s">
        <v>3350</v>
      </c>
      <c r="H273" s="1" t="s">
        <v>85</v>
      </c>
      <c r="I273" s="12" t="s">
        <v>554</v>
      </c>
      <c r="J273" s="12" t="s">
        <v>559</v>
      </c>
      <c r="K273" s="1" t="s">
        <v>766</v>
      </c>
      <c r="L273" s="1" t="s">
        <v>783</v>
      </c>
    </row>
    <row r="274" spans="3:12">
      <c r="C274" s="1" t="s">
        <v>790</v>
      </c>
      <c r="D274" s="1">
        <v>0</v>
      </c>
      <c r="E274" s="1" t="s">
        <v>27</v>
      </c>
      <c r="F274" s="12" t="s">
        <v>142</v>
      </c>
      <c r="G274" s="12" t="s">
        <v>3350</v>
      </c>
      <c r="H274" s="1" t="s">
        <v>85</v>
      </c>
      <c r="I274" s="12" t="s">
        <v>554</v>
      </c>
      <c r="J274" s="12" t="s">
        <v>559</v>
      </c>
      <c r="K274" s="1" t="s">
        <v>766</v>
      </c>
      <c r="L274" s="1" t="s">
        <v>783</v>
      </c>
    </row>
    <row r="275" spans="3:12">
      <c r="C275" s="1" t="s">
        <v>791</v>
      </c>
      <c r="D275" s="1">
        <v>0</v>
      </c>
      <c r="E275" s="1" t="s">
        <v>27</v>
      </c>
      <c r="F275" s="12" t="s">
        <v>142</v>
      </c>
      <c r="G275" s="12" t="s">
        <v>3350</v>
      </c>
      <c r="H275" s="1" t="s">
        <v>85</v>
      </c>
      <c r="I275" s="12" t="s">
        <v>554</v>
      </c>
      <c r="J275" s="12" t="s">
        <v>559</v>
      </c>
      <c r="K275" s="1" t="s">
        <v>766</v>
      </c>
      <c r="L275" s="1" t="s">
        <v>783</v>
      </c>
    </row>
    <row r="276" spans="3:12">
      <c r="C276" s="1" t="s">
        <v>792</v>
      </c>
      <c r="D276" s="1">
        <v>0</v>
      </c>
      <c r="E276" s="1" t="s">
        <v>27</v>
      </c>
      <c r="F276" s="12" t="s">
        <v>142</v>
      </c>
      <c r="G276" s="12" t="s">
        <v>3350</v>
      </c>
      <c r="H276" s="1" t="s">
        <v>85</v>
      </c>
      <c r="I276" s="12" t="s">
        <v>554</v>
      </c>
      <c r="J276" s="12" t="s">
        <v>559</v>
      </c>
      <c r="K276" s="1" t="s">
        <v>766</v>
      </c>
      <c r="L276" s="1" t="s">
        <v>783</v>
      </c>
    </row>
    <row r="277" spans="3:12">
      <c r="C277" s="1" t="s">
        <v>793</v>
      </c>
      <c r="D277" s="1">
        <v>0</v>
      </c>
      <c r="E277" s="1" t="s">
        <v>27</v>
      </c>
      <c r="F277" s="12" t="s">
        <v>142</v>
      </c>
      <c r="G277" s="12" t="s">
        <v>3350</v>
      </c>
      <c r="H277" s="1" t="s">
        <v>85</v>
      </c>
      <c r="I277" s="12" t="s">
        <v>554</v>
      </c>
      <c r="J277" s="12" t="s">
        <v>559</v>
      </c>
      <c r="K277" s="1" t="s">
        <v>766</v>
      </c>
      <c r="L277" s="1" t="s">
        <v>783</v>
      </c>
    </row>
    <row r="278" spans="3:12">
      <c r="C278" s="1" t="s">
        <v>794</v>
      </c>
      <c r="D278" s="1">
        <v>0</v>
      </c>
      <c r="E278" s="1" t="s">
        <v>27</v>
      </c>
      <c r="F278" s="12" t="s">
        <v>142</v>
      </c>
      <c r="G278" s="12" t="s">
        <v>3350</v>
      </c>
      <c r="H278" s="1" t="s">
        <v>85</v>
      </c>
      <c r="I278" s="12" t="s">
        <v>554</v>
      </c>
      <c r="J278" s="12" t="s">
        <v>559</v>
      </c>
      <c r="K278" s="1" t="s">
        <v>766</v>
      </c>
      <c r="L278" s="1" t="s">
        <v>783</v>
      </c>
    </row>
    <row r="279" spans="3:12">
      <c r="C279" s="1" t="s">
        <v>135</v>
      </c>
      <c r="D279" s="1">
        <v>0</v>
      </c>
      <c r="E279" s="1" t="s">
        <v>27</v>
      </c>
      <c r="F279" s="12" t="s">
        <v>142</v>
      </c>
      <c r="G279" s="12" t="s">
        <v>3350</v>
      </c>
      <c r="H279" s="1" t="s">
        <v>85</v>
      </c>
      <c r="I279" s="12" t="s">
        <v>2</v>
      </c>
      <c r="J279" s="12" t="s">
        <v>559</v>
      </c>
      <c r="K279" s="1" t="s">
        <v>766</v>
      </c>
      <c r="L279" s="1" t="s">
        <v>783</v>
      </c>
    </row>
    <row r="280" spans="3:12">
      <c r="C280" s="1" t="s">
        <v>135</v>
      </c>
      <c r="D280" s="1">
        <v>0</v>
      </c>
      <c r="E280" s="1" t="s">
        <v>27</v>
      </c>
      <c r="F280" s="12" t="s">
        <v>142</v>
      </c>
      <c r="G280" s="12" t="s">
        <v>3350</v>
      </c>
      <c r="H280" s="1" t="s">
        <v>85</v>
      </c>
      <c r="I280" s="12" t="s">
        <v>2</v>
      </c>
      <c r="J280" s="12" t="s">
        <v>554</v>
      </c>
      <c r="K280" s="1" t="s">
        <v>766</v>
      </c>
      <c r="L280" s="1" t="s">
        <v>776</v>
      </c>
    </row>
    <row r="281" spans="3:12">
      <c r="C281" s="1" t="s">
        <v>160</v>
      </c>
      <c r="D281" s="1">
        <v>0</v>
      </c>
      <c r="E281" s="1" t="s">
        <v>27</v>
      </c>
      <c r="F281" s="12" t="s">
        <v>142</v>
      </c>
      <c r="G281" s="12" t="s">
        <v>3350</v>
      </c>
      <c r="H281" s="1" t="s">
        <v>85</v>
      </c>
      <c r="I281" s="12" t="s">
        <v>554</v>
      </c>
      <c r="J281" s="12" t="s">
        <v>559</v>
      </c>
      <c r="K281" s="1" t="s">
        <v>766</v>
      </c>
      <c r="L281" s="1" t="s">
        <v>776</v>
      </c>
    </row>
    <row r="282" spans="3:12">
      <c r="C282" s="1" t="s">
        <v>161</v>
      </c>
      <c r="D282" s="1">
        <v>0</v>
      </c>
      <c r="E282" s="1" t="s">
        <v>27</v>
      </c>
      <c r="F282" s="12" t="s">
        <v>142</v>
      </c>
      <c r="G282" s="12" t="s">
        <v>3350</v>
      </c>
      <c r="H282" s="1" t="s">
        <v>85</v>
      </c>
      <c r="I282" s="12" t="s">
        <v>554</v>
      </c>
      <c r="J282" s="12" t="s">
        <v>559</v>
      </c>
      <c r="K282" s="1" t="s">
        <v>766</v>
      </c>
      <c r="L282" s="1" t="s">
        <v>776</v>
      </c>
    </row>
    <row r="283" spans="3:12">
      <c r="C283" s="1" t="s">
        <v>162</v>
      </c>
      <c r="D283" s="1">
        <v>0</v>
      </c>
      <c r="E283" s="1" t="s">
        <v>27</v>
      </c>
      <c r="F283" s="12" t="s">
        <v>142</v>
      </c>
      <c r="G283" s="12" t="s">
        <v>3350</v>
      </c>
      <c r="H283" s="1" t="s">
        <v>85</v>
      </c>
      <c r="I283" s="12" t="s">
        <v>554</v>
      </c>
      <c r="J283" s="12" t="s">
        <v>559</v>
      </c>
      <c r="K283" s="1" t="s">
        <v>766</v>
      </c>
      <c r="L283" s="1" t="s">
        <v>776</v>
      </c>
    </row>
    <row r="284" spans="3:12">
      <c r="C284" s="1" t="s">
        <v>786</v>
      </c>
      <c r="D284" s="1">
        <v>0</v>
      </c>
      <c r="E284" s="1" t="s">
        <v>27</v>
      </c>
      <c r="F284" s="12" t="s">
        <v>142</v>
      </c>
      <c r="G284" s="12" t="s">
        <v>3350</v>
      </c>
      <c r="H284" s="1" t="s">
        <v>85</v>
      </c>
      <c r="I284" s="12" t="s">
        <v>554</v>
      </c>
      <c r="J284" s="12" t="s">
        <v>559</v>
      </c>
      <c r="K284" s="1" t="s">
        <v>766</v>
      </c>
      <c r="L284" s="1" t="s">
        <v>776</v>
      </c>
    </row>
    <row r="285" spans="3:12">
      <c r="C285" s="1" t="s">
        <v>787</v>
      </c>
      <c r="D285" s="1">
        <v>0</v>
      </c>
      <c r="E285" s="1" t="s">
        <v>27</v>
      </c>
      <c r="F285" s="12" t="s">
        <v>142</v>
      </c>
      <c r="G285" s="12" t="s">
        <v>3350</v>
      </c>
      <c r="H285" s="1" t="s">
        <v>85</v>
      </c>
      <c r="I285" s="12" t="s">
        <v>554</v>
      </c>
      <c r="J285" s="12" t="s">
        <v>559</v>
      </c>
      <c r="K285" s="1" t="s">
        <v>766</v>
      </c>
      <c r="L285" s="1" t="s">
        <v>776</v>
      </c>
    </row>
    <row r="286" spans="3:12">
      <c r="C286" s="1" t="s">
        <v>788</v>
      </c>
      <c r="D286" s="1">
        <v>0</v>
      </c>
      <c r="E286" s="1" t="s">
        <v>27</v>
      </c>
      <c r="F286" s="12" t="s">
        <v>142</v>
      </c>
      <c r="G286" s="12" t="s">
        <v>3350</v>
      </c>
      <c r="H286" s="1" t="s">
        <v>85</v>
      </c>
      <c r="I286" s="12" t="s">
        <v>554</v>
      </c>
      <c r="J286" s="12" t="s">
        <v>559</v>
      </c>
      <c r="K286" s="1" t="s">
        <v>766</v>
      </c>
      <c r="L286" s="1" t="s">
        <v>776</v>
      </c>
    </row>
    <row r="287" spans="3:12">
      <c r="C287" s="1" t="s">
        <v>789</v>
      </c>
      <c r="D287" s="1">
        <v>0</v>
      </c>
      <c r="E287" s="1" t="s">
        <v>27</v>
      </c>
      <c r="F287" s="12" t="s">
        <v>142</v>
      </c>
      <c r="G287" s="12" t="s">
        <v>3350</v>
      </c>
      <c r="H287" s="1" t="s">
        <v>85</v>
      </c>
      <c r="I287" s="12" t="s">
        <v>554</v>
      </c>
      <c r="J287" s="12" t="s">
        <v>559</v>
      </c>
      <c r="K287" s="1" t="s">
        <v>766</v>
      </c>
      <c r="L287" s="1" t="s">
        <v>776</v>
      </c>
    </row>
    <row r="288" spans="3:12">
      <c r="C288" s="1" t="s">
        <v>790</v>
      </c>
      <c r="D288" s="1">
        <v>0</v>
      </c>
      <c r="E288" s="1" t="s">
        <v>27</v>
      </c>
      <c r="F288" s="12" t="s">
        <v>142</v>
      </c>
      <c r="G288" s="12" t="s">
        <v>3350</v>
      </c>
      <c r="H288" s="1" t="s">
        <v>85</v>
      </c>
      <c r="I288" s="12" t="s">
        <v>554</v>
      </c>
      <c r="J288" s="12" t="s">
        <v>559</v>
      </c>
      <c r="K288" s="1" t="s">
        <v>766</v>
      </c>
      <c r="L288" s="1" t="s">
        <v>776</v>
      </c>
    </row>
    <row r="289" spans="3:12">
      <c r="C289" s="1" t="s">
        <v>791</v>
      </c>
      <c r="D289" s="1">
        <v>0</v>
      </c>
      <c r="E289" s="1" t="s">
        <v>27</v>
      </c>
      <c r="F289" s="12" t="s">
        <v>142</v>
      </c>
      <c r="G289" s="12" t="s">
        <v>3350</v>
      </c>
      <c r="H289" s="1" t="s">
        <v>85</v>
      </c>
      <c r="I289" s="12" t="s">
        <v>554</v>
      </c>
      <c r="J289" s="12" t="s">
        <v>559</v>
      </c>
      <c r="K289" s="1" t="s">
        <v>766</v>
      </c>
      <c r="L289" s="1" t="s">
        <v>776</v>
      </c>
    </row>
    <row r="290" spans="3:12">
      <c r="C290" s="1" t="s">
        <v>792</v>
      </c>
      <c r="D290" s="1">
        <v>0</v>
      </c>
      <c r="E290" s="1" t="s">
        <v>27</v>
      </c>
      <c r="F290" s="12" t="s">
        <v>142</v>
      </c>
      <c r="G290" s="12" t="s">
        <v>3350</v>
      </c>
      <c r="H290" s="1" t="s">
        <v>85</v>
      </c>
      <c r="I290" s="12" t="s">
        <v>554</v>
      </c>
      <c r="J290" s="12" t="s">
        <v>559</v>
      </c>
      <c r="K290" s="1" t="s">
        <v>766</v>
      </c>
      <c r="L290" s="1" t="s">
        <v>776</v>
      </c>
    </row>
    <row r="291" spans="3:12">
      <c r="C291" s="1" t="s">
        <v>793</v>
      </c>
      <c r="D291" s="1">
        <v>0</v>
      </c>
      <c r="E291" s="1" t="s">
        <v>27</v>
      </c>
      <c r="F291" s="12" t="s">
        <v>142</v>
      </c>
      <c r="G291" s="12" t="s">
        <v>3350</v>
      </c>
      <c r="H291" s="1" t="s">
        <v>85</v>
      </c>
      <c r="I291" s="12" t="s">
        <v>554</v>
      </c>
      <c r="J291" s="12" t="s">
        <v>559</v>
      </c>
      <c r="K291" s="1" t="s">
        <v>766</v>
      </c>
      <c r="L291" s="1" t="s">
        <v>776</v>
      </c>
    </row>
    <row r="292" spans="3:12">
      <c r="C292" s="1" t="s">
        <v>794</v>
      </c>
      <c r="D292" s="1">
        <v>0</v>
      </c>
      <c r="E292" s="1" t="s">
        <v>27</v>
      </c>
      <c r="F292" s="12" t="s">
        <v>142</v>
      </c>
      <c r="G292" s="12" t="s">
        <v>3350</v>
      </c>
      <c r="H292" s="1" t="s">
        <v>85</v>
      </c>
      <c r="I292" s="12" t="s">
        <v>554</v>
      </c>
      <c r="J292" s="12" t="s">
        <v>559</v>
      </c>
      <c r="K292" s="1" t="s">
        <v>766</v>
      </c>
      <c r="L292" s="1" t="s">
        <v>776</v>
      </c>
    </row>
    <row r="293" spans="3:12">
      <c r="C293" s="1" t="s">
        <v>135</v>
      </c>
      <c r="D293" s="1">
        <v>0</v>
      </c>
      <c r="E293" s="1" t="s">
        <v>27</v>
      </c>
      <c r="F293" s="12" t="s">
        <v>142</v>
      </c>
      <c r="G293" s="12" t="s">
        <v>3350</v>
      </c>
      <c r="H293" s="1" t="s">
        <v>85</v>
      </c>
      <c r="I293" s="12" t="s">
        <v>2</v>
      </c>
      <c r="J293" s="12" t="s">
        <v>559</v>
      </c>
      <c r="K293" s="1" t="s">
        <v>766</v>
      </c>
      <c r="L293" s="1" t="s">
        <v>776</v>
      </c>
    </row>
    <row r="294" spans="3:12">
      <c r="C294" s="1" t="s">
        <v>135</v>
      </c>
      <c r="D294" s="1">
        <v>0</v>
      </c>
      <c r="E294" s="1" t="s">
        <v>27</v>
      </c>
      <c r="F294" s="12" t="s">
        <v>142</v>
      </c>
      <c r="G294" s="12" t="s">
        <v>3350</v>
      </c>
      <c r="H294" s="1" t="s">
        <v>85</v>
      </c>
      <c r="I294" s="12" t="s">
        <v>2</v>
      </c>
      <c r="J294" s="12" t="s">
        <v>554</v>
      </c>
      <c r="K294" s="1" t="s">
        <v>766</v>
      </c>
      <c r="L294" s="1" t="s">
        <v>777</v>
      </c>
    </row>
    <row r="295" spans="3:12">
      <c r="C295" s="1" t="s">
        <v>160</v>
      </c>
      <c r="D295" s="1">
        <v>0</v>
      </c>
      <c r="E295" s="1" t="s">
        <v>27</v>
      </c>
      <c r="F295" s="12" t="s">
        <v>142</v>
      </c>
      <c r="G295" s="12" t="s">
        <v>3350</v>
      </c>
      <c r="H295" s="1" t="s">
        <v>85</v>
      </c>
      <c r="I295" s="12" t="s">
        <v>554</v>
      </c>
      <c r="J295" s="12" t="s">
        <v>559</v>
      </c>
      <c r="K295" s="1" t="s">
        <v>766</v>
      </c>
      <c r="L295" s="1" t="s">
        <v>777</v>
      </c>
    </row>
    <row r="296" spans="3:12">
      <c r="C296" s="1" t="s">
        <v>161</v>
      </c>
      <c r="D296" s="1">
        <v>0</v>
      </c>
      <c r="E296" s="1" t="s">
        <v>27</v>
      </c>
      <c r="F296" s="12" t="s">
        <v>142</v>
      </c>
      <c r="G296" s="12" t="s">
        <v>3350</v>
      </c>
      <c r="H296" s="1" t="s">
        <v>85</v>
      </c>
      <c r="I296" s="12" t="s">
        <v>554</v>
      </c>
      <c r="J296" s="12" t="s">
        <v>559</v>
      </c>
      <c r="K296" s="1" t="s">
        <v>766</v>
      </c>
      <c r="L296" s="1" t="s">
        <v>777</v>
      </c>
    </row>
    <row r="297" spans="3:12">
      <c r="C297" s="1" t="s">
        <v>162</v>
      </c>
      <c r="D297" s="1">
        <v>0</v>
      </c>
      <c r="E297" s="1" t="s">
        <v>27</v>
      </c>
      <c r="F297" s="12" t="s">
        <v>142</v>
      </c>
      <c r="G297" s="12" t="s">
        <v>3350</v>
      </c>
      <c r="H297" s="1" t="s">
        <v>85</v>
      </c>
      <c r="I297" s="12" t="s">
        <v>554</v>
      </c>
      <c r="J297" s="12" t="s">
        <v>559</v>
      </c>
      <c r="K297" s="1" t="s">
        <v>766</v>
      </c>
      <c r="L297" s="1" t="s">
        <v>777</v>
      </c>
    </row>
    <row r="298" spans="3:12">
      <c r="C298" s="1" t="s">
        <v>786</v>
      </c>
      <c r="D298" s="1">
        <v>0</v>
      </c>
      <c r="E298" s="1" t="s">
        <v>27</v>
      </c>
      <c r="F298" s="12" t="s">
        <v>142</v>
      </c>
      <c r="G298" s="12" t="s">
        <v>3350</v>
      </c>
      <c r="H298" s="1" t="s">
        <v>85</v>
      </c>
      <c r="I298" s="12" t="s">
        <v>554</v>
      </c>
      <c r="J298" s="12" t="s">
        <v>559</v>
      </c>
      <c r="K298" s="1" t="s">
        <v>766</v>
      </c>
      <c r="L298" s="1" t="s">
        <v>777</v>
      </c>
    </row>
    <row r="299" spans="3:12">
      <c r="C299" s="1" t="s">
        <v>787</v>
      </c>
      <c r="D299" s="1">
        <v>0</v>
      </c>
      <c r="E299" s="1" t="s">
        <v>27</v>
      </c>
      <c r="F299" s="12" t="s">
        <v>142</v>
      </c>
      <c r="G299" s="12" t="s">
        <v>3350</v>
      </c>
      <c r="H299" s="1" t="s">
        <v>85</v>
      </c>
      <c r="I299" s="12" t="s">
        <v>554</v>
      </c>
      <c r="J299" s="12" t="s">
        <v>559</v>
      </c>
      <c r="K299" s="1" t="s">
        <v>766</v>
      </c>
      <c r="L299" s="1" t="s">
        <v>777</v>
      </c>
    </row>
    <row r="300" spans="3:12">
      <c r="C300" s="1" t="s">
        <v>788</v>
      </c>
      <c r="D300" s="1">
        <v>0</v>
      </c>
      <c r="E300" s="1" t="s">
        <v>27</v>
      </c>
      <c r="F300" s="12" t="s">
        <v>142</v>
      </c>
      <c r="G300" s="12" t="s">
        <v>3350</v>
      </c>
      <c r="H300" s="1" t="s">
        <v>85</v>
      </c>
      <c r="I300" s="12" t="s">
        <v>554</v>
      </c>
      <c r="J300" s="12" t="s">
        <v>559</v>
      </c>
      <c r="K300" s="1" t="s">
        <v>766</v>
      </c>
      <c r="L300" s="1" t="s">
        <v>777</v>
      </c>
    </row>
    <row r="301" spans="3:12">
      <c r="C301" s="1" t="s">
        <v>789</v>
      </c>
      <c r="D301" s="1">
        <v>0</v>
      </c>
      <c r="E301" s="1" t="s">
        <v>27</v>
      </c>
      <c r="F301" s="12" t="s">
        <v>142</v>
      </c>
      <c r="G301" s="12" t="s">
        <v>3350</v>
      </c>
      <c r="H301" s="1" t="s">
        <v>85</v>
      </c>
      <c r="I301" s="12" t="s">
        <v>554</v>
      </c>
      <c r="J301" s="12" t="s">
        <v>559</v>
      </c>
      <c r="K301" s="1" t="s">
        <v>766</v>
      </c>
      <c r="L301" s="1" t="s">
        <v>777</v>
      </c>
    </row>
    <row r="302" spans="3:12">
      <c r="C302" s="1" t="s">
        <v>790</v>
      </c>
      <c r="D302" s="1">
        <v>0</v>
      </c>
      <c r="E302" s="1" t="s">
        <v>27</v>
      </c>
      <c r="F302" s="12" t="s">
        <v>142</v>
      </c>
      <c r="G302" s="12" t="s">
        <v>3350</v>
      </c>
      <c r="H302" s="1" t="s">
        <v>85</v>
      </c>
      <c r="I302" s="12" t="s">
        <v>554</v>
      </c>
      <c r="J302" s="12" t="s">
        <v>559</v>
      </c>
      <c r="K302" s="1" t="s">
        <v>766</v>
      </c>
      <c r="L302" s="1" t="s">
        <v>777</v>
      </c>
    </row>
    <row r="303" spans="3:12">
      <c r="C303" s="1" t="s">
        <v>791</v>
      </c>
      <c r="D303" s="1">
        <v>0</v>
      </c>
      <c r="E303" s="1" t="s">
        <v>27</v>
      </c>
      <c r="F303" s="12" t="s">
        <v>142</v>
      </c>
      <c r="G303" s="12" t="s">
        <v>3350</v>
      </c>
      <c r="H303" s="1" t="s">
        <v>85</v>
      </c>
      <c r="I303" s="12" t="s">
        <v>554</v>
      </c>
      <c r="J303" s="12" t="s">
        <v>559</v>
      </c>
      <c r="K303" s="1" t="s">
        <v>766</v>
      </c>
      <c r="L303" s="1" t="s">
        <v>777</v>
      </c>
    </row>
    <row r="304" spans="3:12">
      <c r="C304" s="1" t="s">
        <v>792</v>
      </c>
      <c r="D304" s="1">
        <v>0</v>
      </c>
      <c r="E304" s="1" t="s">
        <v>27</v>
      </c>
      <c r="F304" s="12" t="s">
        <v>142</v>
      </c>
      <c r="G304" s="12" t="s">
        <v>3350</v>
      </c>
      <c r="H304" s="1" t="s">
        <v>85</v>
      </c>
      <c r="I304" s="12" t="s">
        <v>554</v>
      </c>
      <c r="J304" s="12" t="s">
        <v>559</v>
      </c>
      <c r="K304" s="1" t="s">
        <v>766</v>
      </c>
      <c r="L304" s="1" t="s">
        <v>777</v>
      </c>
    </row>
    <row r="305" spans="3:12">
      <c r="C305" s="1" t="s">
        <v>793</v>
      </c>
      <c r="D305" s="1">
        <v>0</v>
      </c>
      <c r="E305" s="1" t="s">
        <v>27</v>
      </c>
      <c r="F305" s="12" t="s">
        <v>142</v>
      </c>
      <c r="G305" s="12" t="s">
        <v>3350</v>
      </c>
      <c r="H305" s="1" t="s">
        <v>85</v>
      </c>
      <c r="I305" s="12" t="s">
        <v>554</v>
      </c>
      <c r="J305" s="12" t="s">
        <v>559</v>
      </c>
      <c r="K305" s="1" t="s">
        <v>766</v>
      </c>
      <c r="L305" s="1" t="s">
        <v>777</v>
      </c>
    </row>
    <row r="306" spans="3:12">
      <c r="C306" s="1" t="s">
        <v>794</v>
      </c>
      <c r="D306" s="1">
        <v>0</v>
      </c>
      <c r="E306" s="1" t="s">
        <v>27</v>
      </c>
      <c r="F306" s="12" t="s">
        <v>142</v>
      </c>
      <c r="G306" s="12" t="s">
        <v>3350</v>
      </c>
      <c r="H306" s="1" t="s">
        <v>85</v>
      </c>
      <c r="I306" s="12" t="s">
        <v>554</v>
      </c>
      <c r="J306" s="12" t="s">
        <v>559</v>
      </c>
      <c r="K306" s="1" t="s">
        <v>766</v>
      </c>
      <c r="L306" s="1" t="s">
        <v>777</v>
      </c>
    </row>
    <row r="307" spans="3:12">
      <c r="C307" s="1" t="s">
        <v>135</v>
      </c>
      <c r="D307" s="1">
        <v>0</v>
      </c>
      <c r="E307" s="1" t="s">
        <v>27</v>
      </c>
      <c r="F307" s="12" t="s">
        <v>142</v>
      </c>
      <c r="G307" s="12" t="s">
        <v>3350</v>
      </c>
      <c r="H307" s="1" t="s">
        <v>85</v>
      </c>
      <c r="I307" s="12" t="s">
        <v>2</v>
      </c>
      <c r="J307" s="12" t="s">
        <v>559</v>
      </c>
      <c r="K307" s="1" t="s">
        <v>766</v>
      </c>
      <c r="L307" s="1" t="s">
        <v>777</v>
      </c>
    </row>
    <row r="308" spans="3:12">
      <c r="C308" s="1" t="s">
        <v>135</v>
      </c>
      <c r="D308" s="1">
        <v>0</v>
      </c>
      <c r="E308" s="1" t="s">
        <v>27</v>
      </c>
      <c r="F308" s="12" t="s">
        <v>142</v>
      </c>
      <c r="G308" s="12" t="s">
        <v>3350</v>
      </c>
      <c r="H308" s="1" t="s">
        <v>85</v>
      </c>
      <c r="I308" s="12" t="s">
        <v>2</v>
      </c>
      <c r="J308" s="12" t="s">
        <v>554</v>
      </c>
      <c r="K308" s="1" t="s">
        <v>766</v>
      </c>
      <c r="L308" s="1" t="s">
        <v>775</v>
      </c>
    </row>
    <row r="309" spans="3:12">
      <c r="C309" s="1" t="s">
        <v>160</v>
      </c>
      <c r="D309" s="1">
        <v>0</v>
      </c>
      <c r="E309" s="1" t="s">
        <v>27</v>
      </c>
      <c r="F309" s="12" t="s">
        <v>142</v>
      </c>
      <c r="G309" s="12" t="s">
        <v>3350</v>
      </c>
      <c r="H309" s="1" t="s">
        <v>85</v>
      </c>
      <c r="I309" s="12" t="s">
        <v>554</v>
      </c>
      <c r="J309" s="12" t="s">
        <v>559</v>
      </c>
      <c r="K309" s="1" t="s">
        <v>766</v>
      </c>
      <c r="L309" s="1" t="s">
        <v>775</v>
      </c>
    </row>
    <row r="310" spans="3:12">
      <c r="C310" s="1" t="s">
        <v>161</v>
      </c>
      <c r="D310" s="1">
        <v>0</v>
      </c>
      <c r="E310" s="1" t="s">
        <v>27</v>
      </c>
      <c r="F310" s="12" t="s">
        <v>142</v>
      </c>
      <c r="G310" s="12" t="s">
        <v>3350</v>
      </c>
      <c r="H310" s="1" t="s">
        <v>85</v>
      </c>
      <c r="I310" s="12" t="s">
        <v>554</v>
      </c>
      <c r="J310" s="12" t="s">
        <v>559</v>
      </c>
      <c r="K310" s="1" t="s">
        <v>766</v>
      </c>
      <c r="L310" s="1" t="s">
        <v>775</v>
      </c>
    </row>
    <row r="311" spans="3:12">
      <c r="C311" s="1" t="s">
        <v>162</v>
      </c>
      <c r="D311" s="1">
        <v>0</v>
      </c>
      <c r="E311" s="1" t="s">
        <v>27</v>
      </c>
      <c r="F311" s="12" t="s">
        <v>142</v>
      </c>
      <c r="G311" s="12" t="s">
        <v>3350</v>
      </c>
      <c r="H311" s="1" t="s">
        <v>85</v>
      </c>
      <c r="I311" s="12" t="s">
        <v>554</v>
      </c>
      <c r="J311" s="12" t="s">
        <v>559</v>
      </c>
      <c r="K311" s="1" t="s">
        <v>766</v>
      </c>
      <c r="L311" s="1" t="s">
        <v>775</v>
      </c>
    </row>
    <row r="312" spans="3:12">
      <c r="C312" s="1" t="s">
        <v>786</v>
      </c>
      <c r="D312" s="1">
        <v>0</v>
      </c>
      <c r="E312" s="1" t="s">
        <v>27</v>
      </c>
      <c r="F312" s="12" t="s">
        <v>142</v>
      </c>
      <c r="G312" s="12" t="s">
        <v>3350</v>
      </c>
      <c r="H312" s="1" t="s">
        <v>85</v>
      </c>
      <c r="I312" s="12" t="s">
        <v>554</v>
      </c>
      <c r="J312" s="12" t="s">
        <v>559</v>
      </c>
      <c r="K312" s="1" t="s">
        <v>766</v>
      </c>
      <c r="L312" s="1" t="s">
        <v>775</v>
      </c>
    </row>
    <row r="313" spans="3:12">
      <c r="C313" s="1" t="s">
        <v>787</v>
      </c>
      <c r="D313" s="1">
        <v>0</v>
      </c>
      <c r="E313" s="1" t="s">
        <v>27</v>
      </c>
      <c r="F313" s="12" t="s">
        <v>142</v>
      </c>
      <c r="G313" s="12" t="s">
        <v>3350</v>
      </c>
      <c r="H313" s="1" t="s">
        <v>85</v>
      </c>
      <c r="I313" s="12" t="s">
        <v>554</v>
      </c>
      <c r="J313" s="12" t="s">
        <v>559</v>
      </c>
      <c r="K313" s="1" t="s">
        <v>766</v>
      </c>
      <c r="L313" s="1" t="s">
        <v>775</v>
      </c>
    </row>
    <row r="314" spans="3:12">
      <c r="C314" s="1" t="s">
        <v>788</v>
      </c>
      <c r="D314" s="1">
        <v>0</v>
      </c>
      <c r="E314" s="1" t="s">
        <v>27</v>
      </c>
      <c r="F314" s="12" t="s">
        <v>142</v>
      </c>
      <c r="G314" s="12" t="s">
        <v>3350</v>
      </c>
      <c r="H314" s="1" t="s">
        <v>85</v>
      </c>
      <c r="I314" s="12" t="s">
        <v>554</v>
      </c>
      <c r="J314" s="12" t="s">
        <v>559</v>
      </c>
      <c r="K314" s="1" t="s">
        <v>766</v>
      </c>
      <c r="L314" s="1" t="s">
        <v>775</v>
      </c>
    </row>
    <row r="315" spans="3:12">
      <c r="C315" s="1" t="s">
        <v>789</v>
      </c>
      <c r="D315" s="1">
        <v>0</v>
      </c>
      <c r="E315" s="1" t="s">
        <v>27</v>
      </c>
      <c r="F315" s="12" t="s">
        <v>142</v>
      </c>
      <c r="G315" s="12" t="s">
        <v>3350</v>
      </c>
      <c r="H315" s="1" t="s">
        <v>85</v>
      </c>
      <c r="I315" s="12" t="s">
        <v>554</v>
      </c>
      <c r="J315" s="12" t="s">
        <v>559</v>
      </c>
      <c r="K315" s="1" t="s">
        <v>766</v>
      </c>
      <c r="L315" s="1" t="s">
        <v>775</v>
      </c>
    </row>
    <row r="316" spans="3:12">
      <c r="C316" s="1" t="s">
        <v>790</v>
      </c>
      <c r="D316" s="1">
        <v>0</v>
      </c>
      <c r="E316" s="1" t="s">
        <v>27</v>
      </c>
      <c r="F316" s="12" t="s">
        <v>142</v>
      </c>
      <c r="G316" s="12" t="s">
        <v>3350</v>
      </c>
      <c r="H316" s="1" t="s">
        <v>85</v>
      </c>
      <c r="I316" s="12" t="s">
        <v>554</v>
      </c>
      <c r="J316" s="12" t="s">
        <v>559</v>
      </c>
      <c r="K316" s="1" t="s">
        <v>766</v>
      </c>
      <c r="L316" s="1" t="s">
        <v>775</v>
      </c>
    </row>
    <row r="317" spans="3:12">
      <c r="C317" s="1" t="s">
        <v>791</v>
      </c>
      <c r="D317" s="1">
        <v>0</v>
      </c>
      <c r="E317" s="1" t="s">
        <v>27</v>
      </c>
      <c r="F317" s="12" t="s">
        <v>142</v>
      </c>
      <c r="G317" s="12" t="s">
        <v>3350</v>
      </c>
      <c r="H317" s="1" t="s">
        <v>85</v>
      </c>
      <c r="I317" s="12" t="s">
        <v>554</v>
      </c>
      <c r="J317" s="12" t="s">
        <v>559</v>
      </c>
      <c r="K317" s="1" t="s">
        <v>766</v>
      </c>
      <c r="L317" s="1" t="s">
        <v>775</v>
      </c>
    </row>
    <row r="318" spans="3:12">
      <c r="C318" s="1" t="s">
        <v>792</v>
      </c>
      <c r="D318" s="1">
        <v>0</v>
      </c>
      <c r="E318" s="1" t="s">
        <v>27</v>
      </c>
      <c r="F318" s="12" t="s">
        <v>142</v>
      </c>
      <c r="G318" s="12" t="s">
        <v>3350</v>
      </c>
      <c r="H318" s="1" t="s">
        <v>85</v>
      </c>
      <c r="I318" s="12" t="s">
        <v>554</v>
      </c>
      <c r="J318" s="12" t="s">
        <v>559</v>
      </c>
      <c r="K318" s="1" t="s">
        <v>766</v>
      </c>
      <c r="L318" s="1" t="s">
        <v>775</v>
      </c>
    </row>
    <row r="319" spans="3:12">
      <c r="C319" s="1" t="s">
        <v>793</v>
      </c>
      <c r="D319" s="1">
        <v>0</v>
      </c>
      <c r="E319" s="1" t="s">
        <v>27</v>
      </c>
      <c r="F319" s="12" t="s">
        <v>142</v>
      </c>
      <c r="G319" s="12" t="s">
        <v>3350</v>
      </c>
      <c r="H319" s="1" t="s">
        <v>85</v>
      </c>
      <c r="I319" s="12" t="s">
        <v>554</v>
      </c>
      <c r="J319" s="12" t="s">
        <v>559</v>
      </c>
      <c r="K319" s="1" t="s">
        <v>766</v>
      </c>
      <c r="L319" s="1" t="s">
        <v>775</v>
      </c>
    </row>
    <row r="320" spans="3:12">
      <c r="C320" s="1" t="s">
        <v>794</v>
      </c>
      <c r="D320" s="1">
        <v>0</v>
      </c>
      <c r="E320" s="1" t="s">
        <v>27</v>
      </c>
      <c r="F320" s="12" t="s">
        <v>142</v>
      </c>
      <c r="G320" s="12" t="s">
        <v>3350</v>
      </c>
      <c r="H320" s="1" t="s">
        <v>85</v>
      </c>
      <c r="I320" s="12" t="s">
        <v>554</v>
      </c>
      <c r="J320" s="12" t="s">
        <v>559</v>
      </c>
      <c r="K320" s="1" t="s">
        <v>766</v>
      </c>
      <c r="L320" s="1" t="s">
        <v>775</v>
      </c>
    </row>
    <row r="321" spans="3:12">
      <c r="C321" s="1" t="s">
        <v>135</v>
      </c>
      <c r="D321" s="1">
        <v>0</v>
      </c>
      <c r="E321" s="1" t="s">
        <v>27</v>
      </c>
      <c r="F321" s="12" t="s">
        <v>142</v>
      </c>
      <c r="G321" s="12" t="s">
        <v>3350</v>
      </c>
      <c r="H321" s="1" t="s">
        <v>85</v>
      </c>
      <c r="I321" s="12" t="s">
        <v>2</v>
      </c>
      <c r="J321" s="12" t="s">
        <v>559</v>
      </c>
      <c r="K321" s="1" t="s">
        <v>766</v>
      </c>
      <c r="L321" s="1" t="s">
        <v>775</v>
      </c>
    </row>
    <row r="322" spans="3:12">
      <c r="C322" s="1" t="s">
        <v>135</v>
      </c>
      <c r="D322" s="1">
        <v>0</v>
      </c>
      <c r="E322" s="1" t="s">
        <v>27</v>
      </c>
      <c r="F322" s="12" t="s">
        <v>142</v>
      </c>
      <c r="G322" s="12" t="s">
        <v>3350</v>
      </c>
      <c r="H322" s="1" t="s">
        <v>85</v>
      </c>
      <c r="I322" s="12" t="s">
        <v>2</v>
      </c>
      <c r="J322" s="12" t="s">
        <v>554</v>
      </c>
      <c r="K322" s="1" t="s">
        <v>766</v>
      </c>
      <c r="L322" s="1" t="s">
        <v>774</v>
      </c>
    </row>
    <row r="323" spans="3:12">
      <c r="C323" s="1" t="s">
        <v>160</v>
      </c>
      <c r="D323" s="1">
        <v>0</v>
      </c>
      <c r="E323" s="1" t="s">
        <v>27</v>
      </c>
      <c r="F323" s="12" t="s">
        <v>142</v>
      </c>
      <c r="G323" s="12" t="s">
        <v>3350</v>
      </c>
      <c r="H323" s="1" t="s">
        <v>85</v>
      </c>
      <c r="I323" s="12" t="s">
        <v>554</v>
      </c>
      <c r="J323" s="12" t="s">
        <v>559</v>
      </c>
      <c r="K323" s="1" t="s">
        <v>766</v>
      </c>
      <c r="L323" s="1" t="s">
        <v>774</v>
      </c>
    </row>
    <row r="324" spans="3:12">
      <c r="C324" s="1" t="s">
        <v>161</v>
      </c>
      <c r="D324" s="1">
        <v>0</v>
      </c>
      <c r="E324" s="1" t="s">
        <v>27</v>
      </c>
      <c r="F324" s="12" t="s">
        <v>142</v>
      </c>
      <c r="G324" s="12" t="s">
        <v>3350</v>
      </c>
      <c r="H324" s="1" t="s">
        <v>85</v>
      </c>
      <c r="I324" s="12" t="s">
        <v>554</v>
      </c>
      <c r="J324" s="12" t="s">
        <v>559</v>
      </c>
      <c r="K324" s="1" t="s">
        <v>766</v>
      </c>
      <c r="L324" s="1" t="s">
        <v>774</v>
      </c>
    </row>
    <row r="325" spans="3:12">
      <c r="C325" s="1" t="s">
        <v>162</v>
      </c>
      <c r="D325" s="1">
        <v>0</v>
      </c>
      <c r="E325" s="1" t="s">
        <v>27</v>
      </c>
      <c r="F325" s="12" t="s">
        <v>142</v>
      </c>
      <c r="G325" s="12" t="s">
        <v>3350</v>
      </c>
      <c r="H325" s="1" t="s">
        <v>85</v>
      </c>
      <c r="I325" s="12" t="s">
        <v>554</v>
      </c>
      <c r="J325" s="12" t="s">
        <v>559</v>
      </c>
      <c r="K325" s="1" t="s">
        <v>766</v>
      </c>
      <c r="L325" s="1" t="s">
        <v>774</v>
      </c>
    </row>
    <row r="326" spans="3:12">
      <c r="C326" s="1" t="s">
        <v>786</v>
      </c>
      <c r="D326" s="1">
        <v>0</v>
      </c>
      <c r="E326" s="1" t="s">
        <v>27</v>
      </c>
      <c r="F326" s="12" t="s">
        <v>142</v>
      </c>
      <c r="G326" s="12" t="s">
        <v>3350</v>
      </c>
      <c r="H326" s="1" t="s">
        <v>85</v>
      </c>
      <c r="I326" s="12" t="s">
        <v>554</v>
      </c>
      <c r="J326" s="12" t="s">
        <v>559</v>
      </c>
      <c r="K326" s="1" t="s">
        <v>766</v>
      </c>
      <c r="L326" s="1" t="s">
        <v>774</v>
      </c>
    </row>
    <row r="327" spans="3:12">
      <c r="C327" s="1" t="s">
        <v>787</v>
      </c>
      <c r="D327" s="1">
        <v>0</v>
      </c>
      <c r="E327" s="1" t="s">
        <v>27</v>
      </c>
      <c r="F327" s="12" t="s">
        <v>142</v>
      </c>
      <c r="G327" s="12" t="s">
        <v>3350</v>
      </c>
      <c r="H327" s="1" t="s">
        <v>85</v>
      </c>
      <c r="I327" s="12" t="s">
        <v>554</v>
      </c>
      <c r="J327" s="12" t="s">
        <v>559</v>
      </c>
      <c r="K327" s="1" t="s">
        <v>766</v>
      </c>
      <c r="L327" s="1" t="s">
        <v>774</v>
      </c>
    </row>
    <row r="328" spans="3:12">
      <c r="C328" s="1" t="s">
        <v>788</v>
      </c>
      <c r="D328" s="1">
        <v>0</v>
      </c>
      <c r="E328" s="1" t="s">
        <v>27</v>
      </c>
      <c r="F328" s="12" t="s">
        <v>142</v>
      </c>
      <c r="G328" s="12" t="s">
        <v>3350</v>
      </c>
      <c r="H328" s="1" t="s">
        <v>85</v>
      </c>
      <c r="I328" s="12" t="s">
        <v>554</v>
      </c>
      <c r="J328" s="12" t="s">
        <v>559</v>
      </c>
      <c r="K328" s="1" t="s">
        <v>766</v>
      </c>
      <c r="L328" s="1" t="s">
        <v>774</v>
      </c>
    </row>
    <row r="329" spans="3:12">
      <c r="C329" s="1" t="s">
        <v>789</v>
      </c>
      <c r="D329" s="1">
        <v>0</v>
      </c>
      <c r="E329" s="1" t="s">
        <v>27</v>
      </c>
      <c r="F329" s="12" t="s">
        <v>142</v>
      </c>
      <c r="G329" s="12" t="s">
        <v>3350</v>
      </c>
      <c r="H329" s="1" t="s">
        <v>85</v>
      </c>
      <c r="I329" s="12" t="s">
        <v>554</v>
      </c>
      <c r="J329" s="12" t="s">
        <v>559</v>
      </c>
      <c r="K329" s="1" t="s">
        <v>766</v>
      </c>
      <c r="L329" s="1" t="s">
        <v>774</v>
      </c>
    </row>
    <row r="330" spans="3:12">
      <c r="C330" s="1" t="s">
        <v>790</v>
      </c>
      <c r="D330" s="1">
        <v>0</v>
      </c>
      <c r="E330" s="1" t="s">
        <v>27</v>
      </c>
      <c r="F330" s="12" t="s">
        <v>142</v>
      </c>
      <c r="G330" s="12" t="s">
        <v>3350</v>
      </c>
      <c r="H330" s="1" t="s">
        <v>85</v>
      </c>
      <c r="I330" s="12" t="s">
        <v>554</v>
      </c>
      <c r="J330" s="12" t="s">
        <v>559</v>
      </c>
      <c r="K330" s="1" t="s">
        <v>766</v>
      </c>
      <c r="L330" s="1" t="s">
        <v>774</v>
      </c>
    </row>
    <row r="331" spans="3:12">
      <c r="C331" s="1" t="s">
        <v>791</v>
      </c>
      <c r="D331" s="1">
        <v>0</v>
      </c>
      <c r="E331" s="1" t="s">
        <v>27</v>
      </c>
      <c r="F331" s="12" t="s">
        <v>142</v>
      </c>
      <c r="G331" s="12" t="s">
        <v>3350</v>
      </c>
      <c r="H331" s="1" t="s">
        <v>85</v>
      </c>
      <c r="I331" s="12" t="s">
        <v>554</v>
      </c>
      <c r="J331" s="12" t="s">
        <v>559</v>
      </c>
      <c r="K331" s="1" t="s">
        <v>766</v>
      </c>
      <c r="L331" s="1" t="s">
        <v>774</v>
      </c>
    </row>
    <row r="332" spans="3:12">
      <c r="C332" s="1" t="s">
        <v>792</v>
      </c>
      <c r="D332" s="1">
        <v>0</v>
      </c>
      <c r="E332" s="1" t="s">
        <v>27</v>
      </c>
      <c r="F332" s="12" t="s">
        <v>142</v>
      </c>
      <c r="G332" s="12" t="s">
        <v>3350</v>
      </c>
      <c r="H332" s="1" t="s">
        <v>85</v>
      </c>
      <c r="I332" s="12" t="s">
        <v>554</v>
      </c>
      <c r="J332" s="12" t="s">
        <v>559</v>
      </c>
      <c r="K332" s="1" t="s">
        <v>766</v>
      </c>
      <c r="L332" s="1" t="s">
        <v>774</v>
      </c>
    </row>
    <row r="333" spans="3:12">
      <c r="C333" s="1" t="s">
        <v>793</v>
      </c>
      <c r="D333" s="1">
        <v>0</v>
      </c>
      <c r="E333" s="1" t="s">
        <v>27</v>
      </c>
      <c r="F333" s="12" t="s">
        <v>142</v>
      </c>
      <c r="G333" s="12" t="s">
        <v>3350</v>
      </c>
      <c r="H333" s="1" t="s">
        <v>85</v>
      </c>
      <c r="I333" s="12" t="s">
        <v>554</v>
      </c>
      <c r="J333" s="12" t="s">
        <v>559</v>
      </c>
      <c r="K333" s="1" t="s">
        <v>766</v>
      </c>
      <c r="L333" s="1" t="s">
        <v>774</v>
      </c>
    </row>
    <row r="334" spans="3:12">
      <c r="C334" s="1" t="s">
        <v>794</v>
      </c>
      <c r="D334" s="1">
        <v>0</v>
      </c>
      <c r="E334" s="1" t="s">
        <v>27</v>
      </c>
      <c r="F334" s="12" t="s">
        <v>142</v>
      </c>
      <c r="G334" s="12" t="s">
        <v>3350</v>
      </c>
      <c r="H334" s="1" t="s">
        <v>85</v>
      </c>
      <c r="I334" s="12" t="s">
        <v>554</v>
      </c>
      <c r="J334" s="12" t="s">
        <v>559</v>
      </c>
      <c r="K334" s="1" t="s">
        <v>766</v>
      </c>
      <c r="L334" s="1" t="s">
        <v>774</v>
      </c>
    </row>
    <row r="335" spans="3:12">
      <c r="C335" s="1" t="s">
        <v>135</v>
      </c>
      <c r="D335" s="1">
        <v>0</v>
      </c>
      <c r="E335" s="1" t="s">
        <v>27</v>
      </c>
      <c r="F335" s="12" t="s">
        <v>142</v>
      </c>
      <c r="G335" s="12" t="s">
        <v>3350</v>
      </c>
      <c r="H335" s="1" t="s">
        <v>85</v>
      </c>
      <c r="I335" s="12" t="s">
        <v>2</v>
      </c>
      <c r="J335" s="12" t="s">
        <v>559</v>
      </c>
      <c r="K335" s="1" t="s">
        <v>766</v>
      </c>
      <c r="L335" s="1" t="s">
        <v>774</v>
      </c>
    </row>
    <row r="336" spans="3:12">
      <c r="C336" s="1" t="s">
        <v>135</v>
      </c>
      <c r="D336" s="1">
        <v>0</v>
      </c>
      <c r="E336" s="1" t="s">
        <v>27</v>
      </c>
      <c r="F336" s="12" t="s">
        <v>142</v>
      </c>
      <c r="G336" s="12" t="s">
        <v>3350</v>
      </c>
      <c r="H336" s="1" t="s">
        <v>85</v>
      </c>
      <c r="I336" s="12" t="s">
        <v>2</v>
      </c>
      <c r="J336" s="12" t="s">
        <v>554</v>
      </c>
      <c r="K336" s="1" t="s">
        <v>766</v>
      </c>
      <c r="L336" s="1" t="s">
        <v>772</v>
      </c>
    </row>
    <row r="337" spans="3:12">
      <c r="C337" s="1" t="s">
        <v>160</v>
      </c>
      <c r="D337" s="1">
        <v>0</v>
      </c>
      <c r="E337" s="1" t="s">
        <v>27</v>
      </c>
      <c r="F337" s="12" t="s">
        <v>142</v>
      </c>
      <c r="G337" s="12" t="s">
        <v>3350</v>
      </c>
      <c r="H337" s="1" t="s">
        <v>85</v>
      </c>
      <c r="I337" s="12" t="s">
        <v>554</v>
      </c>
      <c r="J337" s="12" t="s">
        <v>559</v>
      </c>
      <c r="K337" s="1" t="s">
        <v>766</v>
      </c>
      <c r="L337" s="1" t="s">
        <v>772</v>
      </c>
    </row>
    <row r="338" spans="3:12">
      <c r="C338" s="1" t="s">
        <v>161</v>
      </c>
      <c r="D338" s="1">
        <v>0</v>
      </c>
      <c r="E338" s="1" t="s">
        <v>27</v>
      </c>
      <c r="F338" s="12" t="s">
        <v>142</v>
      </c>
      <c r="G338" s="12" t="s">
        <v>3350</v>
      </c>
      <c r="H338" s="1" t="s">
        <v>85</v>
      </c>
      <c r="I338" s="12" t="s">
        <v>554</v>
      </c>
      <c r="J338" s="12" t="s">
        <v>559</v>
      </c>
      <c r="K338" s="1" t="s">
        <v>766</v>
      </c>
      <c r="L338" s="1" t="s">
        <v>772</v>
      </c>
    </row>
    <row r="339" spans="3:12">
      <c r="C339" s="1" t="s">
        <v>162</v>
      </c>
      <c r="D339" s="1">
        <v>0</v>
      </c>
      <c r="E339" s="1" t="s">
        <v>27</v>
      </c>
      <c r="F339" s="12" t="s">
        <v>142</v>
      </c>
      <c r="G339" s="12" t="s">
        <v>3350</v>
      </c>
      <c r="H339" s="1" t="s">
        <v>85</v>
      </c>
      <c r="I339" s="12" t="s">
        <v>554</v>
      </c>
      <c r="J339" s="12" t="s">
        <v>559</v>
      </c>
      <c r="K339" s="1" t="s">
        <v>766</v>
      </c>
      <c r="L339" s="1" t="s">
        <v>772</v>
      </c>
    </row>
    <row r="340" spans="3:12">
      <c r="C340" s="1" t="s">
        <v>786</v>
      </c>
      <c r="D340" s="1">
        <v>0</v>
      </c>
      <c r="E340" s="1" t="s">
        <v>27</v>
      </c>
      <c r="F340" s="12" t="s">
        <v>142</v>
      </c>
      <c r="G340" s="12" t="s">
        <v>3350</v>
      </c>
      <c r="H340" s="1" t="s">
        <v>85</v>
      </c>
      <c r="I340" s="12" t="s">
        <v>554</v>
      </c>
      <c r="J340" s="12" t="s">
        <v>559</v>
      </c>
      <c r="K340" s="1" t="s">
        <v>766</v>
      </c>
      <c r="L340" s="1" t="s">
        <v>772</v>
      </c>
    </row>
    <row r="341" spans="3:12">
      <c r="C341" s="1" t="s">
        <v>787</v>
      </c>
      <c r="D341" s="1">
        <v>0</v>
      </c>
      <c r="E341" s="1" t="s">
        <v>27</v>
      </c>
      <c r="F341" s="12" t="s">
        <v>142</v>
      </c>
      <c r="G341" s="12" t="s">
        <v>3350</v>
      </c>
      <c r="H341" s="1" t="s">
        <v>85</v>
      </c>
      <c r="I341" s="12" t="s">
        <v>554</v>
      </c>
      <c r="J341" s="12" t="s">
        <v>559</v>
      </c>
      <c r="K341" s="1" t="s">
        <v>766</v>
      </c>
      <c r="L341" s="1" t="s">
        <v>772</v>
      </c>
    </row>
    <row r="342" spans="3:12">
      <c r="C342" s="1" t="s">
        <v>788</v>
      </c>
      <c r="D342" s="1">
        <v>0</v>
      </c>
      <c r="E342" s="1" t="s">
        <v>27</v>
      </c>
      <c r="F342" s="12" t="s">
        <v>142</v>
      </c>
      <c r="G342" s="12" t="s">
        <v>3350</v>
      </c>
      <c r="H342" s="1" t="s">
        <v>85</v>
      </c>
      <c r="I342" s="12" t="s">
        <v>554</v>
      </c>
      <c r="J342" s="12" t="s">
        <v>559</v>
      </c>
      <c r="K342" s="1" t="s">
        <v>766</v>
      </c>
      <c r="L342" s="1" t="s">
        <v>772</v>
      </c>
    </row>
    <row r="343" spans="3:12">
      <c r="C343" s="1" t="s">
        <v>789</v>
      </c>
      <c r="D343" s="1">
        <v>0</v>
      </c>
      <c r="E343" s="1" t="s">
        <v>27</v>
      </c>
      <c r="F343" s="12" t="s">
        <v>142</v>
      </c>
      <c r="G343" s="12" t="s">
        <v>3350</v>
      </c>
      <c r="H343" s="1" t="s">
        <v>85</v>
      </c>
      <c r="I343" s="12" t="s">
        <v>554</v>
      </c>
      <c r="J343" s="12" t="s">
        <v>559</v>
      </c>
      <c r="K343" s="1" t="s">
        <v>766</v>
      </c>
      <c r="L343" s="1" t="s">
        <v>772</v>
      </c>
    </row>
    <row r="344" spans="3:12">
      <c r="C344" s="1" t="s">
        <v>790</v>
      </c>
      <c r="D344" s="1">
        <v>0</v>
      </c>
      <c r="E344" s="1" t="s">
        <v>27</v>
      </c>
      <c r="F344" s="12" t="s">
        <v>142</v>
      </c>
      <c r="G344" s="12" t="s">
        <v>3350</v>
      </c>
      <c r="H344" s="1" t="s">
        <v>85</v>
      </c>
      <c r="I344" s="12" t="s">
        <v>554</v>
      </c>
      <c r="J344" s="12" t="s">
        <v>559</v>
      </c>
      <c r="K344" s="1" t="s">
        <v>766</v>
      </c>
      <c r="L344" s="1" t="s">
        <v>772</v>
      </c>
    </row>
    <row r="345" spans="3:12">
      <c r="C345" s="1" t="s">
        <v>791</v>
      </c>
      <c r="D345" s="1">
        <v>0</v>
      </c>
      <c r="E345" s="1" t="s">
        <v>27</v>
      </c>
      <c r="F345" s="12" t="s">
        <v>142</v>
      </c>
      <c r="G345" s="12" t="s">
        <v>3350</v>
      </c>
      <c r="H345" s="1" t="s">
        <v>85</v>
      </c>
      <c r="I345" s="12" t="s">
        <v>554</v>
      </c>
      <c r="J345" s="12" t="s">
        <v>559</v>
      </c>
      <c r="K345" s="1" t="s">
        <v>766</v>
      </c>
      <c r="L345" s="1" t="s">
        <v>772</v>
      </c>
    </row>
    <row r="346" spans="3:12">
      <c r="C346" s="1" t="s">
        <v>792</v>
      </c>
      <c r="D346" s="1">
        <v>0</v>
      </c>
      <c r="E346" s="1" t="s">
        <v>27</v>
      </c>
      <c r="F346" s="12" t="s">
        <v>142</v>
      </c>
      <c r="G346" s="12" t="s">
        <v>3350</v>
      </c>
      <c r="H346" s="1" t="s">
        <v>85</v>
      </c>
      <c r="I346" s="12" t="s">
        <v>554</v>
      </c>
      <c r="J346" s="12" t="s">
        <v>559</v>
      </c>
      <c r="K346" s="1" t="s">
        <v>766</v>
      </c>
      <c r="L346" s="1" t="s">
        <v>772</v>
      </c>
    </row>
    <row r="347" spans="3:12">
      <c r="C347" s="1" t="s">
        <v>793</v>
      </c>
      <c r="D347" s="1">
        <v>0</v>
      </c>
      <c r="E347" s="1" t="s">
        <v>27</v>
      </c>
      <c r="F347" s="12" t="s">
        <v>142</v>
      </c>
      <c r="G347" s="12" t="s">
        <v>3350</v>
      </c>
      <c r="H347" s="1" t="s">
        <v>85</v>
      </c>
      <c r="I347" s="12" t="s">
        <v>554</v>
      </c>
      <c r="J347" s="12" t="s">
        <v>559</v>
      </c>
      <c r="K347" s="1" t="s">
        <v>766</v>
      </c>
      <c r="L347" s="1" t="s">
        <v>772</v>
      </c>
    </row>
    <row r="348" spans="3:12">
      <c r="C348" s="1" t="s">
        <v>794</v>
      </c>
      <c r="D348" s="1">
        <v>0</v>
      </c>
      <c r="E348" s="1" t="s">
        <v>27</v>
      </c>
      <c r="F348" s="12" t="s">
        <v>142</v>
      </c>
      <c r="G348" s="12" t="s">
        <v>3350</v>
      </c>
      <c r="H348" s="1" t="s">
        <v>85</v>
      </c>
      <c r="I348" s="12" t="s">
        <v>554</v>
      </c>
      <c r="J348" s="12" t="s">
        <v>559</v>
      </c>
      <c r="K348" s="1" t="s">
        <v>766</v>
      </c>
      <c r="L348" s="1" t="s">
        <v>772</v>
      </c>
    </row>
    <row r="349" spans="3:12">
      <c r="C349" s="1" t="s">
        <v>135</v>
      </c>
      <c r="D349" s="1">
        <v>0</v>
      </c>
      <c r="E349" s="1" t="s">
        <v>27</v>
      </c>
      <c r="F349" s="12" t="s">
        <v>142</v>
      </c>
      <c r="G349" s="12" t="s">
        <v>3350</v>
      </c>
      <c r="H349" s="1" t="s">
        <v>85</v>
      </c>
      <c r="I349" s="12" t="s">
        <v>2</v>
      </c>
      <c r="J349" s="12" t="s">
        <v>559</v>
      </c>
      <c r="K349" s="1" t="s">
        <v>766</v>
      </c>
      <c r="L349" s="1" t="s">
        <v>772</v>
      </c>
    </row>
    <row r="350" spans="3:12">
      <c r="C350" s="1" t="s">
        <v>135</v>
      </c>
      <c r="D350" s="1">
        <v>0</v>
      </c>
      <c r="E350" s="1" t="s">
        <v>27</v>
      </c>
      <c r="F350" s="12" t="s">
        <v>142</v>
      </c>
      <c r="G350" s="12" t="s">
        <v>3350</v>
      </c>
      <c r="H350" s="1" t="s">
        <v>85</v>
      </c>
      <c r="I350" s="12" t="s">
        <v>2</v>
      </c>
      <c r="J350" s="12" t="s">
        <v>554</v>
      </c>
      <c r="K350" s="1" t="s">
        <v>766</v>
      </c>
      <c r="L350" s="1" t="s">
        <v>770</v>
      </c>
    </row>
    <row r="351" spans="3:12">
      <c r="C351" s="1" t="s">
        <v>160</v>
      </c>
      <c r="D351" s="1">
        <v>0</v>
      </c>
      <c r="E351" s="1" t="s">
        <v>27</v>
      </c>
      <c r="F351" s="12" t="s">
        <v>142</v>
      </c>
      <c r="G351" s="12" t="s">
        <v>3350</v>
      </c>
      <c r="H351" s="1" t="s">
        <v>85</v>
      </c>
      <c r="I351" s="12" t="s">
        <v>554</v>
      </c>
      <c r="J351" s="12" t="s">
        <v>559</v>
      </c>
      <c r="K351" s="1" t="s">
        <v>766</v>
      </c>
      <c r="L351" s="1" t="s">
        <v>770</v>
      </c>
    </row>
    <row r="352" spans="3:12">
      <c r="C352" s="1" t="s">
        <v>161</v>
      </c>
      <c r="D352" s="1">
        <v>0</v>
      </c>
      <c r="E352" s="1" t="s">
        <v>27</v>
      </c>
      <c r="F352" s="12" t="s">
        <v>142</v>
      </c>
      <c r="G352" s="12" t="s">
        <v>3350</v>
      </c>
      <c r="H352" s="1" t="s">
        <v>85</v>
      </c>
      <c r="I352" s="12" t="s">
        <v>554</v>
      </c>
      <c r="J352" s="12" t="s">
        <v>559</v>
      </c>
      <c r="K352" s="1" t="s">
        <v>766</v>
      </c>
      <c r="L352" s="1" t="s">
        <v>770</v>
      </c>
    </row>
    <row r="353" spans="3:12">
      <c r="C353" s="1" t="s">
        <v>162</v>
      </c>
      <c r="D353" s="1">
        <v>0</v>
      </c>
      <c r="E353" s="1" t="s">
        <v>27</v>
      </c>
      <c r="F353" s="12" t="s">
        <v>142</v>
      </c>
      <c r="G353" s="12" t="s">
        <v>3350</v>
      </c>
      <c r="H353" s="1" t="s">
        <v>85</v>
      </c>
      <c r="I353" s="12" t="s">
        <v>554</v>
      </c>
      <c r="J353" s="12" t="s">
        <v>559</v>
      </c>
      <c r="K353" s="1" t="s">
        <v>766</v>
      </c>
      <c r="L353" s="1" t="s">
        <v>770</v>
      </c>
    </row>
    <row r="354" spans="3:12">
      <c r="C354" s="1" t="s">
        <v>786</v>
      </c>
      <c r="D354" s="1">
        <v>0</v>
      </c>
      <c r="E354" s="1" t="s">
        <v>27</v>
      </c>
      <c r="F354" s="12" t="s">
        <v>142</v>
      </c>
      <c r="G354" s="12" t="s">
        <v>3350</v>
      </c>
      <c r="H354" s="1" t="s">
        <v>85</v>
      </c>
      <c r="I354" s="12" t="s">
        <v>554</v>
      </c>
      <c r="J354" s="12" t="s">
        <v>559</v>
      </c>
      <c r="K354" s="1" t="s">
        <v>766</v>
      </c>
      <c r="L354" s="1" t="s">
        <v>770</v>
      </c>
    </row>
    <row r="355" spans="3:12">
      <c r="C355" s="1" t="s">
        <v>787</v>
      </c>
      <c r="D355" s="1">
        <v>0</v>
      </c>
      <c r="E355" s="1" t="s">
        <v>27</v>
      </c>
      <c r="F355" s="12" t="s">
        <v>142</v>
      </c>
      <c r="G355" s="12" t="s">
        <v>3350</v>
      </c>
      <c r="H355" s="1" t="s">
        <v>85</v>
      </c>
      <c r="I355" s="12" t="s">
        <v>554</v>
      </c>
      <c r="J355" s="12" t="s">
        <v>559</v>
      </c>
      <c r="K355" s="1" t="s">
        <v>766</v>
      </c>
      <c r="L355" s="1" t="s">
        <v>770</v>
      </c>
    </row>
    <row r="356" spans="3:12">
      <c r="C356" s="1" t="s">
        <v>788</v>
      </c>
      <c r="D356" s="1">
        <v>0</v>
      </c>
      <c r="E356" s="1" t="s">
        <v>27</v>
      </c>
      <c r="F356" s="12" t="s">
        <v>142</v>
      </c>
      <c r="G356" s="12" t="s">
        <v>3350</v>
      </c>
      <c r="H356" s="1" t="s">
        <v>85</v>
      </c>
      <c r="I356" s="12" t="s">
        <v>554</v>
      </c>
      <c r="J356" s="12" t="s">
        <v>559</v>
      </c>
      <c r="K356" s="1" t="s">
        <v>766</v>
      </c>
      <c r="L356" s="1" t="s">
        <v>770</v>
      </c>
    </row>
    <row r="357" spans="3:12">
      <c r="C357" s="1" t="s">
        <v>789</v>
      </c>
      <c r="D357" s="1">
        <v>0</v>
      </c>
      <c r="E357" s="1" t="s">
        <v>27</v>
      </c>
      <c r="F357" s="12" t="s">
        <v>142</v>
      </c>
      <c r="G357" s="12" t="s">
        <v>3350</v>
      </c>
      <c r="H357" s="1" t="s">
        <v>85</v>
      </c>
      <c r="I357" s="12" t="s">
        <v>554</v>
      </c>
      <c r="J357" s="12" t="s">
        <v>559</v>
      </c>
      <c r="K357" s="1" t="s">
        <v>766</v>
      </c>
      <c r="L357" s="1" t="s">
        <v>770</v>
      </c>
    </row>
    <row r="358" spans="3:12">
      <c r="C358" s="1" t="s">
        <v>790</v>
      </c>
      <c r="D358" s="1">
        <v>0</v>
      </c>
      <c r="E358" s="1" t="s">
        <v>27</v>
      </c>
      <c r="F358" s="12" t="s">
        <v>142</v>
      </c>
      <c r="G358" s="12" t="s">
        <v>3350</v>
      </c>
      <c r="H358" s="1" t="s">
        <v>85</v>
      </c>
      <c r="I358" s="12" t="s">
        <v>554</v>
      </c>
      <c r="J358" s="12" t="s">
        <v>559</v>
      </c>
      <c r="K358" s="1" t="s">
        <v>766</v>
      </c>
      <c r="L358" s="1" t="s">
        <v>770</v>
      </c>
    </row>
    <row r="359" spans="3:12">
      <c r="C359" s="1" t="s">
        <v>791</v>
      </c>
      <c r="D359" s="1">
        <v>0</v>
      </c>
      <c r="E359" s="1" t="s">
        <v>27</v>
      </c>
      <c r="F359" s="12" t="s">
        <v>142</v>
      </c>
      <c r="G359" s="12" t="s">
        <v>3350</v>
      </c>
      <c r="H359" s="1" t="s">
        <v>85</v>
      </c>
      <c r="I359" s="12" t="s">
        <v>554</v>
      </c>
      <c r="J359" s="12" t="s">
        <v>559</v>
      </c>
      <c r="K359" s="1" t="s">
        <v>766</v>
      </c>
      <c r="L359" s="1" t="s">
        <v>770</v>
      </c>
    </row>
    <row r="360" spans="3:12">
      <c r="C360" s="1" t="s">
        <v>792</v>
      </c>
      <c r="D360" s="1">
        <v>0</v>
      </c>
      <c r="E360" s="1" t="s">
        <v>27</v>
      </c>
      <c r="F360" s="12" t="s">
        <v>142</v>
      </c>
      <c r="G360" s="12" t="s">
        <v>3350</v>
      </c>
      <c r="H360" s="1" t="s">
        <v>85</v>
      </c>
      <c r="I360" s="12" t="s">
        <v>554</v>
      </c>
      <c r="J360" s="12" t="s">
        <v>559</v>
      </c>
      <c r="K360" s="1" t="s">
        <v>766</v>
      </c>
      <c r="L360" s="1" t="s">
        <v>770</v>
      </c>
    </row>
    <row r="361" spans="3:12">
      <c r="C361" s="1" t="s">
        <v>793</v>
      </c>
      <c r="D361" s="1">
        <v>0</v>
      </c>
      <c r="E361" s="1" t="s">
        <v>27</v>
      </c>
      <c r="F361" s="12" t="s">
        <v>142</v>
      </c>
      <c r="G361" s="12" t="s">
        <v>3350</v>
      </c>
      <c r="H361" s="1" t="s">
        <v>85</v>
      </c>
      <c r="I361" s="12" t="s">
        <v>554</v>
      </c>
      <c r="J361" s="12" t="s">
        <v>559</v>
      </c>
      <c r="K361" s="1" t="s">
        <v>766</v>
      </c>
      <c r="L361" s="1" t="s">
        <v>770</v>
      </c>
    </row>
    <row r="362" spans="3:12">
      <c r="C362" s="1" t="s">
        <v>794</v>
      </c>
      <c r="D362" s="1">
        <v>0</v>
      </c>
      <c r="E362" s="1" t="s">
        <v>27</v>
      </c>
      <c r="F362" s="12" t="s">
        <v>142</v>
      </c>
      <c r="G362" s="12" t="s">
        <v>3350</v>
      </c>
      <c r="H362" s="1" t="s">
        <v>85</v>
      </c>
      <c r="I362" s="12" t="s">
        <v>554</v>
      </c>
      <c r="J362" s="12" t="s">
        <v>559</v>
      </c>
      <c r="K362" s="1" t="s">
        <v>766</v>
      </c>
      <c r="L362" s="1" t="s">
        <v>770</v>
      </c>
    </row>
    <row r="363" spans="3:12">
      <c r="C363" s="1" t="s">
        <v>135</v>
      </c>
      <c r="D363" s="1">
        <v>0</v>
      </c>
      <c r="E363" s="1" t="s">
        <v>27</v>
      </c>
      <c r="F363" s="12" t="s">
        <v>142</v>
      </c>
      <c r="G363" s="12" t="s">
        <v>3350</v>
      </c>
      <c r="H363" s="1" t="s">
        <v>85</v>
      </c>
      <c r="I363" s="12" t="s">
        <v>2</v>
      </c>
      <c r="J363" s="12" t="s">
        <v>559</v>
      </c>
      <c r="K363" s="1" t="s">
        <v>766</v>
      </c>
      <c r="L363" s="1" t="s">
        <v>770</v>
      </c>
    </row>
    <row r="364" spans="3:12">
      <c r="C364" s="1" t="s">
        <v>135</v>
      </c>
      <c r="D364" s="1">
        <v>0</v>
      </c>
      <c r="E364" s="1" t="s">
        <v>27</v>
      </c>
      <c r="F364" s="12" t="s">
        <v>142</v>
      </c>
      <c r="G364" s="12" t="s">
        <v>3350</v>
      </c>
      <c r="H364" s="1" t="s">
        <v>85</v>
      </c>
      <c r="I364" s="12" t="s">
        <v>2</v>
      </c>
      <c r="J364" s="12" t="s">
        <v>554</v>
      </c>
    </row>
    <row r="365" spans="3:12">
      <c r="C365" s="1" t="s">
        <v>160</v>
      </c>
      <c r="D365" s="1">
        <v>0</v>
      </c>
      <c r="E365" s="1" t="s">
        <v>27</v>
      </c>
      <c r="F365" s="12" t="s">
        <v>142</v>
      </c>
      <c r="G365" s="12" t="s">
        <v>3350</v>
      </c>
      <c r="H365" s="1" t="s">
        <v>85</v>
      </c>
      <c r="I365" s="12" t="s">
        <v>554</v>
      </c>
      <c r="J365" s="12" t="s">
        <v>559</v>
      </c>
    </row>
    <row r="366" spans="3:12">
      <c r="C366" s="1" t="s">
        <v>161</v>
      </c>
      <c r="D366" s="1">
        <v>0</v>
      </c>
      <c r="E366" s="1" t="s">
        <v>27</v>
      </c>
      <c r="F366" s="12" t="s">
        <v>142</v>
      </c>
      <c r="G366" s="12" t="s">
        <v>3350</v>
      </c>
      <c r="H366" s="1" t="s">
        <v>85</v>
      </c>
      <c r="I366" s="12" t="s">
        <v>554</v>
      </c>
      <c r="J366" s="12" t="s">
        <v>559</v>
      </c>
    </row>
    <row r="367" spans="3:12">
      <c r="C367" s="1" t="s">
        <v>162</v>
      </c>
      <c r="D367" s="1">
        <v>0</v>
      </c>
      <c r="E367" s="1" t="s">
        <v>27</v>
      </c>
      <c r="F367" s="12" t="s">
        <v>142</v>
      </c>
      <c r="G367" s="12" t="s">
        <v>3350</v>
      </c>
      <c r="H367" s="1" t="s">
        <v>85</v>
      </c>
      <c r="I367" s="12" t="s">
        <v>554</v>
      </c>
      <c r="J367" s="12" t="s">
        <v>559</v>
      </c>
    </row>
    <row r="368" spans="3:12">
      <c r="C368" s="1" t="s">
        <v>786</v>
      </c>
      <c r="D368" s="1">
        <v>0</v>
      </c>
      <c r="E368" s="1" t="s">
        <v>27</v>
      </c>
      <c r="F368" s="12" t="s">
        <v>142</v>
      </c>
      <c r="G368" s="12" t="s">
        <v>3350</v>
      </c>
      <c r="H368" s="1" t="s">
        <v>85</v>
      </c>
      <c r="I368" s="12" t="s">
        <v>554</v>
      </c>
      <c r="J368" s="12" t="s">
        <v>559</v>
      </c>
    </row>
    <row r="369" spans="3:12">
      <c r="C369" s="1" t="s">
        <v>787</v>
      </c>
      <c r="D369" s="1">
        <v>0</v>
      </c>
      <c r="E369" s="1" t="s">
        <v>27</v>
      </c>
      <c r="F369" s="12" t="s">
        <v>142</v>
      </c>
      <c r="G369" s="12" t="s">
        <v>3350</v>
      </c>
      <c r="H369" s="1" t="s">
        <v>85</v>
      </c>
      <c r="I369" s="12" t="s">
        <v>554</v>
      </c>
      <c r="J369" s="12" t="s">
        <v>559</v>
      </c>
    </row>
    <row r="370" spans="3:12">
      <c r="C370" s="1" t="s">
        <v>788</v>
      </c>
      <c r="D370" s="1">
        <v>0</v>
      </c>
      <c r="E370" s="1" t="s">
        <v>27</v>
      </c>
      <c r="F370" s="12" t="s">
        <v>142</v>
      </c>
      <c r="G370" s="12" t="s">
        <v>3350</v>
      </c>
      <c r="H370" s="1" t="s">
        <v>85</v>
      </c>
      <c r="I370" s="12" t="s">
        <v>554</v>
      </c>
      <c r="J370" s="12" t="s">
        <v>559</v>
      </c>
    </row>
    <row r="371" spans="3:12">
      <c r="C371" s="1" t="s">
        <v>789</v>
      </c>
      <c r="D371" s="1">
        <v>0</v>
      </c>
      <c r="E371" s="1" t="s">
        <v>27</v>
      </c>
      <c r="F371" s="12" t="s">
        <v>142</v>
      </c>
      <c r="G371" s="12" t="s">
        <v>3350</v>
      </c>
      <c r="H371" s="1" t="s">
        <v>85</v>
      </c>
      <c r="I371" s="12" t="s">
        <v>554</v>
      </c>
      <c r="J371" s="12" t="s">
        <v>559</v>
      </c>
    </row>
    <row r="372" spans="3:12">
      <c r="C372" s="1" t="s">
        <v>790</v>
      </c>
      <c r="D372" s="1">
        <v>0</v>
      </c>
      <c r="E372" s="1" t="s">
        <v>27</v>
      </c>
      <c r="F372" s="12" t="s">
        <v>142</v>
      </c>
      <c r="G372" s="12" t="s">
        <v>3350</v>
      </c>
      <c r="H372" s="1" t="s">
        <v>85</v>
      </c>
      <c r="I372" s="12" t="s">
        <v>554</v>
      </c>
      <c r="J372" s="12" t="s">
        <v>559</v>
      </c>
    </row>
    <row r="373" spans="3:12">
      <c r="C373" s="1" t="s">
        <v>791</v>
      </c>
      <c r="D373" s="1">
        <v>0</v>
      </c>
      <c r="E373" s="1" t="s">
        <v>27</v>
      </c>
      <c r="F373" s="12" t="s">
        <v>142</v>
      </c>
      <c r="G373" s="12" t="s">
        <v>3350</v>
      </c>
      <c r="H373" s="1" t="s">
        <v>85</v>
      </c>
      <c r="I373" s="12" t="s">
        <v>554</v>
      </c>
      <c r="J373" s="12" t="s">
        <v>559</v>
      </c>
    </row>
    <row r="374" spans="3:12">
      <c r="C374" s="1" t="s">
        <v>792</v>
      </c>
      <c r="D374" s="1">
        <v>0</v>
      </c>
      <c r="E374" s="1" t="s">
        <v>27</v>
      </c>
      <c r="F374" s="12" t="s">
        <v>142</v>
      </c>
      <c r="G374" s="12" t="s">
        <v>3350</v>
      </c>
      <c r="H374" s="1" t="s">
        <v>85</v>
      </c>
      <c r="I374" s="12" t="s">
        <v>554</v>
      </c>
      <c r="J374" s="12" t="s">
        <v>559</v>
      </c>
    </row>
    <row r="375" spans="3:12">
      <c r="C375" s="1" t="s">
        <v>793</v>
      </c>
      <c r="D375" s="1">
        <v>0</v>
      </c>
      <c r="E375" s="1" t="s">
        <v>27</v>
      </c>
      <c r="F375" s="12" t="s">
        <v>142</v>
      </c>
      <c r="G375" s="12" t="s">
        <v>3350</v>
      </c>
      <c r="H375" s="1" t="s">
        <v>85</v>
      </c>
      <c r="I375" s="12" t="s">
        <v>554</v>
      </c>
      <c r="J375" s="12" t="s">
        <v>559</v>
      </c>
    </row>
    <row r="376" spans="3:12">
      <c r="C376" s="1" t="s">
        <v>794</v>
      </c>
      <c r="D376" s="1">
        <v>0</v>
      </c>
      <c r="E376" s="1" t="s">
        <v>27</v>
      </c>
      <c r="F376" s="12" t="s">
        <v>142</v>
      </c>
      <c r="G376" s="12" t="s">
        <v>3350</v>
      </c>
      <c r="H376" s="1" t="s">
        <v>85</v>
      </c>
      <c r="I376" s="12" t="s">
        <v>554</v>
      </c>
      <c r="J376" s="12" t="s">
        <v>559</v>
      </c>
    </row>
    <row r="377" spans="3:12">
      <c r="C377" s="1" t="s">
        <v>135</v>
      </c>
      <c r="D377" s="1">
        <v>0</v>
      </c>
      <c r="E377" s="1" t="s">
        <v>27</v>
      </c>
      <c r="F377" s="12" t="s">
        <v>142</v>
      </c>
      <c r="G377" s="12" t="s">
        <v>3350</v>
      </c>
      <c r="H377" s="1" t="s">
        <v>85</v>
      </c>
      <c r="I377" s="12" t="s">
        <v>2</v>
      </c>
      <c r="J377" s="12" t="s">
        <v>559</v>
      </c>
    </row>
    <row r="378" spans="3:12">
      <c r="C378" s="1" t="s">
        <v>1638</v>
      </c>
      <c r="D378" s="1">
        <v>0</v>
      </c>
      <c r="E378" s="1" t="s">
        <v>27</v>
      </c>
      <c r="F378" s="12" t="s">
        <v>142</v>
      </c>
      <c r="G378" s="12" t="s">
        <v>3350</v>
      </c>
      <c r="H378" s="1" t="s">
        <v>85</v>
      </c>
      <c r="I378" s="12" t="s">
        <v>554</v>
      </c>
      <c r="J378" s="12" t="s">
        <v>559</v>
      </c>
      <c r="K378" s="1" t="s">
        <v>1318</v>
      </c>
      <c r="L378" s="1" t="s">
        <v>136</v>
      </c>
    </row>
    <row r="379" spans="3:12">
      <c r="C379" s="1" t="s">
        <v>956</v>
      </c>
      <c r="D379" s="1">
        <v>0</v>
      </c>
      <c r="E379" s="1" t="s">
        <v>27</v>
      </c>
      <c r="F379" s="12" t="s">
        <v>142</v>
      </c>
      <c r="G379" s="12" t="s">
        <v>3350</v>
      </c>
      <c r="H379" s="1" t="s">
        <v>85</v>
      </c>
      <c r="I379" s="12" t="s">
        <v>554</v>
      </c>
      <c r="J379" s="12" t="s">
        <v>559</v>
      </c>
      <c r="K379" s="1" t="s">
        <v>1318</v>
      </c>
      <c r="L379" s="1" t="s">
        <v>136</v>
      </c>
    </row>
    <row r="380" spans="3:12">
      <c r="C380" s="1" t="s">
        <v>1639</v>
      </c>
      <c r="D380" s="1">
        <v>0</v>
      </c>
      <c r="E380" s="1" t="s">
        <v>27</v>
      </c>
      <c r="F380" s="12" t="s">
        <v>142</v>
      </c>
      <c r="G380" s="12" t="s">
        <v>3350</v>
      </c>
      <c r="H380" s="1" t="s">
        <v>85</v>
      </c>
      <c r="I380" s="12" t="s">
        <v>554</v>
      </c>
      <c r="J380" s="12" t="s">
        <v>559</v>
      </c>
      <c r="K380" s="1" t="s">
        <v>1318</v>
      </c>
      <c r="L380" s="1" t="s">
        <v>136</v>
      </c>
    </row>
    <row r="381" spans="3:12">
      <c r="C381" s="1" t="s">
        <v>1640</v>
      </c>
      <c r="D381" s="1">
        <v>0</v>
      </c>
      <c r="E381" s="1" t="s">
        <v>27</v>
      </c>
      <c r="F381" s="12" t="s">
        <v>142</v>
      </c>
      <c r="G381" s="12" t="s">
        <v>3350</v>
      </c>
      <c r="H381" s="1" t="s">
        <v>85</v>
      </c>
      <c r="I381" s="12" t="s">
        <v>554</v>
      </c>
      <c r="J381" s="12" t="s">
        <v>559</v>
      </c>
      <c r="K381" s="1" t="s">
        <v>1318</v>
      </c>
      <c r="L381" s="1" t="s">
        <v>136</v>
      </c>
    </row>
    <row r="382" spans="3:12">
      <c r="C382" s="1" t="s">
        <v>147</v>
      </c>
      <c r="D382" s="1">
        <v>0</v>
      </c>
      <c r="E382" s="1" t="s">
        <v>27</v>
      </c>
      <c r="F382" s="12" t="s">
        <v>142</v>
      </c>
      <c r="G382" s="12" t="s">
        <v>3350</v>
      </c>
      <c r="H382" s="1" t="s">
        <v>85</v>
      </c>
      <c r="I382" s="12" t="s">
        <v>554</v>
      </c>
      <c r="J382" s="12" t="s">
        <v>559</v>
      </c>
      <c r="K382" s="1" t="s">
        <v>1318</v>
      </c>
      <c r="L382" s="1" t="s">
        <v>136</v>
      </c>
    </row>
    <row r="383" spans="3:12">
      <c r="C383" s="1" t="s">
        <v>149</v>
      </c>
      <c r="D383" s="1">
        <v>0</v>
      </c>
      <c r="E383" s="1" t="s">
        <v>27</v>
      </c>
      <c r="F383" s="12" t="s">
        <v>142</v>
      </c>
      <c r="G383" s="12" t="s">
        <v>3350</v>
      </c>
      <c r="H383" s="1" t="s">
        <v>85</v>
      </c>
      <c r="I383" s="12" t="s">
        <v>554</v>
      </c>
      <c r="J383" s="12" t="s">
        <v>559</v>
      </c>
      <c r="K383" s="1" t="s">
        <v>1318</v>
      </c>
      <c r="L383" s="1" t="s">
        <v>136</v>
      </c>
    </row>
    <row r="384" spans="3:12">
      <c r="C384" s="1" t="s">
        <v>957</v>
      </c>
      <c r="D384" s="1">
        <v>0</v>
      </c>
      <c r="E384" s="1" t="s">
        <v>27</v>
      </c>
      <c r="F384" s="12" t="s">
        <v>142</v>
      </c>
      <c r="G384" s="12" t="s">
        <v>3350</v>
      </c>
      <c r="H384" s="1" t="s">
        <v>85</v>
      </c>
      <c r="I384" s="12" t="s">
        <v>554</v>
      </c>
      <c r="J384" s="12" t="s">
        <v>559</v>
      </c>
      <c r="K384" s="1" t="s">
        <v>1318</v>
      </c>
      <c r="L384" s="1" t="s">
        <v>136</v>
      </c>
    </row>
    <row r="385" spans="3:12">
      <c r="C385" s="1" t="s">
        <v>958</v>
      </c>
      <c r="D385" s="1">
        <v>0</v>
      </c>
      <c r="E385" s="1" t="s">
        <v>27</v>
      </c>
      <c r="F385" s="12" t="s">
        <v>142</v>
      </c>
      <c r="G385" s="12" t="s">
        <v>3350</v>
      </c>
      <c r="H385" s="1" t="s">
        <v>85</v>
      </c>
      <c r="I385" s="12" t="s">
        <v>554</v>
      </c>
      <c r="J385" s="12" t="s">
        <v>559</v>
      </c>
      <c r="K385" s="1" t="s">
        <v>1318</v>
      </c>
      <c r="L385" s="1" t="s">
        <v>136</v>
      </c>
    </row>
    <row r="386" spans="3:12">
      <c r="C386" s="1" t="s">
        <v>959</v>
      </c>
      <c r="D386" s="1">
        <v>0</v>
      </c>
      <c r="E386" s="1" t="s">
        <v>27</v>
      </c>
      <c r="F386" s="12" t="s">
        <v>142</v>
      </c>
      <c r="G386" s="12" t="s">
        <v>3350</v>
      </c>
      <c r="H386" s="1" t="s">
        <v>85</v>
      </c>
      <c r="I386" s="12" t="s">
        <v>554</v>
      </c>
      <c r="J386" s="12" t="s">
        <v>559</v>
      </c>
      <c r="K386" s="1" t="s">
        <v>1318</v>
      </c>
      <c r="L386" s="1" t="s">
        <v>136</v>
      </c>
    </row>
    <row r="387" spans="3:12">
      <c r="C387" s="1" t="s">
        <v>960</v>
      </c>
      <c r="D387" s="1">
        <v>0</v>
      </c>
      <c r="E387" s="1" t="s">
        <v>27</v>
      </c>
      <c r="F387" s="12" t="s">
        <v>142</v>
      </c>
      <c r="G387" s="12" t="s">
        <v>3350</v>
      </c>
      <c r="H387" s="1" t="s">
        <v>85</v>
      </c>
      <c r="I387" s="12" t="s">
        <v>554</v>
      </c>
      <c r="J387" s="12" t="s">
        <v>559</v>
      </c>
      <c r="K387" s="1" t="s">
        <v>1318</v>
      </c>
      <c r="L387" s="1" t="s">
        <v>136</v>
      </c>
    </row>
    <row r="388" spans="3:12">
      <c r="C388" s="1" t="s">
        <v>961</v>
      </c>
      <c r="D388" s="1">
        <v>0</v>
      </c>
      <c r="E388" s="1" t="s">
        <v>27</v>
      </c>
      <c r="F388" s="12" t="s">
        <v>142</v>
      </c>
      <c r="G388" s="12" t="s">
        <v>3350</v>
      </c>
      <c r="H388" s="1" t="s">
        <v>85</v>
      </c>
      <c r="I388" s="12" t="s">
        <v>554</v>
      </c>
      <c r="J388" s="12" t="s">
        <v>559</v>
      </c>
      <c r="K388" s="1" t="s">
        <v>1318</v>
      </c>
      <c r="L388" s="1" t="s">
        <v>136</v>
      </c>
    </row>
    <row r="389" spans="3:12">
      <c r="C389" s="1" t="s">
        <v>962</v>
      </c>
      <c r="D389" s="1">
        <v>0</v>
      </c>
      <c r="E389" s="1" t="s">
        <v>27</v>
      </c>
      <c r="F389" s="12" t="s">
        <v>142</v>
      </c>
      <c r="G389" s="12" t="s">
        <v>3350</v>
      </c>
      <c r="H389" s="1" t="s">
        <v>85</v>
      </c>
      <c r="I389" s="12" t="s">
        <v>554</v>
      </c>
      <c r="J389" s="12" t="s">
        <v>559</v>
      </c>
      <c r="K389" s="1" t="s">
        <v>1318</v>
      </c>
      <c r="L389" s="1" t="s">
        <v>136</v>
      </c>
    </row>
    <row r="390" spans="3:12">
      <c r="C390" s="1" t="s">
        <v>963</v>
      </c>
      <c r="D390" s="1">
        <v>0</v>
      </c>
      <c r="E390" s="1" t="s">
        <v>27</v>
      </c>
      <c r="F390" s="12" t="s">
        <v>142</v>
      </c>
      <c r="G390" s="12" t="s">
        <v>3350</v>
      </c>
      <c r="H390" s="1" t="s">
        <v>85</v>
      </c>
      <c r="I390" s="12" t="s">
        <v>554</v>
      </c>
      <c r="J390" s="12" t="s">
        <v>559</v>
      </c>
      <c r="K390" s="1" t="s">
        <v>1318</v>
      </c>
      <c r="L390" s="1" t="s">
        <v>136</v>
      </c>
    </row>
    <row r="391" spans="3:12">
      <c r="C391" s="1" t="s">
        <v>964</v>
      </c>
      <c r="D391" s="1">
        <v>0</v>
      </c>
      <c r="E391" s="1" t="s">
        <v>27</v>
      </c>
      <c r="F391" s="12" t="s">
        <v>142</v>
      </c>
      <c r="G391" s="12" t="s">
        <v>3350</v>
      </c>
      <c r="H391" s="1" t="s">
        <v>85</v>
      </c>
      <c r="I391" s="12" t="s">
        <v>554</v>
      </c>
      <c r="J391" s="12" t="s">
        <v>559</v>
      </c>
      <c r="K391" s="1" t="s">
        <v>1318</v>
      </c>
      <c r="L391" s="1" t="s">
        <v>136</v>
      </c>
    </row>
    <row r="392" spans="3:12">
      <c r="C392" s="1" t="s">
        <v>965</v>
      </c>
      <c r="D392" s="1">
        <v>0</v>
      </c>
      <c r="E392" s="1" t="s">
        <v>27</v>
      </c>
      <c r="F392" s="12" t="s">
        <v>142</v>
      </c>
      <c r="G392" s="12" t="s">
        <v>3350</v>
      </c>
      <c r="H392" s="1" t="s">
        <v>85</v>
      </c>
      <c r="I392" s="12" t="s">
        <v>554</v>
      </c>
      <c r="J392" s="12" t="s">
        <v>559</v>
      </c>
      <c r="K392" s="1" t="s">
        <v>1318</v>
      </c>
      <c r="L392" s="1" t="s">
        <v>136</v>
      </c>
    </row>
    <row r="393" spans="3:12">
      <c r="C393" s="1" t="s">
        <v>966</v>
      </c>
      <c r="D393" s="1">
        <v>0</v>
      </c>
      <c r="E393" s="1" t="s">
        <v>27</v>
      </c>
      <c r="F393" s="12" t="s">
        <v>142</v>
      </c>
      <c r="G393" s="12" t="s">
        <v>3350</v>
      </c>
      <c r="H393" s="1" t="s">
        <v>85</v>
      </c>
      <c r="I393" s="12" t="s">
        <v>554</v>
      </c>
      <c r="J393" s="12" t="s">
        <v>559</v>
      </c>
      <c r="K393" s="1" t="s">
        <v>1318</v>
      </c>
      <c r="L393" s="1" t="s">
        <v>136</v>
      </c>
    </row>
    <row r="394" spans="3:12">
      <c r="C394" s="1" t="s">
        <v>967</v>
      </c>
      <c r="D394" s="1">
        <v>0</v>
      </c>
      <c r="E394" s="1" t="s">
        <v>27</v>
      </c>
      <c r="F394" s="12" t="s">
        <v>142</v>
      </c>
      <c r="G394" s="12" t="s">
        <v>3350</v>
      </c>
      <c r="H394" s="1" t="s">
        <v>85</v>
      </c>
      <c r="I394" s="12" t="s">
        <v>554</v>
      </c>
      <c r="J394" s="12" t="s">
        <v>559</v>
      </c>
      <c r="K394" s="1" t="s">
        <v>1318</v>
      </c>
      <c r="L394" s="1" t="s">
        <v>136</v>
      </c>
    </row>
    <row r="395" spans="3:12">
      <c r="C395" s="1" t="s">
        <v>968</v>
      </c>
      <c r="D395" s="1">
        <v>0</v>
      </c>
      <c r="E395" s="1" t="s">
        <v>27</v>
      </c>
      <c r="F395" s="12" t="s">
        <v>142</v>
      </c>
      <c r="G395" s="12" t="s">
        <v>3350</v>
      </c>
      <c r="H395" s="1" t="s">
        <v>85</v>
      </c>
      <c r="I395" s="12" t="s">
        <v>554</v>
      </c>
      <c r="J395" s="12" t="s">
        <v>559</v>
      </c>
      <c r="K395" s="1" t="s">
        <v>1318</v>
      </c>
      <c r="L395" s="1" t="s">
        <v>136</v>
      </c>
    </row>
    <row r="396" spans="3:12">
      <c r="C396" s="1" t="s">
        <v>969</v>
      </c>
      <c r="D396" s="1">
        <v>0</v>
      </c>
      <c r="E396" s="1" t="s">
        <v>27</v>
      </c>
      <c r="F396" s="12" t="s">
        <v>142</v>
      </c>
      <c r="G396" s="12" t="s">
        <v>3350</v>
      </c>
      <c r="H396" s="1" t="s">
        <v>85</v>
      </c>
      <c r="I396" s="12" t="s">
        <v>554</v>
      </c>
      <c r="J396" s="12" t="s">
        <v>559</v>
      </c>
      <c r="K396" s="1" t="s">
        <v>1318</v>
      </c>
      <c r="L396" s="1" t="s">
        <v>136</v>
      </c>
    </row>
    <row r="397" spans="3:12">
      <c r="C397" s="1" t="s">
        <v>970</v>
      </c>
      <c r="D397" s="1">
        <v>0</v>
      </c>
      <c r="E397" s="1" t="s">
        <v>27</v>
      </c>
      <c r="F397" s="12" t="s">
        <v>142</v>
      </c>
      <c r="G397" s="12" t="s">
        <v>3350</v>
      </c>
      <c r="H397" s="1" t="s">
        <v>85</v>
      </c>
      <c r="I397" s="12" t="s">
        <v>554</v>
      </c>
      <c r="J397" s="12" t="s">
        <v>559</v>
      </c>
      <c r="K397" s="1" t="s">
        <v>1318</v>
      </c>
      <c r="L397" s="1" t="s">
        <v>136</v>
      </c>
    </row>
    <row r="398" spans="3:12">
      <c r="C398" s="1" t="s">
        <v>971</v>
      </c>
      <c r="D398" s="1">
        <v>0</v>
      </c>
      <c r="E398" s="1" t="s">
        <v>27</v>
      </c>
      <c r="F398" s="12" t="s">
        <v>142</v>
      </c>
      <c r="G398" s="12" t="s">
        <v>3350</v>
      </c>
      <c r="H398" s="1" t="s">
        <v>85</v>
      </c>
      <c r="I398" s="12" t="s">
        <v>554</v>
      </c>
      <c r="J398" s="12" t="s">
        <v>559</v>
      </c>
      <c r="K398" s="1" t="s">
        <v>1318</v>
      </c>
      <c r="L398" s="1" t="s">
        <v>136</v>
      </c>
    </row>
    <row r="399" spans="3:12">
      <c r="C399" s="1" t="s">
        <v>972</v>
      </c>
      <c r="D399" s="1">
        <v>0</v>
      </c>
      <c r="E399" s="1" t="s">
        <v>27</v>
      </c>
      <c r="F399" s="12" t="s">
        <v>142</v>
      </c>
      <c r="G399" s="12" t="s">
        <v>3350</v>
      </c>
      <c r="H399" s="1" t="s">
        <v>85</v>
      </c>
      <c r="I399" s="12" t="s">
        <v>554</v>
      </c>
      <c r="J399" s="12" t="s">
        <v>559</v>
      </c>
      <c r="K399" s="1" t="s">
        <v>1318</v>
      </c>
      <c r="L399" s="1" t="s">
        <v>136</v>
      </c>
    </row>
    <row r="400" spans="3:12">
      <c r="C400" s="1" t="s">
        <v>973</v>
      </c>
      <c r="D400" s="1">
        <v>0</v>
      </c>
      <c r="E400" s="1" t="s">
        <v>27</v>
      </c>
      <c r="F400" s="12" t="s">
        <v>142</v>
      </c>
      <c r="G400" s="12" t="s">
        <v>3350</v>
      </c>
      <c r="H400" s="1" t="s">
        <v>85</v>
      </c>
      <c r="I400" s="12" t="s">
        <v>554</v>
      </c>
      <c r="J400" s="12" t="s">
        <v>559</v>
      </c>
      <c r="K400" s="1" t="s">
        <v>1318</v>
      </c>
      <c r="L400" s="1" t="s">
        <v>136</v>
      </c>
    </row>
    <row r="401" spans="3:12">
      <c r="C401" s="1" t="s">
        <v>974</v>
      </c>
      <c r="D401" s="1">
        <v>0</v>
      </c>
      <c r="E401" s="1" t="s">
        <v>27</v>
      </c>
      <c r="F401" s="12" t="s">
        <v>142</v>
      </c>
      <c r="G401" s="12" t="s">
        <v>3350</v>
      </c>
      <c r="H401" s="1" t="s">
        <v>85</v>
      </c>
      <c r="I401" s="12" t="s">
        <v>554</v>
      </c>
      <c r="J401" s="12" t="s">
        <v>559</v>
      </c>
      <c r="K401" s="1" t="s">
        <v>1318</v>
      </c>
      <c r="L401" s="1" t="s">
        <v>136</v>
      </c>
    </row>
    <row r="402" spans="3:12">
      <c r="C402" s="1" t="s">
        <v>975</v>
      </c>
      <c r="D402" s="1">
        <v>0</v>
      </c>
      <c r="E402" s="1" t="s">
        <v>27</v>
      </c>
      <c r="F402" s="12" t="s">
        <v>142</v>
      </c>
      <c r="G402" s="12" t="s">
        <v>3350</v>
      </c>
      <c r="H402" s="1" t="s">
        <v>85</v>
      </c>
      <c r="I402" s="12" t="s">
        <v>554</v>
      </c>
      <c r="J402" s="12" t="s">
        <v>559</v>
      </c>
      <c r="K402" s="1" t="s">
        <v>1318</v>
      </c>
      <c r="L402" s="1" t="s">
        <v>136</v>
      </c>
    </row>
    <row r="403" spans="3:12">
      <c r="C403" s="1" t="s">
        <v>976</v>
      </c>
      <c r="D403" s="1">
        <v>0</v>
      </c>
      <c r="E403" s="1" t="s">
        <v>27</v>
      </c>
      <c r="F403" s="12" t="s">
        <v>142</v>
      </c>
      <c r="G403" s="12" t="s">
        <v>3350</v>
      </c>
      <c r="H403" s="1" t="s">
        <v>85</v>
      </c>
      <c r="I403" s="12" t="s">
        <v>554</v>
      </c>
      <c r="J403" s="12" t="s">
        <v>559</v>
      </c>
      <c r="K403" s="1" t="s">
        <v>1318</v>
      </c>
      <c r="L403" s="1" t="s">
        <v>136</v>
      </c>
    </row>
    <row r="404" spans="3:12">
      <c r="C404" s="1" t="s">
        <v>977</v>
      </c>
      <c r="D404" s="1">
        <v>0</v>
      </c>
      <c r="E404" s="1" t="s">
        <v>27</v>
      </c>
      <c r="F404" s="12" t="s">
        <v>142</v>
      </c>
      <c r="G404" s="12" t="s">
        <v>3350</v>
      </c>
      <c r="H404" s="1" t="s">
        <v>85</v>
      </c>
      <c r="I404" s="12" t="s">
        <v>554</v>
      </c>
      <c r="J404" s="12" t="s">
        <v>559</v>
      </c>
      <c r="K404" s="1" t="s">
        <v>1318</v>
      </c>
      <c r="L404" s="1" t="s">
        <v>136</v>
      </c>
    </row>
    <row r="405" spans="3:12">
      <c r="C405" s="1" t="s">
        <v>1643</v>
      </c>
      <c r="D405" s="1">
        <v>0</v>
      </c>
      <c r="E405" s="1" t="s">
        <v>27</v>
      </c>
      <c r="F405" s="12" t="s">
        <v>142</v>
      </c>
      <c r="G405" s="12" t="s">
        <v>3350</v>
      </c>
      <c r="H405" s="1" t="s">
        <v>85</v>
      </c>
      <c r="I405" s="12" t="s">
        <v>554</v>
      </c>
      <c r="J405" s="12" t="s">
        <v>559</v>
      </c>
      <c r="K405" s="1" t="s">
        <v>1318</v>
      </c>
      <c r="L405" s="1" t="s">
        <v>136</v>
      </c>
    </row>
    <row r="406" spans="3:12">
      <c r="C406" s="1" t="s">
        <v>1644</v>
      </c>
      <c r="D406" s="1">
        <v>0</v>
      </c>
      <c r="E406" s="1" t="s">
        <v>27</v>
      </c>
      <c r="F406" s="12" t="s">
        <v>142</v>
      </c>
      <c r="G406" s="12" t="s">
        <v>3350</v>
      </c>
      <c r="H406" s="1" t="s">
        <v>85</v>
      </c>
      <c r="I406" s="12" t="s">
        <v>554</v>
      </c>
      <c r="J406" s="12" t="s">
        <v>559</v>
      </c>
      <c r="K406" s="1" t="s">
        <v>1318</v>
      </c>
      <c r="L406" s="1" t="s">
        <v>136</v>
      </c>
    </row>
    <row r="407" spans="3:12">
      <c r="C407" s="1" t="s">
        <v>1645</v>
      </c>
      <c r="D407" s="1">
        <v>0</v>
      </c>
      <c r="E407" s="1" t="s">
        <v>27</v>
      </c>
      <c r="F407" s="12" t="s">
        <v>142</v>
      </c>
      <c r="G407" s="12" t="s">
        <v>3350</v>
      </c>
      <c r="H407" s="1" t="s">
        <v>85</v>
      </c>
      <c r="I407" s="12" t="s">
        <v>554</v>
      </c>
      <c r="J407" s="12" t="s">
        <v>559</v>
      </c>
      <c r="K407" s="1" t="s">
        <v>1318</v>
      </c>
      <c r="L407" s="1" t="s">
        <v>136</v>
      </c>
    </row>
    <row r="408" spans="3:12">
      <c r="C408" s="1" t="s">
        <v>1646</v>
      </c>
      <c r="D408" s="1">
        <v>0</v>
      </c>
      <c r="E408" s="1" t="s">
        <v>27</v>
      </c>
      <c r="F408" s="12" t="s">
        <v>142</v>
      </c>
      <c r="G408" s="12" t="s">
        <v>3350</v>
      </c>
      <c r="H408" s="1" t="s">
        <v>85</v>
      </c>
      <c r="I408" s="12" t="s">
        <v>554</v>
      </c>
      <c r="J408" s="12" t="s">
        <v>559</v>
      </c>
      <c r="K408" s="1" t="s">
        <v>1318</v>
      </c>
      <c r="L408" s="1" t="s">
        <v>136</v>
      </c>
    </row>
    <row r="409" spans="3:12">
      <c r="C409" s="1" t="s">
        <v>978</v>
      </c>
      <c r="D409" s="1">
        <v>0</v>
      </c>
      <c r="E409" s="1" t="s">
        <v>27</v>
      </c>
      <c r="F409" s="12" t="s">
        <v>142</v>
      </c>
      <c r="G409" s="12" t="s">
        <v>3350</v>
      </c>
      <c r="H409" s="1" t="s">
        <v>85</v>
      </c>
      <c r="I409" s="12" t="s">
        <v>554</v>
      </c>
      <c r="J409" s="12" t="s">
        <v>559</v>
      </c>
      <c r="K409" s="1" t="s">
        <v>1318</v>
      </c>
      <c r="L409" s="1" t="s">
        <v>136</v>
      </c>
    </row>
    <row r="410" spans="3:12">
      <c r="C410" s="1" t="s">
        <v>1647</v>
      </c>
      <c r="D410" s="1">
        <v>0</v>
      </c>
      <c r="E410" s="1" t="s">
        <v>27</v>
      </c>
      <c r="F410" s="12" t="s">
        <v>142</v>
      </c>
      <c r="G410" s="12" t="s">
        <v>3350</v>
      </c>
      <c r="H410" s="1" t="s">
        <v>85</v>
      </c>
      <c r="I410" s="12" t="s">
        <v>554</v>
      </c>
      <c r="J410" s="12" t="s">
        <v>559</v>
      </c>
      <c r="K410" s="1" t="s">
        <v>1318</v>
      </c>
      <c r="L410" s="1" t="s">
        <v>136</v>
      </c>
    </row>
    <row r="411" spans="3:12">
      <c r="C411" s="1" t="s">
        <v>1648</v>
      </c>
      <c r="D411" s="1">
        <v>0</v>
      </c>
      <c r="E411" s="1" t="s">
        <v>27</v>
      </c>
      <c r="F411" s="12" t="s">
        <v>142</v>
      </c>
      <c r="G411" s="12" t="s">
        <v>3350</v>
      </c>
      <c r="H411" s="1" t="s">
        <v>85</v>
      </c>
      <c r="I411" s="12" t="s">
        <v>554</v>
      </c>
      <c r="J411" s="12" t="s">
        <v>559</v>
      </c>
      <c r="K411" s="1" t="s">
        <v>1318</v>
      </c>
      <c r="L411" s="1" t="s">
        <v>136</v>
      </c>
    </row>
    <row r="412" spans="3:12">
      <c r="C412" s="1" t="s">
        <v>1649</v>
      </c>
      <c r="D412" s="1">
        <v>0</v>
      </c>
      <c r="E412" s="1" t="s">
        <v>27</v>
      </c>
      <c r="F412" s="12" t="s">
        <v>142</v>
      </c>
      <c r="G412" s="12" t="s">
        <v>3350</v>
      </c>
      <c r="H412" s="1" t="s">
        <v>85</v>
      </c>
      <c r="I412" s="12" t="s">
        <v>554</v>
      </c>
      <c r="J412" s="12" t="s">
        <v>559</v>
      </c>
      <c r="K412" s="1" t="s">
        <v>1318</v>
      </c>
      <c r="L412" s="1" t="s">
        <v>136</v>
      </c>
    </row>
    <row r="413" spans="3:12">
      <c r="C413" s="1" t="s">
        <v>1650</v>
      </c>
      <c r="D413" s="1">
        <v>0</v>
      </c>
      <c r="E413" s="1" t="s">
        <v>27</v>
      </c>
      <c r="F413" s="12" t="s">
        <v>142</v>
      </c>
      <c r="G413" s="12" t="s">
        <v>3350</v>
      </c>
      <c r="H413" s="1" t="s">
        <v>85</v>
      </c>
      <c r="I413" s="12" t="s">
        <v>554</v>
      </c>
      <c r="J413" s="12" t="s">
        <v>559</v>
      </c>
      <c r="K413" s="1" t="s">
        <v>1318</v>
      </c>
      <c r="L413" s="1" t="s">
        <v>136</v>
      </c>
    </row>
    <row r="414" spans="3:12">
      <c r="C414" s="1" t="s">
        <v>979</v>
      </c>
      <c r="D414" s="1">
        <v>0</v>
      </c>
      <c r="E414" s="1" t="s">
        <v>27</v>
      </c>
      <c r="F414" s="12" t="s">
        <v>142</v>
      </c>
      <c r="G414" s="12" t="s">
        <v>3350</v>
      </c>
      <c r="H414" s="1" t="s">
        <v>85</v>
      </c>
      <c r="I414" s="12" t="s">
        <v>554</v>
      </c>
      <c r="J414" s="12" t="s">
        <v>559</v>
      </c>
      <c r="K414" s="1" t="s">
        <v>1318</v>
      </c>
      <c r="L414" s="1" t="s">
        <v>136</v>
      </c>
    </row>
    <row r="415" spans="3:12">
      <c r="C415" s="1" t="s">
        <v>1651</v>
      </c>
      <c r="D415" s="1">
        <v>0</v>
      </c>
      <c r="E415" s="1" t="s">
        <v>27</v>
      </c>
      <c r="F415" s="12" t="s">
        <v>142</v>
      </c>
      <c r="G415" s="12" t="s">
        <v>3350</v>
      </c>
      <c r="H415" s="1" t="s">
        <v>85</v>
      </c>
      <c r="I415" s="12" t="s">
        <v>554</v>
      </c>
      <c r="J415" s="12" t="s">
        <v>559</v>
      </c>
      <c r="K415" s="1" t="s">
        <v>1318</v>
      </c>
      <c r="L415" s="1" t="s">
        <v>136</v>
      </c>
    </row>
    <row r="416" spans="3:12">
      <c r="C416" s="1" t="s">
        <v>980</v>
      </c>
      <c r="D416" s="1">
        <v>0</v>
      </c>
      <c r="E416" s="1" t="s">
        <v>27</v>
      </c>
      <c r="F416" s="12" t="s">
        <v>142</v>
      </c>
      <c r="G416" s="12" t="s">
        <v>3350</v>
      </c>
      <c r="H416" s="1" t="s">
        <v>85</v>
      </c>
      <c r="I416" s="12" t="s">
        <v>554</v>
      </c>
      <c r="J416" s="12" t="s">
        <v>559</v>
      </c>
      <c r="K416" s="1" t="s">
        <v>1318</v>
      </c>
      <c r="L416" s="1" t="s">
        <v>136</v>
      </c>
    </row>
    <row r="417" spans="3:12">
      <c r="C417" s="1" t="s">
        <v>981</v>
      </c>
      <c r="D417" s="1">
        <v>0</v>
      </c>
      <c r="E417" s="1" t="s">
        <v>27</v>
      </c>
      <c r="F417" s="12" t="s">
        <v>142</v>
      </c>
      <c r="G417" s="12" t="s">
        <v>3350</v>
      </c>
      <c r="H417" s="1" t="s">
        <v>85</v>
      </c>
      <c r="I417" s="12" t="s">
        <v>554</v>
      </c>
      <c r="J417" s="12" t="s">
        <v>559</v>
      </c>
      <c r="K417" s="1" t="s">
        <v>1318</v>
      </c>
      <c r="L417" s="1" t="s">
        <v>136</v>
      </c>
    </row>
    <row r="418" spans="3:12">
      <c r="C418" s="1" t="s">
        <v>982</v>
      </c>
      <c r="D418" s="1">
        <v>0</v>
      </c>
      <c r="E418" s="1" t="s">
        <v>27</v>
      </c>
      <c r="F418" s="12" t="s">
        <v>142</v>
      </c>
      <c r="G418" s="12" t="s">
        <v>3350</v>
      </c>
      <c r="H418" s="1" t="s">
        <v>85</v>
      </c>
      <c r="I418" s="12" t="s">
        <v>554</v>
      </c>
      <c r="J418" s="12" t="s">
        <v>559</v>
      </c>
      <c r="K418" s="1" t="s">
        <v>1318</v>
      </c>
      <c r="L418" s="1" t="s">
        <v>136</v>
      </c>
    </row>
    <row r="419" spans="3:12">
      <c r="C419" s="1" t="s">
        <v>983</v>
      </c>
      <c r="D419" s="1">
        <v>0</v>
      </c>
      <c r="E419" s="1" t="s">
        <v>27</v>
      </c>
      <c r="F419" s="12" t="s">
        <v>142</v>
      </c>
      <c r="G419" s="12" t="s">
        <v>3350</v>
      </c>
      <c r="H419" s="1" t="s">
        <v>85</v>
      </c>
      <c r="I419" s="12" t="s">
        <v>554</v>
      </c>
      <c r="J419" s="12" t="s">
        <v>559</v>
      </c>
      <c r="K419" s="1" t="s">
        <v>1318</v>
      </c>
      <c r="L419" s="1" t="s">
        <v>136</v>
      </c>
    </row>
    <row r="420" spans="3:12">
      <c r="C420" s="1" t="s">
        <v>984</v>
      </c>
      <c r="D420" s="1">
        <v>0</v>
      </c>
      <c r="E420" s="1" t="s">
        <v>27</v>
      </c>
      <c r="F420" s="12" t="s">
        <v>142</v>
      </c>
      <c r="G420" s="12" t="s">
        <v>3350</v>
      </c>
      <c r="H420" s="1" t="s">
        <v>85</v>
      </c>
      <c r="I420" s="12" t="s">
        <v>554</v>
      </c>
      <c r="J420" s="12" t="s">
        <v>559</v>
      </c>
      <c r="K420" s="1" t="s">
        <v>1318</v>
      </c>
      <c r="L420" s="1" t="s">
        <v>136</v>
      </c>
    </row>
    <row r="421" spans="3:12">
      <c r="C421" s="1" t="s">
        <v>985</v>
      </c>
      <c r="D421" s="1">
        <v>0</v>
      </c>
      <c r="E421" s="1" t="s">
        <v>27</v>
      </c>
      <c r="F421" s="12" t="s">
        <v>142</v>
      </c>
      <c r="G421" s="12" t="s">
        <v>3350</v>
      </c>
      <c r="H421" s="1" t="s">
        <v>85</v>
      </c>
      <c r="I421" s="12" t="s">
        <v>554</v>
      </c>
      <c r="J421" s="12" t="s">
        <v>559</v>
      </c>
      <c r="K421" s="1" t="s">
        <v>1318</v>
      </c>
      <c r="L421" s="1" t="s">
        <v>136</v>
      </c>
    </row>
    <row r="422" spans="3:12">
      <c r="C422" s="1" t="s">
        <v>986</v>
      </c>
      <c r="D422" s="1">
        <v>0</v>
      </c>
      <c r="E422" s="1" t="s">
        <v>27</v>
      </c>
      <c r="F422" s="12" t="s">
        <v>142</v>
      </c>
      <c r="G422" s="12" t="s">
        <v>3350</v>
      </c>
      <c r="H422" s="1" t="s">
        <v>85</v>
      </c>
      <c r="I422" s="12" t="s">
        <v>554</v>
      </c>
      <c r="J422" s="12" t="s">
        <v>559</v>
      </c>
      <c r="K422" s="1" t="s">
        <v>1318</v>
      </c>
      <c r="L422" s="1" t="s">
        <v>136</v>
      </c>
    </row>
    <row r="423" spans="3:12">
      <c r="C423" s="1" t="s">
        <v>987</v>
      </c>
      <c r="D423" s="1">
        <v>0</v>
      </c>
      <c r="E423" s="1" t="s">
        <v>27</v>
      </c>
      <c r="F423" s="12" t="s">
        <v>142</v>
      </c>
      <c r="G423" s="12" t="s">
        <v>3350</v>
      </c>
      <c r="H423" s="1" t="s">
        <v>85</v>
      </c>
      <c r="I423" s="12" t="s">
        <v>554</v>
      </c>
      <c r="J423" s="12" t="s">
        <v>559</v>
      </c>
      <c r="K423" s="1" t="s">
        <v>1318</v>
      </c>
      <c r="L423" s="1" t="s">
        <v>136</v>
      </c>
    </row>
    <row r="424" spans="3:12">
      <c r="C424" s="1" t="s">
        <v>988</v>
      </c>
      <c r="D424" s="1">
        <v>0</v>
      </c>
      <c r="E424" s="1" t="s">
        <v>27</v>
      </c>
      <c r="F424" s="12" t="s">
        <v>142</v>
      </c>
      <c r="G424" s="12" t="s">
        <v>3350</v>
      </c>
      <c r="H424" s="1" t="s">
        <v>85</v>
      </c>
      <c r="I424" s="12" t="s">
        <v>554</v>
      </c>
      <c r="J424" s="12" t="s">
        <v>559</v>
      </c>
      <c r="K424" s="1" t="s">
        <v>1318</v>
      </c>
      <c r="L424" s="1" t="s">
        <v>136</v>
      </c>
    </row>
    <row r="425" spans="3:12">
      <c r="C425" s="1" t="s">
        <v>989</v>
      </c>
      <c r="D425" s="1">
        <v>0</v>
      </c>
      <c r="E425" s="1" t="s">
        <v>27</v>
      </c>
      <c r="F425" s="12" t="s">
        <v>142</v>
      </c>
      <c r="G425" s="12" t="s">
        <v>3350</v>
      </c>
      <c r="H425" s="1" t="s">
        <v>85</v>
      </c>
      <c r="I425" s="12" t="s">
        <v>554</v>
      </c>
      <c r="J425" s="12" t="s">
        <v>559</v>
      </c>
      <c r="K425" s="1" t="s">
        <v>1318</v>
      </c>
      <c r="L425" s="1" t="s">
        <v>136</v>
      </c>
    </row>
    <row r="426" spans="3:12">
      <c r="C426" s="1" t="s">
        <v>990</v>
      </c>
      <c r="D426" s="1">
        <v>0</v>
      </c>
      <c r="E426" s="1" t="s">
        <v>27</v>
      </c>
      <c r="F426" s="12" t="s">
        <v>142</v>
      </c>
      <c r="G426" s="12" t="s">
        <v>3350</v>
      </c>
      <c r="H426" s="1" t="s">
        <v>85</v>
      </c>
      <c r="I426" s="12" t="s">
        <v>554</v>
      </c>
      <c r="J426" s="12" t="s">
        <v>559</v>
      </c>
      <c r="K426" s="1" t="s">
        <v>1318</v>
      </c>
      <c r="L426" s="1" t="s">
        <v>136</v>
      </c>
    </row>
    <row r="427" spans="3:12">
      <c r="C427" s="1" t="s">
        <v>991</v>
      </c>
      <c r="D427" s="1">
        <v>0</v>
      </c>
      <c r="E427" s="1" t="s">
        <v>27</v>
      </c>
      <c r="F427" s="12" t="s">
        <v>142</v>
      </c>
      <c r="G427" s="12" t="s">
        <v>3350</v>
      </c>
      <c r="H427" s="1" t="s">
        <v>85</v>
      </c>
      <c r="I427" s="12" t="s">
        <v>554</v>
      </c>
      <c r="J427" s="12" t="s">
        <v>559</v>
      </c>
      <c r="K427" s="1" t="s">
        <v>1318</v>
      </c>
      <c r="L427" s="1" t="s">
        <v>136</v>
      </c>
    </row>
    <row r="428" spans="3:12">
      <c r="C428" s="1" t="s">
        <v>992</v>
      </c>
      <c r="D428" s="1">
        <v>0</v>
      </c>
      <c r="E428" s="1" t="s">
        <v>27</v>
      </c>
      <c r="F428" s="12" t="s">
        <v>142</v>
      </c>
      <c r="G428" s="12" t="s">
        <v>3350</v>
      </c>
      <c r="H428" s="1" t="s">
        <v>85</v>
      </c>
      <c r="I428" s="12" t="s">
        <v>554</v>
      </c>
      <c r="J428" s="12" t="s">
        <v>559</v>
      </c>
      <c r="K428" s="1" t="s">
        <v>1318</v>
      </c>
      <c r="L428" s="1" t="s">
        <v>136</v>
      </c>
    </row>
    <row r="429" spans="3:12">
      <c r="C429" s="1" t="s">
        <v>993</v>
      </c>
      <c r="D429" s="1">
        <v>0</v>
      </c>
      <c r="E429" s="1" t="s">
        <v>27</v>
      </c>
      <c r="F429" s="12" t="s">
        <v>142</v>
      </c>
      <c r="G429" s="12" t="s">
        <v>3350</v>
      </c>
      <c r="H429" s="1" t="s">
        <v>85</v>
      </c>
      <c r="I429" s="12" t="s">
        <v>554</v>
      </c>
      <c r="J429" s="12" t="s">
        <v>559</v>
      </c>
      <c r="K429" s="1" t="s">
        <v>1318</v>
      </c>
      <c r="L429" s="1" t="s">
        <v>136</v>
      </c>
    </row>
    <row r="430" spans="3:12">
      <c r="C430" s="1" t="s">
        <v>994</v>
      </c>
      <c r="D430" s="1">
        <v>0</v>
      </c>
      <c r="E430" s="1" t="s">
        <v>27</v>
      </c>
      <c r="F430" s="12" t="s">
        <v>142</v>
      </c>
      <c r="G430" s="12" t="s">
        <v>3350</v>
      </c>
      <c r="H430" s="1" t="s">
        <v>85</v>
      </c>
      <c r="I430" s="12" t="s">
        <v>554</v>
      </c>
      <c r="J430" s="12" t="s">
        <v>559</v>
      </c>
      <c r="K430" s="1" t="s">
        <v>1318</v>
      </c>
      <c r="L430" s="1" t="s">
        <v>136</v>
      </c>
    </row>
    <row r="431" spans="3:12">
      <c r="C431" s="1" t="s">
        <v>1652</v>
      </c>
      <c r="D431" s="1">
        <v>0</v>
      </c>
      <c r="E431" s="1" t="s">
        <v>27</v>
      </c>
      <c r="F431" s="12" t="s">
        <v>142</v>
      </c>
      <c r="G431" s="12" t="s">
        <v>3350</v>
      </c>
      <c r="H431" s="1" t="s">
        <v>85</v>
      </c>
      <c r="I431" s="12" t="s">
        <v>554</v>
      </c>
      <c r="J431" s="12" t="s">
        <v>559</v>
      </c>
      <c r="K431" s="1" t="s">
        <v>1318</v>
      </c>
      <c r="L431" s="1" t="s">
        <v>136</v>
      </c>
    </row>
    <row r="432" spans="3:12">
      <c r="C432" s="1" t="s">
        <v>995</v>
      </c>
      <c r="D432" s="1">
        <v>0</v>
      </c>
      <c r="E432" s="1" t="s">
        <v>27</v>
      </c>
      <c r="F432" s="12" t="s">
        <v>142</v>
      </c>
      <c r="G432" s="12" t="s">
        <v>3350</v>
      </c>
      <c r="H432" s="1" t="s">
        <v>85</v>
      </c>
      <c r="I432" s="12" t="s">
        <v>554</v>
      </c>
      <c r="J432" s="12" t="s">
        <v>559</v>
      </c>
      <c r="K432" s="1" t="s">
        <v>1318</v>
      </c>
      <c r="L432" s="1" t="s">
        <v>136</v>
      </c>
    </row>
    <row r="433" spans="3:12">
      <c r="C433" s="1" t="s">
        <v>1638</v>
      </c>
      <c r="D433" s="1">
        <v>0</v>
      </c>
      <c r="E433" s="1" t="s">
        <v>27</v>
      </c>
      <c r="F433" s="12" t="s">
        <v>142</v>
      </c>
      <c r="G433" s="12" t="s">
        <v>3350</v>
      </c>
      <c r="H433" s="1" t="s">
        <v>85</v>
      </c>
      <c r="I433" s="12" t="s">
        <v>554</v>
      </c>
      <c r="J433" s="12" t="s">
        <v>559</v>
      </c>
      <c r="K433" s="1" t="s">
        <v>1318</v>
      </c>
      <c r="L433" s="1" t="s">
        <v>137</v>
      </c>
    </row>
    <row r="434" spans="3:12">
      <c r="C434" s="1" t="s">
        <v>956</v>
      </c>
      <c r="D434" s="1">
        <v>0</v>
      </c>
      <c r="E434" s="1" t="s">
        <v>27</v>
      </c>
      <c r="F434" s="12" t="s">
        <v>142</v>
      </c>
      <c r="G434" s="12" t="s">
        <v>3350</v>
      </c>
      <c r="H434" s="1" t="s">
        <v>85</v>
      </c>
      <c r="I434" s="12" t="s">
        <v>554</v>
      </c>
      <c r="J434" s="12" t="s">
        <v>559</v>
      </c>
      <c r="K434" s="1" t="s">
        <v>1318</v>
      </c>
      <c r="L434" s="1" t="s">
        <v>137</v>
      </c>
    </row>
    <row r="435" spans="3:12">
      <c r="C435" s="1" t="s">
        <v>1639</v>
      </c>
      <c r="D435" s="1">
        <v>0</v>
      </c>
      <c r="E435" s="1" t="s">
        <v>27</v>
      </c>
      <c r="F435" s="12" t="s">
        <v>142</v>
      </c>
      <c r="G435" s="12" t="s">
        <v>3350</v>
      </c>
      <c r="H435" s="1" t="s">
        <v>85</v>
      </c>
      <c r="I435" s="12" t="s">
        <v>554</v>
      </c>
      <c r="J435" s="12" t="s">
        <v>559</v>
      </c>
      <c r="K435" s="1" t="s">
        <v>1318</v>
      </c>
      <c r="L435" s="1" t="s">
        <v>137</v>
      </c>
    </row>
    <row r="436" spans="3:12">
      <c r="C436" s="1" t="s">
        <v>1640</v>
      </c>
      <c r="D436" s="1">
        <v>0</v>
      </c>
      <c r="E436" s="1" t="s">
        <v>27</v>
      </c>
      <c r="F436" s="12" t="s">
        <v>142</v>
      </c>
      <c r="G436" s="12" t="s">
        <v>3350</v>
      </c>
      <c r="H436" s="1" t="s">
        <v>85</v>
      </c>
      <c r="I436" s="12" t="s">
        <v>554</v>
      </c>
      <c r="J436" s="12" t="s">
        <v>559</v>
      </c>
      <c r="K436" s="1" t="s">
        <v>1318</v>
      </c>
      <c r="L436" s="1" t="s">
        <v>137</v>
      </c>
    </row>
    <row r="437" spans="3:12">
      <c r="C437" s="1" t="s">
        <v>147</v>
      </c>
      <c r="D437" s="1">
        <v>0</v>
      </c>
      <c r="E437" s="1" t="s">
        <v>27</v>
      </c>
      <c r="F437" s="12" t="s">
        <v>142</v>
      </c>
      <c r="G437" s="12" t="s">
        <v>3350</v>
      </c>
      <c r="H437" s="1" t="s">
        <v>85</v>
      </c>
      <c r="I437" s="12" t="s">
        <v>554</v>
      </c>
      <c r="J437" s="12" t="s">
        <v>559</v>
      </c>
      <c r="K437" s="1" t="s">
        <v>1318</v>
      </c>
      <c r="L437" s="1" t="s">
        <v>137</v>
      </c>
    </row>
    <row r="438" spans="3:12">
      <c r="C438" s="1" t="s">
        <v>149</v>
      </c>
      <c r="D438" s="1">
        <v>0</v>
      </c>
      <c r="E438" s="1" t="s">
        <v>27</v>
      </c>
      <c r="F438" s="12" t="s">
        <v>142</v>
      </c>
      <c r="G438" s="12" t="s">
        <v>3350</v>
      </c>
      <c r="H438" s="1" t="s">
        <v>85</v>
      </c>
      <c r="I438" s="12" t="s">
        <v>554</v>
      </c>
      <c r="J438" s="12" t="s">
        <v>559</v>
      </c>
      <c r="K438" s="1" t="s">
        <v>1318</v>
      </c>
      <c r="L438" s="1" t="s">
        <v>137</v>
      </c>
    </row>
    <row r="439" spans="3:12">
      <c r="C439" s="1" t="s">
        <v>957</v>
      </c>
      <c r="D439" s="1">
        <v>0</v>
      </c>
      <c r="E439" s="1" t="s">
        <v>27</v>
      </c>
      <c r="F439" s="12" t="s">
        <v>142</v>
      </c>
      <c r="G439" s="12" t="s">
        <v>3350</v>
      </c>
      <c r="H439" s="1" t="s">
        <v>85</v>
      </c>
      <c r="I439" s="12" t="s">
        <v>554</v>
      </c>
      <c r="J439" s="12" t="s">
        <v>559</v>
      </c>
      <c r="K439" s="1" t="s">
        <v>1318</v>
      </c>
      <c r="L439" s="1" t="s">
        <v>137</v>
      </c>
    </row>
    <row r="440" spans="3:12">
      <c r="C440" s="1" t="s">
        <v>958</v>
      </c>
      <c r="D440" s="1">
        <v>0</v>
      </c>
      <c r="E440" s="1" t="s">
        <v>27</v>
      </c>
      <c r="F440" s="12" t="s">
        <v>142</v>
      </c>
      <c r="G440" s="12" t="s">
        <v>3350</v>
      </c>
      <c r="H440" s="1" t="s">
        <v>85</v>
      </c>
      <c r="I440" s="12" t="s">
        <v>554</v>
      </c>
      <c r="J440" s="12" t="s">
        <v>559</v>
      </c>
      <c r="K440" s="1" t="s">
        <v>1318</v>
      </c>
      <c r="L440" s="1" t="s">
        <v>137</v>
      </c>
    </row>
    <row r="441" spans="3:12">
      <c r="C441" s="1" t="s">
        <v>959</v>
      </c>
      <c r="D441" s="1">
        <v>0</v>
      </c>
      <c r="E441" s="1" t="s">
        <v>27</v>
      </c>
      <c r="F441" s="12" t="s">
        <v>142</v>
      </c>
      <c r="G441" s="12" t="s">
        <v>3350</v>
      </c>
      <c r="H441" s="1" t="s">
        <v>85</v>
      </c>
      <c r="I441" s="12" t="s">
        <v>554</v>
      </c>
      <c r="J441" s="12" t="s">
        <v>559</v>
      </c>
      <c r="K441" s="1" t="s">
        <v>1318</v>
      </c>
      <c r="L441" s="1" t="s">
        <v>137</v>
      </c>
    </row>
    <row r="442" spans="3:12">
      <c r="C442" s="1" t="s">
        <v>960</v>
      </c>
      <c r="D442" s="1">
        <v>0</v>
      </c>
      <c r="E442" s="1" t="s">
        <v>27</v>
      </c>
      <c r="F442" s="12" t="s">
        <v>142</v>
      </c>
      <c r="G442" s="12" t="s">
        <v>3350</v>
      </c>
      <c r="H442" s="1" t="s">
        <v>85</v>
      </c>
      <c r="I442" s="12" t="s">
        <v>554</v>
      </c>
      <c r="J442" s="12" t="s">
        <v>559</v>
      </c>
      <c r="K442" s="1" t="s">
        <v>1318</v>
      </c>
      <c r="L442" s="1" t="s">
        <v>137</v>
      </c>
    </row>
    <row r="443" spans="3:12">
      <c r="C443" s="1" t="s">
        <v>961</v>
      </c>
      <c r="D443" s="1">
        <v>0</v>
      </c>
      <c r="E443" s="1" t="s">
        <v>27</v>
      </c>
      <c r="F443" s="12" t="s">
        <v>142</v>
      </c>
      <c r="G443" s="12" t="s">
        <v>3350</v>
      </c>
      <c r="H443" s="1" t="s">
        <v>85</v>
      </c>
      <c r="I443" s="12" t="s">
        <v>554</v>
      </c>
      <c r="J443" s="12" t="s">
        <v>559</v>
      </c>
      <c r="K443" s="1" t="s">
        <v>1318</v>
      </c>
      <c r="L443" s="1" t="s">
        <v>137</v>
      </c>
    </row>
    <row r="444" spans="3:12">
      <c r="C444" s="1" t="s">
        <v>962</v>
      </c>
      <c r="D444" s="1">
        <v>0</v>
      </c>
      <c r="E444" s="1" t="s">
        <v>27</v>
      </c>
      <c r="F444" s="12" t="s">
        <v>142</v>
      </c>
      <c r="G444" s="12" t="s">
        <v>3350</v>
      </c>
      <c r="H444" s="1" t="s">
        <v>85</v>
      </c>
      <c r="I444" s="12" t="s">
        <v>554</v>
      </c>
      <c r="J444" s="12" t="s">
        <v>559</v>
      </c>
      <c r="K444" s="1" t="s">
        <v>1318</v>
      </c>
      <c r="L444" s="1" t="s">
        <v>137</v>
      </c>
    </row>
    <row r="445" spans="3:12">
      <c r="C445" s="1" t="s">
        <v>963</v>
      </c>
      <c r="D445" s="1">
        <v>0</v>
      </c>
      <c r="E445" s="1" t="s">
        <v>27</v>
      </c>
      <c r="F445" s="12" t="s">
        <v>142</v>
      </c>
      <c r="G445" s="12" t="s">
        <v>3350</v>
      </c>
      <c r="H445" s="1" t="s">
        <v>85</v>
      </c>
      <c r="I445" s="12" t="s">
        <v>554</v>
      </c>
      <c r="J445" s="12" t="s">
        <v>559</v>
      </c>
      <c r="K445" s="1" t="s">
        <v>1318</v>
      </c>
      <c r="L445" s="1" t="s">
        <v>137</v>
      </c>
    </row>
    <row r="446" spans="3:12">
      <c r="C446" s="1" t="s">
        <v>964</v>
      </c>
      <c r="D446" s="1">
        <v>0</v>
      </c>
      <c r="E446" s="1" t="s">
        <v>27</v>
      </c>
      <c r="F446" s="12" t="s">
        <v>142</v>
      </c>
      <c r="G446" s="12" t="s">
        <v>3350</v>
      </c>
      <c r="H446" s="1" t="s">
        <v>85</v>
      </c>
      <c r="I446" s="12" t="s">
        <v>554</v>
      </c>
      <c r="J446" s="12" t="s">
        <v>559</v>
      </c>
      <c r="K446" s="1" t="s">
        <v>1318</v>
      </c>
      <c r="L446" s="1" t="s">
        <v>137</v>
      </c>
    </row>
    <row r="447" spans="3:12">
      <c r="C447" s="1" t="s">
        <v>965</v>
      </c>
      <c r="D447" s="1">
        <v>0</v>
      </c>
      <c r="E447" s="1" t="s">
        <v>27</v>
      </c>
      <c r="F447" s="12" t="s">
        <v>142</v>
      </c>
      <c r="G447" s="12" t="s">
        <v>3350</v>
      </c>
      <c r="H447" s="1" t="s">
        <v>85</v>
      </c>
      <c r="I447" s="12" t="s">
        <v>554</v>
      </c>
      <c r="J447" s="12" t="s">
        <v>559</v>
      </c>
      <c r="K447" s="1" t="s">
        <v>1318</v>
      </c>
      <c r="L447" s="1" t="s">
        <v>137</v>
      </c>
    </row>
    <row r="448" spans="3:12">
      <c r="C448" s="1" t="s">
        <v>966</v>
      </c>
      <c r="D448" s="1">
        <v>0</v>
      </c>
      <c r="E448" s="1" t="s">
        <v>27</v>
      </c>
      <c r="F448" s="12" t="s">
        <v>142</v>
      </c>
      <c r="G448" s="12" t="s">
        <v>3350</v>
      </c>
      <c r="H448" s="1" t="s">
        <v>85</v>
      </c>
      <c r="I448" s="12" t="s">
        <v>554</v>
      </c>
      <c r="J448" s="12" t="s">
        <v>559</v>
      </c>
      <c r="K448" s="1" t="s">
        <v>1318</v>
      </c>
      <c r="L448" s="1" t="s">
        <v>137</v>
      </c>
    </row>
    <row r="449" spans="3:12">
      <c r="C449" s="1" t="s">
        <v>967</v>
      </c>
      <c r="D449" s="1">
        <v>0</v>
      </c>
      <c r="E449" s="1" t="s">
        <v>27</v>
      </c>
      <c r="F449" s="12" t="s">
        <v>142</v>
      </c>
      <c r="G449" s="12" t="s">
        <v>3350</v>
      </c>
      <c r="H449" s="1" t="s">
        <v>85</v>
      </c>
      <c r="I449" s="12" t="s">
        <v>554</v>
      </c>
      <c r="J449" s="12" t="s">
        <v>559</v>
      </c>
      <c r="K449" s="1" t="s">
        <v>1318</v>
      </c>
      <c r="L449" s="1" t="s">
        <v>137</v>
      </c>
    </row>
    <row r="450" spans="3:12">
      <c r="C450" s="1" t="s">
        <v>968</v>
      </c>
      <c r="D450" s="1">
        <v>0</v>
      </c>
      <c r="E450" s="1" t="s">
        <v>27</v>
      </c>
      <c r="F450" s="12" t="s">
        <v>142</v>
      </c>
      <c r="G450" s="12" t="s">
        <v>3350</v>
      </c>
      <c r="H450" s="1" t="s">
        <v>85</v>
      </c>
      <c r="I450" s="12" t="s">
        <v>554</v>
      </c>
      <c r="J450" s="12" t="s">
        <v>559</v>
      </c>
      <c r="K450" s="1" t="s">
        <v>1318</v>
      </c>
      <c r="L450" s="1" t="s">
        <v>137</v>
      </c>
    </row>
    <row r="451" spans="3:12">
      <c r="C451" s="1" t="s">
        <v>969</v>
      </c>
      <c r="D451" s="1">
        <v>0</v>
      </c>
      <c r="E451" s="1" t="s">
        <v>27</v>
      </c>
      <c r="F451" s="12" t="s">
        <v>142</v>
      </c>
      <c r="G451" s="12" t="s">
        <v>3350</v>
      </c>
      <c r="H451" s="1" t="s">
        <v>85</v>
      </c>
      <c r="I451" s="12" t="s">
        <v>554</v>
      </c>
      <c r="J451" s="12" t="s">
        <v>559</v>
      </c>
      <c r="K451" s="1" t="s">
        <v>1318</v>
      </c>
      <c r="L451" s="1" t="s">
        <v>137</v>
      </c>
    </row>
    <row r="452" spans="3:12">
      <c r="C452" s="1" t="s">
        <v>970</v>
      </c>
      <c r="D452" s="1">
        <v>0</v>
      </c>
      <c r="E452" s="1" t="s">
        <v>27</v>
      </c>
      <c r="F452" s="12" t="s">
        <v>142</v>
      </c>
      <c r="G452" s="12" t="s">
        <v>3350</v>
      </c>
      <c r="H452" s="1" t="s">
        <v>85</v>
      </c>
      <c r="I452" s="12" t="s">
        <v>554</v>
      </c>
      <c r="J452" s="12" t="s">
        <v>559</v>
      </c>
      <c r="K452" s="1" t="s">
        <v>1318</v>
      </c>
      <c r="L452" s="1" t="s">
        <v>137</v>
      </c>
    </row>
    <row r="453" spans="3:12">
      <c r="C453" s="1" t="s">
        <v>971</v>
      </c>
      <c r="D453" s="1">
        <v>0</v>
      </c>
      <c r="E453" s="1" t="s">
        <v>27</v>
      </c>
      <c r="F453" s="12" t="s">
        <v>142</v>
      </c>
      <c r="G453" s="12" t="s">
        <v>3350</v>
      </c>
      <c r="H453" s="1" t="s">
        <v>85</v>
      </c>
      <c r="I453" s="12" t="s">
        <v>554</v>
      </c>
      <c r="J453" s="12" t="s">
        <v>559</v>
      </c>
      <c r="K453" s="1" t="s">
        <v>1318</v>
      </c>
      <c r="L453" s="1" t="s">
        <v>137</v>
      </c>
    </row>
    <row r="454" spans="3:12">
      <c r="C454" s="1" t="s">
        <v>972</v>
      </c>
      <c r="D454" s="1">
        <v>0</v>
      </c>
      <c r="E454" s="1" t="s">
        <v>27</v>
      </c>
      <c r="F454" s="12" t="s">
        <v>142</v>
      </c>
      <c r="G454" s="12" t="s">
        <v>3350</v>
      </c>
      <c r="H454" s="1" t="s">
        <v>85</v>
      </c>
      <c r="I454" s="12" t="s">
        <v>554</v>
      </c>
      <c r="J454" s="12" t="s">
        <v>559</v>
      </c>
      <c r="K454" s="1" t="s">
        <v>1318</v>
      </c>
      <c r="L454" s="1" t="s">
        <v>137</v>
      </c>
    </row>
    <row r="455" spans="3:12">
      <c r="C455" s="1" t="s">
        <v>973</v>
      </c>
      <c r="D455" s="1">
        <v>0</v>
      </c>
      <c r="E455" s="1" t="s">
        <v>27</v>
      </c>
      <c r="F455" s="12" t="s">
        <v>142</v>
      </c>
      <c r="G455" s="12" t="s">
        <v>3350</v>
      </c>
      <c r="H455" s="1" t="s">
        <v>85</v>
      </c>
      <c r="I455" s="12" t="s">
        <v>554</v>
      </c>
      <c r="J455" s="12" t="s">
        <v>559</v>
      </c>
      <c r="K455" s="1" t="s">
        <v>1318</v>
      </c>
      <c r="L455" s="1" t="s">
        <v>137</v>
      </c>
    </row>
    <row r="456" spans="3:12">
      <c r="C456" s="1" t="s">
        <v>974</v>
      </c>
      <c r="D456" s="1">
        <v>0</v>
      </c>
      <c r="E456" s="1" t="s">
        <v>27</v>
      </c>
      <c r="F456" s="12" t="s">
        <v>142</v>
      </c>
      <c r="G456" s="12" t="s">
        <v>3350</v>
      </c>
      <c r="H456" s="1" t="s">
        <v>85</v>
      </c>
      <c r="I456" s="12" t="s">
        <v>554</v>
      </c>
      <c r="J456" s="12" t="s">
        <v>559</v>
      </c>
      <c r="K456" s="1" t="s">
        <v>1318</v>
      </c>
      <c r="L456" s="1" t="s">
        <v>137</v>
      </c>
    </row>
    <row r="457" spans="3:12">
      <c r="C457" s="1" t="s">
        <v>975</v>
      </c>
      <c r="D457" s="1">
        <v>0</v>
      </c>
      <c r="E457" s="1" t="s">
        <v>27</v>
      </c>
      <c r="F457" s="12" t="s">
        <v>142</v>
      </c>
      <c r="G457" s="12" t="s">
        <v>3350</v>
      </c>
      <c r="H457" s="1" t="s">
        <v>85</v>
      </c>
      <c r="I457" s="12" t="s">
        <v>554</v>
      </c>
      <c r="J457" s="12" t="s">
        <v>559</v>
      </c>
      <c r="K457" s="1" t="s">
        <v>1318</v>
      </c>
      <c r="L457" s="1" t="s">
        <v>137</v>
      </c>
    </row>
    <row r="458" spans="3:12">
      <c r="C458" s="1" t="s">
        <v>976</v>
      </c>
      <c r="D458" s="1">
        <v>0</v>
      </c>
      <c r="E458" s="1" t="s">
        <v>27</v>
      </c>
      <c r="F458" s="12" t="s">
        <v>142</v>
      </c>
      <c r="G458" s="12" t="s">
        <v>3350</v>
      </c>
      <c r="H458" s="1" t="s">
        <v>85</v>
      </c>
      <c r="I458" s="12" t="s">
        <v>554</v>
      </c>
      <c r="J458" s="12" t="s">
        <v>559</v>
      </c>
      <c r="K458" s="1" t="s">
        <v>1318</v>
      </c>
      <c r="L458" s="1" t="s">
        <v>137</v>
      </c>
    </row>
    <row r="459" spans="3:12">
      <c r="C459" s="1" t="s">
        <v>977</v>
      </c>
      <c r="D459" s="1">
        <v>0</v>
      </c>
      <c r="E459" s="1" t="s">
        <v>27</v>
      </c>
      <c r="F459" s="12" t="s">
        <v>142</v>
      </c>
      <c r="G459" s="12" t="s">
        <v>3350</v>
      </c>
      <c r="H459" s="1" t="s">
        <v>85</v>
      </c>
      <c r="I459" s="12" t="s">
        <v>554</v>
      </c>
      <c r="J459" s="12" t="s">
        <v>559</v>
      </c>
      <c r="K459" s="1" t="s">
        <v>1318</v>
      </c>
      <c r="L459" s="1" t="s">
        <v>137</v>
      </c>
    </row>
    <row r="460" spans="3:12">
      <c r="C460" s="1" t="s">
        <v>1643</v>
      </c>
      <c r="D460" s="1">
        <v>0</v>
      </c>
      <c r="E460" s="1" t="s">
        <v>27</v>
      </c>
      <c r="F460" s="12" t="s">
        <v>142</v>
      </c>
      <c r="G460" s="12" t="s">
        <v>3350</v>
      </c>
      <c r="H460" s="1" t="s">
        <v>85</v>
      </c>
      <c r="I460" s="12" t="s">
        <v>554</v>
      </c>
      <c r="J460" s="12" t="s">
        <v>559</v>
      </c>
      <c r="K460" s="1" t="s">
        <v>1318</v>
      </c>
      <c r="L460" s="1" t="s">
        <v>137</v>
      </c>
    </row>
    <row r="461" spans="3:12">
      <c r="C461" s="1" t="s">
        <v>1644</v>
      </c>
      <c r="D461" s="1">
        <v>0</v>
      </c>
      <c r="E461" s="1" t="s">
        <v>27</v>
      </c>
      <c r="F461" s="12" t="s">
        <v>142</v>
      </c>
      <c r="G461" s="12" t="s">
        <v>3350</v>
      </c>
      <c r="H461" s="1" t="s">
        <v>85</v>
      </c>
      <c r="I461" s="12" t="s">
        <v>554</v>
      </c>
      <c r="J461" s="12" t="s">
        <v>559</v>
      </c>
      <c r="K461" s="1" t="s">
        <v>1318</v>
      </c>
      <c r="L461" s="1" t="s">
        <v>137</v>
      </c>
    </row>
    <row r="462" spans="3:12">
      <c r="C462" s="1" t="s">
        <v>1645</v>
      </c>
      <c r="D462" s="1">
        <v>0</v>
      </c>
      <c r="E462" s="1" t="s">
        <v>27</v>
      </c>
      <c r="F462" s="12" t="s">
        <v>142</v>
      </c>
      <c r="G462" s="12" t="s">
        <v>3350</v>
      </c>
      <c r="H462" s="1" t="s">
        <v>85</v>
      </c>
      <c r="I462" s="12" t="s">
        <v>554</v>
      </c>
      <c r="J462" s="12" t="s">
        <v>559</v>
      </c>
      <c r="K462" s="1" t="s">
        <v>1318</v>
      </c>
      <c r="L462" s="1" t="s">
        <v>137</v>
      </c>
    </row>
    <row r="463" spans="3:12">
      <c r="C463" s="1" t="s">
        <v>1646</v>
      </c>
      <c r="D463" s="1">
        <v>0</v>
      </c>
      <c r="E463" s="1" t="s">
        <v>27</v>
      </c>
      <c r="F463" s="12" t="s">
        <v>142</v>
      </c>
      <c r="G463" s="12" t="s">
        <v>3350</v>
      </c>
      <c r="H463" s="1" t="s">
        <v>85</v>
      </c>
      <c r="I463" s="12" t="s">
        <v>554</v>
      </c>
      <c r="J463" s="12" t="s">
        <v>559</v>
      </c>
      <c r="K463" s="1" t="s">
        <v>1318</v>
      </c>
      <c r="L463" s="1" t="s">
        <v>137</v>
      </c>
    </row>
    <row r="464" spans="3:12">
      <c r="C464" s="1" t="s">
        <v>978</v>
      </c>
      <c r="D464" s="1">
        <v>0</v>
      </c>
      <c r="E464" s="1" t="s">
        <v>27</v>
      </c>
      <c r="F464" s="12" t="s">
        <v>142</v>
      </c>
      <c r="G464" s="12" t="s">
        <v>3350</v>
      </c>
      <c r="H464" s="1" t="s">
        <v>85</v>
      </c>
      <c r="I464" s="12" t="s">
        <v>554</v>
      </c>
      <c r="J464" s="12" t="s">
        <v>559</v>
      </c>
      <c r="K464" s="1" t="s">
        <v>1318</v>
      </c>
      <c r="L464" s="1" t="s">
        <v>137</v>
      </c>
    </row>
    <row r="465" spans="3:12">
      <c r="C465" s="1" t="s">
        <v>1647</v>
      </c>
      <c r="D465" s="1">
        <v>0</v>
      </c>
      <c r="E465" s="1" t="s">
        <v>27</v>
      </c>
      <c r="F465" s="12" t="s">
        <v>142</v>
      </c>
      <c r="G465" s="12" t="s">
        <v>3350</v>
      </c>
      <c r="H465" s="1" t="s">
        <v>85</v>
      </c>
      <c r="I465" s="12" t="s">
        <v>554</v>
      </c>
      <c r="J465" s="12" t="s">
        <v>559</v>
      </c>
      <c r="K465" s="1" t="s">
        <v>1318</v>
      </c>
      <c r="L465" s="1" t="s">
        <v>137</v>
      </c>
    </row>
    <row r="466" spans="3:12">
      <c r="C466" s="1" t="s">
        <v>1648</v>
      </c>
      <c r="D466" s="1">
        <v>0</v>
      </c>
      <c r="E466" s="1" t="s">
        <v>27</v>
      </c>
      <c r="F466" s="12" t="s">
        <v>142</v>
      </c>
      <c r="G466" s="12" t="s">
        <v>3350</v>
      </c>
      <c r="H466" s="1" t="s">
        <v>85</v>
      </c>
      <c r="I466" s="12" t="s">
        <v>554</v>
      </c>
      <c r="J466" s="12" t="s">
        <v>559</v>
      </c>
      <c r="K466" s="1" t="s">
        <v>1318</v>
      </c>
      <c r="L466" s="1" t="s">
        <v>137</v>
      </c>
    </row>
    <row r="467" spans="3:12">
      <c r="C467" s="1" t="s">
        <v>1649</v>
      </c>
      <c r="D467" s="1">
        <v>0</v>
      </c>
      <c r="E467" s="1" t="s">
        <v>27</v>
      </c>
      <c r="F467" s="12" t="s">
        <v>142</v>
      </c>
      <c r="G467" s="12" t="s">
        <v>3350</v>
      </c>
      <c r="H467" s="1" t="s">
        <v>85</v>
      </c>
      <c r="I467" s="12" t="s">
        <v>554</v>
      </c>
      <c r="J467" s="12" t="s">
        <v>559</v>
      </c>
      <c r="K467" s="1" t="s">
        <v>1318</v>
      </c>
      <c r="L467" s="1" t="s">
        <v>137</v>
      </c>
    </row>
    <row r="468" spans="3:12">
      <c r="C468" s="1" t="s">
        <v>1650</v>
      </c>
      <c r="D468" s="1">
        <v>0</v>
      </c>
      <c r="E468" s="1" t="s">
        <v>27</v>
      </c>
      <c r="F468" s="12" t="s">
        <v>142</v>
      </c>
      <c r="G468" s="12" t="s">
        <v>3350</v>
      </c>
      <c r="H468" s="1" t="s">
        <v>85</v>
      </c>
      <c r="I468" s="12" t="s">
        <v>554</v>
      </c>
      <c r="J468" s="12" t="s">
        <v>559</v>
      </c>
      <c r="K468" s="1" t="s">
        <v>1318</v>
      </c>
      <c r="L468" s="1" t="s">
        <v>137</v>
      </c>
    </row>
    <row r="469" spans="3:12">
      <c r="C469" s="1" t="s">
        <v>979</v>
      </c>
      <c r="D469" s="1">
        <v>0</v>
      </c>
      <c r="E469" s="1" t="s">
        <v>27</v>
      </c>
      <c r="F469" s="12" t="s">
        <v>142</v>
      </c>
      <c r="G469" s="12" t="s">
        <v>3350</v>
      </c>
      <c r="H469" s="1" t="s">
        <v>85</v>
      </c>
      <c r="I469" s="12" t="s">
        <v>554</v>
      </c>
      <c r="J469" s="12" t="s">
        <v>559</v>
      </c>
      <c r="K469" s="1" t="s">
        <v>1318</v>
      </c>
      <c r="L469" s="1" t="s">
        <v>137</v>
      </c>
    </row>
    <row r="470" spans="3:12">
      <c r="C470" s="1" t="s">
        <v>1651</v>
      </c>
      <c r="D470" s="1">
        <v>0</v>
      </c>
      <c r="E470" s="1" t="s">
        <v>27</v>
      </c>
      <c r="F470" s="12" t="s">
        <v>142</v>
      </c>
      <c r="G470" s="12" t="s">
        <v>3350</v>
      </c>
      <c r="H470" s="1" t="s">
        <v>85</v>
      </c>
      <c r="I470" s="12" t="s">
        <v>554</v>
      </c>
      <c r="J470" s="12" t="s">
        <v>559</v>
      </c>
      <c r="K470" s="1" t="s">
        <v>1318</v>
      </c>
      <c r="L470" s="1" t="s">
        <v>137</v>
      </c>
    </row>
    <row r="471" spans="3:12">
      <c r="C471" s="1" t="s">
        <v>980</v>
      </c>
      <c r="D471" s="1">
        <v>0</v>
      </c>
      <c r="E471" s="1" t="s">
        <v>27</v>
      </c>
      <c r="F471" s="12" t="s">
        <v>142</v>
      </c>
      <c r="G471" s="12" t="s">
        <v>3350</v>
      </c>
      <c r="H471" s="1" t="s">
        <v>85</v>
      </c>
      <c r="I471" s="12" t="s">
        <v>554</v>
      </c>
      <c r="J471" s="12" t="s">
        <v>559</v>
      </c>
      <c r="K471" s="1" t="s">
        <v>1318</v>
      </c>
      <c r="L471" s="1" t="s">
        <v>137</v>
      </c>
    </row>
    <row r="472" spans="3:12">
      <c r="C472" s="1" t="s">
        <v>981</v>
      </c>
      <c r="D472" s="1">
        <v>0</v>
      </c>
      <c r="E472" s="1" t="s">
        <v>27</v>
      </c>
      <c r="F472" s="12" t="s">
        <v>142</v>
      </c>
      <c r="G472" s="12" t="s">
        <v>3350</v>
      </c>
      <c r="H472" s="1" t="s">
        <v>85</v>
      </c>
      <c r="I472" s="12" t="s">
        <v>554</v>
      </c>
      <c r="J472" s="12" t="s">
        <v>559</v>
      </c>
      <c r="K472" s="1" t="s">
        <v>1318</v>
      </c>
      <c r="L472" s="1" t="s">
        <v>137</v>
      </c>
    </row>
    <row r="473" spans="3:12">
      <c r="C473" s="1" t="s">
        <v>982</v>
      </c>
      <c r="D473" s="1">
        <v>0</v>
      </c>
      <c r="E473" s="1" t="s">
        <v>27</v>
      </c>
      <c r="F473" s="12" t="s">
        <v>142</v>
      </c>
      <c r="G473" s="12" t="s">
        <v>3350</v>
      </c>
      <c r="H473" s="1" t="s">
        <v>85</v>
      </c>
      <c r="I473" s="12" t="s">
        <v>554</v>
      </c>
      <c r="J473" s="12" t="s">
        <v>559</v>
      </c>
      <c r="K473" s="1" t="s">
        <v>1318</v>
      </c>
      <c r="L473" s="1" t="s">
        <v>137</v>
      </c>
    </row>
    <row r="474" spans="3:12">
      <c r="C474" s="1" t="s">
        <v>983</v>
      </c>
      <c r="D474" s="1">
        <v>0</v>
      </c>
      <c r="E474" s="1" t="s">
        <v>27</v>
      </c>
      <c r="F474" s="12" t="s">
        <v>142</v>
      </c>
      <c r="G474" s="12" t="s">
        <v>3350</v>
      </c>
      <c r="H474" s="1" t="s">
        <v>85</v>
      </c>
      <c r="I474" s="12" t="s">
        <v>554</v>
      </c>
      <c r="J474" s="12" t="s">
        <v>559</v>
      </c>
      <c r="K474" s="1" t="s">
        <v>1318</v>
      </c>
      <c r="L474" s="1" t="s">
        <v>137</v>
      </c>
    </row>
    <row r="475" spans="3:12">
      <c r="C475" s="1" t="s">
        <v>984</v>
      </c>
      <c r="D475" s="1">
        <v>0</v>
      </c>
      <c r="E475" s="1" t="s">
        <v>27</v>
      </c>
      <c r="F475" s="12" t="s">
        <v>142</v>
      </c>
      <c r="G475" s="12" t="s">
        <v>3350</v>
      </c>
      <c r="H475" s="1" t="s">
        <v>85</v>
      </c>
      <c r="I475" s="12" t="s">
        <v>554</v>
      </c>
      <c r="J475" s="12" t="s">
        <v>559</v>
      </c>
      <c r="K475" s="1" t="s">
        <v>1318</v>
      </c>
      <c r="L475" s="1" t="s">
        <v>137</v>
      </c>
    </row>
    <row r="476" spans="3:12">
      <c r="C476" s="1" t="s">
        <v>985</v>
      </c>
      <c r="D476" s="1">
        <v>0</v>
      </c>
      <c r="E476" s="1" t="s">
        <v>27</v>
      </c>
      <c r="F476" s="12" t="s">
        <v>142</v>
      </c>
      <c r="G476" s="12" t="s">
        <v>3350</v>
      </c>
      <c r="H476" s="1" t="s">
        <v>85</v>
      </c>
      <c r="I476" s="12" t="s">
        <v>554</v>
      </c>
      <c r="J476" s="12" t="s">
        <v>559</v>
      </c>
      <c r="K476" s="1" t="s">
        <v>1318</v>
      </c>
      <c r="L476" s="1" t="s">
        <v>137</v>
      </c>
    </row>
    <row r="477" spans="3:12">
      <c r="C477" s="1" t="s">
        <v>986</v>
      </c>
      <c r="D477" s="1">
        <v>0</v>
      </c>
      <c r="E477" s="1" t="s">
        <v>27</v>
      </c>
      <c r="F477" s="12" t="s">
        <v>142</v>
      </c>
      <c r="G477" s="12" t="s">
        <v>3350</v>
      </c>
      <c r="H477" s="1" t="s">
        <v>85</v>
      </c>
      <c r="I477" s="12" t="s">
        <v>554</v>
      </c>
      <c r="J477" s="12" t="s">
        <v>559</v>
      </c>
      <c r="K477" s="1" t="s">
        <v>1318</v>
      </c>
      <c r="L477" s="1" t="s">
        <v>137</v>
      </c>
    </row>
    <row r="478" spans="3:12">
      <c r="C478" s="1" t="s">
        <v>987</v>
      </c>
      <c r="D478" s="1">
        <v>0</v>
      </c>
      <c r="E478" s="1" t="s">
        <v>27</v>
      </c>
      <c r="F478" s="12" t="s">
        <v>142</v>
      </c>
      <c r="G478" s="12" t="s">
        <v>3350</v>
      </c>
      <c r="H478" s="1" t="s">
        <v>85</v>
      </c>
      <c r="I478" s="12" t="s">
        <v>554</v>
      </c>
      <c r="J478" s="12" t="s">
        <v>559</v>
      </c>
      <c r="K478" s="1" t="s">
        <v>1318</v>
      </c>
      <c r="L478" s="1" t="s">
        <v>137</v>
      </c>
    </row>
    <row r="479" spans="3:12">
      <c r="C479" s="1" t="s">
        <v>988</v>
      </c>
      <c r="D479" s="1">
        <v>0</v>
      </c>
      <c r="E479" s="1" t="s">
        <v>27</v>
      </c>
      <c r="F479" s="12" t="s">
        <v>142</v>
      </c>
      <c r="G479" s="12" t="s">
        <v>3350</v>
      </c>
      <c r="H479" s="1" t="s">
        <v>85</v>
      </c>
      <c r="I479" s="12" t="s">
        <v>554</v>
      </c>
      <c r="J479" s="12" t="s">
        <v>559</v>
      </c>
      <c r="K479" s="1" t="s">
        <v>1318</v>
      </c>
      <c r="L479" s="1" t="s">
        <v>137</v>
      </c>
    </row>
    <row r="480" spans="3:12">
      <c r="C480" s="1" t="s">
        <v>989</v>
      </c>
      <c r="D480" s="1">
        <v>0</v>
      </c>
      <c r="E480" s="1" t="s">
        <v>27</v>
      </c>
      <c r="F480" s="12" t="s">
        <v>142</v>
      </c>
      <c r="G480" s="12" t="s">
        <v>3350</v>
      </c>
      <c r="H480" s="1" t="s">
        <v>85</v>
      </c>
      <c r="I480" s="12" t="s">
        <v>554</v>
      </c>
      <c r="J480" s="12" t="s">
        <v>559</v>
      </c>
      <c r="K480" s="1" t="s">
        <v>1318</v>
      </c>
      <c r="L480" s="1" t="s">
        <v>137</v>
      </c>
    </row>
    <row r="481" spans="3:12">
      <c r="C481" s="1" t="s">
        <v>990</v>
      </c>
      <c r="D481" s="1">
        <v>0</v>
      </c>
      <c r="E481" s="1" t="s">
        <v>27</v>
      </c>
      <c r="F481" s="12" t="s">
        <v>142</v>
      </c>
      <c r="G481" s="12" t="s">
        <v>3350</v>
      </c>
      <c r="H481" s="1" t="s">
        <v>85</v>
      </c>
      <c r="I481" s="12" t="s">
        <v>554</v>
      </c>
      <c r="J481" s="12" t="s">
        <v>559</v>
      </c>
      <c r="K481" s="1" t="s">
        <v>1318</v>
      </c>
      <c r="L481" s="1" t="s">
        <v>137</v>
      </c>
    </row>
    <row r="482" spans="3:12">
      <c r="C482" s="1" t="s">
        <v>991</v>
      </c>
      <c r="D482" s="1">
        <v>0</v>
      </c>
      <c r="E482" s="1" t="s">
        <v>27</v>
      </c>
      <c r="F482" s="12" t="s">
        <v>142</v>
      </c>
      <c r="G482" s="12" t="s">
        <v>3350</v>
      </c>
      <c r="H482" s="1" t="s">
        <v>85</v>
      </c>
      <c r="I482" s="12" t="s">
        <v>554</v>
      </c>
      <c r="J482" s="12" t="s">
        <v>559</v>
      </c>
      <c r="K482" s="1" t="s">
        <v>1318</v>
      </c>
      <c r="L482" s="1" t="s">
        <v>137</v>
      </c>
    </row>
    <row r="483" spans="3:12">
      <c r="C483" s="1" t="s">
        <v>992</v>
      </c>
      <c r="D483" s="1">
        <v>0</v>
      </c>
      <c r="E483" s="1" t="s">
        <v>27</v>
      </c>
      <c r="F483" s="12" t="s">
        <v>142</v>
      </c>
      <c r="G483" s="12" t="s">
        <v>3350</v>
      </c>
      <c r="H483" s="1" t="s">
        <v>85</v>
      </c>
      <c r="I483" s="12" t="s">
        <v>554</v>
      </c>
      <c r="J483" s="12" t="s">
        <v>559</v>
      </c>
      <c r="K483" s="1" t="s">
        <v>1318</v>
      </c>
      <c r="L483" s="1" t="s">
        <v>137</v>
      </c>
    </row>
    <row r="484" spans="3:12">
      <c r="C484" s="1" t="s">
        <v>993</v>
      </c>
      <c r="D484" s="1">
        <v>0</v>
      </c>
      <c r="E484" s="1" t="s">
        <v>27</v>
      </c>
      <c r="F484" s="12" t="s">
        <v>142</v>
      </c>
      <c r="G484" s="12" t="s">
        <v>3350</v>
      </c>
      <c r="H484" s="1" t="s">
        <v>85</v>
      </c>
      <c r="I484" s="12" t="s">
        <v>554</v>
      </c>
      <c r="J484" s="12" t="s">
        <v>559</v>
      </c>
      <c r="K484" s="1" t="s">
        <v>1318</v>
      </c>
      <c r="L484" s="1" t="s">
        <v>137</v>
      </c>
    </row>
    <row r="485" spans="3:12">
      <c r="C485" s="1" t="s">
        <v>994</v>
      </c>
      <c r="D485" s="1">
        <v>0</v>
      </c>
      <c r="E485" s="1" t="s">
        <v>27</v>
      </c>
      <c r="F485" s="12" t="s">
        <v>142</v>
      </c>
      <c r="G485" s="12" t="s">
        <v>3350</v>
      </c>
      <c r="H485" s="1" t="s">
        <v>85</v>
      </c>
      <c r="I485" s="12" t="s">
        <v>554</v>
      </c>
      <c r="J485" s="12" t="s">
        <v>559</v>
      </c>
      <c r="K485" s="1" t="s">
        <v>1318</v>
      </c>
      <c r="L485" s="1" t="s">
        <v>137</v>
      </c>
    </row>
    <row r="486" spans="3:12">
      <c r="C486" s="1" t="s">
        <v>1652</v>
      </c>
      <c r="D486" s="1">
        <v>0</v>
      </c>
      <c r="E486" s="1" t="s">
        <v>27</v>
      </c>
      <c r="F486" s="12" t="s">
        <v>142</v>
      </c>
      <c r="G486" s="12" t="s">
        <v>3350</v>
      </c>
      <c r="H486" s="1" t="s">
        <v>85</v>
      </c>
      <c r="I486" s="12" t="s">
        <v>554</v>
      </c>
      <c r="J486" s="12" t="s">
        <v>559</v>
      </c>
      <c r="K486" s="1" t="s">
        <v>1318</v>
      </c>
      <c r="L486" s="1" t="s">
        <v>137</v>
      </c>
    </row>
    <row r="487" spans="3:12">
      <c r="C487" s="1" t="s">
        <v>995</v>
      </c>
      <c r="D487" s="1">
        <v>0</v>
      </c>
      <c r="E487" s="1" t="s">
        <v>27</v>
      </c>
      <c r="F487" s="12" t="s">
        <v>142</v>
      </c>
      <c r="G487" s="12" t="s">
        <v>3350</v>
      </c>
      <c r="H487" s="1" t="s">
        <v>85</v>
      </c>
      <c r="I487" s="12" t="s">
        <v>554</v>
      </c>
      <c r="J487" s="12" t="s">
        <v>559</v>
      </c>
      <c r="K487" s="1" t="s">
        <v>1318</v>
      </c>
      <c r="L487" s="1" t="s">
        <v>137</v>
      </c>
    </row>
    <row r="488" spans="3:12">
      <c r="C488" s="1" t="s">
        <v>1638</v>
      </c>
      <c r="D488" s="1">
        <v>0</v>
      </c>
      <c r="E488" s="1" t="s">
        <v>27</v>
      </c>
      <c r="F488" s="12" t="s">
        <v>142</v>
      </c>
      <c r="G488" s="12" t="s">
        <v>3350</v>
      </c>
      <c r="H488" s="1" t="s">
        <v>85</v>
      </c>
      <c r="I488" s="12" t="s">
        <v>554</v>
      </c>
      <c r="J488" s="12" t="s">
        <v>559</v>
      </c>
      <c r="K488" s="1" t="s">
        <v>1318</v>
      </c>
      <c r="L488" s="1" t="s">
        <v>138</v>
      </c>
    </row>
    <row r="489" spans="3:12">
      <c r="C489" s="1" t="s">
        <v>956</v>
      </c>
      <c r="D489" s="1">
        <v>0</v>
      </c>
      <c r="E489" s="1" t="s">
        <v>27</v>
      </c>
      <c r="F489" s="12" t="s">
        <v>142</v>
      </c>
      <c r="G489" s="12" t="s">
        <v>3350</v>
      </c>
      <c r="H489" s="1" t="s">
        <v>85</v>
      </c>
      <c r="I489" s="12" t="s">
        <v>554</v>
      </c>
      <c r="J489" s="12" t="s">
        <v>559</v>
      </c>
      <c r="K489" s="1" t="s">
        <v>1318</v>
      </c>
      <c r="L489" s="1" t="s">
        <v>138</v>
      </c>
    </row>
    <row r="490" spans="3:12">
      <c r="C490" s="1" t="s">
        <v>1639</v>
      </c>
      <c r="D490" s="1">
        <v>0</v>
      </c>
      <c r="E490" s="1" t="s">
        <v>27</v>
      </c>
      <c r="F490" s="12" t="s">
        <v>142</v>
      </c>
      <c r="G490" s="12" t="s">
        <v>3350</v>
      </c>
      <c r="H490" s="1" t="s">
        <v>85</v>
      </c>
      <c r="I490" s="12" t="s">
        <v>554</v>
      </c>
      <c r="J490" s="12" t="s">
        <v>559</v>
      </c>
      <c r="K490" s="1" t="s">
        <v>1318</v>
      </c>
      <c r="L490" s="1" t="s">
        <v>138</v>
      </c>
    </row>
    <row r="491" spans="3:12">
      <c r="C491" s="1" t="s">
        <v>1640</v>
      </c>
      <c r="D491" s="1">
        <v>0</v>
      </c>
      <c r="E491" s="1" t="s">
        <v>27</v>
      </c>
      <c r="F491" s="12" t="s">
        <v>142</v>
      </c>
      <c r="G491" s="12" t="s">
        <v>3350</v>
      </c>
      <c r="H491" s="1" t="s">
        <v>85</v>
      </c>
      <c r="I491" s="12" t="s">
        <v>554</v>
      </c>
      <c r="J491" s="12" t="s">
        <v>559</v>
      </c>
      <c r="K491" s="1" t="s">
        <v>1318</v>
      </c>
      <c r="L491" s="1" t="s">
        <v>138</v>
      </c>
    </row>
    <row r="492" spans="3:12">
      <c r="C492" s="1" t="s">
        <v>147</v>
      </c>
      <c r="D492" s="1">
        <v>0</v>
      </c>
      <c r="E492" s="1" t="s">
        <v>27</v>
      </c>
      <c r="F492" s="12" t="s">
        <v>142</v>
      </c>
      <c r="G492" s="12" t="s">
        <v>3350</v>
      </c>
      <c r="H492" s="1" t="s">
        <v>85</v>
      </c>
      <c r="I492" s="12" t="s">
        <v>554</v>
      </c>
      <c r="J492" s="12" t="s">
        <v>559</v>
      </c>
      <c r="K492" s="1" t="s">
        <v>1318</v>
      </c>
      <c r="L492" s="1" t="s">
        <v>138</v>
      </c>
    </row>
    <row r="493" spans="3:12">
      <c r="C493" s="1" t="s">
        <v>149</v>
      </c>
      <c r="D493" s="1">
        <v>0</v>
      </c>
      <c r="E493" s="1" t="s">
        <v>27</v>
      </c>
      <c r="F493" s="12" t="s">
        <v>142</v>
      </c>
      <c r="G493" s="12" t="s">
        <v>3350</v>
      </c>
      <c r="H493" s="1" t="s">
        <v>85</v>
      </c>
      <c r="I493" s="12" t="s">
        <v>554</v>
      </c>
      <c r="J493" s="12" t="s">
        <v>559</v>
      </c>
      <c r="K493" s="1" t="s">
        <v>1318</v>
      </c>
      <c r="L493" s="1" t="s">
        <v>138</v>
      </c>
    </row>
    <row r="494" spans="3:12">
      <c r="C494" s="1" t="s">
        <v>957</v>
      </c>
      <c r="D494" s="1">
        <v>0</v>
      </c>
      <c r="E494" s="1" t="s">
        <v>27</v>
      </c>
      <c r="F494" s="12" t="s">
        <v>142</v>
      </c>
      <c r="G494" s="12" t="s">
        <v>3350</v>
      </c>
      <c r="H494" s="1" t="s">
        <v>85</v>
      </c>
      <c r="I494" s="12" t="s">
        <v>554</v>
      </c>
      <c r="J494" s="12" t="s">
        <v>559</v>
      </c>
      <c r="K494" s="1" t="s">
        <v>1318</v>
      </c>
      <c r="L494" s="1" t="s">
        <v>138</v>
      </c>
    </row>
    <row r="495" spans="3:12">
      <c r="C495" s="1" t="s">
        <v>958</v>
      </c>
      <c r="D495" s="1">
        <v>0</v>
      </c>
      <c r="E495" s="1" t="s">
        <v>27</v>
      </c>
      <c r="F495" s="12" t="s">
        <v>142</v>
      </c>
      <c r="G495" s="12" t="s">
        <v>3350</v>
      </c>
      <c r="H495" s="1" t="s">
        <v>85</v>
      </c>
      <c r="I495" s="12" t="s">
        <v>554</v>
      </c>
      <c r="J495" s="12" t="s">
        <v>559</v>
      </c>
      <c r="K495" s="1" t="s">
        <v>1318</v>
      </c>
      <c r="L495" s="1" t="s">
        <v>138</v>
      </c>
    </row>
    <row r="496" spans="3:12">
      <c r="C496" s="1" t="s">
        <v>959</v>
      </c>
      <c r="D496" s="1">
        <v>0</v>
      </c>
      <c r="E496" s="1" t="s">
        <v>27</v>
      </c>
      <c r="F496" s="12" t="s">
        <v>142</v>
      </c>
      <c r="G496" s="12" t="s">
        <v>3350</v>
      </c>
      <c r="H496" s="1" t="s">
        <v>85</v>
      </c>
      <c r="I496" s="12" t="s">
        <v>554</v>
      </c>
      <c r="J496" s="12" t="s">
        <v>559</v>
      </c>
      <c r="K496" s="1" t="s">
        <v>1318</v>
      </c>
      <c r="L496" s="1" t="s">
        <v>138</v>
      </c>
    </row>
    <row r="497" spans="3:12">
      <c r="C497" s="1" t="s">
        <v>960</v>
      </c>
      <c r="D497" s="1">
        <v>0</v>
      </c>
      <c r="E497" s="1" t="s">
        <v>27</v>
      </c>
      <c r="F497" s="12" t="s">
        <v>142</v>
      </c>
      <c r="G497" s="12" t="s">
        <v>3350</v>
      </c>
      <c r="H497" s="1" t="s">
        <v>85</v>
      </c>
      <c r="I497" s="12" t="s">
        <v>554</v>
      </c>
      <c r="J497" s="12" t="s">
        <v>559</v>
      </c>
      <c r="K497" s="1" t="s">
        <v>1318</v>
      </c>
      <c r="L497" s="1" t="s">
        <v>138</v>
      </c>
    </row>
    <row r="498" spans="3:12">
      <c r="C498" s="1" t="s">
        <v>961</v>
      </c>
      <c r="D498" s="1">
        <v>0</v>
      </c>
      <c r="E498" s="1" t="s">
        <v>27</v>
      </c>
      <c r="F498" s="12" t="s">
        <v>142</v>
      </c>
      <c r="G498" s="12" t="s">
        <v>3350</v>
      </c>
      <c r="H498" s="1" t="s">
        <v>85</v>
      </c>
      <c r="I498" s="12" t="s">
        <v>554</v>
      </c>
      <c r="J498" s="12" t="s">
        <v>559</v>
      </c>
      <c r="K498" s="1" t="s">
        <v>1318</v>
      </c>
      <c r="L498" s="1" t="s">
        <v>138</v>
      </c>
    </row>
    <row r="499" spans="3:12">
      <c r="C499" s="1" t="s">
        <v>962</v>
      </c>
      <c r="D499" s="1">
        <v>0</v>
      </c>
      <c r="E499" s="1" t="s">
        <v>27</v>
      </c>
      <c r="F499" s="12" t="s">
        <v>142</v>
      </c>
      <c r="G499" s="12" t="s">
        <v>3350</v>
      </c>
      <c r="H499" s="1" t="s">
        <v>85</v>
      </c>
      <c r="I499" s="12" t="s">
        <v>554</v>
      </c>
      <c r="J499" s="12" t="s">
        <v>559</v>
      </c>
      <c r="K499" s="1" t="s">
        <v>1318</v>
      </c>
      <c r="L499" s="1" t="s">
        <v>138</v>
      </c>
    </row>
    <row r="500" spans="3:12">
      <c r="C500" s="1" t="s">
        <v>963</v>
      </c>
      <c r="D500" s="1">
        <v>0</v>
      </c>
      <c r="E500" s="1" t="s">
        <v>27</v>
      </c>
      <c r="F500" s="12" t="s">
        <v>142</v>
      </c>
      <c r="G500" s="12" t="s">
        <v>3350</v>
      </c>
      <c r="H500" s="1" t="s">
        <v>85</v>
      </c>
      <c r="I500" s="12" t="s">
        <v>554</v>
      </c>
      <c r="J500" s="12" t="s">
        <v>559</v>
      </c>
      <c r="K500" s="1" t="s">
        <v>1318</v>
      </c>
      <c r="L500" s="1" t="s">
        <v>138</v>
      </c>
    </row>
    <row r="501" spans="3:12">
      <c r="C501" s="1" t="s">
        <v>964</v>
      </c>
      <c r="D501" s="1">
        <v>0</v>
      </c>
      <c r="E501" s="1" t="s">
        <v>27</v>
      </c>
      <c r="F501" s="12" t="s">
        <v>142</v>
      </c>
      <c r="G501" s="12" t="s">
        <v>3350</v>
      </c>
      <c r="H501" s="1" t="s">
        <v>85</v>
      </c>
      <c r="I501" s="12" t="s">
        <v>554</v>
      </c>
      <c r="J501" s="12" t="s">
        <v>559</v>
      </c>
      <c r="K501" s="1" t="s">
        <v>1318</v>
      </c>
      <c r="L501" s="1" t="s">
        <v>138</v>
      </c>
    </row>
    <row r="502" spans="3:12">
      <c r="C502" s="1" t="s">
        <v>965</v>
      </c>
      <c r="D502" s="1">
        <v>0</v>
      </c>
      <c r="E502" s="1" t="s">
        <v>27</v>
      </c>
      <c r="F502" s="12" t="s">
        <v>142</v>
      </c>
      <c r="G502" s="12" t="s">
        <v>3350</v>
      </c>
      <c r="H502" s="1" t="s">
        <v>85</v>
      </c>
      <c r="I502" s="12" t="s">
        <v>554</v>
      </c>
      <c r="J502" s="12" t="s">
        <v>559</v>
      </c>
      <c r="K502" s="1" t="s">
        <v>1318</v>
      </c>
      <c r="L502" s="1" t="s">
        <v>138</v>
      </c>
    </row>
    <row r="503" spans="3:12">
      <c r="C503" s="1" t="s">
        <v>966</v>
      </c>
      <c r="D503" s="1">
        <v>0</v>
      </c>
      <c r="E503" s="1" t="s">
        <v>27</v>
      </c>
      <c r="F503" s="12" t="s">
        <v>142</v>
      </c>
      <c r="G503" s="12" t="s">
        <v>3350</v>
      </c>
      <c r="H503" s="1" t="s">
        <v>85</v>
      </c>
      <c r="I503" s="12" t="s">
        <v>554</v>
      </c>
      <c r="J503" s="12" t="s">
        <v>559</v>
      </c>
      <c r="K503" s="1" t="s">
        <v>1318</v>
      </c>
      <c r="L503" s="1" t="s">
        <v>138</v>
      </c>
    </row>
    <row r="504" spans="3:12">
      <c r="C504" s="1" t="s">
        <v>967</v>
      </c>
      <c r="D504" s="1">
        <v>0</v>
      </c>
      <c r="E504" s="1" t="s">
        <v>27</v>
      </c>
      <c r="F504" s="12" t="s">
        <v>142</v>
      </c>
      <c r="G504" s="12" t="s">
        <v>3350</v>
      </c>
      <c r="H504" s="1" t="s">
        <v>85</v>
      </c>
      <c r="I504" s="12" t="s">
        <v>554</v>
      </c>
      <c r="J504" s="12" t="s">
        <v>559</v>
      </c>
      <c r="K504" s="1" t="s">
        <v>1318</v>
      </c>
      <c r="L504" s="1" t="s">
        <v>138</v>
      </c>
    </row>
    <row r="505" spans="3:12">
      <c r="C505" s="1" t="s">
        <v>968</v>
      </c>
      <c r="D505" s="1">
        <v>0</v>
      </c>
      <c r="E505" s="1" t="s">
        <v>27</v>
      </c>
      <c r="F505" s="12" t="s">
        <v>142</v>
      </c>
      <c r="G505" s="12" t="s">
        <v>3350</v>
      </c>
      <c r="H505" s="1" t="s">
        <v>85</v>
      </c>
      <c r="I505" s="12" t="s">
        <v>554</v>
      </c>
      <c r="J505" s="12" t="s">
        <v>559</v>
      </c>
      <c r="K505" s="1" t="s">
        <v>1318</v>
      </c>
      <c r="L505" s="1" t="s">
        <v>138</v>
      </c>
    </row>
    <row r="506" spans="3:12">
      <c r="C506" s="1" t="s">
        <v>969</v>
      </c>
      <c r="D506" s="1">
        <v>0</v>
      </c>
      <c r="E506" s="1" t="s">
        <v>27</v>
      </c>
      <c r="F506" s="12" t="s">
        <v>142</v>
      </c>
      <c r="G506" s="12" t="s">
        <v>3350</v>
      </c>
      <c r="H506" s="1" t="s">
        <v>85</v>
      </c>
      <c r="I506" s="12" t="s">
        <v>554</v>
      </c>
      <c r="J506" s="12" t="s">
        <v>559</v>
      </c>
      <c r="K506" s="1" t="s">
        <v>1318</v>
      </c>
      <c r="L506" s="1" t="s">
        <v>138</v>
      </c>
    </row>
    <row r="507" spans="3:12">
      <c r="C507" s="1" t="s">
        <v>970</v>
      </c>
      <c r="D507" s="1">
        <v>0</v>
      </c>
      <c r="E507" s="1" t="s">
        <v>27</v>
      </c>
      <c r="F507" s="12" t="s">
        <v>142</v>
      </c>
      <c r="G507" s="12" t="s">
        <v>3350</v>
      </c>
      <c r="H507" s="1" t="s">
        <v>85</v>
      </c>
      <c r="I507" s="12" t="s">
        <v>554</v>
      </c>
      <c r="J507" s="12" t="s">
        <v>559</v>
      </c>
      <c r="K507" s="1" t="s">
        <v>1318</v>
      </c>
      <c r="L507" s="1" t="s">
        <v>138</v>
      </c>
    </row>
    <row r="508" spans="3:12">
      <c r="C508" s="1" t="s">
        <v>971</v>
      </c>
      <c r="D508" s="1">
        <v>0</v>
      </c>
      <c r="E508" s="1" t="s">
        <v>27</v>
      </c>
      <c r="F508" s="12" t="s">
        <v>142</v>
      </c>
      <c r="G508" s="12" t="s">
        <v>3350</v>
      </c>
      <c r="H508" s="1" t="s">
        <v>85</v>
      </c>
      <c r="I508" s="12" t="s">
        <v>554</v>
      </c>
      <c r="J508" s="12" t="s">
        <v>559</v>
      </c>
      <c r="K508" s="1" t="s">
        <v>1318</v>
      </c>
      <c r="L508" s="1" t="s">
        <v>138</v>
      </c>
    </row>
    <row r="509" spans="3:12">
      <c r="C509" s="1" t="s">
        <v>972</v>
      </c>
      <c r="D509" s="1">
        <v>0</v>
      </c>
      <c r="E509" s="1" t="s">
        <v>27</v>
      </c>
      <c r="F509" s="12" t="s">
        <v>142</v>
      </c>
      <c r="G509" s="12" t="s">
        <v>3350</v>
      </c>
      <c r="H509" s="1" t="s">
        <v>85</v>
      </c>
      <c r="I509" s="12" t="s">
        <v>554</v>
      </c>
      <c r="J509" s="12" t="s">
        <v>559</v>
      </c>
      <c r="K509" s="1" t="s">
        <v>1318</v>
      </c>
      <c r="L509" s="1" t="s">
        <v>138</v>
      </c>
    </row>
    <row r="510" spans="3:12">
      <c r="C510" s="1" t="s">
        <v>973</v>
      </c>
      <c r="D510" s="1">
        <v>0</v>
      </c>
      <c r="E510" s="1" t="s">
        <v>27</v>
      </c>
      <c r="F510" s="12" t="s">
        <v>142</v>
      </c>
      <c r="G510" s="12" t="s">
        <v>3350</v>
      </c>
      <c r="H510" s="1" t="s">
        <v>85</v>
      </c>
      <c r="I510" s="12" t="s">
        <v>554</v>
      </c>
      <c r="J510" s="12" t="s">
        <v>559</v>
      </c>
      <c r="K510" s="1" t="s">
        <v>1318</v>
      </c>
      <c r="L510" s="1" t="s">
        <v>138</v>
      </c>
    </row>
    <row r="511" spans="3:12">
      <c r="C511" s="1" t="s">
        <v>974</v>
      </c>
      <c r="D511" s="1">
        <v>0</v>
      </c>
      <c r="E511" s="1" t="s">
        <v>27</v>
      </c>
      <c r="F511" s="12" t="s">
        <v>142</v>
      </c>
      <c r="G511" s="12" t="s">
        <v>3350</v>
      </c>
      <c r="H511" s="1" t="s">
        <v>85</v>
      </c>
      <c r="I511" s="12" t="s">
        <v>554</v>
      </c>
      <c r="J511" s="12" t="s">
        <v>559</v>
      </c>
      <c r="K511" s="1" t="s">
        <v>1318</v>
      </c>
      <c r="L511" s="1" t="s">
        <v>138</v>
      </c>
    </row>
    <row r="512" spans="3:12">
      <c r="C512" s="1" t="s">
        <v>975</v>
      </c>
      <c r="D512" s="1">
        <v>0</v>
      </c>
      <c r="E512" s="1" t="s">
        <v>27</v>
      </c>
      <c r="F512" s="12" t="s">
        <v>142</v>
      </c>
      <c r="G512" s="12" t="s">
        <v>3350</v>
      </c>
      <c r="H512" s="1" t="s">
        <v>85</v>
      </c>
      <c r="I512" s="12" t="s">
        <v>554</v>
      </c>
      <c r="J512" s="12" t="s">
        <v>559</v>
      </c>
      <c r="K512" s="1" t="s">
        <v>1318</v>
      </c>
      <c r="L512" s="1" t="s">
        <v>138</v>
      </c>
    </row>
    <row r="513" spans="3:12">
      <c r="C513" s="1" t="s">
        <v>976</v>
      </c>
      <c r="D513" s="1">
        <v>0</v>
      </c>
      <c r="E513" s="1" t="s">
        <v>27</v>
      </c>
      <c r="F513" s="12" t="s">
        <v>142</v>
      </c>
      <c r="G513" s="12" t="s">
        <v>3350</v>
      </c>
      <c r="H513" s="1" t="s">
        <v>85</v>
      </c>
      <c r="I513" s="12" t="s">
        <v>554</v>
      </c>
      <c r="J513" s="12" t="s">
        <v>559</v>
      </c>
      <c r="K513" s="1" t="s">
        <v>1318</v>
      </c>
      <c r="L513" s="1" t="s">
        <v>138</v>
      </c>
    </row>
    <row r="514" spans="3:12">
      <c r="C514" s="1" t="s">
        <v>977</v>
      </c>
      <c r="D514" s="1">
        <v>0</v>
      </c>
      <c r="E514" s="1" t="s">
        <v>27</v>
      </c>
      <c r="F514" s="12" t="s">
        <v>142</v>
      </c>
      <c r="G514" s="12" t="s">
        <v>3350</v>
      </c>
      <c r="H514" s="1" t="s">
        <v>85</v>
      </c>
      <c r="I514" s="12" t="s">
        <v>554</v>
      </c>
      <c r="J514" s="12" t="s">
        <v>559</v>
      </c>
      <c r="K514" s="1" t="s">
        <v>1318</v>
      </c>
      <c r="L514" s="1" t="s">
        <v>138</v>
      </c>
    </row>
    <row r="515" spans="3:12">
      <c r="C515" s="1" t="s">
        <v>1643</v>
      </c>
      <c r="D515" s="1">
        <v>0</v>
      </c>
      <c r="E515" s="1" t="s">
        <v>27</v>
      </c>
      <c r="F515" s="12" t="s">
        <v>142</v>
      </c>
      <c r="G515" s="12" t="s">
        <v>3350</v>
      </c>
      <c r="H515" s="1" t="s">
        <v>85</v>
      </c>
      <c r="I515" s="12" t="s">
        <v>554</v>
      </c>
      <c r="J515" s="12" t="s">
        <v>559</v>
      </c>
      <c r="K515" s="1" t="s">
        <v>1318</v>
      </c>
      <c r="L515" s="1" t="s">
        <v>138</v>
      </c>
    </row>
    <row r="516" spans="3:12">
      <c r="C516" s="1" t="s">
        <v>1644</v>
      </c>
      <c r="D516" s="1">
        <v>0</v>
      </c>
      <c r="E516" s="1" t="s">
        <v>27</v>
      </c>
      <c r="F516" s="12" t="s">
        <v>142</v>
      </c>
      <c r="G516" s="12" t="s">
        <v>3350</v>
      </c>
      <c r="H516" s="1" t="s">
        <v>85</v>
      </c>
      <c r="I516" s="12" t="s">
        <v>554</v>
      </c>
      <c r="J516" s="12" t="s">
        <v>559</v>
      </c>
      <c r="K516" s="1" t="s">
        <v>1318</v>
      </c>
      <c r="L516" s="1" t="s">
        <v>138</v>
      </c>
    </row>
    <row r="517" spans="3:12">
      <c r="C517" s="1" t="s">
        <v>1645</v>
      </c>
      <c r="D517" s="1">
        <v>0</v>
      </c>
      <c r="E517" s="1" t="s">
        <v>27</v>
      </c>
      <c r="F517" s="12" t="s">
        <v>142</v>
      </c>
      <c r="G517" s="12" t="s">
        <v>3350</v>
      </c>
      <c r="H517" s="1" t="s">
        <v>85</v>
      </c>
      <c r="I517" s="12" t="s">
        <v>554</v>
      </c>
      <c r="J517" s="12" t="s">
        <v>559</v>
      </c>
      <c r="K517" s="1" t="s">
        <v>1318</v>
      </c>
      <c r="L517" s="1" t="s">
        <v>138</v>
      </c>
    </row>
    <row r="518" spans="3:12">
      <c r="C518" s="1" t="s">
        <v>1646</v>
      </c>
      <c r="D518" s="1">
        <v>0</v>
      </c>
      <c r="E518" s="1" t="s">
        <v>27</v>
      </c>
      <c r="F518" s="12" t="s">
        <v>142</v>
      </c>
      <c r="G518" s="12" t="s">
        <v>3350</v>
      </c>
      <c r="H518" s="1" t="s">
        <v>85</v>
      </c>
      <c r="I518" s="12" t="s">
        <v>554</v>
      </c>
      <c r="J518" s="12" t="s">
        <v>559</v>
      </c>
      <c r="K518" s="1" t="s">
        <v>1318</v>
      </c>
      <c r="L518" s="1" t="s">
        <v>138</v>
      </c>
    </row>
    <row r="519" spans="3:12">
      <c r="C519" s="1" t="s">
        <v>978</v>
      </c>
      <c r="D519" s="1">
        <v>0</v>
      </c>
      <c r="E519" s="1" t="s">
        <v>27</v>
      </c>
      <c r="F519" s="12" t="s">
        <v>142</v>
      </c>
      <c r="G519" s="12" t="s">
        <v>3350</v>
      </c>
      <c r="H519" s="1" t="s">
        <v>85</v>
      </c>
      <c r="I519" s="12" t="s">
        <v>554</v>
      </c>
      <c r="J519" s="12" t="s">
        <v>559</v>
      </c>
      <c r="K519" s="1" t="s">
        <v>1318</v>
      </c>
      <c r="L519" s="1" t="s">
        <v>138</v>
      </c>
    </row>
    <row r="520" spans="3:12">
      <c r="C520" s="1" t="s">
        <v>1647</v>
      </c>
      <c r="D520" s="1">
        <v>0</v>
      </c>
      <c r="E520" s="1" t="s">
        <v>27</v>
      </c>
      <c r="F520" s="12" t="s">
        <v>142</v>
      </c>
      <c r="G520" s="12" t="s">
        <v>3350</v>
      </c>
      <c r="H520" s="1" t="s">
        <v>85</v>
      </c>
      <c r="I520" s="12" t="s">
        <v>554</v>
      </c>
      <c r="J520" s="12" t="s">
        <v>559</v>
      </c>
      <c r="K520" s="1" t="s">
        <v>1318</v>
      </c>
      <c r="L520" s="1" t="s">
        <v>138</v>
      </c>
    </row>
    <row r="521" spans="3:12">
      <c r="C521" s="1" t="s">
        <v>1648</v>
      </c>
      <c r="D521" s="1">
        <v>0</v>
      </c>
      <c r="E521" s="1" t="s">
        <v>27</v>
      </c>
      <c r="F521" s="12" t="s">
        <v>142</v>
      </c>
      <c r="G521" s="12" t="s">
        <v>3350</v>
      </c>
      <c r="H521" s="1" t="s">
        <v>85</v>
      </c>
      <c r="I521" s="12" t="s">
        <v>554</v>
      </c>
      <c r="J521" s="12" t="s">
        <v>559</v>
      </c>
      <c r="K521" s="1" t="s">
        <v>1318</v>
      </c>
      <c r="L521" s="1" t="s">
        <v>138</v>
      </c>
    </row>
    <row r="522" spans="3:12">
      <c r="C522" s="1" t="s">
        <v>1649</v>
      </c>
      <c r="D522" s="1">
        <v>0</v>
      </c>
      <c r="E522" s="1" t="s">
        <v>27</v>
      </c>
      <c r="F522" s="12" t="s">
        <v>142</v>
      </c>
      <c r="G522" s="12" t="s">
        <v>3350</v>
      </c>
      <c r="H522" s="1" t="s">
        <v>85</v>
      </c>
      <c r="I522" s="12" t="s">
        <v>554</v>
      </c>
      <c r="J522" s="12" t="s">
        <v>559</v>
      </c>
      <c r="K522" s="1" t="s">
        <v>1318</v>
      </c>
      <c r="L522" s="1" t="s">
        <v>138</v>
      </c>
    </row>
    <row r="523" spans="3:12">
      <c r="C523" s="1" t="s">
        <v>1650</v>
      </c>
      <c r="D523" s="1">
        <v>0</v>
      </c>
      <c r="E523" s="1" t="s">
        <v>27</v>
      </c>
      <c r="F523" s="12" t="s">
        <v>142</v>
      </c>
      <c r="G523" s="12" t="s">
        <v>3350</v>
      </c>
      <c r="H523" s="1" t="s">
        <v>85</v>
      </c>
      <c r="I523" s="12" t="s">
        <v>554</v>
      </c>
      <c r="J523" s="12" t="s">
        <v>559</v>
      </c>
      <c r="K523" s="1" t="s">
        <v>1318</v>
      </c>
      <c r="L523" s="1" t="s">
        <v>138</v>
      </c>
    </row>
    <row r="524" spans="3:12">
      <c r="C524" s="1" t="s">
        <v>979</v>
      </c>
      <c r="D524" s="1">
        <v>0</v>
      </c>
      <c r="E524" s="1" t="s">
        <v>27</v>
      </c>
      <c r="F524" s="12" t="s">
        <v>142</v>
      </c>
      <c r="G524" s="12" t="s">
        <v>3350</v>
      </c>
      <c r="H524" s="1" t="s">
        <v>85</v>
      </c>
      <c r="I524" s="12" t="s">
        <v>554</v>
      </c>
      <c r="J524" s="12" t="s">
        <v>559</v>
      </c>
      <c r="K524" s="1" t="s">
        <v>1318</v>
      </c>
      <c r="L524" s="1" t="s">
        <v>138</v>
      </c>
    </row>
    <row r="525" spans="3:12">
      <c r="C525" s="1" t="s">
        <v>1651</v>
      </c>
      <c r="D525" s="1">
        <v>0</v>
      </c>
      <c r="E525" s="1" t="s">
        <v>27</v>
      </c>
      <c r="F525" s="12" t="s">
        <v>142</v>
      </c>
      <c r="G525" s="12" t="s">
        <v>3350</v>
      </c>
      <c r="H525" s="1" t="s">
        <v>85</v>
      </c>
      <c r="I525" s="12" t="s">
        <v>554</v>
      </c>
      <c r="J525" s="12" t="s">
        <v>559</v>
      </c>
      <c r="K525" s="1" t="s">
        <v>1318</v>
      </c>
      <c r="L525" s="1" t="s">
        <v>138</v>
      </c>
    </row>
    <row r="526" spans="3:12">
      <c r="C526" s="1" t="s">
        <v>980</v>
      </c>
      <c r="D526" s="1">
        <v>0</v>
      </c>
      <c r="E526" s="1" t="s">
        <v>27</v>
      </c>
      <c r="F526" s="12" t="s">
        <v>142</v>
      </c>
      <c r="G526" s="12" t="s">
        <v>3350</v>
      </c>
      <c r="H526" s="1" t="s">
        <v>85</v>
      </c>
      <c r="I526" s="12" t="s">
        <v>554</v>
      </c>
      <c r="J526" s="12" t="s">
        <v>559</v>
      </c>
      <c r="K526" s="1" t="s">
        <v>1318</v>
      </c>
      <c r="L526" s="1" t="s">
        <v>138</v>
      </c>
    </row>
    <row r="527" spans="3:12">
      <c r="C527" s="1" t="s">
        <v>981</v>
      </c>
      <c r="D527" s="1">
        <v>0</v>
      </c>
      <c r="E527" s="1" t="s">
        <v>27</v>
      </c>
      <c r="F527" s="12" t="s">
        <v>142</v>
      </c>
      <c r="G527" s="12" t="s">
        <v>3350</v>
      </c>
      <c r="H527" s="1" t="s">
        <v>85</v>
      </c>
      <c r="I527" s="12" t="s">
        <v>554</v>
      </c>
      <c r="J527" s="12" t="s">
        <v>559</v>
      </c>
      <c r="K527" s="1" t="s">
        <v>1318</v>
      </c>
      <c r="L527" s="1" t="s">
        <v>138</v>
      </c>
    </row>
    <row r="528" spans="3:12">
      <c r="C528" s="1" t="s">
        <v>982</v>
      </c>
      <c r="D528" s="1">
        <v>0</v>
      </c>
      <c r="E528" s="1" t="s">
        <v>27</v>
      </c>
      <c r="F528" s="12" t="s">
        <v>142</v>
      </c>
      <c r="G528" s="12" t="s">
        <v>3350</v>
      </c>
      <c r="H528" s="1" t="s">
        <v>85</v>
      </c>
      <c r="I528" s="12" t="s">
        <v>554</v>
      </c>
      <c r="J528" s="12" t="s">
        <v>559</v>
      </c>
      <c r="K528" s="1" t="s">
        <v>1318</v>
      </c>
      <c r="L528" s="1" t="s">
        <v>138</v>
      </c>
    </row>
    <row r="529" spans="3:12">
      <c r="C529" s="1" t="s">
        <v>983</v>
      </c>
      <c r="D529" s="1">
        <v>0</v>
      </c>
      <c r="E529" s="1" t="s">
        <v>27</v>
      </c>
      <c r="F529" s="12" t="s">
        <v>142</v>
      </c>
      <c r="G529" s="12" t="s">
        <v>3350</v>
      </c>
      <c r="H529" s="1" t="s">
        <v>85</v>
      </c>
      <c r="I529" s="12" t="s">
        <v>554</v>
      </c>
      <c r="J529" s="12" t="s">
        <v>559</v>
      </c>
      <c r="K529" s="1" t="s">
        <v>1318</v>
      </c>
      <c r="L529" s="1" t="s">
        <v>138</v>
      </c>
    </row>
    <row r="530" spans="3:12">
      <c r="C530" s="1" t="s">
        <v>984</v>
      </c>
      <c r="D530" s="1">
        <v>0</v>
      </c>
      <c r="E530" s="1" t="s">
        <v>27</v>
      </c>
      <c r="F530" s="12" t="s">
        <v>142</v>
      </c>
      <c r="G530" s="12" t="s">
        <v>3350</v>
      </c>
      <c r="H530" s="1" t="s">
        <v>85</v>
      </c>
      <c r="I530" s="12" t="s">
        <v>554</v>
      </c>
      <c r="J530" s="12" t="s">
        <v>559</v>
      </c>
      <c r="K530" s="1" t="s">
        <v>1318</v>
      </c>
      <c r="L530" s="1" t="s">
        <v>138</v>
      </c>
    </row>
    <row r="531" spans="3:12">
      <c r="C531" s="1" t="s">
        <v>985</v>
      </c>
      <c r="D531" s="1">
        <v>0</v>
      </c>
      <c r="E531" s="1" t="s">
        <v>27</v>
      </c>
      <c r="F531" s="12" t="s">
        <v>142</v>
      </c>
      <c r="G531" s="12" t="s">
        <v>3350</v>
      </c>
      <c r="H531" s="1" t="s">
        <v>85</v>
      </c>
      <c r="I531" s="12" t="s">
        <v>554</v>
      </c>
      <c r="J531" s="12" t="s">
        <v>559</v>
      </c>
      <c r="K531" s="1" t="s">
        <v>1318</v>
      </c>
      <c r="L531" s="1" t="s">
        <v>138</v>
      </c>
    </row>
    <row r="532" spans="3:12">
      <c r="C532" s="1" t="s">
        <v>986</v>
      </c>
      <c r="D532" s="1">
        <v>0</v>
      </c>
      <c r="E532" s="1" t="s">
        <v>27</v>
      </c>
      <c r="F532" s="12" t="s">
        <v>142</v>
      </c>
      <c r="G532" s="12" t="s">
        <v>3350</v>
      </c>
      <c r="H532" s="1" t="s">
        <v>85</v>
      </c>
      <c r="I532" s="12" t="s">
        <v>554</v>
      </c>
      <c r="J532" s="12" t="s">
        <v>559</v>
      </c>
      <c r="K532" s="1" t="s">
        <v>1318</v>
      </c>
      <c r="L532" s="1" t="s">
        <v>138</v>
      </c>
    </row>
    <row r="533" spans="3:12">
      <c r="C533" s="1" t="s">
        <v>987</v>
      </c>
      <c r="D533" s="1">
        <v>0</v>
      </c>
      <c r="E533" s="1" t="s">
        <v>27</v>
      </c>
      <c r="F533" s="12" t="s">
        <v>142</v>
      </c>
      <c r="G533" s="12" t="s">
        <v>3350</v>
      </c>
      <c r="H533" s="1" t="s">
        <v>85</v>
      </c>
      <c r="I533" s="12" t="s">
        <v>554</v>
      </c>
      <c r="J533" s="12" t="s">
        <v>559</v>
      </c>
      <c r="K533" s="1" t="s">
        <v>1318</v>
      </c>
      <c r="L533" s="1" t="s">
        <v>138</v>
      </c>
    </row>
    <row r="534" spans="3:12">
      <c r="C534" s="1" t="s">
        <v>988</v>
      </c>
      <c r="D534" s="1">
        <v>0</v>
      </c>
      <c r="E534" s="1" t="s">
        <v>27</v>
      </c>
      <c r="F534" s="12" t="s">
        <v>142</v>
      </c>
      <c r="G534" s="12" t="s">
        <v>3350</v>
      </c>
      <c r="H534" s="1" t="s">
        <v>85</v>
      </c>
      <c r="I534" s="12" t="s">
        <v>554</v>
      </c>
      <c r="J534" s="12" t="s">
        <v>559</v>
      </c>
      <c r="K534" s="1" t="s">
        <v>1318</v>
      </c>
      <c r="L534" s="1" t="s">
        <v>138</v>
      </c>
    </row>
    <row r="535" spans="3:12">
      <c r="C535" s="1" t="s">
        <v>989</v>
      </c>
      <c r="D535" s="1">
        <v>0</v>
      </c>
      <c r="E535" s="1" t="s">
        <v>27</v>
      </c>
      <c r="F535" s="12" t="s">
        <v>142</v>
      </c>
      <c r="G535" s="12" t="s">
        <v>3350</v>
      </c>
      <c r="H535" s="1" t="s">
        <v>85</v>
      </c>
      <c r="I535" s="12" t="s">
        <v>554</v>
      </c>
      <c r="J535" s="12" t="s">
        <v>559</v>
      </c>
      <c r="K535" s="1" t="s">
        <v>1318</v>
      </c>
      <c r="L535" s="1" t="s">
        <v>138</v>
      </c>
    </row>
    <row r="536" spans="3:12">
      <c r="C536" s="1" t="s">
        <v>990</v>
      </c>
      <c r="D536" s="1">
        <v>0</v>
      </c>
      <c r="E536" s="1" t="s">
        <v>27</v>
      </c>
      <c r="F536" s="12" t="s">
        <v>142</v>
      </c>
      <c r="G536" s="12" t="s">
        <v>3350</v>
      </c>
      <c r="H536" s="1" t="s">
        <v>85</v>
      </c>
      <c r="I536" s="12" t="s">
        <v>554</v>
      </c>
      <c r="J536" s="12" t="s">
        <v>559</v>
      </c>
      <c r="K536" s="1" t="s">
        <v>1318</v>
      </c>
      <c r="L536" s="1" t="s">
        <v>138</v>
      </c>
    </row>
    <row r="537" spans="3:12">
      <c r="C537" s="1" t="s">
        <v>991</v>
      </c>
      <c r="D537" s="1">
        <v>0</v>
      </c>
      <c r="E537" s="1" t="s">
        <v>27</v>
      </c>
      <c r="F537" s="12" t="s">
        <v>142</v>
      </c>
      <c r="G537" s="12" t="s">
        <v>3350</v>
      </c>
      <c r="H537" s="1" t="s">
        <v>85</v>
      </c>
      <c r="I537" s="12" t="s">
        <v>554</v>
      </c>
      <c r="J537" s="12" t="s">
        <v>559</v>
      </c>
      <c r="K537" s="1" t="s">
        <v>1318</v>
      </c>
      <c r="L537" s="1" t="s">
        <v>138</v>
      </c>
    </row>
    <row r="538" spans="3:12">
      <c r="C538" s="1" t="s">
        <v>992</v>
      </c>
      <c r="D538" s="1">
        <v>0</v>
      </c>
      <c r="E538" s="1" t="s">
        <v>27</v>
      </c>
      <c r="F538" s="12" t="s">
        <v>142</v>
      </c>
      <c r="G538" s="12" t="s">
        <v>3350</v>
      </c>
      <c r="H538" s="1" t="s">
        <v>85</v>
      </c>
      <c r="I538" s="12" t="s">
        <v>554</v>
      </c>
      <c r="J538" s="12" t="s">
        <v>559</v>
      </c>
      <c r="K538" s="1" t="s">
        <v>1318</v>
      </c>
      <c r="L538" s="1" t="s">
        <v>138</v>
      </c>
    </row>
    <row r="539" spans="3:12">
      <c r="C539" s="1" t="s">
        <v>993</v>
      </c>
      <c r="D539" s="1">
        <v>0</v>
      </c>
      <c r="E539" s="1" t="s">
        <v>27</v>
      </c>
      <c r="F539" s="12" t="s">
        <v>142</v>
      </c>
      <c r="G539" s="12" t="s">
        <v>3350</v>
      </c>
      <c r="H539" s="1" t="s">
        <v>85</v>
      </c>
      <c r="I539" s="12" t="s">
        <v>554</v>
      </c>
      <c r="J539" s="12" t="s">
        <v>559</v>
      </c>
      <c r="K539" s="1" t="s">
        <v>1318</v>
      </c>
      <c r="L539" s="1" t="s">
        <v>138</v>
      </c>
    </row>
    <row r="540" spans="3:12">
      <c r="C540" s="1" t="s">
        <v>994</v>
      </c>
      <c r="D540" s="1">
        <v>0</v>
      </c>
      <c r="E540" s="1" t="s">
        <v>27</v>
      </c>
      <c r="F540" s="12" t="s">
        <v>142</v>
      </c>
      <c r="G540" s="12" t="s">
        <v>3350</v>
      </c>
      <c r="H540" s="1" t="s">
        <v>85</v>
      </c>
      <c r="I540" s="12" t="s">
        <v>554</v>
      </c>
      <c r="J540" s="12" t="s">
        <v>559</v>
      </c>
      <c r="K540" s="1" t="s">
        <v>1318</v>
      </c>
      <c r="L540" s="1" t="s">
        <v>138</v>
      </c>
    </row>
    <row r="541" spans="3:12">
      <c r="C541" s="1" t="s">
        <v>1652</v>
      </c>
      <c r="D541" s="1">
        <v>0</v>
      </c>
      <c r="E541" s="1" t="s">
        <v>27</v>
      </c>
      <c r="F541" s="12" t="s">
        <v>142</v>
      </c>
      <c r="G541" s="12" t="s">
        <v>3350</v>
      </c>
      <c r="H541" s="1" t="s">
        <v>85</v>
      </c>
      <c r="I541" s="12" t="s">
        <v>554</v>
      </c>
      <c r="J541" s="12" t="s">
        <v>559</v>
      </c>
      <c r="K541" s="1" t="s">
        <v>1318</v>
      </c>
      <c r="L541" s="1" t="s">
        <v>138</v>
      </c>
    </row>
    <row r="542" spans="3:12">
      <c r="C542" s="1" t="s">
        <v>995</v>
      </c>
      <c r="D542" s="1">
        <v>0</v>
      </c>
      <c r="E542" s="1" t="s">
        <v>27</v>
      </c>
      <c r="F542" s="12" t="s">
        <v>142</v>
      </c>
      <c r="G542" s="12" t="s">
        <v>3350</v>
      </c>
      <c r="H542" s="1" t="s">
        <v>85</v>
      </c>
      <c r="I542" s="12" t="s">
        <v>554</v>
      </c>
      <c r="J542" s="12" t="s">
        <v>559</v>
      </c>
      <c r="K542" s="1" t="s">
        <v>1318</v>
      </c>
      <c r="L542" s="1" t="s">
        <v>138</v>
      </c>
    </row>
    <row r="543" spans="3:12">
      <c r="C543" s="1" t="s">
        <v>1638</v>
      </c>
      <c r="D543" s="1">
        <v>0</v>
      </c>
      <c r="E543" s="1" t="s">
        <v>27</v>
      </c>
      <c r="F543" s="12" t="s">
        <v>142</v>
      </c>
      <c r="G543" s="12" t="s">
        <v>3350</v>
      </c>
      <c r="H543" s="1" t="s">
        <v>85</v>
      </c>
      <c r="I543" s="12" t="s">
        <v>554</v>
      </c>
      <c r="J543" s="12" t="s">
        <v>559</v>
      </c>
      <c r="K543" s="1" t="s">
        <v>1318</v>
      </c>
      <c r="L543" s="1" t="s">
        <v>864</v>
      </c>
    </row>
    <row r="544" spans="3:12">
      <c r="C544" s="1" t="s">
        <v>956</v>
      </c>
      <c r="D544" s="1">
        <v>0</v>
      </c>
      <c r="E544" s="1" t="s">
        <v>27</v>
      </c>
      <c r="F544" s="12" t="s">
        <v>142</v>
      </c>
      <c r="G544" s="12" t="s">
        <v>3350</v>
      </c>
      <c r="H544" s="1" t="s">
        <v>85</v>
      </c>
      <c r="I544" s="12" t="s">
        <v>554</v>
      </c>
      <c r="J544" s="12" t="s">
        <v>559</v>
      </c>
      <c r="K544" s="1" t="s">
        <v>1318</v>
      </c>
      <c r="L544" s="1" t="s">
        <v>864</v>
      </c>
    </row>
    <row r="545" spans="3:12">
      <c r="C545" s="1" t="s">
        <v>1639</v>
      </c>
      <c r="D545" s="1">
        <v>0</v>
      </c>
      <c r="E545" s="1" t="s">
        <v>27</v>
      </c>
      <c r="F545" s="12" t="s">
        <v>142</v>
      </c>
      <c r="G545" s="12" t="s">
        <v>3350</v>
      </c>
      <c r="H545" s="1" t="s">
        <v>85</v>
      </c>
      <c r="I545" s="12" t="s">
        <v>554</v>
      </c>
      <c r="J545" s="12" t="s">
        <v>559</v>
      </c>
      <c r="K545" s="1" t="s">
        <v>1318</v>
      </c>
      <c r="L545" s="1" t="s">
        <v>864</v>
      </c>
    </row>
    <row r="546" spans="3:12">
      <c r="C546" s="1" t="s">
        <v>1640</v>
      </c>
      <c r="D546" s="1">
        <v>0</v>
      </c>
      <c r="E546" s="1" t="s">
        <v>27</v>
      </c>
      <c r="F546" s="12" t="s">
        <v>142</v>
      </c>
      <c r="G546" s="12" t="s">
        <v>3350</v>
      </c>
      <c r="H546" s="1" t="s">
        <v>85</v>
      </c>
      <c r="I546" s="12" t="s">
        <v>554</v>
      </c>
      <c r="J546" s="12" t="s">
        <v>559</v>
      </c>
      <c r="K546" s="1" t="s">
        <v>1318</v>
      </c>
      <c r="L546" s="1" t="s">
        <v>864</v>
      </c>
    </row>
    <row r="547" spans="3:12">
      <c r="C547" s="1" t="s">
        <v>147</v>
      </c>
      <c r="D547" s="1">
        <v>0</v>
      </c>
      <c r="E547" s="1" t="s">
        <v>27</v>
      </c>
      <c r="F547" s="12" t="s">
        <v>142</v>
      </c>
      <c r="G547" s="12" t="s">
        <v>3350</v>
      </c>
      <c r="H547" s="1" t="s">
        <v>85</v>
      </c>
      <c r="I547" s="12" t="s">
        <v>554</v>
      </c>
      <c r="J547" s="12" t="s">
        <v>559</v>
      </c>
      <c r="K547" s="1" t="s">
        <v>1318</v>
      </c>
      <c r="L547" s="1" t="s">
        <v>864</v>
      </c>
    </row>
    <row r="548" spans="3:12">
      <c r="C548" s="1" t="s">
        <v>149</v>
      </c>
      <c r="D548" s="1">
        <v>0</v>
      </c>
      <c r="E548" s="1" t="s">
        <v>27</v>
      </c>
      <c r="F548" s="12" t="s">
        <v>142</v>
      </c>
      <c r="G548" s="12" t="s">
        <v>3350</v>
      </c>
      <c r="H548" s="1" t="s">
        <v>85</v>
      </c>
      <c r="I548" s="12" t="s">
        <v>554</v>
      </c>
      <c r="J548" s="12" t="s">
        <v>559</v>
      </c>
      <c r="K548" s="1" t="s">
        <v>1318</v>
      </c>
      <c r="L548" s="1" t="s">
        <v>864</v>
      </c>
    </row>
    <row r="549" spans="3:12">
      <c r="C549" s="1" t="s">
        <v>957</v>
      </c>
      <c r="D549" s="1">
        <v>0</v>
      </c>
      <c r="E549" s="1" t="s">
        <v>27</v>
      </c>
      <c r="F549" s="12" t="s">
        <v>142</v>
      </c>
      <c r="G549" s="12" t="s">
        <v>3350</v>
      </c>
      <c r="H549" s="1" t="s">
        <v>85</v>
      </c>
      <c r="I549" s="12" t="s">
        <v>554</v>
      </c>
      <c r="J549" s="12" t="s">
        <v>559</v>
      </c>
      <c r="K549" s="1" t="s">
        <v>1318</v>
      </c>
      <c r="L549" s="1" t="s">
        <v>864</v>
      </c>
    </row>
    <row r="550" spans="3:12">
      <c r="C550" s="1" t="s">
        <v>958</v>
      </c>
      <c r="D550" s="1">
        <v>0</v>
      </c>
      <c r="E550" s="1" t="s">
        <v>27</v>
      </c>
      <c r="F550" s="12" t="s">
        <v>142</v>
      </c>
      <c r="G550" s="12" t="s">
        <v>3350</v>
      </c>
      <c r="H550" s="1" t="s">
        <v>85</v>
      </c>
      <c r="I550" s="12" t="s">
        <v>554</v>
      </c>
      <c r="J550" s="12" t="s">
        <v>559</v>
      </c>
      <c r="K550" s="1" t="s">
        <v>1318</v>
      </c>
      <c r="L550" s="1" t="s">
        <v>864</v>
      </c>
    </row>
    <row r="551" spans="3:12">
      <c r="C551" s="1" t="s">
        <v>959</v>
      </c>
      <c r="D551" s="1">
        <v>0</v>
      </c>
      <c r="E551" s="1" t="s">
        <v>27</v>
      </c>
      <c r="F551" s="12" t="s">
        <v>142</v>
      </c>
      <c r="G551" s="12" t="s">
        <v>3350</v>
      </c>
      <c r="H551" s="1" t="s">
        <v>85</v>
      </c>
      <c r="I551" s="12" t="s">
        <v>554</v>
      </c>
      <c r="J551" s="12" t="s">
        <v>559</v>
      </c>
      <c r="K551" s="1" t="s">
        <v>1318</v>
      </c>
      <c r="L551" s="1" t="s">
        <v>864</v>
      </c>
    </row>
    <row r="552" spans="3:12">
      <c r="C552" s="1" t="s">
        <v>960</v>
      </c>
      <c r="D552" s="1">
        <v>0</v>
      </c>
      <c r="E552" s="1" t="s">
        <v>27</v>
      </c>
      <c r="F552" s="12" t="s">
        <v>142</v>
      </c>
      <c r="G552" s="12" t="s">
        <v>3350</v>
      </c>
      <c r="H552" s="1" t="s">
        <v>85</v>
      </c>
      <c r="I552" s="12" t="s">
        <v>554</v>
      </c>
      <c r="J552" s="12" t="s">
        <v>559</v>
      </c>
      <c r="K552" s="1" t="s">
        <v>1318</v>
      </c>
      <c r="L552" s="1" t="s">
        <v>864</v>
      </c>
    </row>
    <row r="553" spans="3:12">
      <c r="C553" s="1" t="s">
        <v>961</v>
      </c>
      <c r="D553" s="1">
        <v>0</v>
      </c>
      <c r="E553" s="1" t="s">
        <v>27</v>
      </c>
      <c r="F553" s="12" t="s">
        <v>142</v>
      </c>
      <c r="G553" s="12" t="s">
        <v>3350</v>
      </c>
      <c r="H553" s="1" t="s">
        <v>85</v>
      </c>
      <c r="I553" s="12" t="s">
        <v>554</v>
      </c>
      <c r="J553" s="12" t="s">
        <v>559</v>
      </c>
      <c r="K553" s="1" t="s">
        <v>1318</v>
      </c>
      <c r="L553" s="1" t="s">
        <v>864</v>
      </c>
    </row>
    <row r="554" spans="3:12">
      <c r="C554" s="1" t="s">
        <v>962</v>
      </c>
      <c r="D554" s="1">
        <v>0</v>
      </c>
      <c r="E554" s="1" t="s">
        <v>27</v>
      </c>
      <c r="F554" s="12" t="s">
        <v>142</v>
      </c>
      <c r="G554" s="12" t="s">
        <v>3350</v>
      </c>
      <c r="H554" s="1" t="s">
        <v>85</v>
      </c>
      <c r="I554" s="12" t="s">
        <v>554</v>
      </c>
      <c r="J554" s="12" t="s">
        <v>559</v>
      </c>
      <c r="K554" s="1" t="s">
        <v>1318</v>
      </c>
      <c r="L554" s="1" t="s">
        <v>864</v>
      </c>
    </row>
    <row r="555" spans="3:12">
      <c r="C555" s="1" t="s">
        <v>963</v>
      </c>
      <c r="D555" s="1">
        <v>0</v>
      </c>
      <c r="E555" s="1" t="s">
        <v>27</v>
      </c>
      <c r="F555" s="12" t="s">
        <v>142</v>
      </c>
      <c r="G555" s="12" t="s">
        <v>3350</v>
      </c>
      <c r="H555" s="1" t="s">
        <v>85</v>
      </c>
      <c r="I555" s="12" t="s">
        <v>554</v>
      </c>
      <c r="J555" s="12" t="s">
        <v>559</v>
      </c>
      <c r="K555" s="1" t="s">
        <v>1318</v>
      </c>
      <c r="L555" s="1" t="s">
        <v>864</v>
      </c>
    </row>
    <row r="556" spans="3:12">
      <c r="C556" s="1" t="s">
        <v>964</v>
      </c>
      <c r="D556" s="1">
        <v>0</v>
      </c>
      <c r="E556" s="1" t="s">
        <v>27</v>
      </c>
      <c r="F556" s="12" t="s">
        <v>142</v>
      </c>
      <c r="G556" s="12" t="s">
        <v>3350</v>
      </c>
      <c r="H556" s="1" t="s">
        <v>85</v>
      </c>
      <c r="I556" s="12" t="s">
        <v>554</v>
      </c>
      <c r="J556" s="12" t="s">
        <v>559</v>
      </c>
      <c r="K556" s="1" t="s">
        <v>1318</v>
      </c>
      <c r="L556" s="1" t="s">
        <v>864</v>
      </c>
    </row>
    <row r="557" spans="3:12">
      <c r="C557" s="1" t="s">
        <v>965</v>
      </c>
      <c r="D557" s="1">
        <v>0</v>
      </c>
      <c r="E557" s="1" t="s">
        <v>27</v>
      </c>
      <c r="F557" s="12" t="s">
        <v>142</v>
      </c>
      <c r="G557" s="12" t="s">
        <v>3350</v>
      </c>
      <c r="H557" s="1" t="s">
        <v>85</v>
      </c>
      <c r="I557" s="12" t="s">
        <v>554</v>
      </c>
      <c r="J557" s="12" t="s">
        <v>559</v>
      </c>
      <c r="K557" s="1" t="s">
        <v>1318</v>
      </c>
      <c r="L557" s="1" t="s">
        <v>864</v>
      </c>
    </row>
    <row r="558" spans="3:12">
      <c r="C558" s="1" t="s">
        <v>966</v>
      </c>
      <c r="D558" s="1">
        <v>0</v>
      </c>
      <c r="E558" s="1" t="s">
        <v>27</v>
      </c>
      <c r="F558" s="12" t="s">
        <v>142</v>
      </c>
      <c r="G558" s="12" t="s">
        <v>3350</v>
      </c>
      <c r="H558" s="1" t="s">
        <v>85</v>
      </c>
      <c r="I558" s="12" t="s">
        <v>554</v>
      </c>
      <c r="J558" s="12" t="s">
        <v>559</v>
      </c>
      <c r="K558" s="1" t="s">
        <v>1318</v>
      </c>
      <c r="L558" s="1" t="s">
        <v>864</v>
      </c>
    </row>
    <row r="559" spans="3:12">
      <c r="C559" s="1" t="s">
        <v>967</v>
      </c>
      <c r="D559" s="1">
        <v>0</v>
      </c>
      <c r="E559" s="1" t="s">
        <v>27</v>
      </c>
      <c r="F559" s="12" t="s">
        <v>142</v>
      </c>
      <c r="G559" s="12" t="s">
        <v>3350</v>
      </c>
      <c r="H559" s="1" t="s">
        <v>85</v>
      </c>
      <c r="I559" s="12" t="s">
        <v>554</v>
      </c>
      <c r="J559" s="12" t="s">
        <v>559</v>
      </c>
      <c r="K559" s="1" t="s">
        <v>1318</v>
      </c>
      <c r="L559" s="1" t="s">
        <v>864</v>
      </c>
    </row>
    <row r="560" spans="3:12">
      <c r="C560" s="1" t="s">
        <v>968</v>
      </c>
      <c r="D560" s="1">
        <v>0</v>
      </c>
      <c r="E560" s="1" t="s">
        <v>27</v>
      </c>
      <c r="F560" s="12" t="s">
        <v>142</v>
      </c>
      <c r="G560" s="12" t="s">
        <v>3350</v>
      </c>
      <c r="H560" s="1" t="s">
        <v>85</v>
      </c>
      <c r="I560" s="12" t="s">
        <v>554</v>
      </c>
      <c r="J560" s="12" t="s">
        <v>559</v>
      </c>
      <c r="K560" s="1" t="s">
        <v>1318</v>
      </c>
      <c r="L560" s="1" t="s">
        <v>864</v>
      </c>
    </row>
    <row r="561" spans="3:12">
      <c r="C561" s="1" t="s">
        <v>969</v>
      </c>
      <c r="D561" s="1">
        <v>0</v>
      </c>
      <c r="E561" s="1" t="s">
        <v>27</v>
      </c>
      <c r="F561" s="12" t="s">
        <v>142</v>
      </c>
      <c r="G561" s="12" t="s">
        <v>3350</v>
      </c>
      <c r="H561" s="1" t="s">
        <v>85</v>
      </c>
      <c r="I561" s="12" t="s">
        <v>554</v>
      </c>
      <c r="J561" s="12" t="s">
        <v>559</v>
      </c>
      <c r="K561" s="1" t="s">
        <v>1318</v>
      </c>
      <c r="L561" s="1" t="s">
        <v>864</v>
      </c>
    </row>
    <row r="562" spans="3:12">
      <c r="C562" s="1" t="s">
        <v>970</v>
      </c>
      <c r="D562" s="1">
        <v>0</v>
      </c>
      <c r="E562" s="1" t="s">
        <v>27</v>
      </c>
      <c r="F562" s="12" t="s">
        <v>142</v>
      </c>
      <c r="G562" s="12" t="s">
        <v>3350</v>
      </c>
      <c r="H562" s="1" t="s">
        <v>85</v>
      </c>
      <c r="I562" s="12" t="s">
        <v>554</v>
      </c>
      <c r="J562" s="12" t="s">
        <v>559</v>
      </c>
      <c r="K562" s="1" t="s">
        <v>1318</v>
      </c>
      <c r="L562" s="1" t="s">
        <v>864</v>
      </c>
    </row>
    <row r="563" spans="3:12">
      <c r="C563" s="1" t="s">
        <v>971</v>
      </c>
      <c r="D563" s="1">
        <v>0</v>
      </c>
      <c r="E563" s="1" t="s">
        <v>27</v>
      </c>
      <c r="F563" s="12" t="s">
        <v>142</v>
      </c>
      <c r="G563" s="12" t="s">
        <v>3350</v>
      </c>
      <c r="H563" s="1" t="s">
        <v>85</v>
      </c>
      <c r="I563" s="12" t="s">
        <v>554</v>
      </c>
      <c r="J563" s="12" t="s">
        <v>559</v>
      </c>
      <c r="K563" s="1" t="s">
        <v>1318</v>
      </c>
      <c r="L563" s="1" t="s">
        <v>864</v>
      </c>
    </row>
    <row r="564" spans="3:12">
      <c r="C564" s="1" t="s">
        <v>972</v>
      </c>
      <c r="D564" s="1">
        <v>0</v>
      </c>
      <c r="E564" s="1" t="s">
        <v>27</v>
      </c>
      <c r="F564" s="12" t="s">
        <v>142</v>
      </c>
      <c r="G564" s="12" t="s">
        <v>3350</v>
      </c>
      <c r="H564" s="1" t="s">
        <v>85</v>
      </c>
      <c r="I564" s="12" t="s">
        <v>554</v>
      </c>
      <c r="J564" s="12" t="s">
        <v>559</v>
      </c>
      <c r="K564" s="1" t="s">
        <v>1318</v>
      </c>
      <c r="L564" s="1" t="s">
        <v>864</v>
      </c>
    </row>
    <row r="565" spans="3:12">
      <c r="C565" s="1" t="s">
        <v>973</v>
      </c>
      <c r="D565" s="1">
        <v>0</v>
      </c>
      <c r="E565" s="1" t="s">
        <v>27</v>
      </c>
      <c r="F565" s="12" t="s">
        <v>142</v>
      </c>
      <c r="G565" s="12" t="s">
        <v>3350</v>
      </c>
      <c r="H565" s="1" t="s">
        <v>85</v>
      </c>
      <c r="I565" s="12" t="s">
        <v>554</v>
      </c>
      <c r="J565" s="12" t="s">
        <v>559</v>
      </c>
      <c r="K565" s="1" t="s">
        <v>1318</v>
      </c>
      <c r="L565" s="1" t="s">
        <v>864</v>
      </c>
    </row>
    <row r="566" spans="3:12">
      <c r="C566" s="1" t="s">
        <v>974</v>
      </c>
      <c r="D566" s="1">
        <v>0</v>
      </c>
      <c r="E566" s="1" t="s">
        <v>27</v>
      </c>
      <c r="F566" s="12" t="s">
        <v>142</v>
      </c>
      <c r="G566" s="12" t="s">
        <v>3350</v>
      </c>
      <c r="H566" s="1" t="s">
        <v>85</v>
      </c>
      <c r="I566" s="12" t="s">
        <v>554</v>
      </c>
      <c r="J566" s="12" t="s">
        <v>559</v>
      </c>
      <c r="K566" s="1" t="s">
        <v>1318</v>
      </c>
      <c r="L566" s="1" t="s">
        <v>864</v>
      </c>
    </row>
    <row r="567" spans="3:12">
      <c r="C567" s="1" t="s">
        <v>975</v>
      </c>
      <c r="D567" s="1">
        <v>0</v>
      </c>
      <c r="E567" s="1" t="s">
        <v>27</v>
      </c>
      <c r="F567" s="12" t="s">
        <v>142</v>
      </c>
      <c r="G567" s="12" t="s">
        <v>3350</v>
      </c>
      <c r="H567" s="1" t="s">
        <v>85</v>
      </c>
      <c r="I567" s="12" t="s">
        <v>554</v>
      </c>
      <c r="J567" s="12" t="s">
        <v>559</v>
      </c>
      <c r="K567" s="1" t="s">
        <v>1318</v>
      </c>
      <c r="L567" s="1" t="s">
        <v>864</v>
      </c>
    </row>
    <row r="568" spans="3:12">
      <c r="C568" s="1" t="s">
        <v>976</v>
      </c>
      <c r="D568" s="1">
        <v>0</v>
      </c>
      <c r="E568" s="1" t="s">
        <v>27</v>
      </c>
      <c r="F568" s="12" t="s">
        <v>142</v>
      </c>
      <c r="G568" s="12" t="s">
        <v>3350</v>
      </c>
      <c r="H568" s="1" t="s">
        <v>85</v>
      </c>
      <c r="I568" s="12" t="s">
        <v>554</v>
      </c>
      <c r="J568" s="12" t="s">
        <v>559</v>
      </c>
      <c r="K568" s="1" t="s">
        <v>1318</v>
      </c>
      <c r="L568" s="1" t="s">
        <v>864</v>
      </c>
    </row>
    <row r="569" spans="3:12">
      <c r="C569" s="1" t="s">
        <v>977</v>
      </c>
      <c r="D569" s="1">
        <v>0</v>
      </c>
      <c r="E569" s="1" t="s">
        <v>27</v>
      </c>
      <c r="F569" s="12" t="s">
        <v>142</v>
      </c>
      <c r="G569" s="12" t="s">
        <v>3350</v>
      </c>
      <c r="H569" s="1" t="s">
        <v>85</v>
      </c>
      <c r="I569" s="12" t="s">
        <v>554</v>
      </c>
      <c r="J569" s="12" t="s">
        <v>559</v>
      </c>
      <c r="K569" s="1" t="s">
        <v>1318</v>
      </c>
      <c r="L569" s="1" t="s">
        <v>864</v>
      </c>
    </row>
    <row r="570" spans="3:12">
      <c r="C570" s="1" t="s">
        <v>1643</v>
      </c>
      <c r="D570" s="1">
        <v>0</v>
      </c>
      <c r="E570" s="1" t="s">
        <v>27</v>
      </c>
      <c r="F570" s="12" t="s">
        <v>142</v>
      </c>
      <c r="G570" s="12" t="s">
        <v>3350</v>
      </c>
      <c r="H570" s="1" t="s">
        <v>85</v>
      </c>
      <c r="I570" s="12" t="s">
        <v>554</v>
      </c>
      <c r="J570" s="12" t="s">
        <v>559</v>
      </c>
      <c r="K570" s="1" t="s">
        <v>1318</v>
      </c>
      <c r="L570" s="1" t="s">
        <v>864</v>
      </c>
    </row>
    <row r="571" spans="3:12">
      <c r="C571" s="1" t="s">
        <v>1644</v>
      </c>
      <c r="D571" s="1">
        <v>0</v>
      </c>
      <c r="E571" s="1" t="s">
        <v>27</v>
      </c>
      <c r="F571" s="12" t="s">
        <v>142</v>
      </c>
      <c r="G571" s="12" t="s">
        <v>3350</v>
      </c>
      <c r="H571" s="1" t="s">
        <v>85</v>
      </c>
      <c r="I571" s="12" t="s">
        <v>554</v>
      </c>
      <c r="J571" s="12" t="s">
        <v>559</v>
      </c>
      <c r="K571" s="1" t="s">
        <v>1318</v>
      </c>
      <c r="L571" s="1" t="s">
        <v>864</v>
      </c>
    </row>
    <row r="572" spans="3:12">
      <c r="C572" s="1" t="s">
        <v>1645</v>
      </c>
      <c r="D572" s="1">
        <v>0</v>
      </c>
      <c r="E572" s="1" t="s">
        <v>27</v>
      </c>
      <c r="F572" s="12" t="s">
        <v>142</v>
      </c>
      <c r="G572" s="12" t="s">
        <v>3350</v>
      </c>
      <c r="H572" s="1" t="s">
        <v>85</v>
      </c>
      <c r="I572" s="12" t="s">
        <v>554</v>
      </c>
      <c r="J572" s="12" t="s">
        <v>559</v>
      </c>
      <c r="K572" s="1" t="s">
        <v>1318</v>
      </c>
      <c r="L572" s="1" t="s">
        <v>864</v>
      </c>
    </row>
    <row r="573" spans="3:12">
      <c r="C573" s="1" t="s">
        <v>1646</v>
      </c>
      <c r="D573" s="1">
        <v>0</v>
      </c>
      <c r="E573" s="1" t="s">
        <v>27</v>
      </c>
      <c r="F573" s="12" t="s">
        <v>142</v>
      </c>
      <c r="G573" s="12" t="s">
        <v>3350</v>
      </c>
      <c r="H573" s="1" t="s">
        <v>85</v>
      </c>
      <c r="I573" s="12" t="s">
        <v>554</v>
      </c>
      <c r="J573" s="12" t="s">
        <v>559</v>
      </c>
      <c r="K573" s="1" t="s">
        <v>1318</v>
      </c>
      <c r="L573" s="1" t="s">
        <v>864</v>
      </c>
    </row>
    <row r="574" spans="3:12">
      <c r="C574" s="1" t="s">
        <v>978</v>
      </c>
      <c r="D574" s="1">
        <v>0</v>
      </c>
      <c r="E574" s="1" t="s">
        <v>27</v>
      </c>
      <c r="F574" s="12" t="s">
        <v>142</v>
      </c>
      <c r="G574" s="12" t="s">
        <v>3350</v>
      </c>
      <c r="H574" s="1" t="s">
        <v>85</v>
      </c>
      <c r="I574" s="12" t="s">
        <v>554</v>
      </c>
      <c r="J574" s="12" t="s">
        <v>559</v>
      </c>
      <c r="K574" s="1" t="s">
        <v>1318</v>
      </c>
      <c r="L574" s="1" t="s">
        <v>864</v>
      </c>
    </row>
    <row r="575" spans="3:12">
      <c r="C575" s="1" t="s">
        <v>1647</v>
      </c>
      <c r="D575" s="1">
        <v>0</v>
      </c>
      <c r="E575" s="1" t="s">
        <v>27</v>
      </c>
      <c r="F575" s="12" t="s">
        <v>142</v>
      </c>
      <c r="G575" s="12" t="s">
        <v>3350</v>
      </c>
      <c r="H575" s="1" t="s">
        <v>85</v>
      </c>
      <c r="I575" s="12" t="s">
        <v>554</v>
      </c>
      <c r="J575" s="12" t="s">
        <v>559</v>
      </c>
      <c r="K575" s="1" t="s">
        <v>1318</v>
      </c>
      <c r="L575" s="1" t="s">
        <v>864</v>
      </c>
    </row>
    <row r="576" spans="3:12">
      <c r="C576" s="1" t="s">
        <v>1648</v>
      </c>
      <c r="D576" s="1">
        <v>0</v>
      </c>
      <c r="E576" s="1" t="s">
        <v>27</v>
      </c>
      <c r="F576" s="12" t="s">
        <v>142</v>
      </c>
      <c r="G576" s="12" t="s">
        <v>3350</v>
      </c>
      <c r="H576" s="1" t="s">
        <v>85</v>
      </c>
      <c r="I576" s="12" t="s">
        <v>554</v>
      </c>
      <c r="J576" s="12" t="s">
        <v>559</v>
      </c>
      <c r="K576" s="1" t="s">
        <v>1318</v>
      </c>
      <c r="L576" s="1" t="s">
        <v>864</v>
      </c>
    </row>
    <row r="577" spans="3:12">
      <c r="C577" s="1" t="s">
        <v>1649</v>
      </c>
      <c r="D577" s="1">
        <v>0</v>
      </c>
      <c r="E577" s="1" t="s">
        <v>27</v>
      </c>
      <c r="F577" s="12" t="s">
        <v>142</v>
      </c>
      <c r="G577" s="12" t="s">
        <v>3350</v>
      </c>
      <c r="H577" s="1" t="s">
        <v>85</v>
      </c>
      <c r="I577" s="12" t="s">
        <v>554</v>
      </c>
      <c r="J577" s="12" t="s">
        <v>559</v>
      </c>
      <c r="K577" s="1" t="s">
        <v>1318</v>
      </c>
      <c r="L577" s="1" t="s">
        <v>864</v>
      </c>
    </row>
    <row r="578" spans="3:12">
      <c r="C578" s="1" t="s">
        <v>1650</v>
      </c>
      <c r="D578" s="1">
        <v>0</v>
      </c>
      <c r="E578" s="1" t="s">
        <v>27</v>
      </c>
      <c r="F578" s="12" t="s">
        <v>142</v>
      </c>
      <c r="G578" s="12" t="s">
        <v>3350</v>
      </c>
      <c r="H578" s="1" t="s">
        <v>85</v>
      </c>
      <c r="I578" s="12" t="s">
        <v>554</v>
      </c>
      <c r="J578" s="12" t="s">
        <v>559</v>
      </c>
      <c r="K578" s="1" t="s">
        <v>1318</v>
      </c>
      <c r="L578" s="1" t="s">
        <v>864</v>
      </c>
    </row>
    <row r="579" spans="3:12">
      <c r="C579" s="1" t="s">
        <v>979</v>
      </c>
      <c r="D579" s="1">
        <v>0</v>
      </c>
      <c r="E579" s="1" t="s">
        <v>27</v>
      </c>
      <c r="F579" s="12" t="s">
        <v>142</v>
      </c>
      <c r="G579" s="12" t="s">
        <v>3350</v>
      </c>
      <c r="H579" s="1" t="s">
        <v>85</v>
      </c>
      <c r="I579" s="12" t="s">
        <v>554</v>
      </c>
      <c r="J579" s="12" t="s">
        <v>559</v>
      </c>
      <c r="K579" s="1" t="s">
        <v>1318</v>
      </c>
      <c r="L579" s="1" t="s">
        <v>864</v>
      </c>
    </row>
    <row r="580" spans="3:12">
      <c r="C580" s="1" t="s">
        <v>1651</v>
      </c>
      <c r="D580" s="1">
        <v>0</v>
      </c>
      <c r="E580" s="1" t="s">
        <v>27</v>
      </c>
      <c r="F580" s="12" t="s">
        <v>142</v>
      </c>
      <c r="G580" s="12" t="s">
        <v>3350</v>
      </c>
      <c r="H580" s="1" t="s">
        <v>85</v>
      </c>
      <c r="I580" s="12" t="s">
        <v>554</v>
      </c>
      <c r="J580" s="12" t="s">
        <v>559</v>
      </c>
      <c r="K580" s="1" t="s">
        <v>1318</v>
      </c>
      <c r="L580" s="1" t="s">
        <v>864</v>
      </c>
    </row>
    <row r="581" spans="3:12">
      <c r="C581" s="1" t="s">
        <v>980</v>
      </c>
      <c r="D581" s="1">
        <v>0</v>
      </c>
      <c r="E581" s="1" t="s">
        <v>27</v>
      </c>
      <c r="F581" s="12" t="s">
        <v>142</v>
      </c>
      <c r="G581" s="12" t="s">
        <v>3350</v>
      </c>
      <c r="H581" s="1" t="s">
        <v>85</v>
      </c>
      <c r="I581" s="12" t="s">
        <v>554</v>
      </c>
      <c r="J581" s="12" t="s">
        <v>559</v>
      </c>
      <c r="K581" s="1" t="s">
        <v>1318</v>
      </c>
      <c r="L581" s="1" t="s">
        <v>864</v>
      </c>
    </row>
    <row r="582" spans="3:12">
      <c r="C582" s="1" t="s">
        <v>981</v>
      </c>
      <c r="D582" s="1">
        <v>0</v>
      </c>
      <c r="E582" s="1" t="s">
        <v>27</v>
      </c>
      <c r="F582" s="12" t="s">
        <v>142</v>
      </c>
      <c r="G582" s="12" t="s">
        <v>3350</v>
      </c>
      <c r="H582" s="1" t="s">
        <v>85</v>
      </c>
      <c r="I582" s="12" t="s">
        <v>554</v>
      </c>
      <c r="J582" s="12" t="s">
        <v>559</v>
      </c>
      <c r="K582" s="1" t="s">
        <v>1318</v>
      </c>
      <c r="L582" s="1" t="s">
        <v>864</v>
      </c>
    </row>
    <row r="583" spans="3:12">
      <c r="C583" s="1" t="s">
        <v>982</v>
      </c>
      <c r="D583" s="1">
        <v>0</v>
      </c>
      <c r="E583" s="1" t="s">
        <v>27</v>
      </c>
      <c r="F583" s="12" t="s">
        <v>142</v>
      </c>
      <c r="G583" s="12" t="s">
        <v>3350</v>
      </c>
      <c r="H583" s="1" t="s">
        <v>85</v>
      </c>
      <c r="I583" s="12" t="s">
        <v>554</v>
      </c>
      <c r="J583" s="12" t="s">
        <v>559</v>
      </c>
      <c r="K583" s="1" t="s">
        <v>1318</v>
      </c>
      <c r="L583" s="1" t="s">
        <v>864</v>
      </c>
    </row>
    <row r="584" spans="3:12">
      <c r="C584" s="1" t="s">
        <v>983</v>
      </c>
      <c r="D584" s="1">
        <v>0</v>
      </c>
      <c r="E584" s="1" t="s">
        <v>27</v>
      </c>
      <c r="F584" s="12" t="s">
        <v>142</v>
      </c>
      <c r="G584" s="12" t="s">
        <v>3350</v>
      </c>
      <c r="H584" s="1" t="s">
        <v>85</v>
      </c>
      <c r="I584" s="12" t="s">
        <v>554</v>
      </c>
      <c r="J584" s="12" t="s">
        <v>559</v>
      </c>
      <c r="K584" s="1" t="s">
        <v>1318</v>
      </c>
      <c r="L584" s="1" t="s">
        <v>864</v>
      </c>
    </row>
    <row r="585" spans="3:12">
      <c r="C585" s="1" t="s">
        <v>984</v>
      </c>
      <c r="D585" s="1">
        <v>0</v>
      </c>
      <c r="E585" s="1" t="s">
        <v>27</v>
      </c>
      <c r="F585" s="12" t="s">
        <v>142</v>
      </c>
      <c r="G585" s="12" t="s">
        <v>3350</v>
      </c>
      <c r="H585" s="1" t="s">
        <v>85</v>
      </c>
      <c r="I585" s="12" t="s">
        <v>554</v>
      </c>
      <c r="J585" s="12" t="s">
        <v>559</v>
      </c>
      <c r="K585" s="1" t="s">
        <v>1318</v>
      </c>
      <c r="L585" s="1" t="s">
        <v>864</v>
      </c>
    </row>
    <row r="586" spans="3:12">
      <c r="C586" s="1" t="s">
        <v>985</v>
      </c>
      <c r="D586" s="1">
        <v>0</v>
      </c>
      <c r="E586" s="1" t="s">
        <v>27</v>
      </c>
      <c r="F586" s="12" t="s">
        <v>142</v>
      </c>
      <c r="G586" s="12" t="s">
        <v>3350</v>
      </c>
      <c r="H586" s="1" t="s">
        <v>85</v>
      </c>
      <c r="I586" s="12" t="s">
        <v>554</v>
      </c>
      <c r="J586" s="12" t="s">
        <v>559</v>
      </c>
      <c r="K586" s="1" t="s">
        <v>1318</v>
      </c>
      <c r="L586" s="1" t="s">
        <v>864</v>
      </c>
    </row>
    <row r="587" spans="3:12">
      <c r="C587" s="1" t="s">
        <v>986</v>
      </c>
      <c r="D587" s="1">
        <v>0</v>
      </c>
      <c r="E587" s="1" t="s">
        <v>27</v>
      </c>
      <c r="F587" s="12" t="s">
        <v>142</v>
      </c>
      <c r="G587" s="12" t="s">
        <v>3350</v>
      </c>
      <c r="H587" s="1" t="s">
        <v>85</v>
      </c>
      <c r="I587" s="12" t="s">
        <v>554</v>
      </c>
      <c r="J587" s="12" t="s">
        <v>559</v>
      </c>
      <c r="K587" s="1" t="s">
        <v>1318</v>
      </c>
      <c r="L587" s="1" t="s">
        <v>864</v>
      </c>
    </row>
    <row r="588" spans="3:12">
      <c r="C588" s="1" t="s">
        <v>987</v>
      </c>
      <c r="D588" s="1">
        <v>0</v>
      </c>
      <c r="E588" s="1" t="s">
        <v>27</v>
      </c>
      <c r="F588" s="12" t="s">
        <v>142</v>
      </c>
      <c r="G588" s="12" t="s">
        <v>3350</v>
      </c>
      <c r="H588" s="1" t="s">
        <v>85</v>
      </c>
      <c r="I588" s="12" t="s">
        <v>554</v>
      </c>
      <c r="J588" s="12" t="s">
        <v>559</v>
      </c>
      <c r="K588" s="1" t="s">
        <v>1318</v>
      </c>
      <c r="L588" s="1" t="s">
        <v>864</v>
      </c>
    </row>
    <row r="589" spans="3:12">
      <c r="C589" s="1" t="s">
        <v>988</v>
      </c>
      <c r="D589" s="1">
        <v>0</v>
      </c>
      <c r="E589" s="1" t="s">
        <v>27</v>
      </c>
      <c r="F589" s="12" t="s">
        <v>142</v>
      </c>
      <c r="G589" s="12" t="s">
        <v>3350</v>
      </c>
      <c r="H589" s="1" t="s">
        <v>85</v>
      </c>
      <c r="I589" s="12" t="s">
        <v>554</v>
      </c>
      <c r="J589" s="12" t="s">
        <v>559</v>
      </c>
      <c r="K589" s="1" t="s">
        <v>1318</v>
      </c>
      <c r="L589" s="1" t="s">
        <v>864</v>
      </c>
    </row>
    <row r="590" spans="3:12">
      <c r="C590" s="1" t="s">
        <v>989</v>
      </c>
      <c r="D590" s="1">
        <v>0</v>
      </c>
      <c r="E590" s="1" t="s">
        <v>27</v>
      </c>
      <c r="F590" s="12" t="s">
        <v>142</v>
      </c>
      <c r="G590" s="12" t="s">
        <v>3350</v>
      </c>
      <c r="H590" s="1" t="s">
        <v>85</v>
      </c>
      <c r="I590" s="12" t="s">
        <v>554</v>
      </c>
      <c r="J590" s="12" t="s">
        <v>559</v>
      </c>
      <c r="K590" s="1" t="s">
        <v>1318</v>
      </c>
      <c r="L590" s="1" t="s">
        <v>864</v>
      </c>
    </row>
    <row r="591" spans="3:12">
      <c r="C591" s="1" t="s">
        <v>990</v>
      </c>
      <c r="D591" s="1">
        <v>0</v>
      </c>
      <c r="E591" s="1" t="s">
        <v>27</v>
      </c>
      <c r="F591" s="12" t="s">
        <v>142</v>
      </c>
      <c r="G591" s="12" t="s">
        <v>3350</v>
      </c>
      <c r="H591" s="1" t="s">
        <v>85</v>
      </c>
      <c r="I591" s="12" t="s">
        <v>554</v>
      </c>
      <c r="J591" s="12" t="s">
        <v>559</v>
      </c>
      <c r="K591" s="1" t="s">
        <v>1318</v>
      </c>
      <c r="L591" s="1" t="s">
        <v>864</v>
      </c>
    </row>
    <row r="592" spans="3:12">
      <c r="C592" s="1" t="s">
        <v>991</v>
      </c>
      <c r="D592" s="1">
        <v>0</v>
      </c>
      <c r="E592" s="1" t="s">
        <v>27</v>
      </c>
      <c r="F592" s="12" t="s">
        <v>142</v>
      </c>
      <c r="G592" s="12" t="s">
        <v>3350</v>
      </c>
      <c r="H592" s="1" t="s">
        <v>85</v>
      </c>
      <c r="I592" s="12" t="s">
        <v>554</v>
      </c>
      <c r="J592" s="12" t="s">
        <v>559</v>
      </c>
      <c r="K592" s="1" t="s">
        <v>1318</v>
      </c>
      <c r="L592" s="1" t="s">
        <v>864</v>
      </c>
    </row>
    <row r="593" spans="3:12">
      <c r="C593" s="1" t="s">
        <v>992</v>
      </c>
      <c r="D593" s="1">
        <v>0</v>
      </c>
      <c r="E593" s="1" t="s">
        <v>27</v>
      </c>
      <c r="F593" s="12" t="s">
        <v>142</v>
      </c>
      <c r="G593" s="12" t="s">
        <v>3350</v>
      </c>
      <c r="H593" s="1" t="s">
        <v>85</v>
      </c>
      <c r="I593" s="12" t="s">
        <v>554</v>
      </c>
      <c r="J593" s="12" t="s">
        <v>559</v>
      </c>
      <c r="K593" s="1" t="s">
        <v>1318</v>
      </c>
      <c r="L593" s="1" t="s">
        <v>864</v>
      </c>
    </row>
    <row r="594" spans="3:12">
      <c r="C594" s="1" t="s">
        <v>993</v>
      </c>
      <c r="D594" s="1">
        <v>0</v>
      </c>
      <c r="E594" s="1" t="s">
        <v>27</v>
      </c>
      <c r="F594" s="12" t="s">
        <v>142</v>
      </c>
      <c r="G594" s="12" t="s">
        <v>3350</v>
      </c>
      <c r="H594" s="1" t="s">
        <v>85</v>
      </c>
      <c r="I594" s="12" t="s">
        <v>554</v>
      </c>
      <c r="J594" s="12" t="s">
        <v>559</v>
      </c>
      <c r="K594" s="1" t="s">
        <v>1318</v>
      </c>
      <c r="L594" s="1" t="s">
        <v>864</v>
      </c>
    </row>
    <row r="595" spans="3:12">
      <c r="C595" s="1" t="s">
        <v>994</v>
      </c>
      <c r="D595" s="1">
        <v>0</v>
      </c>
      <c r="E595" s="1" t="s">
        <v>27</v>
      </c>
      <c r="F595" s="12" t="s">
        <v>142</v>
      </c>
      <c r="G595" s="12" t="s">
        <v>3350</v>
      </c>
      <c r="H595" s="1" t="s">
        <v>85</v>
      </c>
      <c r="I595" s="12" t="s">
        <v>554</v>
      </c>
      <c r="J595" s="12" t="s">
        <v>559</v>
      </c>
      <c r="K595" s="1" t="s">
        <v>1318</v>
      </c>
      <c r="L595" s="1" t="s">
        <v>864</v>
      </c>
    </row>
    <row r="596" spans="3:12">
      <c r="C596" s="1" t="s">
        <v>1652</v>
      </c>
      <c r="D596" s="1">
        <v>0</v>
      </c>
      <c r="E596" s="1" t="s">
        <v>27</v>
      </c>
      <c r="F596" s="12" t="s">
        <v>142</v>
      </c>
      <c r="G596" s="12" t="s">
        <v>3350</v>
      </c>
      <c r="H596" s="1" t="s">
        <v>85</v>
      </c>
      <c r="I596" s="12" t="s">
        <v>554</v>
      </c>
      <c r="J596" s="12" t="s">
        <v>559</v>
      </c>
      <c r="K596" s="1" t="s">
        <v>1318</v>
      </c>
      <c r="L596" s="1" t="s">
        <v>864</v>
      </c>
    </row>
    <row r="597" spans="3:12">
      <c r="C597" s="1" t="s">
        <v>995</v>
      </c>
      <c r="D597" s="1">
        <v>0</v>
      </c>
      <c r="E597" s="1" t="s">
        <v>27</v>
      </c>
      <c r="F597" s="12" t="s">
        <v>142</v>
      </c>
      <c r="G597" s="12" t="s">
        <v>3350</v>
      </c>
      <c r="H597" s="1" t="s">
        <v>85</v>
      </c>
      <c r="I597" s="12" t="s">
        <v>554</v>
      </c>
      <c r="J597" s="12" t="s">
        <v>559</v>
      </c>
      <c r="K597" s="1" t="s">
        <v>1318</v>
      </c>
      <c r="L597" s="1" t="s">
        <v>864</v>
      </c>
    </row>
    <row r="598" spans="3:12">
      <c r="C598" s="1" t="s">
        <v>1638</v>
      </c>
      <c r="D598" s="1">
        <v>0</v>
      </c>
      <c r="E598" s="1" t="s">
        <v>27</v>
      </c>
      <c r="F598" s="12" t="s">
        <v>142</v>
      </c>
      <c r="G598" s="12" t="s">
        <v>3350</v>
      </c>
      <c r="H598" s="1" t="s">
        <v>85</v>
      </c>
      <c r="I598" s="12" t="s">
        <v>554</v>
      </c>
      <c r="J598" s="12" t="s">
        <v>559</v>
      </c>
      <c r="K598" s="1" t="s">
        <v>1318</v>
      </c>
      <c r="L598" s="1" t="s">
        <v>865</v>
      </c>
    </row>
    <row r="599" spans="3:12">
      <c r="C599" s="1" t="s">
        <v>956</v>
      </c>
      <c r="D599" s="1">
        <v>0</v>
      </c>
      <c r="E599" s="1" t="s">
        <v>27</v>
      </c>
      <c r="F599" s="12" t="s">
        <v>142</v>
      </c>
      <c r="G599" s="12" t="s">
        <v>3350</v>
      </c>
      <c r="H599" s="1" t="s">
        <v>85</v>
      </c>
      <c r="I599" s="12" t="s">
        <v>554</v>
      </c>
      <c r="J599" s="12" t="s">
        <v>559</v>
      </c>
      <c r="K599" s="1" t="s">
        <v>1318</v>
      </c>
      <c r="L599" s="1" t="s">
        <v>865</v>
      </c>
    </row>
    <row r="600" spans="3:12">
      <c r="C600" s="1" t="s">
        <v>1639</v>
      </c>
      <c r="D600" s="1">
        <v>0</v>
      </c>
      <c r="E600" s="1" t="s">
        <v>27</v>
      </c>
      <c r="F600" s="12" t="s">
        <v>142</v>
      </c>
      <c r="G600" s="12" t="s">
        <v>3350</v>
      </c>
      <c r="H600" s="1" t="s">
        <v>85</v>
      </c>
      <c r="I600" s="12" t="s">
        <v>554</v>
      </c>
      <c r="J600" s="12" t="s">
        <v>559</v>
      </c>
      <c r="K600" s="1" t="s">
        <v>1318</v>
      </c>
      <c r="L600" s="1" t="s">
        <v>865</v>
      </c>
    </row>
    <row r="601" spans="3:12">
      <c r="C601" s="1" t="s">
        <v>1640</v>
      </c>
      <c r="D601" s="1">
        <v>0</v>
      </c>
      <c r="E601" s="1" t="s">
        <v>27</v>
      </c>
      <c r="F601" s="12" t="s">
        <v>142</v>
      </c>
      <c r="G601" s="12" t="s">
        <v>3350</v>
      </c>
      <c r="H601" s="1" t="s">
        <v>85</v>
      </c>
      <c r="I601" s="12" t="s">
        <v>554</v>
      </c>
      <c r="J601" s="12" t="s">
        <v>559</v>
      </c>
      <c r="K601" s="1" t="s">
        <v>1318</v>
      </c>
      <c r="L601" s="1" t="s">
        <v>865</v>
      </c>
    </row>
    <row r="602" spans="3:12">
      <c r="C602" s="1" t="s">
        <v>147</v>
      </c>
      <c r="D602" s="1">
        <v>0</v>
      </c>
      <c r="E602" s="1" t="s">
        <v>27</v>
      </c>
      <c r="F602" s="12" t="s">
        <v>142</v>
      </c>
      <c r="G602" s="12" t="s">
        <v>3350</v>
      </c>
      <c r="H602" s="1" t="s">
        <v>85</v>
      </c>
      <c r="I602" s="12" t="s">
        <v>554</v>
      </c>
      <c r="J602" s="12" t="s">
        <v>559</v>
      </c>
      <c r="K602" s="1" t="s">
        <v>1318</v>
      </c>
      <c r="L602" s="1" t="s">
        <v>865</v>
      </c>
    </row>
    <row r="603" spans="3:12">
      <c r="C603" s="1" t="s">
        <v>149</v>
      </c>
      <c r="D603" s="1">
        <v>0</v>
      </c>
      <c r="E603" s="1" t="s">
        <v>27</v>
      </c>
      <c r="F603" s="12" t="s">
        <v>142</v>
      </c>
      <c r="G603" s="12" t="s">
        <v>3350</v>
      </c>
      <c r="H603" s="1" t="s">
        <v>85</v>
      </c>
      <c r="I603" s="12" t="s">
        <v>554</v>
      </c>
      <c r="J603" s="12" t="s">
        <v>559</v>
      </c>
      <c r="K603" s="1" t="s">
        <v>1318</v>
      </c>
      <c r="L603" s="1" t="s">
        <v>865</v>
      </c>
    </row>
    <row r="604" spans="3:12">
      <c r="C604" s="1" t="s">
        <v>957</v>
      </c>
      <c r="D604" s="1">
        <v>0</v>
      </c>
      <c r="E604" s="1" t="s">
        <v>27</v>
      </c>
      <c r="F604" s="12" t="s">
        <v>142</v>
      </c>
      <c r="G604" s="12" t="s">
        <v>3350</v>
      </c>
      <c r="H604" s="1" t="s">
        <v>85</v>
      </c>
      <c r="I604" s="12" t="s">
        <v>554</v>
      </c>
      <c r="J604" s="12" t="s">
        <v>559</v>
      </c>
      <c r="K604" s="1" t="s">
        <v>1318</v>
      </c>
      <c r="L604" s="1" t="s">
        <v>865</v>
      </c>
    </row>
    <row r="605" spans="3:12">
      <c r="C605" s="1" t="s">
        <v>958</v>
      </c>
      <c r="D605" s="1">
        <v>0</v>
      </c>
      <c r="E605" s="1" t="s">
        <v>27</v>
      </c>
      <c r="F605" s="12" t="s">
        <v>142</v>
      </c>
      <c r="G605" s="12" t="s">
        <v>3350</v>
      </c>
      <c r="H605" s="1" t="s">
        <v>85</v>
      </c>
      <c r="I605" s="12" t="s">
        <v>554</v>
      </c>
      <c r="J605" s="12" t="s">
        <v>559</v>
      </c>
      <c r="K605" s="1" t="s">
        <v>1318</v>
      </c>
      <c r="L605" s="1" t="s">
        <v>865</v>
      </c>
    </row>
    <row r="606" spans="3:12">
      <c r="C606" s="1" t="s">
        <v>959</v>
      </c>
      <c r="D606" s="1">
        <v>0</v>
      </c>
      <c r="E606" s="1" t="s">
        <v>27</v>
      </c>
      <c r="F606" s="12" t="s">
        <v>142</v>
      </c>
      <c r="G606" s="12" t="s">
        <v>3350</v>
      </c>
      <c r="H606" s="1" t="s">
        <v>85</v>
      </c>
      <c r="I606" s="12" t="s">
        <v>554</v>
      </c>
      <c r="J606" s="12" t="s">
        <v>559</v>
      </c>
      <c r="K606" s="1" t="s">
        <v>1318</v>
      </c>
      <c r="L606" s="1" t="s">
        <v>865</v>
      </c>
    </row>
    <row r="607" spans="3:12">
      <c r="C607" s="1" t="s">
        <v>960</v>
      </c>
      <c r="D607" s="1">
        <v>0</v>
      </c>
      <c r="E607" s="1" t="s">
        <v>27</v>
      </c>
      <c r="F607" s="12" t="s">
        <v>142</v>
      </c>
      <c r="G607" s="12" t="s">
        <v>3350</v>
      </c>
      <c r="H607" s="1" t="s">
        <v>85</v>
      </c>
      <c r="I607" s="12" t="s">
        <v>554</v>
      </c>
      <c r="J607" s="12" t="s">
        <v>559</v>
      </c>
      <c r="K607" s="1" t="s">
        <v>1318</v>
      </c>
      <c r="L607" s="1" t="s">
        <v>865</v>
      </c>
    </row>
    <row r="608" spans="3:12">
      <c r="C608" s="1" t="s">
        <v>961</v>
      </c>
      <c r="D608" s="1">
        <v>0</v>
      </c>
      <c r="E608" s="1" t="s">
        <v>27</v>
      </c>
      <c r="F608" s="12" t="s">
        <v>142</v>
      </c>
      <c r="G608" s="12" t="s">
        <v>3350</v>
      </c>
      <c r="H608" s="1" t="s">
        <v>85</v>
      </c>
      <c r="I608" s="12" t="s">
        <v>554</v>
      </c>
      <c r="J608" s="12" t="s">
        <v>559</v>
      </c>
      <c r="K608" s="1" t="s">
        <v>1318</v>
      </c>
      <c r="L608" s="1" t="s">
        <v>865</v>
      </c>
    </row>
    <row r="609" spans="3:12">
      <c r="C609" s="1" t="s">
        <v>962</v>
      </c>
      <c r="D609" s="1">
        <v>0</v>
      </c>
      <c r="E609" s="1" t="s">
        <v>27</v>
      </c>
      <c r="F609" s="12" t="s">
        <v>142</v>
      </c>
      <c r="G609" s="12" t="s">
        <v>3350</v>
      </c>
      <c r="H609" s="1" t="s">
        <v>85</v>
      </c>
      <c r="I609" s="12" t="s">
        <v>554</v>
      </c>
      <c r="J609" s="12" t="s">
        <v>559</v>
      </c>
      <c r="K609" s="1" t="s">
        <v>1318</v>
      </c>
      <c r="L609" s="1" t="s">
        <v>865</v>
      </c>
    </row>
    <row r="610" spans="3:12">
      <c r="C610" s="1" t="s">
        <v>963</v>
      </c>
      <c r="D610" s="1">
        <v>0</v>
      </c>
      <c r="E610" s="1" t="s">
        <v>27</v>
      </c>
      <c r="F610" s="12" t="s">
        <v>142</v>
      </c>
      <c r="G610" s="12" t="s">
        <v>3350</v>
      </c>
      <c r="H610" s="1" t="s">
        <v>85</v>
      </c>
      <c r="I610" s="12" t="s">
        <v>554</v>
      </c>
      <c r="J610" s="12" t="s">
        <v>559</v>
      </c>
      <c r="K610" s="1" t="s">
        <v>1318</v>
      </c>
      <c r="L610" s="1" t="s">
        <v>865</v>
      </c>
    </row>
    <row r="611" spans="3:12">
      <c r="C611" s="1" t="s">
        <v>964</v>
      </c>
      <c r="D611" s="1">
        <v>0</v>
      </c>
      <c r="E611" s="1" t="s">
        <v>27</v>
      </c>
      <c r="F611" s="12" t="s">
        <v>142</v>
      </c>
      <c r="G611" s="12" t="s">
        <v>3350</v>
      </c>
      <c r="H611" s="1" t="s">
        <v>85</v>
      </c>
      <c r="I611" s="12" t="s">
        <v>554</v>
      </c>
      <c r="J611" s="12" t="s">
        <v>559</v>
      </c>
      <c r="K611" s="1" t="s">
        <v>1318</v>
      </c>
      <c r="L611" s="1" t="s">
        <v>865</v>
      </c>
    </row>
    <row r="612" spans="3:12">
      <c r="C612" s="1" t="s">
        <v>965</v>
      </c>
      <c r="D612" s="1">
        <v>0</v>
      </c>
      <c r="E612" s="1" t="s">
        <v>27</v>
      </c>
      <c r="F612" s="12" t="s">
        <v>142</v>
      </c>
      <c r="G612" s="12" t="s">
        <v>3350</v>
      </c>
      <c r="H612" s="1" t="s">
        <v>85</v>
      </c>
      <c r="I612" s="12" t="s">
        <v>554</v>
      </c>
      <c r="J612" s="12" t="s">
        <v>559</v>
      </c>
      <c r="K612" s="1" t="s">
        <v>1318</v>
      </c>
      <c r="L612" s="1" t="s">
        <v>865</v>
      </c>
    </row>
    <row r="613" spans="3:12">
      <c r="C613" s="1" t="s">
        <v>966</v>
      </c>
      <c r="D613" s="1">
        <v>0</v>
      </c>
      <c r="E613" s="1" t="s">
        <v>27</v>
      </c>
      <c r="F613" s="12" t="s">
        <v>142</v>
      </c>
      <c r="G613" s="12" t="s">
        <v>3350</v>
      </c>
      <c r="H613" s="1" t="s">
        <v>85</v>
      </c>
      <c r="I613" s="12" t="s">
        <v>554</v>
      </c>
      <c r="J613" s="12" t="s">
        <v>559</v>
      </c>
      <c r="K613" s="1" t="s">
        <v>1318</v>
      </c>
      <c r="L613" s="1" t="s">
        <v>865</v>
      </c>
    </row>
    <row r="614" spans="3:12">
      <c r="C614" s="1" t="s">
        <v>967</v>
      </c>
      <c r="D614" s="1">
        <v>0</v>
      </c>
      <c r="E614" s="1" t="s">
        <v>27</v>
      </c>
      <c r="F614" s="12" t="s">
        <v>142</v>
      </c>
      <c r="G614" s="12" t="s">
        <v>3350</v>
      </c>
      <c r="H614" s="1" t="s">
        <v>85</v>
      </c>
      <c r="I614" s="12" t="s">
        <v>554</v>
      </c>
      <c r="J614" s="12" t="s">
        <v>559</v>
      </c>
      <c r="K614" s="1" t="s">
        <v>1318</v>
      </c>
      <c r="L614" s="1" t="s">
        <v>865</v>
      </c>
    </row>
    <row r="615" spans="3:12">
      <c r="C615" s="1" t="s">
        <v>968</v>
      </c>
      <c r="D615" s="1">
        <v>0</v>
      </c>
      <c r="E615" s="1" t="s">
        <v>27</v>
      </c>
      <c r="F615" s="12" t="s">
        <v>142</v>
      </c>
      <c r="G615" s="12" t="s">
        <v>3350</v>
      </c>
      <c r="H615" s="1" t="s">
        <v>85</v>
      </c>
      <c r="I615" s="12" t="s">
        <v>554</v>
      </c>
      <c r="J615" s="12" t="s">
        <v>559</v>
      </c>
      <c r="K615" s="1" t="s">
        <v>1318</v>
      </c>
      <c r="L615" s="1" t="s">
        <v>865</v>
      </c>
    </row>
    <row r="616" spans="3:12">
      <c r="C616" s="1" t="s">
        <v>969</v>
      </c>
      <c r="D616" s="1">
        <v>0</v>
      </c>
      <c r="E616" s="1" t="s">
        <v>27</v>
      </c>
      <c r="F616" s="12" t="s">
        <v>142</v>
      </c>
      <c r="G616" s="12" t="s">
        <v>3350</v>
      </c>
      <c r="H616" s="1" t="s">
        <v>85</v>
      </c>
      <c r="I616" s="12" t="s">
        <v>554</v>
      </c>
      <c r="J616" s="12" t="s">
        <v>559</v>
      </c>
      <c r="K616" s="1" t="s">
        <v>1318</v>
      </c>
      <c r="L616" s="1" t="s">
        <v>865</v>
      </c>
    </row>
    <row r="617" spans="3:12">
      <c r="C617" s="1" t="s">
        <v>970</v>
      </c>
      <c r="D617" s="1">
        <v>0</v>
      </c>
      <c r="E617" s="1" t="s">
        <v>27</v>
      </c>
      <c r="F617" s="12" t="s">
        <v>142</v>
      </c>
      <c r="G617" s="12" t="s">
        <v>3350</v>
      </c>
      <c r="H617" s="1" t="s">
        <v>85</v>
      </c>
      <c r="I617" s="12" t="s">
        <v>554</v>
      </c>
      <c r="J617" s="12" t="s">
        <v>559</v>
      </c>
      <c r="K617" s="1" t="s">
        <v>1318</v>
      </c>
      <c r="L617" s="1" t="s">
        <v>865</v>
      </c>
    </row>
    <row r="618" spans="3:12">
      <c r="C618" s="1" t="s">
        <v>971</v>
      </c>
      <c r="D618" s="1">
        <v>0</v>
      </c>
      <c r="E618" s="1" t="s">
        <v>27</v>
      </c>
      <c r="F618" s="12" t="s">
        <v>142</v>
      </c>
      <c r="G618" s="12" t="s">
        <v>3350</v>
      </c>
      <c r="H618" s="1" t="s">
        <v>85</v>
      </c>
      <c r="I618" s="12" t="s">
        <v>554</v>
      </c>
      <c r="J618" s="12" t="s">
        <v>559</v>
      </c>
      <c r="K618" s="1" t="s">
        <v>1318</v>
      </c>
      <c r="L618" s="1" t="s">
        <v>865</v>
      </c>
    </row>
    <row r="619" spans="3:12">
      <c r="C619" s="1" t="s">
        <v>972</v>
      </c>
      <c r="D619" s="1">
        <v>0</v>
      </c>
      <c r="E619" s="1" t="s">
        <v>27</v>
      </c>
      <c r="F619" s="12" t="s">
        <v>142</v>
      </c>
      <c r="G619" s="12" t="s">
        <v>3350</v>
      </c>
      <c r="H619" s="1" t="s">
        <v>85</v>
      </c>
      <c r="I619" s="12" t="s">
        <v>554</v>
      </c>
      <c r="J619" s="12" t="s">
        <v>559</v>
      </c>
      <c r="K619" s="1" t="s">
        <v>1318</v>
      </c>
      <c r="L619" s="1" t="s">
        <v>865</v>
      </c>
    </row>
    <row r="620" spans="3:12">
      <c r="C620" s="1" t="s">
        <v>973</v>
      </c>
      <c r="D620" s="1">
        <v>0</v>
      </c>
      <c r="E620" s="1" t="s">
        <v>27</v>
      </c>
      <c r="F620" s="12" t="s">
        <v>142</v>
      </c>
      <c r="G620" s="12" t="s">
        <v>3350</v>
      </c>
      <c r="H620" s="1" t="s">
        <v>85</v>
      </c>
      <c r="I620" s="12" t="s">
        <v>554</v>
      </c>
      <c r="J620" s="12" t="s">
        <v>559</v>
      </c>
      <c r="K620" s="1" t="s">
        <v>1318</v>
      </c>
      <c r="L620" s="1" t="s">
        <v>865</v>
      </c>
    </row>
    <row r="621" spans="3:12">
      <c r="C621" s="1" t="s">
        <v>974</v>
      </c>
      <c r="D621" s="1">
        <v>0</v>
      </c>
      <c r="E621" s="1" t="s">
        <v>27</v>
      </c>
      <c r="F621" s="12" t="s">
        <v>142</v>
      </c>
      <c r="G621" s="12" t="s">
        <v>3350</v>
      </c>
      <c r="H621" s="1" t="s">
        <v>85</v>
      </c>
      <c r="I621" s="12" t="s">
        <v>554</v>
      </c>
      <c r="J621" s="12" t="s">
        <v>559</v>
      </c>
      <c r="K621" s="1" t="s">
        <v>1318</v>
      </c>
      <c r="L621" s="1" t="s">
        <v>865</v>
      </c>
    </row>
    <row r="622" spans="3:12">
      <c r="C622" s="1" t="s">
        <v>975</v>
      </c>
      <c r="D622" s="1">
        <v>0</v>
      </c>
      <c r="E622" s="1" t="s">
        <v>27</v>
      </c>
      <c r="F622" s="12" t="s">
        <v>142</v>
      </c>
      <c r="G622" s="12" t="s">
        <v>3350</v>
      </c>
      <c r="H622" s="1" t="s">
        <v>85</v>
      </c>
      <c r="I622" s="12" t="s">
        <v>554</v>
      </c>
      <c r="J622" s="12" t="s">
        <v>559</v>
      </c>
      <c r="K622" s="1" t="s">
        <v>1318</v>
      </c>
      <c r="L622" s="1" t="s">
        <v>865</v>
      </c>
    </row>
    <row r="623" spans="3:12">
      <c r="C623" s="1" t="s">
        <v>976</v>
      </c>
      <c r="D623" s="1">
        <v>0</v>
      </c>
      <c r="E623" s="1" t="s">
        <v>27</v>
      </c>
      <c r="F623" s="12" t="s">
        <v>142</v>
      </c>
      <c r="G623" s="12" t="s">
        <v>3350</v>
      </c>
      <c r="H623" s="1" t="s">
        <v>85</v>
      </c>
      <c r="I623" s="12" t="s">
        <v>554</v>
      </c>
      <c r="J623" s="12" t="s">
        <v>559</v>
      </c>
      <c r="K623" s="1" t="s">
        <v>1318</v>
      </c>
      <c r="L623" s="1" t="s">
        <v>865</v>
      </c>
    </row>
    <row r="624" spans="3:12">
      <c r="C624" s="1" t="s">
        <v>977</v>
      </c>
      <c r="D624" s="1">
        <v>0</v>
      </c>
      <c r="E624" s="1" t="s">
        <v>27</v>
      </c>
      <c r="F624" s="12" t="s">
        <v>142</v>
      </c>
      <c r="G624" s="12" t="s">
        <v>3350</v>
      </c>
      <c r="H624" s="1" t="s">
        <v>85</v>
      </c>
      <c r="I624" s="12" t="s">
        <v>554</v>
      </c>
      <c r="J624" s="12" t="s">
        <v>559</v>
      </c>
      <c r="K624" s="1" t="s">
        <v>1318</v>
      </c>
      <c r="L624" s="1" t="s">
        <v>865</v>
      </c>
    </row>
    <row r="625" spans="3:12">
      <c r="C625" s="1" t="s">
        <v>1643</v>
      </c>
      <c r="D625" s="1">
        <v>0</v>
      </c>
      <c r="E625" s="1" t="s">
        <v>27</v>
      </c>
      <c r="F625" s="12" t="s">
        <v>142</v>
      </c>
      <c r="G625" s="12" t="s">
        <v>3350</v>
      </c>
      <c r="H625" s="1" t="s">
        <v>85</v>
      </c>
      <c r="I625" s="12" t="s">
        <v>554</v>
      </c>
      <c r="J625" s="12" t="s">
        <v>559</v>
      </c>
      <c r="K625" s="1" t="s">
        <v>1318</v>
      </c>
      <c r="L625" s="1" t="s">
        <v>865</v>
      </c>
    </row>
    <row r="626" spans="3:12">
      <c r="C626" s="1" t="s">
        <v>1644</v>
      </c>
      <c r="D626" s="1">
        <v>0</v>
      </c>
      <c r="E626" s="1" t="s">
        <v>27</v>
      </c>
      <c r="F626" s="12" t="s">
        <v>142</v>
      </c>
      <c r="G626" s="12" t="s">
        <v>3350</v>
      </c>
      <c r="H626" s="1" t="s">
        <v>85</v>
      </c>
      <c r="I626" s="12" t="s">
        <v>554</v>
      </c>
      <c r="J626" s="12" t="s">
        <v>559</v>
      </c>
      <c r="K626" s="1" t="s">
        <v>1318</v>
      </c>
      <c r="L626" s="1" t="s">
        <v>865</v>
      </c>
    </row>
    <row r="627" spans="3:12">
      <c r="C627" s="1" t="s">
        <v>1645</v>
      </c>
      <c r="D627" s="1">
        <v>0</v>
      </c>
      <c r="E627" s="1" t="s">
        <v>27</v>
      </c>
      <c r="F627" s="12" t="s">
        <v>142</v>
      </c>
      <c r="G627" s="12" t="s">
        <v>3350</v>
      </c>
      <c r="H627" s="1" t="s">
        <v>85</v>
      </c>
      <c r="I627" s="12" t="s">
        <v>554</v>
      </c>
      <c r="J627" s="12" t="s">
        <v>559</v>
      </c>
      <c r="K627" s="1" t="s">
        <v>1318</v>
      </c>
      <c r="L627" s="1" t="s">
        <v>865</v>
      </c>
    </row>
    <row r="628" spans="3:12">
      <c r="C628" s="1" t="s">
        <v>1646</v>
      </c>
      <c r="D628" s="1">
        <v>0</v>
      </c>
      <c r="E628" s="1" t="s">
        <v>27</v>
      </c>
      <c r="F628" s="12" t="s">
        <v>142</v>
      </c>
      <c r="G628" s="12" t="s">
        <v>3350</v>
      </c>
      <c r="H628" s="1" t="s">
        <v>85</v>
      </c>
      <c r="I628" s="12" t="s">
        <v>554</v>
      </c>
      <c r="J628" s="12" t="s">
        <v>559</v>
      </c>
      <c r="K628" s="1" t="s">
        <v>1318</v>
      </c>
      <c r="L628" s="1" t="s">
        <v>865</v>
      </c>
    </row>
    <row r="629" spans="3:12">
      <c r="C629" s="1" t="s">
        <v>978</v>
      </c>
      <c r="D629" s="1">
        <v>0</v>
      </c>
      <c r="E629" s="1" t="s">
        <v>27</v>
      </c>
      <c r="F629" s="12" t="s">
        <v>142</v>
      </c>
      <c r="G629" s="12" t="s">
        <v>3350</v>
      </c>
      <c r="H629" s="1" t="s">
        <v>85</v>
      </c>
      <c r="I629" s="12" t="s">
        <v>554</v>
      </c>
      <c r="J629" s="12" t="s">
        <v>559</v>
      </c>
      <c r="K629" s="1" t="s">
        <v>1318</v>
      </c>
      <c r="L629" s="1" t="s">
        <v>865</v>
      </c>
    </row>
    <row r="630" spans="3:12">
      <c r="C630" s="1" t="s">
        <v>1647</v>
      </c>
      <c r="D630" s="1">
        <v>0</v>
      </c>
      <c r="E630" s="1" t="s">
        <v>27</v>
      </c>
      <c r="F630" s="12" t="s">
        <v>142</v>
      </c>
      <c r="G630" s="12" t="s">
        <v>3350</v>
      </c>
      <c r="H630" s="1" t="s">
        <v>85</v>
      </c>
      <c r="I630" s="12" t="s">
        <v>554</v>
      </c>
      <c r="J630" s="12" t="s">
        <v>559</v>
      </c>
      <c r="K630" s="1" t="s">
        <v>1318</v>
      </c>
      <c r="L630" s="1" t="s">
        <v>865</v>
      </c>
    </row>
    <row r="631" spans="3:12">
      <c r="C631" s="1" t="s">
        <v>1648</v>
      </c>
      <c r="D631" s="1">
        <v>0</v>
      </c>
      <c r="E631" s="1" t="s">
        <v>27</v>
      </c>
      <c r="F631" s="12" t="s">
        <v>142</v>
      </c>
      <c r="G631" s="12" t="s">
        <v>3350</v>
      </c>
      <c r="H631" s="1" t="s">
        <v>85</v>
      </c>
      <c r="I631" s="12" t="s">
        <v>554</v>
      </c>
      <c r="J631" s="12" t="s">
        <v>559</v>
      </c>
      <c r="K631" s="1" t="s">
        <v>1318</v>
      </c>
      <c r="L631" s="1" t="s">
        <v>865</v>
      </c>
    </row>
    <row r="632" spans="3:12">
      <c r="C632" s="1" t="s">
        <v>1649</v>
      </c>
      <c r="D632" s="1">
        <v>0</v>
      </c>
      <c r="E632" s="1" t="s">
        <v>27</v>
      </c>
      <c r="F632" s="12" t="s">
        <v>142</v>
      </c>
      <c r="G632" s="12" t="s">
        <v>3350</v>
      </c>
      <c r="H632" s="1" t="s">
        <v>85</v>
      </c>
      <c r="I632" s="12" t="s">
        <v>554</v>
      </c>
      <c r="J632" s="12" t="s">
        <v>559</v>
      </c>
      <c r="K632" s="1" t="s">
        <v>1318</v>
      </c>
      <c r="L632" s="1" t="s">
        <v>865</v>
      </c>
    </row>
    <row r="633" spans="3:12">
      <c r="C633" s="1" t="s">
        <v>1650</v>
      </c>
      <c r="D633" s="1">
        <v>0</v>
      </c>
      <c r="E633" s="1" t="s">
        <v>27</v>
      </c>
      <c r="F633" s="12" t="s">
        <v>142</v>
      </c>
      <c r="G633" s="12" t="s">
        <v>3350</v>
      </c>
      <c r="H633" s="1" t="s">
        <v>85</v>
      </c>
      <c r="I633" s="12" t="s">
        <v>554</v>
      </c>
      <c r="J633" s="12" t="s">
        <v>559</v>
      </c>
      <c r="K633" s="1" t="s">
        <v>1318</v>
      </c>
      <c r="L633" s="1" t="s">
        <v>865</v>
      </c>
    </row>
    <row r="634" spans="3:12">
      <c r="C634" s="1" t="s">
        <v>979</v>
      </c>
      <c r="D634" s="1">
        <v>0</v>
      </c>
      <c r="E634" s="1" t="s">
        <v>27</v>
      </c>
      <c r="F634" s="12" t="s">
        <v>142</v>
      </c>
      <c r="G634" s="12" t="s">
        <v>3350</v>
      </c>
      <c r="H634" s="1" t="s">
        <v>85</v>
      </c>
      <c r="I634" s="12" t="s">
        <v>554</v>
      </c>
      <c r="J634" s="12" t="s">
        <v>559</v>
      </c>
      <c r="K634" s="1" t="s">
        <v>1318</v>
      </c>
      <c r="L634" s="1" t="s">
        <v>865</v>
      </c>
    </row>
    <row r="635" spans="3:12">
      <c r="C635" s="1" t="s">
        <v>1651</v>
      </c>
      <c r="D635" s="1">
        <v>0</v>
      </c>
      <c r="E635" s="1" t="s">
        <v>27</v>
      </c>
      <c r="F635" s="12" t="s">
        <v>142</v>
      </c>
      <c r="G635" s="12" t="s">
        <v>3350</v>
      </c>
      <c r="H635" s="1" t="s">
        <v>85</v>
      </c>
      <c r="I635" s="12" t="s">
        <v>554</v>
      </c>
      <c r="J635" s="12" t="s">
        <v>559</v>
      </c>
      <c r="K635" s="1" t="s">
        <v>1318</v>
      </c>
      <c r="L635" s="1" t="s">
        <v>865</v>
      </c>
    </row>
    <row r="636" spans="3:12">
      <c r="C636" s="1" t="s">
        <v>980</v>
      </c>
      <c r="D636" s="1">
        <v>0</v>
      </c>
      <c r="E636" s="1" t="s">
        <v>27</v>
      </c>
      <c r="F636" s="12" t="s">
        <v>142</v>
      </c>
      <c r="G636" s="12" t="s">
        <v>3350</v>
      </c>
      <c r="H636" s="1" t="s">
        <v>85</v>
      </c>
      <c r="I636" s="12" t="s">
        <v>554</v>
      </c>
      <c r="J636" s="12" t="s">
        <v>559</v>
      </c>
      <c r="K636" s="1" t="s">
        <v>1318</v>
      </c>
      <c r="L636" s="1" t="s">
        <v>865</v>
      </c>
    </row>
    <row r="637" spans="3:12">
      <c r="C637" s="1" t="s">
        <v>981</v>
      </c>
      <c r="D637" s="1">
        <v>0</v>
      </c>
      <c r="E637" s="1" t="s">
        <v>27</v>
      </c>
      <c r="F637" s="12" t="s">
        <v>142</v>
      </c>
      <c r="G637" s="12" t="s">
        <v>3350</v>
      </c>
      <c r="H637" s="1" t="s">
        <v>85</v>
      </c>
      <c r="I637" s="12" t="s">
        <v>554</v>
      </c>
      <c r="J637" s="12" t="s">
        <v>559</v>
      </c>
      <c r="K637" s="1" t="s">
        <v>1318</v>
      </c>
      <c r="L637" s="1" t="s">
        <v>865</v>
      </c>
    </row>
    <row r="638" spans="3:12">
      <c r="C638" s="1" t="s">
        <v>982</v>
      </c>
      <c r="D638" s="1">
        <v>0</v>
      </c>
      <c r="E638" s="1" t="s">
        <v>27</v>
      </c>
      <c r="F638" s="12" t="s">
        <v>142</v>
      </c>
      <c r="G638" s="12" t="s">
        <v>3350</v>
      </c>
      <c r="H638" s="1" t="s">
        <v>85</v>
      </c>
      <c r="I638" s="12" t="s">
        <v>554</v>
      </c>
      <c r="J638" s="12" t="s">
        <v>559</v>
      </c>
      <c r="K638" s="1" t="s">
        <v>1318</v>
      </c>
      <c r="L638" s="1" t="s">
        <v>865</v>
      </c>
    </row>
    <row r="639" spans="3:12">
      <c r="C639" s="1" t="s">
        <v>983</v>
      </c>
      <c r="D639" s="1">
        <v>0</v>
      </c>
      <c r="E639" s="1" t="s">
        <v>27</v>
      </c>
      <c r="F639" s="12" t="s">
        <v>142</v>
      </c>
      <c r="G639" s="12" t="s">
        <v>3350</v>
      </c>
      <c r="H639" s="1" t="s">
        <v>85</v>
      </c>
      <c r="I639" s="12" t="s">
        <v>554</v>
      </c>
      <c r="J639" s="12" t="s">
        <v>559</v>
      </c>
      <c r="K639" s="1" t="s">
        <v>1318</v>
      </c>
      <c r="L639" s="1" t="s">
        <v>865</v>
      </c>
    </row>
    <row r="640" spans="3:12">
      <c r="C640" s="1" t="s">
        <v>984</v>
      </c>
      <c r="D640" s="1">
        <v>0</v>
      </c>
      <c r="E640" s="1" t="s">
        <v>27</v>
      </c>
      <c r="F640" s="12" t="s">
        <v>142</v>
      </c>
      <c r="G640" s="12" t="s">
        <v>3350</v>
      </c>
      <c r="H640" s="1" t="s">
        <v>85</v>
      </c>
      <c r="I640" s="12" t="s">
        <v>554</v>
      </c>
      <c r="J640" s="12" t="s">
        <v>559</v>
      </c>
      <c r="K640" s="1" t="s">
        <v>1318</v>
      </c>
      <c r="L640" s="1" t="s">
        <v>865</v>
      </c>
    </row>
    <row r="641" spans="3:12">
      <c r="C641" s="1" t="s">
        <v>985</v>
      </c>
      <c r="D641" s="1">
        <v>0</v>
      </c>
      <c r="E641" s="1" t="s">
        <v>27</v>
      </c>
      <c r="F641" s="12" t="s">
        <v>142</v>
      </c>
      <c r="G641" s="12" t="s">
        <v>3350</v>
      </c>
      <c r="H641" s="1" t="s">
        <v>85</v>
      </c>
      <c r="I641" s="12" t="s">
        <v>554</v>
      </c>
      <c r="J641" s="12" t="s">
        <v>559</v>
      </c>
      <c r="K641" s="1" t="s">
        <v>1318</v>
      </c>
      <c r="L641" s="1" t="s">
        <v>865</v>
      </c>
    </row>
    <row r="642" spans="3:12">
      <c r="C642" s="1" t="s">
        <v>986</v>
      </c>
      <c r="D642" s="1">
        <v>0</v>
      </c>
      <c r="E642" s="1" t="s">
        <v>27</v>
      </c>
      <c r="F642" s="12" t="s">
        <v>142</v>
      </c>
      <c r="G642" s="12" t="s">
        <v>3350</v>
      </c>
      <c r="H642" s="1" t="s">
        <v>85</v>
      </c>
      <c r="I642" s="12" t="s">
        <v>554</v>
      </c>
      <c r="J642" s="12" t="s">
        <v>559</v>
      </c>
      <c r="K642" s="1" t="s">
        <v>1318</v>
      </c>
      <c r="L642" s="1" t="s">
        <v>865</v>
      </c>
    </row>
    <row r="643" spans="3:12">
      <c r="C643" s="1" t="s">
        <v>987</v>
      </c>
      <c r="D643" s="1">
        <v>0</v>
      </c>
      <c r="E643" s="1" t="s">
        <v>27</v>
      </c>
      <c r="F643" s="12" t="s">
        <v>142</v>
      </c>
      <c r="G643" s="12" t="s">
        <v>3350</v>
      </c>
      <c r="H643" s="1" t="s">
        <v>85</v>
      </c>
      <c r="I643" s="12" t="s">
        <v>554</v>
      </c>
      <c r="J643" s="12" t="s">
        <v>559</v>
      </c>
      <c r="K643" s="1" t="s">
        <v>1318</v>
      </c>
      <c r="L643" s="1" t="s">
        <v>865</v>
      </c>
    </row>
    <row r="644" spans="3:12">
      <c r="C644" s="1" t="s">
        <v>988</v>
      </c>
      <c r="D644" s="1">
        <v>0</v>
      </c>
      <c r="E644" s="1" t="s">
        <v>27</v>
      </c>
      <c r="F644" s="12" t="s">
        <v>142</v>
      </c>
      <c r="G644" s="12" t="s">
        <v>3350</v>
      </c>
      <c r="H644" s="1" t="s">
        <v>85</v>
      </c>
      <c r="I644" s="12" t="s">
        <v>554</v>
      </c>
      <c r="J644" s="12" t="s">
        <v>559</v>
      </c>
      <c r="K644" s="1" t="s">
        <v>1318</v>
      </c>
      <c r="L644" s="1" t="s">
        <v>865</v>
      </c>
    </row>
    <row r="645" spans="3:12">
      <c r="C645" s="1" t="s">
        <v>989</v>
      </c>
      <c r="D645" s="1">
        <v>0</v>
      </c>
      <c r="E645" s="1" t="s">
        <v>27</v>
      </c>
      <c r="F645" s="12" t="s">
        <v>142</v>
      </c>
      <c r="G645" s="12" t="s">
        <v>3350</v>
      </c>
      <c r="H645" s="1" t="s">
        <v>85</v>
      </c>
      <c r="I645" s="12" t="s">
        <v>554</v>
      </c>
      <c r="J645" s="12" t="s">
        <v>559</v>
      </c>
      <c r="K645" s="1" t="s">
        <v>1318</v>
      </c>
      <c r="L645" s="1" t="s">
        <v>865</v>
      </c>
    </row>
    <row r="646" spans="3:12">
      <c r="C646" s="1" t="s">
        <v>990</v>
      </c>
      <c r="D646" s="1">
        <v>0</v>
      </c>
      <c r="E646" s="1" t="s">
        <v>27</v>
      </c>
      <c r="F646" s="12" t="s">
        <v>142</v>
      </c>
      <c r="G646" s="12" t="s">
        <v>3350</v>
      </c>
      <c r="H646" s="1" t="s">
        <v>85</v>
      </c>
      <c r="I646" s="12" t="s">
        <v>554</v>
      </c>
      <c r="J646" s="12" t="s">
        <v>559</v>
      </c>
      <c r="K646" s="1" t="s">
        <v>1318</v>
      </c>
      <c r="L646" s="1" t="s">
        <v>865</v>
      </c>
    </row>
    <row r="647" spans="3:12">
      <c r="C647" s="1" t="s">
        <v>991</v>
      </c>
      <c r="D647" s="1">
        <v>0</v>
      </c>
      <c r="E647" s="1" t="s">
        <v>27</v>
      </c>
      <c r="F647" s="12" t="s">
        <v>142</v>
      </c>
      <c r="G647" s="12" t="s">
        <v>3350</v>
      </c>
      <c r="H647" s="1" t="s">
        <v>85</v>
      </c>
      <c r="I647" s="12" t="s">
        <v>554</v>
      </c>
      <c r="J647" s="12" t="s">
        <v>559</v>
      </c>
      <c r="K647" s="1" t="s">
        <v>1318</v>
      </c>
      <c r="L647" s="1" t="s">
        <v>865</v>
      </c>
    </row>
    <row r="648" spans="3:12">
      <c r="C648" s="1" t="s">
        <v>992</v>
      </c>
      <c r="D648" s="1">
        <v>0</v>
      </c>
      <c r="E648" s="1" t="s">
        <v>27</v>
      </c>
      <c r="F648" s="12" t="s">
        <v>142</v>
      </c>
      <c r="G648" s="12" t="s">
        <v>3350</v>
      </c>
      <c r="H648" s="1" t="s">
        <v>85</v>
      </c>
      <c r="I648" s="12" t="s">
        <v>554</v>
      </c>
      <c r="J648" s="12" t="s">
        <v>559</v>
      </c>
      <c r="K648" s="1" t="s">
        <v>1318</v>
      </c>
      <c r="L648" s="1" t="s">
        <v>865</v>
      </c>
    </row>
    <row r="649" spans="3:12">
      <c r="C649" s="1" t="s">
        <v>993</v>
      </c>
      <c r="D649" s="1">
        <v>0</v>
      </c>
      <c r="E649" s="1" t="s">
        <v>27</v>
      </c>
      <c r="F649" s="12" t="s">
        <v>142</v>
      </c>
      <c r="G649" s="12" t="s">
        <v>3350</v>
      </c>
      <c r="H649" s="1" t="s">
        <v>85</v>
      </c>
      <c r="I649" s="12" t="s">
        <v>554</v>
      </c>
      <c r="J649" s="12" t="s">
        <v>559</v>
      </c>
      <c r="K649" s="1" t="s">
        <v>1318</v>
      </c>
      <c r="L649" s="1" t="s">
        <v>865</v>
      </c>
    </row>
    <row r="650" spans="3:12">
      <c r="C650" s="1" t="s">
        <v>994</v>
      </c>
      <c r="D650" s="1">
        <v>0</v>
      </c>
      <c r="E650" s="1" t="s">
        <v>27</v>
      </c>
      <c r="F650" s="12" t="s">
        <v>142</v>
      </c>
      <c r="G650" s="12" t="s">
        <v>3350</v>
      </c>
      <c r="H650" s="1" t="s">
        <v>85</v>
      </c>
      <c r="I650" s="12" t="s">
        <v>554</v>
      </c>
      <c r="J650" s="12" t="s">
        <v>559</v>
      </c>
      <c r="K650" s="1" t="s">
        <v>1318</v>
      </c>
      <c r="L650" s="1" t="s">
        <v>865</v>
      </c>
    </row>
    <row r="651" spans="3:12">
      <c r="C651" s="1" t="s">
        <v>1652</v>
      </c>
      <c r="D651" s="1">
        <v>0</v>
      </c>
      <c r="E651" s="1" t="s">
        <v>27</v>
      </c>
      <c r="F651" s="12" t="s">
        <v>142</v>
      </c>
      <c r="G651" s="12" t="s">
        <v>3350</v>
      </c>
      <c r="H651" s="1" t="s">
        <v>85</v>
      </c>
      <c r="I651" s="12" t="s">
        <v>554</v>
      </c>
      <c r="J651" s="12" t="s">
        <v>559</v>
      </c>
      <c r="K651" s="1" t="s">
        <v>1318</v>
      </c>
      <c r="L651" s="1" t="s">
        <v>865</v>
      </c>
    </row>
    <row r="652" spans="3:12">
      <c r="C652" s="1" t="s">
        <v>995</v>
      </c>
      <c r="D652" s="1">
        <v>0</v>
      </c>
      <c r="E652" s="1" t="s">
        <v>27</v>
      </c>
      <c r="F652" s="12" t="s">
        <v>142</v>
      </c>
      <c r="G652" s="12" t="s">
        <v>3350</v>
      </c>
      <c r="H652" s="1" t="s">
        <v>85</v>
      </c>
      <c r="I652" s="12" t="s">
        <v>554</v>
      </c>
      <c r="J652" s="12" t="s">
        <v>559</v>
      </c>
      <c r="K652" s="1" t="s">
        <v>1318</v>
      </c>
      <c r="L652" s="1" t="s">
        <v>865</v>
      </c>
    </row>
    <row r="653" spans="3:12">
      <c r="C653" s="1" t="s">
        <v>1638</v>
      </c>
      <c r="D653" s="1">
        <v>0</v>
      </c>
      <c r="E653" s="1" t="s">
        <v>27</v>
      </c>
      <c r="F653" s="12" t="s">
        <v>142</v>
      </c>
      <c r="G653" s="12" t="s">
        <v>3350</v>
      </c>
      <c r="H653" s="1" t="s">
        <v>85</v>
      </c>
      <c r="I653" s="12" t="s">
        <v>554</v>
      </c>
      <c r="J653" s="12" t="s">
        <v>559</v>
      </c>
      <c r="K653" s="1" t="s">
        <v>1318</v>
      </c>
      <c r="L653" s="1" t="s">
        <v>866</v>
      </c>
    </row>
    <row r="654" spans="3:12">
      <c r="C654" s="1" t="s">
        <v>956</v>
      </c>
      <c r="D654" s="1">
        <v>0</v>
      </c>
      <c r="E654" s="1" t="s">
        <v>27</v>
      </c>
      <c r="F654" s="12" t="s">
        <v>142</v>
      </c>
      <c r="G654" s="12" t="s">
        <v>3350</v>
      </c>
      <c r="H654" s="1" t="s">
        <v>85</v>
      </c>
      <c r="I654" s="12" t="s">
        <v>554</v>
      </c>
      <c r="J654" s="12" t="s">
        <v>559</v>
      </c>
      <c r="K654" s="1" t="s">
        <v>1318</v>
      </c>
      <c r="L654" s="1" t="s">
        <v>866</v>
      </c>
    </row>
    <row r="655" spans="3:12">
      <c r="C655" s="1" t="s">
        <v>1639</v>
      </c>
      <c r="D655" s="1">
        <v>0</v>
      </c>
      <c r="E655" s="1" t="s">
        <v>27</v>
      </c>
      <c r="F655" s="12" t="s">
        <v>142</v>
      </c>
      <c r="G655" s="12" t="s">
        <v>3350</v>
      </c>
      <c r="H655" s="1" t="s">
        <v>85</v>
      </c>
      <c r="I655" s="12" t="s">
        <v>554</v>
      </c>
      <c r="J655" s="12" t="s">
        <v>559</v>
      </c>
      <c r="K655" s="1" t="s">
        <v>1318</v>
      </c>
      <c r="L655" s="1" t="s">
        <v>866</v>
      </c>
    </row>
    <row r="656" spans="3:12">
      <c r="C656" s="1" t="s">
        <v>1640</v>
      </c>
      <c r="D656" s="1">
        <v>0</v>
      </c>
      <c r="E656" s="1" t="s">
        <v>27</v>
      </c>
      <c r="F656" s="12" t="s">
        <v>142</v>
      </c>
      <c r="G656" s="12" t="s">
        <v>3350</v>
      </c>
      <c r="H656" s="1" t="s">
        <v>85</v>
      </c>
      <c r="I656" s="12" t="s">
        <v>554</v>
      </c>
      <c r="J656" s="12" t="s">
        <v>559</v>
      </c>
      <c r="K656" s="1" t="s">
        <v>1318</v>
      </c>
      <c r="L656" s="1" t="s">
        <v>866</v>
      </c>
    </row>
    <row r="657" spans="3:12">
      <c r="C657" s="1" t="s">
        <v>147</v>
      </c>
      <c r="D657" s="1">
        <v>0</v>
      </c>
      <c r="E657" s="1" t="s">
        <v>27</v>
      </c>
      <c r="F657" s="12" t="s">
        <v>142</v>
      </c>
      <c r="G657" s="12" t="s">
        <v>3350</v>
      </c>
      <c r="H657" s="1" t="s">
        <v>85</v>
      </c>
      <c r="I657" s="12" t="s">
        <v>554</v>
      </c>
      <c r="J657" s="12" t="s">
        <v>559</v>
      </c>
      <c r="K657" s="1" t="s">
        <v>1318</v>
      </c>
      <c r="L657" s="1" t="s">
        <v>866</v>
      </c>
    </row>
    <row r="658" spans="3:12">
      <c r="C658" s="1" t="s">
        <v>149</v>
      </c>
      <c r="D658" s="1">
        <v>0</v>
      </c>
      <c r="E658" s="1" t="s">
        <v>27</v>
      </c>
      <c r="F658" s="12" t="s">
        <v>142</v>
      </c>
      <c r="G658" s="12" t="s">
        <v>3350</v>
      </c>
      <c r="H658" s="1" t="s">
        <v>85</v>
      </c>
      <c r="I658" s="12" t="s">
        <v>554</v>
      </c>
      <c r="J658" s="12" t="s">
        <v>559</v>
      </c>
      <c r="K658" s="1" t="s">
        <v>1318</v>
      </c>
      <c r="L658" s="1" t="s">
        <v>866</v>
      </c>
    </row>
    <row r="659" spans="3:12">
      <c r="C659" s="1" t="s">
        <v>957</v>
      </c>
      <c r="D659" s="1">
        <v>0</v>
      </c>
      <c r="E659" s="1" t="s">
        <v>27</v>
      </c>
      <c r="F659" s="12" t="s">
        <v>142</v>
      </c>
      <c r="G659" s="12" t="s">
        <v>3350</v>
      </c>
      <c r="H659" s="1" t="s">
        <v>85</v>
      </c>
      <c r="I659" s="12" t="s">
        <v>554</v>
      </c>
      <c r="J659" s="12" t="s">
        <v>559</v>
      </c>
      <c r="K659" s="1" t="s">
        <v>1318</v>
      </c>
      <c r="L659" s="1" t="s">
        <v>866</v>
      </c>
    </row>
    <row r="660" spans="3:12">
      <c r="C660" s="1" t="s">
        <v>958</v>
      </c>
      <c r="D660" s="1">
        <v>0</v>
      </c>
      <c r="E660" s="1" t="s">
        <v>27</v>
      </c>
      <c r="F660" s="12" t="s">
        <v>142</v>
      </c>
      <c r="G660" s="12" t="s">
        <v>3350</v>
      </c>
      <c r="H660" s="1" t="s">
        <v>85</v>
      </c>
      <c r="I660" s="12" t="s">
        <v>554</v>
      </c>
      <c r="J660" s="12" t="s">
        <v>559</v>
      </c>
      <c r="K660" s="1" t="s">
        <v>1318</v>
      </c>
      <c r="L660" s="1" t="s">
        <v>866</v>
      </c>
    </row>
    <row r="661" spans="3:12">
      <c r="C661" s="1" t="s">
        <v>959</v>
      </c>
      <c r="D661" s="1">
        <v>0</v>
      </c>
      <c r="E661" s="1" t="s">
        <v>27</v>
      </c>
      <c r="F661" s="12" t="s">
        <v>142</v>
      </c>
      <c r="G661" s="12" t="s">
        <v>3350</v>
      </c>
      <c r="H661" s="1" t="s">
        <v>85</v>
      </c>
      <c r="I661" s="12" t="s">
        <v>554</v>
      </c>
      <c r="J661" s="12" t="s">
        <v>559</v>
      </c>
      <c r="K661" s="1" t="s">
        <v>1318</v>
      </c>
      <c r="L661" s="1" t="s">
        <v>866</v>
      </c>
    </row>
    <row r="662" spans="3:12">
      <c r="C662" s="1" t="s">
        <v>960</v>
      </c>
      <c r="D662" s="1">
        <v>0</v>
      </c>
      <c r="E662" s="1" t="s">
        <v>27</v>
      </c>
      <c r="F662" s="12" t="s">
        <v>142</v>
      </c>
      <c r="G662" s="12" t="s">
        <v>3350</v>
      </c>
      <c r="H662" s="1" t="s">
        <v>85</v>
      </c>
      <c r="I662" s="12" t="s">
        <v>554</v>
      </c>
      <c r="J662" s="12" t="s">
        <v>559</v>
      </c>
      <c r="K662" s="1" t="s">
        <v>1318</v>
      </c>
      <c r="L662" s="1" t="s">
        <v>866</v>
      </c>
    </row>
    <row r="663" spans="3:12">
      <c r="C663" s="1" t="s">
        <v>961</v>
      </c>
      <c r="D663" s="1">
        <v>0</v>
      </c>
      <c r="E663" s="1" t="s">
        <v>27</v>
      </c>
      <c r="F663" s="12" t="s">
        <v>142</v>
      </c>
      <c r="G663" s="12" t="s">
        <v>3350</v>
      </c>
      <c r="H663" s="1" t="s">
        <v>85</v>
      </c>
      <c r="I663" s="12" t="s">
        <v>554</v>
      </c>
      <c r="J663" s="12" t="s">
        <v>559</v>
      </c>
      <c r="K663" s="1" t="s">
        <v>1318</v>
      </c>
      <c r="L663" s="1" t="s">
        <v>866</v>
      </c>
    </row>
    <row r="664" spans="3:12">
      <c r="C664" s="1" t="s">
        <v>962</v>
      </c>
      <c r="D664" s="1">
        <v>0</v>
      </c>
      <c r="E664" s="1" t="s">
        <v>27</v>
      </c>
      <c r="F664" s="12" t="s">
        <v>142</v>
      </c>
      <c r="G664" s="12" t="s">
        <v>3350</v>
      </c>
      <c r="H664" s="1" t="s">
        <v>85</v>
      </c>
      <c r="I664" s="12" t="s">
        <v>554</v>
      </c>
      <c r="J664" s="12" t="s">
        <v>559</v>
      </c>
      <c r="K664" s="1" t="s">
        <v>1318</v>
      </c>
      <c r="L664" s="1" t="s">
        <v>866</v>
      </c>
    </row>
    <row r="665" spans="3:12">
      <c r="C665" s="1" t="s">
        <v>963</v>
      </c>
      <c r="D665" s="1">
        <v>0</v>
      </c>
      <c r="E665" s="1" t="s">
        <v>27</v>
      </c>
      <c r="F665" s="12" t="s">
        <v>142</v>
      </c>
      <c r="G665" s="12" t="s">
        <v>3350</v>
      </c>
      <c r="H665" s="1" t="s">
        <v>85</v>
      </c>
      <c r="I665" s="12" t="s">
        <v>554</v>
      </c>
      <c r="J665" s="12" t="s">
        <v>559</v>
      </c>
      <c r="K665" s="1" t="s">
        <v>1318</v>
      </c>
      <c r="L665" s="1" t="s">
        <v>866</v>
      </c>
    </row>
    <row r="666" spans="3:12">
      <c r="C666" s="1" t="s">
        <v>964</v>
      </c>
      <c r="D666" s="1">
        <v>0</v>
      </c>
      <c r="E666" s="1" t="s">
        <v>27</v>
      </c>
      <c r="F666" s="12" t="s">
        <v>142</v>
      </c>
      <c r="G666" s="12" t="s">
        <v>3350</v>
      </c>
      <c r="H666" s="1" t="s">
        <v>85</v>
      </c>
      <c r="I666" s="12" t="s">
        <v>554</v>
      </c>
      <c r="J666" s="12" t="s">
        <v>559</v>
      </c>
      <c r="K666" s="1" t="s">
        <v>1318</v>
      </c>
      <c r="L666" s="1" t="s">
        <v>866</v>
      </c>
    </row>
    <row r="667" spans="3:12">
      <c r="C667" s="1" t="s">
        <v>965</v>
      </c>
      <c r="D667" s="1">
        <v>0</v>
      </c>
      <c r="E667" s="1" t="s">
        <v>27</v>
      </c>
      <c r="F667" s="12" t="s">
        <v>142</v>
      </c>
      <c r="G667" s="12" t="s">
        <v>3350</v>
      </c>
      <c r="H667" s="1" t="s">
        <v>85</v>
      </c>
      <c r="I667" s="12" t="s">
        <v>554</v>
      </c>
      <c r="J667" s="12" t="s">
        <v>559</v>
      </c>
      <c r="K667" s="1" t="s">
        <v>1318</v>
      </c>
      <c r="L667" s="1" t="s">
        <v>866</v>
      </c>
    </row>
    <row r="668" spans="3:12">
      <c r="C668" s="1" t="s">
        <v>966</v>
      </c>
      <c r="D668" s="1">
        <v>0</v>
      </c>
      <c r="E668" s="1" t="s">
        <v>27</v>
      </c>
      <c r="F668" s="12" t="s">
        <v>142</v>
      </c>
      <c r="G668" s="12" t="s">
        <v>3350</v>
      </c>
      <c r="H668" s="1" t="s">
        <v>85</v>
      </c>
      <c r="I668" s="12" t="s">
        <v>554</v>
      </c>
      <c r="J668" s="12" t="s">
        <v>559</v>
      </c>
      <c r="K668" s="1" t="s">
        <v>1318</v>
      </c>
      <c r="L668" s="1" t="s">
        <v>866</v>
      </c>
    </row>
    <row r="669" spans="3:12">
      <c r="C669" s="1" t="s">
        <v>967</v>
      </c>
      <c r="D669" s="1">
        <v>0</v>
      </c>
      <c r="E669" s="1" t="s">
        <v>27</v>
      </c>
      <c r="F669" s="12" t="s">
        <v>142</v>
      </c>
      <c r="G669" s="12" t="s">
        <v>3350</v>
      </c>
      <c r="H669" s="1" t="s">
        <v>85</v>
      </c>
      <c r="I669" s="12" t="s">
        <v>554</v>
      </c>
      <c r="J669" s="12" t="s">
        <v>559</v>
      </c>
      <c r="K669" s="1" t="s">
        <v>1318</v>
      </c>
      <c r="L669" s="1" t="s">
        <v>866</v>
      </c>
    </row>
    <row r="670" spans="3:12">
      <c r="C670" s="1" t="s">
        <v>968</v>
      </c>
      <c r="D670" s="1">
        <v>0</v>
      </c>
      <c r="E670" s="1" t="s">
        <v>27</v>
      </c>
      <c r="F670" s="12" t="s">
        <v>142</v>
      </c>
      <c r="G670" s="12" t="s">
        <v>3350</v>
      </c>
      <c r="H670" s="1" t="s">
        <v>85</v>
      </c>
      <c r="I670" s="12" t="s">
        <v>554</v>
      </c>
      <c r="J670" s="12" t="s">
        <v>559</v>
      </c>
      <c r="K670" s="1" t="s">
        <v>1318</v>
      </c>
      <c r="L670" s="1" t="s">
        <v>866</v>
      </c>
    </row>
    <row r="671" spans="3:12">
      <c r="C671" s="1" t="s">
        <v>969</v>
      </c>
      <c r="D671" s="1">
        <v>0</v>
      </c>
      <c r="E671" s="1" t="s">
        <v>27</v>
      </c>
      <c r="F671" s="12" t="s">
        <v>142</v>
      </c>
      <c r="G671" s="12" t="s">
        <v>3350</v>
      </c>
      <c r="H671" s="1" t="s">
        <v>85</v>
      </c>
      <c r="I671" s="12" t="s">
        <v>554</v>
      </c>
      <c r="J671" s="12" t="s">
        <v>559</v>
      </c>
      <c r="K671" s="1" t="s">
        <v>1318</v>
      </c>
      <c r="L671" s="1" t="s">
        <v>866</v>
      </c>
    </row>
    <row r="672" spans="3:12">
      <c r="C672" s="1" t="s">
        <v>970</v>
      </c>
      <c r="D672" s="1">
        <v>0</v>
      </c>
      <c r="E672" s="1" t="s">
        <v>27</v>
      </c>
      <c r="F672" s="12" t="s">
        <v>142</v>
      </c>
      <c r="G672" s="12" t="s">
        <v>3350</v>
      </c>
      <c r="H672" s="1" t="s">
        <v>85</v>
      </c>
      <c r="I672" s="12" t="s">
        <v>554</v>
      </c>
      <c r="J672" s="12" t="s">
        <v>559</v>
      </c>
      <c r="K672" s="1" t="s">
        <v>1318</v>
      </c>
      <c r="L672" s="1" t="s">
        <v>866</v>
      </c>
    </row>
    <row r="673" spans="3:12">
      <c r="C673" s="1" t="s">
        <v>971</v>
      </c>
      <c r="D673" s="1">
        <v>0</v>
      </c>
      <c r="E673" s="1" t="s">
        <v>27</v>
      </c>
      <c r="F673" s="12" t="s">
        <v>142</v>
      </c>
      <c r="G673" s="12" t="s">
        <v>3350</v>
      </c>
      <c r="H673" s="1" t="s">
        <v>85</v>
      </c>
      <c r="I673" s="12" t="s">
        <v>554</v>
      </c>
      <c r="J673" s="12" t="s">
        <v>559</v>
      </c>
      <c r="K673" s="1" t="s">
        <v>1318</v>
      </c>
      <c r="L673" s="1" t="s">
        <v>866</v>
      </c>
    </row>
    <row r="674" spans="3:12">
      <c r="C674" s="1" t="s">
        <v>972</v>
      </c>
      <c r="D674" s="1">
        <v>0</v>
      </c>
      <c r="E674" s="1" t="s">
        <v>27</v>
      </c>
      <c r="F674" s="12" t="s">
        <v>142</v>
      </c>
      <c r="G674" s="12" t="s">
        <v>3350</v>
      </c>
      <c r="H674" s="1" t="s">
        <v>85</v>
      </c>
      <c r="I674" s="12" t="s">
        <v>554</v>
      </c>
      <c r="J674" s="12" t="s">
        <v>559</v>
      </c>
      <c r="K674" s="1" t="s">
        <v>1318</v>
      </c>
      <c r="L674" s="1" t="s">
        <v>866</v>
      </c>
    </row>
    <row r="675" spans="3:12">
      <c r="C675" s="1" t="s">
        <v>973</v>
      </c>
      <c r="D675" s="1">
        <v>0</v>
      </c>
      <c r="E675" s="1" t="s">
        <v>27</v>
      </c>
      <c r="F675" s="12" t="s">
        <v>142</v>
      </c>
      <c r="G675" s="12" t="s">
        <v>3350</v>
      </c>
      <c r="H675" s="1" t="s">
        <v>85</v>
      </c>
      <c r="I675" s="12" t="s">
        <v>554</v>
      </c>
      <c r="J675" s="12" t="s">
        <v>559</v>
      </c>
      <c r="K675" s="1" t="s">
        <v>1318</v>
      </c>
      <c r="L675" s="1" t="s">
        <v>866</v>
      </c>
    </row>
    <row r="676" spans="3:12">
      <c r="C676" s="1" t="s">
        <v>974</v>
      </c>
      <c r="D676" s="1">
        <v>0</v>
      </c>
      <c r="E676" s="1" t="s">
        <v>27</v>
      </c>
      <c r="F676" s="12" t="s">
        <v>142</v>
      </c>
      <c r="G676" s="12" t="s">
        <v>3350</v>
      </c>
      <c r="H676" s="1" t="s">
        <v>85</v>
      </c>
      <c r="I676" s="12" t="s">
        <v>554</v>
      </c>
      <c r="J676" s="12" t="s">
        <v>559</v>
      </c>
      <c r="K676" s="1" t="s">
        <v>1318</v>
      </c>
      <c r="L676" s="1" t="s">
        <v>866</v>
      </c>
    </row>
    <row r="677" spans="3:12">
      <c r="C677" s="1" t="s">
        <v>975</v>
      </c>
      <c r="D677" s="1">
        <v>0</v>
      </c>
      <c r="E677" s="1" t="s">
        <v>27</v>
      </c>
      <c r="F677" s="12" t="s">
        <v>142</v>
      </c>
      <c r="G677" s="12" t="s">
        <v>3350</v>
      </c>
      <c r="H677" s="1" t="s">
        <v>85</v>
      </c>
      <c r="I677" s="12" t="s">
        <v>554</v>
      </c>
      <c r="J677" s="12" t="s">
        <v>559</v>
      </c>
      <c r="K677" s="1" t="s">
        <v>1318</v>
      </c>
      <c r="L677" s="1" t="s">
        <v>866</v>
      </c>
    </row>
    <row r="678" spans="3:12">
      <c r="C678" s="1" t="s">
        <v>976</v>
      </c>
      <c r="D678" s="1">
        <v>0</v>
      </c>
      <c r="E678" s="1" t="s">
        <v>27</v>
      </c>
      <c r="F678" s="12" t="s">
        <v>142</v>
      </c>
      <c r="G678" s="12" t="s">
        <v>3350</v>
      </c>
      <c r="H678" s="1" t="s">
        <v>85</v>
      </c>
      <c r="I678" s="12" t="s">
        <v>554</v>
      </c>
      <c r="J678" s="12" t="s">
        <v>559</v>
      </c>
      <c r="K678" s="1" t="s">
        <v>1318</v>
      </c>
      <c r="L678" s="1" t="s">
        <v>866</v>
      </c>
    </row>
    <row r="679" spans="3:12">
      <c r="C679" s="1" t="s">
        <v>977</v>
      </c>
      <c r="D679" s="1">
        <v>0</v>
      </c>
      <c r="E679" s="1" t="s">
        <v>27</v>
      </c>
      <c r="F679" s="12" t="s">
        <v>142</v>
      </c>
      <c r="G679" s="12" t="s">
        <v>3350</v>
      </c>
      <c r="H679" s="1" t="s">
        <v>85</v>
      </c>
      <c r="I679" s="12" t="s">
        <v>554</v>
      </c>
      <c r="J679" s="12" t="s">
        <v>559</v>
      </c>
      <c r="K679" s="1" t="s">
        <v>1318</v>
      </c>
      <c r="L679" s="1" t="s">
        <v>866</v>
      </c>
    </row>
    <row r="680" spans="3:12">
      <c r="C680" s="1" t="s">
        <v>1643</v>
      </c>
      <c r="D680" s="1">
        <v>0</v>
      </c>
      <c r="E680" s="1" t="s">
        <v>27</v>
      </c>
      <c r="F680" s="12" t="s">
        <v>142</v>
      </c>
      <c r="G680" s="12" t="s">
        <v>3350</v>
      </c>
      <c r="H680" s="1" t="s">
        <v>85</v>
      </c>
      <c r="I680" s="12" t="s">
        <v>554</v>
      </c>
      <c r="J680" s="12" t="s">
        <v>559</v>
      </c>
      <c r="K680" s="1" t="s">
        <v>1318</v>
      </c>
      <c r="L680" s="1" t="s">
        <v>866</v>
      </c>
    </row>
    <row r="681" spans="3:12">
      <c r="C681" s="1" t="s">
        <v>1644</v>
      </c>
      <c r="D681" s="1">
        <v>0</v>
      </c>
      <c r="E681" s="1" t="s">
        <v>27</v>
      </c>
      <c r="F681" s="12" t="s">
        <v>142</v>
      </c>
      <c r="G681" s="12" t="s">
        <v>3350</v>
      </c>
      <c r="H681" s="1" t="s">
        <v>85</v>
      </c>
      <c r="I681" s="12" t="s">
        <v>554</v>
      </c>
      <c r="J681" s="12" t="s">
        <v>559</v>
      </c>
      <c r="K681" s="1" t="s">
        <v>1318</v>
      </c>
      <c r="L681" s="1" t="s">
        <v>866</v>
      </c>
    </row>
    <row r="682" spans="3:12">
      <c r="C682" s="1" t="s">
        <v>1645</v>
      </c>
      <c r="D682" s="1">
        <v>0</v>
      </c>
      <c r="E682" s="1" t="s">
        <v>27</v>
      </c>
      <c r="F682" s="12" t="s">
        <v>142</v>
      </c>
      <c r="G682" s="12" t="s">
        <v>3350</v>
      </c>
      <c r="H682" s="1" t="s">
        <v>85</v>
      </c>
      <c r="I682" s="12" t="s">
        <v>554</v>
      </c>
      <c r="J682" s="12" t="s">
        <v>559</v>
      </c>
      <c r="K682" s="1" t="s">
        <v>1318</v>
      </c>
      <c r="L682" s="1" t="s">
        <v>866</v>
      </c>
    </row>
    <row r="683" spans="3:12">
      <c r="C683" s="1" t="s">
        <v>1646</v>
      </c>
      <c r="D683" s="1">
        <v>0</v>
      </c>
      <c r="E683" s="1" t="s">
        <v>27</v>
      </c>
      <c r="F683" s="12" t="s">
        <v>142</v>
      </c>
      <c r="G683" s="12" t="s">
        <v>3350</v>
      </c>
      <c r="H683" s="1" t="s">
        <v>85</v>
      </c>
      <c r="I683" s="12" t="s">
        <v>554</v>
      </c>
      <c r="J683" s="12" t="s">
        <v>559</v>
      </c>
      <c r="K683" s="1" t="s">
        <v>1318</v>
      </c>
      <c r="L683" s="1" t="s">
        <v>866</v>
      </c>
    </row>
    <row r="684" spans="3:12">
      <c r="C684" s="1" t="s">
        <v>978</v>
      </c>
      <c r="D684" s="1">
        <v>0</v>
      </c>
      <c r="E684" s="1" t="s">
        <v>27</v>
      </c>
      <c r="F684" s="12" t="s">
        <v>142</v>
      </c>
      <c r="G684" s="12" t="s">
        <v>3350</v>
      </c>
      <c r="H684" s="1" t="s">
        <v>85</v>
      </c>
      <c r="I684" s="12" t="s">
        <v>554</v>
      </c>
      <c r="J684" s="12" t="s">
        <v>559</v>
      </c>
      <c r="K684" s="1" t="s">
        <v>1318</v>
      </c>
      <c r="L684" s="1" t="s">
        <v>866</v>
      </c>
    </row>
    <row r="685" spans="3:12">
      <c r="C685" s="1" t="s">
        <v>1647</v>
      </c>
      <c r="D685" s="1">
        <v>0</v>
      </c>
      <c r="E685" s="1" t="s">
        <v>27</v>
      </c>
      <c r="F685" s="12" t="s">
        <v>142</v>
      </c>
      <c r="G685" s="12" t="s">
        <v>3350</v>
      </c>
      <c r="H685" s="1" t="s">
        <v>85</v>
      </c>
      <c r="I685" s="12" t="s">
        <v>554</v>
      </c>
      <c r="J685" s="12" t="s">
        <v>559</v>
      </c>
      <c r="K685" s="1" t="s">
        <v>1318</v>
      </c>
      <c r="L685" s="1" t="s">
        <v>866</v>
      </c>
    </row>
    <row r="686" spans="3:12">
      <c r="C686" s="1" t="s">
        <v>1648</v>
      </c>
      <c r="D686" s="1">
        <v>0</v>
      </c>
      <c r="E686" s="1" t="s">
        <v>27</v>
      </c>
      <c r="F686" s="12" t="s">
        <v>142</v>
      </c>
      <c r="G686" s="12" t="s">
        <v>3350</v>
      </c>
      <c r="H686" s="1" t="s">
        <v>85</v>
      </c>
      <c r="I686" s="12" t="s">
        <v>554</v>
      </c>
      <c r="J686" s="12" t="s">
        <v>559</v>
      </c>
      <c r="K686" s="1" t="s">
        <v>1318</v>
      </c>
      <c r="L686" s="1" t="s">
        <v>866</v>
      </c>
    </row>
    <row r="687" spans="3:12">
      <c r="C687" s="1" t="s">
        <v>1649</v>
      </c>
      <c r="D687" s="1">
        <v>0</v>
      </c>
      <c r="E687" s="1" t="s">
        <v>27</v>
      </c>
      <c r="F687" s="12" t="s">
        <v>142</v>
      </c>
      <c r="G687" s="12" t="s">
        <v>3350</v>
      </c>
      <c r="H687" s="1" t="s">
        <v>85</v>
      </c>
      <c r="I687" s="12" t="s">
        <v>554</v>
      </c>
      <c r="J687" s="12" t="s">
        <v>559</v>
      </c>
      <c r="K687" s="1" t="s">
        <v>1318</v>
      </c>
      <c r="L687" s="1" t="s">
        <v>866</v>
      </c>
    </row>
    <row r="688" spans="3:12">
      <c r="C688" s="1" t="s">
        <v>1650</v>
      </c>
      <c r="D688" s="1">
        <v>0</v>
      </c>
      <c r="E688" s="1" t="s">
        <v>27</v>
      </c>
      <c r="F688" s="12" t="s">
        <v>142</v>
      </c>
      <c r="G688" s="12" t="s">
        <v>3350</v>
      </c>
      <c r="H688" s="1" t="s">
        <v>85</v>
      </c>
      <c r="I688" s="12" t="s">
        <v>554</v>
      </c>
      <c r="J688" s="12" t="s">
        <v>559</v>
      </c>
      <c r="K688" s="1" t="s">
        <v>1318</v>
      </c>
      <c r="L688" s="1" t="s">
        <v>866</v>
      </c>
    </row>
    <row r="689" spans="3:12">
      <c r="C689" s="1" t="s">
        <v>979</v>
      </c>
      <c r="D689" s="1">
        <v>0</v>
      </c>
      <c r="E689" s="1" t="s">
        <v>27</v>
      </c>
      <c r="F689" s="12" t="s">
        <v>142</v>
      </c>
      <c r="G689" s="12" t="s">
        <v>3350</v>
      </c>
      <c r="H689" s="1" t="s">
        <v>85</v>
      </c>
      <c r="I689" s="12" t="s">
        <v>554</v>
      </c>
      <c r="J689" s="12" t="s">
        <v>559</v>
      </c>
      <c r="K689" s="1" t="s">
        <v>1318</v>
      </c>
      <c r="L689" s="1" t="s">
        <v>866</v>
      </c>
    </row>
    <row r="690" spans="3:12">
      <c r="C690" s="1" t="s">
        <v>1651</v>
      </c>
      <c r="D690" s="1">
        <v>0</v>
      </c>
      <c r="E690" s="1" t="s">
        <v>27</v>
      </c>
      <c r="F690" s="12" t="s">
        <v>142</v>
      </c>
      <c r="G690" s="12" t="s">
        <v>3350</v>
      </c>
      <c r="H690" s="1" t="s">
        <v>85</v>
      </c>
      <c r="I690" s="12" t="s">
        <v>554</v>
      </c>
      <c r="J690" s="12" t="s">
        <v>559</v>
      </c>
      <c r="K690" s="1" t="s">
        <v>1318</v>
      </c>
      <c r="L690" s="1" t="s">
        <v>866</v>
      </c>
    </row>
    <row r="691" spans="3:12">
      <c r="C691" s="1" t="s">
        <v>980</v>
      </c>
      <c r="D691" s="1">
        <v>0</v>
      </c>
      <c r="E691" s="1" t="s">
        <v>27</v>
      </c>
      <c r="F691" s="12" t="s">
        <v>142</v>
      </c>
      <c r="G691" s="12" t="s">
        <v>3350</v>
      </c>
      <c r="H691" s="1" t="s">
        <v>85</v>
      </c>
      <c r="I691" s="12" t="s">
        <v>554</v>
      </c>
      <c r="J691" s="12" t="s">
        <v>559</v>
      </c>
      <c r="K691" s="1" t="s">
        <v>1318</v>
      </c>
      <c r="L691" s="1" t="s">
        <v>866</v>
      </c>
    </row>
    <row r="692" spans="3:12">
      <c r="C692" s="1" t="s">
        <v>981</v>
      </c>
      <c r="D692" s="1">
        <v>0</v>
      </c>
      <c r="E692" s="1" t="s">
        <v>27</v>
      </c>
      <c r="F692" s="12" t="s">
        <v>142</v>
      </c>
      <c r="G692" s="12" t="s">
        <v>3350</v>
      </c>
      <c r="H692" s="1" t="s">
        <v>85</v>
      </c>
      <c r="I692" s="12" t="s">
        <v>554</v>
      </c>
      <c r="J692" s="12" t="s">
        <v>559</v>
      </c>
      <c r="K692" s="1" t="s">
        <v>1318</v>
      </c>
      <c r="L692" s="1" t="s">
        <v>866</v>
      </c>
    </row>
    <row r="693" spans="3:12">
      <c r="C693" s="1" t="s">
        <v>982</v>
      </c>
      <c r="D693" s="1">
        <v>0</v>
      </c>
      <c r="E693" s="1" t="s">
        <v>27</v>
      </c>
      <c r="F693" s="12" t="s">
        <v>142</v>
      </c>
      <c r="G693" s="12" t="s">
        <v>3350</v>
      </c>
      <c r="H693" s="1" t="s">
        <v>85</v>
      </c>
      <c r="I693" s="12" t="s">
        <v>554</v>
      </c>
      <c r="J693" s="12" t="s">
        <v>559</v>
      </c>
      <c r="K693" s="1" t="s">
        <v>1318</v>
      </c>
      <c r="L693" s="1" t="s">
        <v>866</v>
      </c>
    </row>
    <row r="694" spans="3:12">
      <c r="C694" s="1" t="s">
        <v>983</v>
      </c>
      <c r="D694" s="1">
        <v>0</v>
      </c>
      <c r="E694" s="1" t="s">
        <v>27</v>
      </c>
      <c r="F694" s="12" t="s">
        <v>142</v>
      </c>
      <c r="G694" s="12" t="s">
        <v>3350</v>
      </c>
      <c r="H694" s="1" t="s">
        <v>85</v>
      </c>
      <c r="I694" s="12" t="s">
        <v>554</v>
      </c>
      <c r="J694" s="12" t="s">
        <v>559</v>
      </c>
      <c r="K694" s="1" t="s">
        <v>1318</v>
      </c>
      <c r="L694" s="1" t="s">
        <v>866</v>
      </c>
    </row>
    <row r="695" spans="3:12">
      <c r="C695" s="1" t="s">
        <v>984</v>
      </c>
      <c r="D695" s="1">
        <v>0</v>
      </c>
      <c r="E695" s="1" t="s">
        <v>27</v>
      </c>
      <c r="F695" s="12" t="s">
        <v>142</v>
      </c>
      <c r="G695" s="12" t="s">
        <v>3350</v>
      </c>
      <c r="H695" s="1" t="s">
        <v>85</v>
      </c>
      <c r="I695" s="12" t="s">
        <v>554</v>
      </c>
      <c r="J695" s="12" t="s">
        <v>559</v>
      </c>
      <c r="K695" s="1" t="s">
        <v>1318</v>
      </c>
      <c r="L695" s="1" t="s">
        <v>866</v>
      </c>
    </row>
    <row r="696" spans="3:12">
      <c r="C696" s="1" t="s">
        <v>985</v>
      </c>
      <c r="D696" s="1">
        <v>0</v>
      </c>
      <c r="E696" s="1" t="s">
        <v>27</v>
      </c>
      <c r="F696" s="12" t="s">
        <v>142</v>
      </c>
      <c r="G696" s="12" t="s">
        <v>3350</v>
      </c>
      <c r="H696" s="1" t="s">
        <v>85</v>
      </c>
      <c r="I696" s="12" t="s">
        <v>554</v>
      </c>
      <c r="J696" s="12" t="s">
        <v>559</v>
      </c>
      <c r="K696" s="1" t="s">
        <v>1318</v>
      </c>
      <c r="L696" s="1" t="s">
        <v>866</v>
      </c>
    </row>
    <row r="697" spans="3:12">
      <c r="C697" s="1" t="s">
        <v>986</v>
      </c>
      <c r="D697" s="1">
        <v>0</v>
      </c>
      <c r="E697" s="1" t="s">
        <v>27</v>
      </c>
      <c r="F697" s="12" t="s">
        <v>142</v>
      </c>
      <c r="G697" s="12" t="s">
        <v>3350</v>
      </c>
      <c r="H697" s="1" t="s">
        <v>85</v>
      </c>
      <c r="I697" s="12" t="s">
        <v>554</v>
      </c>
      <c r="J697" s="12" t="s">
        <v>559</v>
      </c>
      <c r="K697" s="1" t="s">
        <v>1318</v>
      </c>
      <c r="L697" s="1" t="s">
        <v>866</v>
      </c>
    </row>
    <row r="698" spans="3:12">
      <c r="C698" s="1" t="s">
        <v>987</v>
      </c>
      <c r="D698" s="1">
        <v>0</v>
      </c>
      <c r="E698" s="1" t="s">
        <v>27</v>
      </c>
      <c r="F698" s="12" t="s">
        <v>142</v>
      </c>
      <c r="G698" s="12" t="s">
        <v>3350</v>
      </c>
      <c r="H698" s="1" t="s">
        <v>85</v>
      </c>
      <c r="I698" s="12" t="s">
        <v>554</v>
      </c>
      <c r="J698" s="12" t="s">
        <v>559</v>
      </c>
      <c r="K698" s="1" t="s">
        <v>1318</v>
      </c>
      <c r="L698" s="1" t="s">
        <v>866</v>
      </c>
    </row>
    <row r="699" spans="3:12">
      <c r="C699" s="1" t="s">
        <v>988</v>
      </c>
      <c r="D699" s="1">
        <v>0</v>
      </c>
      <c r="E699" s="1" t="s">
        <v>27</v>
      </c>
      <c r="F699" s="12" t="s">
        <v>142</v>
      </c>
      <c r="G699" s="12" t="s">
        <v>3350</v>
      </c>
      <c r="H699" s="1" t="s">
        <v>85</v>
      </c>
      <c r="I699" s="12" t="s">
        <v>554</v>
      </c>
      <c r="J699" s="12" t="s">
        <v>559</v>
      </c>
      <c r="K699" s="1" t="s">
        <v>1318</v>
      </c>
      <c r="L699" s="1" t="s">
        <v>866</v>
      </c>
    </row>
    <row r="700" spans="3:12">
      <c r="C700" s="1" t="s">
        <v>989</v>
      </c>
      <c r="D700" s="1">
        <v>0</v>
      </c>
      <c r="E700" s="1" t="s">
        <v>27</v>
      </c>
      <c r="F700" s="12" t="s">
        <v>142</v>
      </c>
      <c r="G700" s="12" t="s">
        <v>3350</v>
      </c>
      <c r="H700" s="1" t="s">
        <v>85</v>
      </c>
      <c r="I700" s="12" t="s">
        <v>554</v>
      </c>
      <c r="J700" s="12" t="s">
        <v>559</v>
      </c>
      <c r="K700" s="1" t="s">
        <v>1318</v>
      </c>
      <c r="L700" s="1" t="s">
        <v>866</v>
      </c>
    </row>
    <row r="701" spans="3:12">
      <c r="C701" s="1" t="s">
        <v>990</v>
      </c>
      <c r="D701" s="1">
        <v>0</v>
      </c>
      <c r="E701" s="1" t="s">
        <v>27</v>
      </c>
      <c r="F701" s="12" t="s">
        <v>142</v>
      </c>
      <c r="G701" s="12" t="s">
        <v>3350</v>
      </c>
      <c r="H701" s="1" t="s">
        <v>85</v>
      </c>
      <c r="I701" s="12" t="s">
        <v>554</v>
      </c>
      <c r="J701" s="12" t="s">
        <v>559</v>
      </c>
      <c r="K701" s="1" t="s">
        <v>1318</v>
      </c>
      <c r="L701" s="1" t="s">
        <v>866</v>
      </c>
    </row>
    <row r="702" spans="3:12">
      <c r="C702" s="1" t="s">
        <v>991</v>
      </c>
      <c r="D702" s="1">
        <v>0</v>
      </c>
      <c r="E702" s="1" t="s">
        <v>27</v>
      </c>
      <c r="F702" s="12" t="s">
        <v>142</v>
      </c>
      <c r="G702" s="12" t="s">
        <v>3350</v>
      </c>
      <c r="H702" s="1" t="s">
        <v>85</v>
      </c>
      <c r="I702" s="12" t="s">
        <v>554</v>
      </c>
      <c r="J702" s="12" t="s">
        <v>559</v>
      </c>
      <c r="K702" s="1" t="s">
        <v>1318</v>
      </c>
      <c r="L702" s="1" t="s">
        <v>866</v>
      </c>
    </row>
    <row r="703" spans="3:12">
      <c r="C703" s="1" t="s">
        <v>992</v>
      </c>
      <c r="D703" s="1">
        <v>0</v>
      </c>
      <c r="E703" s="1" t="s">
        <v>27</v>
      </c>
      <c r="F703" s="12" t="s">
        <v>142</v>
      </c>
      <c r="G703" s="12" t="s">
        <v>3350</v>
      </c>
      <c r="H703" s="1" t="s">
        <v>85</v>
      </c>
      <c r="I703" s="12" t="s">
        <v>554</v>
      </c>
      <c r="J703" s="12" t="s">
        <v>559</v>
      </c>
      <c r="K703" s="1" t="s">
        <v>1318</v>
      </c>
      <c r="L703" s="1" t="s">
        <v>866</v>
      </c>
    </row>
    <row r="704" spans="3:12">
      <c r="C704" s="1" t="s">
        <v>993</v>
      </c>
      <c r="D704" s="1">
        <v>0</v>
      </c>
      <c r="E704" s="1" t="s">
        <v>27</v>
      </c>
      <c r="F704" s="12" t="s">
        <v>142</v>
      </c>
      <c r="G704" s="12" t="s">
        <v>3350</v>
      </c>
      <c r="H704" s="1" t="s">
        <v>85</v>
      </c>
      <c r="I704" s="12" t="s">
        <v>554</v>
      </c>
      <c r="J704" s="12" t="s">
        <v>559</v>
      </c>
      <c r="K704" s="1" t="s">
        <v>1318</v>
      </c>
      <c r="L704" s="1" t="s">
        <v>866</v>
      </c>
    </row>
    <row r="705" spans="3:12">
      <c r="C705" s="1" t="s">
        <v>994</v>
      </c>
      <c r="D705" s="1">
        <v>0</v>
      </c>
      <c r="E705" s="1" t="s">
        <v>27</v>
      </c>
      <c r="F705" s="12" t="s">
        <v>142</v>
      </c>
      <c r="G705" s="12" t="s">
        <v>3350</v>
      </c>
      <c r="H705" s="1" t="s">
        <v>85</v>
      </c>
      <c r="I705" s="12" t="s">
        <v>554</v>
      </c>
      <c r="J705" s="12" t="s">
        <v>559</v>
      </c>
      <c r="K705" s="1" t="s">
        <v>1318</v>
      </c>
      <c r="L705" s="1" t="s">
        <v>866</v>
      </c>
    </row>
    <row r="706" spans="3:12">
      <c r="C706" s="1" t="s">
        <v>1652</v>
      </c>
      <c r="D706" s="1">
        <v>0</v>
      </c>
      <c r="E706" s="1" t="s">
        <v>27</v>
      </c>
      <c r="F706" s="12" t="s">
        <v>142</v>
      </c>
      <c r="G706" s="12" t="s">
        <v>3350</v>
      </c>
      <c r="H706" s="1" t="s">
        <v>85</v>
      </c>
      <c r="I706" s="12" t="s">
        <v>554</v>
      </c>
      <c r="J706" s="12" t="s">
        <v>559</v>
      </c>
      <c r="K706" s="1" t="s">
        <v>1318</v>
      </c>
      <c r="L706" s="1" t="s">
        <v>866</v>
      </c>
    </row>
    <row r="707" spans="3:12">
      <c r="C707" s="1" t="s">
        <v>995</v>
      </c>
      <c r="D707" s="1">
        <v>0</v>
      </c>
      <c r="E707" s="1" t="s">
        <v>27</v>
      </c>
      <c r="F707" s="12" t="s">
        <v>142</v>
      </c>
      <c r="G707" s="12" t="s">
        <v>3350</v>
      </c>
      <c r="H707" s="1" t="s">
        <v>85</v>
      </c>
      <c r="I707" s="12" t="s">
        <v>554</v>
      </c>
      <c r="J707" s="12" t="s">
        <v>559</v>
      </c>
      <c r="K707" s="1" t="s">
        <v>1318</v>
      </c>
      <c r="L707" s="1" t="s">
        <v>866</v>
      </c>
    </row>
    <row r="708" spans="3:12">
      <c r="C708" s="1" t="s">
        <v>1638</v>
      </c>
      <c r="D708" s="1">
        <v>0</v>
      </c>
      <c r="E708" s="1" t="s">
        <v>27</v>
      </c>
      <c r="F708" s="12" t="s">
        <v>142</v>
      </c>
      <c r="G708" s="12" t="s">
        <v>3350</v>
      </c>
      <c r="H708" s="1" t="s">
        <v>85</v>
      </c>
      <c r="I708" s="12" t="s">
        <v>554</v>
      </c>
      <c r="J708" s="12" t="s">
        <v>559</v>
      </c>
      <c r="K708" s="1" t="s">
        <v>1318</v>
      </c>
      <c r="L708" s="1" t="s">
        <v>867</v>
      </c>
    </row>
    <row r="709" spans="3:12">
      <c r="C709" s="1" t="s">
        <v>956</v>
      </c>
      <c r="D709" s="1">
        <v>0</v>
      </c>
      <c r="E709" s="1" t="s">
        <v>27</v>
      </c>
      <c r="F709" s="12" t="s">
        <v>142</v>
      </c>
      <c r="G709" s="12" t="s">
        <v>3350</v>
      </c>
      <c r="H709" s="1" t="s">
        <v>85</v>
      </c>
      <c r="I709" s="12" t="s">
        <v>554</v>
      </c>
      <c r="J709" s="12" t="s">
        <v>559</v>
      </c>
      <c r="K709" s="1" t="s">
        <v>1318</v>
      </c>
      <c r="L709" s="1" t="s">
        <v>867</v>
      </c>
    </row>
    <row r="710" spans="3:12">
      <c r="C710" s="1" t="s">
        <v>1639</v>
      </c>
      <c r="D710" s="1">
        <v>0</v>
      </c>
      <c r="E710" s="1" t="s">
        <v>27</v>
      </c>
      <c r="F710" s="12" t="s">
        <v>142</v>
      </c>
      <c r="G710" s="12" t="s">
        <v>3350</v>
      </c>
      <c r="H710" s="1" t="s">
        <v>85</v>
      </c>
      <c r="I710" s="12" t="s">
        <v>554</v>
      </c>
      <c r="J710" s="12" t="s">
        <v>559</v>
      </c>
      <c r="K710" s="1" t="s">
        <v>1318</v>
      </c>
      <c r="L710" s="1" t="s">
        <v>867</v>
      </c>
    </row>
    <row r="711" spans="3:12">
      <c r="C711" s="1" t="s">
        <v>1640</v>
      </c>
      <c r="D711" s="1">
        <v>0</v>
      </c>
      <c r="E711" s="1" t="s">
        <v>27</v>
      </c>
      <c r="F711" s="12" t="s">
        <v>142</v>
      </c>
      <c r="G711" s="12" t="s">
        <v>3350</v>
      </c>
      <c r="H711" s="1" t="s">
        <v>85</v>
      </c>
      <c r="I711" s="12" t="s">
        <v>554</v>
      </c>
      <c r="J711" s="12" t="s">
        <v>559</v>
      </c>
      <c r="K711" s="1" t="s">
        <v>1318</v>
      </c>
      <c r="L711" s="1" t="s">
        <v>867</v>
      </c>
    </row>
    <row r="712" spans="3:12">
      <c r="C712" s="1" t="s">
        <v>147</v>
      </c>
      <c r="D712" s="1">
        <v>0</v>
      </c>
      <c r="E712" s="1" t="s">
        <v>27</v>
      </c>
      <c r="F712" s="12" t="s">
        <v>142</v>
      </c>
      <c r="G712" s="12" t="s">
        <v>3350</v>
      </c>
      <c r="H712" s="1" t="s">
        <v>85</v>
      </c>
      <c r="I712" s="12" t="s">
        <v>554</v>
      </c>
      <c r="J712" s="12" t="s">
        <v>559</v>
      </c>
      <c r="K712" s="1" t="s">
        <v>1318</v>
      </c>
      <c r="L712" s="1" t="s">
        <v>867</v>
      </c>
    </row>
    <row r="713" spans="3:12">
      <c r="C713" s="1" t="s">
        <v>149</v>
      </c>
      <c r="D713" s="1">
        <v>0</v>
      </c>
      <c r="E713" s="1" t="s">
        <v>27</v>
      </c>
      <c r="F713" s="12" t="s">
        <v>142</v>
      </c>
      <c r="G713" s="12" t="s">
        <v>3350</v>
      </c>
      <c r="H713" s="1" t="s">
        <v>85</v>
      </c>
      <c r="I713" s="12" t="s">
        <v>554</v>
      </c>
      <c r="J713" s="12" t="s">
        <v>559</v>
      </c>
      <c r="K713" s="1" t="s">
        <v>1318</v>
      </c>
      <c r="L713" s="1" t="s">
        <v>867</v>
      </c>
    </row>
    <row r="714" spans="3:12">
      <c r="C714" s="1" t="s">
        <v>957</v>
      </c>
      <c r="D714" s="1">
        <v>0</v>
      </c>
      <c r="E714" s="1" t="s">
        <v>27</v>
      </c>
      <c r="F714" s="12" t="s">
        <v>142</v>
      </c>
      <c r="G714" s="12" t="s">
        <v>3350</v>
      </c>
      <c r="H714" s="1" t="s">
        <v>85</v>
      </c>
      <c r="I714" s="12" t="s">
        <v>554</v>
      </c>
      <c r="J714" s="12" t="s">
        <v>559</v>
      </c>
      <c r="K714" s="1" t="s">
        <v>1318</v>
      </c>
      <c r="L714" s="1" t="s">
        <v>867</v>
      </c>
    </row>
    <row r="715" spans="3:12">
      <c r="C715" s="1" t="s">
        <v>958</v>
      </c>
      <c r="D715" s="1">
        <v>0</v>
      </c>
      <c r="E715" s="1" t="s">
        <v>27</v>
      </c>
      <c r="F715" s="12" t="s">
        <v>142</v>
      </c>
      <c r="G715" s="12" t="s">
        <v>3350</v>
      </c>
      <c r="H715" s="1" t="s">
        <v>85</v>
      </c>
      <c r="I715" s="12" t="s">
        <v>554</v>
      </c>
      <c r="J715" s="12" t="s">
        <v>559</v>
      </c>
      <c r="K715" s="1" t="s">
        <v>1318</v>
      </c>
      <c r="L715" s="1" t="s">
        <v>867</v>
      </c>
    </row>
    <row r="716" spans="3:12">
      <c r="C716" s="1" t="s">
        <v>959</v>
      </c>
      <c r="D716" s="1">
        <v>0</v>
      </c>
      <c r="E716" s="1" t="s">
        <v>27</v>
      </c>
      <c r="F716" s="12" t="s">
        <v>142</v>
      </c>
      <c r="G716" s="12" t="s">
        <v>3350</v>
      </c>
      <c r="H716" s="1" t="s">
        <v>85</v>
      </c>
      <c r="I716" s="12" t="s">
        <v>554</v>
      </c>
      <c r="J716" s="12" t="s">
        <v>559</v>
      </c>
      <c r="K716" s="1" t="s">
        <v>1318</v>
      </c>
      <c r="L716" s="1" t="s">
        <v>867</v>
      </c>
    </row>
    <row r="717" spans="3:12">
      <c r="C717" s="1" t="s">
        <v>960</v>
      </c>
      <c r="D717" s="1">
        <v>0</v>
      </c>
      <c r="E717" s="1" t="s">
        <v>27</v>
      </c>
      <c r="F717" s="12" t="s">
        <v>142</v>
      </c>
      <c r="G717" s="12" t="s">
        <v>3350</v>
      </c>
      <c r="H717" s="1" t="s">
        <v>85</v>
      </c>
      <c r="I717" s="12" t="s">
        <v>554</v>
      </c>
      <c r="J717" s="12" t="s">
        <v>559</v>
      </c>
      <c r="K717" s="1" t="s">
        <v>1318</v>
      </c>
      <c r="L717" s="1" t="s">
        <v>867</v>
      </c>
    </row>
    <row r="718" spans="3:12">
      <c r="C718" s="1" t="s">
        <v>961</v>
      </c>
      <c r="D718" s="1">
        <v>0</v>
      </c>
      <c r="E718" s="1" t="s">
        <v>27</v>
      </c>
      <c r="F718" s="12" t="s">
        <v>142</v>
      </c>
      <c r="G718" s="12" t="s">
        <v>3350</v>
      </c>
      <c r="H718" s="1" t="s">
        <v>85</v>
      </c>
      <c r="I718" s="12" t="s">
        <v>554</v>
      </c>
      <c r="J718" s="12" t="s">
        <v>559</v>
      </c>
      <c r="K718" s="1" t="s">
        <v>1318</v>
      </c>
      <c r="L718" s="1" t="s">
        <v>867</v>
      </c>
    </row>
    <row r="719" spans="3:12">
      <c r="C719" s="1" t="s">
        <v>962</v>
      </c>
      <c r="D719" s="1">
        <v>0</v>
      </c>
      <c r="E719" s="1" t="s">
        <v>27</v>
      </c>
      <c r="F719" s="12" t="s">
        <v>142</v>
      </c>
      <c r="G719" s="12" t="s">
        <v>3350</v>
      </c>
      <c r="H719" s="1" t="s">
        <v>85</v>
      </c>
      <c r="I719" s="12" t="s">
        <v>554</v>
      </c>
      <c r="J719" s="12" t="s">
        <v>559</v>
      </c>
      <c r="K719" s="1" t="s">
        <v>1318</v>
      </c>
      <c r="L719" s="1" t="s">
        <v>867</v>
      </c>
    </row>
    <row r="720" spans="3:12">
      <c r="C720" s="1" t="s">
        <v>963</v>
      </c>
      <c r="D720" s="1">
        <v>0</v>
      </c>
      <c r="E720" s="1" t="s">
        <v>27</v>
      </c>
      <c r="F720" s="12" t="s">
        <v>142</v>
      </c>
      <c r="G720" s="12" t="s">
        <v>3350</v>
      </c>
      <c r="H720" s="1" t="s">
        <v>85</v>
      </c>
      <c r="I720" s="12" t="s">
        <v>554</v>
      </c>
      <c r="J720" s="12" t="s">
        <v>559</v>
      </c>
      <c r="K720" s="1" t="s">
        <v>1318</v>
      </c>
      <c r="L720" s="1" t="s">
        <v>867</v>
      </c>
    </row>
    <row r="721" spans="3:12">
      <c r="C721" s="1" t="s">
        <v>964</v>
      </c>
      <c r="D721" s="1">
        <v>0</v>
      </c>
      <c r="E721" s="1" t="s">
        <v>27</v>
      </c>
      <c r="F721" s="12" t="s">
        <v>142</v>
      </c>
      <c r="G721" s="12" t="s">
        <v>3350</v>
      </c>
      <c r="H721" s="1" t="s">
        <v>85</v>
      </c>
      <c r="I721" s="12" t="s">
        <v>554</v>
      </c>
      <c r="J721" s="12" t="s">
        <v>559</v>
      </c>
      <c r="K721" s="1" t="s">
        <v>1318</v>
      </c>
      <c r="L721" s="1" t="s">
        <v>867</v>
      </c>
    </row>
    <row r="722" spans="3:12">
      <c r="C722" s="1" t="s">
        <v>965</v>
      </c>
      <c r="D722" s="1">
        <v>0</v>
      </c>
      <c r="E722" s="1" t="s">
        <v>27</v>
      </c>
      <c r="F722" s="12" t="s">
        <v>142</v>
      </c>
      <c r="G722" s="12" t="s">
        <v>3350</v>
      </c>
      <c r="H722" s="1" t="s">
        <v>85</v>
      </c>
      <c r="I722" s="12" t="s">
        <v>554</v>
      </c>
      <c r="J722" s="12" t="s">
        <v>559</v>
      </c>
      <c r="K722" s="1" t="s">
        <v>1318</v>
      </c>
      <c r="L722" s="1" t="s">
        <v>867</v>
      </c>
    </row>
    <row r="723" spans="3:12">
      <c r="C723" s="1" t="s">
        <v>966</v>
      </c>
      <c r="D723" s="1">
        <v>0</v>
      </c>
      <c r="E723" s="1" t="s">
        <v>27</v>
      </c>
      <c r="F723" s="12" t="s">
        <v>142</v>
      </c>
      <c r="G723" s="12" t="s">
        <v>3350</v>
      </c>
      <c r="H723" s="1" t="s">
        <v>85</v>
      </c>
      <c r="I723" s="12" t="s">
        <v>554</v>
      </c>
      <c r="J723" s="12" t="s">
        <v>559</v>
      </c>
      <c r="K723" s="1" t="s">
        <v>1318</v>
      </c>
      <c r="L723" s="1" t="s">
        <v>867</v>
      </c>
    </row>
    <row r="724" spans="3:12">
      <c r="C724" s="1" t="s">
        <v>967</v>
      </c>
      <c r="D724" s="1">
        <v>0</v>
      </c>
      <c r="E724" s="1" t="s">
        <v>27</v>
      </c>
      <c r="F724" s="12" t="s">
        <v>142</v>
      </c>
      <c r="G724" s="12" t="s">
        <v>3350</v>
      </c>
      <c r="H724" s="1" t="s">
        <v>85</v>
      </c>
      <c r="I724" s="12" t="s">
        <v>554</v>
      </c>
      <c r="J724" s="12" t="s">
        <v>559</v>
      </c>
      <c r="K724" s="1" t="s">
        <v>1318</v>
      </c>
      <c r="L724" s="1" t="s">
        <v>867</v>
      </c>
    </row>
    <row r="725" spans="3:12">
      <c r="C725" s="1" t="s">
        <v>968</v>
      </c>
      <c r="D725" s="1">
        <v>0</v>
      </c>
      <c r="E725" s="1" t="s">
        <v>27</v>
      </c>
      <c r="F725" s="12" t="s">
        <v>142</v>
      </c>
      <c r="G725" s="12" t="s">
        <v>3350</v>
      </c>
      <c r="H725" s="1" t="s">
        <v>85</v>
      </c>
      <c r="I725" s="12" t="s">
        <v>554</v>
      </c>
      <c r="J725" s="12" t="s">
        <v>559</v>
      </c>
      <c r="K725" s="1" t="s">
        <v>1318</v>
      </c>
      <c r="L725" s="1" t="s">
        <v>867</v>
      </c>
    </row>
    <row r="726" spans="3:12">
      <c r="C726" s="1" t="s">
        <v>969</v>
      </c>
      <c r="D726" s="1">
        <v>0</v>
      </c>
      <c r="E726" s="1" t="s">
        <v>27</v>
      </c>
      <c r="F726" s="12" t="s">
        <v>142</v>
      </c>
      <c r="G726" s="12" t="s">
        <v>3350</v>
      </c>
      <c r="H726" s="1" t="s">
        <v>85</v>
      </c>
      <c r="I726" s="12" t="s">
        <v>554</v>
      </c>
      <c r="J726" s="12" t="s">
        <v>559</v>
      </c>
      <c r="K726" s="1" t="s">
        <v>1318</v>
      </c>
      <c r="L726" s="1" t="s">
        <v>867</v>
      </c>
    </row>
    <row r="727" spans="3:12">
      <c r="C727" s="1" t="s">
        <v>970</v>
      </c>
      <c r="D727" s="1">
        <v>0</v>
      </c>
      <c r="E727" s="1" t="s">
        <v>27</v>
      </c>
      <c r="F727" s="12" t="s">
        <v>142</v>
      </c>
      <c r="G727" s="12" t="s">
        <v>3350</v>
      </c>
      <c r="H727" s="1" t="s">
        <v>85</v>
      </c>
      <c r="I727" s="12" t="s">
        <v>554</v>
      </c>
      <c r="J727" s="12" t="s">
        <v>559</v>
      </c>
      <c r="K727" s="1" t="s">
        <v>1318</v>
      </c>
      <c r="L727" s="1" t="s">
        <v>867</v>
      </c>
    </row>
    <row r="728" spans="3:12">
      <c r="C728" s="1" t="s">
        <v>971</v>
      </c>
      <c r="D728" s="1">
        <v>0</v>
      </c>
      <c r="E728" s="1" t="s">
        <v>27</v>
      </c>
      <c r="F728" s="12" t="s">
        <v>142</v>
      </c>
      <c r="G728" s="12" t="s">
        <v>3350</v>
      </c>
      <c r="H728" s="1" t="s">
        <v>85</v>
      </c>
      <c r="I728" s="12" t="s">
        <v>554</v>
      </c>
      <c r="J728" s="12" t="s">
        <v>559</v>
      </c>
      <c r="K728" s="1" t="s">
        <v>1318</v>
      </c>
      <c r="L728" s="1" t="s">
        <v>867</v>
      </c>
    </row>
    <row r="729" spans="3:12">
      <c r="C729" s="1" t="s">
        <v>972</v>
      </c>
      <c r="D729" s="1">
        <v>0</v>
      </c>
      <c r="E729" s="1" t="s">
        <v>27</v>
      </c>
      <c r="F729" s="12" t="s">
        <v>142</v>
      </c>
      <c r="G729" s="12" t="s">
        <v>3350</v>
      </c>
      <c r="H729" s="1" t="s">
        <v>85</v>
      </c>
      <c r="I729" s="12" t="s">
        <v>554</v>
      </c>
      <c r="J729" s="12" t="s">
        <v>559</v>
      </c>
      <c r="K729" s="1" t="s">
        <v>1318</v>
      </c>
      <c r="L729" s="1" t="s">
        <v>867</v>
      </c>
    </row>
    <row r="730" spans="3:12">
      <c r="C730" s="1" t="s">
        <v>973</v>
      </c>
      <c r="D730" s="1">
        <v>0</v>
      </c>
      <c r="E730" s="1" t="s">
        <v>27</v>
      </c>
      <c r="F730" s="12" t="s">
        <v>142</v>
      </c>
      <c r="G730" s="12" t="s">
        <v>3350</v>
      </c>
      <c r="H730" s="1" t="s">
        <v>85</v>
      </c>
      <c r="I730" s="12" t="s">
        <v>554</v>
      </c>
      <c r="J730" s="12" t="s">
        <v>559</v>
      </c>
      <c r="K730" s="1" t="s">
        <v>1318</v>
      </c>
      <c r="L730" s="1" t="s">
        <v>867</v>
      </c>
    </row>
    <row r="731" spans="3:12">
      <c r="C731" s="1" t="s">
        <v>974</v>
      </c>
      <c r="D731" s="1">
        <v>0</v>
      </c>
      <c r="E731" s="1" t="s">
        <v>27</v>
      </c>
      <c r="F731" s="12" t="s">
        <v>142</v>
      </c>
      <c r="G731" s="12" t="s">
        <v>3350</v>
      </c>
      <c r="H731" s="1" t="s">
        <v>85</v>
      </c>
      <c r="I731" s="12" t="s">
        <v>554</v>
      </c>
      <c r="J731" s="12" t="s">
        <v>559</v>
      </c>
      <c r="K731" s="1" t="s">
        <v>1318</v>
      </c>
      <c r="L731" s="1" t="s">
        <v>867</v>
      </c>
    </row>
    <row r="732" spans="3:12">
      <c r="C732" s="1" t="s">
        <v>975</v>
      </c>
      <c r="D732" s="1">
        <v>0</v>
      </c>
      <c r="E732" s="1" t="s">
        <v>27</v>
      </c>
      <c r="F732" s="12" t="s">
        <v>142</v>
      </c>
      <c r="G732" s="12" t="s">
        <v>3350</v>
      </c>
      <c r="H732" s="1" t="s">
        <v>85</v>
      </c>
      <c r="I732" s="12" t="s">
        <v>554</v>
      </c>
      <c r="J732" s="12" t="s">
        <v>559</v>
      </c>
      <c r="K732" s="1" t="s">
        <v>1318</v>
      </c>
      <c r="L732" s="1" t="s">
        <v>867</v>
      </c>
    </row>
    <row r="733" spans="3:12">
      <c r="C733" s="1" t="s">
        <v>976</v>
      </c>
      <c r="D733" s="1">
        <v>0</v>
      </c>
      <c r="E733" s="1" t="s">
        <v>27</v>
      </c>
      <c r="F733" s="12" t="s">
        <v>142</v>
      </c>
      <c r="G733" s="12" t="s">
        <v>3350</v>
      </c>
      <c r="H733" s="1" t="s">
        <v>85</v>
      </c>
      <c r="I733" s="12" t="s">
        <v>554</v>
      </c>
      <c r="J733" s="12" t="s">
        <v>559</v>
      </c>
      <c r="K733" s="1" t="s">
        <v>1318</v>
      </c>
      <c r="L733" s="1" t="s">
        <v>867</v>
      </c>
    </row>
    <row r="734" spans="3:12">
      <c r="C734" s="1" t="s">
        <v>977</v>
      </c>
      <c r="D734" s="1">
        <v>0</v>
      </c>
      <c r="E734" s="1" t="s">
        <v>27</v>
      </c>
      <c r="F734" s="12" t="s">
        <v>142</v>
      </c>
      <c r="G734" s="12" t="s">
        <v>3350</v>
      </c>
      <c r="H734" s="1" t="s">
        <v>85</v>
      </c>
      <c r="I734" s="12" t="s">
        <v>554</v>
      </c>
      <c r="J734" s="12" t="s">
        <v>559</v>
      </c>
      <c r="K734" s="1" t="s">
        <v>1318</v>
      </c>
      <c r="L734" s="1" t="s">
        <v>867</v>
      </c>
    </row>
    <row r="735" spans="3:12">
      <c r="C735" s="1" t="s">
        <v>1643</v>
      </c>
      <c r="D735" s="1">
        <v>0</v>
      </c>
      <c r="E735" s="1" t="s">
        <v>27</v>
      </c>
      <c r="F735" s="12" t="s">
        <v>142</v>
      </c>
      <c r="G735" s="12" t="s">
        <v>3350</v>
      </c>
      <c r="H735" s="1" t="s">
        <v>85</v>
      </c>
      <c r="I735" s="12" t="s">
        <v>554</v>
      </c>
      <c r="J735" s="12" t="s">
        <v>559</v>
      </c>
      <c r="K735" s="1" t="s">
        <v>1318</v>
      </c>
      <c r="L735" s="1" t="s">
        <v>867</v>
      </c>
    </row>
    <row r="736" spans="3:12">
      <c r="C736" s="1" t="s">
        <v>1644</v>
      </c>
      <c r="D736" s="1">
        <v>0</v>
      </c>
      <c r="E736" s="1" t="s">
        <v>27</v>
      </c>
      <c r="F736" s="12" t="s">
        <v>142</v>
      </c>
      <c r="G736" s="12" t="s">
        <v>3350</v>
      </c>
      <c r="H736" s="1" t="s">
        <v>85</v>
      </c>
      <c r="I736" s="12" t="s">
        <v>554</v>
      </c>
      <c r="J736" s="12" t="s">
        <v>559</v>
      </c>
      <c r="K736" s="1" t="s">
        <v>1318</v>
      </c>
      <c r="L736" s="1" t="s">
        <v>867</v>
      </c>
    </row>
    <row r="737" spans="3:12">
      <c r="C737" s="1" t="s">
        <v>1645</v>
      </c>
      <c r="D737" s="1">
        <v>0</v>
      </c>
      <c r="E737" s="1" t="s">
        <v>27</v>
      </c>
      <c r="F737" s="12" t="s">
        <v>142</v>
      </c>
      <c r="G737" s="12" t="s">
        <v>3350</v>
      </c>
      <c r="H737" s="1" t="s">
        <v>85</v>
      </c>
      <c r="I737" s="12" t="s">
        <v>554</v>
      </c>
      <c r="J737" s="12" t="s">
        <v>559</v>
      </c>
      <c r="K737" s="1" t="s">
        <v>1318</v>
      </c>
      <c r="L737" s="1" t="s">
        <v>867</v>
      </c>
    </row>
    <row r="738" spans="3:12">
      <c r="C738" s="1" t="s">
        <v>1646</v>
      </c>
      <c r="D738" s="1">
        <v>0</v>
      </c>
      <c r="E738" s="1" t="s">
        <v>27</v>
      </c>
      <c r="F738" s="12" t="s">
        <v>142</v>
      </c>
      <c r="G738" s="12" t="s">
        <v>3350</v>
      </c>
      <c r="H738" s="1" t="s">
        <v>85</v>
      </c>
      <c r="I738" s="12" t="s">
        <v>554</v>
      </c>
      <c r="J738" s="12" t="s">
        <v>559</v>
      </c>
      <c r="K738" s="1" t="s">
        <v>1318</v>
      </c>
      <c r="L738" s="1" t="s">
        <v>867</v>
      </c>
    </row>
    <row r="739" spans="3:12">
      <c r="C739" s="1" t="s">
        <v>978</v>
      </c>
      <c r="D739" s="1">
        <v>0</v>
      </c>
      <c r="E739" s="1" t="s">
        <v>27</v>
      </c>
      <c r="F739" s="12" t="s">
        <v>142</v>
      </c>
      <c r="G739" s="12" t="s">
        <v>3350</v>
      </c>
      <c r="H739" s="1" t="s">
        <v>85</v>
      </c>
      <c r="I739" s="12" t="s">
        <v>554</v>
      </c>
      <c r="J739" s="12" t="s">
        <v>559</v>
      </c>
      <c r="K739" s="1" t="s">
        <v>1318</v>
      </c>
      <c r="L739" s="1" t="s">
        <v>867</v>
      </c>
    </row>
    <row r="740" spans="3:12">
      <c r="C740" s="1" t="s">
        <v>1647</v>
      </c>
      <c r="D740" s="1">
        <v>0</v>
      </c>
      <c r="E740" s="1" t="s">
        <v>27</v>
      </c>
      <c r="F740" s="12" t="s">
        <v>142</v>
      </c>
      <c r="G740" s="12" t="s">
        <v>3350</v>
      </c>
      <c r="H740" s="1" t="s">
        <v>85</v>
      </c>
      <c r="I740" s="12" t="s">
        <v>554</v>
      </c>
      <c r="J740" s="12" t="s">
        <v>559</v>
      </c>
      <c r="K740" s="1" t="s">
        <v>1318</v>
      </c>
      <c r="L740" s="1" t="s">
        <v>867</v>
      </c>
    </row>
    <row r="741" spans="3:12">
      <c r="C741" s="1" t="s">
        <v>1648</v>
      </c>
      <c r="D741" s="1">
        <v>0</v>
      </c>
      <c r="E741" s="1" t="s">
        <v>27</v>
      </c>
      <c r="F741" s="12" t="s">
        <v>142</v>
      </c>
      <c r="G741" s="12" t="s">
        <v>3350</v>
      </c>
      <c r="H741" s="1" t="s">
        <v>85</v>
      </c>
      <c r="I741" s="12" t="s">
        <v>554</v>
      </c>
      <c r="J741" s="12" t="s">
        <v>559</v>
      </c>
      <c r="K741" s="1" t="s">
        <v>1318</v>
      </c>
      <c r="L741" s="1" t="s">
        <v>867</v>
      </c>
    </row>
    <row r="742" spans="3:12">
      <c r="C742" s="1" t="s">
        <v>1649</v>
      </c>
      <c r="D742" s="1">
        <v>0</v>
      </c>
      <c r="E742" s="1" t="s">
        <v>27</v>
      </c>
      <c r="F742" s="12" t="s">
        <v>142</v>
      </c>
      <c r="G742" s="12" t="s">
        <v>3350</v>
      </c>
      <c r="H742" s="1" t="s">
        <v>85</v>
      </c>
      <c r="I742" s="12" t="s">
        <v>554</v>
      </c>
      <c r="J742" s="12" t="s">
        <v>559</v>
      </c>
      <c r="K742" s="1" t="s">
        <v>1318</v>
      </c>
      <c r="L742" s="1" t="s">
        <v>867</v>
      </c>
    </row>
    <row r="743" spans="3:12">
      <c r="C743" s="1" t="s">
        <v>1650</v>
      </c>
      <c r="D743" s="1">
        <v>0</v>
      </c>
      <c r="E743" s="1" t="s">
        <v>27</v>
      </c>
      <c r="F743" s="12" t="s">
        <v>142</v>
      </c>
      <c r="G743" s="12" t="s">
        <v>3350</v>
      </c>
      <c r="H743" s="1" t="s">
        <v>85</v>
      </c>
      <c r="I743" s="12" t="s">
        <v>554</v>
      </c>
      <c r="J743" s="12" t="s">
        <v>559</v>
      </c>
      <c r="K743" s="1" t="s">
        <v>1318</v>
      </c>
      <c r="L743" s="1" t="s">
        <v>867</v>
      </c>
    </row>
    <row r="744" spans="3:12">
      <c r="C744" s="1" t="s">
        <v>979</v>
      </c>
      <c r="D744" s="1">
        <v>0</v>
      </c>
      <c r="E744" s="1" t="s">
        <v>27</v>
      </c>
      <c r="F744" s="12" t="s">
        <v>142</v>
      </c>
      <c r="G744" s="12" t="s">
        <v>3350</v>
      </c>
      <c r="H744" s="1" t="s">
        <v>85</v>
      </c>
      <c r="I744" s="12" t="s">
        <v>554</v>
      </c>
      <c r="J744" s="12" t="s">
        <v>559</v>
      </c>
      <c r="K744" s="1" t="s">
        <v>1318</v>
      </c>
      <c r="L744" s="1" t="s">
        <v>867</v>
      </c>
    </row>
    <row r="745" spans="3:12">
      <c r="C745" s="1" t="s">
        <v>1651</v>
      </c>
      <c r="D745" s="1">
        <v>0</v>
      </c>
      <c r="E745" s="1" t="s">
        <v>27</v>
      </c>
      <c r="F745" s="12" t="s">
        <v>142</v>
      </c>
      <c r="G745" s="12" t="s">
        <v>3350</v>
      </c>
      <c r="H745" s="1" t="s">
        <v>85</v>
      </c>
      <c r="I745" s="12" t="s">
        <v>554</v>
      </c>
      <c r="J745" s="12" t="s">
        <v>559</v>
      </c>
      <c r="K745" s="1" t="s">
        <v>1318</v>
      </c>
      <c r="L745" s="1" t="s">
        <v>867</v>
      </c>
    </row>
    <row r="746" spans="3:12">
      <c r="C746" s="1" t="s">
        <v>980</v>
      </c>
      <c r="D746" s="1">
        <v>0</v>
      </c>
      <c r="E746" s="1" t="s">
        <v>27</v>
      </c>
      <c r="F746" s="12" t="s">
        <v>142</v>
      </c>
      <c r="G746" s="12" t="s">
        <v>3350</v>
      </c>
      <c r="H746" s="1" t="s">
        <v>85</v>
      </c>
      <c r="I746" s="12" t="s">
        <v>554</v>
      </c>
      <c r="J746" s="12" t="s">
        <v>559</v>
      </c>
      <c r="K746" s="1" t="s">
        <v>1318</v>
      </c>
      <c r="L746" s="1" t="s">
        <v>867</v>
      </c>
    </row>
    <row r="747" spans="3:12">
      <c r="C747" s="1" t="s">
        <v>981</v>
      </c>
      <c r="D747" s="1">
        <v>0</v>
      </c>
      <c r="E747" s="1" t="s">
        <v>27</v>
      </c>
      <c r="F747" s="12" t="s">
        <v>142</v>
      </c>
      <c r="G747" s="12" t="s">
        <v>3350</v>
      </c>
      <c r="H747" s="1" t="s">
        <v>85</v>
      </c>
      <c r="I747" s="12" t="s">
        <v>554</v>
      </c>
      <c r="J747" s="12" t="s">
        <v>559</v>
      </c>
      <c r="K747" s="1" t="s">
        <v>1318</v>
      </c>
      <c r="L747" s="1" t="s">
        <v>867</v>
      </c>
    </row>
    <row r="748" spans="3:12">
      <c r="C748" s="1" t="s">
        <v>982</v>
      </c>
      <c r="D748" s="1">
        <v>0</v>
      </c>
      <c r="E748" s="1" t="s">
        <v>27</v>
      </c>
      <c r="F748" s="12" t="s">
        <v>142</v>
      </c>
      <c r="G748" s="12" t="s">
        <v>3350</v>
      </c>
      <c r="H748" s="1" t="s">
        <v>85</v>
      </c>
      <c r="I748" s="12" t="s">
        <v>554</v>
      </c>
      <c r="J748" s="12" t="s">
        <v>559</v>
      </c>
      <c r="K748" s="1" t="s">
        <v>1318</v>
      </c>
      <c r="L748" s="1" t="s">
        <v>867</v>
      </c>
    </row>
    <row r="749" spans="3:12">
      <c r="C749" s="1" t="s">
        <v>983</v>
      </c>
      <c r="D749" s="1">
        <v>0</v>
      </c>
      <c r="E749" s="1" t="s">
        <v>27</v>
      </c>
      <c r="F749" s="12" t="s">
        <v>142</v>
      </c>
      <c r="G749" s="12" t="s">
        <v>3350</v>
      </c>
      <c r="H749" s="1" t="s">
        <v>85</v>
      </c>
      <c r="I749" s="12" t="s">
        <v>554</v>
      </c>
      <c r="J749" s="12" t="s">
        <v>559</v>
      </c>
      <c r="K749" s="1" t="s">
        <v>1318</v>
      </c>
      <c r="L749" s="1" t="s">
        <v>867</v>
      </c>
    </row>
    <row r="750" spans="3:12">
      <c r="C750" s="1" t="s">
        <v>984</v>
      </c>
      <c r="D750" s="1">
        <v>0</v>
      </c>
      <c r="E750" s="1" t="s">
        <v>27</v>
      </c>
      <c r="F750" s="12" t="s">
        <v>142</v>
      </c>
      <c r="G750" s="12" t="s">
        <v>3350</v>
      </c>
      <c r="H750" s="1" t="s">
        <v>85</v>
      </c>
      <c r="I750" s="12" t="s">
        <v>554</v>
      </c>
      <c r="J750" s="12" t="s">
        <v>559</v>
      </c>
      <c r="K750" s="1" t="s">
        <v>1318</v>
      </c>
      <c r="L750" s="1" t="s">
        <v>867</v>
      </c>
    </row>
    <row r="751" spans="3:12">
      <c r="C751" s="1" t="s">
        <v>985</v>
      </c>
      <c r="D751" s="1">
        <v>0</v>
      </c>
      <c r="E751" s="1" t="s">
        <v>27</v>
      </c>
      <c r="F751" s="12" t="s">
        <v>142</v>
      </c>
      <c r="G751" s="12" t="s">
        <v>3350</v>
      </c>
      <c r="H751" s="1" t="s">
        <v>85</v>
      </c>
      <c r="I751" s="12" t="s">
        <v>554</v>
      </c>
      <c r="J751" s="12" t="s">
        <v>559</v>
      </c>
      <c r="K751" s="1" t="s">
        <v>1318</v>
      </c>
      <c r="L751" s="1" t="s">
        <v>867</v>
      </c>
    </row>
    <row r="752" spans="3:12">
      <c r="C752" s="1" t="s">
        <v>986</v>
      </c>
      <c r="D752" s="1">
        <v>0</v>
      </c>
      <c r="E752" s="1" t="s">
        <v>27</v>
      </c>
      <c r="F752" s="12" t="s">
        <v>142</v>
      </c>
      <c r="G752" s="12" t="s">
        <v>3350</v>
      </c>
      <c r="H752" s="1" t="s">
        <v>85</v>
      </c>
      <c r="I752" s="12" t="s">
        <v>554</v>
      </c>
      <c r="J752" s="12" t="s">
        <v>559</v>
      </c>
      <c r="K752" s="1" t="s">
        <v>1318</v>
      </c>
      <c r="L752" s="1" t="s">
        <v>867</v>
      </c>
    </row>
    <row r="753" spans="3:12">
      <c r="C753" s="1" t="s">
        <v>987</v>
      </c>
      <c r="D753" s="1">
        <v>0</v>
      </c>
      <c r="E753" s="1" t="s">
        <v>27</v>
      </c>
      <c r="F753" s="12" t="s">
        <v>142</v>
      </c>
      <c r="G753" s="12" t="s">
        <v>3350</v>
      </c>
      <c r="H753" s="1" t="s">
        <v>85</v>
      </c>
      <c r="I753" s="12" t="s">
        <v>554</v>
      </c>
      <c r="J753" s="12" t="s">
        <v>559</v>
      </c>
      <c r="K753" s="1" t="s">
        <v>1318</v>
      </c>
      <c r="L753" s="1" t="s">
        <v>867</v>
      </c>
    </row>
    <row r="754" spans="3:12">
      <c r="C754" s="1" t="s">
        <v>988</v>
      </c>
      <c r="D754" s="1">
        <v>0</v>
      </c>
      <c r="E754" s="1" t="s">
        <v>27</v>
      </c>
      <c r="F754" s="12" t="s">
        <v>142</v>
      </c>
      <c r="G754" s="12" t="s">
        <v>3350</v>
      </c>
      <c r="H754" s="1" t="s">
        <v>85</v>
      </c>
      <c r="I754" s="12" t="s">
        <v>554</v>
      </c>
      <c r="J754" s="12" t="s">
        <v>559</v>
      </c>
      <c r="K754" s="1" t="s">
        <v>1318</v>
      </c>
      <c r="L754" s="1" t="s">
        <v>867</v>
      </c>
    </row>
    <row r="755" spans="3:12">
      <c r="C755" s="1" t="s">
        <v>989</v>
      </c>
      <c r="D755" s="1">
        <v>0</v>
      </c>
      <c r="E755" s="1" t="s">
        <v>27</v>
      </c>
      <c r="F755" s="12" t="s">
        <v>142</v>
      </c>
      <c r="G755" s="12" t="s">
        <v>3350</v>
      </c>
      <c r="H755" s="1" t="s">
        <v>85</v>
      </c>
      <c r="I755" s="12" t="s">
        <v>554</v>
      </c>
      <c r="J755" s="12" t="s">
        <v>559</v>
      </c>
      <c r="K755" s="1" t="s">
        <v>1318</v>
      </c>
      <c r="L755" s="1" t="s">
        <v>867</v>
      </c>
    </row>
    <row r="756" spans="3:12">
      <c r="C756" s="1" t="s">
        <v>990</v>
      </c>
      <c r="D756" s="1">
        <v>0</v>
      </c>
      <c r="E756" s="1" t="s">
        <v>27</v>
      </c>
      <c r="F756" s="12" t="s">
        <v>142</v>
      </c>
      <c r="G756" s="12" t="s">
        <v>3350</v>
      </c>
      <c r="H756" s="1" t="s">
        <v>85</v>
      </c>
      <c r="I756" s="12" t="s">
        <v>554</v>
      </c>
      <c r="J756" s="12" t="s">
        <v>559</v>
      </c>
      <c r="K756" s="1" t="s">
        <v>1318</v>
      </c>
      <c r="L756" s="1" t="s">
        <v>867</v>
      </c>
    </row>
    <row r="757" spans="3:12">
      <c r="C757" s="1" t="s">
        <v>991</v>
      </c>
      <c r="D757" s="1">
        <v>0</v>
      </c>
      <c r="E757" s="1" t="s">
        <v>27</v>
      </c>
      <c r="F757" s="12" t="s">
        <v>142</v>
      </c>
      <c r="G757" s="12" t="s">
        <v>3350</v>
      </c>
      <c r="H757" s="1" t="s">
        <v>85</v>
      </c>
      <c r="I757" s="12" t="s">
        <v>554</v>
      </c>
      <c r="J757" s="12" t="s">
        <v>559</v>
      </c>
      <c r="K757" s="1" t="s">
        <v>1318</v>
      </c>
      <c r="L757" s="1" t="s">
        <v>867</v>
      </c>
    </row>
    <row r="758" spans="3:12">
      <c r="C758" s="1" t="s">
        <v>992</v>
      </c>
      <c r="D758" s="1">
        <v>0</v>
      </c>
      <c r="E758" s="1" t="s">
        <v>27</v>
      </c>
      <c r="F758" s="12" t="s">
        <v>142</v>
      </c>
      <c r="G758" s="12" t="s">
        <v>3350</v>
      </c>
      <c r="H758" s="1" t="s">
        <v>85</v>
      </c>
      <c r="I758" s="12" t="s">
        <v>554</v>
      </c>
      <c r="J758" s="12" t="s">
        <v>559</v>
      </c>
      <c r="K758" s="1" t="s">
        <v>1318</v>
      </c>
      <c r="L758" s="1" t="s">
        <v>867</v>
      </c>
    </row>
    <row r="759" spans="3:12">
      <c r="C759" s="1" t="s">
        <v>993</v>
      </c>
      <c r="D759" s="1">
        <v>0</v>
      </c>
      <c r="E759" s="1" t="s">
        <v>27</v>
      </c>
      <c r="F759" s="12" t="s">
        <v>142</v>
      </c>
      <c r="G759" s="12" t="s">
        <v>3350</v>
      </c>
      <c r="H759" s="1" t="s">
        <v>85</v>
      </c>
      <c r="I759" s="12" t="s">
        <v>554</v>
      </c>
      <c r="J759" s="12" t="s">
        <v>559</v>
      </c>
      <c r="K759" s="1" t="s">
        <v>1318</v>
      </c>
      <c r="L759" s="1" t="s">
        <v>867</v>
      </c>
    </row>
    <row r="760" spans="3:12">
      <c r="C760" s="1" t="s">
        <v>994</v>
      </c>
      <c r="D760" s="1">
        <v>0</v>
      </c>
      <c r="E760" s="1" t="s">
        <v>27</v>
      </c>
      <c r="F760" s="12" t="s">
        <v>142</v>
      </c>
      <c r="G760" s="12" t="s">
        <v>3350</v>
      </c>
      <c r="H760" s="1" t="s">
        <v>85</v>
      </c>
      <c r="I760" s="12" t="s">
        <v>554</v>
      </c>
      <c r="J760" s="12" t="s">
        <v>559</v>
      </c>
      <c r="K760" s="1" t="s">
        <v>1318</v>
      </c>
      <c r="L760" s="1" t="s">
        <v>867</v>
      </c>
    </row>
    <row r="761" spans="3:12">
      <c r="C761" s="1" t="s">
        <v>1652</v>
      </c>
      <c r="D761" s="1">
        <v>0</v>
      </c>
      <c r="E761" s="1" t="s">
        <v>27</v>
      </c>
      <c r="F761" s="12" t="s">
        <v>142</v>
      </c>
      <c r="G761" s="12" t="s">
        <v>3350</v>
      </c>
      <c r="H761" s="1" t="s">
        <v>85</v>
      </c>
      <c r="I761" s="12" t="s">
        <v>554</v>
      </c>
      <c r="J761" s="12" t="s">
        <v>559</v>
      </c>
      <c r="K761" s="1" t="s">
        <v>1318</v>
      </c>
      <c r="L761" s="1" t="s">
        <v>867</v>
      </c>
    </row>
    <row r="762" spans="3:12">
      <c r="C762" s="1" t="s">
        <v>995</v>
      </c>
      <c r="D762" s="1">
        <v>0</v>
      </c>
      <c r="E762" s="1" t="s">
        <v>27</v>
      </c>
      <c r="F762" s="12" t="s">
        <v>142</v>
      </c>
      <c r="G762" s="12" t="s">
        <v>3350</v>
      </c>
      <c r="H762" s="1" t="s">
        <v>85</v>
      </c>
      <c r="I762" s="12" t="s">
        <v>554</v>
      </c>
      <c r="J762" s="12" t="s">
        <v>559</v>
      </c>
      <c r="K762" s="1" t="s">
        <v>1318</v>
      </c>
      <c r="L762" s="1" t="s">
        <v>867</v>
      </c>
    </row>
    <row r="763" spans="3:12">
      <c r="C763" s="1" t="s">
        <v>1638</v>
      </c>
      <c r="D763" s="1">
        <v>0</v>
      </c>
      <c r="E763" s="1" t="s">
        <v>27</v>
      </c>
      <c r="F763" s="12" t="s">
        <v>142</v>
      </c>
      <c r="G763" s="12" t="s">
        <v>3350</v>
      </c>
      <c r="H763" s="1" t="s">
        <v>85</v>
      </c>
      <c r="I763" s="12" t="s">
        <v>554</v>
      </c>
      <c r="J763" s="12" t="s">
        <v>559</v>
      </c>
      <c r="K763" s="1" t="s">
        <v>1318</v>
      </c>
      <c r="L763" s="1" t="s">
        <v>869</v>
      </c>
    </row>
    <row r="764" spans="3:12">
      <c r="C764" s="1" t="s">
        <v>956</v>
      </c>
      <c r="D764" s="1">
        <v>0</v>
      </c>
      <c r="E764" s="1" t="s">
        <v>27</v>
      </c>
      <c r="F764" s="12" t="s">
        <v>142</v>
      </c>
      <c r="G764" s="12" t="s">
        <v>3350</v>
      </c>
      <c r="H764" s="1" t="s">
        <v>85</v>
      </c>
      <c r="I764" s="12" t="s">
        <v>554</v>
      </c>
      <c r="J764" s="12" t="s">
        <v>559</v>
      </c>
      <c r="K764" s="1" t="s">
        <v>1318</v>
      </c>
      <c r="L764" s="1" t="s">
        <v>869</v>
      </c>
    </row>
    <row r="765" spans="3:12">
      <c r="C765" s="1" t="s">
        <v>1639</v>
      </c>
      <c r="D765" s="1">
        <v>0</v>
      </c>
      <c r="E765" s="1" t="s">
        <v>27</v>
      </c>
      <c r="F765" s="12" t="s">
        <v>142</v>
      </c>
      <c r="G765" s="12" t="s">
        <v>3350</v>
      </c>
      <c r="H765" s="1" t="s">
        <v>85</v>
      </c>
      <c r="I765" s="12" t="s">
        <v>554</v>
      </c>
      <c r="J765" s="12" t="s">
        <v>559</v>
      </c>
      <c r="K765" s="1" t="s">
        <v>1318</v>
      </c>
      <c r="L765" s="1" t="s">
        <v>869</v>
      </c>
    </row>
    <row r="766" spans="3:12">
      <c r="C766" s="1" t="s">
        <v>1640</v>
      </c>
      <c r="D766" s="1">
        <v>0</v>
      </c>
      <c r="E766" s="1" t="s">
        <v>27</v>
      </c>
      <c r="F766" s="12" t="s">
        <v>142</v>
      </c>
      <c r="G766" s="12" t="s">
        <v>3350</v>
      </c>
      <c r="H766" s="1" t="s">
        <v>85</v>
      </c>
      <c r="I766" s="12" t="s">
        <v>554</v>
      </c>
      <c r="J766" s="12" t="s">
        <v>559</v>
      </c>
      <c r="K766" s="1" t="s">
        <v>1318</v>
      </c>
      <c r="L766" s="1" t="s">
        <v>869</v>
      </c>
    </row>
    <row r="767" spans="3:12">
      <c r="C767" s="1" t="s">
        <v>147</v>
      </c>
      <c r="D767" s="1">
        <v>0</v>
      </c>
      <c r="E767" s="1" t="s">
        <v>27</v>
      </c>
      <c r="F767" s="12" t="s">
        <v>142</v>
      </c>
      <c r="G767" s="12" t="s">
        <v>3350</v>
      </c>
      <c r="H767" s="1" t="s">
        <v>85</v>
      </c>
      <c r="I767" s="12" t="s">
        <v>554</v>
      </c>
      <c r="J767" s="12" t="s">
        <v>559</v>
      </c>
      <c r="K767" s="1" t="s">
        <v>1318</v>
      </c>
      <c r="L767" s="1" t="s">
        <v>869</v>
      </c>
    </row>
    <row r="768" spans="3:12">
      <c r="C768" s="1" t="s">
        <v>149</v>
      </c>
      <c r="D768" s="1">
        <v>0</v>
      </c>
      <c r="E768" s="1" t="s">
        <v>27</v>
      </c>
      <c r="F768" s="12" t="s">
        <v>142</v>
      </c>
      <c r="G768" s="12" t="s">
        <v>3350</v>
      </c>
      <c r="H768" s="1" t="s">
        <v>85</v>
      </c>
      <c r="I768" s="12" t="s">
        <v>554</v>
      </c>
      <c r="J768" s="12" t="s">
        <v>559</v>
      </c>
      <c r="K768" s="1" t="s">
        <v>1318</v>
      </c>
      <c r="L768" s="1" t="s">
        <v>869</v>
      </c>
    </row>
    <row r="769" spans="3:12">
      <c r="C769" s="1" t="s">
        <v>957</v>
      </c>
      <c r="D769" s="1">
        <v>0</v>
      </c>
      <c r="E769" s="1" t="s">
        <v>27</v>
      </c>
      <c r="F769" s="12" t="s">
        <v>142</v>
      </c>
      <c r="G769" s="12" t="s">
        <v>3350</v>
      </c>
      <c r="H769" s="1" t="s">
        <v>85</v>
      </c>
      <c r="I769" s="12" t="s">
        <v>554</v>
      </c>
      <c r="J769" s="12" t="s">
        <v>559</v>
      </c>
      <c r="K769" s="1" t="s">
        <v>1318</v>
      </c>
      <c r="L769" s="1" t="s">
        <v>869</v>
      </c>
    </row>
    <row r="770" spans="3:12">
      <c r="C770" s="1" t="s">
        <v>958</v>
      </c>
      <c r="D770" s="1">
        <v>0</v>
      </c>
      <c r="E770" s="1" t="s">
        <v>27</v>
      </c>
      <c r="F770" s="12" t="s">
        <v>142</v>
      </c>
      <c r="G770" s="12" t="s">
        <v>3350</v>
      </c>
      <c r="H770" s="1" t="s">
        <v>85</v>
      </c>
      <c r="I770" s="12" t="s">
        <v>554</v>
      </c>
      <c r="J770" s="12" t="s">
        <v>559</v>
      </c>
      <c r="K770" s="1" t="s">
        <v>1318</v>
      </c>
      <c r="L770" s="1" t="s">
        <v>869</v>
      </c>
    </row>
    <row r="771" spans="3:12">
      <c r="C771" s="1" t="s">
        <v>959</v>
      </c>
      <c r="D771" s="1">
        <v>0</v>
      </c>
      <c r="E771" s="1" t="s">
        <v>27</v>
      </c>
      <c r="F771" s="12" t="s">
        <v>142</v>
      </c>
      <c r="G771" s="12" t="s">
        <v>3350</v>
      </c>
      <c r="H771" s="1" t="s">
        <v>85</v>
      </c>
      <c r="I771" s="12" t="s">
        <v>554</v>
      </c>
      <c r="J771" s="12" t="s">
        <v>559</v>
      </c>
      <c r="K771" s="1" t="s">
        <v>1318</v>
      </c>
      <c r="L771" s="1" t="s">
        <v>869</v>
      </c>
    </row>
    <row r="772" spans="3:12">
      <c r="C772" s="1" t="s">
        <v>960</v>
      </c>
      <c r="D772" s="1">
        <v>0</v>
      </c>
      <c r="E772" s="1" t="s">
        <v>27</v>
      </c>
      <c r="F772" s="12" t="s">
        <v>142</v>
      </c>
      <c r="G772" s="12" t="s">
        <v>3350</v>
      </c>
      <c r="H772" s="1" t="s">
        <v>85</v>
      </c>
      <c r="I772" s="12" t="s">
        <v>554</v>
      </c>
      <c r="J772" s="12" t="s">
        <v>559</v>
      </c>
      <c r="K772" s="1" t="s">
        <v>1318</v>
      </c>
      <c r="L772" s="1" t="s">
        <v>869</v>
      </c>
    </row>
    <row r="773" spans="3:12">
      <c r="C773" s="1" t="s">
        <v>961</v>
      </c>
      <c r="D773" s="1">
        <v>0</v>
      </c>
      <c r="E773" s="1" t="s">
        <v>27</v>
      </c>
      <c r="F773" s="12" t="s">
        <v>142</v>
      </c>
      <c r="G773" s="12" t="s">
        <v>3350</v>
      </c>
      <c r="H773" s="1" t="s">
        <v>85</v>
      </c>
      <c r="I773" s="12" t="s">
        <v>554</v>
      </c>
      <c r="J773" s="12" t="s">
        <v>559</v>
      </c>
      <c r="K773" s="1" t="s">
        <v>1318</v>
      </c>
      <c r="L773" s="1" t="s">
        <v>869</v>
      </c>
    </row>
    <row r="774" spans="3:12">
      <c r="C774" s="1" t="s">
        <v>962</v>
      </c>
      <c r="D774" s="1">
        <v>0</v>
      </c>
      <c r="E774" s="1" t="s">
        <v>27</v>
      </c>
      <c r="F774" s="12" t="s">
        <v>142</v>
      </c>
      <c r="G774" s="12" t="s">
        <v>3350</v>
      </c>
      <c r="H774" s="1" t="s">
        <v>85</v>
      </c>
      <c r="I774" s="12" t="s">
        <v>554</v>
      </c>
      <c r="J774" s="12" t="s">
        <v>559</v>
      </c>
      <c r="K774" s="1" t="s">
        <v>1318</v>
      </c>
      <c r="L774" s="1" t="s">
        <v>869</v>
      </c>
    </row>
    <row r="775" spans="3:12">
      <c r="C775" s="1" t="s">
        <v>963</v>
      </c>
      <c r="D775" s="1">
        <v>0</v>
      </c>
      <c r="E775" s="1" t="s">
        <v>27</v>
      </c>
      <c r="F775" s="12" t="s">
        <v>142</v>
      </c>
      <c r="G775" s="12" t="s">
        <v>3350</v>
      </c>
      <c r="H775" s="1" t="s">
        <v>85</v>
      </c>
      <c r="I775" s="12" t="s">
        <v>554</v>
      </c>
      <c r="J775" s="12" t="s">
        <v>559</v>
      </c>
      <c r="K775" s="1" t="s">
        <v>1318</v>
      </c>
      <c r="L775" s="1" t="s">
        <v>869</v>
      </c>
    </row>
    <row r="776" spans="3:12">
      <c r="C776" s="1" t="s">
        <v>964</v>
      </c>
      <c r="D776" s="1">
        <v>0</v>
      </c>
      <c r="E776" s="1" t="s">
        <v>27</v>
      </c>
      <c r="F776" s="12" t="s">
        <v>142</v>
      </c>
      <c r="G776" s="12" t="s">
        <v>3350</v>
      </c>
      <c r="H776" s="1" t="s">
        <v>85</v>
      </c>
      <c r="I776" s="12" t="s">
        <v>554</v>
      </c>
      <c r="J776" s="12" t="s">
        <v>559</v>
      </c>
      <c r="K776" s="1" t="s">
        <v>1318</v>
      </c>
      <c r="L776" s="1" t="s">
        <v>869</v>
      </c>
    </row>
    <row r="777" spans="3:12">
      <c r="C777" s="1" t="s">
        <v>965</v>
      </c>
      <c r="D777" s="1">
        <v>0</v>
      </c>
      <c r="E777" s="1" t="s">
        <v>27</v>
      </c>
      <c r="F777" s="12" t="s">
        <v>142</v>
      </c>
      <c r="G777" s="12" t="s">
        <v>3350</v>
      </c>
      <c r="H777" s="1" t="s">
        <v>85</v>
      </c>
      <c r="I777" s="12" t="s">
        <v>554</v>
      </c>
      <c r="J777" s="12" t="s">
        <v>559</v>
      </c>
      <c r="K777" s="1" t="s">
        <v>1318</v>
      </c>
      <c r="L777" s="1" t="s">
        <v>869</v>
      </c>
    </row>
    <row r="778" spans="3:12">
      <c r="C778" s="1" t="s">
        <v>966</v>
      </c>
      <c r="D778" s="1">
        <v>0</v>
      </c>
      <c r="E778" s="1" t="s">
        <v>27</v>
      </c>
      <c r="F778" s="12" t="s">
        <v>142</v>
      </c>
      <c r="G778" s="12" t="s">
        <v>3350</v>
      </c>
      <c r="H778" s="1" t="s">
        <v>85</v>
      </c>
      <c r="I778" s="12" t="s">
        <v>554</v>
      </c>
      <c r="J778" s="12" t="s">
        <v>559</v>
      </c>
      <c r="K778" s="1" t="s">
        <v>1318</v>
      </c>
      <c r="L778" s="1" t="s">
        <v>869</v>
      </c>
    </row>
    <row r="779" spans="3:12">
      <c r="C779" s="1" t="s">
        <v>967</v>
      </c>
      <c r="D779" s="1">
        <v>0</v>
      </c>
      <c r="E779" s="1" t="s">
        <v>27</v>
      </c>
      <c r="F779" s="12" t="s">
        <v>142</v>
      </c>
      <c r="G779" s="12" t="s">
        <v>3350</v>
      </c>
      <c r="H779" s="1" t="s">
        <v>85</v>
      </c>
      <c r="I779" s="12" t="s">
        <v>554</v>
      </c>
      <c r="J779" s="12" t="s">
        <v>559</v>
      </c>
      <c r="K779" s="1" t="s">
        <v>1318</v>
      </c>
      <c r="L779" s="1" t="s">
        <v>869</v>
      </c>
    </row>
    <row r="780" spans="3:12">
      <c r="C780" s="1" t="s">
        <v>968</v>
      </c>
      <c r="D780" s="1">
        <v>0</v>
      </c>
      <c r="E780" s="1" t="s">
        <v>27</v>
      </c>
      <c r="F780" s="12" t="s">
        <v>142</v>
      </c>
      <c r="G780" s="12" t="s">
        <v>3350</v>
      </c>
      <c r="H780" s="1" t="s">
        <v>85</v>
      </c>
      <c r="I780" s="12" t="s">
        <v>554</v>
      </c>
      <c r="J780" s="12" t="s">
        <v>559</v>
      </c>
      <c r="K780" s="1" t="s">
        <v>1318</v>
      </c>
      <c r="L780" s="1" t="s">
        <v>869</v>
      </c>
    </row>
    <row r="781" spans="3:12">
      <c r="C781" s="1" t="s">
        <v>969</v>
      </c>
      <c r="D781" s="1">
        <v>0</v>
      </c>
      <c r="E781" s="1" t="s">
        <v>27</v>
      </c>
      <c r="F781" s="12" t="s">
        <v>142</v>
      </c>
      <c r="G781" s="12" t="s">
        <v>3350</v>
      </c>
      <c r="H781" s="1" t="s">
        <v>85</v>
      </c>
      <c r="I781" s="12" t="s">
        <v>554</v>
      </c>
      <c r="J781" s="12" t="s">
        <v>559</v>
      </c>
      <c r="K781" s="1" t="s">
        <v>1318</v>
      </c>
      <c r="L781" s="1" t="s">
        <v>869</v>
      </c>
    </row>
    <row r="782" spans="3:12">
      <c r="C782" s="1" t="s">
        <v>970</v>
      </c>
      <c r="D782" s="1">
        <v>0</v>
      </c>
      <c r="E782" s="1" t="s">
        <v>27</v>
      </c>
      <c r="F782" s="12" t="s">
        <v>142</v>
      </c>
      <c r="G782" s="12" t="s">
        <v>3350</v>
      </c>
      <c r="H782" s="1" t="s">
        <v>85</v>
      </c>
      <c r="I782" s="12" t="s">
        <v>554</v>
      </c>
      <c r="J782" s="12" t="s">
        <v>559</v>
      </c>
      <c r="K782" s="1" t="s">
        <v>1318</v>
      </c>
      <c r="L782" s="1" t="s">
        <v>869</v>
      </c>
    </row>
    <row r="783" spans="3:12">
      <c r="C783" s="1" t="s">
        <v>971</v>
      </c>
      <c r="D783" s="1">
        <v>0</v>
      </c>
      <c r="E783" s="1" t="s">
        <v>27</v>
      </c>
      <c r="F783" s="12" t="s">
        <v>142</v>
      </c>
      <c r="G783" s="12" t="s">
        <v>3350</v>
      </c>
      <c r="H783" s="1" t="s">
        <v>85</v>
      </c>
      <c r="I783" s="12" t="s">
        <v>554</v>
      </c>
      <c r="J783" s="12" t="s">
        <v>559</v>
      </c>
      <c r="K783" s="1" t="s">
        <v>1318</v>
      </c>
      <c r="L783" s="1" t="s">
        <v>869</v>
      </c>
    </row>
    <row r="784" spans="3:12">
      <c r="C784" s="1" t="s">
        <v>972</v>
      </c>
      <c r="D784" s="1">
        <v>0</v>
      </c>
      <c r="E784" s="1" t="s">
        <v>27</v>
      </c>
      <c r="F784" s="12" t="s">
        <v>142</v>
      </c>
      <c r="G784" s="12" t="s">
        <v>3350</v>
      </c>
      <c r="H784" s="1" t="s">
        <v>85</v>
      </c>
      <c r="I784" s="12" t="s">
        <v>554</v>
      </c>
      <c r="J784" s="12" t="s">
        <v>559</v>
      </c>
      <c r="K784" s="1" t="s">
        <v>1318</v>
      </c>
      <c r="L784" s="1" t="s">
        <v>869</v>
      </c>
    </row>
    <row r="785" spans="3:12">
      <c r="C785" s="1" t="s">
        <v>973</v>
      </c>
      <c r="D785" s="1">
        <v>0</v>
      </c>
      <c r="E785" s="1" t="s">
        <v>27</v>
      </c>
      <c r="F785" s="12" t="s">
        <v>142</v>
      </c>
      <c r="G785" s="12" t="s">
        <v>3350</v>
      </c>
      <c r="H785" s="1" t="s">
        <v>85</v>
      </c>
      <c r="I785" s="12" t="s">
        <v>554</v>
      </c>
      <c r="J785" s="12" t="s">
        <v>559</v>
      </c>
      <c r="K785" s="1" t="s">
        <v>1318</v>
      </c>
      <c r="L785" s="1" t="s">
        <v>869</v>
      </c>
    </row>
    <row r="786" spans="3:12">
      <c r="C786" s="1" t="s">
        <v>974</v>
      </c>
      <c r="D786" s="1">
        <v>0</v>
      </c>
      <c r="E786" s="1" t="s">
        <v>27</v>
      </c>
      <c r="F786" s="12" t="s">
        <v>142</v>
      </c>
      <c r="G786" s="12" t="s">
        <v>3350</v>
      </c>
      <c r="H786" s="1" t="s">
        <v>85</v>
      </c>
      <c r="I786" s="12" t="s">
        <v>554</v>
      </c>
      <c r="J786" s="12" t="s">
        <v>559</v>
      </c>
      <c r="K786" s="1" t="s">
        <v>1318</v>
      </c>
      <c r="L786" s="1" t="s">
        <v>869</v>
      </c>
    </row>
    <row r="787" spans="3:12">
      <c r="C787" s="1" t="s">
        <v>975</v>
      </c>
      <c r="D787" s="1">
        <v>0</v>
      </c>
      <c r="E787" s="1" t="s">
        <v>27</v>
      </c>
      <c r="F787" s="12" t="s">
        <v>142</v>
      </c>
      <c r="G787" s="12" t="s">
        <v>3350</v>
      </c>
      <c r="H787" s="1" t="s">
        <v>85</v>
      </c>
      <c r="I787" s="12" t="s">
        <v>554</v>
      </c>
      <c r="J787" s="12" t="s">
        <v>559</v>
      </c>
      <c r="K787" s="1" t="s">
        <v>1318</v>
      </c>
      <c r="L787" s="1" t="s">
        <v>869</v>
      </c>
    </row>
    <row r="788" spans="3:12">
      <c r="C788" s="1" t="s">
        <v>976</v>
      </c>
      <c r="D788" s="1">
        <v>0</v>
      </c>
      <c r="E788" s="1" t="s">
        <v>27</v>
      </c>
      <c r="F788" s="12" t="s">
        <v>142</v>
      </c>
      <c r="G788" s="12" t="s">
        <v>3350</v>
      </c>
      <c r="H788" s="1" t="s">
        <v>85</v>
      </c>
      <c r="I788" s="12" t="s">
        <v>554</v>
      </c>
      <c r="J788" s="12" t="s">
        <v>559</v>
      </c>
      <c r="K788" s="1" t="s">
        <v>1318</v>
      </c>
      <c r="L788" s="1" t="s">
        <v>869</v>
      </c>
    </row>
    <row r="789" spans="3:12">
      <c r="C789" s="1" t="s">
        <v>977</v>
      </c>
      <c r="D789" s="1">
        <v>0</v>
      </c>
      <c r="E789" s="1" t="s">
        <v>27</v>
      </c>
      <c r="F789" s="12" t="s">
        <v>142</v>
      </c>
      <c r="G789" s="12" t="s">
        <v>3350</v>
      </c>
      <c r="H789" s="1" t="s">
        <v>85</v>
      </c>
      <c r="I789" s="12" t="s">
        <v>554</v>
      </c>
      <c r="J789" s="12" t="s">
        <v>559</v>
      </c>
      <c r="K789" s="1" t="s">
        <v>1318</v>
      </c>
      <c r="L789" s="1" t="s">
        <v>869</v>
      </c>
    </row>
    <row r="790" spans="3:12">
      <c r="C790" s="1" t="s">
        <v>1643</v>
      </c>
      <c r="D790" s="1">
        <v>0</v>
      </c>
      <c r="E790" s="1" t="s">
        <v>27</v>
      </c>
      <c r="F790" s="12" t="s">
        <v>142</v>
      </c>
      <c r="G790" s="12" t="s">
        <v>3350</v>
      </c>
      <c r="H790" s="1" t="s">
        <v>85</v>
      </c>
      <c r="I790" s="12" t="s">
        <v>554</v>
      </c>
      <c r="J790" s="12" t="s">
        <v>559</v>
      </c>
      <c r="K790" s="1" t="s">
        <v>1318</v>
      </c>
      <c r="L790" s="1" t="s">
        <v>869</v>
      </c>
    </row>
    <row r="791" spans="3:12">
      <c r="C791" s="1" t="s">
        <v>1644</v>
      </c>
      <c r="D791" s="1">
        <v>0</v>
      </c>
      <c r="E791" s="1" t="s">
        <v>27</v>
      </c>
      <c r="F791" s="12" t="s">
        <v>142</v>
      </c>
      <c r="G791" s="12" t="s">
        <v>3350</v>
      </c>
      <c r="H791" s="1" t="s">
        <v>85</v>
      </c>
      <c r="I791" s="12" t="s">
        <v>554</v>
      </c>
      <c r="J791" s="12" t="s">
        <v>559</v>
      </c>
      <c r="K791" s="1" t="s">
        <v>1318</v>
      </c>
      <c r="L791" s="1" t="s">
        <v>869</v>
      </c>
    </row>
    <row r="792" spans="3:12">
      <c r="C792" s="1" t="s">
        <v>1645</v>
      </c>
      <c r="D792" s="1">
        <v>0</v>
      </c>
      <c r="E792" s="1" t="s">
        <v>27</v>
      </c>
      <c r="F792" s="12" t="s">
        <v>142</v>
      </c>
      <c r="G792" s="12" t="s">
        <v>3350</v>
      </c>
      <c r="H792" s="1" t="s">
        <v>85</v>
      </c>
      <c r="I792" s="12" t="s">
        <v>554</v>
      </c>
      <c r="J792" s="12" t="s">
        <v>559</v>
      </c>
      <c r="K792" s="1" t="s">
        <v>1318</v>
      </c>
      <c r="L792" s="1" t="s">
        <v>869</v>
      </c>
    </row>
    <row r="793" spans="3:12">
      <c r="C793" s="1" t="s">
        <v>1646</v>
      </c>
      <c r="D793" s="1">
        <v>0</v>
      </c>
      <c r="E793" s="1" t="s">
        <v>27</v>
      </c>
      <c r="F793" s="12" t="s">
        <v>142</v>
      </c>
      <c r="G793" s="12" t="s">
        <v>3350</v>
      </c>
      <c r="H793" s="1" t="s">
        <v>85</v>
      </c>
      <c r="I793" s="12" t="s">
        <v>554</v>
      </c>
      <c r="J793" s="12" t="s">
        <v>559</v>
      </c>
      <c r="K793" s="1" t="s">
        <v>1318</v>
      </c>
      <c r="L793" s="1" t="s">
        <v>869</v>
      </c>
    </row>
    <row r="794" spans="3:12">
      <c r="C794" s="1" t="s">
        <v>978</v>
      </c>
      <c r="D794" s="1">
        <v>0</v>
      </c>
      <c r="E794" s="1" t="s">
        <v>27</v>
      </c>
      <c r="F794" s="12" t="s">
        <v>142</v>
      </c>
      <c r="G794" s="12" t="s">
        <v>3350</v>
      </c>
      <c r="H794" s="1" t="s">
        <v>85</v>
      </c>
      <c r="I794" s="12" t="s">
        <v>554</v>
      </c>
      <c r="J794" s="12" t="s">
        <v>559</v>
      </c>
      <c r="K794" s="1" t="s">
        <v>1318</v>
      </c>
      <c r="L794" s="1" t="s">
        <v>869</v>
      </c>
    </row>
    <row r="795" spans="3:12">
      <c r="C795" s="1" t="s">
        <v>1647</v>
      </c>
      <c r="D795" s="1">
        <v>0</v>
      </c>
      <c r="E795" s="1" t="s">
        <v>27</v>
      </c>
      <c r="F795" s="12" t="s">
        <v>142</v>
      </c>
      <c r="G795" s="12" t="s">
        <v>3350</v>
      </c>
      <c r="H795" s="1" t="s">
        <v>85</v>
      </c>
      <c r="I795" s="12" t="s">
        <v>554</v>
      </c>
      <c r="J795" s="12" t="s">
        <v>559</v>
      </c>
      <c r="K795" s="1" t="s">
        <v>1318</v>
      </c>
      <c r="L795" s="1" t="s">
        <v>869</v>
      </c>
    </row>
    <row r="796" spans="3:12">
      <c r="C796" s="1" t="s">
        <v>1648</v>
      </c>
      <c r="D796" s="1">
        <v>0</v>
      </c>
      <c r="E796" s="1" t="s">
        <v>27</v>
      </c>
      <c r="F796" s="12" t="s">
        <v>142</v>
      </c>
      <c r="G796" s="12" t="s">
        <v>3350</v>
      </c>
      <c r="H796" s="1" t="s">
        <v>85</v>
      </c>
      <c r="I796" s="12" t="s">
        <v>554</v>
      </c>
      <c r="J796" s="12" t="s">
        <v>559</v>
      </c>
      <c r="K796" s="1" t="s">
        <v>1318</v>
      </c>
      <c r="L796" s="1" t="s">
        <v>869</v>
      </c>
    </row>
    <row r="797" spans="3:12">
      <c r="C797" s="1" t="s">
        <v>1649</v>
      </c>
      <c r="D797" s="1">
        <v>0</v>
      </c>
      <c r="E797" s="1" t="s">
        <v>27</v>
      </c>
      <c r="F797" s="12" t="s">
        <v>142</v>
      </c>
      <c r="G797" s="12" t="s">
        <v>3350</v>
      </c>
      <c r="H797" s="1" t="s">
        <v>85</v>
      </c>
      <c r="I797" s="12" t="s">
        <v>554</v>
      </c>
      <c r="J797" s="12" t="s">
        <v>559</v>
      </c>
      <c r="K797" s="1" t="s">
        <v>1318</v>
      </c>
      <c r="L797" s="1" t="s">
        <v>869</v>
      </c>
    </row>
    <row r="798" spans="3:12">
      <c r="C798" s="1" t="s">
        <v>1650</v>
      </c>
      <c r="D798" s="1">
        <v>0</v>
      </c>
      <c r="E798" s="1" t="s">
        <v>27</v>
      </c>
      <c r="F798" s="12" t="s">
        <v>142</v>
      </c>
      <c r="G798" s="12" t="s">
        <v>3350</v>
      </c>
      <c r="H798" s="1" t="s">
        <v>85</v>
      </c>
      <c r="I798" s="12" t="s">
        <v>554</v>
      </c>
      <c r="J798" s="12" t="s">
        <v>559</v>
      </c>
      <c r="K798" s="1" t="s">
        <v>1318</v>
      </c>
      <c r="L798" s="1" t="s">
        <v>869</v>
      </c>
    </row>
    <row r="799" spans="3:12">
      <c r="C799" s="1" t="s">
        <v>979</v>
      </c>
      <c r="D799" s="1">
        <v>0</v>
      </c>
      <c r="E799" s="1" t="s">
        <v>27</v>
      </c>
      <c r="F799" s="12" t="s">
        <v>142</v>
      </c>
      <c r="G799" s="12" t="s">
        <v>3350</v>
      </c>
      <c r="H799" s="1" t="s">
        <v>85</v>
      </c>
      <c r="I799" s="12" t="s">
        <v>554</v>
      </c>
      <c r="J799" s="12" t="s">
        <v>559</v>
      </c>
      <c r="K799" s="1" t="s">
        <v>1318</v>
      </c>
      <c r="L799" s="1" t="s">
        <v>869</v>
      </c>
    </row>
    <row r="800" spans="3:12">
      <c r="C800" s="1" t="s">
        <v>1651</v>
      </c>
      <c r="D800" s="1">
        <v>0</v>
      </c>
      <c r="E800" s="1" t="s">
        <v>27</v>
      </c>
      <c r="F800" s="12" t="s">
        <v>142</v>
      </c>
      <c r="G800" s="12" t="s">
        <v>3350</v>
      </c>
      <c r="H800" s="1" t="s">
        <v>85</v>
      </c>
      <c r="I800" s="12" t="s">
        <v>554</v>
      </c>
      <c r="J800" s="12" t="s">
        <v>559</v>
      </c>
      <c r="K800" s="1" t="s">
        <v>1318</v>
      </c>
      <c r="L800" s="1" t="s">
        <v>869</v>
      </c>
    </row>
    <row r="801" spans="3:12">
      <c r="C801" s="1" t="s">
        <v>980</v>
      </c>
      <c r="D801" s="1">
        <v>0</v>
      </c>
      <c r="E801" s="1" t="s">
        <v>27</v>
      </c>
      <c r="F801" s="12" t="s">
        <v>142</v>
      </c>
      <c r="G801" s="12" t="s">
        <v>3350</v>
      </c>
      <c r="H801" s="1" t="s">
        <v>85</v>
      </c>
      <c r="I801" s="12" t="s">
        <v>554</v>
      </c>
      <c r="J801" s="12" t="s">
        <v>559</v>
      </c>
      <c r="K801" s="1" t="s">
        <v>1318</v>
      </c>
      <c r="L801" s="1" t="s">
        <v>869</v>
      </c>
    </row>
    <row r="802" spans="3:12">
      <c r="C802" s="1" t="s">
        <v>981</v>
      </c>
      <c r="D802" s="1">
        <v>0</v>
      </c>
      <c r="E802" s="1" t="s">
        <v>27</v>
      </c>
      <c r="F802" s="12" t="s">
        <v>142</v>
      </c>
      <c r="G802" s="12" t="s">
        <v>3350</v>
      </c>
      <c r="H802" s="1" t="s">
        <v>85</v>
      </c>
      <c r="I802" s="12" t="s">
        <v>554</v>
      </c>
      <c r="J802" s="12" t="s">
        <v>559</v>
      </c>
      <c r="K802" s="1" t="s">
        <v>1318</v>
      </c>
      <c r="L802" s="1" t="s">
        <v>869</v>
      </c>
    </row>
    <row r="803" spans="3:12">
      <c r="C803" s="1" t="s">
        <v>982</v>
      </c>
      <c r="D803" s="1">
        <v>0</v>
      </c>
      <c r="E803" s="1" t="s">
        <v>27</v>
      </c>
      <c r="F803" s="12" t="s">
        <v>142</v>
      </c>
      <c r="G803" s="12" t="s">
        <v>3350</v>
      </c>
      <c r="H803" s="1" t="s">
        <v>85</v>
      </c>
      <c r="I803" s="12" t="s">
        <v>554</v>
      </c>
      <c r="J803" s="12" t="s">
        <v>559</v>
      </c>
      <c r="K803" s="1" t="s">
        <v>1318</v>
      </c>
      <c r="L803" s="1" t="s">
        <v>869</v>
      </c>
    </row>
    <row r="804" spans="3:12">
      <c r="C804" s="1" t="s">
        <v>983</v>
      </c>
      <c r="D804" s="1">
        <v>0</v>
      </c>
      <c r="E804" s="1" t="s">
        <v>27</v>
      </c>
      <c r="F804" s="12" t="s">
        <v>142</v>
      </c>
      <c r="G804" s="12" t="s">
        <v>3350</v>
      </c>
      <c r="H804" s="1" t="s">
        <v>85</v>
      </c>
      <c r="I804" s="12" t="s">
        <v>554</v>
      </c>
      <c r="J804" s="12" t="s">
        <v>559</v>
      </c>
      <c r="K804" s="1" t="s">
        <v>1318</v>
      </c>
      <c r="L804" s="1" t="s">
        <v>869</v>
      </c>
    </row>
    <row r="805" spans="3:12">
      <c r="C805" s="1" t="s">
        <v>984</v>
      </c>
      <c r="D805" s="1">
        <v>0</v>
      </c>
      <c r="E805" s="1" t="s">
        <v>27</v>
      </c>
      <c r="F805" s="12" t="s">
        <v>142</v>
      </c>
      <c r="G805" s="12" t="s">
        <v>3350</v>
      </c>
      <c r="H805" s="1" t="s">
        <v>85</v>
      </c>
      <c r="I805" s="12" t="s">
        <v>554</v>
      </c>
      <c r="J805" s="12" t="s">
        <v>559</v>
      </c>
      <c r="K805" s="1" t="s">
        <v>1318</v>
      </c>
      <c r="L805" s="1" t="s">
        <v>869</v>
      </c>
    </row>
    <row r="806" spans="3:12">
      <c r="C806" s="1" t="s">
        <v>985</v>
      </c>
      <c r="D806" s="1">
        <v>0</v>
      </c>
      <c r="E806" s="1" t="s">
        <v>27</v>
      </c>
      <c r="F806" s="12" t="s">
        <v>142</v>
      </c>
      <c r="G806" s="12" t="s">
        <v>3350</v>
      </c>
      <c r="H806" s="1" t="s">
        <v>85</v>
      </c>
      <c r="I806" s="12" t="s">
        <v>554</v>
      </c>
      <c r="J806" s="12" t="s">
        <v>559</v>
      </c>
      <c r="K806" s="1" t="s">
        <v>1318</v>
      </c>
      <c r="L806" s="1" t="s">
        <v>869</v>
      </c>
    </row>
    <row r="807" spans="3:12">
      <c r="C807" s="1" t="s">
        <v>986</v>
      </c>
      <c r="D807" s="1">
        <v>0</v>
      </c>
      <c r="E807" s="1" t="s">
        <v>27</v>
      </c>
      <c r="F807" s="12" t="s">
        <v>142</v>
      </c>
      <c r="G807" s="12" t="s">
        <v>3350</v>
      </c>
      <c r="H807" s="1" t="s">
        <v>85</v>
      </c>
      <c r="I807" s="12" t="s">
        <v>554</v>
      </c>
      <c r="J807" s="12" t="s">
        <v>559</v>
      </c>
      <c r="K807" s="1" t="s">
        <v>1318</v>
      </c>
      <c r="L807" s="1" t="s">
        <v>869</v>
      </c>
    </row>
    <row r="808" spans="3:12">
      <c r="C808" s="1" t="s">
        <v>987</v>
      </c>
      <c r="D808" s="1">
        <v>0</v>
      </c>
      <c r="E808" s="1" t="s">
        <v>27</v>
      </c>
      <c r="F808" s="12" t="s">
        <v>142</v>
      </c>
      <c r="G808" s="12" t="s">
        <v>3350</v>
      </c>
      <c r="H808" s="1" t="s">
        <v>85</v>
      </c>
      <c r="I808" s="12" t="s">
        <v>554</v>
      </c>
      <c r="J808" s="12" t="s">
        <v>559</v>
      </c>
      <c r="K808" s="1" t="s">
        <v>1318</v>
      </c>
      <c r="L808" s="1" t="s">
        <v>869</v>
      </c>
    </row>
    <row r="809" spans="3:12">
      <c r="C809" s="1" t="s">
        <v>988</v>
      </c>
      <c r="D809" s="1">
        <v>0</v>
      </c>
      <c r="E809" s="1" t="s">
        <v>27</v>
      </c>
      <c r="F809" s="12" t="s">
        <v>142</v>
      </c>
      <c r="G809" s="12" t="s">
        <v>3350</v>
      </c>
      <c r="H809" s="1" t="s">
        <v>85</v>
      </c>
      <c r="I809" s="12" t="s">
        <v>554</v>
      </c>
      <c r="J809" s="12" t="s">
        <v>559</v>
      </c>
      <c r="K809" s="1" t="s">
        <v>1318</v>
      </c>
      <c r="L809" s="1" t="s">
        <v>869</v>
      </c>
    </row>
    <row r="810" spans="3:12">
      <c r="C810" s="1" t="s">
        <v>989</v>
      </c>
      <c r="D810" s="1">
        <v>0</v>
      </c>
      <c r="E810" s="1" t="s">
        <v>27</v>
      </c>
      <c r="F810" s="12" t="s">
        <v>142</v>
      </c>
      <c r="G810" s="12" t="s">
        <v>3350</v>
      </c>
      <c r="H810" s="1" t="s">
        <v>85</v>
      </c>
      <c r="I810" s="12" t="s">
        <v>554</v>
      </c>
      <c r="J810" s="12" t="s">
        <v>559</v>
      </c>
      <c r="K810" s="1" t="s">
        <v>1318</v>
      </c>
      <c r="L810" s="1" t="s">
        <v>869</v>
      </c>
    </row>
    <row r="811" spans="3:12">
      <c r="C811" s="1" t="s">
        <v>990</v>
      </c>
      <c r="D811" s="1">
        <v>0</v>
      </c>
      <c r="E811" s="1" t="s">
        <v>27</v>
      </c>
      <c r="F811" s="12" t="s">
        <v>142</v>
      </c>
      <c r="G811" s="12" t="s">
        <v>3350</v>
      </c>
      <c r="H811" s="1" t="s">
        <v>85</v>
      </c>
      <c r="I811" s="12" t="s">
        <v>554</v>
      </c>
      <c r="J811" s="12" t="s">
        <v>559</v>
      </c>
      <c r="K811" s="1" t="s">
        <v>1318</v>
      </c>
      <c r="L811" s="1" t="s">
        <v>869</v>
      </c>
    </row>
    <row r="812" spans="3:12">
      <c r="C812" s="1" t="s">
        <v>991</v>
      </c>
      <c r="D812" s="1">
        <v>0</v>
      </c>
      <c r="E812" s="1" t="s">
        <v>27</v>
      </c>
      <c r="F812" s="12" t="s">
        <v>142</v>
      </c>
      <c r="G812" s="12" t="s">
        <v>3350</v>
      </c>
      <c r="H812" s="1" t="s">
        <v>85</v>
      </c>
      <c r="I812" s="12" t="s">
        <v>554</v>
      </c>
      <c r="J812" s="12" t="s">
        <v>559</v>
      </c>
      <c r="K812" s="1" t="s">
        <v>1318</v>
      </c>
      <c r="L812" s="1" t="s">
        <v>869</v>
      </c>
    </row>
    <row r="813" spans="3:12">
      <c r="C813" s="1" t="s">
        <v>992</v>
      </c>
      <c r="D813" s="1">
        <v>0</v>
      </c>
      <c r="E813" s="1" t="s">
        <v>27</v>
      </c>
      <c r="F813" s="12" t="s">
        <v>142</v>
      </c>
      <c r="G813" s="12" t="s">
        <v>3350</v>
      </c>
      <c r="H813" s="1" t="s">
        <v>85</v>
      </c>
      <c r="I813" s="12" t="s">
        <v>554</v>
      </c>
      <c r="J813" s="12" t="s">
        <v>559</v>
      </c>
      <c r="K813" s="1" t="s">
        <v>1318</v>
      </c>
      <c r="L813" s="1" t="s">
        <v>869</v>
      </c>
    </row>
    <row r="814" spans="3:12">
      <c r="C814" s="1" t="s">
        <v>993</v>
      </c>
      <c r="D814" s="1">
        <v>0</v>
      </c>
      <c r="E814" s="1" t="s">
        <v>27</v>
      </c>
      <c r="F814" s="12" t="s">
        <v>142</v>
      </c>
      <c r="G814" s="12" t="s">
        <v>3350</v>
      </c>
      <c r="H814" s="1" t="s">
        <v>85</v>
      </c>
      <c r="I814" s="12" t="s">
        <v>554</v>
      </c>
      <c r="J814" s="12" t="s">
        <v>559</v>
      </c>
      <c r="K814" s="1" t="s">
        <v>1318</v>
      </c>
      <c r="L814" s="1" t="s">
        <v>869</v>
      </c>
    </row>
    <row r="815" spans="3:12">
      <c r="C815" s="1" t="s">
        <v>994</v>
      </c>
      <c r="D815" s="1">
        <v>0</v>
      </c>
      <c r="E815" s="1" t="s">
        <v>27</v>
      </c>
      <c r="F815" s="12" t="s">
        <v>142</v>
      </c>
      <c r="G815" s="12" t="s">
        <v>3350</v>
      </c>
      <c r="H815" s="1" t="s">
        <v>85</v>
      </c>
      <c r="I815" s="12" t="s">
        <v>554</v>
      </c>
      <c r="J815" s="12" t="s">
        <v>559</v>
      </c>
      <c r="K815" s="1" t="s">
        <v>1318</v>
      </c>
      <c r="L815" s="1" t="s">
        <v>869</v>
      </c>
    </row>
    <row r="816" spans="3:12">
      <c r="C816" s="1" t="s">
        <v>1652</v>
      </c>
      <c r="D816" s="1">
        <v>0</v>
      </c>
      <c r="E816" s="1" t="s">
        <v>27</v>
      </c>
      <c r="F816" s="12" t="s">
        <v>142</v>
      </c>
      <c r="G816" s="12" t="s">
        <v>3350</v>
      </c>
      <c r="H816" s="1" t="s">
        <v>85</v>
      </c>
      <c r="I816" s="12" t="s">
        <v>554</v>
      </c>
      <c r="J816" s="12" t="s">
        <v>559</v>
      </c>
      <c r="K816" s="1" t="s">
        <v>1318</v>
      </c>
      <c r="L816" s="1" t="s">
        <v>869</v>
      </c>
    </row>
    <row r="817" spans="3:12">
      <c r="C817" s="1" t="s">
        <v>995</v>
      </c>
      <c r="D817" s="1">
        <v>0</v>
      </c>
      <c r="E817" s="1" t="s">
        <v>27</v>
      </c>
      <c r="F817" s="12" t="s">
        <v>142</v>
      </c>
      <c r="G817" s="12" t="s">
        <v>3350</v>
      </c>
      <c r="H817" s="1" t="s">
        <v>85</v>
      </c>
      <c r="I817" s="12" t="s">
        <v>554</v>
      </c>
      <c r="J817" s="12" t="s">
        <v>559</v>
      </c>
      <c r="K817" s="1" t="s">
        <v>1318</v>
      </c>
      <c r="L817" s="1" t="s">
        <v>869</v>
      </c>
    </row>
    <row r="818" spans="3:12">
      <c r="C818" s="1" t="s">
        <v>1638</v>
      </c>
      <c r="D818" s="1">
        <v>0</v>
      </c>
      <c r="E818" s="1" t="s">
        <v>27</v>
      </c>
      <c r="F818" s="12" t="s">
        <v>142</v>
      </c>
      <c r="G818" s="12" t="s">
        <v>3350</v>
      </c>
      <c r="H818" s="1" t="s">
        <v>85</v>
      </c>
      <c r="I818" s="12" t="s">
        <v>554</v>
      </c>
      <c r="J818" s="12" t="s">
        <v>559</v>
      </c>
      <c r="K818" s="1" t="s">
        <v>1318</v>
      </c>
      <c r="L818" s="1" t="s">
        <v>870</v>
      </c>
    </row>
    <row r="819" spans="3:12">
      <c r="C819" s="1" t="s">
        <v>956</v>
      </c>
      <c r="D819" s="1">
        <v>0</v>
      </c>
      <c r="E819" s="1" t="s">
        <v>27</v>
      </c>
      <c r="F819" s="12" t="s">
        <v>142</v>
      </c>
      <c r="G819" s="12" t="s">
        <v>3350</v>
      </c>
      <c r="H819" s="1" t="s">
        <v>85</v>
      </c>
      <c r="I819" s="12" t="s">
        <v>554</v>
      </c>
      <c r="J819" s="12" t="s">
        <v>559</v>
      </c>
      <c r="K819" s="1" t="s">
        <v>1318</v>
      </c>
      <c r="L819" s="1" t="s">
        <v>870</v>
      </c>
    </row>
    <row r="820" spans="3:12">
      <c r="C820" s="1" t="s">
        <v>1639</v>
      </c>
      <c r="D820" s="1">
        <v>0</v>
      </c>
      <c r="E820" s="1" t="s">
        <v>27</v>
      </c>
      <c r="F820" s="12" t="s">
        <v>142</v>
      </c>
      <c r="G820" s="12" t="s">
        <v>3350</v>
      </c>
      <c r="H820" s="1" t="s">
        <v>85</v>
      </c>
      <c r="I820" s="12" t="s">
        <v>554</v>
      </c>
      <c r="J820" s="12" t="s">
        <v>559</v>
      </c>
      <c r="K820" s="1" t="s">
        <v>1318</v>
      </c>
      <c r="L820" s="1" t="s">
        <v>870</v>
      </c>
    </row>
    <row r="821" spans="3:12">
      <c r="C821" s="1" t="s">
        <v>1640</v>
      </c>
      <c r="D821" s="1">
        <v>0</v>
      </c>
      <c r="E821" s="1" t="s">
        <v>27</v>
      </c>
      <c r="F821" s="12" t="s">
        <v>142</v>
      </c>
      <c r="G821" s="12" t="s">
        <v>3350</v>
      </c>
      <c r="H821" s="1" t="s">
        <v>85</v>
      </c>
      <c r="I821" s="12" t="s">
        <v>554</v>
      </c>
      <c r="J821" s="12" t="s">
        <v>559</v>
      </c>
      <c r="K821" s="1" t="s">
        <v>1318</v>
      </c>
      <c r="L821" s="1" t="s">
        <v>870</v>
      </c>
    </row>
    <row r="822" spans="3:12">
      <c r="C822" s="1" t="s">
        <v>147</v>
      </c>
      <c r="D822" s="1">
        <v>0</v>
      </c>
      <c r="E822" s="1" t="s">
        <v>27</v>
      </c>
      <c r="F822" s="12" t="s">
        <v>142</v>
      </c>
      <c r="G822" s="12" t="s">
        <v>3350</v>
      </c>
      <c r="H822" s="1" t="s">
        <v>85</v>
      </c>
      <c r="I822" s="12" t="s">
        <v>554</v>
      </c>
      <c r="J822" s="12" t="s">
        <v>559</v>
      </c>
      <c r="K822" s="1" t="s">
        <v>1318</v>
      </c>
      <c r="L822" s="1" t="s">
        <v>870</v>
      </c>
    </row>
    <row r="823" spans="3:12">
      <c r="C823" s="1" t="s">
        <v>149</v>
      </c>
      <c r="D823" s="1">
        <v>0</v>
      </c>
      <c r="E823" s="1" t="s">
        <v>27</v>
      </c>
      <c r="F823" s="12" t="s">
        <v>142</v>
      </c>
      <c r="G823" s="12" t="s">
        <v>3350</v>
      </c>
      <c r="H823" s="1" t="s">
        <v>85</v>
      </c>
      <c r="I823" s="12" t="s">
        <v>554</v>
      </c>
      <c r="J823" s="12" t="s">
        <v>559</v>
      </c>
      <c r="K823" s="1" t="s">
        <v>1318</v>
      </c>
      <c r="L823" s="1" t="s">
        <v>870</v>
      </c>
    </row>
    <row r="824" spans="3:12">
      <c r="C824" s="1" t="s">
        <v>957</v>
      </c>
      <c r="D824" s="1">
        <v>0</v>
      </c>
      <c r="E824" s="1" t="s">
        <v>27</v>
      </c>
      <c r="F824" s="12" t="s">
        <v>142</v>
      </c>
      <c r="G824" s="12" t="s">
        <v>3350</v>
      </c>
      <c r="H824" s="1" t="s">
        <v>85</v>
      </c>
      <c r="I824" s="12" t="s">
        <v>554</v>
      </c>
      <c r="J824" s="12" t="s">
        <v>559</v>
      </c>
      <c r="K824" s="1" t="s">
        <v>1318</v>
      </c>
      <c r="L824" s="1" t="s">
        <v>870</v>
      </c>
    </row>
    <row r="825" spans="3:12">
      <c r="C825" s="1" t="s">
        <v>958</v>
      </c>
      <c r="D825" s="1">
        <v>0</v>
      </c>
      <c r="E825" s="1" t="s">
        <v>27</v>
      </c>
      <c r="F825" s="12" t="s">
        <v>142</v>
      </c>
      <c r="G825" s="12" t="s">
        <v>3350</v>
      </c>
      <c r="H825" s="1" t="s">
        <v>85</v>
      </c>
      <c r="I825" s="12" t="s">
        <v>554</v>
      </c>
      <c r="J825" s="12" t="s">
        <v>559</v>
      </c>
      <c r="K825" s="1" t="s">
        <v>1318</v>
      </c>
      <c r="L825" s="1" t="s">
        <v>870</v>
      </c>
    </row>
    <row r="826" spans="3:12">
      <c r="C826" s="1" t="s">
        <v>959</v>
      </c>
      <c r="D826" s="1">
        <v>0</v>
      </c>
      <c r="E826" s="1" t="s">
        <v>27</v>
      </c>
      <c r="F826" s="12" t="s">
        <v>142</v>
      </c>
      <c r="G826" s="12" t="s">
        <v>3350</v>
      </c>
      <c r="H826" s="1" t="s">
        <v>85</v>
      </c>
      <c r="I826" s="12" t="s">
        <v>554</v>
      </c>
      <c r="J826" s="12" t="s">
        <v>559</v>
      </c>
      <c r="K826" s="1" t="s">
        <v>1318</v>
      </c>
      <c r="L826" s="1" t="s">
        <v>870</v>
      </c>
    </row>
    <row r="827" spans="3:12">
      <c r="C827" s="1" t="s">
        <v>960</v>
      </c>
      <c r="D827" s="1">
        <v>0</v>
      </c>
      <c r="E827" s="1" t="s">
        <v>27</v>
      </c>
      <c r="F827" s="12" t="s">
        <v>142</v>
      </c>
      <c r="G827" s="12" t="s">
        <v>3350</v>
      </c>
      <c r="H827" s="1" t="s">
        <v>85</v>
      </c>
      <c r="I827" s="12" t="s">
        <v>554</v>
      </c>
      <c r="J827" s="12" t="s">
        <v>559</v>
      </c>
      <c r="K827" s="1" t="s">
        <v>1318</v>
      </c>
      <c r="L827" s="1" t="s">
        <v>870</v>
      </c>
    </row>
    <row r="828" spans="3:12">
      <c r="C828" s="1" t="s">
        <v>961</v>
      </c>
      <c r="D828" s="1">
        <v>0</v>
      </c>
      <c r="E828" s="1" t="s">
        <v>27</v>
      </c>
      <c r="F828" s="12" t="s">
        <v>142</v>
      </c>
      <c r="G828" s="12" t="s">
        <v>3350</v>
      </c>
      <c r="H828" s="1" t="s">
        <v>85</v>
      </c>
      <c r="I828" s="12" t="s">
        <v>554</v>
      </c>
      <c r="J828" s="12" t="s">
        <v>559</v>
      </c>
      <c r="K828" s="1" t="s">
        <v>1318</v>
      </c>
      <c r="L828" s="1" t="s">
        <v>870</v>
      </c>
    </row>
    <row r="829" spans="3:12">
      <c r="C829" s="1" t="s">
        <v>962</v>
      </c>
      <c r="D829" s="1">
        <v>0</v>
      </c>
      <c r="E829" s="1" t="s">
        <v>27</v>
      </c>
      <c r="F829" s="12" t="s">
        <v>142</v>
      </c>
      <c r="G829" s="12" t="s">
        <v>3350</v>
      </c>
      <c r="H829" s="1" t="s">
        <v>85</v>
      </c>
      <c r="I829" s="12" t="s">
        <v>554</v>
      </c>
      <c r="J829" s="12" t="s">
        <v>559</v>
      </c>
      <c r="K829" s="1" t="s">
        <v>1318</v>
      </c>
      <c r="L829" s="1" t="s">
        <v>870</v>
      </c>
    </row>
    <row r="830" spans="3:12">
      <c r="C830" s="1" t="s">
        <v>963</v>
      </c>
      <c r="D830" s="1">
        <v>0</v>
      </c>
      <c r="E830" s="1" t="s">
        <v>27</v>
      </c>
      <c r="F830" s="12" t="s">
        <v>142</v>
      </c>
      <c r="G830" s="12" t="s">
        <v>3350</v>
      </c>
      <c r="H830" s="1" t="s">
        <v>85</v>
      </c>
      <c r="I830" s="12" t="s">
        <v>554</v>
      </c>
      <c r="J830" s="12" t="s">
        <v>559</v>
      </c>
      <c r="K830" s="1" t="s">
        <v>1318</v>
      </c>
      <c r="L830" s="1" t="s">
        <v>870</v>
      </c>
    </row>
    <row r="831" spans="3:12">
      <c r="C831" s="1" t="s">
        <v>964</v>
      </c>
      <c r="D831" s="1">
        <v>0</v>
      </c>
      <c r="E831" s="1" t="s">
        <v>27</v>
      </c>
      <c r="F831" s="12" t="s">
        <v>142</v>
      </c>
      <c r="G831" s="12" t="s">
        <v>3350</v>
      </c>
      <c r="H831" s="1" t="s">
        <v>85</v>
      </c>
      <c r="I831" s="12" t="s">
        <v>554</v>
      </c>
      <c r="J831" s="12" t="s">
        <v>559</v>
      </c>
      <c r="K831" s="1" t="s">
        <v>1318</v>
      </c>
      <c r="L831" s="1" t="s">
        <v>870</v>
      </c>
    </row>
    <row r="832" spans="3:12">
      <c r="C832" s="1" t="s">
        <v>965</v>
      </c>
      <c r="D832" s="1">
        <v>0</v>
      </c>
      <c r="E832" s="1" t="s">
        <v>27</v>
      </c>
      <c r="F832" s="12" t="s">
        <v>142</v>
      </c>
      <c r="G832" s="12" t="s">
        <v>3350</v>
      </c>
      <c r="H832" s="1" t="s">
        <v>85</v>
      </c>
      <c r="I832" s="12" t="s">
        <v>554</v>
      </c>
      <c r="J832" s="12" t="s">
        <v>559</v>
      </c>
      <c r="K832" s="1" t="s">
        <v>1318</v>
      </c>
      <c r="L832" s="1" t="s">
        <v>870</v>
      </c>
    </row>
    <row r="833" spans="3:12">
      <c r="C833" s="1" t="s">
        <v>966</v>
      </c>
      <c r="D833" s="1">
        <v>0</v>
      </c>
      <c r="E833" s="1" t="s">
        <v>27</v>
      </c>
      <c r="F833" s="12" t="s">
        <v>142</v>
      </c>
      <c r="G833" s="12" t="s">
        <v>3350</v>
      </c>
      <c r="H833" s="1" t="s">
        <v>85</v>
      </c>
      <c r="I833" s="12" t="s">
        <v>554</v>
      </c>
      <c r="J833" s="12" t="s">
        <v>559</v>
      </c>
      <c r="K833" s="1" t="s">
        <v>1318</v>
      </c>
      <c r="L833" s="1" t="s">
        <v>870</v>
      </c>
    </row>
    <row r="834" spans="3:12">
      <c r="C834" s="1" t="s">
        <v>967</v>
      </c>
      <c r="D834" s="1">
        <v>0</v>
      </c>
      <c r="E834" s="1" t="s">
        <v>27</v>
      </c>
      <c r="F834" s="12" t="s">
        <v>142</v>
      </c>
      <c r="G834" s="12" t="s">
        <v>3350</v>
      </c>
      <c r="H834" s="1" t="s">
        <v>85</v>
      </c>
      <c r="I834" s="12" t="s">
        <v>554</v>
      </c>
      <c r="J834" s="12" t="s">
        <v>559</v>
      </c>
      <c r="K834" s="1" t="s">
        <v>1318</v>
      </c>
      <c r="L834" s="1" t="s">
        <v>870</v>
      </c>
    </row>
    <row r="835" spans="3:12">
      <c r="C835" s="1" t="s">
        <v>968</v>
      </c>
      <c r="D835" s="1">
        <v>0</v>
      </c>
      <c r="E835" s="1" t="s">
        <v>27</v>
      </c>
      <c r="F835" s="12" t="s">
        <v>142</v>
      </c>
      <c r="G835" s="12" t="s">
        <v>3350</v>
      </c>
      <c r="H835" s="1" t="s">
        <v>85</v>
      </c>
      <c r="I835" s="12" t="s">
        <v>554</v>
      </c>
      <c r="J835" s="12" t="s">
        <v>559</v>
      </c>
      <c r="K835" s="1" t="s">
        <v>1318</v>
      </c>
      <c r="L835" s="1" t="s">
        <v>870</v>
      </c>
    </row>
    <row r="836" spans="3:12">
      <c r="C836" s="1" t="s">
        <v>969</v>
      </c>
      <c r="D836" s="1">
        <v>0</v>
      </c>
      <c r="E836" s="1" t="s">
        <v>27</v>
      </c>
      <c r="F836" s="12" t="s">
        <v>142</v>
      </c>
      <c r="G836" s="12" t="s">
        <v>3350</v>
      </c>
      <c r="H836" s="1" t="s">
        <v>85</v>
      </c>
      <c r="I836" s="12" t="s">
        <v>554</v>
      </c>
      <c r="J836" s="12" t="s">
        <v>559</v>
      </c>
      <c r="K836" s="1" t="s">
        <v>1318</v>
      </c>
      <c r="L836" s="1" t="s">
        <v>870</v>
      </c>
    </row>
    <row r="837" spans="3:12">
      <c r="C837" s="1" t="s">
        <v>970</v>
      </c>
      <c r="D837" s="1">
        <v>0</v>
      </c>
      <c r="E837" s="1" t="s">
        <v>27</v>
      </c>
      <c r="F837" s="12" t="s">
        <v>142</v>
      </c>
      <c r="G837" s="12" t="s">
        <v>3350</v>
      </c>
      <c r="H837" s="1" t="s">
        <v>85</v>
      </c>
      <c r="I837" s="12" t="s">
        <v>554</v>
      </c>
      <c r="J837" s="12" t="s">
        <v>559</v>
      </c>
      <c r="K837" s="1" t="s">
        <v>1318</v>
      </c>
      <c r="L837" s="1" t="s">
        <v>870</v>
      </c>
    </row>
    <row r="838" spans="3:12">
      <c r="C838" s="1" t="s">
        <v>971</v>
      </c>
      <c r="D838" s="1">
        <v>0</v>
      </c>
      <c r="E838" s="1" t="s">
        <v>27</v>
      </c>
      <c r="F838" s="12" t="s">
        <v>142</v>
      </c>
      <c r="G838" s="12" t="s">
        <v>3350</v>
      </c>
      <c r="H838" s="1" t="s">
        <v>85</v>
      </c>
      <c r="I838" s="12" t="s">
        <v>554</v>
      </c>
      <c r="J838" s="12" t="s">
        <v>559</v>
      </c>
      <c r="K838" s="1" t="s">
        <v>1318</v>
      </c>
      <c r="L838" s="1" t="s">
        <v>870</v>
      </c>
    </row>
    <row r="839" spans="3:12">
      <c r="C839" s="1" t="s">
        <v>972</v>
      </c>
      <c r="D839" s="1">
        <v>0</v>
      </c>
      <c r="E839" s="1" t="s">
        <v>27</v>
      </c>
      <c r="F839" s="12" t="s">
        <v>142</v>
      </c>
      <c r="G839" s="12" t="s">
        <v>3350</v>
      </c>
      <c r="H839" s="1" t="s">
        <v>85</v>
      </c>
      <c r="I839" s="12" t="s">
        <v>554</v>
      </c>
      <c r="J839" s="12" t="s">
        <v>559</v>
      </c>
      <c r="K839" s="1" t="s">
        <v>1318</v>
      </c>
      <c r="L839" s="1" t="s">
        <v>870</v>
      </c>
    </row>
    <row r="840" spans="3:12">
      <c r="C840" s="1" t="s">
        <v>973</v>
      </c>
      <c r="D840" s="1">
        <v>0</v>
      </c>
      <c r="E840" s="1" t="s">
        <v>27</v>
      </c>
      <c r="F840" s="12" t="s">
        <v>142</v>
      </c>
      <c r="G840" s="12" t="s">
        <v>3350</v>
      </c>
      <c r="H840" s="1" t="s">
        <v>85</v>
      </c>
      <c r="I840" s="12" t="s">
        <v>554</v>
      </c>
      <c r="J840" s="12" t="s">
        <v>559</v>
      </c>
      <c r="K840" s="1" t="s">
        <v>1318</v>
      </c>
      <c r="L840" s="1" t="s">
        <v>870</v>
      </c>
    </row>
    <row r="841" spans="3:12">
      <c r="C841" s="1" t="s">
        <v>974</v>
      </c>
      <c r="D841" s="1">
        <v>0</v>
      </c>
      <c r="E841" s="1" t="s">
        <v>27</v>
      </c>
      <c r="F841" s="12" t="s">
        <v>142</v>
      </c>
      <c r="G841" s="12" t="s">
        <v>3350</v>
      </c>
      <c r="H841" s="1" t="s">
        <v>85</v>
      </c>
      <c r="I841" s="12" t="s">
        <v>554</v>
      </c>
      <c r="J841" s="12" t="s">
        <v>559</v>
      </c>
      <c r="K841" s="1" t="s">
        <v>1318</v>
      </c>
      <c r="L841" s="1" t="s">
        <v>870</v>
      </c>
    </row>
    <row r="842" spans="3:12">
      <c r="C842" s="1" t="s">
        <v>975</v>
      </c>
      <c r="D842" s="1">
        <v>0</v>
      </c>
      <c r="E842" s="1" t="s">
        <v>27</v>
      </c>
      <c r="F842" s="12" t="s">
        <v>142</v>
      </c>
      <c r="G842" s="12" t="s">
        <v>3350</v>
      </c>
      <c r="H842" s="1" t="s">
        <v>85</v>
      </c>
      <c r="I842" s="12" t="s">
        <v>554</v>
      </c>
      <c r="J842" s="12" t="s">
        <v>559</v>
      </c>
      <c r="K842" s="1" t="s">
        <v>1318</v>
      </c>
      <c r="L842" s="1" t="s">
        <v>870</v>
      </c>
    </row>
    <row r="843" spans="3:12">
      <c r="C843" s="1" t="s">
        <v>976</v>
      </c>
      <c r="D843" s="1">
        <v>0</v>
      </c>
      <c r="E843" s="1" t="s">
        <v>27</v>
      </c>
      <c r="F843" s="12" t="s">
        <v>142</v>
      </c>
      <c r="G843" s="12" t="s">
        <v>3350</v>
      </c>
      <c r="H843" s="1" t="s">
        <v>85</v>
      </c>
      <c r="I843" s="12" t="s">
        <v>554</v>
      </c>
      <c r="J843" s="12" t="s">
        <v>559</v>
      </c>
      <c r="K843" s="1" t="s">
        <v>1318</v>
      </c>
      <c r="L843" s="1" t="s">
        <v>870</v>
      </c>
    </row>
    <row r="844" spans="3:12">
      <c r="C844" s="1" t="s">
        <v>977</v>
      </c>
      <c r="D844" s="1">
        <v>0</v>
      </c>
      <c r="E844" s="1" t="s">
        <v>27</v>
      </c>
      <c r="F844" s="12" t="s">
        <v>142</v>
      </c>
      <c r="G844" s="12" t="s">
        <v>3350</v>
      </c>
      <c r="H844" s="1" t="s">
        <v>85</v>
      </c>
      <c r="I844" s="12" t="s">
        <v>554</v>
      </c>
      <c r="J844" s="12" t="s">
        <v>559</v>
      </c>
      <c r="K844" s="1" t="s">
        <v>1318</v>
      </c>
      <c r="L844" s="1" t="s">
        <v>870</v>
      </c>
    </row>
    <row r="845" spans="3:12">
      <c r="C845" s="1" t="s">
        <v>1643</v>
      </c>
      <c r="D845" s="1">
        <v>0</v>
      </c>
      <c r="E845" s="1" t="s">
        <v>27</v>
      </c>
      <c r="F845" s="12" t="s">
        <v>142</v>
      </c>
      <c r="G845" s="12" t="s">
        <v>3350</v>
      </c>
      <c r="H845" s="1" t="s">
        <v>85</v>
      </c>
      <c r="I845" s="12" t="s">
        <v>554</v>
      </c>
      <c r="J845" s="12" t="s">
        <v>559</v>
      </c>
      <c r="K845" s="1" t="s">
        <v>1318</v>
      </c>
      <c r="L845" s="1" t="s">
        <v>870</v>
      </c>
    </row>
    <row r="846" spans="3:12">
      <c r="C846" s="1" t="s">
        <v>1644</v>
      </c>
      <c r="D846" s="1">
        <v>0</v>
      </c>
      <c r="E846" s="1" t="s">
        <v>27</v>
      </c>
      <c r="F846" s="12" t="s">
        <v>142</v>
      </c>
      <c r="G846" s="12" t="s">
        <v>3350</v>
      </c>
      <c r="H846" s="1" t="s">
        <v>85</v>
      </c>
      <c r="I846" s="12" t="s">
        <v>554</v>
      </c>
      <c r="J846" s="12" t="s">
        <v>559</v>
      </c>
      <c r="K846" s="1" t="s">
        <v>1318</v>
      </c>
      <c r="L846" s="1" t="s">
        <v>870</v>
      </c>
    </row>
    <row r="847" spans="3:12">
      <c r="C847" s="1" t="s">
        <v>1645</v>
      </c>
      <c r="D847" s="1">
        <v>0</v>
      </c>
      <c r="E847" s="1" t="s">
        <v>27</v>
      </c>
      <c r="F847" s="12" t="s">
        <v>142</v>
      </c>
      <c r="G847" s="12" t="s">
        <v>3350</v>
      </c>
      <c r="H847" s="1" t="s">
        <v>85</v>
      </c>
      <c r="I847" s="12" t="s">
        <v>554</v>
      </c>
      <c r="J847" s="12" t="s">
        <v>559</v>
      </c>
      <c r="K847" s="1" t="s">
        <v>1318</v>
      </c>
      <c r="L847" s="1" t="s">
        <v>870</v>
      </c>
    </row>
    <row r="848" spans="3:12">
      <c r="C848" s="1" t="s">
        <v>1646</v>
      </c>
      <c r="D848" s="1">
        <v>0</v>
      </c>
      <c r="E848" s="1" t="s">
        <v>27</v>
      </c>
      <c r="F848" s="12" t="s">
        <v>142</v>
      </c>
      <c r="G848" s="12" t="s">
        <v>3350</v>
      </c>
      <c r="H848" s="1" t="s">
        <v>85</v>
      </c>
      <c r="I848" s="12" t="s">
        <v>554</v>
      </c>
      <c r="J848" s="12" t="s">
        <v>559</v>
      </c>
      <c r="K848" s="1" t="s">
        <v>1318</v>
      </c>
      <c r="L848" s="1" t="s">
        <v>870</v>
      </c>
    </row>
    <row r="849" spans="3:12">
      <c r="C849" s="1" t="s">
        <v>978</v>
      </c>
      <c r="D849" s="1">
        <v>0</v>
      </c>
      <c r="E849" s="1" t="s">
        <v>27</v>
      </c>
      <c r="F849" s="12" t="s">
        <v>142</v>
      </c>
      <c r="G849" s="12" t="s">
        <v>3350</v>
      </c>
      <c r="H849" s="1" t="s">
        <v>85</v>
      </c>
      <c r="I849" s="12" t="s">
        <v>554</v>
      </c>
      <c r="J849" s="12" t="s">
        <v>559</v>
      </c>
      <c r="K849" s="1" t="s">
        <v>1318</v>
      </c>
      <c r="L849" s="1" t="s">
        <v>870</v>
      </c>
    </row>
    <row r="850" spans="3:12">
      <c r="C850" s="1" t="s">
        <v>1647</v>
      </c>
      <c r="D850" s="1">
        <v>0</v>
      </c>
      <c r="E850" s="1" t="s">
        <v>27</v>
      </c>
      <c r="F850" s="12" t="s">
        <v>142</v>
      </c>
      <c r="G850" s="12" t="s">
        <v>3350</v>
      </c>
      <c r="H850" s="1" t="s">
        <v>85</v>
      </c>
      <c r="I850" s="12" t="s">
        <v>554</v>
      </c>
      <c r="J850" s="12" t="s">
        <v>559</v>
      </c>
      <c r="K850" s="1" t="s">
        <v>1318</v>
      </c>
      <c r="L850" s="1" t="s">
        <v>870</v>
      </c>
    </row>
    <row r="851" spans="3:12">
      <c r="C851" s="1" t="s">
        <v>1648</v>
      </c>
      <c r="D851" s="1">
        <v>0</v>
      </c>
      <c r="E851" s="1" t="s">
        <v>27</v>
      </c>
      <c r="F851" s="12" t="s">
        <v>142</v>
      </c>
      <c r="G851" s="12" t="s">
        <v>3350</v>
      </c>
      <c r="H851" s="1" t="s">
        <v>85</v>
      </c>
      <c r="I851" s="12" t="s">
        <v>554</v>
      </c>
      <c r="J851" s="12" t="s">
        <v>559</v>
      </c>
      <c r="K851" s="1" t="s">
        <v>1318</v>
      </c>
      <c r="L851" s="1" t="s">
        <v>870</v>
      </c>
    </row>
    <row r="852" spans="3:12">
      <c r="C852" s="1" t="s">
        <v>1649</v>
      </c>
      <c r="D852" s="1">
        <v>0</v>
      </c>
      <c r="E852" s="1" t="s">
        <v>27</v>
      </c>
      <c r="F852" s="12" t="s">
        <v>142</v>
      </c>
      <c r="G852" s="12" t="s">
        <v>3350</v>
      </c>
      <c r="H852" s="1" t="s">
        <v>85</v>
      </c>
      <c r="I852" s="12" t="s">
        <v>554</v>
      </c>
      <c r="J852" s="12" t="s">
        <v>559</v>
      </c>
      <c r="K852" s="1" t="s">
        <v>1318</v>
      </c>
      <c r="L852" s="1" t="s">
        <v>870</v>
      </c>
    </row>
    <row r="853" spans="3:12">
      <c r="C853" s="1" t="s">
        <v>1650</v>
      </c>
      <c r="D853" s="1">
        <v>0</v>
      </c>
      <c r="E853" s="1" t="s">
        <v>27</v>
      </c>
      <c r="F853" s="12" t="s">
        <v>142</v>
      </c>
      <c r="G853" s="12" t="s">
        <v>3350</v>
      </c>
      <c r="H853" s="1" t="s">
        <v>85</v>
      </c>
      <c r="I853" s="12" t="s">
        <v>554</v>
      </c>
      <c r="J853" s="12" t="s">
        <v>559</v>
      </c>
      <c r="K853" s="1" t="s">
        <v>1318</v>
      </c>
      <c r="L853" s="1" t="s">
        <v>870</v>
      </c>
    </row>
    <row r="854" spans="3:12">
      <c r="C854" s="1" t="s">
        <v>979</v>
      </c>
      <c r="D854" s="1">
        <v>0</v>
      </c>
      <c r="E854" s="1" t="s">
        <v>27</v>
      </c>
      <c r="F854" s="12" t="s">
        <v>142</v>
      </c>
      <c r="G854" s="12" t="s">
        <v>3350</v>
      </c>
      <c r="H854" s="1" t="s">
        <v>85</v>
      </c>
      <c r="I854" s="12" t="s">
        <v>554</v>
      </c>
      <c r="J854" s="12" t="s">
        <v>559</v>
      </c>
      <c r="K854" s="1" t="s">
        <v>1318</v>
      </c>
      <c r="L854" s="1" t="s">
        <v>870</v>
      </c>
    </row>
    <row r="855" spans="3:12">
      <c r="C855" s="1" t="s">
        <v>1651</v>
      </c>
      <c r="D855" s="1">
        <v>0</v>
      </c>
      <c r="E855" s="1" t="s">
        <v>27</v>
      </c>
      <c r="F855" s="12" t="s">
        <v>142</v>
      </c>
      <c r="G855" s="12" t="s">
        <v>3350</v>
      </c>
      <c r="H855" s="1" t="s">
        <v>85</v>
      </c>
      <c r="I855" s="12" t="s">
        <v>554</v>
      </c>
      <c r="J855" s="12" t="s">
        <v>559</v>
      </c>
      <c r="K855" s="1" t="s">
        <v>1318</v>
      </c>
      <c r="L855" s="1" t="s">
        <v>870</v>
      </c>
    </row>
    <row r="856" spans="3:12">
      <c r="C856" s="1" t="s">
        <v>980</v>
      </c>
      <c r="D856" s="1">
        <v>0</v>
      </c>
      <c r="E856" s="1" t="s">
        <v>27</v>
      </c>
      <c r="F856" s="12" t="s">
        <v>142</v>
      </c>
      <c r="G856" s="12" t="s">
        <v>3350</v>
      </c>
      <c r="H856" s="1" t="s">
        <v>85</v>
      </c>
      <c r="I856" s="12" t="s">
        <v>554</v>
      </c>
      <c r="J856" s="12" t="s">
        <v>559</v>
      </c>
      <c r="K856" s="1" t="s">
        <v>1318</v>
      </c>
      <c r="L856" s="1" t="s">
        <v>870</v>
      </c>
    </row>
    <row r="857" spans="3:12">
      <c r="C857" s="1" t="s">
        <v>981</v>
      </c>
      <c r="D857" s="1">
        <v>0</v>
      </c>
      <c r="E857" s="1" t="s">
        <v>27</v>
      </c>
      <c r="F857" s="12" t="s">
        <v>142</v>
      </c>
      <c r="G857" s="12" t="s">
        <v>3350</v>
      </c>
      <c r="H857" s="1" t="s">
        <v>85</v>
      </c>
      <c r="I857" s="12" t="s">
        <v>554</v>
      </c>
      <c r="J857" s="12" t="s">
        <v>559</v>
      </c>
      <c r="K857" s="1" t="s">
        <v>1318</v>
      </c>
      <c r="L857" s="1" t="s">
        <v>870</v>
      </c>
    </row>
    <row r="858" spans="3:12">
      <c r="C858" s="1" t="s">
        <v>982</v>
      </c>
      <c r="D858" s="1">
        <v>0</v>
      </c>
      <c r="E858" s="1" t="s">
        <v>27</v>
      </c>
      <c r="F858" s="12" t="s">
        <v>142</v>
      </c>
      <c r="G858" s="12" t="s">
        <v>3350</v>
      </c>
      <c r="H858" s="1" t="s">
        <v>85</v>
      </c>
      <c r="I858" s="12" t="s">
        <v>554</v>
      </c>
      <c r="J858" s="12" t="s">
        <v>559</v>
      </c>
      <c r="K858" s="1" t="s">
        <v>1318</v>
      </c>
      <c r="L858" s="1" t="s">
        <v>870</v>
      </c>
    </row>
    <row r="859" spans="3:12">
      <c r="C859" s="1" t="s">
        <v>983</v>
      </c>
      <c r="D859" s="1">
        <v>0</v>
      </c>
      <c r="E859" s="1" t="s">
        <v>27</v>
      </c>
      <c r="F859" s="12" t="s">
        <v>142</v>
      </c>
      <c r="G859" s="12" t="s">
        <v>3350</v>
      </c>
      <c r="H859" s="1" t="s">
        <v>85</v>
      </c>
      <c r="I859" s="12" t="s">
        <v>554</v>
      </c>
      <c r="J859" s="12" t="s">
        <v>559</v>
      </c>
      <c r="K859" s="1" t="s">
        <v>1318</v>
      </c>
      <c r="L859" s="1" t="s">
        <v>870</v>
      </c>
    </row>
    <row r="860" spans="3:12">
      <c r="C860" s="1" t="s">
        <v>984</v>
      </c>
      <c r="D860" s="1">
        <v>0</v>
      </c>
      <c r="E860" s="1" t="s">
        <v>27</v>
      </c>
      <c r="F860" s="12" t="s">
        <v>142</v>
      </c>
      <c r="G860" s="12" t="s">
        <v>3350</v>
      </c>
      <c r="H860" s="1" t="s">
        <v>85</v>
      </c>
      <c r="I860" s="12" t="s">
        <v>554</v>
      </c>
      <c r="J860" s="12" t="s">
        <v>559</v>
      </c>
      <c r="K860" s="1" t="s">
        <v>1318</v>
      </c>
      <c r="L860" s="1" t="s">
        <v>870</v>
      </c>
    </row>
    <row r="861" spans="3:12">
      <c r="C861" s="1" t="s">
        <v>985</v>
      </c>
      <c r="D861" s="1">
        <v>0</v>
      </c>
      <c r="E861" s="1" t="s">
        <v>27</v>
      </c>
      <c r="F861" s="12" t="s">
        <v>142</v>
      </c>
      <c r="G861" s="12" t="s">
        <v>3350</v>
      </c>
      <c r="H861" s="1" t="s">
        <v>85</v>
      </c>
      <c r="I861" s="12" t="s">
        <v>554</v>
      </c>
      <c r="J861" s="12" t="s">
        <v>559</v>
      </c>
      <c r="K861" s="1" t="s">
        <v>1318</v>
      </c>
      <c r="L861" s="1" t="s">
        <v>870</v>
      </c>
    </row>
    <row r="862" spans="3:12">
      <c r="C862" s="1" t="s">
        <v>986</v>
      </c>
      <c r="D862" s="1">
        <v>0</v>
      </c>
      <c r="E862" s="1" t="s">
        <v>27</v>
      </c>
      <c r="F862" s="12" t="s">
        <v>142</v>
      </c>
      <c r="G862" s="12" t="s">
        <v>3350</v>
      </c>
      <c r="H862" s="1" t="s">
        <v>85</v>
      </c>
      <c r="I862" s="12" t="s">
        <v>554</v>
      </c>
      <c r="J862" s="12" t="s">
        <v>559</v>
      </c>
      <c r="K862" s="1" t="s">
        <v>1318</v>
      </c>
      <c r="L862" s="1" t="s">
        <v>870</v>
      </c>
    </row>
    <row r="863" spans="3:12">
      <c r="C863" s="1" t="s">
        <v>987</v>
      </c>
      <c r="D863" s="1">
        <v>0</v>
      </c>
      <c r="E863" s="1" t="s">
        <v>27</v>
      </c>
      <c r="F863" s="12" t="s">
        <v>142</v>
      </c>
      <c r="G863" s="12" t="s">
        <v>3350</v>
      </c>
      <c r="H863" s="1" t="s">
        <v>85</v>
      </c>
      <c r="I863" s="12" t="s">
        <v>554</v>
      </c>
      <c r="J863" s="12" t="s">
        <v>559</v>
      </c>
      <c r="K863" s="1" t="s">
        <v>1318</v>
      </c>
      <c r="L863" s="1" t="s">
        <v>870</v>
      </c>
    </row>
    <row r="864" spans="3:12">
      <c r="C864" s="1" t="s">
        <v>988</v>
      </c>
      <c r="D864" s="1">
        <v>0</v>
      </c>
      <c r="E864" s="1" t="s">
        <v>27</v>
      </c>
      <c r="F864" s="12" t="s">
        <v>142</v>
      </c>
      <c r="G864" s="12" t="s">
        <v>3350</v>
      </c>
      <c r="H864" s="1" t="s">
        <v>85</v>
      </c>
      <c r="I864" s="12" t="s">
        <v>554</v>
      </c>
      <c r="J864" s="12" t="s">
        <v>559</v>
      </c>
      <c r="K864" s="1" t="s">
        <v>1318</v>
      </c>
      <c r="L864" s="1" t="s">
        <v>870</v>
      </c>
    </row>
    <row r="865" spans="3:12">
      <c r="C865" s="1" t="s">
        <v>989</v>
      </c>
      <c r="D865" s="1">
        <v>0</v>
      </c>
      <c r="E865" s="1" t="s">
        <v>27</v>
      </c>
      <c r="F865" s="12" t="s">
        <v>142</v>
      </c>
      <c r="G865" s="12" t="s">
        <v>3350</v>
      </c>
      <c r="H865" s="1" t="s">
        <v>85</v>
      </c>
      <c r="I865" s="12" t="s">
        <v>554</v>
      </c>
      <c r="J865" s="12" t="s">
        <v>559</v>
      </c>
      <c r="K865" s="1" t="s">
        <v>1318</v>
      </c>
      <c r="L865" s="1" t="s">
        <v>870</v>
      </c>
    </row>
    <row r="866" spans="3:12">
      <c r="C866" s="1" t="s">
        <v>990</v>
      </c>
      <c r="D866" s="1">
        <v>0</v>
      </c>
      <c r="E866" s="1" t="s">
        <v>27</v>
      </c>
      <c r="F866" s="12" t="s">
        <v>142</v>
      </c>
      <c r="G866" s="12" t="s">
        <v>3350</v>
      </c>
      <c r="H866" s="1" t="s">
        <v>85</v>
      </c>
      <c r="I866" s="12" t="s">
        <v>554</v>
      </c>
      <c r="J866" s="12" t="s">
        <v>559</v>
      </c>
      <c r="K866" s="1" t="s">
        <v>1318</v>
      </c>
      <c r="L866" s="1" t="s">
        <v>870</v>
      </c>
    </row>
    <row r="867" spans="3:12">
      <c r="C867" s="1" t="s">
        <v>991</v>
      </c>
      <c r="D867" s="1">
        <v>0</v>
      </c>
      <c r="E867" s="1" t="s">
        <v>27</v>
      </c>
      <c r="F867" s="12" t="s">
        <v>142</v>
      </c>
      <c r="G867" s="12" t="s">
        <v>3350</v>
      </c>
      <c r="H867" s="1" t="s">
        <v>85</v>
      </c>
      <c r="I867" s="12" t="s">
        <v>554</v>
      </c>
      <c r="J867" s="12" t="s">
        <v>559</v>
      </c>
      <c r="K867" s="1" t="s">
        <v>1318</v>
      </c>
      <c r="L867" s="1" t="s">
        <v>870</v>
      </c>
    </row>
    <row r="868" spans="3:12">
      <c r="C868" s="1" t="s">
        <v>992</v>
      </c>
      <c r="D868" s="1">
        <v>0</v>
      </c>
      <c r="E868" s="1" t="s">
        <v>27</v>
      </c>
      <c r="F868" s="12" t="s">
        <v>142</v>
      </c>
      <c r="G868" s="12" t="s">
        <v>3350</v>
      </c>
      <c r="H868" s="1" t="s">
        <v>85</v>
      </c>
      <c r="I868" s="12" t="s">
        <v>554</v>
      </c>
      <c r="J868" s="12" t="s">
        <v>559</v>
      </c>
      <c r="K868" s="1" t="s">
        <v>1318</v>
      </c>
      <c r="L868" s="1" t="s">
        <v>870</v>
      </c>
    </row>
    <row r="869" spans="3:12">
      <c r="C869" s="1" t="s">
        <v>993</v>
      </c>
      <c r="D869" s="1">
        <v>0</v>
      </c>
      <c r="E869" s="1" t="s">
        <v>27</v>
      </c>
      <c r="F869" s="12" t="s">
        <v>142</v>
      </c>
      <c r="G869" s="12" t="s">
        <v>3350</v>
      </c>
      <c r="H869" s="1" t="s">
        <v>85</v>
      </c>
      <c r="I869" s="12" t="s">
        <v>554</v>
      </c>
      <c r="J869" s="12" t="s">
        <v>559</v>
      </c>
      <c r="K869" s="1" t="s">
        <v>1318</v>
      </c>
      <c r="L869" s="1" t="s">
        <v>870</v>
      </c>
    </row>
    <row r="870" spans="3:12">
      <c r="C870" s="1" t="s">
        <v>994</v>
      </c>
      <c r="D870" s="1">
        <v>0</v>
      </c>
      <c r="E870" s="1" t="s">
        <v>27</v>
      </c>
      <c r="F870" s="12" t="s">
        <v>142</v>
      </c>
      <c r="G870" s="12" t="s">
        <v>3350</v>
      </c>
      <c r="H870" s="1" t="s">
        <v>85</v>
      </c>
      <c r="I870" s="12" t="s">
        <v>554</v>
      </c>
      <c r="J870" s="12" t="s">
        <v>559</v>
      </c>
      <c r="K870" s="1" t="s">
        <v>1318</v>
      </c>
      <c r="L870" s="1" t="s">
        <v>870</v>
      </c>
    </row>
    <row r="871" spans="3:12">
      <c r="C871" s="1" t="s">
        <v>1652</v>
      </c>
      <c r="D871" s="1">
        <v>0</v>
      </c>
      <c r="E871" s="1" t="s">
        <v>27</v>
      </c>
      <c r="F871" s="12" t="s">
        <v>142</v>
      </c>
      <c r="G871" s="12" t="s">
        <v>3350</v>
      </c>
      <c r="H871" s="1" t="s">
        <v>85</v>
      </c>
      <c r="I871" s="12" t="s">
        <v>554</v>
      </c>
      <c r="J871" s="12" t="s">
        <v>559</v>
      </c>
      <c r="K871" s="1" t="s">
        <v>1318</v>
      </c>
      <c r="L871" s="1" t="s">
        <v>870</v>
      </c>
    </row>
    <row r="872" spans="3:12">
      <c r="C872" s="1" t="s">
        <v>995</v>
      </c>
      <c r="D872" s="1">
        <v>0</v>
      </c>
      <c r="E872" s="1" t="s">
        <v>27</v>
      </c>
      <c r="F872" s="12" t="s">
        <v>142</v>
      </c>
      <c r="G872" s="12" t="s">
        <v>3350</v>
      </c>
      <c r="H872" s="1" t="s">
        <v>85</v>
      </c>
      <c r="I872" s="12" t="s">
        <v>554</v>
      </c>
      <c r="J872" s="12" t="s">
        <v>559</v>
      </c>
      <c r="K872" s="1" t="s">
        <v>1318</v>
      </c>
      <c r="L872" s="1" t="s">
        <v>870</v>
      </c>
    </row>
    <row r="873" spans="3:12">
      <c r="C873" s="1" t="s">
        <v>1638</v>
      </c>
      <c r="D873" s="1">
        <v>0</v>
      </c>
      <c r="E873" s="1" t="s">
        <v>27</v>
      </c>
      <c r="F873" s="12" t="s">
        <v>142</v>
      </c>
      <c r="G873" s="12" t="s">
        <v>3350</v>
      </c>
      <c r="H873" s="1" t="s">
        <v>85</v>
      </c>
      <c r="I873" s="12" t="s">
        <v>554</v>
      </c>
      <c r="J873" s="12" t="s">
        <v>559</v>
      </c>
      <c r="K873" s="1" t="s">
        <v>1318</v>
      </c>
      <c r="L873" s="1" t="s">
        <v>871</v>
      </c>
    </row>
    <row r="874" spans="3:12">
      <c r="C874" s="1" t="s">
        <v>956</v>
      </c>
      <c r="D874" s="1">
        <v>0</v>
      </c>
      <c r="E874" s="1" t="s">
        <v>27</v>
      </c>
      <c r="F874" s="12" t="s">
        <v>142</v>
      </c>
      <c r="G874" s="12" t="s">
        <v>3350</v>
      </c>
      <c r="H874" s="1" t="s">
        <v>85</v>
      </c>
      <c r="I874" s="12" t="s">
        <v>554</v>
      </c>
      <c r="J874" s="12" t="s">
        <v>559</v>
      </c>
      <c r="K874" s="1" t="s">
        <v>1318</v>
      </c>
      <c r="L874" s="1" t="s">
        <v>871</v>
      </c>
    </row>
    <row r="875" spans="3:12">
      <c r="C875" s="1" t="s">
        <v>1639</v>
      </c>
      <c r="D875" s="1">
        <v>0</v>
      </c>
      <c r="E875" s="1" t="s">
        <v>27</v>
      </c>
      <c r="F875" s="12" t="s">
        <v>142</v>
      </c>
      <c r="G875" s="12" t="s">
        <v>3350</v>
      </c>
      <c r="H875" s="1" t="s">
        <v>85</v>
      </c>
      <c r="I875" s="12" t="s">
        <v>554</v>
      </c>
      <c r="J875" s="12" t="s">
        <v>559</v>
      </c>
      <c r="K875" s="1" t="s">
        <v>1318</v>
      </c>
      <c r="L875" s="1" t="s">
        <v>871</v>
      </c>
    </row>
    <row r="876" spans="3:12">
      <c r="C876" s="1" t="s">
        <v>1640</v>
      </c>
      <c r="D876" s="1">
        <v>0</v>
      </c>
      <c r="E876" s="1" t="s">
        <v>27</v>
      </c>
      <c r="F876" s="12" t="s">
        <v>142</v>
      </c>
      <c r="G876" s="12" t="s">
        <v>3350</v>
      </c>
      <c r="H876" s="1" t="s">
        <v>85</v>
      </c>
      <c r="I876" s="12" t="s">
        <v>554</v>
      </c>
      <c r="J876" s="12" t="s">
        <v>559</v>
      </c>
      <c r="K876" s="1" t="s">
        <v>1318</v>
      </c>
      <c r="L876" s="1" t="s">
        <v>871</v>
      </c>
    </row>
    <row r="877" spans="3:12">
      <c r="C877" s="1" t="s">
        <v>147</v>
      </c>
      <c r="D877" s="1">
        <v>0</v>
      </c>
      <c r="E877" s="1" t="s">
        <v>27</v>
      </c>
      <c r="F877" s="12" t="s">
        <v>142</v>
      </c>
      <c r="G877" s="12" t="s">
        <v>3350</v>
      </c>
      <c r="H877" s="1" t="s">
        <v>85</v>
      </c>
      <c r="I877" s="12" t="s">
        <v>554</v>
      </c>
      <c r="J877" s="12" t="s">
        <v>559</v>
      </c>
      <c r="K877" s="1" t="s">
        <v>1318</v>
      </c>
      <c r="L877" s="1" t="s">
        <v>871</v>
      </c>
    </row>
    <row r="878" spans="3:12">
      <c r="C878" s="1" t="s">
        <v>149</v>
      </c>
      <c r="D878" s="1">
        <v>0</v>
      </c>
      <c r="E878" s="1" t="s">
        <v>27</v>
      </c>
      <c r="F878" s="12" t="s">
        <v>142</v>
      </c>
      <c r="G878" s="12" t="s">
        <v>3350</v>
      </c>
      <c r="H878" s="1" t="s">
        <v>85</v>
      </c>
      <c r="I878" s="12" t="s">
        <v>554</v>
      </c>
      <c r="J878" s="12" t="s">
        <v>559</v>
      </c>
      <c r="K878" s="1" t="s">
        <v>1318</v>
      </c>
      <c r="L878" s="1" t="s">
        <v>871</v>
      </c>
    </row>
    <row r="879" spans="3:12">
      <c r="C879" s="1" t="s">
        <v>957</v>
      </c>
      <c r="D879" s="1">
        <v>0</v>
      </c>
      <c r="E879" s="1" t="s">
        <v>27</v>
      </c>
      <c r="F879" s="12" t="s">
        <v>142</v>
      </c>
      <c r="G879" s="12" t="s">
        <v>3350</v>
      </c>
      <c r="H879" s="1" t="s">
        <v>85</v>
      </c>
      <c r="I879" s="12" t="s">
        <v>554</v>
      </c>
      <c r="J879" s="12" t="s">
        <v>559</v>
      </c>
      <c r="K879" s="1" t="s">
        <v>1318</v>
      </c>
      <c r="L879" s="1" t="s">
        <v>871</v>
      </c>
    </row>
    <row r="880" spans="3:12">
      <c r="C880" s="1" t="s">
        <v>958</v>
      </c>
      <c r="D880" s="1">
        <v>0</v>
      </c>
      <c r="E880" s="1" t="s">
        <v>27</v>
      </c>
      <c r="F880" s="12" t="s">
        <v>142</v>
      </c>
      <c r="G880" s="12" t="s">
        <v>3350</v>
      </c>
      <c r="H880" s="1" t="s">
        <v>85</v>
      </c>
      <c r="I880" s="12" t="s">
        <v>554</v>
      </c>
      <c r="J880" s="12" t="s">
        <v>559</v>
      </c>
      <c r="K880" s="1" t="s">
        <v>1318</v>
      </c>
      <c r="L880" s="1" t="s">
        <v>871</v>
      </c>
    </row>
    <row r="881" spans="3:12">
      <c r="C881" s="1" t="s">
        <v>959</v>
      </c>
      <c r="D881" s="1">
        <v>0</v>
      </c>
      <c r="E881" s="1" t="s">
        <v>27</v>
      </c>
      <c r="F881" s="12" t="s">
        <v>142</v>
      </c>
      <c r="G881" s="12" t="s">
        <v>3350</v>
      </c>
      <c r="H881" s="1" t="s">
        <v>85</v>
      </c>
      <c r="I881" s="12" t="s">
        <v>554</v>
      </c>
      <c r="J881" s="12" t="s">
        <v>559</v>
      </c>
      <c r="K881" s="1" t="s">
        <v>1318</v>
      </c>
      <c r="L881" s="1" t="s">
        <v>871</v>
      </c>
    </row>
    <row r="882" spans="3:12">
      <c r="C882" s="1" t="s">
        <v>960</v>
      </c>
      <c r="D882" s="1">
        <v>0</v>
      </c>
      <c r="E882" s="1" t="s">
        <v>27</v>
      </c>
      <c r="F882" s="12" t="s">
        <v>142</v>
      </c>
      <c r="G882" s="12" t="s">
        <v>3350</v>
      </c>
      <c r="H882" s="1" t="s">
        <v>85</v>
      </c>
      <c r="I882" s="12" t="s">
        <v>554</v>
      </c>
      <c r="J882" s="12" t="s">
        <v>559</v>
      </c>
      <c r="K882" s="1" t="s">
        <v>1318</v>
      </c>
      <c r="L882" s="1" t="s">
        <v>871</v>
      </c>
    </row>
    <row r="883" spans="3:12">
      <c r="C883" s="1" t="s">
        <v>961</v>
      </c>
      <c r="D883" s="1">
        <v>0</v>
      </c>
      <c r="E883" s="1" t="s">
        <v>27</v>
      </c>
      <c r="F883" s="12" t="s">
        <v>142</v>
      </c>
      <c r="G883" s="12" t="s">
        <v>3350</v>
      </c>
      <c r="H883" s="1" t="s">
        <v>85</v>
      </c>
      <c r="I883" s="12" t="s">
        <v>554</v>
      </c>
      <c r="J883" s="12" t="s">
        <v>559</v>
      </c>
      <c r="K883" s="1" t="s">
        <v>1318</v>
      </c>
      <c r="L883" s="1" t="s">
        <v>871</v>
      </c>
    </row>
    <row r="884" spans="3:12">
      <c r="C884" s="1" t="s">
        <v>962</v>
      </c>
      <c r="D884" s="1">
        <v>0</v>
      </c>
      <c r="E884" s="1" t="s">
        <v>27</v>
      </c>
      <c r="F884" s="12" t="s">
        <v>142</v>
      </c>
      <c r="G884" s="12" t="s">
        <v>3350</v>
      </c>
      <c r="H884" s="1" t="s">
        <v>85</v>
      </c>
      <c r="I884" s="12" t="s">
        <v>554</v>
      </c>
      <c r="J884" s="12" t="s">
        <v>559</v>
      </c>
      <c r="K884" s="1" t="s">
        <v>1318</v>
      </c>
      <c r="L884" s="1" t="s">
        <v>871</v>
      </c>
    </row>
    <row r="885" spans="3:12">
      <c r="C885" s="1" t="s">
        <v>963</v>
      </c>
      <c r="D885" s="1">
        <v>0</v>
      </c>
      <c r="E885" s="1" t="s">
        <v>27</v>
      </c>
      <c r="F885" s="12" t="s">
        <v>142</v>
      </c>
      <c r="G885" s="12" t="s">
        <v>3350</v>
      </c>
      <c r="H885" s="1" t="s">
        <v>85</v>
      </c>
      <c r="I885" s="12" t="s">
        <v>554</v>
      </c>
      <c r="J885" s="12" t="s">
        <v>559</v>
      </c>
      <c r="K885" s="1" t="s">
        <v>1318</v>
      </c>
      <c r="L885" s="1" t="s">
        <v>871</v>
      </c>
    </row>
    <row r="886" spans="3:12">
      <c r="C886" s="1" t="s">
        <v>964</v>
      </c>
      <c r="D886" s="1">
        <v>0</v>
      </c>
      <c r="E886" s="1" t="s">
        <v>27</v>
      </c>
      <c r="F886" s="12" t="s">
        <v>142</v>
      </c>
      <c r="G886" s="12" t="s">
        <v>3350</v>
      </c>
      <c r="H886" s="1" t="s">
        <v>85</v>
      </c>
      <c r="I886" s="12" t="s">
        <v>554</v>
      </c>
      <c r="J886" s="12" t="s">
        <v>559</v>
      </c>
      <c r="K886" s="1" t="s">
        <v>1318</v>
      </c>
      <c r="L886" s="1" t="s">
        <v>871</v>
      </c>
    </row>
    <row r="887" spans="3:12">
      <c r="C887" s="1" t="s">
        <v>965</v>
      </c>
      <c r="D887" s="1">
        <v>0</v>
      </c>
      <c r="E887" s="1" t="s">
        <v>27</v>
      </c>
      <c r="F887" s="12" t="s">
        <v>142</v>
      </c>
      <c r="G887" s="12" t="s">
        <v>3350</v>
      </c>
      <c r="H887" s="1" t="s">
        <v>85</v>
      </c>
      <c r="I887" s="12" t="s">
        <v>554</v>
      </c>
      <c r="J887" s="12" t="s">
        <v>559</v>
      </c>
      <c r="K887" s="1" t="s">
        <v>1318</v>
      </c>
      <c r="L887" s="1" t="s">
        <v>871</v>
      </c>
    </row>
    <row r="888" spans="3:12">
      <c r="C888" s="1" t="s">
        <v>966</v>
      </c>
      <c r="D888" s="1">
        <v>0</v>
      </c>
      <c r="E888" s="1" t="s">
        <v>27</v>
      </c>
      <c r="F888" s="12" t="s">
        <v>142</v>
      </c>
      <c r="G888" s="12" t="s">
        <v>3350</v>
      </c>
      <c r="H888" s="1" t="s">
        <v>85</v>
      </c>
      <c r="I888" s="12" t="s">
        <v>554</v>
      </c>
      <c r="J888" s="12" t="s">
        <v>559</v>
      </c>
      <c r="K888" s="1" t="s">
        <v>1318</v>
      </c>
      <c r="L888" s="1" t="s">
        <v>871</v>
      </c>
    </row>
    <row r="889" spans="3:12">
      <c r="C889" s="1" t="s">
        <v>967</v>
      </c>
      <c r="D889" s="1">
        <v>0</v>
      </c>
      <c r="E889" s="1" t="s">
        <v>27</v>
      </c>
      <c r="F889" s="12" t="s">
        <v>142</v>
      </c>
      <c r="G889" s="12" t="s">
        <v>3350</v>
      </c>
      <c r="H889" s="1" t="s">
        <v>85</v>
      </c>
      <c r="I889" s="12" t="s">
        <v>554</v>
      </c>
      <c r="J889" s="12" t="s">
        <v>559</v>
      </c>
      <c r="K889" s="1" t="s">
        <v>1318</v>
      </c>
      <c r="L889" s="1" t="s">
        <v>871</v>
      </c>
    </row>
    <row r="890" spans="3:12">
      <c r="C890" s="1" t="s">
        <v>968</v>
      </c>
      <c r="D890" s="1">
        <v>0</v>
      </c>
      <c r="E890" s="1" t="s">
        <v>27</v>
      </c>
      <c r="F890" s="12" t="s">
        <v>142</v>
      </c>
      <c r="G890" s="12" t="s">
        <v>3350</v>
      </c>
      <c r="H890" s="1" t="s">
        <v>85</v>
      </c>
      <c r="I890" s="12" t="s">
        <v>554</v>
      </c>
      <c r="J890" s="12" t="s">
        <v>559</v>
      </c>
      <c r="K890" s="1" t="s">
        <v>1318</v>
      </c>
      <c r="L890" s="1" t="s">
        <v>871</v>
      </c>
    </row>
    <row r="891" spans="3:12">
      <c r="C891" s="1" t="s">
        <v>969</v>
      </c>
      <c r="D891" s="1">
        <v>0</v>
      </c>
      <c r="E891" s="1" t="s">
        <v>27</v>
      </c>
      <c r="F891" s="12" t="s">
        <v>142</v>
      </c>
      <c r="G891" s="12" t="s">
        <v>3350</v>
      </c>
      <c r="H891" s="1" t="s">
        <v>85</v>
      </c>
      <c r="I891" s="12" t="s">
        <v>554</v>
      </c>
      <c r="J891" s="12" t="s">
        <v>559</v>
      </c>
      <c r="K891" s="1" t="s">
        <v>1318</v>
      </c>
      <c r="L891" s="1" t="s">
        <v>871</v>
      </c>
    </row>
    <row r="892" spans="3:12">
      <c r="C892" s="1" t="s">
        <v>970</v>
      </c>
      <c r="D892" s="1">
        <v>0</v>
      </c>
      <c r="E892" s="1" t="s">
        <v>27</v>
      </c>
      <c r="F892" s="12" t="s">
        <v>142</v>
      </c>
      <c r="G892" s="12" t="s">
        <v>3350</v>
      </c>
      <c r="H892" s="1" t="s">
        <v>85</v>
      </c>
      <c r="I892" s="12" t="s">
        <v>554</v>
      </c>
      <c r="J892" s="12" t="s">
        <v>559</v>
      </c>
      <c r="K892" s="1" t="s">
        <v>1318</v>
      </c>
      <c r="L892" s="1" t="s">
        <v>871</v>
      </c>
    </row>
    <row r="893" spans="3:12">
      <c r="C893" s="1" t="s">
        <v>971</v>
      </c>
      <c r="D893" s="1">
        <v>0</v>
      </c>
      <c r="E893" s="1" t="s">
        <v>27</v>
      </c>
      <c r="F893" s="12" t="s">
        <v>142</v>
      </c>
      <c r="G893" s="12" t="s">
        <v>3350</v>
      </c>
      <c r="H893" s="1" t="s">
        <v>85</v>
      </c>
      <c r="I893" s="12" t="s">
        <v>554</v>
      </c>
      <c r="J893" s="12" t="s">
        <v>559</v>
      </c>
      <c r="K893" s="1" t="s">
        <v>1318</v>
      </c>
      <c r="L893" s="1" t="s">
        <v>871</v>
      </c>
    </row>
    <row r="894" spans="3:12">
      <c r="C894" s="1" t="s">
        <v>972</v>
      </c>
      <c r="D894" s="1">
        <v>0</v>
      </c>
      <c r="E894" s="1" t="s">
        <v>27</v>
      </c>
      <c r="F894" s="12" t="s">
        <v>142</v>
      </c>
      <c r="G894" s="12" t="s">
        <v>3350</v>
      </c>
      <c r="H894" s="1" t="s">
        <v>85</v>
      </c>
      <c r="I894" s="12" t="s">
        <v>554</v>
      </c>
      <c r="J894" s="12" t="s">
        <v>559</v>
      </c>
      <c r="K894" s="1" t="s">
        <v>1318</v>
      </c>
      <c r="L894" s="1" t="s">
        <v>871</v>
      </c>
    </row>
    <row r="895" spans="3:12">
      <c r="C895" s="1" t="s">
        <v>973</v>
      </c>
      <c r="D895" s="1">
        <v>0</v>
      </c>
      <c r="E895" s="1" t="s">
        <v>27</v>
      </c>
      <c r="F895" s="12" t="s">
        <v>142</v>
      </c>
      <c r="G895" s="12" t="s">
        <v>3350</v>
      </c>
      <c r="H895" s="1" t="s">
        <v>85</v>
      </c>
      <c r="I895" s="12" t="s">
        <v>554</v>
      </c>
      <c r="J895" s="12" t="s">
        <v>559</v>
      </c>
      <c r="K895" s="1" t="s">
        <v>1318</v>
      </c>
      <c r="L895" s="1" t="s">
        <v>871</v>
      </c>
    </row>
    <row r="896" spans="3:12">
      <c r="C896" s="1" t="s">
        <v>974</v>
      </c>
      <c r="D896" s="1">
        <v>0</v>
      </c>
      <c r="E896" s="1" t="s">
        <v>27</v>
      </c>
      <c r="F896" s="12" t="s">
        <v>142</v>
      </c>
      <c r="G896" s="12" t="s">
        <v>3350</v>
      </c>
      <c r="H896" s="1" t="s">
        <v>85</v>
      </c>
      <c r="I896" s="12" t="s">
        <v>554</v>
      </c>
      <c r="J896" s="12" t="s">
        <v>559</v>
      </c>
      <c r="K896" s="1" t="s">
        <v>1318</v>
      </c>
      <c r="L896" s="1" t="s">
        <v>871</v>
      </c>
    </row>
    <row r="897" spans="3:12">
      <c r="C897" s="1" t="s">
        <v>975</v>
      </c>
      <c r="D897" s="1">
        <v>0</v>
      </c>
      <c r="E897" s="1" t="s">
        <v>27</v>
      </c>
      <c r="F897" s="12" t="s">
        <v>142</v>
      </c>
      <c r="G897" s="12" t="s">
        <v>3350</v>
      </c>
      <c r="H897" s="1" t="s">
        <v>85</v>
      </c>
      <c r="I897" s="12" t="s">
        <v>554</v>
      </c>
      <c r="J897" s="12" t="s">
        <v>559</v>
      </c>
      <c r="K897" s="1" t="s">
        <v>1318</v>
      </c>
      <c r="L897" s="1" t="s">
        <v>871</v>
      </c>
    </row>
    <row r="898" spans="3:12">
      <c r="C898" s="1" t="s">
        <v>976</v>
      </c>
      <c r="D898" s="1">
        <v>0</v>
      </c>
      <c r="E898" s="1" t="s">
        <v>27</v>
      </c>
      <c r="F898" s="12" t="s">
        <v>142</v>
      </c>
      <c r="G898" s="12" t="s">
        <v>3350</v>
      </c>
      <c r="H898" s="1" t="s">
        <v>85</v>
      </c>
      <c r="I898" s="12" t="s">
        <v>554</v>
      </c>
      <c r="J898" s="12" t="s">
        <v>559</v>
      </c>
      <c r="K898" s="1" t="s">
        <v>1318</v>
      </c>
      <c r="L898" s="1" t="s">
        <v>871</v>
      </c>
    </row>
    <row r="899" spans="3:12">
      <c r="C899" s="1" t="s">
        <v>977</v>
      </c>
      <c r="D899" s="1">
        <v>0</v>
      </c>
      <c r="E899" s="1" t="s">
        <v>27</v>
      </c>
      <c r="F899" s="12" t="s">
        <v>142</v>
      </c>
      <c r="G899" s="12" t="s">
        <v>3350</v>
      </c>
      <c r="H899" s="1" t="s">
        <v>85</v>
      </c>
      <c r="I899" s="12" t="s">
        <v>554</v>
      </c>
      <c r="J899" s="12" t="s">
        <v>559</v>
      </c>
      <c r="K899" s="1" t="s">
        <v>1318</v>
      </c>
      <c r="L899" s="1" t="s">
        <v>871</v>
      </c>
    </row>
    <row r="900" spans="3:12">
      <c r="C900" s="1" t="s">
        <v>1643</v>
      </c>
      <c r="D900" s="1">
        <v>0</v>
      </c>
      <c r="E900" s="1" t="s">
        <v>27</v>
      </c>
      <c r="F900" s="12" t="s">
        <v>142</v>
      </c>
      <c r="G900" s="12" t="s">
        <v>3350</v>
      </c>
      <c r="H900" s="1" t="s">
        <v>85</v>
      </c>
      <c r="I900" s="12" t="s">
        <v>554</v>
      </c>
      <c r="J900" s="12" t="s">
        <v>559</v>
      </c>
      <c r="K900" s="1" t="s">
        <v>1318</v>
      </c>
      <c r="L900" s="1" t="s">
        <v>871</v>
      </c>
    </row>
    <row r="901" spans="3:12">
      <c r="C901" s="1" t="s">
        <v>1644</v>
      </c>
      <c r="D901" s="1">
        <v>0</v>
      </c>
      <c r="E901" s="1" t="s">
        <v>27</v>
      </c>
      <c r="F901" s="12" t="s">
        <v>142</v>
      </c>
      <c r="G901" s="12" t="s">
        <v>3350</v>
      </c>
      <c r="H901" s="1" t="s">
        <v>85</v>
      </c>
      <c r="I901" s="12" t="s">
        <v>554</v>
      </c>
      <c r="J901" s="12" t="s">
        <v>559</v>
      </c>
      <c r="K901" s="1" t="s">
        <v>1318</v>
      </c>
      <c r="L901" s="1" t="s">
        <v>871</v>
      </c>
    </row>
    <row r="902" spans="3:12">
      <c r="C902" s="1" t="s">
        <v>1645</v>
      </c>
      <c r="D902" s="1">
        <v>0</v>
      </c>
      <c r="E902" s="1" t="s">
        <v>27</v>
      </c>
      <c r="F902" s="12" t="s">
        <v>142</v>
      </c>
      <c r="G902" s="12" t="s">
        <v>3350</v>
      </c>
      <c r="H902" s="1" t="s">
        <v>85</v>
      </c>
      <c r="I902" s="12" t="s">
        <v>554</v>
      </c>
      <c r="J902" s="12" t="s">
        <v>559</v>
      </c>
      <c r="K902" s="1" t="s">
        <v>1318</v>
      </c>
      <c r="L902" s="1" t="s">
        <v>871</v>
      </c>
    </row>
    <row r="903" spans="3:12">
      <c r="C903" s="1" t="s">
        <v>1646</v>
      </c>
      <c r="D903" s="1">
        <v>0</v>
      </c>
      <c r="E903" s="1" t="s">
        <v>27</v>
      </c>
      <c r="F903" s="12" t="s">
        <v>142</v>
      </c>
      <c r="G903" s="12" t="s">
        <v>3350</v>
      </c>
      <c r="H903" s="1" t="s">
        <v>85</v>
      </c>
      <c r="I903" s="12" t="s">
        <v>554</v>
      </c>
      <c r="J903" s="12" t="s">
        <v>559</v>
      </c>
      <c r="K903" s="1" t="s">
        <v>1318</v>
      </c>
      <c r="L903" s="1" t="s">
        <v>871</v>
      </c>
    </row>
    <row r="904" spans="3:12">
      <c r="C904" s="1" t="s">
        <v>978</v>
      </c>
      <c r="D904" s="1">
        <v>0</v>
      </c>
      <c r="E904" s="1" t="s">
        <v>27</v>
      </c>
      <c r="F904" s="12" t="s">
        <v>142</v>
      </c>
      <c r="G904" s="12" t="s">
        <v>3350</v>
      </c>
      <c r="H904" s="1" t="s">
        <v>85</v>
      </c>
      <c r="I904" s="12" t="s">
        <v>554</v>
      </c>
      <c r="J904" s="12" t="s">
        <v>559</v>
      </c>
      <c r="K904" s="1" t="s">
        <v>1318</v>
      </c>
      <c r="L904" s="1" t="s">
        <v>871</v>
      </c>
    </row>
    <row r="905" spans="3:12">
      <c r="C905" s="1" t="s">
        <v>1647</v>
      </c>
      <c r="D905" s="1">
        <v>0</v>
      </c>
      <c r="E905" s="1" t="s">
        <v>27</v>
      </c>
      <c r="F905" s="12" t="s">
        <v>142</v>
      </c>
      <c r="G905" s="12" t="s">
        <v>3350</v>
      </c>
      <c r="H905" s="1" t="s">
        <v>85</v>
      </c>
      <c r="I905" s="12" t="s">
        <v>554</v>
      </c>
      <c r="J905" s="12" t="s">
        <v>559</v>
      </c>
      <c r="K905" s="1" t="s">
        <v>1318</v>
      </c>
      <c r="L905" s="1" t="s">
        <v>871</v>
      </c>
    </row>
    <row r="906" spans="3:12">
      <c r="C906" s="1" t="s">
        <v>1648</v>
      </c>
      <c r="D906" s="1">
        <v>0</v>
      </c>
      <c r="E906" s="1" t="s">
        <v>27</v>
      </c>
      <c r="F906" s="12" t="s">
        <v>142</v>
      </c>
      <c r="G906" s="12" t="s">
        <v>3350</v>
      </c>
      <c r="H906" s="1" t="s">
        <v>85</v>
      </c>
      <c r="I906" s="12" t="s">
        <v>554</v>
      </c>
      <c r="J906" s="12" t="s">
        <v>559</v>
      </c>
      <c r="K906" s="1" t="s">
        <v>1318</v>
      </c>
      <c r="L906" s="1" t="s">
        <v>871</v>
      </c>
    </row>
    <row r="907" spans="3:12">
      <c r="C907" s="1" t="s">
        <v>1649</v>
      </c>
      <c r="D907" s="1">
        <v>0</v>
      </c>
      <c r="E907" s="1" t="s">
        <v>27</v>
      </c>
      <c r="F907" s="12" t="s">
        <v>142</v>
      </c>
      <c r="G907" s="12" t="s">
        <v>3350</v>
      </c>
      <c r="H907" s="1" t="s">
        <v>85</v>
      </c>
      <c r="I907" s="12" t="s">
        <v>554</v>
      </c>
      <c r="J907" s="12" t="s">
        <v>559</v>
      </c>
      <c r="K907" s="1" t="s">
        <v>1318</v>
      </c>
      <c r="L907" s="1" t="s">
        <v>871</v>
      </c>
    </row>
    <row r="908" spans="3:12">
      <c r="C908" s="1" t="s">
        <v>1650</v>
      </c>
      <c r="D908" s="1">
        <v>0</v>
      </c>
      <c r="E908" s="1" t="s">
        <v>27</v>
      </c>
      <c r="F908" s="12" t="s">
        <v>142</v>
      </c>
      <c r="G908" s="12" t="s">
        <v>3350</v>
      </c>
      <c r="H908" s="1" t="s">
        <v>85</v>
      </c>
      <c r="I908" s="12" t="s">
        <v>554</v>
      </c>
      <c r="J908" s="12" t="s">
        <v>559</v>
      </c>
      <c r="K908" s="1" t="s">
        <v>1318</v>
      </c>
      <c r="L908" s="1" t="s">
        <v>871</v>
      </c>
    </row>
    <row r="909" spans="3:12">
      <c r="C909" s="1" t="s">
        <v>979</v>
      </c>
      <c r="D909" s="1">
        <v>0</v>
      </c>
      <c r="E909" s="1" t="s">
        <v>27</v>
      </c>
      <c r="F909" s="12" t="s">
        <v>142</v>
      </c>
      <c r="G909" s="12" t="s">
        <v>3350</v>
      </c>
      <c r="H909" s="1" t="s">
        <v>85</v>
      </c>
      <c r="I909" s="12" t="s">
        <v>554</v>
      </c>
      <c r="J909" s="12" t="s">
        <v>559</v>
      </c>
      <c r="K909" s="1" t="s">
        <v>1318</v>
      </c>
      <c r="L909" s="1" t="s">
        <v>871</v>
      </c>
    </row>
    <row r="910" spans="3:12">
      <c r="C910" s="1" t="s">
        <v>1651</v>
      </c>
      <c r="D910" s="1">
        <v>0</v>
      </c>
      <c r="E910" s="1" t="s">
        <v>27</v>
      </c>
      <c r="F910" s="12" t="s">
        <v>142</v>
      </c>
      <c r="G910" s="12" t="s">
        <v>3350</v>
      </c>
      <c r="H910" s="1" t="s">
        <v>85</v>
      </c>
      <c r="I910" s="12" t="s">
        <v>554</v>
      </c>
      <c r="J910" s="12" t="s">
        <v>559</v>
      </c>
      <c r="K910" s="1" t="s">
        <v>1318</v>
      </c>
      <c r="L910" s="1" t="s">
        <v>871</v>
      </c>
    </row>
    <row r="911" spans="3:12">
      <c r="C911" s="1" t="s">
        <v>980</v>
      </c>
      <c r="D911" s="1">
        <v>0</v>
      </c>
      <c r="E911" s="1" t="s">
        <v>27</v>
      </c>
      <c r="F911" s="12" t="s">
        <v>142</v>
      </c>
      <c r="G911" s="12" t="s">
        <v>3350</v>
      </c>
      <c r="H911" s="1" t="s">
        <v>85</v>
      </c>
      <c r="I911" s="12" t="s">
        <v>554</v>
      </c>
      <c r="J911" s="12" t="s">
        <v>559</v>
      </c>
      <c r="K911" s="1" t="s">
        <v>1318</v>
      </c>
      <c r="L911" s="1" t="s">
        <v>871</v>
      </c>
    </row>
    <row r="912" spans="3:12">
      <c r="C912" s="1" t="s">
        <v>981</v>
      </c>
      <c r="D912" s="1">
        <v>0</v>
      </c>
      <c r="E912" s="1" t="s">
        <v>27</v>
      </c>
      <c r="F912" s="12" t="s">
        <v>142</v>
      </c>
      <c r="G912" s="12" t="s">
        <v>3350</v>
      </c>
      <c r="H912" s="1" t="s">
        <v>85</v>
      </c>
      <c r="I912" s="12" t="s">
        <v>554</v>
      </c>
      <c r="J912" s="12" t="s">
        <v>559</v>
      </c>
      <c r="K912" s="1" t="s">
        <v>1318</v>
      </c>
      <c r="L912" s="1" t="s">
        <v>871</v>
      </c>
    </row>
    <row r="913" spans="3:12">
      <c r="C913" s="1" t="s">
        <v>982</v>
      </c>
      <c r="D913" s="1">
        <v>0</v>
      </c>
      <c r="E913" s="1" t="s">
        <v>27</v>
      </c>
      <c r="F913" s="12" t="s">
        <v>142</v>
      </c>
      <c r="G913" s="12" t="s">
        <v>3350</v>
      </c>
      <c r="H913" s="1" t="s">
        <v>85</v>
      </c>
      <c r="I913" s="12" t="s">
        <v>554</v>
      </c>
      <c r="J913" s="12" t="s">
        <v>559</v>
      </c>
      <c r="K913" s="1" t="s">
        <v>1318</v>
      </c>
      <c r="L913" s="1" t="s">
        <v>871</v>
      </c>
    </row>
    <row r="914" spans="3:12">
      <c r="C914" s="1" t="s">
        <v>983</v>
      </c>
      <c r="D914" s="1">
        <v>0</v>
      </c>
      <c r="E914" s="1" t="s">
        <v>27</v>
      </c>
      <c r="F914" s="12" t="s">
        <v>142</v>
      </c>
      <c r="G914" s="12" t="s">
        <v>3350</v>
      </c>
      <c r="H914" s="1" t="s">
        <v>85</v>
      </c>
      <c r="I914" s="12" t="s">
        <v>554</v>
      </c>
      <c r="J914" s="12" t="s">
        <v>559</v>
      </c>
      <c r="K914" s="1" t="s">
        <v>1318</v>
      </c>
      <c r="L914" s="1" t="s">
        <v>871</v>
      </c>
    </row>
    <row r="915" spans="3:12">
      <c r="C915" s="1" t="s">
        <v>984</v>
      </c>
      <c r="D915" s="1">
        <v>0</v>
      </c>
      <c r="E915" s="1" t="s">
        <v>27</v>
      </c>
      <c r="F915" s="12" t="s">
        <v>142</v>
      </c>
      <c r="G915" s="12" t="s">
        <v>3350</v>
      </c>
      <c r="H915" s="1" t="s">
        <v>85</v>
      </c>
      <c r="I915" s="12" t="s">
        <v>554</v>
      </c>
      <c r="J915" s="12" t="s">
        <v>559</v>
      </c>
      <c r="K915" s="1" t="s">
        <v>1318</v>
      </c>
      <c r="L915" s="1" t="s">
        <v>871</v>
      </c>
    </row>
    <row r="916" spans="3:12">
      <c r="C916" s="1" t="s">
        <v>985</v>
      </c>
      <c r="D916" s="1">
        <v>0</v>
      </c>
      <c r="E916" s="1" t="s">
        <v>27</v>
      </c>
      <c r="F916" s="12" t="s">
        <v>142</v>
      </c>
      <c r="G916" s="12" t="s">
        <v>3350</v>
      </c>
      <c r="H916" s="1" t="s">
        <v>85</v>
      </c>
      <c r="I916" s="12" t="s">
        <v>554</v>
      </c>
      <c r="J916" s="12" t="s">
        <v>559</v>
      </c>
      <c r="K916" s="1" t="s">
        <v>1318</v>
      </c>
      <c r="L916" s="1" t="s">
        <v>871</v>
      </c>
    </row>
    <row r="917" spans="3:12">
      <c r="C917" s="1" t="s">
        <v>986</v>
      </c>
      <c r="D917" s="1">
        <v>0</v>
      </c>
      <c r="E917" s="1" t="s">
        <v>27</v>
      </c>
      <c r="F917" s="12" t="s">
        <v>142</v>
      </c>
      <c r="G917" s="12" t="s">
        <v>3350</v>
      </c>
      <c r="H917" s="1" t="s">
        <v>85</v>
      </c>
      <c r="I917" s="12" t="s">
        <v>554</v>
      </c>
      <c r="J917" s="12" t="s">
        <v>559</v>
      </c>
      <c r="K917" s="1" t="s">
        <v>1318</v>
      </c>
      <c r="L917" s="1" t="s">
        <v>871</v>
      </c>
    </row>
    <row r="918" spans="3:12">
      <c r="C918" s="1" t="s">
        <v>987</v>
      </c>
      <c r="D918" s="1">
        <v>0</v>
      </c>
      <c r="E918" s="1" t="s">
        <v>27</v>
      </c>
      <c r="F918" s="12" t="s">
        <v>142</v>
      </c>
      <c r="G918" s="12" t="s">
        <v>3350</v>
      </c>
      <c r="H918" s="1" t="s">
        <v>85</v>
      </c>
      <c r="I918" s="12" t="s">
        <v>554</v>
      </c>
      <c r="J918" s="12" t="s">
        <v>559</v>
      </c>
      <c r="K918" s="1" t="s">
        <v>1318</v>
      </c>
      <c r="L918" s="1" t="s">
        <v>871</v>
      </c>
    </row>
    <row r="919" spans="3:12">
      <c r="C919" s="1" t="s">
        <v>988</v>
      </c>
      <c r="D919" s="1">
        <v>0</v>
      </c>
      <c r="E919" s="1" t="s">
        <v>27</v>
      </c>
      <c r="F919" s="12" t="s">
        <v>142</v>
      </c>
      <c r="G919" s="12" t="s">
        <v>3350</v>
      </c>
      <c r="H919" s="1" t="s">
        <v>85</v>
      </c>
      <c r="I919" s="12" t="s">
        <v>554</v>
      </c>
      <c r="J919" s="12" t="s">
        <v>559</v>
      </c>
      <c r="K919" s="1" t="s">
        <v>1318</v>
      </c>
      <c r="L919" s="1" t="s">
        <v>871</v>
      </c>
    </row>
    <row r="920" spans="3:12">
      <c r="C920" s="1" t="s">
        <v>989</v>
      </c>
      <c r="D920" s="1">
        <v>0</v>
      </c>
      <c r="E920" s="1" t="s">
        <v>27</v>
      </c>
      <c r="F920" s="12" t="s">
        <v>142</v>
      </c>
      <c r="G920" s="12" t="s">
        <v>3350</v>
      </c>
      <c r="H920" s="1" t="s">
        <v>85</v>
      </c>
      <c r="I920" s="12" t="s">
        <v>554</v>
      </c>
      <c r="J920" s="12" t="s">
        <v>559</v>
      </c>
      <c r="K920" s="1" t="s">
        <v>1318</v>
      </c>
      <c r="L920" s="1" t="s">
        <v>871</v>
      </c>
    </row>
    <row r="921" spans="3:12">
      <c r="C921" s="1" t="s">
        <v>990</v>
      </c>
      <c r="D921" s="1">
        <v>0</v>
      </c>
      <c r="E921" s="1" t="s">
        <v>27</v>
      </c>
      <c r="F921" s="12" t="s">
        <v>142</v>
      </c>
      <c r="G921" s="12" t="s">
        <v>3350</v>
      </c>
      <c r="H921" s="1" t="s">
        <v>85</v>
      </c>
      <c r="I921" s="12" t="s">
        <v>554</v>
      </c>
      <c r="J921" s="12" t="s">
        <v>559</v>
      </c>
      <c r="K921" s="1" t="s">
        <v>1318</v>
      </c>
      <c r="L921" s="1" t="s">
        <v>871</v>
      </c>
    </row>
    <row r="922" spans="3:12">
      <c r="C922" s="1" t="s">
        <v>991</v>
      </c>
      <c r="D922" s="1">
        <v>0</v>
      </c>
      <c r="E922" s="1" t="s">
        <v>27</v>
      </c>
      <c r="F922" s="12" t="s">
        <v>142</v>
      </c>
      <c r="G922" s="12" t="s">
        <v>3350</v>
      </c>
      <c r="H922" s="1" t="s">
        <v>85</v>
      </c>
      <c r="I922" s="12" t="s">
        <v>554</v>
      </c>
      <c r="J922" s="12" t="s">
        <v>559</v>
      </c>
      <c r="K922" s="1" t="s">
        <v>1318</v>
      </c>
      <c r="L922" s="1" t="s">
        <v>871</v>
      </c>
    </row>
    <row r="923" spans="3:12">
      <c r="C923" s="1" t="s">
        <v>992</v>
      </c>
      <c r="D923" s="1">
        <v>0</v>
      </c>
      <c r="E923" s="1" t="s">
        <v>27</v>
      </c>
      <c r="F923" s="12" t="s">
        <v>142</v>
      </c>
      <c r="G923" s="12" t="s">
        <v>3350</v>
      </c>
      <c r="H923" s="1" t="s">
        <v>85</v>
      </c>
      <c r="I923" s="12" t="s">
        <v>554</v>
      </c>
      <c r="J923" s="12" t="s">
        <v>559</v>
      </c>
      <c r="K923" s="1" t="s">
        <v>1318</v>
      </c>
      <c r="L923" s="1" t="s">
        <v>871</v>
      </c>
    </row>
    <row r="924" spans="3:12">
      <c r="C924" s="1" t="s">
        <v>993</v>
      </c>
      <c r="D924" s="1">
        <v>0</v>
      </c>
      <c r="E924" s="1" t="s">
        <v>27</v>
      </c>
      <c r="F924" s="12" t="s">
        <v>142</v>
      </c>
      <c r="G924" s="12" t="s">
        <v>3350</v>
      </c>
      <c r="H924" s="1" t="s">
        <v>85</v>
      </c>
      <c r="I924" s="12" t="s">
        <v>554</v>
      </c>
      <c r="J924" s="12" t="s">
        <v>559</v>
      </c>
      <c r="K924" s="1" t="s">
        <v>1318</v>
      </c>
      <c r="L924" s="1" t="s">
        <v>871</v>
      </c>
    </row>
    <row r="925" spans="3:12">
      <c r="C925" s="1" t="s">
        <v>994</v>
      </c>
      <c r="D925" s="1">
        <v>0</v>
      </c>
      <c r="E925" s="1" t="s">
        <v>27</v>
      </c>
      <c r="F925" s="12" t="s">
        <v>142</v>
      </c>
      <c r="G925" s="12" t="s">
        <v>3350</v>
      </c>
      <c r="H925" s="1" t="s">
        <v>85</v>
      </c>
      <c r="I925" s="12" t="s">
        <v>554</v>
      </c>
      <c r="J925" s="12" t="s">
        <v>559</v>
      </c>
      <c r="K925" s="1" t="s">
        <v>1318</v>
      </c>
      <c r="L925" s="1" t="s">
        <v>871</v>
      </c>
    </row>
    <row r="926" spans="3:12">
      <c r="C926" s="1" t="s">
        <v>1652</v>
      </c>
      <c r="D926" s="1">
        <v>0</v>
      </c>
      <c r="E926" s="1" t="s">
        <v>27</v>
      </c>
      <c r="F926" s="12" t="s">
        <v>142</v>
      </c>
      <c r="G926" s="12" t="s">
        <v>3350</v>
      </c>
      <c r="H926" s="1" t="s">
        <v>85</v>
      </c>
      <c r="I926" s="12" t="s">
        <v>554</v>
      </c>
      <c r="J926" s="12" t="s">
        <v>559</v>
      </c>
      <c r="K926" s="1" t="s">
        <v>1318</v>
      </c>
      <c r="L926" s="1" t="s">
        <v>871</v>
      </c>
    </row>
    <row r="927" spans="3:12">
      <c r="C927" s="1" t="s">
        <v>995</v>
      </c>
      <c r="D927" s="1">
        <v>0</v>
      </c>
      <c r="E927" s="1" t="s">
        <v>27</v>
      </c>
      <c r="F927" s="12" t="s">
        <v>142</v>
      </c>
      <c r="G927" s="12" t="s">
        <v>3350</v>
      </c>
      <c r="H927" s="1" t="s">
        <v>85</v>
      </c>
      <c r="I927" s="12" t="s">
        <v>554</v>
      </c>
      <c r="J927" s="12" t="s">
        <v>559</v>
      </c>
      <c r="K927" s="1" t="s">
        <v>1318</v>
      </c>
      <c r="L927" s="1" t="s">
        <v>871</v>
      </c>
    </row>
    <row r="928" spans="3:12">
      <c r="C928" s="1" t="s">
        <v>1638</v>
      </c>
      <c r="D928" s="1">
        <v>0</v>
      </c>
      <c r="E928" s="1" t="s">
        <v>27</v>
      </c>
      <c r="F928" s="12" t="s">
        <v>142</v>
      </c>
      <c r="G928" s="12" t="s">
        <v>3350</v>
      </c>
      <c r="H928" s="1" t="s">
        <v>85</v>
      </c>
      <c r="I928" s="12" t="s">
        <v>554</v>
      </c>
      <c r="J928" s="12" t="s">
        <v>559</v>
      </c>
      <c r="K928" s="1" t="s">
        <v>1318</v>
      </c>
      <c r="L928" s="1" t="s">
        <v>872</v>
      </c>
    </row>
    <row r="929" spans="3:12">
      <c r="C929" s="1" t="s">
        <v>956</v>
      </c>
      <c r="D929" s="1">
        <v>0</v>
      </c>
      <c r="E929" s="1" t="s">
        <v>27</v>
      </c>
      <c r="F929" s="12" t="s">
        <v>142</v>
      </c>
      <c r="G929" s="12" t="s">
        <v>3350</v>
      </c>
      <c r="H929" s="1" t="s">
        <v>85</v>
      </c>
      <c r="I929" s="12" t="s">
        <v>554</v>
      </c>
      <c r="J929" s="12" t="s">
        <v>559</v>
      </c>
      <c r="K929" s="1" t="s">
        <v>1318</v>
      </c>
      <c r="L929" s="1" t="s">
        <v>872</v>
      </c>
    </row>
    <row r="930" spans="3:12">
      <c r="C930" s="1" t="s">
        <v>1639</v>
      </c>
      <c r="D930" s="1">
        <v>0</v>
      </c>
      <c r="E930" s="1" t="s">
        <v>27</v>
      </c>
      <c r="F930" s="12" t="s">
        <v>142</v>
      </c>
      <c r="G930" s="12" t="s">
        <v>3350</v>
      </c>
      <c r="H930" s="1" t="s">
        <v>85</v>
      </c>
      <c r="I930" s="12" t="s">
        <v>554</v>
      </c>
      <c r="J930" s="12" t="s">
        <v>559</v>
      </c>
      <c r="K930" s="1" t="s">
        <v>1318</v>
      </c>
      <c r="L930" s="1" t="s">
        <v>872</v>
      </c>
    </row>
    <row r="931" spans="3:12">
      <c r="C931" s="1" t="s">
        <v>1640</v>
      </c>
      <c r="D931" s="1">
        <v>0</v>
      </c>
      <c r="E931" s="1" t="s">
        <v>27</v>
      </c>
      <c r="F931" s="12" t="s">
        <v>142</v>
      </c>
      <c r="G931" s="12" t="s">
        <v>3350</v>
      </c>
      <c r="H931" s="1" t="s">
        <v>85</v>
      </c>
      <c r="I931" s="12" t="s">
        <v>554</v>
      </c>
      <c r="J931" s="12" t="s">
        <v>559</v>
      </c>
      <c r="K931" s="1" t="s">
        <v>1318</v>
      </c>
      <c r="L931" s="1" t="s">
        <v>872</v>
      </c>
    </row>
    <row r="932" spans="3:12">
      <c r="C932" s="1" t="s">
        <v>147</v>
      </c>
      <c r="D932" s="1">
        <v>0</v>
      </c>
      <c r="E932" s="1" t="s">
        <v>27</v>
      </c>
      <c r="F932" s="12" t="s">
        <v>142</v>
      </c>
      <c r="G932" s="12" t="s">
        <v>3350</v>
      </c>
      <c r="H932" s="1" t="s">
        <v>85</v>
      </c>
      <c r="I932" s="12" t="s">
        <v>554</v>
      </c>
      <c r="J932" s="12" t="s">
        <v>559</v>
      </c>
      <c r="K932" s="1" t="s">
        <v>1318</v>
      </c>
      <c r="L932" s="1" t="s">
        <v>872</v>
      </c>
    </row>
    <row r="933" spans="3:12">
      <c r="C933" s="1" t="s">
        <v>149</v>
      </c>
      <c r="D933" s="1">
        <v>0</v>
      </c>
      <c r="E933" s="1" t="s">
        <v>27</v>
      </c>
      <c r="F933" s="12" t="s">
        <v>142</v>
      </c>
      <c r="G933" s="12" t="s">
        <v>3350</v>
      </c>
      <c r="H933" s="1" t="s">
        <v>85</v>
      </c>
      <c r="I933" s="12" t="s">
        <v>554</v>
      </c>
      <c r="J933" s="12" t="s">
        <v>559</v>
      </c>
      <c r="K933" s="1" t="s">
        <v>1318</v>
      </c>
      <c r="L933" s="1" t="s">
        <v>872</v>
      </c>
    </row>
    <row r="934" spans="3:12">
      <c r="C934" s="1" t="s">
        <v>957</v>
      </c>
      <c r="D934" s="1">
        <v>0</v>
      </c>
      <c r="E934" s="1" t="s">
        <v>27</v>
      </c>
      <c r="F934" s="12" t="s">
        <v>142</v>
      </c>
      <c r="G934" s="12" t="s">
        <v>3350</v>
      </c>
      <c r="H934" s="1" t="s">
        <v>85</v>
      </c>
      <c r="I934" s="12" t="s">
        <v>554</v>
      </c>
      <c r="J934" s="12" t="s">
        <v>559</v>
      </c>
      <c r="K934" s="1" t="s">
        <v>1318</v>
      </c>
      <c r="L934" s="1" t="s">
        <v>872</v>
      </c>
    </row>
    <row r="935" spans="3:12">
      <c r="C935" s="1" t="s">
        <v>958</v>
      </c>
      <c r="D935" s="1">
        <v>0</v>
      </c>
      <c r="E935" s="1" t="s">
        <v>27</v>
      </c>
      <c r="F935" s="12" t="s">
        <v>142</v>
      </c>
      <c r="G935" s="12" t="s">
        <v>3350</v>
      </c>
      <c r="H935" s="1" t="s">
        <v>85</v>
      </c>
      <c r="I935" s="12" t="s">
        <v>554</v>
      </c>
      <c r="J935" s="12" t="s">
        <v>559</v>
      </c>
      <c r="K935" s="1" t="s">
        <v>1318</v>
      </c>
      <c r="L935" s="1" t="s">
        <v>872</v>
      </c>
    </row>
    <row r="936" spans="3:12">
      <c r="C936" s="1" t="s">
        <v>959</v>
      </c>
      <c r="D936" s="1">
        <v>0</v>
      </c>
      <c r="E936" s="1" t="s">
        <v>27</v>
      </c>
      <c r="F936" s="12" t="s">
        <v>142</v>
      </c>
      <c r="G936" s="12" t="s">
        <v>3350</v>
      </c>
      <c r="H936" s="1" t="s">
        <v>85</v>
      </c>
      <c r="I936" s="12" t="s">
        <v>554</v>
      </c>
      <c r="J936" s="12" t="s">
        <v>559</v>
      </c>
      <c r="K936" s="1" t="s">
        <v>1318</v>
      </c>
      <c r="L936" s="1" t="s">
        <v>872</v>
      </c>
    </row>
    <row r="937" spans="3:12">
      <c r="C937" s="1" t="s">
        <v>960</v>
      </c>
      <c r="D937" s="1">
        <v>0</v>
      </c>
      <c r="E937" s="1" t="s">
        <v>27</v>
      </c>
      <c r="F937" s="12" t="s">
        <v>142</v>
      </c>
      <c r="G937" s="12" t="s">
        <v>3350</v>
      </c>
      <c r="H937" s="1" t="s">
        <v>85</v>
      </c>
      <c r="I937" s="12" t="s">
        <v>554</v>
      </c>
      <c r="J937" s="12" t="s">
        <v>559</v>
      </c>
      <c r="K937" s="1" t="s">
        <v>1318</v>
      </c>
      <c r="L937" s="1" t="s">
        <v>872</v>
      </c>
    </row>
    <row r="938" spans="3:12">
      <c r="C938" s="1" t="s">
        <v>961</v>
      </c>
      <c r="D938" s="1">
        <v>0</v>
      </c>
      <c r="E938" s="1" t="s">
        <v>27</v>
      </c>
      <c r="F938" s="12" t="s">
        <v>142</v>
      </c>
      <c r="G938" s="12" t="s">
        <v>3350</v>
      </c>
      <c r="H938" s="1" t="s">
        <v>85</v>
      </c>
      <c r="I938" s="12" t="s">
        <v>554</v>
      </c>
      <c r="J938" s="12" t="s">
        <v>559</v>
      </c>
      <c r="K938" s="1" t="s">
        <v>1318</v>
      </c>
      <c r="L938" s="1" t="s">
        <v>872</v>
      </c>
    </row>
    <row r="939" spans="3:12">
      <c r="C939" s="1" t="s">
        <v>962</v>
      </c>
      <c r="D939" s="1">
        <v>0</v>
      </c>
      <c r="E939" s="1" t="s">
        <v>27</v>
      </c>
      <c r="F939" s="12" t="s">
        <v>142</v>
      </c>
      <c r="G939" s="12" t="s">
        <v>3350</v>
      </c>
      <c r="H939" s="1" t="s">
        <v>85</v>
      </c>
      <c r="I939" s="12" t="s">
        <v>554</v>
      </c>
      <c r="J939" s="12" t="s">
        <v>559</v>
      </c>
      <c r="K939" s="1" t="s">
        <v>1318</v>
      </c>
      <c r="L939" s="1" t="s">
        <v>872</v>
      </c>
    </row>
    <row r="940" spans="3:12">
      <c r="C940" s="1" t="s">
        <v>963</v>
      </c>
      <c r="D940" s="1">
        <v>0</v>
      </c>
      <c r="E940" s="1" t="s">
        <v>27</v>
      </c>
      <c r="F940" s="12" t="s">
        <v>142</v>
      </c>
      <c r="G940" s="12" t="s">
        <v>3350</v>
      </c>
      <c r="H940" s="1" t="s">
        <v>85</v>
      </c>
      <c r="I940" s="12" t="s">
        <v>554</v>
      </c>
      <c r="J940" s="12" t="s">
        <v>559</v>
      </c>
      <c r="K940" s="1" t="s">
        <v>1318</v>
      </c>
      <c r="L940" s="1" t="s">
        <v>872</v>
      </c>
    </row>
    <row r="941" spans="3:12">
      <c r="C941" s="1" t="s">
        <v>964</v>
      </c>
      <c r="D941" s="1">
        <v>0</v>
      </c>
      <c r="E941" s="1" t="s">
        <v>27</v>
      </c>
      <c r="F941" s="12" t="s">
        <v>142</v>
      </c>
      <c r="G941" s="12" t="s">
        <v>3350</v>
      </c>
      <c r="H941" s="1" t="s">
        <v>85</v>
      </c>
      <c r="I941" s="12" t="s">
        <v>554</v>
      </c>
      <c r="J941" s="12" t="s">
        <v>559</v>
      </c>
      <c r="K941" s="1" t="s">
        <v>1318</v>
      </c>
      <c r="L941" s="1" t="s">
        <v>872</v>
      </c>
    </row>
    <row r="942" spans="3:12">
      <c r="C942" s="1" t="s">
        <v>965</v>
      </c>
      <c r="D942" s="1">
        <v>0</v>
      </c>
      <c r="E942" s="1" t="s">
        <v>27</v>
      </c>
      <c r="F942" s="12" t="s">
        <v>142</v>
      </c>
      <c r="G942" s="12" t="s">
        <v>3350</v>
      </c>
      <c r="H942" s="1" t="s">
        <v>85</v>
      </c>
      <c r="I942" s="12" t="s">
        <v>554</v>
      </c>
      <c r="J942" s="12" t="s">
        <v>559</v>
      </c>
      <c r="K942" s="1" t="s">
        <v>1318</v>
      </c>
      <c r="L942" s="1" t="s">
        <v>872</v>
      </c>
    </row>
    <row r="943" spans="3:12">
      <c r="C943" s="1" t="s">
        <v>966</v>
      </c>
      <c r="D943" s="1">
        <v>0</v>
      </c>
      <c r="E943" s="1" t="s">
        <v>27</v>
      </c>
      <c r="F943" s="12" t="s">
        <v>142</v>
      </c>
      <c r="G943" s="12" t="s">
        <v>3350</v>
      </c>
      <c r="H943" s="1" t="s">
        <v>85</v>
      </c>
      <c r="I943" s="12" t="s">
        <v>554</v>
      </c>
      <c r="J943" s="12" t="s">
        <v>559</v>
      </c>
      <c r="K943" s="1" t="s">
        <v>1318</v>
      </c>
      <c r="L943" s="1" t="s">
        <v>872</v>
      </c>
    </row>
    <row r="944" spans="3:12">
      <c r="C944" s="1" t="s">
        <v>967</v>
      </c>
      <c r="D944" s="1">
        <v>0</v>
      </c>
      <c r="E944" s="1" t="s">
        <v>27</v>
      </c>
      <c r="F944" s="12" t="s">
        <v>142</v>
      </c>
      <c r="G944" s="12" t="s">
        <v>3350</v>
      </c>
      <c r="H944" s="1" t="s">
        <v>85</v>
      </c>
      <c r="I944" s="12" t="s">
        <v>554</v>
      </c>
      <c r="J944" s="12" t="s">
        <v>559</v>
      </c>
      <c r="K944" s="1" t="s">
        <v>1318</v>
      </c>
      <c r="L944" s="1" t="s">
        <v>872</v>
      </c>
    </row>
    <row r="945" spans="3:12">
      <c r="C945" s="1" t="s">
        <v>968</v>
      </c>
      <c r="D945" s="1">
        <v>0</v>
      </c>
      <c r="E945" s="1" t="s">
        <v>27</v>
      </c>
      <c r="F945" s="12" t="s">
        <v>142</v>
      </c>
      <c r="G945" s="12" t="s">
        <v>3350</v>
      </c>
      <c r="H945" s="1" t="s">
        <v>85</v>
      </c>
      <c r="I945" s="12" t="s">
        <v>554</v>
      </c>
      <c r="J945" s="12" t="s">
        <v>559</v>
      </c>
      <c r="K945" s="1" t="s">
        <v>1318</v>
      </c>
      <c r="L945" s="1" t="s">
        <v>872</v>
      </c>
    </row>
    <row r="946" spans="3:12">
      <c r="C946" s="1" t="s">
        <v>969</v>
      </c>
      <c r="D946" s="1">
        <v>0</v>
      </c>
      <c r="E946" s="1" t="s">
        <v>27</v>
      </c>
      <c r="F946" s="12" t="s">
        <v>142</v>
      </c>
      <c r="G946" s="12" t="s">
        <v>3350</v>
      </c>
      <c r="H946" s="1" t="s">
        <v>85</v>
      </c>
      <c r="I946" s="12" t="s">
        <v>554</v>
      </c>
      <c r="J946" s="12" t="s">
        <v>559</v>
      </c>
      <c r="K946" s="1" t="s">
        <v>1318</v>
      </c>
      <c r="L946" s="1" t="s">
        <v>872</v>
      </c>
    </row>
    <row r="947" spans="3:12">
      <c r="C947" s="1" t="s">
        <v>970</v>
      </c>
      <c r="D947" s="1">
        <v>0</v>
      </c>
      <c r="E947" s="1" t="s">
        <v>27</v>
      </c>
      <c r="F947" s="12" t="s">
        <v>142</v>
      </c>
      <c r="G947" s="12" t="s">
        <v>3350</v>
      </c>
      <c r="H947" s="1" t="s">
        <v>85</v>
      </c>
      <c r="I947" s="12" t="s">
        <v>554</v>
      </c>
      <c r="J947" s="12" t="s">
        <v>559</v>
      </c>
      <c r="K947" s="1" t="s">
        <v>1318</v>
      </c>
      <c r="L947" s="1" t="s">
        <v>872</v>
      </c>
    </row>
    <row r="948" spans="3:12">
      <c r="C948" s="1" t="s">
        <v>971</v>
      </c>
      <c r="D948" s="1">
        <v>0</v>
      </c>
      <c r="E948" s="1" t="s">
        <v>27</v>
      </c>
      <c r="F948" s="12" t="s">
        <v>142</v>
      </c>
      <c r="G948" s="12" t="s">
        <v>3350</v>
      </c>
      <c r="H948" s="1" t="s">
        <v>85</v>
      </c>
      <c r="I948" s="12" t="s">
        <v>554</v>
      </c>
      <c r="J948" s="12" t="s">
        <v>559</v>
      </c>
      <c r="K948" s="1" t="s">
        <v>1318</v>
      </c>
      <c r="L948" s="1" t="s">
        <v>872</v>
      </c>
    </row>
    <row r="949" spans="3:12">
      <c r="C949" s="1" t="s">
        <v>972</v>
      </c>
      <c r="D949" s="1">
        <v>0</v>
      </c>
      <c r="E949" s="1" t="s">
        <v>27</v>
      </c>
      <c r="F949" s="12" t="s">
        <v>142</v>
      </c>
      <c r="G949" s="12" t="s">
        <v>3350</v>
      </c>
      <c r="H949" s="1" t="s">
        <v>85</v>
      </c>
      <c r="I949" s="12" t="s">
        <v>554</v>
      </c>
      <c r="J949" s="12" t="s">
        <v>559</v>
      </c>
      <c r="K949" s="1" t="s">
        <v>1318</v>
      </c>
      <c r="L949" s="1" t="s">
        <v>872</v>
      </c>
    </row>
    <row r="950" spans="3:12">
      <c r="C950" s="1" t="s">
        <v>973</v>
      </c>
      <c r="D950" s="1">
        <v>0</v>
      </c>
      <c r="E950" s="1" t="s">
        <v>27</v>
      </c>
      <c r="F950" s="12" t="s">
        <v>142</v>
      </c>
      <c r="G950" s="12" t="s">
        <v>3350</v>
      </c>
      <c r="H950" s="1" t="s">
        <v>85</v>
      </c>
      <c r="I950" s="12" t="s">
        <v>554</v>
      </c>
      <c r="J950" s="12" t="s">
        <v>559</v>
      </c>
      <c r="K950" s="1" t="s">
        <v>1318</v>
      </c>
      <c r="L950" s="1" t="s">
        <v>872</v>
      </c>
    </row>
    <row r="951" spans="3:12">
      <c r="C951" s="1" t="s">
        <v>974</v>
      </c>
      <c r="D951" s="1">
        <v>0</v>
      </c>
      <c r="E951" s="1" t="s">
        <v>27</v>
      </c>
      <c r="F951" s="12" t="s">
        <v>142</v>
      </c>
      <c r="G951" s="12" t="s">
        <v>3350</v>
      </c>
      <c r="H951" s="1" t="s">
        <v>85</v>
      </c>
      <c r="I951" s="12" t="s">
        <v>554</v>
      </c>
      <c r="J951" s="12" t="s">
        <v>559</v>
      </c>
      <c r="K951" s="1" t="s">
        <v>1318</v>
      </c>
      <c r="L951" s="1" t="s">
        <v>872</v>
      </c>
    </row>
    <row r="952" spans="3:12">
      <c r="C952" s="1" t="s">
        <v>975</v>
      </c>
      <c r="D952" s="1">
        <v>0</v>
      </c>
      <c r="E952" s="1" t="s">
        <v>27</v>
      </c>
      <c r="F952" s="12" t="s">
        <v>142</v>
      </c>
      <c r="G952" s="12" t="s">
        <v>3350</v>
      </c>
      <c r="H952" s="1" t="s">
        <v>85</v>
      </c>
      <c r="I952" s="12" t="s">
        <v>554</v>
      </c>
      <c r="J952" s="12" t="s">
        <v>559</v>
      </c>
      <c r="K952" s="1" t="s">
        <v>1318</v>
      </c>
      <c r="L952" s="1" t="s">
        <v>872</v>
      </c>
    </row>
    <row r="953" spans="3:12">
      <c r="C953" s="1" t="s">
        <v>976</v>
      </c>
      <c r="D953" s="1">
        <v>0</v>
      </c>
      <c r="E953" s="1" t="s">
        <v>27</v>
      </c>
      <c r="F953" s="12" t="s">
        <v>142</v>
      </c>
      <c r="G953" s="12" t="s">
        <v>3350</v>
      </c>
      <c r="H953" s="1" t="s">
        <v>85</v>
      </c>
      <c r="I953" s="12" t="s">
        <v>554</v>
      </c>
      <c r="J953" s="12" t="s">
        <v>559</v>
      </c>
      <c r="K953" s="1" t="s">
        <v>1318</v>
      </c>
      <c r="L953" s="1" t="s">
        <v>872</v>
      </c>
    </row>
    <row r="954" spans="3:12">
      <c r="C954" s="1" t="s">
        <v>977</v>
      </c>
      <c r="D954" s="1">
        <v>0</v>
      </c>
      <c r="E954" s="1" t="s">
        <v>27</v>
      </c>
      <c r="F954" s="12" t="s">
        <v>142</v>
      </c>
      <c r="G954" s="12" t="s">
        <v>3350</v>
      </c>
      <c r="H954" s="1" t="s">
        <v>85</v>
      </c>
      <c r="I954" s="12" t="s">
        <v>554</v>
      </c>
      <c r="J954" s="12" t="s">
        <v>559</v>
      </c>
      <c r="K954" s="1" t="s">
        <v>1318</v>
      </c>
      <c r="L954" s="1" t="s">
        <v>872</v>
      </c>
    </row>
    <row r="955" spans="3:12">
      <c r="C955" s="1" t="s">
        <v>1643</v>
      </c>
      <c r="D955" s="1">
        <v>0</v>
      </c>
      <c r="E955" s="1" t="s">
        <v>27</v>
      </c>
      <c r="F955" s="12" t="s">
        <v>142</v>
      </c>
      <c r="G955" s="12" t="s">
        <v>3350</v>
      </c>
      <c r="H955" s="1" t="s">
        <v>85</v>
      </c>
      <c r="I955" s="12" t="s">
        <v>554</v>
      </c>
      <c r="J955" s="12" t="s">
        <v>559</v>
      </c>
      <c r="K955" s="1" t="s">
        <v>1318</v>
      </c>
      <c r="L955" s="1" t="s">
        <v>872</v>
      </c>
    </row>
    <row r="956" spans="3:12">
      <c r="C956" s="1" t="s">
        <v>1644</v>
      </c>
      <c r="D956" s="1">
        <v>0</v>
      </c>
      <c r="E956" s="1" t="s">
        <v>27</v>
      </c>
      <c r="F956" s="12" t="s">
        <v>142</v>
      </c>
      <c r="G956" s="12" t="s">
        <v>3350</v>
      </c>
      <c r="H956" s="1" t="s">
        <v>85</v>
      </c>
      <c r="I956" s="12" t="s">
        <v>554</v>
      </c>
      <c r="J956" s="12" t="s">
        <v>559</v>
      </c>
      <c r="K956" s="1" t="s">
        <v>1318</v>
      </c>
      <c r="L956" s="1" t="s">
        <v>872</v>
      </c>
    </row>
    <row r="957" spans="3:12">
      <c r="C957" s="1" t="s">
        <v>1645</v>
      </c>
      <c r="D957" s="1">
        <v>0</v>
      </c>
      <c r="E957" s="1" t="s">
        <v>27</v>
      </c>
      <c r="F957" s="12" t="s">
        <v>142</v>
      </c>
      <c r="G957" s="12" t="s">
        <v>3350</v>
      </c>
      <c r="H957" s="1" t="s">
        <v>85</v>
      </c>
      <c r="I957" s="12" t="s">
        <v>554</v>
      </c>
      <c r="J957" s="12" t="s">
        <v>559</v>
      </c>
      <c r="K957" s="1" t="s">
        <v>1318</v>
      </c>
      <c r="L957" s="1" t="s">
        <v>872</v>
      </c>
    </row>
    <row r="958" spans="3:12">
      <c r="C958" s="1" t="s">
        <v>1646</v>
      </c>
      <c r="D958" s="1">
        <v>0</v>
      </c>
      <c r="E958" s="1" t="s">
        <v>27</v>
      </c>
      <c r="F958" s="12" t="s">
        <v>142</v>
      </c>
      <c r="G958" s="12" t="s">
        <v>3350</v>
      </c>
      <c r="H958" s="1" t="s">
        <v>85</v>
      </c>
      <c r="I958" s="12" t="s">
        <v>554</v>
      </c>
      <c r="J958" s="12" t="s">
        <v>559</v>
      </c>
      <c r="K958" s="1" t="s">
        <v>1318</v>
      </c>
      <c r="L958" s="1" t="s">
        <v>872</v>
      </c>
    </row>
    <row r="959" spans="3:12">
      <c r="C959" s="1" t="s">
        <v>978</v>
      </c>
      <c r="D959" s="1">
        <v>0</v>
      </c>
      <c r="E959" s="1" t="s">
        <v>27</v>
      </c>
      <c r="F959" s="12" t="s">
        <v>142</v>
      </c>
      <c r="G959" s="12" t="s">
        <v>3350</v>
      </c>
      <c r="H959" s="1" t="s">
        <v>85</v>
      </c>
      <c r="I959" s="12" t="s">
        <v>554</v>
      </c>
      <c r="J959" s="12" t="s">
        <v>559</v>
      </c>
      <c r="K959" s="1" t="s">
        <v>1318</v>
      </c>
      <c r="L959" s="1" t="s">
        <v>872</v>
      </c>
    </row>
    <row r="960" spans="3:12">
      <c r="C960" s="1" t="s">
        <v>1647</v>
      </c>
      <c r="D960" s="1">
        <v>0</v>
      </c>
      <c r="E960" s="1" t="s">
        <v>27</v>
      </c>
      <c r="F960" s="12" t="s">
        <v>142</v>
      </c>
      <c r="G960" s="12" t="s">
        <v>3350</v>
      </c>
      <c r="H960" s="1" t="s">
        <v>85</v>
      </c>
      <c r="I960" s="12" t="s">
        <v>554</v>
      </c>
      <c r="J960" s="12" t="s">
        <v>559</v>
      </c>
      <c r="K960" s="1" t="s">
        <v>1318</v>
      </c>
      <c r="L960" s="1" t="s">
        <v>872</v>
      </c>
    </row>
    <row r="961" spans="3:12">
      <c r="C961" s="1" t="s">
        <v>1648</v>
      </c>
      <c r="D961" s="1">
        <v>0</v>
      </c>
      <c r="E961" s="1" t="s">
        <v>27</v>
      </c>
      <c r="F961" s="12" t="s">
        <v>142</v>
      </c>
      <c r="G961" s="12" t="s">
        <v>3350</v>
      </c>
      <c r="H961" s="1" t="s">
        <v>85</v>
      </c>
      <c r="I961" s="12" t="s">
        <v>554</v>
      </c>
      <c r="J961" s="12" t="s">
        <v>559</v>
      </c>
      <c r="K961" s="1" t="s">
        <v>1318</v>
      </c>
      <c r="L961" s="1" t="s">
        <v>872</v>
      </c>
    </row>
    <row r="962" spans="3:12">
      <c r="C962" s="1" t="s">
        <v>1649</v>
      </c>
      <c r="D962" s="1">
        <v>0</v>
      </c>
      <c r="E962" s="1" t="s">
        <v>27</v>
      </c>
      <c r="F962" s="12" t="s">
        <v>142</v>
      </c>
      <c r="G962" s="12" t="s">
        <v>3350</v>
      </c>
      <c r="H962" s="1" t="s">
        <v>85</v>
      </c>
      <c r="I962" s="12" t="s">
        <v>554</v>
      </c>
      <c r="J962" s="12" t="s">
        <v>559</v>
      </c>
      <c r="K962" s="1" t="s">
        <v>1318</v>
      </c>
      <c r="L962" s="1" t="s">
        <v>872</v>
      </c>
    </row>
    <row r="963" spans="3:12">
      <c r="C963" s="1" t="s">
        <v>1650</v>
      </c>
      <c r="D963" s="1">
        <v>0</v>
      </c>
      <c r="E963" s="1" t="s">
        <v>27</v>
      </c>
      <c r="F963" s="12" t="s">
        <v>142</v>
      </c>
      <c r="G963" s="12" t="s">
        <v>3350</v>
      </c>
      <c r="H963" s="1" t="s">
        <v>85</v>
      </c>
      <c r="I963" s="12" t="s">
        <v>554</v>
      </c>
      <c r="J963" s="12" t="s">
        <v>559</v>
      </c>
      <c r="K963" s="1" t="s">
        <v>1318</v>
      </c>
      <c r="L963" s="1" t="s">
        <v>872</v>
      </c>
    </row>
    <row r="964" spans="3:12">
      <c r="C964" s="1" t="s">
        <v>979</v>
      </c>
      <c r="D964" s="1">
        <v>0</v>
      </c>
      <c r="E964" s="1" t="s">
        <v>27</v>
      </c>
      <c r="F964" s="12" t="s">
        <v>142</v>
      </c>
      <c r="G964" s="12" t="s">
        <v>3350</v>
      </c>
      <c r="H964" s="1" t="s">
        <v>85</v>
      </c>
      <c r="I964" s="12" t="s">
        <v>554</v>
      </c>
      <c r="J964" s="12" t="s">
        <v>559</v>
      </c>
      <c r="K964" s="1" t="s">
        <v>1318</v>
      </c>
      <c r="L964" s="1" t="s">
        <v>872</v>
      </c>
    </row>
    <row r="965" spans="3:12">
      <c r="C965" s="1" t="s">
        <v>1651</v>
      </c>
      <c r="D965" s="1">
        <v>0</v>
      </c>
      <c r="E965" s="1" t="s">
        <v>27</v>
      </c>
      <c r="F965" s="12" t="s">
        <v>142</v>
      </c>
      <c r="G965" s="12" t="s">
        <v>3350</v>
      </c>
      <c r="H965" s="1" t="s">
        <v>85</v>
      </c>
      <c r="I965" s="12" t="s">
        <v>554</v>
      </c>
      <c r="J965" s="12" t="s">
        <v>559</v>
      </c>
      <c r="K965" s="1" t="s">
        <v>1318</v>
      </c>
      <c r="L965" s="1" t="s">
        <v>872</v>
      </c>
    </row>
    <row r="966" spans="3:12">
      <c r="C966" s="1" t="s">
        <v>980</v>
      </c>
      <c r="D966" s="1">
        <v>0</v>
      </c>
      <c r="E966" s="1" t="s">
        <v>27</v>
      </c>
      <c r="F966" s="12" t="s">
        <v>142</v>
      </c>
      <c r="G966" s="12" t="s">
        <v>3350</v>
      </c>
      <c r="H966" s="1" t="s">
        <v>85</v>
      </c>
      <c r="I966" s="12" t="s">
        <v>554</v>
      </c>
      <c r="J966" s="12" t="s">
        <v>559</v>
      </c>
      <c r="K966" s="1" t="s">
        <v>1318</v>
      </c>
      <c r="L966" s="1" t="s">
        <v>872</v>
      </c>
    </row>
    <row r="967" spans="3:12">
      <c r="C967" s="1" t="s">
        <v>981</v>
      </c>
      <c r="D967" s="1">
        <v>0</v>
      </c>
      <c r="E967" s="1" t="s">
        <v>27</v>
      </c>
      <c r="F967" s="12" t="s">
        <v>142</v>
      </c>
      <c r="G967" s="12" t="s">
        <v>3350</v>
      </c>
      <c r="H967" s="1" t="s">
        <v>85</v>
      </c>
      <c r="I967" s="12" t="s">
        <v>554</v>
      </c>
      <c r="J967" s="12" t="s">
        <v>559</v>
      </c>
      <c r="K967" s="1" t="s">
        <v>1318</v>
      </c>
      <c r="L967" s="1" t="s">
        <v>872</v>
      </c>
    </row>
    <row r="968" spans="3:12">
      <c r="C968" s="1" t="s">
        <v>982</v>
      </c>
      <c r="D968" s="1">
        <v>0</v>
      </c>
      <c r="E968" s="1" t="s">
        <v>27</v>
      </c>
      <c r="F968" s="12" t="s">
        <v>142</v>
      </c>
      <c r="G968" s="12" t="s">
        <v>3350</v>
      </c>
      <c r="H968" s="1" t="s">
        <v>85</v>
      </c>
      <c r="I968" s="12" t="s">
        <v>554</v>
      </c>
      <c r="J968" s="12" t="s">
        <v>559</v>
      </c>
      <c r="K968" s="1" t="s">
        <v>1318</v>
      </c>
      <c r="L968" s="1" t="s">
        <v>872</v>
      </c>
    </row>
    <row r="969" spans="3:12">
      <c r="C969" s="1" t="s">
        <v>983</v>
      </c>
      <c r="D969" s="1">
        <v>0</v>
      </c>
      <c r="E969" s="1" t="s">
        <v>27</v>
      </c>
      <c r="F969" s="12" t="s">
        <v>142</v>
      </c>
      <c r="G969" s="12" t="s">
        <v>3350</v>
      </c>
      <c r="H969" s="1" t="s">
        <v>85</v>
      </c>
      <c r="I969" s="12" t="s">
        <v>554</v>
      </c>
      <c r="J969" s="12" t="s">
        <v>559</v>
      </c>
      <c r="K969" s="1" t="s">
        <v>1318</v>
      </c>
      <c r="L969" s="1" t="s">
        <v>872</v>
      </c>
    </row>
    <row r="970" spans="3:12">
      <c r="C970" s="1" t="s">
        <v>984</v>
      </c>
      <c r="D970" s="1">
        <v>0</v>
      </c>
      <c r="E970" s="1" t="s">
        <v>27</v>
      </c>
      <c r="F970" s="12" t="s">
        <v>142</v>
      </c>
      <c r="G970" s="12" t="s">
        <v>3350</v>
      </c>
      <c r="H970" s="1" t="s">
        <v>85</v>
      </c>
      <c r="I970" s="12" t="s">
        <v>554</v>
      </c>
      <c r="J970" s="12" t="s">
        <v>559</v>
      </c>
      <c r="K970" s="1" t="s">
        <v>1318</v>
      </c>
      <c r="L970" s="1" t="s">
        <v>872</v>
      </c>
    </row>
    <row r="971" spans="3:12">
      <c r="C971" s="1" t="s">
        <v>985</v>
      </c>
      <c r="D971" s="1">
        <v>0</v>
      </c>
      <c r="E971" s="1" t="s">
        <v>27</v>
      </c>
      <c r="F971" s="12" t="s">
        <v>142</v>
      </c>
      <c r="G971" s="12" t="s">
        <v>3350</v>
      </c>
      <c r="H971" s="1" t="s">
        <v>85</v>
      </c>
      <c r="I971" s="12" t="s">
        <v>554</v>
      </c>
      <c r="J971" s="12" t="s">
        <v>559</v>
      </c>
      <c r="K971" s="1" t="s">
        <v>1318</v>
      </c>
      <c r="L971" s="1" t="s">
        <v>872</v>
      </c>
    </row>
    <row r="972" spans="3:12">
      <c r="C972" s="1" t="s">
        <v>986</v>
      </c>
      <c r="D972" s="1">
        <v>0</v>
      </c>
      <c r="E972" s="1" t="s">
        <v>27</v>
      </c>
      <c r="F972" s="12" t="s">
        <v>142</v>
      </c>
      <c r="G972" s="12" t="s">
        <v>3350</v>
      </c>
      <c r="H972" s="1" t="s">
        <v>85</v>
      </c>
      <c r="I972" s="12" t="s">
        <v>554</v>
      </c>
      <c r="J972" s="12" t="s">
        <v>559</v>
      </c>
      <c r="K972" s="1" t="s">
        <v>1318</v>
      </c>
      <c r="L972" s="1" t="s">
        <v>872</v>
      </c>
    </row>
    <row r="973" spans="3:12">
      <c r="C973" s="1" t="s">
        <v>987</v>
      </c>
      <c r="D973" s="1">
        <v>0</v>
      </c>
      <c r="E973" s="1" t="s">
        <v>27</v>
      </c>
      <c r="F973" s="12" t="s">
        <v>142</v>
      </c>
      <c r="G973" s="12" t="s">
        <v>3350</v>
      </c>
      <c r="H973" s="1" t="s">
        <v>85</v>
      </c>
      <c r="I973" s="12" t="s">
        <v>554</v>
      </c>
      <c r="J973" s="12" t="s">
        <v>559</v>
      </c>
      <c r="K973" s="1" t="s">
        <v>1318</v>
      </c>
      <c r="L973" s="1" t="s">
        <v>872</v>
      </c>
    </row>
    <row r="974" spans="3:12">
      <c r="C974" s="1" t="s">
        <v>988</v>
      </c>
      <c r="D974" s="1">
        <v>0</v>
      </c>
      <c r="E974" s="1" t="s">
        <v>27</v>
      </c>
      <c r="F974" s="12" t="s">
        <v>142</v>
      </c>
      <c r="G974" s="12" t="s">
        <v>3350</v>
      </c>
      <c r="H974" s="1" t="s">
        <v>85</v>
      </c>
      <c r="I974" s="12" t="s">
        <v>554</v>
      </c>
      <c r="J974" s="12" t="s">
        <v>559</v>
      </c>
      <c r="K974" s="1" t="s">
        <v>1318</v>
      </c>
      <c r="L974" s="1" t="s">
        <v>872</v>
      </c>
    </row>
    <row r="975" spans="3:12">
      <c r="C975" s="1" t="s">
        <v>989</v>
      </c>
      <c r="D975" s="1">
        <v>0</v>
      </c>
      <c r="E975" s="1" t="s">
        <v>27</v>
      </c>
      <c r="F975" s="12" t="s">
        <v>142</v>
      </c>
      <c r="G975" s="12" t="s">
        <v>3350</v>
      </c>
      <c r="H975" s="1" t="s">
        <v>85</v>
      </c>
      <c r="I975" s="12" t="s">
        <v>554</v>
      </c>
      <c r="J975" s="12" t="s">
        <v>559</v>
      </c>
      <c r="K975" s="1" t="s">
        <v>1318</v>
      </c>
      <c r="L975" s="1" t="s">
        <v>872</v>
      </c>
    </row>
    <row r="976" spans="3:12">
      <c r="C976" s="1" t="s">
        <v>990</v>
      </c>
      <c r="D976" s="1">
        <v>0</v>
      </c>
      <c r="E976" s="1" t="s">
        <v>27</v>
      </c>
      <c r="F976" s="12" t="s">
        <v>142</v>
      </c>
      <c r="G976" s="12" t="s">
        <v>3350</v>
      </c>
      <c r="H976" s="1" t="s">
        <v>85</v>
      </c>
      <c r="I976" s="12" t="s">
        <v>554</v>
      </c>
      <c r="J976" s="12" t="s">
        <v>559</v>
      </c>
      <c r="K976" s="1" t="s">
        <v>1318</v>
      </c>
      <c r="L976" s="1" t="s">
        <v>872</v>
      </c>
    </row>
    <row r="977" spans="3:12">
      <c r="C977" s="1" t="s">
        <v>991</v>
      </c>
      <c r="D977" s="1">
        <v>0</v>
      </c>
      <c r="E977" s="1" t="s">
        <v>27</v>
      </c>
      <c r="F977" s="12" t="s">
        <v>142</v>
      </c>
      <c r="G977" s="12" t="s">
        <v>3350</v>
      </c>
      <c r="H977" s="1" t="s">
        <v>85</v>
      </c>
      <c r="I977" s="12" t="s">
        <v>554</v>
      </c>
      <c r="J977" s="12" t="s">
        <v>559</v>
      </c>
      <c r="K977" s="1" t="s">
        <v>1318</v>
      </c>
      <c r="L977" s="1" t="s">
        <v>872</v>
      </c>
    </row>
    <row r="978" spans="3:12">
      <c r="C978" s="1" t="s">
        <v>992</v>
      </c>
      <c r="D978" s="1">
        <v>0</v>
      </c>
      <c r="E978" s="1" t="s">
        <v>27</v>
      </c>
      <c r="F978" s="12" t="s">
        <v>142</v>
      </c>
      <c r="G978" s="12" t="s">
        <v>3350</v>
      </c>
      <c r="H978" s="1" t="s">
        <v>85</v>
      </c>
      <c r="I978" s="12" t="s">
        <v>554</v>
      </c>
      <c r="J978" s="12" t="s">
        <v>559</v>
      </c>
      <c r="K978" s="1" t="s">
        <v>1318</v>
      </c>
      <c r="L978" s="1" t="s">
        <v>872</v>
      </c>
    </row>
    <row r="979" spans="3:12">
      <c r="C979" s="1" t="s">
        <v>993</v>
      </c>
      <c r="D979" s="1">
        <v>0</v>
      </c>
      <c r="E979" s="1" t="s">
        <v>27</v>
      </c>
      <c r="F979" s="12" t="s">
        <v>142</v>
      </c>
      <c r="G979" s="12" t="s">
        <v>3350</v>
      </c>
      <c r="H979" s="1" t="s">
        <v>85</v>
      </c>
      <c r="I979" s="12" t="s">
        <v>554</v>
      </c>
      <c r="J979" s="12" t="s">
        <v>559</v>
      </c>
      <c r="K979" s="1" t="s">
        <v>1318</v>
      </c>
      <c r="L979" s="1" t="s">
        <v>872</v>
      </c>
    </row>
    <row r="980" spans="3:12">
      <c r="C980" s="1" t="s">
        <v>994</v>
      </c>
      <c r="D980" s="1">
        <v>0</v>
      </c>
      <c r="E980" s="1" t="s">
        <v>27</v>
      </c>
      <c r="F980" s="12" t="s">
        <v>142</v>
      </c>
      <c r="G980" s="12" t="s">
        <v>3350</v>
      </c>
      <c r="H980" s="1" t="s">
        <v>85</v>
      </c>
      <c r="I980" s="12" t="s">
        <v>554</v>
      </c>
      <c r="J980" s="12" t="s">
        <v>559</v>
      </c>
      <c r="K980" s="1" t="s">
        <v>1318</v>
      </c>
      <c r="L980" s="1" t="s">
        <v>872</v>
      </c>
    </row>
    <row r="981" spans="3:12">
      <c r="C981" s="1" t="s">
        <v>1652</v>
      </c>
      <c r="D981" s="1">
        <v>0</v>
      </c>
      <c r="E981" s="1" t="s">
        <v>27</v>
      </c>
      <c r="F981" s="12" t="s">
        <v>142</v>
      </c>
      <c r="G981" s="12" t="s">
        <v>3350</v>
      </c>
      <c r="H981" s="1" t="s">
        <v>85</v>
      </c>
      <c r="I981" s="12" t="s">
        <v>554</v>
      </c>
      <c r="J981" s="12" t="s">
        <v>559</v>
      </c>
      <c r="K981" s="1" t="s">
        <v>1318</v>
      </c>
      <c r="L981" s="1" t="s">
        <v>872</v>
      </c>
    </row>
    <row r="982" spans="3:12">
      <c r="C982" s="1" t="s">
        <v>995</v>
      </c>
      <c r="D982" s="1">
        <v>0</v>
      </c>
      <c r="E982" s="1" t="s">
        <v>27</v>
      </c>
      <c r="F982" s="12" t="s">
        <v>142</v>
      </c>
      <c r="G982" s="12" t="s">
        <v>3350</v>
      </c>
      <c r="H982" s="1" t="s">
        <v>85</v>
      </c>
      <c r="I982" s="12" t="s">
        <v>554</v>
      </c>
      <c r="J982" s="12" t="s">
        <v>559</v>
      </c>
      <c r="K982" s="1" t="s">
        <v>1318</v>
      </c>
      <c r="L982" s="1" t="s">
        <v>872</v>
      </c>
    </row>
    <row r="983" spans="3:12">
      <c r="C983" s="1" t="s">
        <v>1638</v>
      </c>
      <c r="D983" s="1">
        <v>0</v>
      </c>
      <c r="E983" s="1" t="s">
        <v>27</v>
      </c>
      <c r="F983" s="12" t="s">
        <v>142</v>
      </c>
      <c r="G983" s="12" t="s">
        <v>3350</v>
      </c>
      <c r="H983" s="1" t="s">
        <v>85</v>
      </c>
      <c r="I983" s="12" t="s">
        <v>554</v>
      </c>
      <c r="J983" s="12" t="s">
        <v>559</v>
      </c>
      <c r="K983" s="1" t="s">
        <v>1318</v>
      </c>
      <c r="L983" s="1" t="s">
        <v>874</v>
      </c>
    </row>
    <row r="984" spans="3:12">
      <c r="C984" s="1" t="s">
        <v>956</v>
      </c>
      <c r="D984" s="1">
        <v>0</v>
      </c>
      <c r="E984" s="1" t="s">
        <v>27</v>
      </c>
      <c r="F984" s="12" t="s">
        <v>142</v>
      </c>
      <c r="G984" s="12" t="s">
        <v>3350</v>
      </c>
      <c r="H984" s="1" t="s">
        <v>85</v>
      </c>
      <c r="I984" s="12" t="s">
        <v>554</v>
      </c>
      <c r="J984" s="12" t="s">
        <v>559</v>
      </c>
      <c r="K984" s="1" t="s">
        <v>1318</v>
      </c>
      <c r="L984" s="1" t="s">
        <v>874</v>
      </c>
    </row>
    <row r="985" spans="3:12">
      <c r="C985" s="1" t="s">
        <v>1639</v>
      </c>
      <c r="D985" s="1">
        <v>0</v>
      </c>
      <c r="E985" s="1" t="s">
        <v>27</v>
      </c>
      <c r="F985" s="12" t="s">
        <v>142</v>
      </c>
      <c r="G985" s="12" t="s">
        <v>3350</v>
      </c>
      <c r="H985" s="1" t="s">
        <v>85</v>
      </c>
      <c r="I985" s="12" t="s">
        <v>554</v>
      </c>
      <c r="J985" s="12" t="s">
        <v>559</v>
      </c>
      <c r="K985" s="1" t="s">
        <v>1318</v>
      </c>
      <c r="L985" s="1" t="s">
        <v>874</v>
      </c>
    </row>
    <row r="986" spans="3:12">
      <c r="C986" s="1" t="s">
        <v>1640</v>
      </c>
      <c r="D986" s="1">
        <v>0</v>
      </c>
      <c r="E986" s="1" t="s">
        <v>27</v>
      </c>
      <c r="F986" s="12" t="s">
        <v>142</v>
      </c>
      <c r="G986" s="12" t="s">
        <v>3350</v>
      </c>
      <c r="H986" s="1" t="s">
        <v>85</v>
      </c>
      <c r="I986" s="12" t="s">
        <v>554</v>
      </c>
      <c r="J986" s="12" t="s">
        <v>559</v>
      </c>
      <c r="K986" s="1" t="s">
        <v>1318</v>
      </c>
      <c r="L986" s="1" t="s">
        <v>874</v>
      </c>
    </row>
    <row r="987" spans="3:12">
      <c r="C987" s="1" t="s">
        <v>147</v>
      </c>
      <c r="D987" s="1">
        <v>0</v>
      </c>
      <c r="E987" s="1" t="s">
        <v>27</v>
      </c>
      <c r="F987" s="12" t="s">
        <v>142</v>
      </c>
      <c r="G987" s="12" t="s">
        <v>3350</v>
      </c>
      <c r="H987" s="1" t="s">
        <v>85</v>
      </c>
      <c r="I987" s="12" t="s">
        <v>554</v>
      </c>
      <c r="J987" s="12" t="s">
        <v>559</v>
      </c>
      <c r="K987" s="1" t="s">
        <v>1318</v>
      </c>
      <c r="L987" s="1" t="s">
        <v>874</v>
      </c>
    </row>
    <row r="988" spans="3:12">
      <c r="C988" s="1" t="s">
        <v>149</v>
      </c>
      <c r="D988" s="1">
        <v>0</v>
      </c>
      <c r="E988" s="1" t="s">
        <v>27</v>
      </c>
      <c r="F988" s="12" t="s">
        <v>142</v>
      </c>
      <c r="G988" s="12" t="s">
        <v>3350</v>
      </c>
      <c r="H988" s="1" t="s">
        <v>85</v>
      </c>
      <c r="I988" s="12" t="s">
        <v>554</v>
      </c>
      <c r="J988" s="12" t="s">
        <v>559</v>
      </c>
      <c r="K988" s="1" t="s">
        <v>1318</v>
      </c>
      <c r="L988" s="1" t="s">
        <v>874</v>
      </c>
    </row>
    <row r="989" spans="3:12">
      <c r="C989" s="1" t="s">
        <v>957</v>
      </c>
      <c r="D989" s="1">
        <v>0</v>
      </c>
      <c r="E989" s="1" t="s">
        <v>27</v>
      </c>
      <c r="F989" s="12" t="s">
        <v>142</v>
      </c>
      <c r="G989" s="12" t="s">
        <v>3350</v>
      </c>
      <c r="H989" s="1" t="s">
        <v>85</v>
      </c>
      <c r="I989" s="12" t="s">
        <v>554</v>
      </c>
      <c r="J989" s="12" t="s">
        <v>559</v>
      </c>
      <c r="K989" s="1" t="s">
        <v>1318</v>
      </c>
      <c r="L989" s="1" t="s">
        <v>874</v>
      </c>
    </row>
    <row r="990" spans="3:12">
      <c r="C990" s="1" t="s">
        <v>958</v>
      </c>
      <c r="D990" s="1">
        <v>0</v>
      </c>
      <c r="E990" s="1" t="s">
        <v>27</v>
      </c>
      <c r="F990" s="12" t="s">
        <v>142</v>
      </c>
      <c r="G990" s="12" t="s">
        <v>3350</v>
      </c>
      <c r="H990" s="1" t="s">
        <v>85</v>
      </c>
      <c r="I990" s="12" t="s">
        <v>554</v>
      </c>
      <c r="J990" s="12" t="s">
        <v>559</v>
      </c>
      <c r="K990" s="1" t="s">
        <v>1318</v>
      </c>
      <c r="L990" s="1" t="s">
        <v>874</v>
      </c>
    </row>
    <row r="991" spans="3:12">
      <c r="C991" s="1" t="s">
        <v>959</v>
      </c>
      <c r="D991" s="1">
        <v>0</v>
      </c>
      <c r="E991" s="1" t="s">
        <v>27</v>
      </c>
      <c r="F991" s="12" t="s">
        <v>142</v>
      </c>
      <c r="G991" s="12" t="s">
        <v>3350</v>
      </c>
      <c r="H991" s="1" t="s">
        <v>85</v>
      </c>
      <c r="I991" s="12" t="s">
        <v>554</v>
      </c>
      <c r="J991" s="12" t="s">
        <v>559</v>
      </c>
      <c r="K991" s="1" t="s">
        <v>1318</v>
      </c>
      <c r="L991" s="1" t="s">
        <v>874</v>
      </c>
    </row>
    <row r="992" spans="3:12">
      <c r="C992" s="1" t="s">
        <v>960</v>
      </c>
      <c r="D992" s="1">
        <v>0</v>
      </c>
      <c r="E992" s="1" t="s">
        <v>27</v>
      </c>
      <c r="F992" s="12" t="s">
        <v>142</v>
      </c>
      <c r="G992" s="12" t="s">
        <v>3350</v>
      </c>
      <c r="H992" s="1" t="s">
        <v>85</v>
      </c>
      <c r="I992" s="12" t="s">
        <v>554</v>
      </c>
      <c r="J992" s="12" t="s">
        <v>559</v>
      </c>
      <c r="K992" s="1" t="s">
        <v>1318</v>
      </c>
      <c r="L992" s="1" t="s">
        <v>874</v>
      </c>
    </row>
    <row r="993" spans="3:12">
      <c r="C993" s="1" t="s">
        <v>961</v>
      </c>
      <c r="D993" s="1">
        <v>0</v>
      </c>
      <c r="E993" s="1" t="s">
        <v>27</v>
      </c>
      <c r="F993" s="12" t="s">
        <v>142</v>
      </c>
      <c r="G993" s="12" t="s">
        <v>3350</v>
      </c>
      <c r="H993" s="1" t="s">
        <v>85</v>
      </c>
      <c r="I993" s="12" t="s">
        <v>554</v>
      </c>
      <c r="J993" s="12" t="s">
        <v>559</v>
      </c>
      <c r="K993" s="1" t="s">
        <v>1318</v>
      </c>
      <c r="L993" s="1" t="s">
        <v>874</v>
      </c>
    </row>
    <row r="994" spans="3:12">
      <c r="C994" s="1" t="s">
        <v>962</v>
      </c>
      <c r="D994" s="1">
        <v>0</v>
      </c>
      <c r="E994" s="1" t="s">
        <v>27</v>
      </c>
      <c r="F994" s="12" t="s">
        <v>142</v>
      </c>
      <c r="G994" s="12" t="s">
        <v>3350</v>
      </c>
      <c r="H994" s="1" t="s">
        <v>85</v>
      </c>
      <c r="I994" s="12" t="s">
        <v>554</v>
      </c>
      <c r="J994" s="12" t="s">
        <v>559</v>
      </c>
      <c r="K994" s="1" t="s">
        <v>1318</v>
      </c>
      <c r="L994" s="1" t="s">
        <v>874</v>
      </c>
    </row>
    <row r="995" spans="3:12">
      <c r="C995" s="1" t="s">
        <v>963</v>
      </c>
      <c r="D995" s="1">
        <v>0</v>
      </c>
      <c r="E995" s="1" t="s">
        <v>27</v>
      </c>
      <c r="F995" s="12" t="s">
        <v>142</v>
      </c>
      <c r="G995" s="12" t="s">
        <v>3350</v>
      </c>
      <c r="H995" s="1" t="s">
        <v>85</v>
      </c>
      <c r="I995" s="12" t="s">
        <v>554</v>
      </c>
      <c r="J995" s="12" t="s">
        <v>559</v>
      </c>
      <c r="K995" s="1" t="s">
        <v>1318</v>
      </c>
      <c r="L995" s="1" t="s">
        <v>874</v>
      </c>
    </row>
    <row r="996" spans="3:12">
      <c r="C996" s="1" t="s">
        <v>964</v>
      </c>
      <c r="D996" s="1">
        <v>0</v>
      </c>
      <c r="E996" s="1" t="s">
        <v>27</v>
      </c>
      <c r="F996" s="12" t="s">
        <v>142</v>
      </c>
      <c r="G996" s="12" t="s">
        <v>3350</v>
      </c>
      <c r="H996" s="1" t="s">
        <v>85</v>
      </c>
      <c r="I996" s="12" t="s">
        <v>554</v>
      </c>
      <c r="J996" s="12" t="s">
        <v>559</v>
      </c>
      <c r="K996" s="1" t="s">
        <v>1318</v>
      </c>
      <c r="L996" s="1" t="s">
        <v>874</v>
      </c>
    </row>
    <row r="997" spans="3:12">
      <c r="C997" s="1" t="s">
        <v>965</v>
      </c>
      <c r="D997" s="1">
        <v>0</v>
      </c>
      <c r="E997" s="1" t="s">
        <v>27</v>
      </c>
      <c r="F997" s="12" t="s">
        <v>142</v>
      </c>
      <c r="G997" s="12" t="s">
        <v>3350</v>
      </c>
      <c r="H997" s="1" t="s">
        <v>85</v>
      </c>
      <c r="I997" s="12" t="s">
        <v>554</v>
      </c>
      <c r="J997" s="12" t="s">
        <v>559</v>
      </c>
      <c r="K997" s="1" t="s">
        <v>1318</v>
      </c>
      <c r="L997" s="1" t="s">
        <v>874</v>
      </c>
    </row>
    <row r="998" spans="3:12">
      <c r="C998" s="1" t="s">
        <v>966</v>
      </c>
      <c r="D998" s="1">
        <v>0</v>
      </c>
      <c r="E998" s="1" t="s">
        <v>27</v>
      </c>
      <c r="F998" s="12" t="s">
        <v>142</v>
      </c>
      <c r="G998" s="12" t="s">
        <v>3350</v>
      </c>
      <c r="H998" s="1" t="s">
        <v>85</v>
      </c>
      <c r="I998" s="12" t="s">
        <v>554</v>
      </c>
      <c r="J998" s="12" t="s">
        <v>559</v>
      </c>
      <c r="K998" s="1" t="s">
        <v>1318</v>
      </c>
      <c r="L998" s="1" t="s">
        <v>874</v>
      </c>
    </row>
    <row r="999" spans="3:12">
      <c r="C999" s="1" t="s">
        <v>967</v>
      </c>
      <c r="D999" s="1">
        <v>0</v>
      </c>
      <c r="E999" s="1" t="s">
        <v>27</v>
      </c>
      <c r="F999" s="12" t="s">
        <v>142</v>
      </c>
      <c r="G999" s="12" t="s">
        <v>3350</v>
      </c>
      <c r="H999" s="1" t="s">
        <v>85</v>
      </c>
      <c r="I999" s="12" t="s">
        <v>554</v>
      </c>
      <c r="J999" s="12" t="s">
        <v>559</v>
      </c>
      <c r="K999" s="1" t="s">
        <v>1318</v>
      </c>
      <c r="L999" s="1" t="s">
        <v>874</v>
      </c>
    </row>
    <row r="1000" spans="3:12">
      <c r="C1000" s="1" t="s">
        <v>968</v>
      </c>
      <c r="D1000" s="1">
        <v>0</v>
      </c>
      <c r="E1000" s="1" t="s">
        <v>27</v>
      </c>
      <c r="F1000" s="12" t="s">
        <v>142</v>
      </c>
      <c r="G1000" s="12" t="s">
        <v>3350</v>
      </c>
      <c r="H1000" s="1" t="s">
        <v>85</v>
      </c>
      <c r="I1000" s="12" t="s">
        <v>554</v>
      </c>
      <c r="J1000" s="12" t="s">
        <v>559</v>
      </c>
      <c r="K1000" s="1" t="s">
        <v>1318</v>
      </c>
      <c r="L1000" s="1" t="s">
        <v>874</v>
      </c>
    </row>
    <row r="1001" spans="3:12">
      <c r="C1001" s="1" t="s">
        <v>969</v>
      </c>
      <c r="D1001" s="1">
        <v>0</v>
      </c>
      <c r="E1001" s="1" t="s">
        <v>27</v>
      </c>
      <c r="F1001" s="12" t="s">
        <v>142</v>
      </c>
      <c r="G1001" s="12" t="s">
        <v>3350</v>
      </c>
      <c r="H1001" s="1" t="s">
        <v>85</v>
      </c>
      <c r="I1001" s="12" t="s">
        <v>554</v>
      </c>
      <c r="J1001" s="12" t="s">
        <v>559</v>
      </c>
      <c r="K1001" s="1" t="s">
        <v>1318</v>
      </c>
      <c r="L1001" s="1" t="s">
        <v>874</v>
      </c>
    </row>
    <row r="1002" spans="3:12">
      <c r="C1002" s="1" t="s">
        <v>970</v>
      </c>
      <c r="D1002" s="1">
        <v>0</v>
      </c>
      <c r="E1002" s="1" t="s">
        <v>27</v>
      </c>
      <c r="F1002" s="12" t="s">
        <v>142</v>
      </c>
      <c r="G1002" s="12" t="s">
        <v>3350</v>
      </c>
      <c r="H1002" s="1" t="s">
        <v>85</v>
      </c>
      <c r="I1002" s="12" t="s">
        <v>554</v>
      </c>
      <c r="J1002" s="12" t="s">
        <v>559</v>
      </c>
      <c r="K1002" s="1" t="s">
        <v>1318</v>
      </c>
      <c r="L1002" s="1" t="s">
        <v>874</v>
      </c>
    </row>
    <row r="1003" spans="3:12">
      <c r="C1003" s="1" t="s">
        <v>971</v>
      </c>
      <c r="D1003" s="1">
        <v>0</v>
      </c>
      <c r="E1003" s="1" t="s">
        <v>27</v>
      </c>
      <c r="F1003" s="12" t="s">
        <v>142</v>
      </c>
      <c r="G1003" s="12" t="s">
        <v>3350</v>
      </c>
      <c r="H1003" s="1" t="s">
        <v>85</v>
      </c>
      <c r="I1003" s="12" t="s">
        <v>554</v>
      </c>
      <c r="J1003" s="12" t="s">
        <v>559</v>
      </c>
      <c r="K1003" s="1" t="s">
        <v>1318</v>
      </c>
      <c r="L1003" s="1" t="s">
        <v>874</v>
      </c>
    </row>
    <row r="1004" spans="3:12">
      <c r="C1004" s="1" t="s">
        <v>972</v>
      </c>
      <c r="D1004" s="1">
        <v>0</v>
      </c>
      <c r="E1004" s="1" t="s">
        <v>27</v>
      </c>
      <c r="F1004" s="12" t="s">
        <v>142</v>
      </c>
      <c r="G1004" s="12" t="s">
        <v>3350</v>
      </c>
      <c r="H1004" s="1" t="s">
        <v>85</v>
      </c>
      <c r="I1004" s="12" t="s">
        <v>554</v>
      </c>
      <c r="J1004" s="12" t="s">
        <v>559</v>
      </c>
      <c r="K1004" s="1" t="s">
        <v>1318</v>
      </c>
      <c r="L1004" s="1" t="s">
        <v>874</v>
      </c>
    </row>
    <row r="1005" spans="3:12">
      <c r="C1005" s="1" t="s">
        <v>973</v>
      </c>
      <c r="D1005" s="1">
        <v>0</v>
      </c>
      <c r="E1005" s="1" t="s">
        <v>27</v>
      </c>
      <c r="F1005" s="12" t="s">
        <v>142</v>
      </c>
      <c r="G1005" s="12" t="s">
        <v>3350</v>
      </c>
      <c r="H1005" s="1" t="s">
        <v>85</v>
      </c>
      <c r="I1005" s="12" t="s">
        <v>554</v>
      </c>
      <c r="J1005" s="12" t="s">
        <v>559</v>
      </c>
      <c r="K1005" s="1" t="s">
        <v>1318</v>
      </c>
      <c r="L1005" s="1" t="s">
        <v>874</v>
      </c>
    </row>
    <row r="1006" spans="3:12">
      <c r="C1006" s="1" t="s">
        <v>974</v>
      </c>
      <c r="D1006" s="1">
        <v>0</v>
      </c>
      <c r="E1006" s="1" t="s">
        <v>27</v>
      </c>
      <c r="F1006" s="12" t="s">
        <v>142</v>
      </c>
      <c r="G1006" s="12" t="s">
        <v>3350</v>
      </c>
      <c r="H1006" s="1" t="s">
        <v>85</v>
      </c>
      <c r="I1006" s="12" t="s">
        <v>554</v>
      </c>
      <c r="J1006" s="12" t="s">
        <v>559</v>
      </c>
      <c r="K1006" s="1" t="s">
        <v>1318</v>
      </c>
      <c r="L1006" s="1" t="s">
        <v>874</v>
      </c>
    </row>
    <row r="1007" spans="3:12">
      <c r="C1007" s="1" t="s">
        <v>975</v>
      </c>
      <c r="D1007" s="1">
        <v>0</v>
      </c>
      <c r="E1007" s="1" t="s">
        <v>27</v>
      </c>
      <c r="F1007" s="12" t="s">
        <v>142</v>
      </c>
      <c r="G1007" s="12" t="s">
        <v>3350</v>
      </c>
      <c r="H1007" s="1" t="s">
        <v>85</v>
      </c>
      <c r="I1007" s="12" t="s">
        <v>554</v>
      </c>
      <c r="J1007" s="12" t="s">
        <v>559</v>
      </c>
      <c r="K1007" s="1" t="s">
        <v>1318</v>
      </c>
      <c r="L1007" s="1" t="s">
        <v>874</v>
      </c>
    </row>
    <row r="1008" spans="3:12">
      <c r="C1008" s="1" t="s">
        <v>976</v>
      </c>
      <c r="D1008" s="1">
        <v>0</v>
      </c>
      <c r="E1008" s="1" t="s">
        <v>27</v>
      </c>
      <c r="F1008" s="12" t="s">
        <v>142</v>
      </c>
      <c r="G1008" s="12" t="s">
        <v>3350</v>
      </c>
      <c r="H1008" s="1" t="s">
        <v>85</v>
      </c>
      <c r="I1008" s="12" t="s">
        <v>554</v>
      </c>
      <c r="J1008" s="12" t="s">
        <v>559</v>
      </c>
      <c r="K1008" s="1" t="s">
        <v>1318</v>
      </c>
      <c r="L1008" s="1" t="s">
        <v>874</v>
      </c>
    </row>
    <row r="1009" spans="3:12">
      <c r="C1009" s="1" t="s">
        <v>977</v>
      </c>
      <c r="D1009" s="1">
        <v>0</v>
      </c>
      <c r="E1009" s="1" t="s">
        <v>27</v>
      </c>
      <c r="F1009" s="12" t="s">
        <v>142</v>
      </c>
      <c r="G1009" s="12" t="s">
        <v>3350</v>
      </c>
      <c r="H1009" s="1" t="s">
        <v>85</v>
      </c>
      <c r="I1009" s="12" t="s">
        <v>554</v>
      </c>
      <c r="J1009" s="12" t="s">
        <v>559</v>
      </c>
      <c r="K1009" s="1" t="s">
        <v>1318</v>
      </c>
      <c r="L1009" s="1" t="s">
        <v>874</v>
      </c>
    </row>
    <row r="1010" spans="3:12">
      <c r="C1010" s="1" t="s">
        <v>1643</v>
      </c>
      <c r="D1010" s="1">
        <v>0</v>
      </c>
      <c r="E1010" s="1" t="s">
        <v>27</v>
      </c>
      <c r="F1010" s="12" t="s">
        <v>142</v>
      </c>
      <c r="G1010" s="12" t="s">
        <v>3350</v>
      </c>
      <c r="H1010" s="1" t="s">
        <v>85</v>
      </c>
      <c r="I1010" s="12" t="s">
        <v>554</v>
      </c>
      <c r="J1010" s="12" t="s">
        <v>559</v>
      </c>
      <c r="K1010" s="1" t="s">
        <v>1318</v>
      </c>
      <c r="L1010" s="1" t="s">
        <v>874</v>
      </c>
    </row>
    <row r="1011" spans="3:12">
      <c r="C1011" s="1" t="s">
        <v>1644</v>
      </c>
      <c r="D1011" s="1">
        <v>0</v>
      </c>
      <c r="E1011" s="1" t="s">
        <v>27</v>
      </c>
      <c r="F1011" s="12" t="s">
        <v>142</v>
      </c>
      <c r="G1011" s="12" t="s">
        <v>3350</v>
      </c>
      <c r="H1011" s="1" t="s">
        <v>85</v>
      </c>
      <c r="I1011" s="12" t="s">
        <v>554</v>
      </c>
      <c r="J1011" s="12" t="s">
        <v>559</v>
      </c>
      <c r="K1011" s="1" t="s">
        <v>1318</v>
      </c>
      <c r="L1011" s="1" t="s">
        <v>874</v>
      </c>
    </row>
    <row r="1012" spans="3:12">
      <c r="C1012" s="1" t="s">
        <v>1645</v>
      </c>
      <c r="D1012" s="1">
        <v>0</v>
      </c>
      <c r="E1012" s="1" t="s">
        <v>27</v>
      </c>
      <c r="F1012" s="12" t="s">
        <v>142</v>
      </c>
      <c r="G1012" s="12" t="s">
        <v>3350</v>
      </c>
      <c r="H1012" s="1" t="s">
        <v>85</v>
      </c>
      <c r="I1012" s="12" t="s">
        <v>554</v>
      </c>
      <c r="J1012" s="12" t="s">
        <v>559</v>
      </c>
      <c r="K1012" s="1" t="s">
        <v>1318</v>
      </c>
      <c r="L1012" s="1" t="s">
        <v>874</v>
      </c>
    </row>
    <row r="1013" spans="3:12">
      <c r="C1013" s="1" t="s">
        <v>1646</v>
      </c>
      <c r="D1013" s="1">
        <v>0</v>
      </c>
      <c r="E1013" s="1" t="s">
        <v>27</v>
      </c>
      <c r="F1013" s="12" t="s">
        <v>142</v>
      </c>
      <c r="G1013" s="12" t="s">
        <v>3350</v>
      </c>
      <c r="H1013" s="1" t="s">
        <v>85</v>
      </c>
      <c r="I1013" s="12" t="s">
        <v>554</v>
      </c>
      <c r="J1013" s="12" t="s">
        <v>559</v>
      </c>
      <c r="K1013" s="1" t="s">
        <v>1318</v>
      </c>
      <c r="L1013" s="1" t="s">
        <v>874</v>
      </c>
    </row>
    <row r="1014" spans="3:12">
      <c r="C1014" s="1" t="s">
        <v>978</v>
      </c>
      <c r="D1014" s="1">
        <v>0</v>
      </c>
      <c r="E1014" s="1" t="s">
        <v>27</v>
      </c>
      <c r="F1014" s="12" t="s">
        <v>142</v>
      </c>
      <c r="G1014" s="12" t="s">
        <v>3350</v>
      </c>
      <c r="H1014" s="1" t="s">
        <v>85</v>
      </c>
      <c r="I1014" s="12" t="s">
        <v>554</v>
      </c>
      <c r="J1014" s="12" t="s">
        <v>559</v>
      </c>
      <c r="K1014" s="1" t="s">
        <v>1318</v>
      </c>
      <c r="L1014" s="1" t="s">
        <v>874</v>
      </c>
    </row>
    <row r="1015" spans="3:12">
      <c r="C1015" s="1" t="s">
        <v>1647</v>
      </c>
      <c r="D1015" s="1">
        <v>0</v>
      </c>
      <c r="E1015" s="1" t="s">
        <v>27</v>
      </c>
      <c r="F1015" s="12" t="s">
        <v>142</v>
      </c>
      <c r="G1015" s="12" t="s">
        <v>3350</v>
      </c>
      <c r="H1015" s="1" t="s">
        <v>85</v>
      </c>
      <c r="I1015" s="12" t="s">
        <v>554</v>
      </c>
      <c r="J1015" s="12" t="s">
        <v>559</v>
      </c>
      <c r="K1015" s="1" t="s">
        <v>1318</v>
      </c>
      <c r="L1015" s="1" t="s">
        <v>874</v>
      </c>
    </row>
    <row r="1016" spans="3:12">
      <c r="C1016" s="1" t="s">
        <v>1648</v>
      </c>
      <c r="D1016" s="1">
        <v>0</v>
      </c>
      <c r="E1016" s="1" t="s">
        <v>27</v>
      </c>
      <c r="F1016" s="12" t="s">
        <v>142</v>
      </c>
      <c r="G1016" s="12" t="s">
        <v>3350</v>
      </c>
      <c r="H1016" s="1" t="s">
        <v>85</v>
      </c>
      <c r="I1016" s="12" t="s">
        <v>554</v>
      </c>
      <c r="J1016" s="12" t="s">
        <v>559</v>
      </c>
      <c r="K1016" s="1" t="s">
        <v>1318</v>
      </c>
      <c r="L1016" s="1" t="s">
        <v>874</v>
      </c>
    </row>
    <row r="1017" spans="3:12">
      <c r="C1017" s="1" t="s">
        <v>1649</v>
      </c>
      <c r="D1017" s="1">
        <v>0</v>
      </c>
      <c r="E1017" s="1" t="s">
        <v>27</v>
      </c>
      <c r="F1017" s="12" t="s">
        <v>142</v>
      </c>
      <c r="G1017" s="12" t="s">
        <v>3350</v>
      </c>
      <c r="H1017" s="1" t="s">
        <v>85</v>
      </c>
      <c r="I1017" s="12" t="s">
        <v>554</v>
      </c>
      <c r="J1017" s="12" t="s">
        <v>559</v>
      </c>
      <c r="K1017" s="1" t="s">
        <v>1318</v>
      </c>
      <c r="L1017" s="1" t="s">
        <v>874</v>
      </c>
    </row>
    <row r="1018" spans="3:12">
      <c r="C1018" s="1" t="s">
        <v>1650</v>
      </c>
      <c r="D1018" s="1">
        <v>0</v>
      </c>
      <c r="E1018" s="1" t="s">
        <v>27</v>
      </c>
      <c r="F1018" s="12" t="s">
        <v>142</v>
      </c>
      <c r="G1018" s="12" t="s">
        <v>3350</v>
      </c>
      <c r="H1018" s="1" t="s">
        <v>85</v>
      </c>
      <c r="I1018" s="12" t="s">
        <v>554</v>
      </c>
      <c r="J1018" s="12" t="s">
        <v>559</v>
      </c>
      <c r="K1018" s="1" t="s">
        <v>1318</v>
      </c>
      <c r="L1018" s="1" t="s">
        <v>874</v>
      </c>
    </row>
    <row r="1019" spans="3:12">
      <c r="C1019" s="1" t="s">
        <v>979</v>
      </c>
      <c r="D1019" s="1">
        <v>0</v>
      </c>
      <c r="E1019" s="1" t="s">
        <v>27</v>
      </c>
      <c r="F1019" s="12" t="s">
        <v>142</v>
      </c>
      <c r="G1019" s="12" t="s">
        <v>3350</v>
      </c>
      <c r="H1019" s="1" t="s">
        <v>85</v>
      </c>
      <c r="I1019" s="12" t="s">
        <v>554</v>
      </c>
      <c r="J1019" s="12" t="s">
        <v>559</v>
      </c>
      <c r="K1019" s="1" t="s">
        <v>1318</v>
      </c>
      <c r="L1019" s="1" t="s">
        <v>874</v>
      </c>
    </row>
    <row r="1020" spans="3:12">
      <c r="C1020" s="1" t="s">
        <v>1651</v>
      </c>
      <c r="D1020" s="1">
        <v>0</v>
      </c>
      <c r="E1020" s="1" t="s">
        <v>27</v>
      </c>
      <c r="F1020" s="12" t="s">
        <v>142</v>
      </c>
      <c r="G1020" s="12" t="s">
        <v>3350</v>
      </c>
      <c r="H1020" s="1" t="s">
        <v>85</v>
      </c>
      <c r="I1020" s="12" t="s">
        <v>554</v>
      </c>
      <c r="J1020" s="12" t="s">
        <v>559</v>
      </c>
      <c r="K1020" s="1" t="s">
        <v>1318</v>
      </c>
      <c r="L1020" s="1" t="s">
        <v>874</v>
      </c>
    </row>
    <row r="1021" spans="3:12">
      <c r="C1021" s="1" t="s">
        <v>980</v>
      </c>
      <c r="D1021" s="1">
        <v>0</v>
      </c>
      <c r="E1021" s="1" t="s">
        <v>27</v>
      </c>
      <c r="F1021" s="12" t="s">
        <v>142</v>
      </c>
      <c r="G1021" s="12" t="s">
        <v>3350</v>
      </c>
      <c r="H1021" s="1" t="s">
        <v>85</v>
      </c>
      <c r="I1021" s="12" t="s">
        <v>554</v>
      </c>
      <c r="J1021" s="12" t="s">
        <v>559</v>
      </c>
      <c r="K1021" s="1" t="s">
        <v>1318</v>
      </c>
      <c r="L1021" s="1" t="s">
        <v>874</v>
      </c>
    </row>
    <row r="1022" spans="3:12">
      <c r="C1022" s="1" t="s">
        <v>981</v>
      </c>
      <c r="D1022" s="1">
        <v>0</v>
      </c>
      <c r="E1022" s="1" t="s">
        <v>27</v>
      </c>
      <c r="F1022" s="12" t="s">
        <v>142</v>
      </c>
      <c r="G1022" s="12" t="s">
        <v>3350</v>
      </c>
      <c r="H1022" s="1" t="s">
        <v>85</v>
      </c>
      <c r="I1022" s="12" t="s">
        <v>554</v>
      </c>
      <c r="J1022" s="12" t="s">
        <v>559</v>
      </c>
      <c r="K1022" s="1" t="s">
        <v>1318</v>
      </c>
      <c r="L1022" s="1" t="s">
        <v>874</v>
      </c>
    </row>
    <row r="1023" spans="3:12">
      <c r="C1023" s="1" t="s">
        <v>982</v>
      </c>
      <c r="D1023" s="1">
        <v>0</v>
      </c>
      <c r="E1023" s="1" t="s">
        <v>27</v>
      </c>
      <c r="F1023" s="12" t="s">
        <v>142</v>
      </c>
      <c r="G1023" s="12" t="s">
        <v>3350</v>
      </c>
      <c r="H1023" s="1" t="s">
        <v>85</v>
      </c>
      <c r="I1023" s="12" t="s">
        <v>554</v>
      </c>
      <c r="J1023" s="12" t="s">
        <v>559</v>
      </c>
      <c r="K1023" s="1" t="s">
        <v>1318</v>
      </c>
      <c r="L1023" s="1" t="s">
        <v>874</v>
      </c>
    </row>
    <row r="1024" spans="3:12">
      <c r="C1024" s="1" t="s">
        <v>983</v>
      </c>
      <c r="D1024" s="1">
        <v>0</v>
      </c>
      <c r="E1024" s="1" t="s">
        <v>27</v>
      </c>
      <c r="F1024" s="12" t="s">
        <v>142</v>
      </c>
      <c r="G1024" s="12" t="s">
        <v>3350</v>
      </c>
      <c r="H1024" s="1" t="s">
        <v>85</v>
      </c>
      <c r="I1024" s="12" t="s">
        <v>554</v>
      </c>
      <c r="J1024" s="12" t="s">
        <v>559</v>
      </c>
      <c r="K1024" s="1" t="s">
        <v>1318</v>
      </c>
      <c r="L1024" s="1" t="s">
        <v>874</v>
      </c>
    </row>
    <row r="1025" spans="3:12">
      <c r="C1025" s="1" t="s">
        <v>984</v>
      </c>
      <c r="D1025" s="1">
        <v>0</v>
      </c>
      <c r="E1025" s="1" t="s">
        <v>27</v>
      </c>
      <c r="F1025" s="12" t="s">
        <v>142</v>
      </c>
      <c r="G1025" s="12" t="s">
        <v>3350</v>
      </c>
      <c r="H1025" s="1" t="s">
        <v>85</v>
      </c>
      <c r="I1025" s="12" t="s">
        <v>554</v>
      </c>
      <c r="J1025" s="12" t="s">
        <v>559</v>
      </c>
      <c r="K1025" s="1" t="s">
        <v>1318</v>
      </c>
      <c r="L1025" s="1" t="s">
        <v>874</v>
      </c>
    </row>
    <row r="1026" spans="3:12">
      <c r="C1026" s="1" t="s">
        <v>985</v>
      </c>
      <c r="D1026" s="1">
        <v>0</v>
      </c>
      <c r="E1026" s="1" t="s">
        <v>27</v>
      </c>
      <c r="F1026" s="12" t="s">
        <v>142</v>
      </c>
      <c r="G1026" s="12" t="s">
        <v>3350</v>
      </c>
      <c r="H1026" s="1" t="s">
        <v>85</v>
      </c>
      <c r="I1026" s="12" t="s">
        <v>554</v>
      </c>
      <c r="J1026" s="12" t="s">
        <v>559</v>
      </c>
      <c r="K1026" s="1" t="s">
        <v>1318</v>
      </c>
      <c r="L1026" s="1" t="s">
        <v>874</v>
      </c>
    </row>
    <row r="1027" spans="3:12">
      <c r="C1027" s="1" t="s">
        <v>986</v>
      </c>
      <c r="D1027" s="1">
        <v>0</v>
      </c>
      <c r="E1027" s="1" t="s">
        <v>27</v>
      </c>
      <c r="F1027" s="12" t="s">
        <v>142</v>
      </c>
      <c r="G1027" s="12" t="s">
        <v>3350</v>
      </c>
      <c r="H1027" s="1" t="s">
        <v>85</v>
      </c>
      <c r="I1027" s="12" t="s">
        <v>554</v>
      </c>
      <c r="J1027" s="12" t="s">
        <v>559</v>
      </c>
      <c r="K1027" s="1" t="s">
        <v>1318</v>
      </c>
      <c r="L1027" s="1" t="s">
        <v>874</v>
      </c>
    </row>
    <row r="1028" spans="3:12">
      <c r="C1028" s="1" t="s">
        <v>987</v>
      </c>
      <c r="D1028" s="1">
        <v>0</v>
      </c>
      <c r="E1028" s="1" t="s">
        <v>27</v>
      </c>
      <c r="F1028" s="12" t="s">
        <v>142</v>
      </c>
      <c r="G1028" s="12" t="s">
        <v>3350</v>
      </c>
      <c r="H1028" s="1" t="s">
        <v>85</v>
      </c>
      <c r="I1028" s="12" t="s">
        <v>554</v>
      </c>
      <c r="J1028" s="12" t="s">
        <v>559</v>
      </c>
      <c r="K1028" s="1" t="s">
        <v>1318</v>
      </c>
      <c r="L1028" s="1" t="s">
        <v>874</v>
      </c>
    </row>
    <row r="1029" spans="3:12">
      <c r="C1029" s="1" t="s">
        <v>988</v>
      </c>
      <c r="D1029" s="1">
        <v>0</v>
      </c>
      <c r="E1029" s="1" t="s">
        <v>27</v>
      </c>
      <c r="F1029" s="12" t="s">
        <v>142</v>
      </c>
      <c r="G1029" s="12" t="s">
        <v>3350</v>
      </c>
      <c r="H1029" s="1" t="s">
        <v>85</v>
      </c>
      <c r="I1029" s="12" t="s">
        <v>554</v>
      </c>
      <c r="J1029" s="12" t="s">
        <v>559</v>
      </c>
      <c r="K1029" s="1" t="s">
        <v>1318</v>
      </c>
      <c r="L1029" s="1" t="s">
        <v>874</v>
      </c>
    </row>
    <row r="1030" spans="3:12">
      <c r="C1030" s="1" t="s">
        <v>989</v>
      </c>
      <c r="D1030" s="1">
        <v>0</v>
      </c>
      <c r="E1030" s="1" t="s">
        <v>27</v>
      </c>
      <c r="F1030" s="12" t="s">
        <v>142</v>
      </c>
      <c r="G1030" s="12" t="s">
        <v>3350</v>
      </c>
      <c r="H1030" s="1" t="s">
        <v>85</v>
      </c>
      <c r="I1030" s="12" t="s">
        <v>554</v>
      </c>
      <c r="J1030" s="12" t="s">
        <v>559</v>
      </c>
      <c r="K1030" s="1" t="s">
        <v>1318</v>
      </c>
      <c r="L1030" s="1" t="s">
        <v>874</v>
      </c>
    </row>
    <row r="1031" spans="3:12">
      <c r="C1031" s="1" t="s">
        <v>990</v>
      </c>
      <c r="D1031" s="1">
        <v>0</v>
      </c>
      <c r="E1031" s="1" t="s">
        <v>27</v>
      </c>
      <c r="F1031" s="12" t="s">
        <v>142</v>
      </c>
      <c r="G1031" s="12" t="s">
        <v>3350</v>
      </c>
      <c r="H1031" s="1" t="s">
        <v>85</v>
      </c>
      <c r="I1031" s="12" t="s">
        <v>554</v>
      </c>
      <c r="J1031" s="12" t="s">
        <v>559</v>
      </c>
      <c r="K1031" s="1" t="s">
        <v>1318</v>
      </c>
      <c r="L1031" s="1" t="s">
        <v>874</v>
      </c>
    </row>
    <row r="1032" spans="3:12">
      <c r="C1032" s="1" t="s">
        <v>991</v>
      </c>
      <c r="D1032" s="1">
        <v>0</v>
      </c>
      <c r="E1032" s="1" t="s">
        <v>27</v>
      </c>
      <c r="F1032" s="12" t="s">
        <v>142</v>
      </c>
      <c r="G1032" s="12" t="s">
        <v>3350</v>
      </c>
      <c r="H1032" s="1" t="s">
        <v>85</v>
      </c>
      <c r="I1032" s="12" t="s">
        <v>554</v>
      </c>
      <c r="J1032" s="12" t="s">
        <v>559</v>
      </c>
      <c r="K1032" s="1" t="s">
        <v>1318</v>
      </c>
      <c r="L1032" s="1" t="s">
        <v>874</v>
      </c>
    </row>
    <row r="1033" spans="3:12">
      <c r="C1033" s="1" t="s">
        <v>992</v>
      </c>
      <c r="D1033" s="1">
        <v>0</v>
      </c>
      <c r="E1033" s="1" t="s">
        <v>27</v>
      </c>
      <c r="F1033" s="12" t="s">
        <v>142</v>
      </c>
      <c r="G1033" s="12" t="s">
        <v>3350</v>
      </c>
      <c r="H1033" s="1" t="s">
        <v>85</v>
      </c>
      <c r="I1033" s="12" t="s">
        <v>554</v>
      </c>
      <c r="J1033" s="12" t="s">
        <v>559</v>
      </c>
      <c r="K1033" s="1" t="s">
        <v>1318</v>
      </c>
      <c r="L1033" s="1" t="s">
        <v>874</v>
      </c>
    </row>
    <row r="1034" spans="3:12">
      <c r="C1034" s="1" t="s">
        <v>993</v>
      </c>
      <c r="D1034" s="1">
        <v>0</v>
      </c>
      <c r="E1034" s="1" t="s">
        <v>27</v>
      </c>
      <c r="F1034" s="12" t="s">
        <v>142</v>
      </c>
      <c r="G1034" s="12" t="s">
        <v>3350</v>
      </c>
      <c r="H1034" s="1" t="s">
        <v>85</v>
      </c>
      <c r="I1034" s="12" t="s">
        <v>554</v>
      </c>
      <c r="J1034" s="12" t="s">
        <v>559</v>
      </c>
      <c r="K1034" s="1" t="s">
        <v>1318</v>
      </c>
      <c r="L1034" s="1" t="s">
        <v>874</v>
      </c>
    </row>
    <row r="1035" spans="3:12">
      <c r="C1035" s="1" t="s">
        <v>994</v>
      </c>
      <c r="D1035" s="1">
        <v>0</v>
      </c>
      <c r="E1035" s="1" t="s">
        <v>27</v>
      </c>
      <c r="F1035" s="12" t="s">
        <v>142</v>
      </c>
      <c r="G1035" s="12" t="s">
        <v>3350</v>
      </c>
      <c r="H1035" s="1" t="s">
        <v>85</v>
      </c>
      <c r="I1035" s="12" t="s">
        <v>554</v>
      </c>
      <c r="J1035" s="12" t="s">
        <v>559</v>
      </c>
      <c r="K1035" s="1" t="s">
        <v>1318</v>
      </c>
      <c r="L1035" s="1" t="s">
        <v>874</v>
      </c>
    </row>
    <row r="1036" spans="3:12">
      <c r="C1036" s="1" t="s">
        <v>1652</v>
      </c>
      <c r="D1036" s="1">
        <v>0</v>
      </c>
      <c r="E1036" s="1" t="s">
        <v>27</v>
      </c>
      <c r="F1036" s="12" t="s">
        <v>142</v>
      </c>
      <c r="G1036" s="12" t="s">
        <v>3350</v>
      </c>
      <c r="H1036" s="1" t="s">
        <v>85</v>
      </c>
      <c r="I1036" s="12" t="s">
        <v>554</v>
      </c>
      <c r="J1036" s="12" t="s">
        <v>559</v>
      </c>
      <c r="K1036" s="1" t="s">
        <v>1318</v>
      </c>
      <c r="L1036" s="1" t="s">
        <v>874</v>
      </c>
    </row>
    <row r="1037" spans="3:12">
      <c r="C1037" s="1" t="s">
        <v>995</v>
      </c>
      <c r="D1037" s="1">
        <v>0</v>
      </c>
      <c r="E1037" s="1" t="s">
        <v>27</v>
      </c>
      <c r="F1037" s="12" t="s">
        <v>142</v>
      </c>
      <c r="G1037" s="12" t="s">
        <v>3350</v>
      </c>
      <c r="H1037" s="1" t="s">
        <v>85</v>
      </c>
      <c r="I1037" s="12" t="s">
        <v>554</v>
      </c>
      <c r="J1037" s="12" t="s">
        <v>559</v>
      </c>
      <c r="K1037" s="1" t="s">
        <v>1318</v>
      </c>
      <c r="L1037" s="1" t="s">
        <v>874</v>
      </c>
    </row>
    <row r="1038" spans="3:12">
      <c r="C1038" s="1" t="s">
        <v>1638</v>
      </c>
      <c r="D1038" s="1">
        <v>0</v>
      </c>
      <c r="E1038" s="1" t="s">
        <v>27</v>
      </c>
      <c r="F1038" s="12" t="s">
        <v>142</v>
      </c>
      <c r="G1038" s="12" t="s">
        <v>3350</v>
      </c>
      <c r="H1038" s="1" t="s">
        <v>85</v>
      </c>
      <c r="I1038" s="12" t="s">
        <v>554</v>
      </c>
      <c r="J1038" s="12" t="s">
        <v>559</v>
      </c>
      <c r="K1038" s="1" t="s">
        <v>1318</v>
      </c>
      <c r="L1038" s="1" t="s">
        <v>139</v>
      </c>
    </row>
    <row r="1039" spans="3:12">
      <c r="C1039" s="1" t="s">
        <v>956</v>
      </c>
      <c r="D1039" s="1">
        <v>0</v>
      </c>
      <c r="E1039" s="1" t="s">
        <v>27</v>
      </c>
      <c r="F1039" s="12" t="s">
        <v>142</v>
      </c>
      <c r="G1039" s="12" t="s">
        <v>3350</v>
      </c>
      <c r="H1039" s="1" t="s">
        <v>85</v>
      </c>
      <c r="I1039" s="12" t="s">
        <v>554</v>
      </c>
      <c r="J1039" s="12" t="s">
        <v>559</v>
      </c>
      <c r="K1039" s="1" t="s">
        <v>1318</v>
      </c>
      <c r="L1039" s="1" t="s">
        <v>139</v>
      </c>
    </row>
    <row r="1040" spans="3:12">
      <c r="C1040" s="1" t="s">
        <v>1639</v>
      </c>
      <c r="D1040" s="1">
        <v>0</v>
      </c>
      <c r="E1040" s="1" t="s">
        <v>27</v>
      </c>
      <c r="F1040" s="12" t="s">
        <v>142</v>
      </c>
      <c r="G1040" s="12" t="s">
        <v>3350</v>
      </c>
      <c r="H1040" s="1" t="s">
        <v>85</v>
      </c>
      <c r="I1040" s="12" t="s">
        <v>554</v>
      </c>
      <c r="J1040" s="12" t="s">
        <v>559</v>
      </c>
      <c r="K1040" s="1" t="s">
        <v>1318</v>
      </c>
      <c r="L1040" s="1" t="s">
        <v>139</v>
      </c>
    </row>
    <row r="1041" spans="3:12">
      <c r="C1041" s="1" t="s">
        <v>1640</v>
      </c>
      <c r="D1041" s="1">
        <v>0</v>
      </c>
      <c r="E1041" s="1" t="s">
        <v>27</v>
      </c>
      <c r="F1041" s="12" t="s">
        <v>142</v>
      </c>
      <c r="G1041" s="12" t="s">
        <v>3350</v>
      </c>
      <c r="H1041" s="1" t="s">
        <v>85</v>
      </c>
      <c r="I1041" s="12" t="s">
        <v>554</v>
      </c>
      <c r="J1041" s="12" t="s">
        <v>559</v>
      </c>
      <c r="K1041" s="1" t="s">
        <v>1318</v>
      </c>
      <c r="L1041" s="1" t="s">
        <v>139</v>
      </c>
    </row>
    <row r="1042" spans="3:12">
      <c r="C1042" s="1" t="s">
        <v>147</v>
      </c>
      <c r="D1042" s="1">
        <v>0</v>
      </c>
      <c r="E1042" s="1" t="s">
        <v>27</v>
      </c>
      <c r="F1042" s="12" t="s">
        <v>142</v>
      </c>
      <c r="G1042" s="12" t="s">
        <v>3350</v>
      </c>
      <c r="H1042" s="1" t="s">
        <v>85</v>
      </c>
      <c r="I1042" s="12" t="s">
        <v>554</v>
      </c>
      <c r="J1042" s="12" t="s">
        <v>559</v>
      </c>
      <c r="K1042" s="1" t="s">
        <v>1318</v>
      </c>
      <c r="L1042" s="1" t="s">
        <v>139</v>
      </c>
    </row>
    <row r="1043" spans="3:12">
      <c r="C1043" s="1" t="s">
        <v>149</v>
      </c>
      <c r="D1043" s="1">
        <v>0</v>
      </c>
      <c r="E1043" s="1" t="s">
        <v>27</v>
      </c>
      <c r="F1043" s="12" t="s">
        <v>142</v>
      </c>
      <c r="G1043" s="12" t="s">
        <v>3350</v>
      </c>
      <c r="H1043" s="1" t="s">
        <v>85</v>
      </c>
      <c r="I1043" s="12" t="s">
        <v>554</v>
      </c>
      <c r="J1043" s="12" t="s">
        <v>559</v>
      </c>
      <c r="K1043" s="1" t="s">
        <v>1318</v>
      </c>
      <c r="L1043" s="1" t="s">
        <v>139</v>
      </c>
    </row>
    <row r="1044" spans="3:12">
      <c r="C1044" s="1" t="s">
        <v>957</v>
      </c>
      <c r="D1044" s="1">
        <v>0</v>
      </c>
      <c r="E1044" s="1" t="s">
        <v>27</v>
      </c>
      <c r="F1044" s="12" t="s">
        <v>142</v>
      </c>
      <c r="G1044" s="12" t="s">
        <v>3350</v>
      </c>
      <c r="H1044" s="1" t="s">
        <v>85</v>
      </c>
      <c r="I1044" s="12" t="s">
        <v>554</v>
      </c>
      <c r="J1044" s="12" t="s">
        <v>559</v>
      </c>
      <c r="K1044" s="1" t="s">
        <v>1318</v>
      </c>
      <c r="L1044" s="1" t="s">
        <v>139</v>
      </c>
    </row>
    <row r="1045" spans="3:12">
      <c r="C1045" s="1" t="s">
        <v>958</v>
      </c>
      <c r="D1045" s="1">
        <v>0</v>
      </c>
      <c r="E1045" s="1" t="s">
        <v>27</v>
      </c>
      <c r="F1045" s="12" t="s">
        <v>142</v>
      </c>
      <c r="G1045" s="12" t="s">
        <v>3350</v>
      </c>
      <c r="H1045" s="1" t="s">
        <v>85</v>
      </c>
      <c r="I1045" s="12" t="s">
        <v>554</v>
      </c>
      <c r="J1045" s="12" t="s">
        <v>559</v>
      </c>
      <c r="K1045" s="1" t="s">
        <v>1318</v>
      </c>
      <c r="L1045" s="1" t="s">
        <v>139</v>
      </c>
    </row>
    <row r="1046" spans="3:12">
      <c r="C1046" s="1" t="s">
        <v>959</v>
      </c>
      <c r="D1046" s="1">
        <v>0</v>
      </c>
      <c r="E1046" s="1" t="s">
        <v>27</v>
      </c>
      <c r="F1046" s="12" t="s">
        <v>142</v>
      </c>
      <c r="G1046" s="12" t="s">
        <v>3350</v>
      </c>
      <c r="H1046" s="1" t="s">
        <v>85</v>
      </c>
      <c r="I1046" s="12" t="s">
        <v>554</v>
      </c>
      <c r="J1046" s="12" t="s">
        <v>559</v>
      </c>
      <c r="K1046" s="1" t="s">
        <v>1318</v>
      </c>
      <c r="L1046" s="1" t="s">
        <v>139</v>
      </c>
    </row>
    <row r="1047" spans="3:12">
      <c r="C1047" s="1" t="s">
        <v>960</v>
      </c>
      <c r="D1047" s="1">
        <v>0</v>
      </c>
      <c r="E1047" s="1" t="s">
        <v>27</v>
      </c>
      <c r="F1047" s="12" t="s">
        <v>142</v>
      </c>
      <c r="G1047" s="12" t="s">
        <v>3350</v>
      </c>
      <c r="H1047" s="1" t="s">
        <v>85</v>
      </c>
      <c r="I1047" s="12" t="s">
        <v>554</v>
      </c>
      <c r="J1047" s="12" t="s">
        <v>559</v>
      </c>
      <c r="K1047" s="1" t="s">
        <v>1318</v>
      </c>
      <c r="L1047" s="1" t="s">
        <v>139</v>
      </c>
    </row>
    <row r="1048" spans="3:12">
      <c r="C1048" s="1" t="s">
        <v>961</v>
      </c>
      <c r="D1048" s="1">
        <v>0</v>
      </c>
      <c r="E1048" s="1" t="s">
        <v>27</v>
      </c>
      <c r="F1048" s="12" t="s">
        <v>142</v>
      </c>
      <c r="G1048" s="12" t="s">
        <v>3350</v>
      </c>
      <c r="H1048" s="1" t="s">
        <v>85</v>
      </c>
      <c r="I1048" s="12" t="s">
        <v>554</v>
      </c>
      <c r="J1048" s="12" t="s">
        <v>559</v>
      </c>
      <c r="K1048" s="1" t="s">
        <v>1318</v>
      </c>
      <c r="L1048" s="1" t="s">
        <v>139</v>
      </c>
    </row>
    <row r="1049" spans="3:12">
      <c r="C1049" s="1" t="s">
        <v>962</v>
      </c>
      <c r="D1049" s="1">
        <v>0</v>
      </c>
      <c r="E1049" s="1" t="s">
        <v>27</v>
      </c>
      <c r="F1049" s="12" t="s">
        <v>142</v>
      </c>
      <c r="G1049" s="12" t="s">
        <v>3350</v>
      </c>
      <c r="H1049" s="1" t="s">
        <v>85</v>
      </c>
      <c r="I1049" s="12" t="s">
        <v>554</v>
      </c>
      <c r="J1049" s="12" t="s">
        <v>559</v>
      </c>
      <c r="K1049" s="1" t="s">
        <v>1318</v>
      </c>
      <c r="L1049" s="1" t="s">
        <v>139</v>
      </c>
    </row>
    <row r="1050" spans="3:12">
      <c r="C1050" s="1" t="s">
        <v>963</v>
      </c>
      <c r="D1050" s="1">
        <v>0</v>
      </c>
      <c r="E1050" s="1" t="s">
        <v>27</v>
      </c>
      <c r="F1050" s="12" t="s">
        <v>142</v>
      </c>
      <c r="G1050" s="12" t="s">
        <v>3350</v>
      </c>
      <c r="H1050" s="1" t="s">
        <v>85</v>
      </c>
      <c r="I1050" s="12" t="s">
        <v>554</v>
      </c>
      <c r="J1050" s="12" t="s">
        <v>559</v>
      </c>
      <c r="K1050" s="1" t="s">
        <v>1318</v>
      </c>
      <c r="L1050" s="1" t="s">
        <v>139</v>
      </c>
    </row>
    <row r="1051" spans="3:12">
      <c r="C1051" s="1" t="s">
        <v>964</v>
      </c>
      <c r="D1051" s="1">
        <v>0</v>
      </c>
      <c r="E1051" s="1" t="s">
        <v>27</v>
      </c>
      <c r="F1051" s="12" t="s">
        <v>142</v>
      </c>
      <c r="G1051" s="12" t="s">
        <v>3350</v>
      </c>
      <c r="H1051" s="1" t="s">
        <v>85</v>
      </c>
      <c r="I1051" s="12" t="s">
        <v>554</v>
      </c>
      <c r="J1051" s="12" t="s">
        <v>559</v>
      </c>
      <c r="K1051" s="1" t="s">
        <v>1318</v>
      </c>
      <c r="L1051" s="1" t="s">
        <v>139</v>
      </c>
    </row>
    <row r="1052" spans="3:12">
      <c r="C1052" s="1" t="s">
        <v>965</v>
      </c>
      <c r="D1052" s="1">
        <v>0</v>
      </c>
      <c r="E1052" s="1" t="s">
        <v>27</v>
      </c>
      <c r="F1052" s="12" t="s">
        <v>142</v>
      </c>
      <c r="G1052" s="12" t="s">
        <v>3350</v>
      </c>
      <c r="H1052" s="1" t="s">
        <v>85</v>
      </c>
      <c r="I1052" s="12" t="s">
        <v>554</v>
      </c>
      <c r="J1052" s="12" t="s">
        <v>559</v>
      </c>
      <c r="K1052" s="1" t="s">
        <v>1318</v>
      </c>
      <c r="L1052" s="1" t="s">
        <v>139</v>
      </c>
    </row>
    <row r="1053" spans="3:12">
      <c r="C1053" s="1" t="s">
        <v>966</v>
      </c>
      <c r="D1053" s="1">
        <v>0</v>
      </c>
      <c r="E1053" s="1" t="s">
        <v>27</v>
      </c>
      <c r="F1053" s="12" t="s">
        <v>142</v>
      </c>
      <c r="G1053" s="12" t="s">
        <v>3350</v>
      </c>
      <c r="H1053" s="1" t="s">
        <v>85</v>
      </c>
      <c r="I1053" s="12" t="s">
        <v>554</v>
      </c>
      <c r="J1053" s="12" t="s">
        <v>559</v>
      </c>
      <c r="K1053" s="1" t="s">
        <v>1318</v>
      </c>
      <c r="L1053" s="1" t="s">
        <v>139</v>
      </c>
    </row>
    <row r="1054" spans="3:12">
      <c r="C1054" s="1" t="s">
        <v>967</v>
      </c>
      <c r="D1054" s="1">
        <v>0</v>
      </c>
      <c r="E1054" s="1" t="s">
        <v>27</v>
      </c>
      <c r="F1054" s="12" t="s">
        <v>142</v>
      </c>
      <c r="G1054" s="12" t="s">
        <v>3350</v>
      </c>
      <c r="H1054" s="1" t="s">
        <v>85</v>
      </c>
      <c r="I1054" s="12" t="s">
        <v>554</v>
      </c>
      <c r="J1054" s="12" t="s">
        <v>559</v>
      </c>
      <c r="K1054" s="1" t="s">
        <v>1318</v>
      </c>
      <c r="L1054" s="1" t="s">
        <v>139</v>
      </c>
    </row>
    <row r="1055" spans="3:12">
      <c r="C1055" s="1" t="s">
        <v>968</v>
      </c>
      <c r="D1055" s="1">
        <v>0</v>
      </c>
      <c r="E1055" s="1" t="s">
        <v>27</v>
      </c>
      <c r="F1055" s="12" t="s">
        <v>142</v>
      </c>
      <c r="G1055" s="12" t="s">
        <v>3350</v>
      </c>
      <c r="H1055" s="1" t="s">
        <v>85</v>
      </c>
      <c r="I1055" s="12" t="s">
        <v>554</v>
      </c>
      <c r="J1055" s="12" t="s">
        <v>559</v>
      </c>
      <c r="K1055" s="1" t="s">
        <v>1318</v>
      </c>
      <c r="L1055" s="1" t="s">
        <v>139</v>
      </c>
    </row>
    <row r="1056" spans="3:12">
      <c r="C1056" s="1" t="s">
        <v>969</v>
      </c>
      <c r="D1056" s="1">
        <v>0</v>
      </c>
      <c r="E1056" s="1" t="s">
        <v>27</v>
      </c>
      <c r="F1056" s="12" t="s">
        <v>142</v>
      </c>
      <c r="G1056" s="12" t="s">
        <v>3350</v>
      </c>
      <c r="H1056" s="1" t="s">
        <v>85</v>
      </c>
      <c r="I1056" s="12" t="s">
        <v>554</v>
      </c>
      <c r="J1056" s="12" t="s">
        <v>559</v>
      </c>
      <c r="K1056" s="1" t="s">
        <v>1318</v>
      </c>
      <c r="L1056" s="1" t="s">
        <v>139</v>
      </c>
    </row>
    <row r="1057" spans="3:12">
      <c r="C1057" s="1" t="s">
        <v>970</v>
      </c>
      <c r="D1057" s="1">
        <v>0</v>
      </c>
      <c r="E1057" s="1" t="s">
        <v>27</v>
      </c>
      <c r="F1057" s="12" t="s">
        <v>142</v>
      </c>
      <c r="G1057" s="12" t="s">
        <v>3350</v>
      </c>
      <c r="H1057" s="1" t="s">
        <v>85</v>
      </c>
      <c r="I1057" s="12" t="s">
        <v>554</v>
      </c>
      <c r="J1057" s="12" t="s">
        <v>559</v>
      </c>
      <c r="K1057" s="1" t="s">
        <v>1318</v>
      </c>
      <c r="L1057" s="1" t="s">
        <v>139</v>
      </c>
    </row>
    <row r="1058" spans="3:12">
      <c r="C1058" s="1" t="s">
        <v>971</v>
      </c>
      <c r="D1058" s="1">
        <v>0</v>
      </c>
      <c r="E1058" s="1" t="s">
        <v>27</v>
      </c>
      <c r="F1058" s="12" t="s">
        <v>142</v>
      </c>
      <c r="G1058" s="12" t="s">
        <v>3350</v>
      </c>
      <c r="H1058" s="1" t="s">
        <v>85</v>
      </c>
      <c r="I1058" s="12" t="s">
        <v>554</v>
      </c>
      <c r="J1058" s="12" t="s">
        <v>559</v>
      </c>
      <c r="K1058" s="1" t="s">
        <v>1318</v>
      </c>
      <c r="L1058" s="1" t="s">
        <v>139</v>
      </c>
    </row>
    <row r="1059" spans="3:12">
      <c r="C1059" s="1" t="s">
        <v>972</v>
      </c>
      <c r="D1059" s="1">
        <v>0</v>
      </c>
      <c r="E1059" s="1" t="s">
        <v>27</v>
      </c>
      <c r="F1059" s="12" t="s">
        <v>142</v>
      </c>
      <c r="G1059" s="12" t="s">
        <v>3350</v>
      </c>
      <c r="H1059" s="1" t="s">
        <v>85</v>
      </c>
      <c r="I1059" s="12" t="s">
        <v>554</v>
      </c>
      <c r="J1059" s="12" t="s">
        <v>559</v>
      </c>
      <c r="K1059" s="1" t="s">
        <v>1318</v>
      </c>
      <c r="L1059" s="1" t="s">
        <v>139</v>
      </c>
    </row>
    <row r="1060" spans="3:12">
      <c r="C1060" s="1" t="s">
        <v>973</v>
      </c>
      <c r="D1060" s="1">
        <v>0</v>
      </c>
      <c r="E1060" s="1" t="s">
        <v>27</v>
      </c>
      <c r="F1060" s="12" t="s">
        <v>142</v>
      </c>
      <c r="G1060" s="12" t="s">
        <v>3350</v>
      </c>
      <c r="H1060" s="1" t="s">
        <v>85</v>
      </c>
      <c r="I1060" s="12" t="s">
        <v>554</v>
      </c>
      <c r="J1060" s="12" t="s">
        <v>559</v>
      </c>
      <c r="K1060" s="1" t="s">
        <v>1318</v>
      </c>
      <c r="L1060" s="1" t="s">
        <v>139</v>
      </c>
    </row>
    <row r="1061" spans="3:12">
      <c r="C1061" s="1" t="s">
        <v>974</v>
      </c>
      <c r="D1061" s="1">
        <v>0</v>
      </c>
      <c r="E1061" s="1" t="s">
        <v>27</v>
      </c>
      <c r="F1061" s="12" t="s">
        <v>142</v>
      </c>
      <c r="G1061" s="12" t="s">
        <v>3350</v>
      </c>
      <c r="H1061" s="1" t="s">
        <v>85</v>
      </c>
      <c r="I1061" s="12" t="s">
        <v>554</v>
      </c>
      <c r="J1061" s="12" t="s">
        <v>559</v>
      </c>
      <c r="K1061" s="1" t="s">
        <v>1318</v>
      </c>
      <c r="L1061" s="1" t="s">
        <v>139</v>
      </c>
    </row>
    <row r="1062" spans="3:12">
      <c r="C1062" s="1" t="s">
        <v>975</v>
      </c>
      <c r="D1062" s="1">
        <v>0</v>
      </c>
      <c r="E1062" s="1" t="s">
        <v>27</v>
      </c>
      <c r="F1062" s="12" t="s">
        <v>142</v>
      </c>
      <c r="G1062" s="12" t="s">
        <v>3350</v>
      </c>
      <c r="H1062" s="1" t="s">
        <v>85</v>
      </c>
      <c r="I1062" s="12" t="s">
        <v>554</v>
      </c>
      <c r="J1062" s="12" t="s">
        <v>559</v>
      </c>
      <c r="K1062" s="1" t="s">
        <v>1318</v>
      </c>
      <c r="L1062" s="1" t="s">
        <v>139</v>
      </c>
    </row>
    <row r="1063" spans="3:12">
      <c r="C1063" s="1" t="s">
        <v>976</v>
      </c>
      <c r="D1063" s="1">
        <v>0</v>
      </c>
      <c r="E1063" s="1" t="s">
        <v>27</v>
      </c>
      <c r="F1063" s="12" t="s">
        <v>142</v>
      </c>
      <c r="G1063" s="12" t="s">
        <v>3350</v>
      </c>
      <c r="H1063" s="1" t="s">
        <v>85</v>
      </c>
      <c r="I1063" s="12" t="s">
        <v>554</v>
      </c>
      <c r="J1063" s="12" t="s">
        <v>559</v>
      </c>
      <c r="K1063" s="1" t="s">
        <v>1318</v>
      </c>
      <c r="L1063" s="1" t="s">
        <v>139</v>
      </c>
    </row>
    <row r="1064" spans="3:12">
      <c r="C1064" s="1" t="s">
        <v>977</v>
      </c>
      <c r="D1064" s="1">
        <v>0</v>
      </c>
      <c r="E1064" s="1" t="s">
        <v>27</v>
      </c>
      <c r="F1064" s="12" t="s">
        <v>142</v>
      </c>
      <c r="G1064" s="12" t="s">
        <v>3350</v>
      </c>
      <c r="H1064" s="1" t="s">
        <v>85</v>
      </c>
      <c r="I1064" s="12" t="s">
        <v>554</v>
      </c>
      <c r="J1064" s="12" t="s">
        <v>559</v>
      </c>
      <c r="K1064" s="1" t="s">
        <v>1318</v>
      </c>
      <c r="L1064" s="1" t="s">
        <v>139</v>
      </c>
    </row>
    <row r="1065" spans="3:12">
      <c r="C1065" s="1" t="s">
        <v>1643</v>
      </c>
      <c r="D1065" s="1">
        <v>0</v>
      </c>
      <c r="E1065" s="1" t="s">
        <v>27</v>
      </c>
      <c r="F1065" s="12" t="s">
        <v>142</v>
      </c>
      <c r="G1065" s="12" t="s">
        <v>3350</v>
      </c>
      <c r="H1065" s="1" t="s">
        <v>85</v>
      </c>
      <c r="I1065" s="12" t="s">
        <v>554</v>
      </c>
      <c r="J1065" s="12" t="s">
        <v>559</v>
      </c>
      <c r="K1065" s="1" t="s">
        <v>1318</v>
      </c>
      <c r="L1065" s="1" t="s">
        <v>139</v>
      </c>
    </row>
    <row r="1066" spans="3:12">
      <c r="C1066" s="1" t="s">
        <v>1644</v>
      </c>
      <c r="D1066" s="1">
        <v>0</v>
      </c>
      <c r="E1066" s="1" t="s">
        <v>27</v>
      </c>
      <c r="F1066" s="12" t="s">
        <v>142</v>
      </c>
      <c r="G1066" s="12" t="s">
        <v>3350</v>
      </c>
      <c r="H1066" s="1" t="s">
        <v>85</v>
      </c>
      <c r="I1066" s="12" t="s">
        <v>554</v>
      </c>
      <c r="J1066" s="12" t="s">
        <v>559</v>
      </c>
      <c r="K1066" s="1" t="s">
        <v>1318</v>
      </c>
      <c r="L1066" s="1" t="s">
        <v>139</v>
      </c>
    </row>
    <row r="1067" spans="3:12">
      <c r="C1067" s="1" t="s">
        <v>1645</v>
      </c>
      <c r="D1067" s="1">
        <v>0</v>
      </c>
      <c r="E1067" s="1" t="s">
        <v>27</v>
      </c>
      <c r="F1067" s="12" t="s">
        <v>142</v>
      </c>
      <c r="G1067" s="12" t="s">
        <v>3350</v>
      </c>
      <c r="H1067" s="1" t="s">
        <v>85</v>
      </c>
      <c r="I1067" s="12" t="s">
        <v>554</v>
      </c>
      <c r="J1067" s="12" t="s">
        <v>559</v>
      </c>
      <c r="K1067" s="1" t="s">
        <v>1318</v>
      </c>
      <c r="L1067" s="1" t="s">
        <v>139</v>
      </c>
    </row>
    <row r="1068" spans="3:12">
      <c r="C1068" s="1" t="s">
        <v>1646</v>
      </c>
      <c r="D1068" s="1">
        <v>0</v>
      </c>
      <c r="E1068" s="1" t="s">
        <v>27</v>
      </c>
      <c r="F1068" s="12" t="s">
        <v>142</v>
      </c>
      <c r="G1068" s="12" t="s">
        <v>3350</v>
      </c>
      <c r="H1068" s="1" t="s">
        <v>85</v>
      </c>
      <c r="I1068" s="12" t="s">
        <v>554</v>
      </c>
      <c r="J1068" s="12" t="s">
        <v>559</v>
      </c>
      <c r="K1068" s="1" t="s">
        <v>1318</v>
      </c>
      <c r="L1068" s="1" t="s">
        <v>139</v>
      </c>
    </row>
    <row r="1069" spans="3:12">
      <c r="C1069" s="1" t="s">
        <v>978</v>
      </c>
      <c r="D1069" s="1">
        <v>0</v>
      </c>
      <c r="E1069" s="1" t="s">
        <v>27</v>
      </c>
      <c r="F1069" s="12" t="s">
        <v>142</v>
      </c>
      <c r="G1069" s="12" t="s">
        <v>3350</v>
      </c>
      <c r="H1069" s="1" t="s">
        <v>85</v>
      </c>
      <c r="I1069" s="12" t="s">
        <v>554</v>
      </c>
      <c r="J1069" s="12" t="s">
        <v>559</v>
      </c>
      <c r="K1069" s="1" t="s">
        <v>1318</v>
      </c>
      <c r="L1069" s="1" t="s">
        <v>139</v>
      </c>
    </row>
    <row r="1070" spans="3:12">
      <c r="C1070" s="1" t="s">
        <v>1647</v>
      </c>
      <c r="D1070" s="1">
        <v>0</v>
      </c>
      <c r="E1070" s="1" t="s">
        <v>27</v>
      </c>
      <c r="F1070" s="12" t="s">
        <v>142</v>
      </c>
      <c r="G1070" s="12" t="s">
        <v>3350</v>
      </c>
      <c r="H1070" s="1" t="s">
        <v>85</v>
      </c>
      <c r="I1070" s="12" t="s">
        <v>554</v>
      </c>
      <c r="J1070" s="12" t="s">
        <v>559</v>
      </c>
      <c r="K1070" s="1" t="s">
        <v>1318</v>
      </c>
      <c r="L1070" s="1" t="s">
        <v>139</v>
      </c>
    </row>
    <row r="1071" spans="3:12">
      <c r="C1071" s="1" t="s">
        <v>1648</v>
      </c>
      <c r="D1071" s="1">
        <v>0</v>
      </c>
      <c r="E1071" s="1" t="s">
        <v>27</v>
      </c>
      <c r="F1071" s="12" t="s">
        <v>142</v>
      </c>
      <c r="G1071" s="12" t="s">
        <v>3350</v>
      </c>
      <c r="H1071" s="1" t="s">
        <v>85</v>
      </c>
      <c r="I1071" s="12" t="s">
        <v>554</v>
      </c>
      <c r="J1071" s="12" t="s">
        <v>559</v>
      </c>
      <c r="K1071" s="1" t="s">
        <v>1318</v>
      </c>
      <c r="L1071" s="1" t="s">
        <v>139</v>
      </c>
    </row>
    <row r="1072" spans="3:12">
      <c r="C1072" s="1" t="s">
        <v>1649</v>
      </c>
      <c r="D1072" s="1">
        <v>0</v>
      </c>
      <c r="E1072" s="1" t="s">
        <v>27</v>
      </c>
      <c r="F1072" s="12" t="s">
        <v>142</v>
      </c>
      <c r="G1072" s="12" t="s">
        <v>3350</v>
      </c>
      <c r="H1072" s="1" t="s">
        <v>85</v>
      </c>
      <c r="I1072" s="12" t="s">
        <v>554</v>
      </c>
      <c r="J1072" s="12" t="s">
        <v>559</v>
      </c>
      <c r="K1072" s="1" t="s">
        <v>1318</v>
      </c>
      <c r="L1072" s="1" t="s">
        <v>139</v>
      </c>
    </row>
    <row r="1073" spans="3:12">
      <c r="C1073" s="1" t="s">
        <v>1650</v>
      </c>
      <c r="D1073" s="1">
        <v>0</v>
      </c>
      <c r="E1073" s="1" t="s">
        <v>27</v>
      </c>
      <c r="F1073" s="12" t="s">
        <v>142</v>
      </c>
      <c r="G1073" s="12" t="s">
        <v>3350</v>
      </c>
      <c r="H1073" s="1" t="s">
        <v>85</v>
      </c>
      <c r="I1073" s="12" t="s">
        <v>554</v>
      </c>
      <c r="J1073" s="12" t="s">
        <v>559</v>
      </c>
      <c r="K1073" s="1" t="s">
        <v>1318</v>
      </c>
      <c r="L1073" s="1" t="s">
        <v>139</v>
      </c>
    </row>
    <row r="1074" spans="3:12">
      <c r="C1074" s="1" t="s">
        <v>979</v>
      </c>
      <c r="D1074" s="1">
        <v>0</v>
      </c>
      <c r="E1074" s="1" t="s">
        <v>27</v>
      </c>
      <c r="F1074" s="12" t="s">
        <v>142</v>
      </c>
      <c r="G1074" s="12" t="s">
        <v>3350</v>
      </c>
      <c r="H1074" s="1" t="s">
        <v>85</v>
      </c>
      <c r="I1074" s="12" t="s">
        <v>554</v>
      </c>
      <c r="J1074" s="12" t="s">
        <v>559</v>
      </c>
      <c r="K1074" s="1" t="s">
        <v>1318</v>
      </c>
      <c r="L1074" s="1" t="s">
        <v>139</v>
      </c>
    </row>
    <row r="1075" spans="3:12">
      <c r="C1075" s="1" t="s">
        <v>1651</v>
      </c>
      <c r="D1075" s="1">
        <v>0</v>
      </c>
      <c r="E1075" s="1" t="s">
        <v>27</v>
      </c>
      <c r="F1075" s="12" t="s">
        <v>142</v>
      </c>
      <c r="G1075" s="12" t="s">
        <v>3350</v>
      </c>
      <c r="H1075" s="1" t="s">
        <v>85</v>
      </c>
      <c r="I1075" s="12" t="s">
        <v>554</v>
      </c>
      <c r="J1075" s="12" t="s">
        <v>559</v>
      </c>
      <c r="K1075" s="1" t="s">
        <v>1318</v>
      </c>
      <c r="L1075" s="1" t="s">
        <v>139</v>
      </c>
    </row>
    <row r="1076" spans="3:12">
      <c r="C1076" s="1" t="s">
        <v>980</v>
      </c>
      <c r="D1076" s="1">
        <v>0</v>
      </c>
      <c r="E1076" s="1" t="s">
        <v>27</v>
      </c>
      <c r="F1076" s="12" t="s">
        <v>142</v>
      </c>
      <c r="G1076" s="12" t="s">
        <v>3350</v>
      </c>
      <c r="H1076" s="1" t="s">
        <v>85</v>
      </c>
      <c r="I1076" s="12" t="s">
        <v>554</v>
      </c>
      <c r="J1076" s="12" t="s">
        <v>559</v>
      </c>
      <c r="K1076" s="1" t="s">
        <v>1318</v>
      </c>
      <c r="L1076" s="1" t="s">
        <v>139</v>
      </c>
    </row>
    <row r="1077" spans="3:12">
      <c r="C1077" s="1" t="s">
        <v>981</v>
      </c>
      <c r="D1077" s="1">
        <v>0</v>
      </c>
      <c r="E1077" s="1" t="s">
        <v>27</v>
      </c>
      <c r="F1077" s="12" t="s">
        <v>142</v>
      </c>
      <c r="G1077" s="12" t="s">
        <v>3350</v>
      </c>
      <c r="H1077" s="1" t="s">
        <v>85</v>
      </c>
      <c r="I1077" s="12" t="s">
        <v>554</v>
      </c>
      <c r="J1077" s="12" t="s">
        <v>559</v>
      </c>
      <c r="K1077" s="1" t="s">
        <v>1318</v>
      </c>
      <c r="L1077" s="1" t="s">
        <v>139</v>
      </c>
    </row>
    <row r="1078" spans="3:12">
      <c r="C1078" s="1" t="s">
        <v>982</v>
      </c>
      <c r="D1078" s="1">
        <v>0</v>
      </c>
      <c r="E1078" s="1" t="s">
        <v>27</v>
      </c>
      <c r="F1078" s="12" t="s">
        <v>142</v>
      </c>
      <c r="G1078" s="12" t="s">
        <v>3350</v>
      </c>
      <c r="H1078" s="1" t="s">
        <v>85</v>
      </c>
      <c r="I1078" s="12" t="s">
        <v>554</v>
      </c>
      <c r="J1078" s="12" t="s">
        <v>559</v>
      </c>
      <c r="K1078" s="1" t="s">
        <v>1318</v>
      </c>
      <c r="L1078" s="1" t="s">
        <v>139</v>
      </c>
    </row>
    <row r="1079" spans="3:12">
      <c r="C1079" s="1" t="s">
        <v>983</v>
      </c>
      <c r="D1079" s="1">
        <v>0</v>
      </c>
      <c r="E1079" s="1" t="s">
        <v>27</v>
      </c>
      <c r="F1079" s="12" t="s">
        <v>142</v>
      </c>
      <c r="G1079" s="12" t="s">
        <v>3350</v>
      </c>
      <c r="H1079" s="1" t="s">
        <v>85</v>
      </c>
      <c r="I1079" s="12" t="s">
        <v>554</v>
      </c>
      <c r="J1079" s="12" t="s">
        <v>559</v>
      </c>
      <c r="K1079" s="1" t="s">
        <v>1318</v>
      </c>
      <c r="L1079" s="1" t="s">
        <v>139</v>
      </c>
    </row>
    <row r="1080" spans="3:12">
      <c r="C1080" s="1" t="s">
        <v>984</v>
      </c>
      <c r="D1080" s="1">
        <v>0</v>
      </c>
      <c r="E1080" s="1" t="s">
        <v>27</v>
      </c>
      <c r="F1080" s="12" t="s">
        <v>142</v>
      </c>
      <c r="G1080" s="12" t="s">
        <v>3350</v>
      </c>
      <c r="H1080" s="1" t="s">
        <v>85</v>
      </c>
      <c r="I1080" s="12" t="s">
        <v>554</v>
      </c>
      <c r="J1080" s="12" t="s">
        <v>559</v>
      </c>
      <c r="K1080" s="1" t="s">
        <v>1318</v>
      </c>
      <c r="L1080" s="1" t="s">
        <v>139</v>
      </c>
    </row>
    <row r="1081" spans="3:12">
      <c r="C1081" s="1" t="s">
        <v>985</v>
      </c>
      <c r="D1081" s="1">
        <v>0</v>
      </c>
      <c r="E1081" s="1" t="s">
        <v>27</v>
      </c>
      <c r="F1081" s="12" t="s">
        <v>142</v>
      </c>
      <c r="G1081" s="12" t="s">
        <v>3350</v>
      </c>
      <c r="H1081" s="1" t="s">
        <v>85</v>
      </c>
      <c r="I1081" s="12" t="s">
        <v>554</v>
      </c>
      <c r="J1081" s="12" t="s">
        <v>559</v>
      </c>
      <c r="K1081" s="1" t="s">
        <v>1318</v>
      </c>
      <c r="L1081" s="1" t="s">
        <v>139</v>
      </c>
    </row>
    <row r="1082" spans="3:12">
      <c r="C1082" s="1" t="s">
        <v>986</v>
      </c>
      <c r="D1082" s="1">
        <v>0</v>
      </c>
      <c r="E1082" s="1" t="s">
        <v>27</v>
      </c>
      <c r="F1082" s="12" t="s">
        <v>142</v>
      </c>
      <c r="G1082" s="12" t="s">
        <v>3350</v>
      </c>
      <c r="H1082" s="1" t="s">
        <v>85</v>
      </c>
      <c r="I1082" s="12" t="s">
        <v>554</v>
      </c>
      <c r="J1082" s="12" t="s">
        <v>559</v>
      </c>
      <c r="K1082" s="1" t="s">
        <v>1318</v>
      </c>
      <c r="L1082" s="1" t="s">
        <v>139</v>
      </c>
    </row>
    <row r="1083" spans="3:12">
      <c r="C1083" s="1" t="s">
        <v>987</v>
      </c>
      <c r="D1083" s="1">
        <v>0</v>
      </c>
      <c r="E1083" s="1" t="s">
        <v>27</v>
      </c>
      <c r="F1083" s="12" t="s">
        <v>142</v>
      </c>
      <c r="G1083" s="12" t="s">
        <v>3350</v>
      </c>
      <c r="H1083" s="1" t="s">
        <v>85</v>
      </c>
      <c r="I1083" s="12" t="s">
        <v>554</v>
      </c>
      <c r="J1083" s="12" t="s">
        <v>559</v>
      </c>
      <c r="K1083" s="1" t="s">
        <v>1318</v>
      </c>
      <c r="L1083" s="1" t="s">
        <v>139</v>
      </c>
    </row>
    <row r="1084" spans="3:12">
      <c r="C1084" s="1" t="s">
        <v>988</v>
      </c>
      <c r="D1084" s="1">
        <v>0</v>
      </c>
      <c r="E1084" s="1" t="s">
        <v>27</v>
      </c>
      <c r="F1084" s="12" t="s">
        <v>142</v>
      </c>
      <c r="G1084" s="12" t="s">
        <v>3350</v>
      </c>
      <c r="H1084" s="1" t="s">
        <v>85</v>
      </c>
      <c r="I1084" s="12" t="s">
        <v>554</v>
      </c>
      <c r="J1084" s="12" t="s">
        <v>559</v>
      </c>
      <c r="K1084" s="1" t="s">
        <v>1318</v>
      </c>
      <c r="L1084" s="1" t="s">
        <v>139</v>
      </c>
    </row>
    <row r="1085" spans="3:12">
      <c r="C1085" s="1" t="s">
        <v>989</v>
      </c>
      <c r="D1085" s="1">
        <v>0</v>
      </c>
      <c r="E1085" s="1" t="s">
        <v>27</v>
      </c>
      <c r="F1085" s="12" t="s">
        <v>142</v>
      </c>
      <c r="G1085" s="12" t="s">
        <v>3350</v>
      </c>
      <c r="H1085" s="1" t="s">
        <v>85</v>
      </c>
      <c r="I1085" s="12" t="s">
        <v>554</v>
      </c>
      <c r="J1085" s="12" t="s">
        <v>559</v>
      </c>
      <c r="K1085" s="1" t="s">
        <v>1318</v>
      </c>
      <c r="L1085" s="1" t="s">
        <v>139</v>
      </c>
    </row>
    <row r="1086" spans="3:12">
      <c r="C1086" s="1" t="s">
        <v>990</v>
      </c>
      <c r="D1086" s="1">
        <v>0</v>
      </c>
      <c r="E1086" s="1" t="s">
        <v>27</v>
      </c>
      <c r="F1086" s="12" t="s">
        <v>142</v>
      </c>
      <c r="G1086" s="12" t="s">
        <v>3350</v>
      </c>
      <c r="H1086" s="1" t="s">
        <v>85</v>
      </c>
      <c r="I1086" s="12" t="s">
        <v>554</v>
      </c>
      <c r="J1086" s="12" t="s">
        <v>559</v>
      </c>
      <c r="K1086" s="1" t="s">
        <v>1318</v>
      </c>
      <c r="L1086" s="1" t="s">
        <v>139</v>
      </c>
    </row>
    <row r="1087" spans="3:12">
      <c r="C1087" s="1" t="s">
        <v>991</v>
      </c>
      <c r="D1087" s="1">
        <v>0</v>
      </c>
      <c r="E1087" s="1" t="s">
        <v>27</v>
      </c>
      <c r="F1087" s="12" t="s">
        <v>142</v>
      </c>
      <c r="G1087" s="12" t="s">
        <v>3350</v>
      </c>
      <c r="H1087" s="1" t="s">
        <v>85</v>
      </c>
      <c r="I1087" s="12" t="s">
        <v>554</v>
      </c>
      <c r="J1087" s="12" t="s">
        <v>559</v>
      </c>
      <c r="K1087" s="1" t="s">
        <v>1318</v>
      </c>
      <c r="L1087" s="1" t="s">
        <v>139</v>
      </c>
    </row>
    <row r="1088" spans="3:12">
      <c r="C1088" s="1" t="s">
        <v>992</v>
      </c>
      <c r="D1088" s="1">
        <v>0</v>
      </c>
      <c r="E1088" s="1" t="s">
        <v>27</v>
      </c>
      <c r="F1088" s="12" t="s">
        <v>142</v>
      </c>
      <c r="G1088" s="12" t="s">
        <v>3350</v>
      </c>
      <c r="H1088" s="1" t="s">
        <v>85</v>
      </c>
      <c r="I1088" s="12" t="s">
        <v>554</v>
      </c>
      <c r="J1088" s="12" t="s">
        <v>559</v>
      </c>
      <c r="K1088" s="1" t="s">
        <v>1318</v>
      </c>
      <c r="L1088" s="1" t="s">
        <v>139</v>
      </c>
    </row>
    <row r="1089" spans="3:12">
      <c r="C1089" s="1" t="s">
        <v>993</v>
      </c>
      <c r="D1089" s="1">
        <v>0</v>
      </c>
      <c r="E1089" s="1" t="s">
        <v>27</v>
      </c>
      <c r="F1089" s="12" t="s">
        <v>142</v>
      </c>
      <c r="G1089" s="12" t="s">
        <v>3350</v>
      </c>
      <c r="H1089" s="1" t="s">
        <v>85</v>
      </c>
      <c r="I1089" s="12" t="s">
        <v>554</v>
      </c>
      <c r="J1089" s="12" t="s">
        <v>559</v>
      </c>
      <c r="K1089" s="1" t="s">
        <v>1318</v>
      </c>
      <c r="L1089" s="1" t="s">
        <v>139</v>
      </c>
    </row>
    <row r="1090" spans="3:12">
      <c r="C1090" s="1" t="s">
        <v>994</v>
      </c>
      <c r="D1090" s="1">
        <v>0</v>
      </c>
      <c r="E1090" s="1" t="s">
        <v>27</v>
      </c>
      <c r="F1090" s="12" t="s">
        <v>142</v>
      </c>
      <c r="G1090" s="12" t="s">
        <v>3350</v>
      </c>
      <c r="H1090" s="1" t="s">
        <v>85</v>
      </c>
      <c r="I1090" s="12" t="s">
        <v>554</v>
      </c>
      <c r="J1090" s="12" t="s">
        <v>559</v>
      </c>
      <c r="K1090" s="1" t="s">
        <v>1318</v>
      </c>
      <c r="L1090" s="1" t="s">
        <v>139</v>
      </c>
    </row>
    <row r="1091" spans="3:12">
      <c r="C1091" s="1" t="s">
        <v>1652</v>
      </c>
      <c r="D1091" s="1">
        <v>0</v>
      </c>
      <c r="E1091" s="1" t="s">
        <v>27</v>
      </c>
      <c r="F1091" s="12" t="s">
        <v>142</v>
      </c>
      <c r="G1091" s="12" t="s">
        <v>3350</v>
      </c>
      <c r="H1091" s="1" t="s">
        <v>85</v>
      </c>
      <c r="I1091" s="12" t="s">
        <v>554</v>
      </c>
      <c r="J1091" s="12" t="s">
        <v>559</v>
      </c>
      <c r="K1091" s="1" t="s">
        <v>1318</v>
      </c>
      <c r="L1091" s="1" t="s">
        <v>139</v>
      </c>
    </row>
    <row r="1092" spans="3:12">
      <c r="C1092" s="1" t="s">
        <v>995</v>
      </c>
      <c r="D1092" s="1">
        <v>0</v>
      </c>
      <c r="E1092" s="1" t="s">
        <v>27</v>
      </c>
      <c r="F1092" s="12" t="s">
        <v>142</v>
      </c>
      <c r="G1092" s="12" t="s">
        <v>3350</v>
      </c>
      <c r="H1092" s="1" t="s">
        <v>85</v>
      </c>
      <c r="I1092" s="12" t="s">
        <v>554</v>
      </c>
      <c r="J1092" s="12" t="s">
        <v>559</v>
      </c>
      <c r="K1092" s="1" t="s">
        <v>1318</v>
      </c>
      <c r="L1092" s="1" t="s">
        <v>139</v>
      </c>
    </row>
    <row r="1093" spans="3:12">
      <c r="C1093" s="1" t="s">
        <v>1638</v>
      </c>
      <c r="D1093" s="1">
        <v>0</v>
      </c>
      <c r="E1093" s="1" t="s">
        <v>27</v>
      </c>
      <c r="F1093" s="12" t="s">
        <v>142</v>
      </c>
      <c r="G1093" s="12" t="s">
        <v>3350</v>
      </c>
      <c r="H1093" s="1" t="s">
        <v>85</v>
      </c>
      <c r="I1093" s="12" t="s">
        <v>554</v>
      </c>
      <c r="J1093" s="12" t="s">
        <v>559</v>
      </c>
      <c r="K1093" s="1" t="s">
        <v>1318</v>
      </c>
      <c r="L1093" s="1" t="s">
        <v>875</v>
      </c>
    </row>
    <row r="1094" spans="3:12">
      <c r="C1094" s="1" t="s">
        <v>956</v>
      </c>
      <c r="D1094" s="1">
        <v>0</v>
      </c>
      <c r="E1094" s="1" t="s">
        <v>27</v>
      </c>
      <c r="F1094" s="12" t="s">
        <v>142</v>
      </c>
      <c r="G1094" s="12" t="s">
        <v>3350</v>
      </c>
      <c r="H1094" s="1" t="s">
        <v>85</v>
      </c>
      <c r="I1094" s="12" t="s">
        <v>554</v>
      </c>
      <c r="J1094" s="12" t="s">
        <v>559</v>
      </c>
      <c r="K1094" s="1" t="s">
        <v>1318</v>
      </c>
      <c r="L1094" s="1" t="s">
        <v>875</v>
      </c>
    </row>
    <row r="1095" spans="3:12">
      <c r="C1095" s="1" t="s">
        <v>1639</v>
      </c>
      <c r="D1095" s="1">
        <v>0</v>
      </c>
      <c r="E1095" s="1" t="s">
        <v>27</v>
      </c>
      <c r="F1095" s="12" t="s">
        <v>142</v>
      </c>
      <c r="G1095" s="12" t="s">
        <v>3350</v>
      </c>
      <c r="H1095" s="1" t="s">
        <v>85</v>
      </c>
      <c r="I1095" s="12" t="s">
        <v>554</v>
      </c>
      <c r="J1095" s="12" t="s">
        <v>559</v>
      </c>
      <c r="K1095" s="1" t="s">
        <v>1318</v>
      </c>
      <c r="L1095" s="1" t="s">
        <v>875</v>
      </c>
    </row>
    <row r="1096" spans="3:12">
      <c r="C1096" s="1" t="s">
        <v>1640</v>
      </c>
      <c r="D1096" s="1">
        <v>0</v>
      </c>
      <c r="E1096" s="1" t="s">
        <v>27</v>
      </c>
      <c r="F1096" s="12" t="s">
        <v>142</v>
      </c>
      <c r="G1096" s="12" t="s">
        <v>3350</v>
      </c>
      <c r="H1096" s="1" t="s">
        <v>85</v>
      </c>
      <c r="I1096" s="12" t="s">
        <v>554</v>
      </c>
      <c r="J1096" s="12" t="s">
        <v>559</v>
      </c>
      <c r="K1096" s="1" t="s">
        <v>1318</v>
      </c>
      <c r="L1096" s="1" t="s">
        <v>875</v>
      </c>
    </row>
    <row r="1097" spans="3:12">
      <c r="C1097" s="1" t="s">
        <v>147</v>
      </c>
      <c r="D1097" s="1">
        <v>0</v>
      </c>
      <c r="E1097" s="1" t="s">
        <v>27</v>
      </c>
      <c r="F1097" s="12" t="s">
        <v>142</v>
      </c>
      <c r="G1097" s="12" t="s">
        <v>3350</v>
      </c>
      <c r="H1097" s="1" t="s">
        <v>85</v>
      </c>
      <c r="I1097" s="12" t="s">
        <v>554</v>
      </c>
      <c r="J1097" s="12" t="s">
        <v>559</v>
      </c>
      <c r="K1097" s="1" t="s">
        <v>1318</v>
      </c>
      <c r="L1097" s="1" t="s">
        <v>875</v>
      </c>
    </row>
    <row r="1098" spans="3:12">
      <c r="C1098" s="1" t="s">
        <v>149</v>
      </c>
      <c r="D1098" s="1">
        <v>0</v>
      </c>
      <c r="E1098" s="1" t="s">
        <v>27</v>
      </c>
      <c r="F1098" s="12" t="s">
        <v>142</v>
      </c>
      <c r="G1098" s="12" t="s">
        <v>3350</v>
      </c>
      <c r="H1098" s="1" t="s">
        <v>85</v>
      </c>
      <c r="I1098" s="12" t="s">
        <v>554</v>
      </c>
      <c r="J1098" s="12" t="s">
        <v>559</v>
      </c>
      <c r="K1098" s="1" t="s">
        <v>1318</v>
      </c>
      <c r="L1098" s="1" t="s">
        <v>875</v>
      </c>
    </row>
    <row r="1099" spans="3:12">
      <c r="C1099" s="1" t="s">
        <v>957</v>
      </c>
      <c r="D1099" s="1">
        <v>0</v>
      </c>
      <c r="E1099" s="1" t="s">
        <v>27</v>
      </c>
      <c r="F1099" s="12" t="s">
        <v>142</v>
      </c>
      <c r="G1099" s="12" t="s">
        <v>3350</v>
      </c>
      <c r="H1099" s="1" t="s">
        <v>85</v>
      </c>
      <c r="I1099" s="12" t="s">
        <v>554</v>
      </c>
      <c r="J1099" s="12" t="s">
        <v>559</v>
      </c>
      <c r="K1099" s="1" t="s">
        <v>1318</v>
      </c>
      <c r="L1099" s="1" t="s">
        <v>875</v>
      </c>
    </row>
    <row r="1100" spans="3:12">
      <c r="C1100" s="1" t="s">
        <v>958</v>
      </c>
      <c r="D1100" s="1">
        <v>0</v>
      </c>
      <c r="E1100" s="1" t="s">
        <v>27</v>
      </c>
      <c r="F1100" s="12" t="s">
        <v>142</v>
      </c>
      <c r="G1100" s="12" t="s">
        <v>3350</v>
      </c>
      <c r="H1100" s="1" t="s">
        <v>85</v>
      </c>
      <c r="I1100" s="12" t="s">
        <v>554</v>
      </c>
      <c r="J1100" s="12" t="s">
        <v>559</v>
      </c>
      <c r="K1100" s="1" t="s">
        <v>1318</v>
      </c>
      <c r="L1100" s="1" t="s">
        <v>875</v>
      </c>
    </row>
    <row r="1101" spans="3:12">
      <c r="C1101" s="1" t="s">
        <v>959</v>
      </c>
      <c r="D1101" s="1">
        <v>0</v>
      </c>
      <c r="E1101" s="1" t="s">
        <v>27</v>
      </c>
      <c r="F1101" s="12" t="s">
        <v>142</v>
      </c>
      <c r="G1101" s="12" t="s">
        <v>3350</v>
      </c>
      <c r="H1101" s="1" t="s">
        <v>85</v>
      </c>
      <c r="I1101" s="12" t="s">
        <v>554</v>
      </c>
      <c r="J1101" s="12" t="s">
        <v>559</v>
      </c>
      <c r="K1101" s="1" t="s">
        <v>1318</v>
      </c>
      <c r="L1101" s="1" t="s">
        <v>875</v>
      </c>
    </row>
    <row r="1102" spans="3:12">
      <c r="C1102" s="1" t="s">
        <v>960</v>
      </c>
      <c r="D1102" s="1">
        <v>0</v>
      </c>
      <c r="E1102" s="1" t="s">
        <v>27</v>
      </c>
      <c r="F1102" s="12" t="s">
        <v>142</v>
      </c>
      <c r="G1102" s="12" t="s">
        <v>3350</v>
      </c>
      <c r="H1102" s="1" t="s">
        <v>85</v>
      </c>
      <c r="I1102" s="12" t="s">
        <v>554</v>
      </c>
      <c r="J1102" s="12" t="s">
        <v>559</v>
      </c>
      <c r="K1102" s="1" t="s">
        <v>1318</v>
      </c>
      <c r="L1102" s="1" t="s">
        <v>875</v>
      </c>
    </row>
    <row r="1103" spans="3:12">
      <c r="C1103" s="1" t="s">
        <v>961</v>
      </c>
      <c r="D1103" s="1">
        <v>0</v>
      </c>
      <c r="E1103" s="1" t="s">
        <v>27</v>
      </c>
      <c r="F1103" s="12" t="s">
        <v>142</v>
      </c>
      <c r="G1103" s="12" t="s">
        <v>3350</v>
      </c>
      <c r="H1103" s="1" t="s">
        <v>85</v>
      </c>
      <c r="I1103" s="12" t="s">
        <v>554</v>
      </c>
      <c r="J1103" s="12" t="s">
        <v>559</v>
      </c>
      <c r="K1103" s="1" t="s">
        <v>1318</v>
      </c>
      <c r="L1103" s="1" t="s">
        <v>875</v>
      </c>
    </row>
    <row r="1104" spans="3:12">
      <c r="C1104" s="1" t="s">
        <v>962</v>
      </c>
      <c r="D1104" s="1">
        <v>0</v>
      </c>
      <c r="E1104" s="1" t="s">
        <v>27</v>
      </c>
      <c r="F1104" s="12" t="s">
        <v>142</v>
      </c>
      <c r="G1104" s="12" t="s">
        <v>3350</v>
      </c>
      <c r="H1104" s="1" t="s">
        <v>85</v>
      </c>
      <c r="I1104" s="12" t="s">
        <v>554</v>
      </c>
      <c r="J1104" s="12" t="s">
        <v>559</v>
      </c>
      <c r="K1104" s="1" t="s">
        <v>1318</v>
      </c>
      <c r="L1104" s="1" t="s">
        <v>875</v>
      </c>
    </row>
    <row r="1105" spans="3:12">
      <c r="C1105" s="1" t="s">
        <v>963</v>
      </c>
      <c r="D1105" s="1">
        <v>0</v>
      </c>
      <c r="E1105" s="1" t="s">
        <v>27</v>
      </c>
      <c r="F1105" s="12" t="s">
        <v>142</v>
      </c>
      <c r="G1105" s="12" t="s">
        <v>3350</v>
      </c>
      <c r="H1105" s="1" t="s">
        <v>85</v>
      </c>
      <c r="I1105" s="12" t="s">
        <v>554</v>
      </c>
      <c r="J1105" s="12" t="s">
        <v>559</v>
      </c>
      <c r="K1105" s="1" t="s">
        <v>1318</v>
      </c>
      <c r="L1105" s="1" t="s">
        <v>875</v>
      </c>
    </row>
    <row r="1106" spans="3:12">
      <c r="C1106" s="1" t="s">
        <v>964</v>
      </c>
      <c r="D1106" s="1">
        <v>0</v>
      </c>
      <c r="E1106" s="1" t="s">
        <v>27</v>
      </c>
      <c r="F1106" s="12" t="s">
        <v>142</v>
      </c>
      <c r="G1106" s="12" t="s">
        <v>3350</v>
      </c>
      <c r="H1106" s="1" t="s">
        <v>85</v>
      </c>
      <c r="I1106" s="12" t="s">
        <v>554</v>
      </c>
      <c r="J1106" s="12" t="s">
        <v>559</v>
      </c>
      <c r="K1106" s="1" t="s">
        <v>1318</v>
      </c>
      <c r="L1106" s="1" t="s">
        <v>875</v>
      </c>
    </row>
    <row r="1107" spans="3:12">
      <c r="C1107" s="1" t="s">
        <v>965</v>
      </c>
      <c r="D1107" s="1">
        <v>0</v>
      </c>
      <c r="E1107" s="1" t="s">
        <v>27</v>
      </c>
      <c r="F1107" s="12" t="s">
        <v>142</v>
      </c>
      <c r="G1107" s="12" t="s">
        <v>3350</v>
      </c>
      <c r="H1107" s="1" t="s">
        <v>85</v>
      </c>
      <c r="I1107" s="12" t="s">
        <v>554</v>
      </c>
      <c r="J1107" s="12" t="s">
        <v>559</v>
      </c>
      <c r="K1107" s="1" t="s">
        <v>1318</v>
      </c>
      <c r="L1107" s="1" t="s">
        <v>875</v>
      </c>
    </row>
    <row r="1108" spans="3:12">
      <c r="C1108" s="1" t="s">
        <v>966</v>
      </c>
      <c r="D1108" s="1">
        <v>0</v>
      </c>
      <c r="E1108" s="1" t="s">
        <v>27</v>
      </c>
      <c r="F1108" s="12" t="s">
        <v>142</v>
      </c>
      <c r="G1108" s="12" t="s">
        <v>3350</v>
      </c>
      <c r="H1108" s="1" t="s">
        <v>85</v>
      </c>
      <c r="I1108" s="12" t="s">
        <v>554</v>
      </c>
      <c r="J1108" s="12" t="s">
        <v>559</v>
      </c>
      <c r="K1108" s="1" t="s">
        <v>1318</v>
      </c>
      <c r="L1108" s="1" t="s">
        <v>875</v>
      </c>
    </row>
    <row r="1109" spans="3:12">
      <c r="C1109" s="1" t="s">
        <v>967</v>
      </c>
      <c r="D1109" s="1">
        <v>0</v>
      </c>
      <c r="E1109" s="1" t="s">
        <v>27</v>
      </c>
      <c r="F1109" s="12" t="s">
        <v>142</v>
      </c>
      <c r="G1109" s="12" t="s">
        <v>3350</v>
      </c>
      <c r="H1109" s="1" t="s">
        <v>85</v>
      </c>
      <c r="I1109" s="12" t="s">
        <v>554</v>
      </c>
      <c r="J1109" s="12" t="s">
        <v>559</v>
      </c>
      <c r="K1109" s="1" t="s">
        <v>1318</v>
      </c>
      <c r="L1109" s="1" t="s">
        <v>875</v>
      </c>
    </row>
    <row r="1110" spans="3:12">
      <c r="C1110" s="1" t="s">
        <v>968</v>
      </c>
      <c r="D1110" s="1">
        <v>0</v>
      </c>
      <c r="E1110" s="1" t="s">
        <v>27</v>
      </c>
      <c r="F1110" s="12" t="s">
        <v>142</v>
      </c>
      <c r="G1110" s="12" t="s">
        <v>3350</v>
      </c>
      <c r="H1110" s="1" t="s">
        <v>85</v>
      </c>
      <c r="I1110" s="12" t="s">
        <v>554</v>
      </c>
      <c r="J1110" s="12" t="s">
        <v>559</v>
      </c>
      <c r="K1110" s="1" t="s">
        <v>1318</v>
      </c>
      <c r="L1110" s="1" t="s">
        <v>875</v>
      </c>
    </row>
    <row r="1111" spans="3:12">
      <c r="C1111" s="1" t="s">
        <v>969</v>
      </c>
      <c r="D1111" s="1">
        <v>0</v>
      </c>
      <c r="E1111" s="1" t="s">
        <v>27</v>
      </c>
      <c r="F1111" s="12" t="s">
        <v>142</v>
      </c>
      <c r="G1111" s="12" t="s">
        <v>3350</v>
      </c>
      <c r="H1111" s="1" t="s">
        <v>85</v>
      </c>
      <c r="I1111" s="12" t="s">
        <v>554</v>
      </c>
      <c r="J1111" s="12" t="s">
        <v>559</v>
      </c>
      <c r="K1111" s="1" t="s">
        <v>1318</v>
      </c>
      <c r="L1111" s="1" t="s">
        <v>875</v>
      </c>
    </row>
    <row r="1112" spans="3:12">
      <c r="C1112" s="1" t="s">
        <v>970</v>
      </c>
      <c r="D1112" s="1">
        <v>0</v>
      </c>
      <c r="E1112" s="1" t="s">
        <v>27</v>
      </c>
      <c r="F1112" s="12" t="s">
        <v>142</v>
      </c>
      <c r="G1112" s="12" t="s">
        <v>3350</v>
      </c>
      <c r="H1112" s="1" t="s">
        <v>85</v>
      </c>
      <c r="I1112" s="12" t="s">
        <v>554</v>
      </c>
      <c r="J1112" s="12" t="s">
        <v>559</v>
      </c>
      <c r="K1112" s="1" t="s">
        <v>1318</v>
      </c>
      <c r="L1112" s="1" t="s">
        <v>875</v>
      </c>
    </row>
    <row r="1113" spans="3:12">
      <c r="C1113" s="1" t="s">
        <v>971</v>
      </c>
      <c r="D1113" s="1">
        <v>0</v>
      </c>
      <c r="E1113" s="1" t="s">
        <v>27</v>
      </c>
      <c r="F1113" s="12" t="s">
        <v>142</v>
      </c>
      <c r="G1113" s="12" t="s">
        <v>3350</v>
      </c>
      <c r="H1113" s="1" t="s">
        <v>85</v>
      </c>
      <c r="I1113" s="12" t="s">
        <v>554</v>
      </c>
      <c r="J1113" s="12" t="s">
        <v>559</v>
      </c>
      <c r="K1113" s="1" t="s">
        <v>1318</v>
      </c>
      <c r="L1113" s="1" t="s">
        <v>875</v>
      </c>
    </row>
    <row r="1114" spans="3:12">
      <c r="C1114" s="1" t="s">
        <v>972</v>
      </c>
      <c r="D1114" s="1">
        <v>0</v>
      </c>
      <c r="E1114" s="1" t="s">
        <v>27</v>
      </c>
      <c r="F1114" s="12" t="s">
        <v>142</v>
      </c>
      <c r="G1114" s="12" t="s">
        <v>3350</v>
      </c>
      <c r="H1114" s="1" t="s">
        <v>85</v>
      </c>
      <c r="I1114" s="12" t="s">
        <v>554</v>
      </c>
      <c r="J1114" s="12" t="s">
        <v>559</v>
      </c>
      <c r="K1114" s="1" t="s">
        <v>1318</v>
      </c>
      <c r="L1114" s="1" t="s">
        <v>875</v>
      </c>
    </row>
    <row r="1115" spans="3:12">
      <c r="C1115" s="1" t="s">
        <v>973</v>
      </c>
      <c r="D1115" s="1">
        <v>0</v>
      </c>
      <c r="E1115" s="1" t="s">
        <v>27</v>
      </c>
      <c r="F1115" s="12" t="s">
        <v>142</v>
      </c>
      <c r="G1115" s="12" t="s">
        <v>3350</v>
      </c>
      <c r="H1115" s="1" t="s">
        <v>85</v>
      </c>
      <c r="I1115" s="12" t="s">
        <v>554</v>
      </c>
      <c r="J1115" s="12" t="s">
        <v>559</v>
      </c>
      <c r="K1115" s="1" t="s">
        <v>1318</v>
      </c>
      <c r="L1115" s="1" t="s">
        <v>875</v>
      </c>
    </row>
    <row r="1116" spans="3:12">
      <c r="C1116" s="1" t="s">
        <v>974</v>
      </c>
      <c r="D1116" s="1">
        <v>0</v>
      </c>
      <c r="E1116" s="1" t="s">
        <v>27</v>
      </c>
      <c r="F1116" s="12" t="s">
        <v>142</v>
      </c>
      <c r="G1116" s="12" t="s">
        <v>3350</v>
      </c>
      <c r="H1116" s="1" t="s">
        <v>85</v>
      </c>
      <c r="I1116" s="12" t="s">
        <v>554</v>
      </c>
      <c r="J1116" s="12" t="s">
        <v>559</v>
      </c>
      <c r="K1116" s="1" t="s">
        <v>1318</v>
      </c>
      <c r="L1116" s="1" t="s">
        <v>875</v>
      </c>
    </row>
    <row r="1117" spans="3:12">
      <c r="C1117" s="1" t="s">
        <v>975</v>
      </c>
      <c r="D1117" s="1">
        <v>0</v>
      </c>
      <c r="E1117" s="1" t="s">
        <v>27</v>
      </c>
      <c r="F1117" s="12" t="s">
        <v>142</v>
      </c>
      <c r="G1117" s="12" t="s">
        <v>3350</v>
      </c>
      <c r="H1117" s="1" t="s">
        <v>85</v>
      </c>
      <c r="I1117" s="12" t="s">
        <v>554</v>
      </c>
      <c r="J1117" s="12" t="s">
        <v>559</v>
      </c>
      <c r="K1117" s="1" t="s">
        <v>1318</v>
      </c>
      <c r="L1117" s="1" t="s">
        <v>875</v>
      </c>
    </row>
    <row r="1118" spans="3:12">
      <c r="C1118" s="1" t="s">
        <v>976</v>
      </c>
      <c r="D1118" s="1">
        <v>0</v>
      </c>
      <c r="E1118" s="1" t="s">
        <v>27</v>
      </c>
      <c r="F1118" s="12" t="s">
        <v>142</v>
      </c>
      <c r="G1118" s="12" t="s">
        <v>3350</v>
      </c>
      <c r="H1118" s="1" t="s">
        <v>85</v>
      </c>
      <c r="I1118" s="12" t="s">
        <v>554</v>
      </c>
      <c r="J1118" s="12" t="s">
        <v>559</v>
      </c>
      <c r="K1118" s="1" t="s">
        <v>1318</v>
      </c>
      <c r="L1118" s="1" t="s">
        <v>875</v>
      </c>
    </row>
    <row r="1119" spans="3:12">
      <c r="C1119" s="1" t="s">
        <v>977</v>
      </c>
      <c r="D1119" s="1">
        <v>0</v>
      </c>
      <c r="E1119" s="1" t="s">
        <v>27</v>
      </c>
      <c r="F1119" s="12" t="s">
        <v>142</v>
      </c>
      <c r="G1119" s="12" t="s">
        <v>3350</v>
      </c>
      <c r="H1119" s="1" t="s">
        <v>85</v>
      </c>
      <c r="I1119" s="12" t="s">
        <v>554</v>
      </c>
      <c r="J1119" s="12" t="s">
        <v>559</v>
      </c>
      <c r="K1119" s="1" t="s">
        <v>1318</v>
      </c>
      <c r="L1119" s="1" t="s">
        <v>875</v>
      </c>
    </row>
    <row r="1120" spans="3:12">
      <c r="C1120" s="1" t="s">
        <v>1643</v>
      </c>
      <c r="D1120" s="1">
        <v>0</v>
      </c>
      <c r="E1120" s="1" t="s">
        <v>27</v>
      </c>
      <c r="F1120" s="12" t="s">
        <v>142</v>
      </c>
      <c r="G1120" s="12" t="s">
        <v>3350</v>
      </c>
      <c r="H1120" s="1" t="s">
        <v>85</v>
      </c>
      <c r="I1120" s="12" t="s">
        <v>554</v>
      </c>
      <c r="J1120" s="12" t="s">
        <v>559</v>
      </c>
      <c r="K1120" s="1" t="s">
        <v>1318</v>
      </c>
      <c r="L1120" s="1" t="s">
        <v>875</v>
      </c>
    </row>
    <row r="1121" spans="3:12">
      <c r="C1121" s="1" t="s">
        <v>1644</v>
      </c>
      <c r="D1121" s="1">
        <v>0</v>
      </c>
      <c r="E1121" s="1" t="s">
        <v>27</v>
      </c>
      <c r="F1121" s="12" t="s">
        <v>142</v>
      </c>
      <c r="G1121" s="12" t="s">
        <v>3350</v>
      </c>
      <c r="H1121" s="1" t="s">
        <v>85</v>
      </c>
      <c r="I1121" s="12" t="s">
        <v>554</v>
      </c>
      <c r="J1121" s="12" t="s">
        <v>559</v>
      </c>
      <c r="K1121" s="1" t="s">
        <v>1318</v>
      </c>
      <c r="L1121" s="1" t="s">
        <v>875</v>
      </c>
    </row>
    <row r="1122" spans="3:12">
      <c r="C1122" s="1" t="s">
        <v>1645</v>
      </c>
      <c r="D1122" s="1">
        <v>0</v>
      </c>
      <c r="E1122" s="1" t="s">
        <v>27</v>
      </c>
      <c r="F1122" s="12" t="s">
        <v>142</v>
      </c>
      <c r="G1122" s="12" t="s">
        <v>3350</v>
      </c>
      <c r="H1122" s="1" t="s">
        <v>85</v>
      </c>
      <c r="I1122" s="12" t="s">
        <v>554</v>
      </c>
      <c r="J1122" s="12" t="s">
        <v>559</v>
      </c>
      <c r="K1122" s="1" t="s">
        <v>1318</v>
      </c>
      <c r="L1122" s="1" t="s">
        <v>875</v>
      </c>
    </row>
    <row r="1123" spans="3:12">
      <c r="C1123" s="1" t="s">
        <v>1646</v>
      </c>
      <c r="D1123" s="1">
        <v>0</v>
      </c>
      <c r="E1123" s="1" t="s">
        <v>27</v>
      </c>
      <c r="F1123" s="12" t="s">
        <v>142</v>
      </c>
      <c r="G1123" s="12" t="s">
        <v>3350</v>
      </c>
      <c r="H1123" s="1" t="s">
        <v>85</v>
      </c>
      <c r="I1123" s="12" t="s">
        <v>554</v>
      </c>
      <c r="J1123" s="12" t="s">
        <v>559</v>
      </c>
      <c r="K1123" s="1" t="s">
        <v>1318</v>
      </c>
      <c r="L1123" s="1" t="s">
        <v>875</v>
      </c>
    </row>
    <row r="1124" spans="3:12">
      <c r="C1124" s="1" t="s">
        <v>978</v>
      </c>
      <c r="D1124" s="1">
        <v>0</v>
      </c>
      <c r="E1124" s="1" t="s">
        <v>27</v>
      </c>
      <c r="F1124" s="12" t="s">
        <v>142</v>
      </c>
      <c r="G1124" s="12" t="s">
        <v>3350</v>
      </c>
      <c r="H1124" s="1" t="s">
        <v>85</v>
      </c>
      <c r="I1124" s="12" t="s">
        <v>554</v>
      </c>
      <c r="J1124" s="12" t="s">
        <v>559</v>
      </c>
      <c r="K1124" s="1" t="s">
        <v>1318</v>
      </c>
      <c r="L1124" s="1" t="s">
        <v>875</v>
      </c>
    </row>
    <row r="1125" spans="3:12">
      <c r="C1125" s="1" t="s">
        <v>1647</v>
      </c>
      <c r="D1125" s="1">
        <v>0</v>
      </c>
      <c r="E1125" s="1" t="s">
        <v>27</v>
      </c>
      <c r="F1125" s="12" t="s">
        <v>142</v>
      </c>
      <c r="G1125" s="12" t="s">
        <v>3350</v>
      </c>
      <c r="H1125" s="1" t="s">
        <v>85</v>
      </c>
      <c r="I1125" s="12" t="s">
        <v>554</v>
      </c>
      <c r="J1125" s="12" t="s">
        <v>559</v>
      </c>
      <c r="K1125" s="1" t="s">
        <v>1318</v>
      </c>
      <c r="L1125" s="1" t="s">
        <v>875</v>
      </c>
    </row>
    <row r="1126" spans="3:12">
      <c r="C1126" s="1" t="s">
        <v>1648</v>
      </c>
      <c r="D1126" s="1">
        <v>0</v>
      </c>
      <c r="E1126" s="1" t="s">
        <v>27</v>
      </c>
      <c r="F1126" s="12" t="s">
        <v>142</v>
      </c>
      <c r="G1126" s="12" t="s">
        <v>3350</v>
      </c>
      <c r="H1126" s="1" t="s">
        <v>85</v>
      </c>
      <c r="I1126" s="12" t="s">
        <v>554</v>
      </c>
      <c r="J1126" s="12" t="s">
        <v>559</v>
      </c>
      <c r="K1126" s="1" t="s">
        <v>1318</v>
      </c>
      <c r="L1126" s="1" t="s">
        <v>875</v>
      </c>
    </row>
    <row r="1127" spans="3:12">
      <c r="C1127" s="1" t="s">
        <v>1649</v>
      </c>
      <c r="D1127" s="1">
        <v>0</v>
      </c>
      <c r="E1127" s="1" t="s">
        <v>27</v>
      </c>
      <c r="F1127" s="12" t="s">
        <v>142</v>
      </c>
      <c r="G1127" s="12" t="s">
        <v>3350</v>
      </c>
      <c r="H1127" s="1" t="s">
        <v>85</v>
      </c>
      <c r="I1127" s="12" t="s">
        <v>554</v>
      </c>
      <c r="J1127" s="12" t="s">
        <v>559</v>
      </c>
      <c r="K1127" s="1" t="s">
        <v>1318</v>
      </c>
      <c r="L1127" s="1" t="s">
        <v>875</v>
      </c>
    </row>
    <row r="1128" spans="3:12">
      <c r="C1128" s="1" t="s">
        <v>1650</v>
      </c>
      <c r="D1128" s="1">
        <v>0</v>
      </c>
      <c r="E1128" s="1" t="s">
        <v>27</v>
      </c>
      <c r="F1128" s="12" t="s">
        <v>142</v>
      </c>
      <c r="G1128" s="12" t="s">
        <v>3350</v>
      </c>
      <c r="H1128" s="1" t="s">
        <v>85</v>
      </c>
      <c r="I1128" s="12" t="s">
        <v>554</v>
      </c>
      <c r="J1128" s="12" t="s">
        <v>559</v>
      </c>
      <c r="K1128" s="1" t="s">
        <v>1318</v>
      </c>
      <c r="L1128" s="1" t="s">
        <v>875</v>
      </c>
    </row>
    <row r="1129" spans="3:12">
      <c r="C1129" s="1" t="s">
        <v>979</v>
      </c>
      <c r="D1129" s="1">
        <v>0</v>
      </c>
      <c r="E1129" s="1" t="s">
        <v>27</v>
      </c>
      <c r="F1129" s="12" t="s">
        <v>142</v>
      </c>
      <c r="G1129" s="12" t="s">
        <v>3350</v>
      </c>
      <c r="H1129" s="1" t="s">
        <v>85</v>
      </c>
      <c r="I1129" s="12" t="s">
        <v>554</v>
      </c>
      <c r="J1129" s="12" t="s">
        <v>559</v>
      </c>
      <c r="K1129" s="1" t="s">
        <v>1318</v>
      </c>
      <c r="L1129" s="1" t="s">
        <v>875</v>
      </c>
    </row>
    <row r="1130" spans="3:12">
      <c r="C1130" s="1" t="s">
        <v>1651</v>
      </c>
      <c r="D1130" s="1">
        <v>0</v>
      </c>
      <c r="E1130" s="1" t="s">
        <v>27</v>
      </c>
      <c r="F1130" s="12" t="s">
        <v>142</v>
      </c>
      <c r="G1130" s="12" t="s">
        <v>3350</v>
      </c>
      <c r="H1130" s="1" t="s">
        <v>85</v>
      </c>
      <c r="I1130" s="12" t="s">
        <v>554</v>
      </c>
      <c r="J1130" s="12" t="s">
        <v>559</v>
      </c>
      <c r="K1130" s="1" t="s">
        <v>1318</v>
      </c>
      <c r="L1130" s="1" t="s">
        <v>875</v>
      </c>
    </row>
    <row r="1131" spans="3:12">
      <c r="C1131" s="1" t="s">
        <v>980</v>
      </c>
      <c r="D1131" s="1">
        <v>0</v>
      </c>
      <c r="E1131" s="1" t="s">
        <v>27</v>
      </c>
      <c r="F1131" s="12" t="s">
        <v>142</v>
      </c>
      <c r="G1131" s="12" t="s">
        <v>3350</v>
      </c>
      <c r="H1131" s="1" t="s">
        <v>85</v>
      </c>
      <c r="I1131" s="12" t="s">
        <v>554</v>
      </c>
      <c r="J1131" s="12" t="s">
        <v>559</v>
      </c>
      <c r="K1131" s="1" t="s">
        <v>1318</v>
      </c>
      <c r="L1131" s="1" t="s">
        <v>875</v>
      </c>
    </row>
    <row r="1132" spans="3:12">
      <c r="C1132" s="1" t="s">
        <v>981</v>
      </c>
      <c r="D1132" s="1">
        <v>0</v>
      </c>
      <c r="E1132" s="1" t="s">
        <v>27</v>
      </c>
      <c r="F1132" s="12" t="s">
        <v>142</v>
      </c>
      <c r="G1132" s="12" t="s">
        <v>3350</v>
      </c>
      <c r="H1132" s="1" t="s">
        <v>85</v>
      </c>
      <c r="I1132" s="12" t="s">
        <v>554</v>
      </c>
      <c r="J1132" s="12" t="s">
        <v>559</v>
      </c>
      <c r="K1132" s="1" t="s">
        <v>1318</v>
      </c>
      <c r="L1132" s="1" t="s">
        <v>875</v>
      </c>
    </row>
    <row r="1133" spans="3:12">
      <c r="C1133" s="1" t="s">
        <v>982</v>
      </c>
      <c r="D1133" s="1">
        <v>0</v>
      </c>
      <c r="E1133" s="1" t="s">
        <v>27</v>
      </c>
      <c r="F1133" s="12" t="s">
        <v>142</v>
      </c>
      <c r="G1133" s="12" t="s">
        <v>3350</v>
      </c>
      <c r="H1133" s="1" t="s">
        <v>85</v>
      </c>
      <c r="I1133" s="12" t="s">
        <v>554</v>
      </c>
      <c r="J1133" s="12" t="s">
        <v>559</v>
      </c>
      <c r="K1133" s="1" t="s">
        <v>1318</v>
      </c>
      <c r="L1133" s="1" t="s">
        <v>875</v>
      </c>
    </row>
    <row r="1134" spans="3:12">
      <c r="C1134" s="1" t="s">
        <v>983</v>
      </c>
      <c r="D1134" s="1">
        <v>0</v>
      </c>
      <c r="E1134" s="1" t="s">
        <v>27</v>
      </c>
      <c r="F1134" s="12" t="s">
        <v>142</v>
      </c>
      <c r="G1134" s="12" t="s">
        <v>3350</v>
      </c>
      <c r="H1134" s="1" t="s">
        <v>85</v>
      </c>
      <c r="I1134" s="12" t="s">
        <v>554</v>
      </c>
      <c r="J1134" s="12" t="s">
        <v>559</v>
      </c>
      <c r="K1134" s="1" t="s">
        <v>1318</v>
      </c>
      <c r="L1134" s="1" t="s">
        <v>875</v>
      </c>
    </row>
    <row r="1135" spans="3:12">
      <c r="C1135" s="1" t="s">
        <v>984</v>
      </c>
      <c r="D1135" s="1">
        <v>0</v>
      </c>
      <c r="E1135" s="1" t="s">
        <v>27</v>
      </c>
      <c r="F1135" s="12" t="s">
        <v>142</v>
      </c>
      <c r="G1135" s="12" t="s">
        <v>3350</v>
      </c>
      <c r="H1135" s="1" t="s">
        <v>85</v>
      </c>
      <c r="I1135" s="12" t="s">
        <v>554</v>
      </c>
      <c r="J1135" s="12" t="s">
        <v>559</v>
      </c>
      <c r="K1135" s="1" t="s">
        <v>1318</v>
      </c>
      <c r="L1135" s="1" t="s">
        <v>875</v>
      </c>
    </row>
    <row r="1136" spans="3:12">
      <c r="C1136" s="1" t="s">
        <v>985</v>
      </c>
      <c r="D1136" s="1">
        <v>0</v>
      </c>
      <c r="E1136" s="1" t="s">
        <v>27</v>
      </c>
      <c r="F1136" s="12" t="s">
        <v>142</v>
      </c>
      <c r="G1136" s="12" t="s">
        <v>3350</v>
      </c>
      <c r="H1136" s="1" t="s">
        <v>85</v>
      </c>
      <c r="I1136" s="12" t="s">
        <v>554</v>
      </c>
      <c r="J1136" s="12" t="s">
        <v>559</v>
      </c>
      <c r="K1136" s="1" t="s">
        <v>1318</v>
      </c>
      <c r="L1136" s="1" t="s">
        <v>875</v>
      </c>
    </row>
    <row r="1137" spans="3:12">
      <c r="C1137" s="1" t="s">
        <v>986</v>
      </c>
      <c r="D1137" s="1">
        <v>0</v>
      </c>
      <c r="E1137" s="1" t="s">
        <v>27</v>
      </c>
      <c r="F1137" s="12" t="s">
        <v>142</v>
      </c>
      <c r="G1137" s="12" t="s">
        <v>3350</v>
      </c>
      <c r="H1137" s="1" t="s">
        <v>85</v>
      </c>
      <c r="I1137" s="12" t="s">
        <v>554</v>
      </c>
      <c r="J1137" s="12" t="s">
        <v>559</v>
      </c>
      <c r="K1137" s="1" t="s">
        <v>1318</v>
      </c>
      <c r="L1137" s="1" t="s">
        <v>875</v>
      </c>
    </row>
    <row r="1138" spans="3:12">
      <c r="C1138" s="1" t="s">
        <v>987</v>
      </c>
      <c r="D1138" s="1">
        <v>0</v>
      </c>
      <c r="E1138" s="1" t="s">
        <v>27</v>
      </c>
      <c r="F1138" s="12" t="s">
        <v>142</v>
      </c>
      <c r="G1138" s="12" t="s">
        <v>3350</v>
      </c>
      <c r="H1138" s="1" t="s">
        <v>85</v>
      </c>
      <c r="I1138" s="12" t="s">
        <v>554</v>
      </c>
      <c r="J1138" s="12" t="s">
        <v>559</v>
      </c>
      <c r="K1138" s="1" t="s">
        <v>1318</v>
      </c>
      <c r="L1138" s="1" t="s">
        <v>875</v>
      </c>
    </row>
    <row r="1139" spans="3:12">
      <c r="C1139" s="1" t="s">
        <v>988</v>
      </c>
      <c r="D1139" s="1">
        <v>0</v>
      </c>
      <c r="E1139" s="1" t="s">
        <v>27</v>
      </c>
      <c r="F1139" s="12" t="s">
        <v>142</v>
      </c>
      <c r="G1139" s="12" t="s">
        <v>3350</v>
      </c>
      <c r="H1139" s="1" t="s">
        <v>85</v>
      </c>
      <c r="I1139" s="12" t="s">
        <v>554</v>
      </c>
      <c r="J1139" s="12" t="s">
        <v>559</v>
      </c>
      <c r="K1139" s="1" t="s">
        <v>1318</v>
      </c>
      <c r="L1139" s="1" t="s">
        <v>875</v>
      </c>
    </row>
    <row r="1140" spans="3:12">
      <c r="C1140" s="1" t="s">
        <v>989</v>
      </c>
      <c r="D1140" s="1">
        <v>0</v>
      </c>
      <c r="E1140" s="1" t="s">
        <v>27</v>
      </c>
      <c r="F1140" s="12" t="s">
        <v>142</v>
      </c>
      <c r="G1140" s="12" t="s">
        <v>3350</v>
      </c>
      <c r="H1140" s="1" t="s">
        <v>85</v>
      </c>
      <c r="I1140" s="12" t="s">
        <v>554</v>
      </c>
      <c r="J1140" s="12" t="s">
        <v>559</v>
      </c>
      <c r="K1140" s="1" t="s">
        <v>1318</v>
      </c>
      <c r="L1140" s="1" t="s">
        <v>875</v>
      </c>
    </row>
    <row r="1141" spans="3:12">
      <c r="C1141" s="1" t="s">
        <v>990</v>
      </c>
      <c r="D1141" s="1">
        <v>0</v>
      </c>
      <c r="E1141" s="1" t="s">
        <v>27</v>
      </c>
      <c r="F1141" s="12" t="s">
        <v>142</v>
      </c>
      <c r="G1141" s="12" t="s">
        <v>3350</v>
      </c>
      <c r="H1141" s="1" t="s">
        <v>85</v>
      </c>
      <c r="I1141" s="12" t="s">
        <v>554</v>
      </c>
      <c r="J1141" s="12" t="s">
        <v>559</v>
      </c>
      <c r="K1141" s="1" t="s">
        <v>1318</v>
      </c>
      <c r="L1141" s="1" t="s">
        <v>875</v>
      </c>
    </row>
    <row r="1142" spans="3:12">
      <c r="C1142" s="1" t="s">
        <v>991</v>
      </c>
      <c r="D1142" s="1">
        <v>0</v>
      </c>
      <c r="E1142" s="1" t="s">
        <v>27</v>
      </c>
      <c r="F1142" s="12" t="s">
        <v>142</v>
      </c>
      <c r="G1142" s="12" t="s">
        <v>3350</v>
      </c>
      <c r="H1142" s="1" t="s">
        <v>85</v>
      </c>
      <c r="I1142" s="12" t="s">
        <v>554</v>
      </c>
      <c r="J1142" s="12" t="s">
        <v>559</v>
      </c>
      <c r="K1142" s="1" t="s">
        <v>1318</v>
      </c>
      <c r="L1142" s="1" t="s">
        <v>875</v>
      </c>
    </row>
    <row r="1143" spans="3:12">
      <c r="C1143" s="1" t="s">
        <v>992</v>
      </c>
      <c r="D1143" s="1">
        <v>0</v>
      </c>
      <c r="E1143" s="1" t="s">
        <v>27</v>
      </c>
      <c r="F1143" s="12" t="s">
        <v>142</v>
      </c>
      <c r="G1143" s="12" t="s">
        <v>3350</v>
      </c>
      <c r="H1143" s="1" t="s">
        <v>85</v>
      </c>
      <c r="I1143" s="12" t="s">
        <v>554</v>
      </c>
      <c r="J1143" s="12" t="s">
        <v>559</v>
      </c>
      <c r="K1143" s="1" t="s">
        <v>1318</v>
      </c>
      <c r="L1143" s="1" t="s">
        <v>875</v>
      </c>
    </row>
    <row r="1144" spans="3:12">
      <c r="C1144" s="1" t="s">
        <v>993</v>
      </c>
      <c r="D1144" s="1">
        <v>0</v>
      </c>
      <c r="E1144" s="1" t="s">
        <v>27</v>
      </c>
      <c r="F1144" s="12" t="s">
        <v>142</v>
      </c>
      <c r="G1144" s="12" t="s">
        <v>3350</v>
      </c>
      <c r="H1144" s="1" t="s">
        <v>85</v>
      </c>
      <c r="I1144" s="12" t="s">
        <v>554</v>
      </c>
      <c r="J1144" s="12" t="s">
        <v>559</v>
      </c>
      <c r="K1144" s="1" t="s">
        <v>1318</v>
      </c>
      <c r="L1144" s="1" t="s">
        <v>875</v>
      </c>
    </row>
    <row r="1145" spans="3:12">
      <c r="C1145" s="1" t="s">
        <v>994</v>
      </c>
      <c r="D1145" s="1">
        <v>0</v>
      </c>
      <c r="E1145" s="1" t="s">
        <v>27</v>
      </c>
      <c r="F1145" s="12" t="s">
        <v>142</v>
      </c>
      <c r="G1145" s="12" t="s">
        <v>3350</v>
      </c>
      <c r="H1145" s="1" t="s">
        <v>85</v>
      </c>
      <c r="I1145" s="12" t="s">
        <v>554</v>
      </c>
      <c r="J1145" s="12" t="s">
        <v>559</v>
      </c>
      <c r="K1145" s="1" t="s">
        <v>1318</v>
      </c>
      <c r="L1145" s="1" t="s">
        <v>875</v>
      </c>
    </row>
    <row r="1146" spans="3:12">
      <c r="C1146" s="1" t="s">
        <v>1652</v>
      </c>
      <c r="D1146" s="1">
        <v>0</v>
      </c>
      <c r="E1146" s="1" t="s">
        <v>27</v>
      </c>
      <c r="F1146" s="12" t="s">
        <v>142</v>
      </c>
      <c r="G1146" s="12" t="s">
        <v>3350</v>
      </c>
      <c r="H1146" s="1" t="s">
        <v>85</v>
      </c>
      <c r="I1146" s="12" t="s">
        <v>554</v>
      </c>
      <c r="J1146" s="12" t="s">
        <v>559</v>
      </c>
      <c r="K1146" s="1" t="s">
        <v>1318</v>
      </c>
      <c r="L1146" s="1" t="s">
        <v>875</v>
      </c>
    </row>
    <row r="1147" spans="3:12">
      <c r="C1147" s="1" t="s">
        <v>995</v>
      </c>
      <c r="D1147" s="1">
        <v>0</v>
      </c>
      <c r="E1147" s="1" t="s">
        <v>27</v>
      </c>
      <c r="F1147" s="12" t="s">
        <v>142</v>
      </c>
      <c r="G1147" s="12" t="s">
        <v>3350</v>
      </c>
      <c r="H1147" s="1" t="s">
        <v>85</v>
      </c>
      <c r="I1147" s="12" t="s">
        <v>554</v>
      </c>
      <c r="J1147" s="12" t="s">
        <v>559</v>
      </c>
      <c r="K1147" s="1" t="s">
        <v>1318</v>
      </c>
      <c r="L1147" s="1" t="s">
        <v>875</v>
      </c>
    </row>
    <row r="1148" spans="3:12">
      <c r="C1148" s="1" t="s">
        <v>1638</v>
      </c>
      <c r="D1148" s="1">
        <v>0</v>
      </c>
      <c r="E1148" s="1" t="s">
        <v>27</v>
      </c>
      <c r="F1148" s="12" t="s">
        <v>142</v>
      </c>
      <c r="G1148" s="12" t="s">
        <v>3350</v>
      </c>
      <c r="H1148" s="1" t="s">
        <v>85</v>
      </c>
      <c r="I1148" s="12" t="s">
        <v>554</v>
      </c>
      <c r="J1148" s="12" t="s">
        <v>559</v>
      </c>
      <c r="K1148" s="1" t="s">
        <v>1318</v>
      </c>
      <c r="L1148" s="1" t="s">
        <v>876</v>
      </c>
    </row>
    <row r="1149" spans="3:12">
      <c r="C1149" s="1" t="s">
        <v>956</v>
      </c>
      <c r="D1149" s="1">
        <v>0</v>
      </c>
      <c r="E1149" s="1" t="s">
        <v>27</v>
      </c>
      <c r="F1149" s="12" t="s">
        <v>142</v>
      </c>
      <c r="G1149" s="12" t="s">
        <v>3350</v>
      </c>
      <c r="H1149" s="1" t="s">
        <v>85</v>
      </c>
      <c r="I1149" s="12" t="s">
        <v>554</v>
      </c>
      <c r="J1149" s="12" t="s">
        <v>559</v>
      </c>
      <c r="K1149" s="1" t="s">
        <v>1318</v>
      </c>
      <c r="L1149" s="1" t="s">
        <v>876</v>
      </c>
    </row>
    <row r="1150" spans="3:12">
      <c r="C1150" s="1" t="s">
        <v>1639</v>
      </c>
      <c r="D1150" s="1">
        <v>0</v>
      </c>
      <c r="E1150" s="1" t="s">
        <v>27</v>
      </c>
      <c r="F1150" s="12" t="s">
        <v>142</v>
      </c>
      <c r="G1150" s="12" t="s">
        <v>3350</v>
      </c>
      <c r="H1150" s="1" t="s">
        <v>85</v>
      </c>
      <c r="I1150" s="12" t="s">
        <v>554</v>
      </c>
      <c r="J1150" s="12" t="s">
        <v>559</v>
      </c>
      <c r="K1150" s="1" t="s">
        <v>1318</v>
      </c>
      <c r="L1150" s="1" t="s">
        <v>876</v>
      </c>
    </row>
    <row r="1151" spans="3:12">
      <c r="C1151" s="1" t="s">
        <v>1640</v>
      </c>
      <c r="D1151" s="1">
        <v>0</v>
      </c>
      <c r="E1151" s="1" t="s">
        <v>27</v>
      </c>
      <c r="F1151" s="12" t="s">
        <v>142</v>
      </c>
      <c r="G1151" s="12" t="s">
        <v>3350</v>
      </c>
      <c r="H1151" s="1" t="s">
        <v>85</v>
      </c>
      <c r="I1151" s="12" t="s">
        <v>554</v>
      </c>
      <c r="J1151" s="12" t="s">
        <v>559</v>
      </c>
      <c r="K1151" s="1" t="s">
        <v>1318</v>
      </c>
      <c r="L1151" s="1" t="s">
        <v>876</v>
      </c>
    </row>
    <row r="1152" spans="3:12">
      <c r="C1152" s="1" t="s">
        <v>147</v>
      </c>
      <c r="D1152" s="1">
        <v>0</v>
      </c>
      <c r="E1152" s="1" t="s">
        <v>27</v>
      </c>
      <c r="F1152" s="12" t="s">
        <v>142</v>
      </c>
      <c r="G1152" s="12" t="s">
        <v>3350</v>
      </c>
      <c r="H1152" s="1" t="s">
        <v>85</v>
      </c>
      <c r="I1152" s="12" t="s">
        <v>554</v>
      </c>
      <c r="J1152" s="12" t="s">
        <v>559</v>
      </c>
      <c r="K1152" s="1" t="s">
        <v>1318</v>
      </c>
      <c r="L1152" s="1" t="s">
        <v>876</v>
      </c>
    </row>
    <row r="1153" spans="3:12">
      <c r="C1153" s="1" t="s">
        <v>149</v>
      </c>
      <c r="D1153" s="1">
        <v>0</v>
      </c>
      <c r="E1153" s="1" t="s">
        <v>27</v>
      </c>
      <c r="F1153" s="12" t="s">
        <v>142</v>
      </c>
      <c r="G1153" s="12" t="s">
        <v>3350</v>
      </c>
      <c r="H1153" s="1" t="s">
        <v>85</v>
      </c>
      <c r="I1153" s="12" t="s">
        <v>554</v>
      </c>
      <c r="J1153" s="12" t="s">
        <v>559</v>
      </c>
      <c r="K1153" s="1" t="s">
        <v>1318</v>
      </c>
      <c r="L1153" s="1" t="s">
        <v>876</v>
      </c>
    </row>
    <row r="1154" spans="3:12">
      <c r="C1154" s="1" t="s">
        <v>957</v>
      </c>
      <c r="D1154" s="1">
        <v>0</v>
      </c>
      <c r="E1154" s="1" t="s">
        <v>27</v>
      </c>
      <c r="F1154" s="12" t="s">
        <v>142</v>
      </c>
      <c r="G1154" s="12" t="s">
        <v>3350</v>
      </c>
      <c r="H1154" s="1" t="s">
        <v>85</v>
      </c>
      <c r="I1154" s="12" t="s">
        <v>554</v>
      </c>
      <c r="J1154" s="12" t="s">
        <v>559</v>
      </c>
      <c r="K1154" s="1" t="s">
        <v>1318</v>
      </c>
      <c r="L1154" s="1" t="s">
        <v>876</v>
      </c>
    </row>
    <row r="1155" spans="3:12">
      <c r="C1155" s="1" t="s">
        <v>958</v>
      </c>
      <c r="D1155" s="1">
        <v>0</v>
      </c>
      <c r="E1155" s="1" t="s">
        <v>27</v>
      </c>
      <c r="F1155" s="12" t="s">
        <v>142</v>
      </c>
      <c r="G1155" s="12" t="s">
        <v>3350</v>
      </c>
      <c r="H1155" s="1" t="s">
        <v>85</v>
      </c>
      <c r="I1155" s="12" t="s">
        <v>554</v>
      </c>
      <c r="J1155" s="12" t="s">
        <v>559</v>
      </c>
      <c r="K1155" s="1" t="s">
        <v>1318</v>
      </c>
      <c r="L1155" s="1" t="s">
        <v>876</v>
      </c>
    </row>
    <row r="1156" spans="3:12">
      <c r="C1156" s="1" t="s">
        <v>959</v>
      </c>
      <c r="D1156" s="1">
        <v>0</v>
      </c>
      <c r="E1156" s="1" t="s">
        <v>27</v>
      </c>
      <c r="F1156" s="12" t="s">
        <v>142</v>
      </c>
      <c r="G1156" s="12" t="s">
        <v>3350</v>
      </c>
      <c r="H1156" s="1" t="s">
        <v>85</v>
      </c>
      <c r="I1156" s="12" t="s">
        <v>554</v>
      </c>
      <c r="J1156" s="12" t="s">
        <v>559</v>
      </c>
      <c r="K1156" s="1" t="s">
        <v>1318</v>
      </c>
      <c r="L1156" s="1" t="s">
        <v>876</v>
      </c>
    </row>
    <row r="1157" spans="3:12">
      <c r="C1157" s="1" t="s">
        <v>960</v>
      </c>
      <c r="D1157" s="1">
        <v>0</v>
      </c>
      <c r="E1157" s="1" t="s">
        <v>27</v>
      </c>
      <c r="F1157" s="12" t="s">
        <v>142</v>
      </c>
      <c r="G1157" s="12" t="s">
        <v>3350</v>
      </c>
      <c r="H1157" s="1" t="s">
        <v>85</v>
      </c>
      <c r="I1157" s="12" t="s">
        <v>554</v>
      </c>
      <c r="J1157" s="12" t="s">
        <v>559</v>
      </c>
      <c r="K1157" s="1" t="s">
        <v>1318</v>
      </c>
      <c r="L1157" s="1" t="s">
        <v>876</v>
      </c>
    </row>
    <row r="1158" spans="3:12">
      <c r="C1158" s="1" t="s">
        <v>961</v>
      </c>
      <c r="D1158" s="1">
        <v>0</v>
      </c>
      <c r="E1158" s="1" t="s">
        <v>27</v>
      </c>
      <c r="F1158" s="12" t="s">
        <v>142</v>
      </c>
      <c r="G1158" s="12" t="s">
        <v>3350</v>
      </c>
      <c r="H1158" s="1" t="s">
        <v>85</v>
      </c>
      <c r="I1158" s="12" t="s">
        <v>554</v>
      </c>
      <c r="J1158" s="12" t="s">
        <v>559</v>
      </c>
      <c r="K1158" s="1" t="s">
        <v>1318</v>
      </c>
      <c r="L1158" s="1" t="s">
        <v>876</v>
      </c>
    </row>
    <row r="1159" spans="3:12">
      <c r="C1159" s="1" t="s">
        <v>962</v>
      </c>
      <c r="D1159" s="1">
        <v>0</v>
      </c>
      <c r="E1159" s="1" t="s">
        <v>27</v>
      </c>
      <c r="F1159" s="12" t="s">
        <v>142</v>
      </c>
      <c r="G1159" s="12" t="s">
        <v>3350</v>
      </c>
      <c r="H1159" s="1" t="s">
        <v>85</v>
      </c>
      <c r="I1159" s="12" t="s">
        <v>554</v>
      </c>
      <c r="J1159" s="12" t="s">
        <v>559</v>
      </c>
      <c r="K1159" s="1" t="s">
        <v>1318</v>
      </c>
      <c r="L1159" s="1" t="s">
        <v>876</v>
      </c>
    </row>
    <row r="1160" spans="3:12">
      <c r="C1160" s="1" t="s">
        <v>963</v>
      </c>
      <c r="D1160" s="1">
        <v>0</v>
      </c>
      <c r="E1160" s="1" t="s">
        <v>27</v>
      </c>
      <c r="F1160" s="12" t="s">
        <v>142</v>
      </c>
      <c r="G1160" s="12" t="s">
        <v>3350</v>
      </c>
      <c r="H1160" s="1" t="s">
        <v>85</v>
      </c>
      <c r="I1160" s="12" t="s">
        <v>554</v>
      </c>
      <c r="J1160" s="12" t="s">
        <v>559</v>
      </c>
      <c r="K1160" s="1" t="s">
        <v>1318</v>
      </c>
      <c r="L1160" s="1" t="s">
        <v>876</v>
      </c>
    </row>
    <row r="1161" spans="3:12">
      <c r="C1161" s="1" t="s">
        <v>964</v>
      </c>
      <c r="D1161" s="1">
        <v>0</v>
      </c>
      <c r="E1161" s="1" t="s">
        <v>27</v>
      </c>
      <c r="F1161" s="12" t="s">
        <v>142</v>
      </c>
      <c r="G1161" s="12" t="s">
        <v>3350</v>
      </c>
      <c r="H1161" s="1" t="s">
        <v>85</v>
      </c>
      <c r="I1161" s="12" t="s">
        <v>554</v>
      </c>
      <c r="J1161" s="12" t="s">
        <v>559</v>
      </c>
      <c r="K1161" s="1" t="s">
        <v>1318</v>
      </c>
      <c r="L1161" s="1" t="s">
        <v>876</v>
      </c>
    </row>
    <row r="1162" spans="3:12">
      <c r="C1162" s="1" t="s">
        <v>965</v>
      </c>
      <c r="D1162" s="1">
        <v>0</v>
      </c>
      <c r="E1162" s="1" t="s">
        <v>27</v>
      </c>
      <c r="F1162" s="12" t="s">
        <v>142</v>
      </c>
      <c r="G1162" s="12" t="s">
        <v>3350</v>
      </c>
      <c r="H1162" s="1" t="s">
        <v>85</v>
      </c>
      <c r="I1162" s="12" t="s">
        <v>554</v>
      </c>
      <c r="J1162" s="12" t="s">
        <v>559</v>
      </c>
      <c r="K1162" s="1" t="s">
        <v>1318</v>
      </c>
      <c r="L1162" s="1" t="s">
        <v>876</v>
      </c>
    </row>
    <row r="1163" spans="3:12">
      <c r="C1163" s="1" t="s">
        <v>966</v>
      </c>
      <c r="D1163" s="1">
        <v>0</v>
      </c>
      <c r="E1163" s="1" t="s">
        <v>27</v>
      </c>
      <c r="F1163" s="12" t="s">
        <v>142</v>
      </c>
      <c r="G1163" s="12" t="s">
        <v>3350</v>
      </c>
      <c r="H1163" s="1" t="s">
        <v>85</v>
      </c>
      <c r="I1163" s="12" t="s">
        <v>554</v>
      </c>
      <c r="J1163" s="12" t="s">
        <v>559</v>
      </c>
      <c r="K1163" s="1" t="s">
        <v>1318</v>
      </c>
      <c r="L1163" s="1" t="s">
        <v>876</v>
      </c>
    </row>
    <row r="1164" spans="3:12">
      <c r="C1164" s="1" t="s">
        <v>967</v>
      </c>
      <c r="D1164" s="1">
        <v>0</v>
      </c>
      <c r="E1164" s="1" t="s">
        <v>27</v>
      </c>
      <c r="F1164" s="12" t="s">
        <v>142</v>
      </c>
      <c r="G1164" s="12" t="s">
        <v>3350</v>
      </c>
      <c r="H1164" s="1" t="s">
        <v>85</v>
      </c>
      <c r="I1164" s="12" t="s">
        <v>554</v>
      </c>
      <c r="J1164" s="12" t="s">
        <v>559</v>
      </c>
      <c r="K1164" s="1" t="s">
        <v>1318</v>
      </c>
      <c r="L1164" s="1" t="s">
        <v>876</v>
      </c>
    </row>
    <row r="1165" spans="3:12">
      <c r="C1165" s="1" t="s">
        <v>968</v>
      </c>
      <c r="D1165" s="1">
        <v>0</v>
      </c>
      <c r="E1165" s="1" t="s">
        <v>27</v>
      </c>
      <c r="F1165" s="12" t="s">
        <v>142</v>
      </c>
      <c r="G1165" s="12" t="s">
        <v>3350</v>
      </c>
      <c r="H1165" s="1" t="s">
        <v>85</v>
      </c>
      <c r="I1165" s="12" t="s">
        <v>554</v>
      </c>
      <c r="J1165" s="12" t="s">
        <v>559</v>
      </c>
      <c r="K1165" s="1" t="s">
        <v>1318</v>
      </c>
      <c r="L1165" s="1" t="s">
        <v>876</v>
      </c>
    </row>
    <row r="1166" spans="3:12">
      <c r="C1166" s="1" t="s">
        <v>969</v>
      </c>
      <c r="D1166" s="1">
        <v>0</v>
      </c>
      <c r="E1166" s="1" t="s">
        <v>27</v>
      </c>
      <c r="F1166" s="12" t="s">
        <v>142</v>
      </c>
      <c r="G1166" s="12" t="s">
        <v>3350</v>
      </c>
      <c r="H1166" s="1" t="s">
        <v>85</v>
      </c>
      <c r="I1166" s="12" t="s">
        <v>554</v>
      </c>
      <c r="J1166" s="12" t="s">
        <v>559</v>
      </c>
      <c r="K1166" s="1" t="s">
        <v>1318</v>
      </c>
      <c r="L1166" s="1" t="s">
        <v>876</v>
      </c>
    </row>
    <row r="1167" spans="3:12">
      <c r="C1167" s="1" t="s">
        <v>970</v>
      </c>
      <c r="D1167" s="1">
        <v>0</v>
      </c>
      <c r="E1167" s="1" t="s">
        <v>27</v>
      </c>
      <c r="F1167" s="12" t="s">
        <v>142</v>
      </c>
      <c r="G1167" s="12" t="s">
        <v>3350</v>
      </c>
      <c r="H1167" s="1" t="s">
        <v>85</v>
      </c>
      <c r="I1167" s="12" t="s">
        <v>554</v>
      </c>
      <c r="J1167" s="12" t="s">
        <v>559</v>
      </c>
      <c r="K1167" s="1" t="s">
        <v>1318</v>
      </c>
      <c r="L1167" s="1" t="s">
        <v>876</v>
      </c>
    </row>
    <row r="1168" spans="3:12">
      <c r="C1168" s="1" t="s">
        <v>971</v>
      </c>
      <c r="D1168" s="1">
        <v>0</v>
      </c>
      <c r="E1168" s="1" t="s">
        <v>27</v>
      </c>
      <c r="F1168" s="12" t="s">
        <v>142</v>
      </c>
      <c r="G1168" s="12" t="s">
        <v>3350</v>
      </c>
      <c r="H1168" s="1" t="s">
        <v>85</v>
      </c>
      <c r="I1168" s="12" t="s">
        <v>554</v>
      </c>
      <c r="J1168" s="12" t="s">
        <v>559</v>
      </c>
      <c r="K1168" s="1" t="s">
        <v>1318</v>
      </c>
      <c r="L1168" s="1" t="s">
        <v>876</v>
      </c>
    </row>
    <row r="1169" spans="3:12">
      <c r="C1169" s="1" t="s">
        <v>972</v>
      </c>
      <c r="D1169" s="1">
        <v>0</v>
      </c>
      <c r="E1169" s="1" t="s">
        <v>27</v>
      </c>
      <c r="F1169" s="12" t="s">
        <v>142</v>
      </c>
      <c r="G1169" s="12" t="s">
        <v>3350</v>
      </c>
      <c r="H1169" s="1" t="s">
        <v>85</v>
      </c>
      <c r="I1169" s="12" t="s">
        <v>554</v>
      </c>
      <c r="J1169" s="12" t="s">
        <v>559</v>
      </c>
      <c r="K1169" s="1" t="s">
        <v>1318</v>
      </c>
      <c r="L1169" s="1" t="s">
        <v>876</v>
      </c>
    </row>
    <row r="1170" spans="3:12">
      <c r="C1170" s="1" t="s">
        <v>973</v>
      </c>
      <c r="D1170" s="1">
        <v>0</v>
      </c>
      <c r="E1170" s="1" t="s">
        <v>27</v>
      </c>
      <c r="F1170" s="12" t="s">
        <v>142</v>
      </c>
      <c r="G1170" s="12" t="s">
        <v>3350</v>
      </c>
      <c r="H1170" s="1" t="s">
        <v>85</v>
      </c>
      <c r="I1170" s="12" t="s">
        <v>554</v>
      </c>
      <c r="J1170" s="12" t="s">
        <v>559</v>
      </c>
      <c r="K1170" s="1" t="s">
        <v>1318</v>
      </c>
      <c r="L1170" s="1" t="s">
        <v>876</v>
      </c>
    </row>
    <row r="1171" spans="3:12">
      <c r="C1171" s="1" t="s">
        <v>974</v>
      </c>
      <c r="D1171" s="1">
        <v>0</v>
      </c>
      <c r="E1171" s="1" t="s">
        <v>27</v>
      </c>
      <c r="F1171" s="12" t="s">
        <v>142</v>
      </c>
      <c r="G1171" s="12" t="s">
        <v>3350</v>
      </c>
      <c r="H1171" s="1" t="s">
        <v>85</v>
      </c>
      <c r="I1171" s="12" t="s">
        <v>554</v>
      </c>
      <c r="J1171" s="12" t="s">
        <v>559</v>
      </c>
      <c r="K1171" s="1" t="s">
        <v>1318</v>
      </c>
      <c r="L1171" s="1" t="s">
        <v>876</v>
      </c>
    </row>
    <row r="1172" spans="3:12">
      <c r="C1172" s="1" t="s">
        <v>975</v>
      </c>
      <c r="D1172" s="1">
        <v>0</v>
      </c>
      <c r="E1172" s="1" t="s">
        <v>27</v>
      </c>
      <c r="F1172" s="12" t="s">
        <v>142</v>
      </c>
      <c r="G1172" s="12" t="s">
        <v>3350</v>
      </c>
      <c r="H1172" s="1" t="s">
        <v>85</v>
      </c>
      <c r="I1172" s="12" t="s">
        <v>554</v>
      </c>
      <c r="J1172" s="12" t="s">
        <v>559</v>
      </c>
      <c r="K1172" s="1" t="s">
        <v>1318</v>
      </c>
      <c r="L1172" s="1" t="s">
        <v>876</v>
      </c>
    </row>
    <row r="1173" spans="3:12">
      <c r="C1173" s="1" t="s">
        <v>976</v>
      </c>
      <c r="D1173" s="1">
        <v>0</v>
      </c>
      <c r="E1173" s="1" t="s">
        <v>27</v>
      </c>
      <c r="F1173" s="12" t="s">
        <v>142</v>
      </c>
      <c r="G1173" s="12" t="s">
        <v>3350</v>
      </c>
      <c r="H1173" s="1" t="s">
        <v>85</v>
      </c>
      <c r="I1173" s="12" t="s">
        <v>554</v>
      </c>
      <c r="J1173" s="12" t="s">
        <v>559</v>
      </c>
      <c r="K1173" s="1" t="s">
        <v>1318</v>
      </c>
      <c r="L1173" s="1" t="s">
        <v>876</v>
      </c>
    </row>
    <row r="1174" spans="3:12">
      <c r="C1174" s="1" t="s">
        <v>977</v>
      </c>
      <c r="D1174" s="1">
        <v>0</v>
      </c>
      <c r="E1174" s="1" t="s">
        <v>27</v>
      </c>
      <c r="F1174" s="12" t="s">
        <v>142</v>
      </c>
      <c r="G1174" s="12" t="s">
        <v>3350</v>
      </c>
      <c r="H1174" s="1" t="s">
        <v>85</v>
      </c>
      <c r="I1174" s="12" t="s">
        <v>554</v>
      </c>
      <c r="J1174" s="12" t="s">
        <v>559</v>
      </c>
      <c r="K1174" s="1" t="s">
        <v>1318</v>
      </c>
      <c r="L1174" s="1" t="s">
        <v>876</v>
      </c>
    </row>
    <row r="1175" spans="3:12">
      <c r="C1175" s="1" t="s">
        <v>1643</v>
      </c>
      <c r="D1175" s="1">
        <v>0</v>
      </c>
      <c r="E1175" s="1" t="s">
        <v>27</v>
      </c>
      <c r="F1175" s="12" t="s">
        <v>142</v>
      </c>
      <c r="G1175" s="12" t="s">
        <v>3350</v>
      </c>
      <c r="H1175" s="1" t="s">
        <v>85</v>
      </c>
      <c r="I1175" s="12" t="s">
        <v>554</v>
      </c>
      <c r="J1175" s="12" t="s">
        <v>559</v>
      </c>
      <c r="K1175" s="1" t="s">
        <v>1318</v>
      </c>
      <c r="L1175" s="1" t="s">
        <v>876</v>
      </c>
    </row>
    <row r="1176" spans="3:12">
      <c r="C1176" s="1" t="s">
        <v>1644</v>
      </c>
      <c r="D1176" s="1">
        <v>0</v>
      </c>
      <c r="E1176" s="1" t="s">
        <v>27</v>
      </c>
      <c r="F1176" s="12" t="s">
        <v>142</v>
      </c>
      <c r="G1176" s="12" t="s">
        <v>3350</v>
      </c>
      <c r="H1176" s="1" t="s">
        <v>85</v>
      </c>
      <c r="I1176" s="12" t="s">
        <v>554</v>
      </c>
      <c r="J1176" s="12" t="s">
        <v>559</v>
      </c>
      <c r="K1176" s="1" t="s">
        <v>1318</v>
      </c>
      <c r="L1176" s="1" t="s">
        <v>876</v>
      </c>
    </row>
    <row r="1177" spans="3:12">
      <c r="C1177" s="1" t="s">
        <v>1645</v>
      </c>
      <c r="D1177" s="1">
        <v>0</v>
      </c>
      <c r="E1177" s="1" t="s">
        <v>27</v>
      </c>
      <c r="F1177" s="12" t="s">
        <v>142</v>
      </c>
      <c r="G1177" s="12" t="s">
        <v>3350</v>
      </c>
      <c r="H1177" s="1" t="s">
        <v>85</v>
      </c>
      <c r="I1177" s="12" t="s">
        <v>554</v>
      </c>
      <c r="J1177" s="12" t="s">
        <v>559</v>
      </c>
      <c r="K1177" s="1" t="s">
        <v>1318</v>
      </c>
      <c r="L1177" s="1" t="s">
        <v>876</v>
      </c>
    </row>
    <row r="1178" spans="3:12">
      <c r="C1178" s="1" t="s">
        <v>1646</v>
      </c>
      <c r="D1178" s="1">
        <v>0</v>
      </c>
      <c r="E1178" s="1" t="s">
        <v>27</v>
      </c>
      <c r="F1178" s="12" t="s">
        <v>142</v>
      </c>
      <c r="G1178" s="12" t="s">
        <v>3350</v>
      </c>
      <c r="H1178" s="1" t="s">
        <v>85</v>
      </c>
      <c r="I1178" s="12" t="s">
        <v>554</v>
      </c>
      <c r="J1178" s="12" t="s">
        <v>559</v>
      </c>
      <c r="K1178" s="1" t="s">
        <v>1318</v>
      </c>
      <c r="L1178" s="1" t="s">
        <v>876</v>
      </c>
    </row>
    <row r="1179" spans="3:12">
      <c r="C1179" s="1" t="s">
        <v>978</v>
      </c>
      <c r="D1179" s="1">
        <v>0</v>
      </c>
      <c r="E1179" s="1" t="s">
        <v>27</v>
      </c>
      <c r="F1179" s="12" t="s">
        <v>142</v>
      </c>
      <c r="G1179" s="12" t="s">
        <v>3350</v>
      </c>
      <c r="H1179" s="1" t="s">
        <v>85</v>
      </c>
      <c r="I1179" s="12" t="s">
        <v>554</v>
      </c>
      <c r="J1179" s="12" t="s">
        <v>559</v>
      </c>
      <c r="K1179" s="1" t="s">
        <v>1318</v>
      </c>
      <c r="L1179" s="1" t="s">
        <v>876</v>
      </c>
    </row>
    <row r="1180" spans="3:12">
      <c r="C1180" s="1" t="s">
        <v>1647</v>
      </c>
      <c r="D1180" s="1">
        <v>0</v>
      </c>
      <c r="E1180" s="1" t="s">
        <v>27</v>
      </c>
      <c r="F1180" s="12" t="s">
        <v>142</v>
      </c>
      <c r="G1180" s="12" t="s">
        <v>3350</v>
      </c>
      <c r="H1180" s="1" t="s">
        <v>85</v>
      </c>
      <c r="I1180" s="12" t="s">
        <v>554</v>
      </c>
      <c r="J1180" s="12" t="s">
        <v>559</v>
      </c>
      <c r="K1180" s="1" t="s">
        <v>1318</v>
      </c>
      <c r="L1180" s="1" t="s">
        <v>876</v>
      </c>
    </row>
    <row r="1181" spans="3:12">
      <c r="C1181" s="1" t="s">
        <v>1648</v>
      </c>
      <c r="D1181" s="1">
        <v>0</v>
      </c>
      <c r="E1181" s="1" t="s">
        <v>27</v>
      </c>
      <c r="F1181" s="12" t="s">
        <v>142</v>
      </c>
      <c r="G1181" s="12" t="s">
        <v>3350</v>
      </c>
      <c r="H1181" s="1" t="s">
        <v>85</v>
      </c>
      <c r="I1181" s="12" t="s">
        <v>554</v>
      </c>
      <c r="J1181" s="12" t="s">
        <v>559</v>
      </c>
      <c r="K1181" s="1" t="s">
        <v>1318</v>
      </c>
      <c r="L1181" s="1" t="s">
        <v>876</v>
      </c>
    </row>
    <row r="1182" spans="3:12">
      <c r="C1182" s="1" t="s">
        <v>1649</v>
      </c>
      <c r="D1182" s="1">
        <v>0</v>
      </c>
      <c r="E1182" s="1" t="s">
        <v>27</v>
      </c>
      <c r="F1182" s="12" t="s">
        <v>142</v>
      </c>
      <c r="G1182" s="12" t="s">
        <v>3350</v>
      </c>
      <c r="H1182" s="1" t="s">
        <v>85</v>
      </c>
      <c r="I1182" s="12" t="s">
        <v>554</v>
      </c>
      <c r="J1182" s="12" t="s">
        <v>559</v>
      </c>
      <c r="K1182" s="1" t="s">
        <v>1318</v>
      </c>
      <c r="L1182" s="1" t="s">
        <v>876</v>
      </c>
    </row>
    <row r="1183" spans="3:12">
      <c r="C1183" s="1" t="s">
        <v>1650</v>
      </c>
      <c r="D1183" s="1">
        <v>0</v>
      </c>
      <c r="E1183" s="1" t="s">
        <v>27</v>
      </c>
      <c r="F1183" s="12" t="s">
        <v>142</v>
      </c>
      <c r="G1183" s="12" t="s">
        <v>3350</v>
      </c>
      <c r="H1183" s="1" t="s">
        <v>85</v>
      </c>
      <c r="I1183" s="12" t="s">
        <v>554</v>
      </c>
      <c r="J1183" s="12" t="s">
        <v>559</v>
      </c>
      <c r="K1183" s="1" t="s">
        <v>1318</v>
      </c>
      <c r="L1183" s="1" t="s">
        <v>876</v>
      </c>
    </row>
    <row r="1184" spans="3:12">
      <c r="C1184" s="1" t="s">
        <v>979</v>
      </c>
      <c r="D1184" s="1">
        <v>0</v>
      </c>
      <c r="E1184" s="1" t="s">
        <v>27</v>
      </c>
      <c r="F1184" s="12" t="s">
        <v>142</v>
      </c>
      <c r="G1184" s="12" t="s">
        <v>3350</v>
      </c>
      <c r="H1184" s="1" t="s">
        <v>85</v>
      </c>
      <c r="I1184" s="12" t="s">
        <v>554</v>
      </c>
      <c r="J1184" s="12" t="s">
        <v>559</v>
      </c>
      <c r="K1184" s="1" t="s">
        <v>1318</v>
      </c>
      <c r="L1184" s="1" t="s">
        <v>876</v>
      </c>
    </row>
    <row r="1185" spans="3:12">
      <c r="C1185" s="1" t="s">
        <v>1651</v>
      </c>
      <c r="D1185" s="1">
        <v>0</v>
      </c>
      <c r="E1185" s="1" t="s">
        <v>27</v>
      </c>
      <c r="F1185" s="12" t="s">
        <v>142</v>
      </c>
      <c r="G1185" s="12" t="s">
        <v>3350</v>
      </c>
      <c r="H1185" s="1" t="s">
        <v>85</v>
      </c>
      <c r="I1185" s="12" t="s">
        <v>554</v>
      </c>
      <c r="J1185" s="12" t="s">
        <v>559</v>
      </c>
      <c r="K1185" s="1" t="s">
        <v>1318</v>
      </c>
      <c r="L1185" s="1" t="s">
        <v>876</v>
      </c>
    </row>
    <row r="1186" spans="3:12">
      <c r="C1186" s="1" t="s">
        <v>980</v>
      </c>
      <c r="D1186" s="1">
        <v>0</v>
      </c>
      <c r="E1186" s="1" t="s">
        <v>27</v>
      </c>
      <c r="F1186" s="12" t="s">
        <v>142</v>
      </c>
      <c r="G1186" s="12" t="s">
        <v>3350</v>
      </c>
      <c r="H1186" s="1" t="s">
        <v>85</v>
      </c>
      <c r="I1186" s="12" t="s">
        <v>554</v>
      </c>
      <c r="J1186" s="12" t="s">
        <v>559</v>
      </c>
      <c r="K1186" s="1" t="s">
        <v>1318</v>
      </c>
      <c r="L1186" s="1" t="s">
        <v>876</v>
      </c>
    </row>
    <row r="1187" spans="3:12">
      <c r="C1187" s="1" t="s">
        <v>981</v>
      </c>
      <c r="D1187" s="1">
        <v>0</v>
      </c>
      <c r="E1187" s="1" t="s">
        <v>27</v>
      </c>
      <c r="F1187" s="12" t="s">
        <v>142</v>
      </c>
      <c r="G1187" s="12" t="s">
        <v>3350</v>
      </c>
      <c r="H1187" s="1" t="s">
        <v>85</v>
      </c>
      <c r="I1187" s="12" t="s">
        <v>554</v>
      </c>
      <c r="J1187" s="12" t="s">
        <v>559</v>
      </c>
      <c r="K1187" s="1" t="s">
        <v>1318</v>
      </c>
      <c r="L1187" s="1" t="s">
        <v>876</v>
      </c>
    </row>
    <row r="1188" spans="3:12">
      <c r="C1188" s="1" t="s">
        <v>982</v>
      </c>
      <c r="D1188" s="1">
        <v>0</v>
      </c>
      <c r="E1188" s="1" t="s">
        <v>27</v>
      </c>
      <c r="F1188" s="12" t="s">
        <v>142</v>
      </c>
      <c r="G1188" s="12" t="s">
        <v>3350</v>
      </c>
      <c r="H1188" s="1" t="s">
        <v>85</v>
      </c>
      <c r="I1188" s="12" t="s">
        <v>554</v>
      </c>
      <c r="J1188" s="12" t="s">
        <v>559</v>
      </c>
      <c r="K1188" s="1" t="s">
        <v>1318</v>
      </c>
      <c r="L1188" s="1" t="s">
        <v>876</v>
      </c>
    </row>
    <row r="1189" spans="3:12">
      <c r="C1189" s="1" t="s">
        <v>983</v>
      </c>
      <c r="D1189" s="1">
        <v>0</v>
      </c>
      <c r="E1189" s="1" t="s">
        <v>27</v>
      </c>
      <c r="F1189" s="12" t="s">
        <v>142</v>
      </c>
      <c r="G1189" s="12" t="s">
        <v>3350</v>
      </c>
      <c r="H1189" s="1" t="s">
        <v>85</v>
      </c>
      <c r="I1189" s="12" t="s">
        <v>554</v>
      </c>
      <c r="J1189" s="12" t="s">
        <v>559</v>
      </c>
      <c r="K1189" s="1" t="s">
        <v>1318</v>
      </c>
      <c r="L1189" s="1" t="s">
        <v>876</v>
      </c>
    </row>
    <row r="1190" spans="3:12">
      <c r="C1190" s="1" t="s">
        <v>984</v>
      </c>
      <c r="D1190" s="1">
        <v>0</v>
      </c>
      <c r="E1190" s="1" t="s">
        <v>27</v>
      </c>
      <c r="F1190" s="12" t="s">
        <v>142</v>
      </c>
      <c r="G1190" s="12" t="s">
        <v>3350</v>
      </c>
      <c r="H1190" s="1" t="s">
        <v>85</v>
      </c>
      <c r="I1190" s="12" t="s">
        <v>554</v>
      </c>
      <c r="J1190" s="12" t="s">
        <v>559</v>
      </c>
      <c r="K1190" s="1" t="s">
        <v>1318</v>
      </c>
      <c r="L1190" s="1" t="s">
        <v>876</v>
      </c>
    </row>
    <row r="1191" spans="3:12">
      <c r="C1191" s="1" t="s">
        <v>985</v>
      </c>
      <c r="D1191" s="1">
        <v>0</v>
      </c>
      <c r="E1191" s="1" t="s">
        <v>27</v>
      </c>
      <c r="F1191" s="12" t="s">
        <v>142</v>
      </c>
      <c r="G1191" s="12" t="s">
        <v>3350</v>
      </c>
      <c r="H1191" s="1" t="s">
        <v>85</v>
      </c>
      <c r="I1191" s="12" t="s">
        <v>554</v>
      </c>
      <c r="J1191" s="12" t="s">
        <v>559</v>
      </c>
      <c r="K1191" s="1" t="s">
        <v>1318</v>
      </c>
      <c r="L1191" s="1" t="s">
        <v>876</v>
      </c>
    </row>
    <row r="1192" spans="3:12">
      <c r="C1192" s="1" t="s">
        <v>986</v>
      </c>
      <c r="D1192" s="1">
        <v>0</v>
      </c>
      <c r="E1192" s="1" t="s">
        <v>27</v>
      </c>
      <c r="F1192" s="12" t="s">
        <v>142</v>
      </c>
      <c r="G1192" s="12" t="s">
        <v>3350</v>
      </c>
      <c r="H1192" s="1" t="s">
        <v>85</v>
      </c>
      <c r="I1192" s="12" t="s">
        <v>554</v>
      </c>
      <c r="J1192" s="12" t="s">
        <v>559</v>
      </c>
      <c r="K1192" s="1" t="s">
        <v>1318</v>
      </c>
      <c r="L1192" s="1" t="s">
        <v>876</v>
      </c>
    </row>
    <row r="1193" spans="3:12">
      <c r="C1193" s="1" t="s">
        <v>987</v>
      </c>
      <c r="D1193" s="1">
        <v>0</v>
      </c>
      <c r="E1193" s="1" t="s">
        <v>27</v>
      </c>
      <c r="F1193" s="12" t="s">
        <v>142</v>
      </c>
      <c r="G1193" s="12" t="s">
        <v>3350</v>
      </c>
      <c r="H1193" s="1" t="s">
        <v>85</v>
      </c>
      <c r="I1193" s="12" t="s">
        <v>554</v>
      </c>
      <c r="J1193" s="12" t="s">
        <v>559</v>
      </c>
      <c r="K1193" s="1" t="s">
        <v>1318</v>
      </c>
      <c r="L1193" s="1" t="s">
        <v>876</v>
      </c>
    </row>
    <row r="1194" spans="3:12">
      <c r="C1194" s="1" t="s">
        <v>988</v>
      </c>
      <c r="D1194" s="1">
        <v>0</v>
      </c>
      <c r="E1194" s="1" t="s">
        <v>27</v>
      </c>
      <c r="F1194" s="12" t="s">
        <v>142</v>
      </c>
      <c r="G1194" s="12" t="s">
        <v>3350</v>
      </c>
      <c r="H1194" s="1" t="s">
        <v>85</v>
      </c>
      <c r="I1194" s="12" t="s">
        <v>554</v>
      </c>
      <c r="J1194" s="12" t="s">
        <v>559</v>
      </c>
      <c r="K1194" s="1" t="s">
        <v>1318</v>
      </c>
      <c r="L1194" s="1" t="s">
        <v>876</v>
      </c>
    </row>
    <row r="1195" spans="3:12">
      <c r="C1195" s="1" t="s">
        <v>989</v>
      </c>
      <c r="D1195" s="1">
        <v>0</v>
      </c>
      <c r="E1195" s="1" t="s">
        <v>27</v>
      </c>
      <c r="F1195" s="12" t="s">
        <v>142</v>
      </c>
      <c r="G1195" s="12" t="s">
        <v>3350</v>
      </c>
      <c r="H1195" s="1" t="s">
        <v>85</v>
      </c>
      <c r="I1195" s="12" t="s">
        <v>554</v>
      </c>
      <c r="J1195" s="12" t="s">
        <v>559</v>
      </c>
      <c r="K1195" s="1" t="s">
        <v>1318</v>
      </c>
      <c r="L1195" s="1" t="s">
        <v>876</v>
      </c>
    </row>
    <row r="1196" spans="3:12">
      <c r="C1196" s="1" t="s">
        <v>990</v>
      </c>
      <c r="D1196" s="1">
        <v>0</v>
      </c>
      <c r="E1196" s="1" t="s">
        <v>27</v>
      </c>
      <c r="F1196" s="12" t="s">
        <v>142</v>
      </c>
      <c r="G1196" s="12" t="s">
        <v>3350</v>
      </c>
      <c r="H1196" s="1" t="s">
        <v>85</v>
      </c>
      <c r="I1196" s="12" t="s">
        <v>554</v>
      </c>
      <c r="J1196" s="12" t="s">
        <v>559</v>
      </c>
      <c r="K1196" s="1" t="s">
        <v>1318</v>
      </c>
      <c r="L1196" s="1" t="s">
        <v>876</v>
      </c>
    </row>
    <row r="1197" spans="3:12">
      <c r="C1197" s="1" t="s">
        <v>991</v>
      </c>
      <c r="D1197" s="1">
        <v>0</v>
      </c>
      <c r="E1197" s="1" t="s">
        <v>27</v>
      </c>
      <c r="F1197" s="12" t="s">
        <v>142</v>
      </c>
      <c r="G1197" s="12" t="s">
        <v>3350</v>
      </c>
      <c r="H1197" s="1" t="s">
        <v>85</v>
      </c>
      <c r="I1197" s="12" t="s">
        <v>554</v>
      </c>
      <c r="J1197" s="12" t="s">
        <v>559</v>
      </c>
      <c r="K1197" s="1" t="s">
        <v>1318</v>
      </c>
      <c r="L1197" s="1" t="s">
        <v>876</v>
      </c>
    </row>
    <row r="1198" spans="3:12">
      <c r="C1198" s="1" t="s">
        <v>992</v>
      </c>
      <c r="D1198" s="1">
        <v>0</v>
      </c>
      <c r="E1198" s="1" t="s">
        <v>27</v>
      </c>
      <c r="F1198" s="12" t="s">
        <v>142</v>
      </c>
      <c r="G1198" s="12" t="s">
        <v>3350</v>
      </c>
      <c r="H1198" s="1" t="s">
        <v>85</v>
      </c>
      <c r="I1198" s="12" t="s">
        <v>554</v>
      </c>
      <c r="J1198" s="12" t="s">
        <v>559</v>
      </c>
      <c r="K1198" s="1" t="s">
        <v>1318</v>
      </c>
      <c r="L1198" s="1" t="s">
        <v>876</v>
      </c>
    </row>
    <row r="1199" spans="3:12">
      <c r="C1199" s="1" t="s">
        <v>993</v>
      </c>
      <c r="D1199" s="1">
        <v>0</v>
      </c>
      <c r="E1199" s="1" t="s">
        <v>27</v>
      </c>
      <c r="F1199" s="12" t="s">
        <v>142</v>
      </c>
      <c r="G1199" s="12" t="s">
        <v>3350</v>
      </c>
      <c r="H1199" s="1" t="s">
        <v>85</v>
      </c>
      <c r="I1199" s="12" t="s">
        <v>554</v>
      </c>
      <c r="J1199" s="12" t="s">
        <v>559</v>
      </c>
      <c r="K1199" s="1" t="s">
        <v>1318</v>
      </c>
      <c r="L1199" s="1" t="s">
        <v>876</v>
      </c>
    </row>
    <row r="1200" spans="3:12">
      <c r="C1200" s="1" t="s">
        <v>994</v>
      </c>
      <c r="D1200" s="1">
        <v>0</v>
      </c>
      <c r="E1200" s="1" t="s">
        <v>27</v>
      </c>
      <c r="F1200" s="12" t="s">
        <v>142</v>
      </c>
      <c r="G1200" s="12" t="s">
        <v>3350</v>
      </c>
      <c r="H1200" s="1" t="s">
        <v>85</v>
      </c>
      <c r="I1200" s="12" t="s">
        <v>554</v>
      </c>
      <c r="J1200" s="12" t="s">
        <v>559</v>
      </c>
      <c r="K1200" s="1" t="s">
        <v>1318</v>
      </c>
      <c r="L1200" s="1" t="s">
        <v>876</v>
      </c>
    </row>
    <row r="1201" spans="3:12">
      <c r="C1201" s="1" t="s">
        <v>1652</v>
      </c>
      <c r="D1201" s="1">
        <v>0</v>
      </c>
      <c r="E1201" s="1" t="s">
        <v>27</v>
      </c>
      <c r="F1201" s="12" t="s">
        <v>142</v>
      </c>
      <c r="G1201" s="12" t="s">
        <v>3350</v>
      </c>
      <c r="H1201" s="1" t="s">
        <v>85</v>
      </c>
      <c r="I1201" s="12" t="s">
        <v>554</v>
      </c>
      <c r="J1201" s="12" t="s">
        <v>559</v>
      </c>
      <c r="K1201" s="1" t="s">
        <v>1318</v>
      </c>
      <c r="L1201" s="1" t="s">
        <v>876</v>
      </c>
    </row>
    <row r="1202" spans="3:12">
      <c r="C1202" s="1" t="s">
        <v>995</v>
      </c>
      <c r="D1202" s="1">
        <v>0</v>
      </c>
      <c r="E1202" s="1" t="s">
        <v>27</v>
      </c>
      <c r="F1202" s="12" t="s">
        <v>142</v>
      </c>
      <c r="G1202" s="12" t="s">
        <v>3350</v>
      </c>
      <c r="H1202" s="1" t="s">
        <v>85</v>
      </c>
      <c r="I1202" s="12" t="s">
        <v>554</v>
      </c>
      <c r="J1202" s="12" t="s">
        <v>559</v>
      </c>
      <c r="K1202" s="1" t="s">
        <v>1318</v>
      </c>
      <c r="L1202" s="1" t="s">
        <v>876</v>
      </c>
    </row>
    <row r="1203" spans="3:12">
      <c r="C1203" s="1" t="s">
        <v>1638</v>
      </c>
      <c r="D1203" s="1">
        <v>0</v>
      </c>
      <c r="E1203" s="1" t="s">
        <v>27</v>
      </c>
      <c r="F1203" s="12" t="s">
        <v>142</v>
      </c>
      <c r="G1203" s="12" t="s">
        <v>3350</v>
      </c>
      <c r="H1203" s="1" t="s">
        <v>85</v>
      </c>
      <c r="I1203" s="12" t="s">
        <v>554</v>
      </c>
      <c r="J1203" s="12" t="s">
        <v>559</v>
      </c>
      <c r="K1203" s="1" t="s">
        <v>1318</v>
      </c>
      <c r="L1203" s="1" t="s">
        <v>877</v>
      </c>
    </row>
    <row r="1204" spans="3:12">
      <c r="C1204" s="1" t="s">
        <v>956</v>
      </c>
      <c r="D1204" s="1">
        <v>0</v>
      </c>
      <c r="E1204" s="1" t="s">
        <v>27</v>
      </c>
      <c r="F1204" s="12" t="s">
        <v>142</v>
      </c>
      <c r="G1204" s="12" t="s">
        <v>3350</v>
      </c>
      <c r="H1204" s="1" t="s">
        <v>85</v>
      </c>
      <c r="I1204" s="12" t="s">
        <v>554</v>
      </c>
      <c r="J1204" s="12" t="s">
        <v>559</v>
      </c>
      <c r="K1204" s="1" t="s">
        <v>1318</v>
      </c>
      <c r="L1204" s="1" t="s">
        <v>877</v>
      </c>
    </row>
    <row r="1205" spans="3:12">
      <c r="C1205" s="1" t="s">
        <v>1639</v>
      </c>
      <c r="D1205" s="1">
        <v>0</v>
      </c>
      <c r="E1205" s="1" t="s">
        <v>27</v>
      </c>
      <c r="F1205" s="12" t="s">
        <v>142</v>
      </c>
      <c r="G1205" s="12" t="s">
        <v>3350</v>
      </c>
      <c r="H1205" s="1" t="s">
        <v>85</v>
      </c>
      <c r="I1205" s="12" t="s">
        <v>554</v>
      </c>
      <c r="J1205" s="12" t="s">
        <v>559</v>
      </c>
      <c r="K1205" s="1" t="s">
        <v>1318</v>
      </c>
      <c r="L1205" s="1" t="s">
        <v>877</v>
      </c>
    </row>
    <row r="1206" spans="3:12">
      <c r="C1206" s="1" t="s">
        <v>1640</v>
      </c>
      <c r="D1206" s="1">
        <v>0</v>
      </c>
      <c r="E1206" s="1" t="s">
        <v>27</v>
      </c>
      <c r="F1206" s="12" t="s">
        <v>142</v>
      </c>
      <c r="G1206" s="12" t="s">
        <v>3350</v>
      </c>
      <c r="H1206" s="1" t="s">
        <v>85</v>
      </c>
      <c r="I1206" s="12" t="s">
        <v>554</v>
      </c>
      <c r="J1206" s="12" t="s">
        <v>559</v>
      </c>
      <c r="K1206" s="1" t="s">
        <v>1318</v>
      </c>
      <c r="L1206" s="1" t="s">
        <v>877</v>
      </c>
    </row>
    <row r="1207" spans="3:12">
      <c r="C1207" s="1" t="s">
        <v>147</v>
      </c>
      <c r="D1207" s="1">
        <v>0</v>
      </c>
      <c r="E1207" s="1" t="s">
        <v>27</v>
      </c>
      <c r="F1207" s="12" t="s">
        <v>142</v>
      </c>
      <c r="G1207" s="12" t="s">
        <v>3350</v>
      </c>
      <c r="H1207" s="1" t="s">
        <v>85</v>
      </c>
      <c r="I1207" s="12" t="s">
        <v>554</v>
      </c>
      <c r="J1207" s="12" t="s">
        <v>559</v>
      </c>
      <c r="K1207" s="1" t="s">
        <v>1318</v>
      </c>
      <c r="L1207" s="1" t="s">
        <v>877</v>
      </c>
    </row>
    <row r="1208" spans="3:12">
      <c r="C1208" s="1" t="s">
        <v>149</v>
      </c>
      <c r="D1208" s="1">
        <v>0</v>
      </c>
      <c r="E1208" s="1" t="s">
        <v>27</v>
      </c>
      <c r="F1208" s="12" t="s">
        <v>142</v>
      </c>
      <c r="G1208" s="12" t="s">
        <v>3350</v>
      </c>
      <c r="H1208" s="1" t="s">
        <v>85</v>
      </c>
      <c r="I1208" s="12" t="s">
        <v>554</v>
      </c>
      <c r="J1208" s="12" t="s">
        <v>559</v>
      </c>
      <c r="K1208" s="1" t="s">
        <v>1318</v>
      </c>
      <c r="L1208" s="1" t="s">
        <v>877</v>
      </c>
    </row>
    <row r="1209" spans="3:12">
      <c r="C1209" s="1" t="s">
        <v>957</v>
      </c>
      <c r="D1209" s="1">
        <v>0</v>
      </c>
      <c r="E1209" s="1" t="s">
        <v>27</v>
      </c>
      <c r="F1209" s="12" t="s">
        <v>142</v>
      </c>
      <c r="G1209" s="12" t="s">
        <v>3350</v>
      </c>
      <c r="H1209" s="1" t="s">
        <v>85</v>
      </c>
      <c r="I1209" s="12" t="s">
        <v>554</v>
      </c>
      <c r="J1209" s="12" t="s">
        <v>559</v>
      </c>
      <c r="K1209" s="1" t="s">
        <v>1318</v>
      </c>
      <c r="L1209" s="1" t="s">
        <v>877</v>
      </c>
    </row>
    <row r="1210" spans="3:12">
      <c r="C1210" s="1" t="s">
        <v>958</v>
      </c>
      <c r="D1210" s="1">
        <v>0</v>
      </c>
      <c r="E1210" s="1" t="s">
        <v>27</v>
      </c>
      <c r="F1210" s="12" t="s">
        <v>142</v>
      </c>
      <c r="G1210" s="12" t="s">
        <v>3350</v>
      </c>
      <c r="H1210" s="1" t="s">
        <v>85</v>
      </c>
      <c r="I1210" s="12" t="s">
        <v>554</v>
      </c>
      <c r="J1210" s="12" t="s">
        <v>559</v>
      </c>
      <c r="K1210" s="1" t="s">
        <v>1318</v>
      </c>
      <c r="L1210" s="1" t="s">
        <v>877</v>
      </c>
    </row>
    <row r="1211" spans="3:12">
      <c r="C1211" s="1" t="s">
        <v>959</v>
      </c>
      <c r="D1211" s="1">
        <v>0</v>
      </c>
      <c r="E1211" s="1" t="s">
        <v>27</v>
      </c>
      <c r="F1211" s="12" t="s">
        <v>142</v>
      </c>
      <c r="G1211" s="12" t="s">
        <v>3350</v>
      </c>
      <c r="H1211" s="1" t="s">
        <v>85</v>
      </c>
      <c r="I1211" s="12" t="s">
        <v>554</v>
      </c>
      <c r="J1211" s="12" t="s">
        <v>559</v>
      </c>
      <c r="K1211" s="1" t="s">
        <v>1318</v>
      </c>
      <c r="L1211" s="1" t="s">
        <v>877</v>
      </c>
    </row>
    <row r="1212" spans="3:12">
      <c r="C1212" s="1" t="s">
        <v>960</v>
      </c>
      <c r="D1212" s="1">
        <v>0</v>
      </c>
      <c r="E1212" s="1" t="s">
        <v>27</v>
      </c>
      <c r="F1212" s="12" t="s">
        <v>142</v>
      </c>
      <c r="G1212" s="12" t="s">
        <v>3350</v>
      </c>
      <c r="H1212" s="1" t="s">
        <v>85</v>
      </c>
      <c r="I1212" s="12" t="s">
        <v>554</v>
      </c>
      <c r="J1212" s="12" t="s">
        <v>559</v>
      </c>
      <c r="K1212" s="1" t="s">
        <v>1318</v>
      </c>
      <c r="L1212" s="1" t="s">
        <v>877</v>
      </c>
    </row>
    <row r="1213" spans="3:12">
      <c r="C1213" s="1" t="s">
        <v>961</v>
      </c>
      <c r="D1213" s="1">
        <v>0</v>
      </c>
      <c r="E1213" s="1" t="s">
        <v>27</v>
      </c>
      <c r="F1213" s="12" t="s">
        <v>142</v>
      </c>
      <c r="G1213" s="12" t="s">
        <v>3350</v>
      </c>
      <c r="H1213" s="1" t="s">
        <v>85</v>
      </c>
      <c r="I1213" s="12" t="s">
        <v>554</v>
      </c>
      <c r="J1213" s="12" t="s">
        <v>559</v>
      </c>
      <c r="K1213" s="1" t="s">
        <v>1318</v>
      </c>
      <c r="L1213" s="1" t="s">
        <v>877</v>
      </c>
    </row>
    <row r="1214" spans="3:12">
      <c r="C1214" s="1" t="s">
        <v>962</v>
      </c>
      <c r="D1214" s="1">
        <v>0</v>
      </c>
      <c r="E1214" s="1" t="s">
        <v>27</v>
      </c>
      <c r="F1214" s="12" t="s">
        <v>142</v>
      </c>
      <c r="G1214" s="12" t="s">
        <v>3350</v>
      </c>
      <c r="H1214" s="1" t="s">
        <v>85</v>
      </c>
      <c r="I1214" s="12" t="s">
        <v>554</v>
      </c>
      <c r="J1214" s="12" t="s">
        <v>559</v>
      </c>
      <c r="K1214" s="1" t="s">
        <v>1318</v>
      </c>
      <c r="L1214" s="1" t="s">
        <v>877</v>
      </c>
    </row>
    <row r="1215" spans="3:12">
      <c r="C1215" s="1" t="s">
        <v>963</v>
      </c>
      <c r="D1215" s="1">
        <v>0</v>
      </c>
      <c r="E1215" s="1" t="s">
        <v>27</v>
      </c>
      <c r="F1215" s="12" t="s">
        <v>142</v>
      </c>
      <c r="G1215" s="12" t="s">
        <v>3350</v>
      </c>
      <c r="H1215" s="1" t="s">
        <v>85</v>
      </c>
      <c r="I1215" s="12" t="s">
        <v>554</v>
      </c>
      <c r="J1215" s="12" t="s">
        <v>559</v>
      </c>
      <c r="K1215" s="1" t="s">
        <v>1318</v>
      </c>
      <c r="L1215" s="1" t="s">
        <v>877</v>
      </c>
    </row>
    <row r="1216" spans="3:12">
      <c r="C1216" s="1" t="s">
        <v>964</v>
      </c>
      <c r="D1216" s="1">
        <v>0</v>
      </c>
      <c r="E1216" s="1" t="s">
        <v>27</v>
      </c>
      <c r="F1216" s="12" t="s">
        <v>142</v>
      </c>
      <c r="G1216" s="12" t="s">
        <v>3350</v>
      </c>
      <c r="H1216" s="1" t="s">
        <v>85</v>
      </c>
      <c r="I1216" s="12" t="s">
        <v>554</v>
      </c>
      <c r="J1216" s="12" t="s">
        <v>559</v>
      </c>
      <c r="K1216" s="1" t="s">
        <v>1318</v>
      </c>
      <c r="L1216" s="1" t="s">
        <v>877</v>
      </c>
    </row>
    <row r="1217" spans="3:12">
      <c r="C1217" s="1" t="s">
        <v>965</v>
      </c>
      <c r="D1217" s="1">
        <v>0</v>
      </c>
      <c r="E1217" s="1" t="s">
        <v>27</v>
      </c>
      <c r="F1217" s="12" t="s">
        <v>142</v>
      </c>
      <c r="G1217" s="12" t="s">
        <v>3350</v>
      </c>
      <c r="H1217" s="1" t="s">
        <v>85</v>
      </c>
      <c r="I1217" s="12" t="s">
        <v>554</v>
      </c>
      <c r="J1217" s="12" t="s">
        <v>559</v>
      </c>
      <c r="K1217" s="1" t="s">
        <v>1318</v>
      </c>
      <c r="L1217" s="1" t="s">
        <v>877</v>
      </c>
    </row>
    <row r="1218" spans="3:12">
      <c r="C1218" s="1" t="s">
        <v>966</v>
      </c>
      <c r="D1218" s="1">
        <v>0</v>
      </c>
      <c r="E1218" s="1" t="s">
        <v>27</v>
      </c>
      <c r="F1218" s="12" t="s">
        <v>142</v>
      </c>
      <c r="G1218" s="12" t="s">
        <v>3350</v>
      </c>
      <c r="H1218" s="1" t="s">
        <v>85</v>
      </c>
      <c r="I1218" s="12" t="s">
        <v>554</v>
      </c>
      <c r="J1218" s="12" t="s">
        <v>559</v>
      </c>
      <c r="K1218" s="1" t="s">
        <v>1318</v>
      </c>
      <c r="L1218" s="1" t="s">
        <v>877</v>
      </c>
    </row>
    <row r="1219" spans="3:12">
      <c r="C1219" s="1" t="s">
        <v>967</v>
      </c>
      <c r="D1219" s="1">
        <v>0</v>
      </c>
      <c r="E1219" s="1" t="s">
        <v>27</v>
      </c>
      <c r="F1219" s="12" t="s">
        <v>142</v>
      </c>
      <c r="G1219" s="12" t="s">
        <v>3350</v>
      </c>
      <c r="H1219" s="1" t="s">
        <v>85</v>
      </c>
      <c r="I1219" s="12" t="s">
        <v>554</v>
      </c>
      <c r="J1219" s="12" t="s">
        <v>559</v>
      </c>
      <c r="K1219" s="1" t="s">
        <v>1318</v>
      </c>
      <c r="L1219" s="1" t="s">
        <v>877</v>
      </c>
    </row>
    <row r="1220" spans="3:12">
      <c r="C1220" s="1" t="s">
        <v>968</v>
      </c>
      <c r="D1220" s="1">
        <v>0</v>
      </c>
      <c r="E1220" s="1" t="s">
        <v>27</v>
      </c>
      <c r="F1220" s="12" t="s">
        <v>142</v>
      </c>
      <c r="G1220" s="12" t="s">
        <v>3350</v>
      </c>
      <c r="H1220" s="1" t="s">
        <v>85</v>
      </c>
      <c r="I1220" s="12" t="s">
        <v>554</v>
      </c>
      <c r="J1220" s="12" t="s">
        <v>559</v>
      </c>
      <c r="K1220" s="1" t="s">
        <v>1318</v>
      </c>
      <c r="L1220" s="1" t="s">
        <v>877</v>
      </c>
    </row>
    <row r="1221" spans="3:12">
      <c r="C1221" s="1" t="s">
        <v>969</v>
      </c>
      <c r="D1221" s="1">
        <v>0</v>
      </c>
      <c r="E1221" s="1" t="s">
        <v>27</v>
      </c>
      <c r="F1221" s="12" t="s">
        <v>142</v>
      </c>
      <c r="G1221" s="12" t="s">
        <v>3350</v>
      </c>
      <c r="H1221" s="1" t="s">
        <v>85</v>
      </c>
      <c r="I1221" s="12" t="s">
        <v>554</v>
      </c>
      <c r="J1221" s="12" t="s">
        <v>559</v>
      </c>
      <c r="K1221" s="1" t="s">
        <v>1318</v>
      </c>
      <c r="L1221" s="1" t="s">
        <v>877</v>
      </c>
    </row>
    <row r="1222" spans="3:12">
      <c r="C1222" s="1" t="s">
        <v>970</v>
      </c>
      <c r="D1222" s="1">
        <v>0</v>
      </c>
      <c r="E1222" s="1" t="s">
        <v>27</v>
      </c>
      <c r="F1222" s="12" t="s">
        <v>142</v>
      </c>
      <c r="G1222" s="12" t="s">
        <v>3350</v>
      </c>
      <c r="H1222" s="1" t="s">
        <v>85</v>
      </c>
      <c r="I1222" s="12" t="s">
        <v>554</v>
      </c>
      <c r="J1222" s="12" t="s">
        <v>559</v>
      </c>
      <c r="K1222" s="1" t="s">
        <v>1318</v>
      </c>
      <c r="L1222" s="1" t="s">
        <v>877</v>
      </c>
    </row>
    <row r="1223" spans="3:12">
      <c r="C1223" s="1" t="s">
        <v>971</v>
      </c>
      <c r="D1223" s="1">
        <v>0</v>
      </c>
      <c r="E1223" s="1" t="s">
        <v>27</v>
      </c>
      <c r="F1223" s="12" t="s">
        <v>142</v>
      </c>
      <c r="G1223" s="12" t="s">
        <v>3350</v>
      </c>
      <c r="H1223" s="1" t="s">
        <v>85</v>
      </c>
      <c r="I1223" s="12" t="s">
        <v>554</v>
      </c>
      <c r="J1223" s="12" t="s">
        <v>559</v>
      </c>
      <c r="K1223" s="1" t="s">
        <v>1318</v>
      </c>
      <c r="L1223" s="1" t="s">
        <v>877</v>
      </c>
    </row>
    <row r="1224" spans="3:12">
      <c r="C1224" s="1" t="s">
        <v>972</v>
      </c>
      <c r="D1224" s="1">
        <v>0</v>
      </c>
      <c r="E1224" s="1" t="s">
        <v>27</v>
      </c>
      <c r="F1224" s="12" t="s">
        <v>142</v>
      </c>
      <c r="G1224" s="12" t="s">
        <v>3350</v>
      </c>
      <c r="H1224" s="1" t="s">
        <v>85</v>
      </c>
      <c r="I1224" s="12" t="s">
        <v>554</v>
      </c>
      <c r="J1224" s="12" t="s">
        <v>559</v>
      </c>
      <c r="K1224" s="1" t="s">
        <v>1318</v>
      </c>
      <c r="L1224" s="1" t="s">
        <v>877</v>
      </c>
    </row>
    <row r="1225" spans="3:12">
      <c r="C1225" s="1" t="s">
        <v>973</v>
      </c>
      <c r="D1225" s="1">
        <v>0</v>
      </c>
      <c r="E1225" s="1" t="s">
        <v>27</v>
      </c>
      <c r="F1225" s="12" t="s">
        <v>142</v>
      </c>
      <c r="G1225" s="12" t="s">
        <v>3350</v>
      </c>
      <c r="H1225" s="1" t="s">
        <v>85</v>
      </c>
      <c r="I1225" s="12" t="s">
        <v>554</v>
      </c>
      <c r="J1225" s="12" t="s">
        <v>559</v>
      </c>
      <c r="K1225" s="1" t="s">
        <v>1318</v>
      </c>
      <c r="L1225" s="1" t="s">
        <v>877</v>
      </c>
    </row>
    <row r="1226" spans="3:12">
      <c r="C1226" s="1" t="s">
        <v>974</v>
      </c>
      <c r="D1226" s="1">
        <v>0</v>
      </c>
      <c r="E1226" s="1" t="s">
        <v>27</v>
      </c>
      <c r="F1226" s="12" t="s">
        <v>142</v>
      </c>
      <c r="G1226" s="12" t="s">
        <v>3350</v>
      </c>
      <c r="H1226" s="1" t="s">
        <v>85</v>
      </c>
      <c r="I1226" s="12" t="s">
        <v>554</v>
      </c>
      <c r="J1226" s="12" t="s">
        <v>559</v>
      </c>
      <c r="K1226" s="1" t="s">
        <v>1318</v>
      </c>
      <c r="L1226" s="1" t="s">
        <v>877</v>
      </c>
    </row>
    <row r="1227" spans="3:12">
      <c r="C1227" s="1" t="s">
        <v>975</v>
      </c>
      <c r="D1227" s="1">
        <v>0</v>
      </c>
      <c r="E1227" s="1" t="s">
        <v>27</v>
      </c>
      <c r="F1227" s="12" t="s">
        <v>142</v>
      </c>
      <c r="G1227" s="12" t="s">
        <v>3350</v>
      </c>
      <c r="H1227" s="1" t="s">
        <v>85</v>
      </c>
      <c r="I1227" s="12" t="s">
        <v>554</v>
      </c>
      <c r="J1227" s="12" t="s">
        <v>559</v>
      </c>
      <c r="K1227" s="1" t="s">
        <v>1318</v>
      </c>
      <c r="L1227" s="1" t="s">
        <v>877</v>
      </c>
    </row>
    <row r="1228" spans="3:12">
      <c r="C1228" s="1" t="s">
        <v>976</v>
      </c>
      <c r="D1228" s="1">
        <v>0</v>
      </c>
      <c r="E1228" s="1" t="s">
        <v>27</v>
      </c>
      <c r="F1228" s="12" t="s">
        <v>142</v>
      </c>
      <c r="G1228" s="12" t="s">
        <v>3350</v>
      </c>
      <c r="H1228" s="1" t="s">
        <v>85</v>
      </c>
      <c r="I1228" s="12" t="s">
        <v>554</v>
      </c>
      <c r="J1228" s="12" t="s">
        <v>559</v>
      </c>
      <c r="K1228" s="1" t="s">
        <v>1318</v>
      </c>
      <c r="L1228" s="1" t="s">
        <v>877</v>
      </c>
    </row>
    <row r="1229" spans="3:12">
      <c r="C1229" s="1" t="s">
        <v>977</v>
      </c>
      <c r="D1229" s="1">
        <v>0</v>
      </c>
      <c r="E1229" s="1" t="s">
        <v>27</v>
      </c>
      <c r="F1229" s="12" t="s">
        <v>142</v>
      </c>
      <c r="G1229" s="12" t="s">
        <v>3350</v>
      </c>
      <c r="H1229" s="1" t="s">
        <v>85</v>
      </c>
      <c r="I1229" s="12" t="s">
        <v>554</v>
      </c>
      <c r="J1229" s="12" t="s">
        <v>559</v>
      </c>
      <c r="K1229" s="1" t="s">
        <v>1318</v>
      </c>
      <c r="L1229" s="1" t="s">
        <v>877</v>
      </c>
    </row>
    <row r="1230" spans="3:12">
      <c r="C1230" s="1" t="s">
        <v>1643</v>
      </c>
      <c r="D1230" s="1">
        <v>0</v>
      </c>
      <c r="E1230" s="1" t="s">
        <v>27</v>
      </c>
      <c r="F1230" s="12" t="s">
        <v>142</v>
      </c>
      <c r="G1230" s="12" t="s">
        <v>3350</v>
      </c>
      <c r="H1230" s="1" t="s">
        <v>85</v>
      </c>
      <c r="I1230" s="12" t="s">
        <v>554</v>
      </c>
      <c r="J1230" s="12" t="s">
        <v>559</v>
      </c>
      <c r="K1230" s="1" t="s">
        <v>1318</v>
      </c>
      <c r="L1230" s="1" t="s">
        <v>877</v>
      </c>
    </row>
    <row r="1231" spans="3:12">
      <c r="C1231" s="1" t="s">
        <v>1644</v>
      </c>
      <c r="D1231" s="1">
        <v>0</v>
      </c>
      <c r="E1231" s="1" t="s">
        <v>27</v>
      </c>
      <c r="F1231" s="12" t="s">
        <v>142</v>
      </c>
      <c r="G1231" s="12" t="s">
        <v>3350</v>
      </c>
      <c r="H1231" s="1" t="s">
        <v>85</v>
      </c>
      <c r="I1231" s="12" t="s">
        <v>554</v>
      </c>
      <c r="J1231" s="12" t="s">
        <v>559</v>
      </c>
      <c r="K1231" s="1" t="s">
        <v>1318</v>
      </c>
      <c r="L1231" s="1" t="s">
        <v>877</v>
      </c>
    </row>
    <row r="1232" spans="3:12">
      <c r="C1232" s="1" t="s">
        <v>1645</v>
      </c>
      <c r="D1232" s="1">
        <v>0</v>
      </c>
      <c r="E1232" s="1" t="s">
        <v>27</v>
      </c>
      <c r="F1232" s="12" t="s">
        <v>142</v>
      </c>
      <c r="G1232" s="12" t="s">
        <v>3350</v>
      </c>
      <c r="H1232" s="1" t="s">
        <v>85</v>
      </c>
      <c r="I1232" s="12" t="s">
        <v>554</v>
      </c>
      <c r="J1232" s="12" t="s">
        <v>559</v>
      </c>
      <c r="K1232" s="1" t="s">
        <v>1318</v>
      </c>
      <c r="L1232" s="1" t="s">
        <v>877</v>
      </c>
    </row>
    <row r="1233" spans="3:12">
      <c r="C1233" s="1" t="s">
        <v>1646</v>
      </c>
      <c r="D1233" s="1">
        <v>0</v>
      </c>
      <c r="E1233" s="1" t="s">
        <v>27</v>
      </c>
      <c r="F1233" s="12" t="s">
        <v>142</v>
      </c>
      <c r="G1233" s="12" t="s">
        <v>3350</v>
      </c>
      <c r="H1233" s="1" t="s">
        <v>85</v>
      </c>
      <c r="I1233" s="12" t="s">
        <v>554</v>
      </c>
      <c r="J1233" s="12" t="s">
        <v>559</v>
      </c>
      <c r="K1233" s="1" t="s">
        <v>1318</v>
      </c>
      <c r="L1233" s="1" t="s">
        <v>877</v>
      </c>
    </row>
    <row r="1234" spans="3:12">
      <c r="C1234" s="1" t="s">
        <v>978</v>
      </c>
      <c r="D1234" s="1">
        <v>0</v>
      </c>
      <c r="E1234" s="1" t="s">
        <v>27</v>
      </c>
      <c r="F1234" s="12" t="s">
        <v>142</v>
      </c>
      <c r="G1234" s="12" t="s">
        <v>3350</v>
      </c>
      <c r="H1234" s="1" t="s">
        <v>85</v>
      </c>
      <c r="I1234" s="12" t="s">
        <v>554</v>
      </c>
      <c r="J1234" s="12" t="s">
        <v>559</v>
      </c>
      <c r="K1234" s="1" t="s">
        <v>1318</v>
      </c>
      <c r="L1234" s="1" t="s">
        <v>877</v>
      </c>
    </row>
    <row r="1235" spans="3:12">
      <c r="C1235" s="1" t="s">
        <v>1647</v>
      </c>
      <c r="D1235" s="1">
        <v>0</v>
      </c>
      <c r="E1235" s="1" t="s">
        <v>27</v>
      </c>
      <c r="F1235" s="12" t="s">
        <v>142</v>
      </c>
      <c r="G1235" s="12" t="s">
        <v>3350</v>
      </c>
      <c r="H1235" s="1" t="s">
        <v>85</v>
      </c>
      <c r="I1235" s="12" t="s">
        <v>554</v>
      </c>
      <c r="J1235" s="12" t="s">
        <v>559</v>
      </c>
      <c r="K1235" s="1" t="s">
        <v>1318</v>
      </c>
      <c r="L1235" s="1" t="s">
        <v>877</v>
      </c>
    </row>
    <row r="1236" spans="3:12">
      <c r="C1236" s="1" t="s">
        <v>1648</v>
      </c>
      <c r="D1236" s="1">
        <v>0</v>
      </c>
      <c r="E1236" s="1" t="s">
        <v>27</v>
      </c>
      <c r="F1236" s="12" t="s">
        <v>142</v>
      </c>
      <c r="G1236" s="12" t="s">
        <v>3350</v>
      </c>
      <c r="H1236" s="1" t="s">
        <v>85</v>
      </c>
      <c r="I1236" s="12" t="s">
        <v>554</v>
      </c>
      <c r="J1236" s="12" t="s">
        <v>559</v>
      </c>
      <c r="K1236" s="1" t="s">
        <v>1318</v>
      </c>
      <c r="L1236" s="1" t="s">
        <v>877</v>
      </c>
    </row>
    <row r="1237" spans="3:12">
      <c r="C1237" s="1" t="s">
        <v>1649</v>
      </c>
      <c r="D1237" s="1">
        <v>0</v>
      </c>
      <c r="E1237" s="1" t="s">
        <v>27</v>
      </c>
      <c r="F1237" s="12" t="s">
        <v>142</v>
      </c>
      <c r="G1237" s="12" t="s">
        <v>3350</v>
      </c>
      <c r="H1237" s="1" t="s">
        <v>85</v>
      </c>
      <c r="I1237" s="12" t="s">
        <v>554</v>
      </c>
      <c r="J1237" s="12" t="s">
        <v>559</v>
      </c>
      <c r="K1237" s="1" t="s">
        <v>1318</v>
      </c>
      <c r="L1237" s="1" t="s">
        <v>877</v>
      </c>
    </row>
    <row r="1238" spans="3:12">
      <c r="C1238" s="1" t="s">
        <v>1650</v>
      </c>
      <c r="D1238" s="1">
        <v>0</v>
      </c>
      <c r="E1238" s="1" t="s">
        <v>27</v>
      </c>
      <c r="F1238" s="12" t="s">
        <v>142</v>
      </c>
      <c r="G1238" s="12" t="s">
        <v>3350</v>
      </c>
      <c r="H1238" s="1" t="s">
        <v>85</v>
      </c>
      <c r="I1238" s="12" t="s">
        <v>554</v>
      </c>
      <c r="J1238" s="12" t="s">
        <v>559</v>
      </c>
      <c r="K1238" s="1" t="s">
        <v>1318</v>
      </c>
      <c r="L1238" s="1" t="s">
        <v>877</v>
      </c>
    </row>
    <row r="1239" spans="3:12">
      <c r="C1239" s="1" t="s">
        <v>979</v>
      </c>
      <c r="D1239" s="1">
        <v>0</v>
      </c>
      <c r="E1239" s="1" t="s">
        <v>27</v>
      </c>
      <c r="F1239" s="12" t="s">
        <v>142</v>
      </c>
      <c r="G1239" s="12" t="s">
        <v>3350</v>
      </c>
      <c r="H1239" s="1" t="s">
        <v>85</v>
      </c>
      <c r="I1239" s="12" t="s">
        <v>554</v>
      </c>
      <c r="J1239" s="12" t="s">
        <v>559</v>
      </c>
      <c r="K1239" s="1" t="s">
        <v>1318</v>
      </c>
      <c r="L1239" s="1" t="s">
        <v>877</v>
      </c>
    </row>
    <row r="1240" spans="3:12">
      <c r="C1240" s="1" t="s">
        <v>1651</v>
      </c>
      <c r="D1240" s="1">
        <v>0</v>
      </c>
      <c r="E1240" s="1" t="s">
        <v>27</v>
      </c>
      <c r="F1240" s="12" t="s">
        <v>142</v>
      </c>
      <c r="G1240" s="12" t="s">
        <v>3350</v>
      </c>
      <c r="H1240" s="1" t="s">
        <v>85</v>
      </c>
      <c r="I1240" s="12" t="s">
        <v>554</v>
      </c>
      <c r="J1240" s="12" t="s">
        <v>559</v>
      </c>
      <c r="K1240" s="1" t="s">
        <v>1318</v>
      </c>
      <c r="L1240" s="1" t="s">
        <v>877</v>
      </c>
    </row>
    <row r="1241" spans="3:12">
      <c r="C1241" s="1" t="s">
        <v>980</v>
      </c>
      <c r="D1241" s="1">
        <v>0</v>
      </c>
      <c r="E1241" s="1" t="s">
        <v>27</v>
      </c>
      <c r="F1241" s="12" t="s">
        <v>142</v>
      </c>
      <c r="G1241" s="12" t="s">
        <v>3350</v>
      </c>
      <c r="H1241" s="1" t="s">
        <v>85</v>
      </c>
      <c r="I1241" s="12" t="s">
        <v>554</v>
      </c>
      <c r="J1241" s="12" t="s">
        <v>559</v>
      </c>
      <c r="K1241" s="1" t="s">
        <v>1318</v>
      </c>
      <c r="L1241" s="1" t="s">
        <v>877</v>
      </c>
    </row>
    <row r="1242" spans="3:12">
      <c r="C1242" s="1" t="s">
        <v>981</v>
      </c>
      <c r="D1242" s="1">
        <v>0</v>
      </c>
      <c r="E1242" s="1" t="s">
        <v>27</v>
      </c>
      <c r="F1242" s="12" t="s">
        <v>142</v>
      </c>
      <c r="G1242" s="12" t="s">
        <v>3350</v>
      </c>
      <c r="H1242" s="1" t="s">
        <v>85</v>
      </c>
      <c r="I1242" s="12" t="s">
        <v>554</v>
      </c>
      <c r="J1242" s="12" t="s">
        <v>559</v>
      </c>
      <c r="K1242" s="1" t="s">
        <v>1318</v>
      </c>
      <c r="L1242" s="1" t="s">
        <v>877</v>
      </c>
    </row>
    <row r="1243" spans="3:12">
      <c r="C1243" s="1" t="s">
        <v>982</v>
      </c>
      <c r="D1243" s="1">
        <v>0</v>
      </c>
      <c r="E1243" s="1" t="s">
        <v>27</v>
      </c>
      <c r="F1243" s="12" t="s">
        <v>142</v>
      </c>
      <c r="G1243" s="12" t="s">
        <v>3350</v>
      </c>
      <c r="H1243" s="1" t="s">
        <v>85</v>
      </c>
      <c r="I1243" s="12" t="s">
        <v>554</v>
      </c>
      <c r="J1243" s="12" t="s">
        <v>559</v>
      </c>
      <c r="K1243" s="1" t="s">
        <v>1318</v>
      </c>
      <c r="L1243" s="1" t="s">
        <v>877</v>
      </c>
    </row>
    <row r="1244" spans="3:12">
      <c r="C1244" s="1" t="s">
        <v>983</v>
      </c>
      <c r="D1244" s="1">
        <v>0</v>
      </c>
      <c r="E1244" s="1" t="s">
        <v>27</v>
      </c>
      <c r="F1244" s="12" t="s">
        <v>142</v>
      </c>
      <c r="G1244" s="12" t="s">
        <v>3350</v>
      </c>
      <c r="H1244" s="1" t="s">
        <v>85</v>
      </c>
      <c r="I1244" s="12" t="s">
        <v>554</v>
      </c>
      <c r="J1244" s="12" t="s">
        <v>559</v>
      </c>
      <c r="K1244" s="1" t="s">
        <v>1318</v>
      </c>
      <c r="L1244" s="1" t="s">
        <v>877</v>
      </c>
    </row>
    <row r="1245" spans="3:12">
      <c r="C1245" s="1" t="s">
        <v>984</v>
      </c>
      <c r="D1245" s="1">
        <v>0</v>
      </c>
      <c r="E1245" s="1" t="s">
        <v>27</v>
      </c>
      <c r="F1245" s="12" t="s">
        <v>142</v>
      </c>
      <c r="G1245" s="12" t="s">
        <v>3350</v>
      </c>
      <c r="H1245" s="1" t="s">
        <v>85</v>
      </c>
      <c r="I1245" s="12" t="s">
        <v>554</v>
      </c>
      <c r="J1245" s="12" t="s">
        <v>559</v>
      </c>
      <c r="K1245" s="1" t="s">
        <v>1318</v>
      </c>
      <c r="L1245" s="1" t="s">
        <v>877</v>
      </c>
    </row>
    <row r="1246" spans="3:12">
      <c r="C1246" s="1" t="s">
        <v>985</v>
      </c>
      <c r="D1246" s="1">
        <v>0</v>
      </c>
      <c r="E1246" s="1" t="s">
        <v>27</v>
      </c>
      <c r="F1246" s="12" t="s">
        <v>142</v>
      </c>
      <c r="G1246" s="12" t="s">
        <v>3350</v>
      </c>
      <c r="H1246" s="1" t="s">
        <v>85</v>
      </c>
      <c r="I1246" s="12" t="s">
        <v>554</v>
      </c>
      <c r="J1246" s="12" t="s">
        <v>559</v>
      </c>
      <c r="K1246" s="1" t="s">
        <v>1318</v>
      </c>
      <c r="L1246" s="1" t="s">
        <v>877</v>
      </c>
    </row>
    <row r="1247" spans="3:12">
      <c r="C1247" s="1" t="s">
        <v>986</v>
      </c>
      <c r="D1247" s="1">
        <v>0</v>
      </c>
      <c r="E1247" s="1" t="s">
        <v>27</v>
      </c>
      <c r="F1247" s="12" t="s">
        <v>142</v>
      </c>
      <c r="G1247" s="12" t="s">
        <v>3350</v>
      </c>
      <c r="H1247" s="1" t="s">
        <v>85</v>
      </c>
      <c r="I1247" s="12" t="s">
        <v>554</v>
      </c>
      <c r="J1247" s="12" t="s">
        <v>559</v>
      </c>
      <c r="K1247" s="1" t="s">
        <v>1318</v>
      </c>
      <c r="L1247" s="1" t="s">
        <v>877</v>
      </c>
    </row>
    <row r="1248" spans="3:12">
      <c r="C1248" s="1" t="s">
        <v>987</v>
      </c>
      <c r="D1248" s="1">
        <v>0</v>
      </c>
      <c r="E1248" s="1" t="s">
        <v>27</v>
      </c>
      <c r="F1248" s="12" t="s">
        <v>142</v>
      </c>
      <c r="G1248" s="12" t="s">
        <v>3350</v>
      </c>
      <c r="H1248" s="1" t="s">
        <v>85</v>
      </c>
      <c r="I1248" s="12" t="s">
        <v>554</v>
      </c>
      <c r="J1248" s="12" t="s">
        <v>559</v>
      </c>
      <c r="K1248" s="1" t="s">
        <v>1318</v>
      </c>
      <c r="L1248" s="1" t="s">
        <v>877</v>
      </c>
    </row>
    <row r="1249" spans="3:12">
      <c r="C1249" s="1" t="s">
        <v>988</v>
      </c>
      <c r="D1249" s="1">
        <v>0</v>
      </c>
      <c r="E1249" s="1" t="s">
        <v>27</v>
      </c>
      <c r="F1249" s="12" t="s">
        <v>142</v>
      </c>
      <c r="G1249" s="12" t="s">
        <v>3350</v>
      </c>
      <c r="H1249" s="1" t="s">
        <v>85</v>
      </c>
      <c r="I1249" s="12" t="s">
        <v>554</v>
      </c>
      <c r="J1249" s="12" t="s">
        <v>559</v>
      </c>
      <c r="K1249" s="1" t="s">
        <v>1318</v>
      </c>
      <c r="L1249" s="1" t="s">
        <v>877</v>
      </c>
    </row>
    <row r="1250" spans="3:12">
      <c r="C1250" s="1" t="s">
        <v>989</v>
      </c>
      <c r="D1250" s="1">
        <v>0</v>
      </c>
      <c r="E1250" s="1" t="s">
        <v>27</v>
      </c>
      <c r="F1250" s="12" t="s">
        <v>142</v>
      </c>
      <c r="G1250" s="12" t="s">
        <v>3350</v>
      </c>
      <c r="H1250" s="1" t="s">
        <v>85</v>
      </c>
      <c r="I1250" s="12" t="s">
        <v>554</v>
      </c>
      <c r="J1250" s="12" t="s">
        <v>559</v>
      </c>
      <c r="K1250" s="1" t="s">
        <v>1318</v>
      </c>
      <c r="L1250" s="1" t="s">
        <v>877</v>
      </c>
    </row>
    <row r="1251" spans="3:12">
      <c r="C1251" s="1" t="s">
        <v>990</v>
      </c>
      <c r="D1251" s="1">
        <v>0</v>
      </c>
      <c r="E1251" s="1" t="s">
        <v>27</v>
      </c>
      <c r="F1251" s="12" t="s">
        <v>142</v>
      </c>
      <c r="G1251" s="12" t="s">
        <v>3350</v>
      </c>
      <c r="H1251" s="1" t="s">
        <v>85</v>
      </c>
      <c r="I1251" s="12" t="s">
        <v>554</v>
      </c>
      <c r="J1251" s="12" t="s">
        <v>559</v>
      </c>
      <c r="K1251" s="1" t="s">
        <v>1318</v>
      </c>
      <c r="L1251" s="1" t="s">
        <v>877</v>
      </c>
    </row>
    <row r="1252" spans="3:12">
      <c r="C1252" s="1" t="s">
        <v>991</v>
      </c>
      <c r="D1252" s="1">
        <v>0</v>
      </c>
      <c r="E1252" s="1" t="s">
        <v>27</v>
      </c>
      <c r="F1252" s="12" t="s">
        <v>142</v>
      </c>
      <c r="G1252" s="12" t="s">
        <v>3350</v>
      </c>
      <c r="H1252" s="1" t="s">
        <v>85</v>
      </c>
      <c r="I1252" s="12" t="s">
        <v>554</v>
      </c>
      <c r="J1252" s="12" t="s">
        <v>559</v>
      </c>
      <c r="K1252" s="1" t="s">
        <v>1318</v>
      </c>
      <c r="L1252" s="1" t="s">
        <v>877</v>
      </c>
    </row>
    <row r="1253" spans="3:12">
      <c r="C1253" s="1" t="s">
        <v>992</v>
      </c>
      <c r="D1253" s="1">
        <v>0</v>
      </c>
      <c r="E1253" s="1" t="s">
        <v>27</v>
      </c>
      <c r="F1253" s="12" t="s">
        <v>142</v>
      </c>
      <c r="G1253" s="12" t="s">
        <v>3350</v>
      </c>
      <c r="H1253" s="1" t="s">
        <v>85</v>
      </c>
      <c r="I1253" s="12" t="s">
        <v>554</v>
      </c>
      <c r="J1253" s="12" t="s">
        <v>559</v>
      </c>
      <c r="K1253" s="1" t="s">
        <v>1318</v>
      </c>
      <c r="L1253" s="1" t="s">
        <v>877</v>
      </c>
    </row>
    <row r="1254" spans="3:12">
      <c r="C1254" s="1" t="s">
        <v>993</v>
      </c>
      <c r="D1254" s="1">
        <v>0</v>
      </c>
      <c r="E1254" s="1" t="s">
        <v>27</v>
      </c>
      <c r="F1254" s="12" t="s">
        <v>142</v>
      </c>
      <c r="G1254" s="12" t="s">
        <v>3350</v>
      </c>
      <c r="H1254" s="1" t="s">
        <v>85</v>
      </c>
      <c r="I1254" s="12" t="s">
        <v>554</v>
      </c>
      <c r="J1254" s="12" t="s">
        <v>559</v>
      </c>
      <c r="K1254" s="1" t="s">
        <v>1318</v>
      </c>
      <c r="L1254" s="1" t="s">
        <v>877</v>
      </c>
    </row>
    <row r="1255" spans="3:12">
      <c r="C1255" s="1" t="s">
        <v>994</v>
      </c>
      <c r="D1255" s="1">
        <v>0</v>
      </c>
      <c r="E1255" s="1" t="s">
        <v>27</v>
      </c>
      <c r="F1255" s="12" t="s">
        <v>142</v>
      </c>
      <c r="G1255" s="12" t="s">
        <v>3350</v>
      </c>
      <c r="H1255" s="1" t="s">
        <v>85</v>
      </c>
      <c r="I1255" s="12" t="s">
        <v>554</v>
      </c>
      <c r="J1255" s="12" t="s">
        <v>559</v>
      </c>
      <c r="K1255" s="1" t="s">
        <v>1318</v>
      </c>
      <c r="L1255" s="1" t="s">
        <v>877</v>
      </c>
    </row>
    <row r="1256" spans="3:12">
      <c r="C1256" s="1" t="s">
        <v>1652</v>
      </c>
      <c r="D1256" s="1">
        <v>0</v>
      </c>
      <c r="E1256" s="1" t="s">
        <v>27</v>
      </c>
      <c r="F1256" s="12" t="s">
        <v>142</v>
      </c>
      <c r="G1256" s="12" t="s">
        <v>3350</v>
      </c>
      <c r="H1256" s="1" t="s">
        <v>85</v>
      </c>
      <c r="I1256" s="12" t="s">
        <v>554</v>
      </c>
      <c r="J1256" s="12" t="s">
        <v>559</v>
      </c>
      <c r="K1256" s="1" t="s">
        <v>1318</v>
      </c>
      <c r="L1256" s="1" t="s">
        <v>877</v>
      </c>
    </row>
    <row r="1257" spans="3:12">
      <c r="C1257" s="1" t="s">
        <v>995</v>
      </c>
      <c r="D1257" s="1">
        <v>0</v>
      </c>
      <c r="E1257" s="1" t="s">
        <v>27</v>
      </c>
      <c r="F1257" s="12" t="s">
        <v>142</v>
      </c>
      <c r="G1257" s="12" t="s">
        <v>3350</v>
      </c>
      <c r="H1257" s="1" t="s">
        <v>85</v>
      </c>
      <c r="I1257" s="12" t="s">
        <v>554</v>
      </c>
      <c r="J1257" s="12" t="s">
        <v>559</v>
      </c>
      <c r="K1257" s="1" t="s">
        <v>1318</v>
      </c>
      <c r="L1257" s="1" t="s">
        <v>877</v>
      </c>
    </row>
    <row r="1258" spans="3:12">
      <c r="C1258" s="1" t="s">
        <v>1638</v>
      </c>
      <c r="D1258" s="1">
        <v>0</v>
      </c>
      <c r="E1258" s="1" t="s">
        <v>27</v>
      </c>
      <c r="F1258" s="12" t="s">
        <v>142</v>
      </c>
      <c r="G1258" s="12" t="s">
        <v>3350</v>
      </c>
      <c r="H1258" s="1" t="s">
        <v>85</v>
      </c>
      <c r="I1258" s="12" t="s">
        <v>554</v>
      </c>
      <c r="J1258" s="12" t="s">
        <v>559</v>
      </c>
      <c r="K1258" s="1" t="s">
        <v>1318</v>
      </c>
      <c r="L1258" s="1" t="s">
        <v>878</v>
      </c>
    </row>
    <row r="1259" spans="3:12">
      <c r="C1259" s="1" t="s">
        <v>956</v>
      </c>
      <c r="D1259" s="1">
        <v>0</v>
      </c>
      <c r="E1259" s="1" t="s">
        <v>27</v>
      </c>
      <c r="F1259" s="12" t="s">
        <v>142</v>
      </c>
      <c r="G1259" s="12" t="s">
        <v>3350</v>
      </c>
      <c r="H1259" s="1" t="s">
        <v>85</v>
      </c>
      <c r="I1259" s="12" t="s">
        <v>554</v>
      </c>
      <c r="J1259" s="12" t="s">
        <v>559</v>
      </c>
      <c r="K1259" s="1" t="s">
        <v>1318</v>
      </c>
      <c r="L1259" s="1" t="s">
        <v>878</v>
      </c>
    </row>
    <row r="1260" spans="3:12">
      <c r="C1260" s="1" t="s">
        <v>1639</v>
      </c>
      <c r="D1260" s="1">
        <v>0</v>
      </c>
      <c r="E1260" s="1" t="s">
        <v>27</v>
      </c>
      <c r="F1260" s="12" t="s">
        <v>142</v>
      </c>
      <c r="G1260" s="12" t="s">
        <v>3350</v>
      </c>
      <c r="H1260" s="1" t="s">
        <v>85</v>
      </c>
      <c r="I1260" s="12" t="s">
        <v>554</v>
      </c>
      <c r="J1260" s="12" t="s">
        <v>559</v>
      </c>
      <c r="K1260" s="1" t="s">
        <v>1318</v>
      </c>
      <c r="L1260" s="1" t="s">
        <v>878</v>
      </c>
    </row>
    <row r="1261" spans="3:12">
      <c r="C1261" s="1" t="s">
        <v>1640</v>
      </c>
      <c r="D1261" s="1">
        <v>0</v>
      </c>
      <c r="E1261" s="1" t="s">
        <v>27</v>
      </c>
      <c r="F1261" s="12" t="s">
        <v>142</v>
      </c>
      <c r="G1261" s="12" t="s">
        <v>3350</v>
      </c>
      <c r="H1261" s="1" t="s">
        <v>85</v>
      </c>
      <c r="I1261" s="12" t="s">
        <v>554</v>
      </c>
      <c r="J1261" s="12" t="s">
        <v>559</v>
      </c>
      <c r="K1261" s="1" t="s">
        <v>1318</v>
      </c>
      <c r="L1261" s="1" t="s">
        <v>878</v>
      </c>
    </row>
    <row r="1262" spans="3:12">
      <c r="C1262" s="1" t="s">
        <v>147</v>
      </c>
      <c r="D1262" s="1">
        <v>0</v>
      </c>
      <c r="E1262" s="1" t="s">
        <v>27</v>
      </c>
      <c r="F1262" s="12" t="s">
        <v>142</v>
      </c>
      <c r="G1262" s="12" t="s">
        <v>3350</v>
      </c>
      <c r="H1262" s="1" t="s">
        <v>85</v>
      </c>
      <c r="I1262" s="12" t="s">
        <v>554</v>
      </c>
      <c r="J1262" s="12" t="s">
        <v>559</v>
      </c>
      <c r="K1262" s="1" t="s">
        <v>1318</v>
      </c>
      <c r="L1262" s="1" t="s">
        <v>878</v>
      </c>
    </row>
    <row r="1263" spans="3:12">
      <c r="C1263" s="1" t="s">
        <v>149</v>
      </c>
      <c r="D1263" s="1">
        <v>0</v>
      </c>
      <c r="E1263" s="1" t="s">
        <v>27</v>
      </c>
      <c r="F1263" s="12" t="s">
        <v>142</v>
      </c>
      <c r="G1263" s="12" t="s">
        <v>3350</v>
      </c>
      <c r="H1263" s="1" t="s">
        <v>85</v>
      </c>
      <c r="I1263" s="12" t="s">
        <v>554</v>
      </c>
      <c r="J1263" s="12" t="s">
        <v>559</v>
      </c>
      <c r="K1263" s="1" t="s">
        <v>1318</v>
      </c>
      <c r="L1263" s="1" t="s">
        <v>878</v>
      </c>
    </row>
    <row r="1264" spans="3:12">
      <c r="C1264" s="1" t="s">
        <v>957</v>
      </c>
      <c r="D1264" s="1">
        <v>0</v>
      </c>
      <c r="E1264" s="1" t="s">
        <v>27</v>
      </c>
      <c r="F1264" s="12" t="s">
        <v>142</v>
      </c>
      <c r="G1264" s="12" t="s">
        <v>3350</v>
      </c>
      <c r="H1264" s="1" t="s">
        <v>85</v>
      </c>
      <c r="I1264" s="12" t="s">
        <v>554</v>
      </c>
      <c r="J1264" s="12" t="s">
        <v>559</v>
      </c>
      <c r="K1264" s="1" t="s">
        <v>1318</v>
      </c>
      <c r="L1264" s="1" t="s">
        <v>878</v>
      </c>
    </row>
    <row r="1265" spans="3:12">
      <c r="C1265" s="1" t="s">
        <v>958</v>
      </c>
      <c r="D1265" s="1">
        <v>0</v>
      </c>
      <c r="E1265" s="1" t="s">
        <v>27</v>
      </c>
      <c r="F1265" s="12" t="s">
        <v>142</v>
      </c>
      <c r="G1265" s="12" t="s">
        <v>3350</v>
      </c>
      <c r="H1265" s="1" t="s">
        <v>85</v>
      </c>
      <c r="I1265" s="12" t="s">
        <v>554</v>
      </c>
      <c r="J1265" s="12" t="s">
        <v>559</v>
      </c>
      <c r="K1265" s="1" t="s">
        <v>1318</v>
      </c>
      <c r="L1265" s="1" t="s">
        <v>878</v>
      </c>
    </row>
    <row r="1266" spans="3:12">
      <c r="C1266" s="1" t="s">
        <v>959</v>
      </c>
      <c r="D1266" s="1">
        <v>0</v>
      </c>
      <c r="E1266" s="1" t="s">
        <v>27</v>
      </c>
      <c r="F1266" s="12" t="s">
        <v>142</v>
      </c>
      <c r="G1266" s="12" t="s">
        <v>3350</v>
      </c>
      <c r="H1266" s="1" t="s">
        <v>85</v>
      </c>
      <c r="I1266" s="12" t="s">
        <v>554</v>
      </c>
      <c r="J1266" s="12" t="s">
        <v>559</v>
      </c>
      <c r="K1266" s="1" t="s">
        <v>1318</v>
      </c>
      <c r="L1266" s="1" t="s">
        <v>878</v>
      </c>
    </row>
    <row r="1267" spans="3:12">
      <c r="C1267" s="1" t="s">
        <v>960</v>
      </c>
      <c r="D1267" s="1">
        <v>0</v>
      </c>
      <c r="E1267" s="1" t="s">
        <v>27</v>
      </c>
      <c r="F1267" s="12" t="s">
        <v>142</v>
      </c>
      <c r="G1267" s="12" t="s">
        <v>3350</v>
      </c>
      <c r="H1267" s="1" t="s">
        <v>85</v>
      </c>
      <c r="I1267" s="12" t="s">
        <v>554</v>
      </c>
      <c r="J1267" s="12" t="s">
        <v>559</v>
      </c>
      <c r="K1267" s="1" t="s">
        <v>1318</v>
      </c>
      <c r="L1267" s="1" t="s">
        <v>878</v>
      </c>
    </row>
    <row r="1268" spans="3:12">
      <c r="C1268" s="1" t="s">
        <v>961</v>
      </c>
      <c r="D1268" s="1">
        <v>0</v>
      </c>
      <c r="E1268" s="1" t="s">
        <v>27</v>
      </c>
      <c r="F1268" s="12" t="s">
        <v>142</v>
      </c>
      <c r="G1268" s="12" t="s">
        <v>3350</v>
      </c>
      <c r="H1268" s="1" t="s">
        <v>85</v>
      </c>
      <c r="I1268" s="12" t="s">
        <v>554</v>
      </c>
      <c r="J1268" s="12" t="s">
        <v>559</v>
      </c>
      <c r="K1268" s="1" t="s">
        <v>1318</v>
      </c>
      <c r="L1268" s="1" t="s">
        <v>878</v>
      </c>
    </row>
    <row r="1269" spans="3:12">
      <c r="C1269" s="1" t="s">
        <v>962</v>
      </c>
      <c r="D1269" s="1">
        <v>0</v>
      </c>
      <c r="E1269" s="1" t="s">
        <v>27</v>
      </c>
      <c r="F1269" s="12" t="s">
        <v>142</v>
      </c>
      <c r="G1269" s="12" t="s">
        <v>3350</v>
      </c>
      <c r="H1269" s="1" t="s">
        <v>85</v>
      </c>
      <c r="I1269" s="12" t="s">
        <v>554</v>
      </c>
      <c r="J1269" s="12" t="s">
        <v>559</v>
      </c>
      <c r="K1269" s="1" t="s">
        <v>1318</v>
      </c>
      <c r="L1269" s="1" t="s">
        <v>878</v>
      </c>
    </row>
    <row r="1270" spans="3:12">
      <c r="C1270" s="1" t="s">
        <v>963</v>
      </c>
      <c r="D1270" s="1">
        <v>0</v>
      </c>
      <c r="E1270" s="1" t="s">
        <v>27</v>
      </c>
      <c r="F1270" s="12" t="s">
        <v>142</v>
      </c>
      <c r="G1270" s="12" t="s">
        <v>3350</v>
      </c>
      <c r="H1270" s="1" t="s">
        <v>85</v>
      </c>
      <c r="I1270" s="12" t="s">
        <v>554</v>
      </c>
      <c r="J1270" s="12" t="s">
        <v>559</v>
      </c>
      <c r="K1270" s="1" t="s">
        <v>1318</v>
      </c>
      <c r="L1270" s="1" t="s">
        <v>878</v>
      </c>
    </row>
    <row r="1271" spans="3:12">
      <c r="C1271" s="1" t="s">
        <v>964</v>
      </c>
      <c r="D1271" s="1">
        <v>0</v>
      </c>
      <c r="E1271" s="1" t="s">
        <v>27</v>
      </c>
      <c r="F1271" s="12" t="s">
        <v>142</v>
      </c>
      <c r="G1271" s="12" t="s">
        <v>3350</v>
      </c>
      <c r="H1271" s="1" t="s">
        <v>85</v>
      </c>
      <c r="I1271" s="12" t="s">
        <v>554</v>
      </c>
      <c r="J1271" s="12" t="s">
        <v>559</v>
      </c>
      <c r="K1271" s="1" t="s">
        <v>1318</v>
      </c>
      <c r="L1271" s="1" t="s">
        <v>878</v>
      </c>
    </row>
    <row r="1272" spans="3:12">
      <c r="C1272" s="1" t="s">
        <v>965</v>
      </c>
      <c r="D1272" s="1">
        <v>0</v>
      </c>
      <c r="E1272" s="1" t="s">
        <v>27</v>
      </c>
      <c r="F1272" s="12" t="s">
        <v>142</v>
      </c>
      <c r="G1272" s="12" t="s">
        <v>3350</v>
      </c>
      <c r="H1272" s="1" t="s">
        <v>85</v>
      </c>
      <c r="I1272" s="12" t="s">
        <v>554</v>
      </c>
      <c r="J1272" s="12" t="s">
        <v>559</v>
      </c>
      <c r="K1272" s="1" t="s">
        <v>1318</v>
      </c>
      <c r="L1272" s="1" t="s">
        <v>878</v>
      </c>
    </row>
    <row r="1273" spans="3:12">
      <c r="C1273" s="1" t="s">
        <v>966</v>
      </c>
      <c r="D1273" s="1">
        <v>0</v>
      </c>
      <c r="E1273" s="1" t="s">
        <v>27</v>
      </c>
      <c r="F1273" s="12" t="s">
        <v>142</v>
      </c>
      <c r="G1273" s="12" t="s">
        <v>3350</v>
      </c>
      <c r="H1273" s="1" t="s">
        <v>85</v>
      </c>
      <c r="I1273" s="12" t="s">
        <v>554</v>
      </c>
      <c r="J1273" s="12" t="s">
        <v>559</v>
      </c>
      <c r="K1273" s="1" t="s">
        <v>1318</v>
      </c>
      <c r="L1273" s="1" t="s">
        <v>878</v>
      </c>
    </row>
    <row r="1274" spans="3:12">
      <c r="C1274" s="1" t="s">
        <v>967</v>
      </c>
      <c r="D1274" s="1">
        <v>0</v>
      </c>
      <c r="E1274" s="1" t="s">
        <v>27</v>
      </c>
      <c r="F1274" s="12" t="s">
        <v>142</v>
      </c>
      <c r="G1274" s="12" t="s">
        <v>3350</v>
      </c>
      <c r="H1274" s="1" t="s">
        <v>85</v>
      </c>
      <c r="I1274" s="12" t="s">
        <v>554</v>
      </c>
      <c r="J1274" s="12" t="s">
        <v>559</v>
      </c>
      <c r="K1274" s="1" t="s">
        <v>1318</v>
      </c>
      <c r="L1274" s="1" t="s">
        <v>878</v>
      </c>
    </row>
    <row r="1275" spans="3:12">
      <c r="C1275" s="1" t="s">
        <v>968</v>
      </c>
      <c r="D1275" s="1">
        <v>0</v>
      </c>
      <c r="E1275" s="1" t="s">
        <v>27</v>
      </c>
      <c r="F1275" s="12" t="s">
        <v>142</v>
      </c>
      <c r="G1275" s="12" t="s">
        <v>3350</v>
      </c>
      <c r="H1275" s="1" t="s">
        <v>85</v>
      </c>
      <c r="I1275" s="12" t="s">
        <v>554</v>
      </c>
      <c r="J1275" s="12" t="s">
        <v>559</v>
      </c>
      <c r="K1275" s="1" t="s">
        <v>1318</v>
      </c>
      <c r="L1275" s="1" t="s">
        <v>878</v>
      </c>
    </row>
    <row r="1276" spans="3:12">
      <c r="C1276" s="1" t="s">
        <v>969</v>
      </c>
      <c r="D1276" s="1">
        <v>0</v>
      </c>
      <c r="E1276" s="1" t="s">
        <v>27</v>
      </c>
      <c r="F1276" s="12" t="s">
        <v>142</v>
      </c>
      <c r="G1276" s="12" t="s">
        <v>3350</v>
      </c>
      <c r="H1276" s="1" t="s">
        <v>85</v>
      </c>
      <c r="I1276" s="12" t="s">
        <v>554</v>
      </c>
      <c r="J1276" s="12" t="s">
        <v>559</v>
      </c>
      <c r="K1276" s="1" t="s">
        <v>1318</v>
      </c>
      <c r="L1276" s="1" t="s">
        <v>878</v>
      </c>
    </row>
    <row r="1277" spans="3:12">
      <c r="C1277" s="1" t="s">
        <v>970</v>
      </c>
      <c r="D1277" s="1">
        <v>0</v>
      </c>
      <c r="E1277" s="1" t="s">
        <v>27</v>
      </c>
      <c r="F1277" s="12" t="s">
        <v>142</v>
      </c>
      <c r="G1277" s="12" t="s">
        <v>3350</v>
      </c>
      <c r="H1277" s="1" t="s">
        <v>85</v>
      </c>
      <c r="I1277" s="12" t="s">
        <v>554</v>
      </c>
      <c r="J1277" s="12" t="s">
        <v>559</v>
      </c>
      <c r="K1277" s="1" t="s">
        <v>1318</v>
      </c>
      <c r="L1277" s="1" t="s">
        <v>878</v>
      </c>
    </row>
    <row r="1278" spans="3:12">
      <c r="C1278" s="1" t="s">
        <v>971</v>
      </c>
      <c r="D1278" s="1">
        <v>0</v>
      </c>
      <c r="E1278" s="1" t="s">
        <v>27</v>
      </c>
      <c r="F1278" s="12" t="s">
        <v>142</v>
      </c>
      <c r="G1278" s="12" t="s">
        <v>3350</v>
      </c>
      <c r="H1278" s="1" t="s">
        <v>85</v>
      </c>
      <c r="I1278" s="12" t="s">
        <v>554</v>
      </c>
      <c r="J1278" s="12" t="s">
        <v>559</v>
      </c>
      <c r="K1278" s="1" t="s">
        <v>1318</v>
      </c>
      <c r="L1278" s="1" t="s">
        <v>878</v>
      </c>
    </row>
    <row r="1279" spans="3:12">
      <c r="C1279" s="1" t="s">
        <v>972</v>
      </c>
      <c r="D1279" s="1">
        <v>0</v>
      </c>
      <c r="E1279" s="1" t="s">
        <v>27</v>
      </c>
      <c r="F1279" s="12" t="s">
        <v>142</v>
      </c>
      <c r="G1279" s="12" t="s">
        <v>3350</v>
      </c>
      <c r="H1279" s="1" t="s">
        <v>85</v>
      </c>
      <c r="I1279" s="12" t="s">
        <v>554</v>
      </c>
      <c r="J1279" s="12" t="s">
        <v>559</v>
      </c>
      <c r="K1279" s="1" t="s">
        <v>1318</v>
      </c>
      <c r="L1279" s="1" t="s">
        <v>878</v>
      </c>
    </row>
    <row r="1280" spans="3:12">
      <c r="C1280" s="1" t="s">
        <v>973</v>
      </c>
      <c r="D1280" s="1">
        <v>0</v>
      </c>
      <c r="E1280" s="1" t="s">
        <v>27</v>
      </c>
      <c r="F1280" s="12" t="s">
        <v>142</v>
      </c>
      <c r="G1280" s="12" t="s">
        <v>3350</v>
      </c>
      <c r="H1280" s="1" t="s">
        <v>85</v>
      </c>
      <c r="I1280" s="12" t="s">
        <v>554</v>
      </c>
      <c r="J1280" s="12" t="s">
        <v>559</v>
      </c>
      <c r="K1280" s="1" t="s">
        <v>1318</v>
      </c>
      <c r="L1280" s="1" t="s">
        <v>878</v>
      </c>
    </row>
    <row r="1281" spans="3:12">
      <c r="C1281" s="1" t="s">
        <v>974</v>
      </c>
      <c r="D1281" s="1">
        <v>0</v>
      </c>
      <c r="E1281" s="1" t="s">
        <v>27</v>
      </c>
      <c r="F1281" s="12" t="s">
        <v>142</v>
      </c>
      <c r="G1281" s="12" t="s">
        <v>3350</v>
      </c>
      <c r="H1281" s="1" t="s">
        <v>85</v>
      </c>
      <c r="I1281" s="12" t="s">
        <v>554</v>
      </c>
      <c r="J1281" s="12" t="s">
        <v>559</v>
      </c>
      <c r="K1281" s="1" t="s">
        <v>1318</v>
      </c>
      <c r="L1281" s="1" t="s">
        <v>878</v>
      </c>
    </row>
    <row r="1282" spans="3:12">
      <c r="C1282" s="1" t="s">
        <v>975</v>
      </c>
      <c r="D1282" s="1">
        <v>0</v>
      </c>
      <c r="E1282" s="1" t="s">
        <v>27</v>
      </c>
      <c r="F1282" s="12" t="s">
        <v>142</v>
      </c>
      <c r="G1282" s="12" t="s">
        <v>3350</v>
      </c>
      <c r="H1282" s="1" t="s">
        <v>85</v>
      </c>
      <c r="I1282" s="12" t="s">
        <v>554</v>
      </c>
      <c r="J1282" s="12" t="s">
        <v>559</v>
      </c>
      <c r="K1282" s="1" t="s">
        <v>1318</v>
      </c>
      <c r="L1282" s="1" t="s">
        <v>878</v>
      </c>
    </row>
    <row r="1283" spans="3:12">
      <c r="C1283" s="1" t="s">
        <v>976</v>
      </c>
      <c r="D1283" s="1">
        <v>0</v>
      </c>
      <c r="E1283" s="1" t="s">
        <v>27</v>
      </c>
      <c r="F1283" s="12" t="s">
        <v>142</v>
      </c>
      <c r="G1283" s="12" t="s">
        <v>3350</v>
      </c>
      <c r="H1283" s="1" t="s">
        <v>85</v>
      </c>
      <c r="I1283" s="12" t="s">
        <v>554</v>
      </c>
      <c r="J1283" s="12" t="s">
        <v>559</v>
      </c>
      <c r="K1283" s="1" t="s">
        <v>1318</v>
      </c>
      <c r="L1283" s="1" t="s">
        <v>878</v>
      </c>
    </row>
    <row r="1284" spans="3:12">
      <c r="C1284" s="1" t="s">
        <v>977</v>
      </c>
      <c r="D1284" s="1">
        <v>0</v>
      </c>
      <c r="E1284" s="1" t="s">
        <v>27</v>
      </c>
      <c r="F1284" s="12" t="s">
        <v>142</v>
      </c>
      <c r="G1284" s="12" t="s">
        <v>3350</v>
      </c>
      <c r="H1284" s="1" t="s">
        <v>85</v>
      </c>
      <c r="I1284" s="12" t="s">
        <v>554</v>
      </c>
      <c r="J1284" s="12" t="s">
        <v>559</v>
      </c>
      <c r="K1284" s="1" t="s">
        <v>1318</v>
      </c>
      <c r="L1284" s="1" t="s">
        <v>878</v>
      </c>
    </row>
    <row r="1285" spans="3:12">
      <c r="C1285" s="1" t="s">
        <v>1643</v>
      </c>
      <c r="D1285" s="1">
        <v>0</v>
      </c>
      <c r="E1285" s="1" t="s">
        <v>27</v>
      </c>
      <c r="F1285" s="12" t="s">
        <v>142</v>
      </c>
      <c r="G1285" s="12" t="s">
        <v>3350</v>
      </c>
      <c r="H1285" s="1" t="s">
        <v>85</v>
      </c>
      <c r="I1285" s="12" t="s">
        <v>554</v>
      </c>
      <c r="J1285" s="12" t="s">
        <v>559</v>
      </c>
      <c r="K1285" s="1" t="s">
        <v>1318</v>
      </c>
      <c r="L1285" s="1" t="s">
        <v>878</v>
      </c>
    </row>
    <row r="1286" spans="3:12">
      <c r="C1286" s="1" t="s">
        <v>1644</v>
      </c>
      <c r="D1286" s="1">
        <v>0</v>
      </c>
      <c r="E1286" s="1" t="s">
        <v>27</v>
      </c>
      <c r="F1286" s="12" t="s">
        <v>142</v>
      </c>
      <c r="G1286" s="12" t="s">
        <v>3350</v>
      </c>
      <c r="H1286" s="1" t="s">
        <v>85</v>
      </c>
      <c r="I1286" s="12" t="s">
        <v>554</v>
      </c>
      <c r="J1286" s="12" t="s">
        <v>559</v>
      </c>
      <c r="K1286" s="1" t="s">
        <v>1318</v>
      </c>
      <c r="L1286" s="1" t="s">
        <v>878</v>
      </c>
    </row>
    <row r="1287" spans="3:12">
      <c r="C1287" s="1" t="s">
        <v>1645</v>
      </c>
      <c r="D1287" s="1">
        <v>0</v>
      </c>
      <c r="E1287" s="1" t="s">
        <v>27</v>
      </c>
      <c r="F1287" s="12" t="s">
        <v>142</v>
      </c>
      <c r="G1287" s="12" t="s">
        <v>3350</v>
      </c>
      <c r="H1287" s="1" t="s">
        <v>85</v>
      </c>
      <c r="I1287" s="12" t="s">
        <v>554</v>
      </c>
      <c r="J1287" s="12" t="s">
        <v>559</v>
      </c>
      <c r="K1287" s="1" t="s">
        <v>1318</v>
      </c>
      <c r="L1287" s="1" t="s">
        <v>878</v>
      </c>
    </row>
    <row r="1288" spans="3:12">
      <c r="C1288" s="1" t="s">
        <v>1646</v>
      </c>
      <c r="D1288" s="1">
        <v>0</v>
      </c>
      <c r="E1288" s="1" t="s">
        <v>27</v>
      </c>
      <c r="F1288" s="12" t="s">
        <v>142</v>
      </c>
      <c r="G1288" s="12" t="s">
        <v>3350</v>
      </c>
      <c r="H1288" s="1" t="s">
        <v>85</v>
      </c>
      <c r="I1288" s="12" t="s">
        <v>554</v>
      </c>
      <c r="J1288" s="12" t="s">
        <v>559</v>
      </c>
      <c r="K1288" s="1" t="s">
        <v>1318</v>
      </c>
      <c r="L1288" s="1" t="s">
        <v>878</v>
      </c>
    </row>
    <row r="1289" spans="3:12">
      <c r="C1289" s="1" t="s">
        <v>978</v>
      </c>
      <c r="D1289" s="1">
        <v>0</v>
      </c>
      <c r="E1289" s="1" t="s">
        <v>27</v>
      </c>
      <c r="F1289" s="12" t="s">
        <v>142</v>
      </c>
      <c r="G1289" s="12" t="s">
        <v>3350</v>
      </c>
      <c r="H1289" s="1" t="s">
        <v>85</v>
      </c>
      <c r="I1289" s="12" t="s">
        <v>554</v>
      </c>
      <c r="J1289" s="12" t="s">
        <v>559</v>
      </c>
      <c r="K1289" s="1" t="s">
        <v>1318</v>
      </c>
      <c r="L1289" s="1" t="s">
        <v>878</v>
      </c>
    </row>
    <row r="1290" spans="3:12">
      <c r="C1290" s="1" t="s">
        <v>1647</v>
      </c>
      <c r="D1290" s="1">
        <v>0</v>
      </c>
      <c r="E1290" s="1" t="s">
        <v>27</v>
      </c>
      <c r="F1290" s="12" t="s">
        <v>142</v>
      </c>
      <c r="G1290" s="12" t="s">
        <v>3350</v>
      </c>
      <c r="H1290" s="1" t="s">
        <v>85</v>
      </c>
      <c r="I1290" s="12" t="s">
        <v>554</v>
      </c>
      <c r="J1290" s="12" t="s">
        <v>559</v>
      </c>
      <c r="K1290" s="1" t="s">
        <v>1318</v>
      </c>
      <c r="L1290" s="1" t="s">
        <v>878</v>
      </c>
    </row>
    <row r="1291" spans="3:12">
      <c r="C1291" s="1" t="s">
        <v>1648</v>
      </c>
      <c r="D1291" s="1">
        <v>0</v>
      </c>
      <c r="E1291" s="1" t="s">
        <v>27</v>
      </c>
      <c r="F1291" s="12" t="s">
        <v>142</v>
      </c>
      <c r="G1291" s="12" t="s">
        <v>3350</v>
      </c>
      <c r="H1291" s="1" t="s">
        <v>85</v>
      </c>
      <c r="I1291" s="12" t="s">
        <v>554</v>
      </c>
      <c r="J1291" s="12" t="s">
        <v>559</v>
      </c>
      <c r="K1291" s="1" t="s">
        <v>1318</v>
      </c>
      <c r="L1291" s="1" t="s">
        <v>878</v>
      </c>
    </row>
    <row r="1292" spans="3:12">
      <c r="C1292" s="1" t="s">
        <v>1649</v>
      </c>
      <c r="D1292" s="1">
        <v>0</v>
      </c>
      <c r="E1292" s="1" t="s">
        <v>27</v>
      </c>
      <c r="F1292" s="12" t="s">
        <v>142</v>
      </c>
      <c r="G1292" s="12" t="s">
        <v>3350</v>
      </c>
      <c r="H1292" s="1" t="s">
        <v>85</v>
      </c>
      <c r="I1292" s="12" t="s">
        <v>554</v>
      </c>
      <c r="J1292" s="12" t="s">
        <v>559</v>
      </c>
      <c r="K1292" s="1" t="s">
        <v>1318</v>
      </c>
      <c r="L1292" s="1" t="s">
        <v>878</v>
      </c>
    </row>
    <row r="1293" spans="3:12">
      <c r="C1293" s="1" t="s">
        <v>1650</v>
      </c>
      <c r="D1293" s="1">
        <v>0</v>
      </c>
      <c r="E1293" s="1" t="s">
        <v>27</v>
      </c>
      <c r="F1293" s="12" t="s">
        <v>142</v>
      </c>
      <c r="G1293" s="12" t="s">
        <v>3350</v>
      </c>
      <c r="H1293" s="1" t="s">
        <v>85</v>
      </c>
      <c r="I1293" s="12" t="s">
        <v>554</v>
      </c>
      <c r="J1293" s="12" t="s">
        <v>559</v>
      </c>
      <c r="K1293" s="1" t="s">
        <v>1318</v>
      </c>
      <c r="L1293" s="1" t="s">
        <v>878</v>
      </c>
    </row>
    <row r="1294" spans="3:12">
      <c r="C1294" s="1" t="s">
        <v>979</v>
      </c>
      <c r="D1294" s="1">
        <v>0</v>
      </c>
      <c r="E1294" s="1" t="s">
        <v>27</v>
      </c>
      <c r="F1294" s="12" t="s">
        <v>142</v>
      </c>
      <c r="G1294" s="12" t="s">
        <v>3350</v>
      </c>
      <c r="H1294" s="1" t="s">
        <v>85</v>
      </c>
      <c r="I1294" s="12" t="s">
        <v>554</v>
      </c>
      <c r="J1294" s="12" t="s">
        <v>559</v>
      </c>
      <c r="K1294" s="1" t="s">
        <v>1318</v>
      </c>
      <c r="L1294" s="1" t="s">
        <v>878</v>
      </c>
    </row>
    <row r="1295" spans="3:12">
      <c r="C1295" s="1" t="s">
        <v>1651</v>
      </c>
      <c r="D1295" s="1">
        <v>0</v>
      </c>
      <c r="E1295" s="1" t="s">
        <v>27</v>
      </c>
      <c r="F1295" s="12" t="s">
        <v>142</v>
      </c>
      <c r="G1295" s="12" t="s">
        <v>3350</v>
      </c>
      <c r="H1295" s="1" t="s">
        <v>85</v>
      </c>
      <c r="I1295" s="12" t="s">
        <v>554</v>
      </c>
      <c r="J1295" s="12" t="s">
        <v>559</v>
      </c>
      <c r="K1295" s="1" t="s">
        <v>1318</v>
      </c>
      <c r="L1295" s="1" t="s">
        <v>878</v>
      </c>
    </row>
    <row r="1296" spans="3:12">
      <c r="C1296" s="1" t="s">
        <v>980</v>
      </c>
      <c r="D1296" s="1">
        <v>0</v>
      </c>
      <c r="E1296" s="1" t="s">
        <v>27</v>
      </c>
      <c r="F1296" s="12" t="s">
        <v>142</v>
      </c>
      <c r="G1296" s="12" t="s">
        <v>3350</v>
      </c>
      <c r="H1296" s="1" t="s">
        <v>85</v>
      </c>
      <c r="I1296" s="12" t="s">
        <v>554</v>
      </c>
      <c r="J1296" s="12" t="s">
        <v>559</v>
      </c>
      <c r="K1296" s="1" t="s">
        <v>1318</v>
      </c>
      <c r="L1296" s="1" t="s">
        <v>878</v>
      </c>
    </row>
    <row r="1297" spans="3:12">
      <c r="C1297" s="1" t="s">
        <v>981</v>
      </c>
      <c r="D1297" s="1">
        <v>0</v>
      </c>
      <c r="E1297" s="1" t="s">
        <v>27</v>
      </c>
      <c r="F1297" s="12" t="s">
        <v>142</v>
      </c>
      <c r="G1297" s="12" t="s">
        <v>3350</v>
      </c>
      <c r="H1297" s="1" t="s">
        <v>85</v>
      </c>
      <c r="I1297" s="12" t="s">
        <v>554</v>
      </c>
      <c r="J1297" s="12" t="s">
        <v>559</v>
      </c>
      <c r="K1297" s="1" t="s">
        <v>1318</v>
      </c>
      <c r="L1297" s="1" t="s">
        <v>878</v>
      </c>
    </row>
    <row r="1298" spans="3:12">
      <c r="C1298" s="1" t="s">
        <v>982</v>
      </c>
      <c r="D1298" s="1">
        <v>0</v>
      </c>
      <c r="E1298" s="1" t="s">
        <v>27</v>
      </c>
      <c r="F1298" s="12" t="s">
        <v>142</v>
      </c>
      <c r="G1298" s="12" t="s">
        <v>3350</v>
      </c>
      <c r="H1298" s="1" t="s">
        <v>85</v>
      </c>
      <c r="I1298" s="12" t="s">
        <v>554</v>
      </c>
      <c r="J1298" s="12" t="s">
        <v>559</v>
      </c>
      <c r="K1298" s="1" t="s">
        <v>1318</v>
      </c>
      <c r="L1298" s="1" t="s">
        <v>878</v>
      </c>
    </row>
    <row r="1299" spans="3:12">
      <c r="C1299" s="1" t="s">
        <v>983</v>
      </c>
      <c r="D1299" s="1">
        <v>0</v>
      </c>
      <c r="E1299" s="1" t="s">
        <v>27</v>
      </c>
      <c r="F1299" s="12" t="s">
        <v>142</v>
      </c>
      <c r="G1299" s="12" t="s">
        <v>3350</v>
      </c>
      <c r="H1299" s="1" t="s">
        <v>85</v>
      </c>
      <c r="I1299" s="12" t="s">
        <v>554</v>
      </c>
      <c r="J1299" s="12" t="s">
        <v>559</v>
      </c>
      <c r="K1299" s="1" t="s">
        <v>1318</v>
      </c>
      <c r="L1299" s="1" t="s">
        <v>878</v>
      </c>
    </row>
    <row r="1300" spans="3:12">
      <c r="C1300" s="1" t="s">
        <v>984</v>
      </c>
      <c r="D1300" s="1">
        <v>0</v>
      </c>
      <c r="E1300" s="1" t="s">
        <v>27</v>
      </c>
      <c r="F1300" s="12" t="s">
        <v>142</v>
      </c>
      <c r="G1300" s="12" t="s">
        <v>3350</v>
      </c>
      <c r="H1300" s="1" t="s">
        <v>85</v>
      </c>
      <c r="I1300" s="12" t="s">
        <v>554</v>
      </c>
      <c r="J1300" s="12" t="s">
        <v>559</v>
      </c>
      <c r="K1300" s="1" t="s">
        <v>1318</v>
      </c>
      <c r="L1300" s="1" t="s">
        <v>878</v>
      </c>
    </row>
    <row r="1301" spans="3:12">
      <c r="C1301" s="1" t="s">
        <v>985</v>
      </c>
      <c r="D1301" s="1">
        <v>0</v>
      </c>
      <c r="E1301" s="1" t="s">
        <v>27</v>
      </c>
      <c r="F1301" s="12" t="s">
        <v>142</v>
      </c>
      <c r="G1301" s="12" t="s">
        <v>3350</v>
      </c>
      <c r="H1301" s="1" t="s">
        <v>85</v>
      </c>
      <c r="I1301" s="12" t="s">
        <v>554</v>
      </c>
      <c r="J1301" s="12" t="s">
        <v>559</v>
      </c>
      <c r="K1301" s="1" t="s">
        <v>1318</v>
      </c>
      <c r="L1301" s="1" t="s">
        <v>878</v>
      </c>
    </row>
    <row r="1302" spans="3:12">
      <c r="C1302" s="1" t="s">
        <v>986</v>
      </c>
      <c r="D1302" s="1">
        <v>0</v>
      </c>
      <c r="E1302" s="1" t="s">
        <v>27</v>
      </c>
      <c r="F1302" s="12" t="s">
        <v>142</v>
      </c>
      <c r="G1302" s="12" t="s">
        <v>3350</v>
      </c>
      <c r="H1302" s="1" t="s">
        <v>85</v>
      </c>
      <c r="I1302" s="12" t="s">
        <v>554</v>
      </c>
      <c r="J1302" s="12" t="s">
        <v>559</v>
      </c>
      <c r="K1302" s="1" t="s">
        <v>1318</v>
      </c>
      <c r="L1302" s="1" t="s">
        <v>878</v>
      </c>
    </row>
    <row r="1303" spans="3:12">
      <c r="C1303" s="1" t="s">
        <v>987</v>
      </c>
      <c r="D1303" s="1">
        <v>0</v>
      </c>
      <c r="E1303" s="1" t="s">
        <v>27</v>
      </c>
      <c r="F1303" s="12" t="s">
        <v>142</v>
      </c>
      <c r="G1303" s="12" t="s">
        <v>3350</v>
      </c>
      <c r="H1303" s="1" t="s">
        <v>85</v>
      </c>
      <c r="I1303" s="12" t="s">
        <v>554</v>
      </c>
      <c r="J1303" s="12" t="s">
        <v>559</v>
      </c>
      <c r="K1303" s="1" t="s">
        <v>1318</v>
      </c>
      <c r="L1303" s="1" t="s">
        <v>878</v>
      </c>
    </row>
    <row r="1304" spans="3:12">
      <c r="C1304" s="1" t="s">
        <v>988</v>
      </c>
      <c r="D1304" s="1">
        <v>0</v>
      </c>
      <c r="E1304" s="1" t="s">
        <v>27</v>
      </c>
      <c r="F1304" s="12" t="s">
        <v>142</v>
      </c>
      <c r="G1304" s="12" t="s">
        <v>3350</v>
      </c>
      <c r="H1304" s="1" t="s">
        <v>85</v>
      </c>
      <c r="I1304" s="12" t="s">
        <v>554</v>
      </c>
      <c r="J1304" s="12" t="s">
        <v>559</v>
      </c>
      <c r="K1304" s="1" t="s">
        <v>1318</v>
      </c>
      <c r="L1304" s="1" t="s">
        <v>878</v>
      </c>
    </row>
    <row r="1305" spans="3:12">
      <c r="C1305" s="1" t="s">
        <v>989</v>
      </c>
      <c r="D1305" s="1">
        <v>0</v>
      </c>
      <c r="E1305" s="1" t="s">
        <v>27</v>
      </c>
      <c r="F1305" s="12" t="s">
        <v>142</v>
      </c>
      <c r="G1305" s="12" t="s">
        <v>3350</v>
      </c>
      <c r="H1305" s="1" t="s">
        <v>85</v>
      </c>
      <c r="I1305" s="12" t="s">
        <v>554</v>
      </c>
      <c r="J1305" s="12" t="s">
        <v>559</v>
      </c>
      <c r="K1305" s="1" t="s">
        <v>1318</v>
      </c>
      <c r="L1305" s="1" t="s">
        <v>878</v>
      </c>
    </row>
    <row r="1306" spans="3:12">
      <c r="C1306" s="1" t="s">
        <v>990</v>
      </c>
      <c r="D1306" s="1">
        <v>0</v>
      </c>
      <c r="E1306" s="1" t="s">
        <v>27</v>
      </c>
      <c r="F1306" s="12" t="s">
        <v>142</v>
      </c>
      <c r="G1306" s="12" t="s">
        <v>3350</v>
      </c>
      <c r="H1306" s="1" t="s">
        <v>85</v>
      </c>
      <c r="I1306" s="12" t="s">
        <v>554</v>
      </c>
      <c r="J1306" s="12" t="s">
        <v>559</v>
      </c>
      <c r="K1306" s="1" t="s">
        <v>1318</v>
      </c>
      <c r="L1306" s="1" t="s">
        <v>878</v>
      </c>
    </row>
    <row r="1307" spans="3:12">
      <c r="C1307" s="1" t="s">
        <v>991</v>
      </c>
      <c r="D1307" s="1">
        <v>0</v>
      </c>
      <c r="E1307" s="1" t="s">
        <v>27</v>
      </c>
      <c r="F1307" s="12" t="s">
        <v>142</v>
      </c>
      <c r="G1307" s="12" t="s">
        <v>3350</v>
      </c>
      <c r="H1307" s="1" t="s">
        <v>85</v>
      </c>
      <c r="I1307" s="12" t="s">
        <v>554</v>
      </c>
      <c r="J1307" s="12" t="s">
        <v>559</v>
      </c>
      <c r="K1307" s="1" t="s">
        <v>1318</v>
      </c>
      <c r="L1307" s="1" t="s">
        <v>878</v>
      </c>
    </row>
    <row r="1308" spans="3:12">
      <c r="C1308" s="1" t="s">
        <v>992</v>
      </c>
      <c r="D1308" s="1">
        <v>0</v>
      </c>
      <c r="E1308" s="1" t="s">
        <v>27</v>
      </c>
      <c r="F1308" s="12" t="s">
        <v>142</v>
      </c>
      <c r="G1308" s="12" t="s">
        <v>3350</v>
      </c>
      <c r="H1308" s="1" t="s">
        <v>85</v>
      </c>
      <c r="I1308" s="12" t="s">
        <v>554</v>
      </c>
      <c r="J1308" s="12" t="s">
        <v>559</v>
      </c>
      <c r="K1308" s="1" t="s">
        <v>1318</v>
      </c>
      <c r="L1308" s="1" t="s">
        <v>878</v>
      </c>
    </row>
    <row r="1309" spans="3:12">
      <c r="C1309" s="1" t="s">
        <v>993</v>
      </c>
      <c r="D1309" s="1">
        <v>0</v>
      </c>
      <c r="E1309" s="1" t="s">
        <v>27</v>
      </c>
      <c r="F1309" s="12" t="s">
        <v>142</v>
      </c>
      <c r="G1309" s="12" t="s">
        <v>3350</v>
      </c>
      <c r="H1309" s="1" t="s">
        <v>85</v>
      </c>
      <c r="I1309" s="12" t="s">
        <v>554</v>
      </c>
      <c r="J1309" s="12" t="s">
        <v>559</v>
      </c>
      <c r="K1309" s="1" t="s">
        <v>1318</v>
      </c>
      <c r="L1309" s="1" t="s">
        <v>878</v>
      </c>
    </row>
    <row r="1310" spans="3:12">
      <c r="C1310" s="1" t="s">
        <v>994</v>
      </c>
      <c r="D1310" s="1">
        <v>0</v>
      </c>
      <c r="E1310" s="1" t="s">
        <v>27</v>
      </c>
      <c r="F1310" s="12" t="s">
        <v>142</v>
      </c>
      <c r="G1310" s="12" t="s">
        <v>3350</v>
      </c>
      <c r="H1310" s="1" t="s">
        <v>85</v>
      </c>
      <c r="I1310" s="12" t="s">
        <v>554</v>
      </c>
      <c r="J1310" s="12" t="s">
        <v>559</v>
      </c>
      <c r="K1310" s="1" t="s">
        <v>1318</v>
      </c>
      <c r="L1310" s="1" t="s">
        <v>878</v>
      </c>
    </row>
    <row r="1311" spans="3:12">
      <c r="C1311" s="1" t="s">
        <v>1652</v>
      </c>
      <c r="D1311" s="1">
        <v>0</v>
      </c>
      <c r="E1311" s="1" t="s">
        <v>27</v>
      </c>
      <c r="F1311" s="12" t="s">
        <v>142</v>
      </c>
      <c r="G1311" s="12" t="s">
        <v>3350</v>
      </c>
      <c r="H1311" s="1" t="s">
        <v>85</v>
      </c>
      <c r="I1311" s="12" t="s">
        <v>554</v>
      </c>
      <c r="J1311" s="12" t="s">
        <v>559</v>
      </c>
      <c r="K1311" s="1" t="s">
        <v>1318</v>
      </c>
      <c r="L1311" s="1" t="s">
        <v>878</v>
      </c>
    </row>
    <row r="1312" spans="3:12">
      <c r="C1312" s="1" t="s">
        <v>995</v>
      </c>
      <c r="D1312" s="1">
        <v>0</v>
      </c>
      <c r="E1312" s="1" t="s">
        <v>27</v>
      </c>
      <c r="F1312" s="12" t="s">
        <v>142</v>
      </c>
      <c r="G1312" s="12" t="s">
        <v>3350</v>
      </c>
      <c r="H1312" s="1" t="s">
        <v>85</v>
      </c>
      <c r="I1312" s="12" t="s">
        <v>554</v>
      </c>
      <c r="J1312" s="12" t="s">
        <v>559</v>
      </c>
      <c r="K1312" s="1" t="s">
        <v>1318</v>
      </c>
      <c r="L1312" s="1" t="s">
        <v>878</v>
      </c>
    </row>
    <row r="1313" spans="3:12">
      <c r="C1313" s="1" t="s">
        <v>1638</v>
      </c>
      <c r="D1313" s="1">
        <v>0</v>
      </c>
      <c r="E1313" s="1" t="s">
        <v>27</v>
      </c>
      <c r="F1313" s="12" t="s">
        <v>142</v>
      </c>
      <c r="G1313" s="12" t="s">
        <v>3350</v>
      </c>
      <c r="H1313" s="1" t="s">
        <v>85</v>
      </c>
      <c r="I1313" s="12" t="s">
        <v>554</v>
      </c>
      <c r="J1313" s="12" t="s">
        <v>559</v>
      </c>
      <c r="K1313" s="1" t="s">
        <v>1318</v>
      </c>
      <c r="L1313" s="1" t="s">
        <v>140</v>
      </c>
    </row>
    <row r="1314" spans="3:12">
      <c r="C1314" s="1" t="s">
        <v>956</v>
      </c>
      <c r="D1314" s="1">
        <v>0</v>
      </c>
      <c r="E1314" s="1" t="s">
        <v>27</v>
      </c>
      <c r="F1314" s="12" t="s">
        <v>142</v>
      </c>
      <c r="G1314" s="12" t="s">
        <v>3350</v>
      </c>
      <c r="H1314" s="1" t="s">
        <v>85</v>
      </c>
      <c r="I1314" s="12" t="s">
        <v>554</v>
      </c>
      <c r="J1314" s="12" t="s">
        <v>559</v>
      </c>
      <c r="K1314" s="1" t="s">
        <v>1318</v>
      </c>
      <c r="L1314" s="1" t="s">
        <v>140</v>
      </c>
    </row>
    <row r="1315" spans="3:12">
      <c r="C1315" s="1" t="s">
        <v>1639</v>
      </c>
      <c r="D1315" s="1">
        <v>0</v>
      </c>
      <c r="E1315" s="1" t="s">
        <v>27</v>
      </c>
      <c r="F1315" s="12" t="s">
        <v>142</v>
      </c>
      <c r="G1315" s="12" t="s">
        <v>3350</v>
      </c>
      <c r="H1315" s="1" t="s">
        <v>85</v>
      </c>
      <c r="I1315" s="12" t="s">
        <v>554</v>
      </c>
      <c r="J1315" s="12" t="s">
        <v>559</v>
      </c>
      <c r="K1315" s="1" t="s">
        <v>1318</v>
      </c>
      <c r="L1315" s="1" t="s">
        <v>140</v>
      </c>
    </row>
    <row r="1316" spans="3:12">
      <c r="C1316" s="1" t="s">
        <v>1640</v>
      </c>
      <c r="D1316" s="1">
        <v>0</v>
      </c>
      <c r="E1316" s="1" t="s">
        <v>27</v>
      </c>
      <c r="F1316" s="12" t="s">
        <v>142</v>
      </c>
      <c r="G1316" s="12" t="s">
        <v>3350</v>
      </c>
      <c r="H1316" s="1" t="s">
        <v>85</v>
      </c>
      <c r="I1316" s="12" t="s">
        <v>554</v>
      </c>
      <c r="J1316" s="12" t="s">
        <v>559</v>
      </c>
      <c r="K1316" s="1" t="s">
        <v>1318</v>
      </c>
      <c r="L1316" s="1" t="s">
        <v>140</v>
      </c>
    </row>
    <row r="1317" spans="3:12">
      <c r="C1317" s="1" t="s">
        <v>147</v>
      </c>
      <c r="D1317" s="1">
        <v>0</v>
      </c>
      <c r="E1317" s="1" t="s">
        <v>27</v>
      </c>
      <c r="F1317" s="12" t="s">
        <v>142</v>
      </c>
      <c r="G1317" s="12" t="s">
        <v>3350</v>
      </c>
      <c r="H1317" s="1" t="s">
        <v>85</v>
      </c>
      <c r="I1317" s="12" t="s">
        <v>554</v>
      </c>
      <c r="J1317" s="12" t="s">
        <v>559</v>
      </c>
      <c r="K1317" s="1" t="s">
        <v>1318</v>
      </c>
      <c r="L1317" s="1" t="s">
        <v>140</v>
      </c>
    </row>
    <row r="1318" spans="3:12">
      <c r="C1318" s="1" t="s">
        <v>149</v>
      </c>
      <c r="D1318" s="1">
        <v>0</v>
      </c>
      <c r="E1318" s="1" t="s">
        <v>27</v>
      </c>
      <c r="F1318" s="12" t="s">
        <v>142</v>
      </c>
      <c r="G1318" s="12" t="s">
        <v>3350</v>
      </c>
      <c r="H1318" s="1" t="s">
        <v>85</v>
      </c>
      <c r="I1318" s="12" t="s">
        <v>554</v>
      </c>
      <c r="J1318" s="12" t="s">
        <v>559</v>
      </c>
      <c r="K1318" s="1" t="s">
        <v>1318</v>
      </c>
      <c r="L1318" s="1" t="s">
        <v>140</v>
      </c>
    </row>
    <row r="1319" spans="3:12">
      <c r="C1319" s="1" t="s">
        <v>957</v>
      </c>
      <c r="D1319" s="1">
        <v>0</v>
      </c>
      <c r="E1319" s="1" t="s">
        <v>27</v>
      </c>
      <c r="F1319" s="12" t="s">
        <v>142</v>
      </c>
      <c r="G1319" s="12" t="s">
        <v>3350</v>
      </c>
      <c r="H1319" s="1" t="s">
        <v>85</v>
      </c>
      <c r="I1319" s="12" t="s">
        <v>554</v>
      </c>
      <c r="J1319" s="12" t="s">
        <v>559</v>
      </c>
      <c r="K1319" s="1" t="s">
        <v>1318</v>
      </c>
      <c r="L1319" s="1" t="s">
        <v>140</v>
      </c>
    </row>
    <row r="1320" spans="3:12">
      <c r="C1320" s="1" t="s">
        <v>958</v>
      </c>
      <c r="D1320" s="1">
        <v>0</v>
      </c>
      <c r="E1320" s="1" t="s">
        <v>27</v>
      </c>
      <c r="F1320" s="12" t="s">
        <v>142</v>
      </c>
      <c r="G1320" s="12" t="s">
        <v>3350</v>
      </c>
      <c r="H1320" s="1" t="s">
        <v>85</v>
      </c>
      <c r="I1320" s="12" t="s">
        <v>554</v>
      </c>
      <c r="J1320" s="12" t="s">
        <v>559</v>
      </c>
      <c r="K1320" s="1" t="s">
        <v>1318</v>
      </c>
      <c r="L1320" s="1" t="s">
        <v>140</v>
      </c>
    </row>
    <row r="1321" spans="3:12">
      <c r="C1321" s="1" t="s">
        <v>959</v>
      </c>
      <c r="D1321" s="1">
        <v>0</v>
      </c>
      <c r="E1321" s="1" t="s">
        <v>27</v>
      </c>
      <c r="F1321" s="12" t="s">
        <v>142</v>
      </c>
      <c r="G1321" s="12" t="s">
        <v>3350</v>
      </c>
      <c r="H1321" s="1" t="s">
        <v>85</v>
      </c>
      <c r="I1321" s="12" t="s">
        <v>554</v>
      </c>
      <c r="J1321" s="12" t="s">
        <v>559</v>
      </c>
      <c r="K1321" s="1" t="s">
        <v>1318</v>
      </c>
      <c r="L1321" s="1" t="s">
        <v>140</v>
      </c>
    </row>
    <row r="1322" spans="3:12">
      <c r="C1322" s="1" t="s">
        <v>960</v>
      </c>
      <c r="D1322" s="1">
        <v>0</v>
      </c>
      <c r="E1322" s="1" t="s">
        <v>27</v>
      </c>
      <c r="F1322" s="12" t="s">
        <v>142</v>
      </c>
      <c r="G1322" s="12" t="s">
        <v>3350</v>
      </c>
      <c r="H1322" s="1" t="s">
        <v>85</v>
      </c>
      <c r="I1322" s="12" t="s">
        <v>554</v>
      </c>
      <c r="J1322" s="12" t="s">
        <v>559</v>
      </c>
      <c r="K1322" s="1" t="s">
        <v>1318</v>
      </c>
      <c r="L1322" s="1" t="s">
        <v>140</v>
      </c>
    </row>
    <row r="1323" spans="3:12">
      <c r="C1323" s="1" t="s">
        <v>961</v>
      </c>
      <c r="D1323" s="1">
        <v>0</v>
      </c>
      <c r="E1323" s="1" t="s">
        <v>27</v>
      </c>
      <c r="F1323" s="12" t="s">
        <v>142</v>
      </c>
      <c r="G1323" s="12" t="s">
        <v>3350</v>
      </c>
      <c r="H1323" s="1" t="s">
        <v>85</v>
      </c>
      <c r="I1323" s="12" t="s">
        <v>554</v>
      </c>
      <c r="J1323" s="12" t="s">
        <v>559</v>
      </c>
      <c r="K1323" s="1" t="s">
        <v>1318</v>
      </c>
      <c r="L1323" s="1" t="s">
        <v>140</v>
      </c>
    </row>
    <row r="1324" spans="3:12">
      <c r="C1324" s="1" t="s">
        <v>962</v>
      </c>
      <c r="D1324" s="1">
        <v>0</v>
      </c>
      <c r="E1324" s="1" t="s">
        <v>27</v>
      </c>
      <c r="F1324" s="12" t="s">
        <v>142</v>
      </c>
      <c r="G1324" s="12" t="s">
        <v>3350</v>
      </c>
      <c r="H1324" s="1" t="s">
        <v>85</v>
      </c>
      <c r="I1324" s="12" t="s">
        <v>554</v>
      </c>
      <c r="J1324" s="12" t="s">
        <v>559</v>
      </c>
      <c r="K1324" s="1" t="s">
        <v>1318</v>
      </c>
      <c r="L1324" s="1" t="s">
        <v>140</v>
      </c>
    </row>
    <row r="1325" spans="3:12">
      <c r="C1325" s="1" t="s">
        <v>963</v>
      </c>
      <c r="D1325" s="1">
        <v>0</v>
      </c>
      <c r="E1325" s="1" t="s">
        <v>27</v>
      </c>
      <c r="F1325" s="12" t="s">
        <v>142</v>
      </c>
      <c r="G1325" s="12" t="s">
        <v>3350</v>
      </c>
      <c r="H1325" s="1" t="s">
        <v>85</v>
      </c>
      <c r="I1325" s="12" t="s">
        <v>554</v>
      </c>
      <c r="J1325" s="12" t="s">
        <v>559</v>
      </c>
      <c r="K1325" s="1" t="s">
        <v>1318</v>
      </c>
      <c r="L1325" s="1" t="s">
        <v>140</v>
      </c>
    </row>
    <row r="1326" spans="3:12">
      <c r="C1326" s="1" t="s">
        <v>964</v>
      </c>
      <c r="D1326" s="1">
        <v>0</v>
      </c>
      <c r="E1326" s="1" t="s">
        <v>27</v>
      </c>
      <c r="F1326" s="12" t="s">
        <v>142</v>
      </c>
      <c r="G1326" s="12" t="s">
        <v>3350</v>
      </c>
      <c r="H1326" s="1" t="s">
        <v>85</v>
      </c>
      <c r="I1326" s="12" t="s">
        <v>554</v>
      </c>
      <c r="J1326" s="12" t="s">
        <v>559</v>
      </c>
      <c r="K1326" s="1" t="s">
        <v>1318</v>
      </c>
      <c r="L1326" s="1" t="s">
        <v>140</v>
      </c>
    </row>
    <row r="1327" spans="3:12">
      <c r="C1327" s="1" t="s">
        <v>965</v>
      </c>
      <c r="D1327" s="1">
        <v>0</v>
      </c>
      <c r="E1327" s="1" t="s">
        <v>27</v>
      </c>
      <c r="F1327" s="12" t="s">
        <v>142</v>
      </c>
      <c r="G1327" s="12" t="s">
        <v>3350</v>
      </c>
      <c r="H1327" s="1" t="s">
        <v>85</v>
      </c>
      <c r="I1327" s="12" t="s">
        <v>554</v>
      </c>
      <c r="J1327" s="12" t="s">
        <v>559</v>
      </c>
      <c r="K1327" s="1" t="s">
        <v>1318</v>
      </c>
      <c r="L1327" s="1" t="s">
        <v>140</v>
      </c>
    </row>
    <row r="1328" spans="3:12">
      <c r="C1328" s="1" t="s">
        <v>966</v>
      </c>
      <c r="D1328" s="1">
        <v>0</v>
      </c>
      <c r="E1328" s="1" t="s">
        <v>27</v>
      </c>
      <c r="F1328" s="12" t="s">
        <v>142</v>
      </c>
      <c r="G1328" s="12" t="s">
        <v>3350</v>
      </c>
      <c r="H1328" s="1" t="s">
        <v>85</v>
      </c>
      <c r="I1328" s="12" t="s">
        <v>554</v>
      </c>
      <c r="J1328" s="12" t="s">
        <v>559</v>
      </c>
      <c r="K1328" s="1" t="s">
        <v>1318</v>
      </c>
      <c r="L1328" s="1" t="s">
        <v>140</v>
      </c>
    </row>
    <row r="1329" spans="3:12">
      <c r="C1329" s="1" t="s">
        <v>967</v>
      </c>
      <c r="D1329" s="1">
        <v>0</v>
      </c>
      <c r="E1329" s="1" t="s">
        <v>27</v>
      </c>
      <c r="F1329" s="12" t="s">
        <v>142</v>
      </c>
      <c r="G1329" s="12" t="s">
        <v>3350</v>
      </c>
      <c r="H1329" s="1" t="s">
        <v>85</v>
      </c>
      <c r="I1329" s="12" t="s">
        <v>554</v>
      </c>
      <c r="J1329" s="12" t="s">
        <v>559</v>
      </c>
      <c r="K1329" s="1" t="s">
        <v>1318</v>
      </c>
      <c r="L1329" s="1" t="s">
        <v>140</v>
      </c>
    </row>
    <row r="1330" spans="3:12">
      <c r="C1330" s="1" t="s">
        <v>968</v>
      </c>
      <c r="D1330" s="1">
        <v>0</v>
      </c>
      <c r="E1330" s="1" t="s">
        <v>27</v>
      </c>
      <c r="F1330" s="12" t="s">
        <v>142</v>
      </c>
      <c r="G1330" s="12" t="s">
        <v>3350</v>
      </c>
      <c r="H1330" s="1" t="s">
        <v>85</v>
      </c>
      <c r="I1330" s="12" t="s">
        <v>554</v>
      </c>
      <c r="J1330" s="12" t="s">
        <v>559</v>
      </c>
      <c r="K1330" s="1" t="s">
        <v>1318</v>
      </c>
      <c r="L1330" s="1" t="s">
        <v>140</v>
      </c>
    </row>
    <row r="1331" spans="3:12">
      <c r="C1331" s="1" t="s">
        <v>969</v>
      </c>
      <c r="D1331" s="1">
        <v>0</v>
      </c>
      <c r="E1331" s="1" t="s">
        <v>27</v>
      </c>
      <c r="F1331" s="12" t="s">
        <v>142</v>
      </c>
      <c r="G1331" s="12" t="s">
        <v>3350</v>
      </c>
      <c r="H1331" s="1" t="s">
        <v>85</v>
      </c>
      <c r="I1331" s="12" t="s">
        <v>554</v>
      </c>
      <c r="J1331" s="12" t="s">
        <v>559</v>
      </c>
      <c r="K1331" s="1" t="s">
        <v>1318</v>
      </c>
      <c r="L1331" s="1" t="s">
        <v>140</v>
      </c>
    </row>
    <row r="1332" spans="3:12">
      <c r="C1332" s="1" t="s">
        <v>970</v>
      </c>
      <c r="D1332" s="1">
        <v>0</v>
      </c>
      <c r="E1332" s="1" t="s">
        <v>27</v>
      </c>
      <c r="F1332" s="12" t="s">
        <v>142</v>
      </c>
      <c r="G1332" s="12" t="s">
        <v>3350</v>
      </c>
      <c r="H1332" s="1" t="s">
        <v>85</v>
      </c>
      <c r="I1332" s="12" t="s">
        <v>554</v>
      </c>
      <c r="J1332" s="12" t="s">
        <v>559</v>
      </c>
      <c r="K1332" s="1" t="s">
        <v>1318</v>
      </c>
      <c r="L1332" s="1" t="s">
        <v>140</v>
      </c>
    </row>
    <row r="1333" spans="3:12">
      <c r="C1333" s="1" t="s">
        <v>971</v>
      </c>
      <c r="D1333" s="1">
        <v>0</v>
      </c>
      <c r="E1333" s="1" t="s">
        <v>27</v>
      </c>
      <c r="F1333" s="12" t="s">
        <v>142</v>
      </c>
      <c r="G1333" s="12" t="s">
        <v>3350</v>
      </c>
      <c r="H1333" s="1" t="s">
        <v>85</v>
      </c>
      <c r="I1333" s="12" t="s">
        <v>554</v>
      </c>
      <c r="J1333" s="12" t="s">
        <v>559</v>
      </c>
      <c r="K1333" s="1" t="s">
        <v>1318</v>
      </c>
      <c r="L1333" s="1" t="s">
        <v>140</v>
      </c>
    </row>
    <row r="1334" spans="3:12">
      <c r="C1334" s="1" t="s">
        <v>972</v>
      </c>
      <c r="D1334" s="1">
        <v>0</v>
      </c>
      <c r="E1334" s="1" t="s">
        <v>27</v>
      </c>
      <c r="F1334" s="12" t="s">
        <v>142</v>
      </c>
      <c r="G1334" s="12" t="s">
        <v>3350</v>
      </c>
      <c r="H1334" s="1" t="s">
        <v>85</v>
      </c>
      <c r="I1334" s="12" t="s">
        <v>554</v>
      </c>
      <c r="J1334" s="12" t="s">
        <v>559</v>
      </c>
      <c r="K1334" s="1" t="s">
        <v>1318</v>
      </c>
      <c r="L1334" s="1" t="s">
        <v>140</v>
      </c>
    </row>
    <row r="1335" spans="3:12">
      <c r="C1335" s="1" t="s">
        <v>973</v>
      </c>
      <c r="D1335" s="1">
        <v>0</v>
      </c>
      <c r="E1335" s="1" t="s">
        <v>27</v>
      </c>
      <c r="F1335" s="12" t="s">
        <v>142</v>
      </c>
      <c r="G1335" s="12" t="s">
        <v>3350</v>
      </c>
      <c r="H1335" s="1" t="s">
        <v>85</v>
      </c>
      <c r="I1335" s="12" t="s">
        <v>554</v>
      </c>
      <c r="J1335" s="12" t="s">
        <v>559</v>
      </c>
      <c r="K1335" s="1" t="s">
        <v>1318</v>
      </c>
      <c r="L1335" s="1" t="s">
        <v>140</v>
      </c>
    </row>
    <row r="1336" spans="3:12">
      <c r="C1336" s="1" t="s">
        <v>974</v>
      </c>
      <c r="D1336" s="1">
        <v>0</v>
      </c>
      <c r="E1336" s="1" t="s">
        <v>27</v>
      </c>
      <c r="F1336" s="12" t="s">
        <v>142</v>
      </c>
      <c r="G1336" s="12" t="s">
        <v>3350</v>
      </c>
      <c r="H1336" s="1" t="s">
        <v>85</v>
      </c>
      <c r="I1336" s="12" t="s">
        <v>554</v>
      </c>
      <c r="J1336" s="12" t="s">
        <v>559</v>
      </c>
      <c r="K1336" s="1" t="s">
        <v>1318</v>
      </c>
      <c r="L1336" s="1" t="s">
        <v>140</v>
      </c>
    </row>
    <row r="1337" spans="3:12">
      <c r="C1337" s="1" t="s">
        <v>975</v>
      </c>
      <c r="D1337" s="1">
        <v>0</v>
      </c>
      <c r="E1337" s="1" t="s">
        <v>27</v>
      </c>
      <c r="F1337" s="12" t="s">
        <v>142</v>
      </c>
      <c r="G1337" s="12" t="s">
        <v>3350</v>
      </c>
      <c r="H1337" s="1" t="s">
        <v>85</v>
      </c>
      <c r="I1337" s="12" t="s">
        <v>554</v>
      </c>
      <c r="J1337" s="12" t="s">
        <v>559</v>
      </c>
      <c r="K1337" s="1" t="s">
        <v>1318</v>
      </c>
      <c r="L1337" s="1" t="s">
        <v>140</v>
      </c>
    </row>
    <row r="1338" spans="3:12">
      <c r="C1338" s="1" t="s">
        <v>976</v>
      </c>
      <c r="D1338" s="1">
        <v>0</v>
      </c>
      <c r="E1338" s="1" t="s">
        <v>27</v>
      </c>
      <c r="F1338" s="12" t="s">
        <v>142</v>
      </c>
      <c r="G1338" s="12" t="s">
        <v>3350</v>
      </c>
      <c r="H1338" s="1" t="s">
        <v>85</v>
      </c>
      <c r="I1338" s="12" t="s">
        <v>554</v>
      </c>
      <c r="J1338" s="12" t="s">
        <v>559</v>
      </c>
      <c r="K1338" s="1" t="s">
        <v>1318</v>
      </c>
      <c r="L1338" s="1" t="s">
        <v>140</v>
      </c>
    </row>
    <row r="1339" spans="3:12">
      <c r="C1339" s="1" t="s">
        <v>977</v>
      </c>
      <c r="D1339" s="1">
        <v>0</v>
      </c>
      <c r="E1339" s="1" t="s">
        <v>27</v>
      </c>
      <c r="F1339" s="12" t="s">
        <v>142</v>
      </c>
      <c r="G1339" s="12" t="s">
        <v>3350</v>
      </c>
      <c r="H1339" s="1" t="s">
        <v>85</v>
      </c>
      <c r="I1339" s="12" t="s">
        <v>554</v>
      </c>
      <c r="J1339" s="12" t="s">
        <v>559</v>
      </c>
      <c r="K1339" s="1" t="s">
        <v>1318</v>
      </c>
      <c r="L1339" s="1" t="s">
        <v>140</v>
      </c>
    </row>
    <row r="1340" spans="3:12">
      <c r="C1340" s="1" t="s">
        <v>1643</v>
      </c>
      <c r="D1340" s="1">
        <v>0</v>
      </c>
      <c r="E1340" s="1" t="s">
        <v>27</v>
      </c>
      <c r="F1340" s="12" t="s">
        <v>142</v>
      </c>
      <c r="G1340" s="12" t="s">
        <v>3350</v>
      </c>
      <c r="H1340" s="1" t="s">
        <v>85</v>
      </c>
      <c r="I1340" s="12" t="s">
        <v>554</v>
      </c>
      <c r="J1340" s="12" t="s">
        <v>559</v>
      </c>
      <c r="K1340" s="1" t="s">
        <v>1318</v>
      </c>
      <c r="L1340" s="1" t="s">
        <v>140</v>
      </c>
    </row>
    <row r="1341" spans="3:12">
      <c r="C1341" s="1" t="s">
        <v>1644</v>
      </c>
      <c r="D1341" s="1">
        <v>0</v>
      </c>
      <c r="E1341" s="1" t="s">
        <v>27</v>
      </c>
      <c r="F1341" s="12" t="s">
        <v>142</v>
      </c>
      <c r="G1341" s="12" t="s">
        <v>3350</v>
      </c>
      <c r="H1341" s="1" t="s">
        <v>85</v>
      </c>
      <c r="I1341" s="12" t="s">
        <v>554</v>
      </c>
      <c r="J1341" s="12" t="s">
        <v>559</v>
      </c>
      <c r="K1341" s="1" t="s">
        <v>1318</v>
      </c>
      <c r="L1341" s="1" t="s">
        <v>140</v>
      </c>
    </row>
    <row r="1342" spans="3:12">
      <c r="C1342" s="1" t="s">
        <v>1645</v>
      </c>
      <c r="D1342" s="1">
        <v>0</v>
      </c>
      <c r="E1342" s="1" t="s">
        <v>27</v>
      </c>
      <c r="F1342" s="12" t="s">
        <v>142</v>
      </c>
      <c r="G1342" s="12" t="s">
        <v>3350</v>
      </c>
      <c r="H1342" s="1" t="s">
        <v>85</v>
      </c>
      <c r="I1342" s="12" t="s">
        <v>554</v>
      </c>
      <c r="J1342" s="12" t="s">
        <v>559</v>
      </c>
      <c r="K1342" s="1" t="s">
        <v>1318</v>
      </c>
      <c r="L1342" s="1" t="s">
        <v>140</v>
      </c>
    </row>
    <row r="1343" spans="3:12">
      <c r="C1343" s="1" t="s">
        <v>1646</v>
      </c>
      <c r="D1343" s="1">
        <v>0</v>
      </c>
      <c r="E1343" s="1" t="s">
        <v>27</v>
      </c>
      <c r="F1343" s="12" t="s">
        <v>142</v>
      </c>
      <c r="G1343" s="12" t="s">
        <v>3350</v>
      </c>
      <c r="H1343" s="1" t="s">
        <v>85</v>
      </c>
      <c r="I1343" s="12" t="s">
        <v>554</v>
      </c>
      <c r="J1343" s="12" t="s">
        <v>559</v>
      </c>
      <c r="K1343" s="1" t="s">
        <v>1318</v>
      </c>
      <c r="L1343" s="1" t="s">
        <v>140</v>
      </c>
    </row>
    <row r="1344" spans="3:12">
      <c r="C1344" s="1" t="s">
        <v>978</v>
      </c>
      <c r="D1344" s="1">
        <v>0</v>
      </c>
      <c r="E1344" s="1" t="s">
        <v>27</v>
      </c>
      <c r="F1344" s="12" t="s">
        <v>142</v>
      </c>
      <c r="G1344" s="12" t="s">
        <v>3350</v>
      </c>
      <c r="H1344" s="1" t="s">
        <v>85</v>
      </c>
      <c r="I1344" s="12" t="s">
        <v>554</v>
      </c>
      <c r="J1344" s="12" t="s">
        <v>559</v>
      </c>
      <c r="K1344" s="1" t="s">
        <v>1318</v>
      </c>
      <c r="L1344" s="1" t="s">
        <v>140</v>
      </c>
    </row>
    <row r="1345" spans="3:12">
      <c r="C1345" s="1" t="s">
        <v>1647</v>
      </c>
      <c r="D1345" s="1">
        <v>0</v>
      </c>
      <c r="E1345" s="1" t="s">
        <v>27</v>
      </c>
      <c r="F1345" s="12" t="s">
        <v>142</v>
      </c>
      <c r="G1345" s="12" t="s">
        <v>3350</v>
      </c>
      <c r="H1345" s="1" t="s">
        <v>85</v>
      </c>
      <c r="I1345" s="12" t="s">
        <v>554</v>
      </c>
      <c r="J1345" s="12" t="s">
        <v>559</v>
      </c>
      <c r="K1345" s="1" t="s">
        <v>1318</v>
      </c>
      <c r="L1345" s="1" t="s">
        <v>140</v>
      </c>
    </row>
    <row r="1346" spans="3:12">
      <c r="C1346" s="1" t="s">
        <v>1648</v>
      </c>
      <c r="D1346" s="1">
        <v>0</v>
      </c>
      <c r="E1346" s="1" t="s">
        <v>27</v>
      </c>
      <c r="F1346" s="12" t="s">
        <v>142</v>
      </c>
      <c r="G1346" s="12" t="s">
        <v>3350</v>
      </c>
      <c r="H1346" s="1" t="s">
        <v>85</v>
      </c>
      <c r="I1346" s="12" t="s">
        <v>554</v>
      </c>
      <c r="J1346" s="12" t="s">
        <v>559</v>
      </c>
      <c r="K1346" s="1" t="s">
        <v>1318</v>
      </c>
      <c r="L1346" s="1" t="s">
        <v>140</v>
      </c>
    </row>
    <row r="1347" spans="3:12">
      <c r="C1347" s="1" t="s">
        <v>1649</v>
      </c>
      <c r="D1347" s="1">
        <v>0</v>
      </c>
      <c r="E1347" s="1" t="s">
        <v>27</v>
      </c>
      <c r="F1347" s="12" t="s">
        <v>142</v>
      </c>
      <c r="G1347" s="12" t="s">
        <v>3350</v>
      </c>
      <c r="H1347" s="1" t="s">
        <v>85</v>
      </c>
      <c r="I1347" s="12" t="s">
        <v>554</v>
      </c>
      <c r="J1347" s="12" t="s">
        <v>559</v>
      </c>
      <c r="K1347" s="1" t="s">
        <v>1318</v>
      </c>
      <c r="L1347" s="1" t="s">
        <v>140</v>
      </c>
    </row>
    <row r="1348" spans="3:12">
      <c r="C1348" s="1" t="s">
        <v>1650</v>
      </c>
      <c r="D1348" s="1">
        <v>0</v>
      </c>
      <c r="E1348" s="1" t="s">
        <v>27</v>
      </c>
      <c r="F1348" s="12" t="s">
        <v>142</v>
      </c>
      <c r="G1348" s="12" t="s">
        <v>3350</v>
      </c>
      <c r="H1348" s="1" t="s">
        <v>85</v>
      </c>
      <c r="I1348" s="12" t="s">
        <v>554</v>
      </c>
      <c r="J1348" s="12" t="s">
        <v>559</v>
      </c>
      <c r="K1348" s="1" t="s">
        <v>1318</v>
      </c>
      <c r="L1348" s="1" t="s">
        <v>140</v>
      </c>
    </row>
    <row r="1349" spans="3:12">
      <c r="C1349" s="1" t="s">
        <v>979</v>
      </c>
      <c r="D1349" s="1">
        <v>0</v>
      </c>
      <c r="E1349" s="1" t="s">
        <v>27</v>
      </c>
      <c r="F1349" s="12" t="s">
        <v>142</v>
      </c>
      <c r="G1349" s="12" t="s">
        <v>3350</v>
      </c>
      <c r="H1349" s="1" t="s">
        <v>85</v>
      </c>
      <c r="I1349" s="12" t="s">
        <v>554</v>
      </c>
      <c r="J1349" s="12" t="s">
        <v>559</v>
      </c>
      <c r="K1349" s="1" t="s">
        <v>1318</v>
      </c>
      <c r="L1349" s="1" t="s">
        <v>140</v>
      </c>
    </row>
    <row r="1350" spans="3:12">
      <c r="C1350" s="1" t="s">
        <v>1651</v>
      </c>
      <c r="D1350" s="1">
        <v>0</v>
      </c>
      <c r="E1350" s="1" t="s">
        <v>27</v>
      </c>
      <c r="F1350" s="12" t="s">
        <v>142</v>
      </c>
      <c r="G1350" s="12" t="s">
        <v>3350</v>
      </c>
      <c r="H1350" s="1" t="s">
        <v>85</v>
      </c>
      <c r="I1350" s="12" t="s">
        <v>554</v>
      </c>
      <c r="J1350" s="12" t="s">
        <v>559</v>
      </c>
      <c r="K1350" s="1" t="s">
        <v>1318</v>
      </c>
      <c r="L1350" s="1" t="s">
        <v>140</v>
      </c>
    </row>
    <row r="1351" spans="3:12">
      <c r="C1351" s="1" t="s">
        <v>980</v>
      </c>
      <c r="D1351" s="1">
        <v>0</v>
      </c>
      <c r="E1351" s="1" t="s">
        <v>27</v>
      </c>
      <c r="F1351" s="12" t="s">
        <v>142</v>
      </c>
      <c r="G1351" s="12" t="s">
        <v>3350</v>
      </c>
      <c r="H1351" s="1" t="s">
        <v>85</v>
      </c>
      <c r="I1351" s="12" t="s">
        <v>554</v>
      </c>
      <c r="J1351" s="12" t="s">
        <v>559</v>
      </c>
      <c r="K1351" s="1" t="s">
        <v>1318</v>
      </c>
      <c r="L1351" s="1" t="s">
        <v>140</v>
      </c>
    </row>
    <row r="1352" spans="3:12">
      <c r="C1352" s="1" t="s">
        <v>981</v>
      </c>
      <c r="D1352" s="1">
        <v>0</v>
      </c>
      <c r="E1352" s="1" t="s">
        <v>27</v>
      </c>
      <c r="F1352" s="12" t="s">
        <v>142</v>
      </c>
      <c r="G1352" s="12" t="s">
        <v>3350</v>
      </c>
      <c r="H1352" s="1" t="s">
        <v>85</v>
      </c>
      <c r="I1352" s="12" t="s">
        <v>554</v>
      </c>
      <c r="J1352" s="12" t="s">
        <v>559</v>
      </c>
      <c r="K1352" s="1" t="s">
        <v>1318</v>
      </c>
      <c r="L1352" s="1" t="s">
        <v>140</v>
      </c>
    </row>
    <row r="1353" spans="3:12">
      <c r="C1353" s="1" t="s">
        <v>982</v>
      </c>
      <c r="D1353" s="1">
        <v>0</v>
      </c>
      <c r="E1353" s="1" t="s">
        <v>27</v>
      </c>
      <c r="F1353" s="12" t="s">
        <v>142</v>
      </c>
      <c r="G1353" s="12" t="s">
        <v>3350</v>
      </c>
      <c r="H1353" s="1" t="s">
        <v>85</v>
      </c>
      <c r="I1353" s="12" t="s">
        <v>554</v>
      </c>
      <c r="J1353" s="12" t="s">
        <v>559</v>
      </c>
      <c r="K1353" s="1" t="s">
        <v>1318</v>
      </c>
      <c r="L1353" s="1" t="s">
        <v>140</v>
      </c>
    </row>
    <row r="1354" spans="3:12">
      <c r="C1354" s="1" t="s">
        <v>983</v>
      </c>
      <c r="D1354" s="1">
        <v>0</v>
      </c>
      <c r="E1354" s="1" t="s">
        <v>27</v>
      </c>
      <c r="F1354" s="12" t="s">
        <v>142</v>
      </c>
      <c r="G1354" s="12" t="s">
        <v>3350</v>
      </c>
      <c r="H1354" s="1" t="s">
        <v>85</v>
      </c>
      <c r="I1354" s="12" t="s">
        <v>554</v>
      </c>
      <c r="J1354" s="12" t="s">
        <v>559</v>
      </c>
      <c r="K1354" s="1" t="s">
        <v>1318</v>
      </c>
      <c r="L1354" s="1" t="s">
        <v>140</v>
      </c>
    </row>
    <row r="1355" spans="3:12">
      <c r="C1355" s="1" t="s">
        <v>984</v>
      </c>
      <c r="D1355" s="1">
        <v>0</v>
      </c>
      <c r="E1355" s="1" t="s">
        <v>27</v>
      </c>
      <c r="F1355" s="12" t="s">
        <v>142</v>
      </c>
      <c r="G1355" s="12" t="s">
        <v>3350</v>
      </c>
      <c r="H1355" s="1" t="s">
        <v>85</v>
      </c>
      <c r="I1355" s="12" t="s">
        <v>554</v>
      </c>
      <c r="J1355" s="12" t="s">
        <v>559</v>
      </c>
      <c r="K1355" s="1" t="s">
        <v>1318</v>
      </c>
      <c r="L1355" s="1" t="s">
        <v>140</v>
      </c>
    </row>
    <row r="1356" spans="3:12">
      <c r="C1356" s="1" t="s">
        <v>985</v>
      </c>
      <c r="D1356" s="1">
        <v>0</v>
      </c>
      <c r="E1356" s="1" t="s">
        <v>27</v>
      </c>
      <c r="F1356" s="12" t="s">
        <v>142</v>
      </c>
      <c r="G1356" s="12" t="s">
        <v>3350</v>
      </c>
      <c r="H1356" s="1" t="s">
        <v>85</v>
      </c>
      <c r="I1356" s="12" t="s">
        <v>554</v>
      </c>
      <c r="J1356" s="12" t="s">
        <v>559</v>
      </c>
      <c r="K1356" s="1" t="s">
        <v>1318</v>
      </c>
      <c r="L1356" s="1" t="s">
        <v>140</v>
      </c>
    </row>
    <row r="1357" spans="3:12">
      <c r="C1357" s="1" t="s">
        <v>986</v>
      </c>
      <c r="D1357" s="1">
        <v>0</v>
      </c>
      <c r="E1357" s="1" t="s">
        <v>27</v>
      </c>
      <c r="F1357" s="12" t="s">
        <v>142</v>
      </c>
      <c r="G1357" s="12" t="s">
        <v>3350</v>
      </c>
      <c r="H1357" s="1" t="s">
        <v>85</v>
      </c>
      <c r="I1357" s="12" t="s">
        <v>554</v>
      </c>
      <c r="J1357" s="12" t="s">
        <v>559</v>
      </c>
      <c r="K1357" s="1" t="s">
        <v>1318</v>
      </c>
      <c r="L1357" s="1" t="s">
        <v>140</v>
      </c>
    </row>
    <row r="1358" spans="3:12">
      <c r="C1358" s="1" t="s">
        <v>987</v>
      </c>
      <c r="D1358" s="1">
        <v>0</v>
      </c>
      <c r="E1358" s="1" t="s">
        <v>27</v>
      </c>
      <c r="F1358" s="12" t="s">
        <v>142</v>
      </c>
      <c r="G1358" s="12" t="s">
        <v>3350</v>
      </c>
      <c r="H1358" s="1" t="s">
        <v>85</v>
      </c>
      <c r="I1358" s="12" t="s">
        <v>554</v>
      </c>
      <c r="J1358" s="12" t="s">
        <v>559</v>
      </c>
      <c r="K1358" s="1" t="s">
        <v>1318</v>
      </c>
      <c r="L1358" s="1" t="s">
        <v>140</v>
      </c>
    </row>
    <row r="1359" spans="3:12">
      <c r="C1359" s="1" t="s">
        <v>988</v>
      </c>
      <c r="D1359" s="1">
        <v>0</v>
      </c>
      <c r="E1359" s="1" t="s">
        <v>27</v>
      </c>
      <c r="F1359" s="12" t="s">
        <v>142</v>
      </c>
      <c r="G1359" s="12" t="s">
        <v>3350</v>
      </c>
      <c r="H1359" s="1" t="s">
        <v>85</v>
      </c>
      <c r="I1359" s="12" t="s">
        <v>554</v>
      </c>
      <c r="J1359" s="12" t="s">
        <v>559</v>
      </c>
      <c r="K1359" s="1" t="s">
        <v>1318</v>
      </c>
      <c r="L1359" s="1" t="s">
        <v>140</v>
      </c>
    </row>
    <row r="1360" spans="3:12">
      <c r="C1360" s="1" t="s">
        <v>989</v>
      </c>
      <c r="D1360" s="1">
        <v>0</v>
      </c>
      <c r="E1360" s="1" t="s">
        <v>27</v>
      </c>
      <c r="F1360" s="12" t="s">
        <v>142</v>
      </c>
      <c r="G1360" s="12" t="s">
        <v>3350</v>
      </c>
      <c r="H1360" s="1" t="s">
        <v>85</v>
      </c>
      <c r="I1360" s="12" t="s">
        <v>554</v>
      </c>
      <c r="J1360" s="12" t="s">
        <v>559</v>
      </c>
      <c r="K1360" s="1" t="s">
        <v>1318</v>
      </c>
      <c r="L1360" s="1" t="s">
        <v>140</v>
      </c>
    </row>
    <row r="1361" spans="3:12">
      <c r="C1361" s="1" t="s">
        <v>990</v>
      </c>
      <c r="D1361" s="1">
        <v>0</v>
      </c>
      <c r="E1361" s="1" t="s">
        <v>27</v>
      </c>
      <c r="F1361" s="12" t="s">
        <v>142</v>
      </c>
      <c r="G1361" s="12" t="s">
        <v>3350</v>
      </c>
      <c r="H1361" s="1" t="s">
        <v>85</v>
      </c>
      <c r="I1361" s="12" t="s">
        <v>554</v>
      </c>
      <c r="J1361" s="12" t="s">
        <v>559</v>
      </c>
      <c r="K1361" s="1" t="s">
        <v>1318</v>
      </c>
      <c r="L1361" s="1" t="s">
        <v>140</v>
      </c>
    </row>
    <row r="1362" spans="3:12">
      <c r="C1362" s="1" t="s">
        <v>991</v>
      </c>
      <c r="D1362" s="1">
        <v>0</v>
      </c>
      <c r="E1362" s="1" t="s">
        <v>27</v>
      </c>
      <c r="F1362" s="12" t="s">
        <v>142</v>
      </c>
      <c r="G1362" s="12" t="s">
        <v>3350</v>
      </c>
      <c r="H1362" s="1" t="s">
        <v>85</v>
      </c>
      <c r="I1362" s="12" t="s">
        <v>554</v>
      </c>
      <c r="J1362" s="12" t="s">
        <v>559</v>
      </c>
      <c r="K1362" s="1" t="s">
        <v>1318</v>
      </c>
      <c r="L1362" s="1" t="s">
        <v>140</v>
      </c>
    </row>
    <row r="1363" spans="3:12">
      <c r="C1363" s="1" t="s">
        <v>992</v>
      </c>
      <c r="D1363" s="1">
        <v>0</v>
      </c>
      <c r="E1363" s="1" t="s">
        <v>27</v>
      </c>
      <c r="F1363" s="12" t="s">
        <v>142</v>
      </c>
      <c r="G1363" s="12" t="s">
        <v>3350</v>
      </c>
      <c r="H1363" s="1" t="s">
        <v>85</v>
      </c>
      <c r="I1363" s="12" t="s">
        <v>554</v>
      </c>
      <c r="J1363" s="12" t="s">
        <v>559</v>
      </c>
      <c r="K1363" s="1" t="s">
        <v>1318</v>
      </c>
      <c r="L1363" s="1" t="s">
        <v>140</v>
      </c>
    </row>
    <row r="1364" spans="3:12">
      <c r="C1364" s="1" t="s">
        <v>993</v>
      </c>
      <c r="D1364" s="1">
        <v>0</v>
      </c>
      <c r="E1364" s="1" t="s">
        <v>27</v>
      </c>
      <c r="F1364" s="12" t="s">
        <v>142</v>
      </c>
      <c r="G1364" s="12" t="s">
        <v>3350</v>
      </c>
      <c r="H1364" s="1" t="s">
        <v>85</v>
      </c>
      <c r="I1364" s="12" t="s">
        <v>554</v>
      </c>
      <c r="J1364" s="12" t="s">
        <v>559</v>
      </c>
      <c r="K1364" s="1" t="s">
        <v>1318</v>
      </c>
      <c r="L1364" s="1" t="s">
        <v>140</v>
      </c>
    </row>
    <row r="1365" spans="3:12">
      <c r="C1365" s="1" t="s">
        <v>994</v>
      </c>
      <c r="D1365" s="1">
        <v>0</v>
      </c>
      <c r="E1365" s="1" t="s">
        <v>27</v>
      </c>
      <c r="F1365" s="12" t="s">
        <v>142</v>
      </c>
      <c r="G1365" s="12" t="s">
        <v>3350</v>
      </c>
      <c r="H1365" s="1" t="s">
        <v>85</v>
      </c>
      <c r="I1365" s="12" t="s">
        <v>554</v>
      </c>
      <c r="J1365" s="12" t="s">
        <v>559</v>
      </c>
      <c r="K1365" s="1" t="s">
        <v>1318</v>
      </c>
      <c r="L1365" s="1" t="s">
        <v>140</v>
      </c>
    </row>
    <row r="1366" spans="3:12">
      <c r="C1366" s="1" t="s">
        <v>1652</v>
      </c>
      <c r="D1366" s="1">
        <v>0</v>
      </c>
      <c r="E1366" s="1" t="s">
        <v>27</v>
      </c>
      <c r="F1366" s="12" t="s">
        <v>142</v>
      </c>
      <c r="G1366" s="12" t="s">
        <v>3350</v>
      </c>
      <c r="H1366" s="1" t="s">
        <v>85</v>
      </c>
      <c r="I1366" s="12" t="s">
        <v>554</v>
      </c>
      <c r="J1366" s="12" t="s">
        <v>559</v>
      </c>
      <c r="K1366" s="1" t="s">
        <v>1318</v>
      </c>
      <c r="L1366" s="1" t="s">
        <v>140</v>
      </c>
    </row>
    <row r="1367" spans="3:12">
      <c r="C1367" s="1" t="s">
        <v>995</v>
      </c>
      <c r="D1367" s="1">
        <v>0</v>
      </c>
      <c r="E1367" s="1" t="s">
        <v>27</v>
      </c>
      <c r="F1367" s="12" t="s">
        <v>142</v>
      </c>
      <c r="G1367" s="12" t="s">
        <v>3350</v>
      </c>
      <c r="H1367" s="1" t="s">
        <v>85</v>
      </c>
      <c r="I1367" s="12" t="s">
        <v>554</v>
      </c>
      <c r="J1367" s="12" t="s">
        <v>559</v>
      </c>
      <c r="K1367" s="1" t="s">
        <v>1318</v>
      </c>
      <c r="L1367" s="1" t="s">
        <v>140</v>
      </c>
    </row>
    <row r="1368" spans="3:12">
      <c r="C1368" s="1" t="s">
        <v>1638</v>
      </c>
      <c r="D1368" s="1">
        <v>0</v>
      </c>
      <c r="E1368" s="1" t="s">
        <v>27</v>
      </c>
      <c r="F1368" s="12" t="s">
        <v>142</v>
      </c>
      <c r="G1368" s="12" t="s">
        <v>3350</v>
      </c>
      <c r="H1368" s="1" t="s">
        <v>85</v>
      </c>
      <c r="I1368" s="12" t="s">
        <v>554</v>
      </c>
      <c r="J1368" s="12" t="s">
        <v>559</v>
      </c>
      <c r="K1368" s="1" t="s">
        <v>1318</v>
      </c>
      <c r="L1368" s="1" t="s">
        <v>880</v>
      </c>
    </row>
    <row r="1369" spans="3:12">
      <c r="C1369" s="1" t="s">
        <v>956</v>
      </c>
      <c r="D1369" s="1">
        <v>0</v>
      </c>
      <c r="E1369" s="1" t="s">
        <v>27</v>
      </c>
      <c r="F1369" s="12" t="s">
        <v>142</v>
      </c>
      <c r="G1369" s="12" t="s">
        <v>3350</v>
      </c>
      <c r="H1369" s="1" t="s">
        <v>85</v>
      </c>
      <c r="I1369" s="12" t="s">
        <v>554</v>
      </c>
      <c r="J1369" s="12" t="s">
        <v>559</v>
      </c>
      <c r="K1369" s="1" t="s">
        <v>1318</v>
      </c>
      <c r="L1369" s="1" t="s">
        <v>880</v>
      </c>
    </row>
    <row r="1370" spans="3:12">
      <c r="C1370" s="1" t="s">
        <v>1639</v>
      </c>
      <c r="D1370" s="1">
        <v>0</v>
      </c>
      <c r="E1370" s="1" t="s">
        <v>27</v>
      </c>
      <c r="F1370" s="12" t="s">
        <v>142</v>
      </c>
      <c r="G1370" s="12" t="s">
        <v>3350</v>
      </c>
      <c r="H1370" s="1" t="s">
        <v>85</v>
      </c>
      <c r="I1370" s="12" t="s">
        <v>554</v>
      </c>
      <c r="J1370" s="12" t="s">
        <v>559</v>
      </c>
      <c r="K1370" s="1" t="s">
        <v>1318</v>
      </c>
      <c r="L1370" s="1" t="s">
        <v>880</v>
      </c>
    </row>
    <row r="1371" spans="3:12">
      <c r="C1371" s="1" t="s">
        <v>1640</v>
      </c>
      <c r="D1371" s="1">
        <v>0</v>
      </c>
      <c r="E1371" s="1" t="s">
        <v>27</v>
      </c>
      <c r="F1371" s="12" t="s">
        <v>142</v>
      </c>
      <c r="G1371" s="12" t="s">
        <v>3350</v>
      </c>
      <c r="H1371" s="1" t="s">
        <v>85</v>
      </c>
      <c r="I1371" s="12" t="s">
        <v>554</v>
      </c>
      <c r="J1371" s="12" t="s">
        <v>559</v>
      </c>
      <c r="K1371" s="1" t="s">
        <v>1318</v>
      </c>
      <c r="L1371" s="1" t="s">
        <v>880</v>
      </c>
    </row>
    <row r="1372" spans="3:12">
      <c r="C1372" s="1" t="s">
        <v>147</v>
      </c>
      <c r="D1372" s="1">
        <v>0</v>
      </c>
      <c r="E1372" s="1" t="s">
        <v>27</v>
      </c>
      <c r="F1372" s="12" t="s">
        <v>142</v>
      </c>
      <c r="G1372" s="12" t="s">
        <v>3350</v>
      </c>
      <c r="H1372" s="1" t="s">
        <v>85</v>
      </c>
      <c r="I1372" s="12" t="s">
        <v>554</v>
      </c>
      <c r="J1372" s="12" t="s">
        <v>559</v>
      </c>
      <c r="K1372" s="1" t="s">
        <v>1318</v>
      </c>
      <c r="L1372" s="1" t="s">
        <v>880</v>
      </c>
    </row>
    <row r="1373" spans="3:12">
      <c r="C1373" s="1" t="s">
        <v>149</v>
      </c>
      <c r="D1373" s="1">
        <v>0</v>
      </c>
      <c r="E1373" s="1" t="s">
        <v>27</v>
      </c>
      <c r="F1373" s="12" t="s">
        <v>142</v>
      </c>
      <c r="G1373" s="12" t="s">
        <v>3350</v>
      </c>
      <c r="H1373" s="1" t="s">
        <v>85</v>
      </c>
      <c r="I1373" s="12" t="s">
        <v>554</v>
      </c>
      <c r="J1373" s="12" t="s">
        <v>559</v>
      </c>
      <c r="K1373" s="1" t="s">
        <v>1318</v>
      </c>
      <c r="L1373" s="1" t="s">
        <v>880</v>
      </c>
    </row>
    <row r="1374" spans="3:12">
      <c r="C1374" s="1" t="s">
        <v>957</v>
      </c>
      <c r="D1374" s="1">
        <v>0</v>
      </c>
      <c r="E1374" s="1" t="s">
        <v>27</v>
      </c>
      <c r="F1374" s="12" t="s">
        <v>142</v>
      </c>
      <c r="G1374" s="12" t="s">
        <v>3350</v>
      </c>
      <c r="H1374" s="1" t="s">
        <v>85</v>
      </c>
      <c r="I1374" s="12" t="s">
        <v>554</v>
      </c>
      <c r="J1374" s="12" t="s">
        <v>559</v>
      </c>
      <c r="K1374" s="1" t="s">
        <v>1318</v>
      </c>
      <c r="L1374" s="1" t="s">
        <v>880</v>
      </c>
    </row>
    <row r="1375" spans="3:12">
      <c r="C1375" s="1" t="s">
        <v>958</v>
      </c>
      <c r="D1375" s="1">
        <v>0</v>
      </c>
      <c r="E1375" s="1" t="s">
        <v>27</v>
      </c>
      <c r="F1375" s="12" t="s">
        <v>142</v>
      </c>
      <c r="G1375" s="12" t="s">
        <v>3350</v>
      </c>
      <c r="H1375" s="1" t="s">
        <v>85</v>
      </c>
      <c r="I1375" s="12" t="s">
        <v>554</v>
      </c>
      <c r="J1375" s="12" t="s">
        <v>559</v>
      </c>
      <c r="K1375" s="1" t="s">
        <v>1318</v>
      </c>
      <c r="L1375" s="1" t="s">
        <v>880</v>
      </c>
    </row>
    <row r="1376" spans="3:12">
      <c r="C1376" s="1" t="s">
        <v>959</v>
      </c>
      <c r="D1376" s="1">
        <v>0</v>
      </c>
      <c r="E1376" s="1" t="s">
        <v>27</v>
      </c>
      <c r="F1376" s="12" t="s">
        <v>142</v>
      </c>
      <c r="G1376" s="12" t="s">
        <v>3350</v>
      </c>
      <c r="H1376" s="1" t="s">
        <v>85</v>
      </c>
      <c r="I1376" s="12" t="s">
        <v>554</v>
      </c>
      <c r="J1376" s="12" t="s">
        <v>559</v>
      </c>
      <c r="K1376" s="1" t="s">
        <v>1318</v>
      </c>
      <c r="L1376" s="1" t="s">
        <v>880</v>
      </c>
    </row>
    <row r="1377" spans="3:12">
      <c r="C1377" s="1" t="s">
        <v>960</v>
      </c>
      <c r="D1377" s="1">
        <v>0</v>
      </c>
      <c r="E1377" s="1" t="s">
        <v>27</v>
      </c>
      <c r="F1377" s="12" t="s">
        <v>142</v>
      </c>
      <c r="G1377" s="12" t="s">
        <v>3350</v>
      </c>
      <c r="H1377" s="1" t="s">
        <v>85</v>
      </c>
      <c r="I1377" s="12" t="s">
        <v>554</v>
      </c>
      <c r="J1377" s="12" t="s">
        <v>559</v>
      </c>
      <c r="K1377" s="1" t="s">
        <v>1318</v>
      </c>
      <c r="L1377" s="1" t="s">
        <v>880</v>
      </c>
    </row>
    <row r="1378" spans="3:12">
      <c r="C1378" s="1" t="s">
        <v>961</v>
      </c>
      <c r="D1378" s="1">
        <v>0</v>
      </c>
      <c r="E1378" s="1" t="s">
        <v>27</v>
      </c>
      <c r="F1378" s="12" t="s">
        <v>142</v>
      </c>
      <c r="G1378" s="12" t="s">
        <v>3350</v>
      </c>
      <c r="H1378" s="1" t="s">
        <v>85</v>
      </c>
      <c r="I1378" s="12" t="s">
        <v>554</v>
      </c>
      <c r="J1378" s="12" t="s">
        <v>559</v>
      </c>
      <c r="K1378" s="1" t="s">
        <v>1318</v>
      </c>
      <c r="L1378" s="1" t="s">
        <v>880</v>
      </c>
    </row>
    <row r="1379" spans="3:12">
      <c r="C1379" s="1" t="s">
        <v>962</v>
      </c>
      <c r="D1379" s="1">
        <v>0</v>
      </c>
      <c r="E1379" s="1" t="s">
        <v>27</v>
      </c>
      <c r="F1379" s="12" t="s">
        <v>142</v>
      </c>
      <c r="G1379" s="12" t="s">
        <v>3350</v>
      </c>
      <c r="H1379" s="1" t="s">
        <v>85</v>
      </c>
      <c r="I1379" s="12" t="s">
        <v>554</v>
      </c>
      <c r="J1379" s="12" t="s">
        <v>559</v>
      </c>
      <c r="K1379" s="1" t="s">
        <v>1318</v>
      </c>
      <c r="L1379" s="1" t="s">
        <v>880</v>
      </c>
    </row>
    <row r="1380" spans="3:12">
      <c r="C1380" s="1" t="s">
        <v>963</v>
      </c>
      <c r="D1380" s="1">
        <v>0</v>
      </c>
      <c r="E1380" s="1" t="s">
        <v>27</v>
      </c>
      <c r="F1380" s="12" t="s">
        <v>142</v>
      </c>
      <c r="G1380" s="12" t="s">
        <v>3350</v>
      </c>
      <c r="H1380" s="1" t="s">
        <v>85</v>
      </c>
      <c r="I1380" s="12" t="s">
        <v>554</v>
      </c>
      <c r="J1380" s="12" t="s">
        <v>559</v>
      </c>
      <c r="K1380" s="1" t="s">
        <v>1318</v>
      </c>
      <c r="L1380" s="1" t="s">
        <v>880</v>
      </c>
    </row>
    <row r="1381" spans="3:12">
      <c r="C1381" s="1" t="s">
        <v>964</v>
      </c>
      <c r="D1381" s="1">
        <v>0</v>
      </c>
      <c r="E1381" s="1" t="s">
        <v>27</v>
      </c>
      <c r="F1381" s="12" t="s">
        <v>142</v>
      </c>
      <c r="G1381" s="12" t="s">
        <v>3350</v>
      </c>
      <c r="H1381" s="1" t="s">
        <v>85</v>
      </c>
      <c r="I1381" s="12" t="s">
        <v>554</v>
      </c>
      <c r="J1381" s="12" t="s">
        <v>559</v>
      </c>
      <c r="K1381" s="1" t="s">
        <v>1318</v>
      </c>
      <c r="L1381" s="1" t="s">
        <v>880</v>
      </c>
    </row>
    <row r="1382" spans="3:12">
      <c r="C1382" s="1" t="s">
        <v>965</v>
      </c>
      <c r="D1382" s="1">
        <v>0</v>
      </c>
      <c r="E1382" s="1" t="s">
        <v>27</v>
      </c>
      <c r="F1382" s="12" t="s">
        <v>142</v>
      </c>
      <c r="G1382" s="12" t="s">
        <v>3350</v>
      </c>
      <c r="H1382" s="1" t="s">
        <v>85</v>
      </c>
      <c r="I1382" s="12" t="s">
        <v>554</v>
      </c>
      <c r="J1382" s="12" t="s">
        <v>559</v>
      </c>
      <c r="K1382" s="1" t="s">
        <v>1318</v>
      </c>
      <c r="L1382" s="1" t="s">
        <v>880</v>
      </c>
    </row>
    <row r="1383" spans="3:12">
      <c r="C1383" s="1" t="s">
        <v>966</v>
      </c>
      <c r="D1383" s="1">
        <v>0</v>
      </c>
      <c r="E1383" s="1" t="s">
        <v>27</v>
      </c>
      <c r="F1383" s="12" t="s">
        <v>142</v>
      </c>
      <c r="G1383" s="12" t="s">
        <v>3350</v>
      </c>
      <c r="H1383" s="1" t="s">
        <v>85</v>
      </c>
      <c r="I1383" s="12" t="s">
        <v>554</v>
      </c>
      <c r="J1383" s="12" t="s">
        <v>559</v>
      </c>
      <c r="K1383" s="1" t="s">
        <v>1318</v>
      </c>
      <c r="L1383" s="1" t="s">
        <v>880</v>
      </c>
    </row>
    <row r="1384" spans="3:12">
      <c r="C1384" s="1" t="s">
        <v>967</v>
      </c>
      <c r="D1384" s="1">
        <v>0</v>
      </c>
      <c r="E1384" s="1" t="s">
        <v>27</v>
      </c>
      <c r="F1384" s="12" t="s">
        <v>142</v>
      </c>
      <c r="G1384" s="12" t="s">
        <v>3350</v>
      </c>
      <c r="H1384" s="1" t="s">
        <v>85</v>
      </c>
      <c r="I1384" s="12" t="s">
        <v>554</v>
      </c>
      <c r="J1384" s="12" t="s">
        <v>559</v>
      </c>
      <c r="K1384" s="1" t="s">
        <v>1318</v>
      </c>
      <c r="L1384" s="1" t="s">
        <v>880</v>
      </c>
    </row>
    <row r="1385" spans="3:12">
      <c r="C1385" s="1" t="s">
        <v>968</v>
      </c>
      <c r="D1385" s="1">
        <v>0</v>
      </c>
      <c r="E1385" s="1" t="s">
        <v>27</v>
      </c>
      <c r="F1385" s="12" t="s">
        <v>142</v>
      </c>
      <c r="G1385" s="12" t="s">
        <v>3350</v>
      </c>
      <c r="H1385" s="1" t="s">
        <v>85</v>
      </c>
      <c r="I1385" s="12" t="s">
        <v>554</v>
      </c>
      <c r="J1385" s="12" t="s">
        <v>559</v>
      </c>
      <c r="K1385" s="1" t="s">
        <v>1318</v>
      </c>
      <c r="L1385" s="1" t="s">
        <v>880</v>
      </c>
    </row>
    <row r="1386" spans="3:12">
      <c r="C1386" s="1" t="s">
        <v>969</v>
      </c>
      <c r="D1386" s="1">
        <v>0</v>
      </c>
      <c r="E1386" s="1" t="s">
        <v>27</v>
      </c>
      <c r="F1386" s="12" t="s">
        <v>142</v>
      </c>
      <c r="G1386" s="12" t="s">
        <v>3350</v>
      </c>
      <c r="H1386" s="1" t="s">
        <v>85</v>
      </c>
      <c r="I1386" s="12" t="s">
        <v>554</v>
      </c>
      <c r="J1386" s="12" t="s">
        <v>559</v>
      </c>
      <c r="K1386" s="1" t="s">
        <v>1318</v>
      </c>
      <c r="L1386" s="1" t="s">
        <v>880</v>
      </c>
    </row>
    <row r="1387" spans="3:12">
      <c r="C1387" s="1" t="s">
        <v>970</v>
      </c>
      <c r="D1387" s="1">
        <v>0</v>
      </c>
      <c r="E1387" s="1" t="s">
        <v>27</v>
      </c>
      <c r="F1387" s="12" t="s">
        <v>142</v>
      </c>
      <c r="G1387" s="12" t="s">
        <v>3350</v>
      </c>
      <c r="H1387" s="1" t="s">
        <v>85</v>
      </c>
      <c r="I1387" s="12" t="s">
        <v>554</v>
      </c>
      <c r="J1387" s="12" t="s">
        <v>559</v>
      </c>
      <c r="K1387" s="1" t="s">
        <v>1318</v>
      </c>
      <c r="L1387" s="1" t="s">
        <v>880</v>
      </c>
    </row>
    <row r="1388" spans="3:12">
      <c r="C1388" s="1" t="s">
        <v>971</v>
      </c>
      <c r="D1388" s="1">
        <v>0</v>
      </c>
      <c r="E1388" s="1" t="s">
        <v>27</v>
      </c>
      <c r="F1388" s="12" t="s">
        <v>142</v>
      </c>
      <c r="G1388" s="12" t="s">
        <v>3350</v>
      </c>
      <c r="H1388" s="1" t="s">
        <v>85</v>
      </c>
      <c r="I1388" s="12" t="s">
        <v>554</v>
      </c>
      <c r="J1388" s="12" t="s">
        <v>559</v>
      </c>
      <c r="K1388" s="1" t="s">
        <v>1318</v>
      </c>
      <c r="L1388" s="1" t="s">
        <v>880</v>
      </c>
    </row>
    <row r="1389" spans="3:12">
      <c r="C1389" s="1" t="s">
        <v>972</v>
      </c>
      <c r="D1389" s="1">
        <v>0</v>
      </c>
      <c r="E1389" s="1" t="s">
        <v>27</v>
      </c>
      <c r="F1389" s="12" t="s">
        <v>142</v>
      </c>
      <c r="G1389" s="12" t="s">
        <v>3350</v>
      </c>
      <c r="H1389" s="1" t="s">
        <v>85</v>
      </c>
      <c r="I1389" s="12" t="s">
        <v>554</v>
      </c>
      <c r="J1389" s="12" t="s">
        <v>559</v>
      </c>
      <c r="K1389" s="1" t="s">
        <v>1318</v>
      </c>
      <c r="L1389" s="1" t="s">
        <v>880</v>
      </c>
    </row>
    <row r="1390" spans="3:12">
      <c r="C1390" s="1" t="s">
        <v>973</v>
      </c>
      <c r="D1390" s="1">
        <v>0</v>
      </c>
      <c r="E1390" s="1" t="s">
        <v>27</v>
      </c>
      <c r="F1390" s="12" t="s">
        <v>142</v>
      </c>
      <c r="G1390" s="12" t="s">
        <v>3350</v>
      </c>
      <c r="H1390" s="1" t="s">
        <v>85</v>
      </c>
      <c r="I1390" s="12" t="s">
        <v>554</v>
      </c>
      <c r="J1390" s="12" t="s">
        <v>559</v>
      </c>
      <c r="K1390" s="1" t="s">
        <v>1318</v>
      </c>
      <c r="L1390" s="1" t="s">
        <v>880</v>
      </c>
    </row>
    <row r="1391" spans="3:12">
      <c r="C1391" s="1" t="s">
        <v>974</v>
      </c>
      <c r="D1391" s="1">
        <v>0</v>
      </c>
      <c r="E1391" s="1" t="s">
        <v>27</v>
      </c>
      <c r="F1391" s="12" t="s">
        <v>142</v>
      </c>
      <c r="G1391" s="12" t="s">
        <v>3350</v>
      </c>
      <c r="H1391" s="1" t="s">
        <v>85</v>
      </c>
      <c r="I1391" s="12" t="s">
        <v>554</v>
      </c>
      <c r="J1391" s="12" t="s">
        <v>559</v>
      </c>
      <c r="K1391" s="1" t="s">
        <v>1318</v>
      </c>
      <c r="L1391" s="1" t="s">
        <v>880</v>
      </c>
    </row>
    <row r="1392" spans="3:12">
      <c r="C1392" s="1" t="s">
        <v>975</v>
      </c>
      <c r="D1392" s="1">
        <v>0</v>
      </c>
      <c r="E1392" s="1" t="s">
        <v>27</v>
      </c>
      <c r="F1392" s="12" t="s">
        <v>142</v>
      </c>
      <c r="G1392" s="12" t="s">
        <v>3350</v>
      </c>
      <c r="H1392" s="1" t="s">
        <v>85</v>
      </c>
      <c r="I1392" s="12" t="s">
        <v>554</v>
      </c>
      <c r="J1392" s="12" t="s">
        <v>559</v>
      </c>
      <c r="K1392" s="1" t="s">
        <v>1318</v>
      </c>
      <c r="L1392" s="1" t="s">
        <v>880</v>
      </c>
    </row>
    <row r="1393" spans="3:12">
      <c r="C1393" s="1" t="s">
        <v>976</v>
      </c>
      <c r="D1393" s="1">
        <v>0</v>
      </c>
      <c r="E1393" s="1" t="s">
        <v>27</v>
      </c>
      <c r="F1393" s="12" t="s">
        <v>142</v>
      </c>
      <c r="G1393" s="12" t="s">
        <v>3350</v>
      </c>
      <c r="H1393" s="1" t="s">
        <v>85</v>
      </c>
      <c r="I1393" s="12" t="s">
        <v>554</v>
      </c>
      <c r="J1393" s="12" t="s">
        <v>559</v>
      </c>
      <c r="K1393" s="1" t="s">
        <v>1318</v>
      </c>
      <c r="L1393" s="1" t="s">
        <v>880</v>
      </c>
    </row>
    <row r="1394" spans="3:12">
      <c r="C1394" s="1" t="s">
        <v>977</v>
      </c>
      <c r="D1394" s="1">
        <v>0</v>
      </c>
      <c r="E1394" s="1" t="s">
        <v>27</v>
      </c>
      <c r="F1394" s="12" t="s">
        <v>142</v>
      </c>
      <c r="G1394" s="12" t="s">
        <v>3350</v>
      </c>
      <c r="H1394" s="1" t="s">
        <v>85</v>
      </c>
      <c r="I1394" s="12" t="s">
        <v>554</v>
      </c>
      <c r="J1394" s="12" t="s">
        <v>559</v>
      </c>
      <c r="K1394" s="1" t="s">
        <v>1318</v>
      </c>
      <c r="L1394" s="1" t="s">
        <v>880</v>
      </c>
    </row>
    <row r="1395" spans="3:12">
      <c r="C1395" s="1" t="s">
        <v>1643</v>
      </c>
      <c r="D1395" s="1">
        <v>0</v>
      </c>
      <c r="E1395" s="1" t="s">
        <v>27</v>
      </c>
      <c r="F1395" s="12" t="s">
        <v>142</v>
      </c>
      <c r="G1395" s="12" t="s">
        <v>3350</v>
      </c>
      <c r="H1395" s="1" t="s">
        <v>85</v>
      </c>
      <c r="I1395" s="12" t="s">
        <v>554</v>
      </c>
      <c r="J1395" s="12" t="s">
        <v>559</v>
      </c>
      <c r="K1395" s="1" t="s">
        <v>1318</v>
      </c>
      <c r="L1395" s="1" t="s">
        <v>880</v>
      </c>
    </row>
    <row r="1396" spans="3:12">
      <c r="C1396" s="1" t="s">
        <v>1644</v>
      </c>
      <c r="D1396" s="1">
        <v>0</v>
      </c>
      <c r="E1396" s="1" t="s">
        <v>27</v>
      </c>
      <c r="F1396" s="12" t="s">
        <v>142</v>
      </c>
      <c r="G1396" s="12" t="s">
        <v>3350</v>
      </c>
      <c r="H1396" s="1" t="s">
        <v>85</v>
      </c>
      <c r="I1396" s="12" t="s">
        <v>554</v>
      </c>
      <c r="J1396" s="12" t="s">
        <v>559</v>
      </c>
      <c r="K1396" s="1" t="s">
        <v>1318</v>
      </c>
      <c r="L1396" s="1" t="s">
        <v>880</v>
      </c>
    </row>
    <row r="1397" spans="3:12">
      <c r="C1397" s="1" t="s">
        <v>1645</v>
      </c>
      <c r="D1397" s="1">
        <v>0</v>
      </c>
      <c r="E1397" s="1" t="s">
        <v>27</v>
      </c>
      <c r="F1397" s="12" t="s">
        <v>142</v>
      </c>
      <c r="G1397" s="12" t="s">
        <v>3350</v>
      </c>
      <c r="H1397" s="1" t="s">
        <v>85</v>
      </c>
      <c r="I1397" s="12" t="s">
        <v>554</v>
      </c>
      <c r="J1397" s="12" t="s">
        <v>559</v>
      </c>
      <c r="K1397" s="1" t="s">
        <v>1318</v>
      </c>
      <c r="L1397" s="1" t="s">
        <v>880</v>
      </c>
    </row>
    <row r="1398" spans="3:12">
      <c r="C1398" s="1" t="s">
        <v>1646</v>
      </c>
      <c r="D1398" s="1">
        <v>0</v>
      </c>
      <c r="E1398" s="1" t="s">
        <v>27</v>
      </c>
      <c r="F1398" s="12" t="s">
        <v>142</v>
      </c>
      <c r="G1398" s="12" t="s">
        <v>3350</v>
      </c>
      <c r="H1398" s="1" t="s">
        <v>85</v>
      </c>
      <c r="I1398" s="12" t="s">
        <v>554</v>
      </c>
      <c r="J1398" s="12" t="s">
        <v>559</v>
      </c>
      <c r="K1398" s="1" t="s">
        <v>1318</v>
      </c>
      <c r="L1398" s="1" t="s">
        <v>880</v>
      </c>
    </row>
    <row r="1399" spans="3:12">
      <c r="C1399" s="1" t="s">
        <v>978</v>
      </c>
      <c r="D1399" s="1">
        <v>0</v>
      </c>
      <c r="E1399" s="1" t="s">
        <v>27</v>
      </c>
      <c r="F1399" s="12" t="s">
        <v>142</v>
      </c>
      <c r="G1399" s="12" t="s">
        <v>3350</v>
      </c>
      <c r="H1399" s="1" t="s">
        <v>85</v>
      </c>
      <c r="I1399" s="12" t="s">
        <v>554</v>
      </c>
      <c r="J1399" s="12" t="s">
        <v>559</v>
      </c>
      <c r="K1399" s="1" t="s">
        <v>1318</v>
      </c>
      <c r="L1399" s="1" t="s">
        <v>880</v>
      </c>
    </row>
    <row r="1400" spans="3:12">
      <c r="C1400" s="1" t="s">
        <v>1647</v>
      </c>
      <c r="D1400" s="1">
        <v>0</v>
      </c>
      <c r="E1400" s="1" t="s">
        <v>27</v>
      </c>
      <c r="F1400" s="12" t="s">
        <v>142</v>
      </c>
      <c r="G1400" s="12" t="s">
        <v>3350</v>
      </c>
      <c r="H1400" s="1" t="s">
        <v>85</v>
      </c>
      <c r="I1400" s="12" t="s">
        <v>554</v>
      </c>
      <c r="J1400" s="12" t="s">
        <v>559</v>
      </c>
      <c r="K1400" s="1" t="s">
        <v>1318</v>
      </c>
      <c r="L1400" s="1" t="s">
        <v>880</v>
      </c>
    </row>
    <row r="1401" spans="3:12">
      <c r="C1401" s="1" t="s">
        <v>1648</v>
      </c>
      <c r="D1401" s="1">
        <v>0</v>
      </c>
      <c r="E1401" s="1" t="s">
        <v>27</v>
      </c>
      <c r="F1401" s="12" t="s">
        <v>142</v>
      </c>
      <c r="G1401" s="12" t="s">
        <v>3350</v>
      </c>
      <c r="H1401" s="1" t="s">
        <v>85</v>
      </c>
      <c r="I1401" s="12" t="s">
        <v>554</v>
      </c>
      <c r="J1401" s="12" t="s">
        <v>559</v>
      </c>
      <c r="K1401" s="1" t="s">
        <v>1318</v>
      </c>
      <c r="L1401" s="1" t="s">
        <v>880</v>
      </c>
    </row>
    <row r="1402" spans="3:12">
      <c r="C1402" s="1" t="s">
        <v>1649</v>
      </c>
      <c r="D1402" s="1">
        <v>0</v>
      </c>
      <c r="E1402" s="1" t="s">
        <v>27</v>
      </c>
      <c r="F1402" s="12" t="s">
        <v>142</v>
      </c>
      <c r="G1402" s="12" t="s">
        <v>3350</v>
      </c>
      <c r="H1402" s="1" t="s">
        <v>85</v>
      </c>
      <c r="I1402" s="12" t="s">
        <v>554</v>
      </c>
      <c r="J1402" s="12" t="s">
        <v>559</v>
      </c>
      <c r="K1402" s="1" t="s">
        <v>1318</v>
      </c>
      <c r="L1402" s="1" t="s">
        <v>880</v>
      </c>
    </row>
    <row r="1403" spans="3:12">
      <c r="C1403" s="1" t="s">
        <v>1650</v>
      </c>
      <c r="D1403" s="1">
        <v>0</v>
      </c>
      <c r="E1403" s="1" t="s">
        <v>27</v>
      </c>
      <c r="F1403" s="12" t="s">
        <v>142</v>
      </c>
      <c r="G1403" s="12" t="s">
        <v>3350</v>
      </c>
      <c r="H1403" s="1" t="s">
        <v>85</v>
      </c>
      <c r="I1403" s="12" t="s">
        <v>554</v>
      </c>
      <c r="J1403" s="12" t="s">
        <v>559</v>
      </c>
      <c r="K1403" s="1" t="s">
        <v>1318</v>
      </c>
      <c r="L1403" s="1" t="s">
        <v>880</v>
      </c>
    </row>
    <row r="1404" spans="3:12">
      <c r="C1404" s="1" t="s">
        <v>979</v>
      </c>
      <c r="D1404" s="1">
        <v>0</v>
      </c>
      <c r="E1404" s="1" t="s">
        <v>27</v>
      </c>
      <c r="F1404" s="12" t="s">
        <v>142</v>
      </c>
      <c r="G1404" s="12" t="s">
        <v>3350</v>
      </c>
      <c r="H1404" s="1" t="s">
        <v>85</v>
      </c>
      <c r="I1404" s="12" t="s">
        <v>554</v>
      </c>
      <c r="J1404" s="12" t="s">
        <v>559</v>
      </c>
      <c r="K1404" s="1" t="s">
        <v>1318</v>
      </c>
      <c r="L1404" s="1" t="s">
        <v>880</v>
      </c>
    </row>
    <row r="1405" spans="3:12">
      <c r="C1405" s="1" t="s">
        <v>1651</v>
      </c>
      <c r="D1405" s="1">
        <v>0</v>
      </c>
      <c r="E1405" s="1" t="s">
        <v>27</v>
      </c>
      <c r="F1405" s="12" t="s">
        <v>142</v>
      </c>
      <c r="G1405" s="12" t="s">
        <v>3350</v>
      </c>
      <c r="H1405" s="1" t="s">
        <v>85</v>
      </c>
      <c r="I1405" s="12" t="s">
        <v>554</v>
      </c>
      <c r="J1405" s="12" t="s">
        <v>559</v>
      </c>
      <c r="K1405" s="1" t="s">
        <v>1318</v>
      </c>
      <c r="L1405" s="1" t="s">
        <v>880</v>
      </c>
    </row>
    <row r="1406" spans="3:12">
      <c r="C1406" s="1" t="s">
        <v>980</v>
      </c>
      <c r="D1406" s="1">
        <v>0</v>
      </c>
      <c r="E1406" s="1" t="s">
        <v>27</v>
      </c>
      <c r="F1406" s="12" t="s">
        <v>142</v>
      </c>
      <c r="G1406" s="12" t="s">
        <v>3350</v>
      </c>
      <c r="H1406" s="1" t="s">
        <v>85</v>
      </c>
      <c r="I1406" s="12" t="s">
        <v>554</v>
      </c>
      <c r="J1406" s="12" t="s">
        <v>559</v>
      </c>
      <c r="K1406" s="1" t="s">
        <v>1318</v>
      </c>
      <c r="L1406" s="1" t="s">
        <v>880</v>
      </c>
    </row>
    <row r="1407" spans="3:12">
      <c r="C1407" s="1" t="s">
        <v>981</v>
      </c>
      <c r="D1407" s="1">
        <v>0</v>
      </c>
      <c r="E1407" s="1" t="s">
        <v>27</v>
      </c>
      <c r="F1407" s="12" t="s">
        <v>142</v>
      </c>
      <c r="G1407" s="12" t="s">
        <v>3350</v>
      </c>
      <c r="H1407" s="1" t="s">
        <v>85</v>
      </c>
      <c r="I1407" s="12" t="s">
        <v>554</v>
      </c>
      <c r="J1407" s="12" t="s">
        <v>559</v>
      </c>
      <c r="K1407" s="1" t="s">
        <v>1318</v>
      </c>
      <c r="L1407" s="1" t="s">
        <v>880</v>
      </c>
    </row>
    <row r="1408" spans="3:12">
      <c r="C1408" s="1" t="s">
        <v>982</v>
      </c>
      <c r="D1408" s="1">
        <v>0</v>
      </c>
      <c r="E1408" s="1" t="s">
        <v>27</v>
      </c>
      <c r="F1408" s="12" t="s">
        <v>142</v>
      </c>
      <c r="G1408" s="12" t="s">
        <v>3350</v>
      </c>
      <c r="H1408" s="1" t="s">
        <v>85</v>
      </c>
      <c r="I1408" s="12" t="s">
        <v>554</v>
      </c>
      <c r="J1408" s="12" t="s">
        <v>559</v>
      </c>
      <c r="K1408" s="1" t="s">
        <v>1318</v>
      </c>
      <c r="L1408" s="1" t="s">
        <v>880</v>
      </c>
    </row>
    <row r="1409" spans="3:12">
      <c r="C1409" s="1" t="s">
        <v>983</v>
      </c>
      <c r="D1409" s="1">
        <v>0</v>
      </c>
      <c r="E1409" s="1" t="s">
        <v>27</v>
      </c>
      <c r="F1409" s="12" t="s">
        <v>142</v>
      </c>
      <c r="G1409" s="12" t="s">
        <v>3350</v>
      </c>
      <c r="H1409" s="1" t="s">
        <v>85</v>
      </c>
      <c r="I1409" s="12" t="s">
        <v>554</v>
      </c>
      <c r="J1409" s="12" t="s">
        <v>559</v>
      </c>
      <c r="K1409" s="1" t="s">
        <v>1318</v>
      </c>
      <c r="L1409" s="1" t="s">
        <v>880</v>
      </c>
    </row>
    <row r="1410" spans="3:12">
      <c r="C1410" s="1" t="s">
        <v>984</v>
      </c>
      <c r="D1410" s="1">
        <v>0</v>
      </c>
      <c r="E1410" s="1" t="s">
        <v>27</v>
      </c>
      <c r="F1410" s="12" t="s">
        <v>142</v>
      </c>
      <c r="G1410" s="12" t="s">
        <v>3350</v>
      </c>
      <c r="H1410" s="1" t="s">
        <v>85</v>
      </c>
      <c r="I1410" s="12" t="s">
        <v>554</v>
      </c>
      <c r="J1410" s="12" t="s">
        <v>559</v>
      </c>
      <c r="K1410" s="1" t="s">
        <v>1318</v>
      </c>
      <c r="L1410" s="1" t="s">
        <v>880</v>
      </c>
    </row>
    <row r="1411" spans="3:12">
      <c r="C1411" s="1" t="s">
        <v>985</v>
      </c>
      <c r="D1411" s="1">
        <v>0</v>
      </c>
      <c r="E1411" s="1" t="s">
        <v>27</v>
      </c>
      <c r="F1411" s="12" t="s">
        <v>142</v>
      </c>
      <c r="G1411" s="12" t="s">
        <v>3350</v>
      </c>
      <c r="H1411" s="1" t="s">
        <v>85</v>
      </c>
      <c r="I1411" s="12" t="s">
        <v>554</v>
      </c>
      <c r="J1411" s="12" t="s">
        <v>559</v>
      </c>
      <c r="K1411" s="1" t="s">
        <v>1318</v>
      </c>
      <c r="L1411" s="1" t="s">
        <v>880</v>
      </c>
    </row>
    <row r="1412" spans="3:12">
      <c r="C1412" s="1" t="s">
        <v>986</v>
      </c>
      <c r="D1412" s="1">
        <v>0</v>
      </c>
      <c r="E1412" s="1" t="s">
        <v>27</v>
      </c>
      <c r="F1412" s="12" t="s">
        <v>142</v>
      </c>
      <c r="G1412" s="12" t="s">
        <v>3350</v>
      </c>
      <c r="H1412" s="1" t="s">
        <v>85</v>
      </c>
      <c r="I1412" s="12" t="s">
        <v>554</v>
      </c>
      <c r="J1412" s="12" t="s">
        <v>559</v>
      </c>
      <c r="K1412" s="1" t="s">
        <v>1318</v>
      </c>
      <c r="L1412" s="1" t="s">
        <v>880</v>
      </c>
    </row>
    <row r="1413" spans="3:12">
      <c r="C1413" s="1" t="s">
        <v>987</v>
      </c>
      <c r="D1413" s="1">
        <v>0</v>
      </c>
      <c r="E1413" s="1" t="s">
        <v>27</v>
      </c>
      <c r="F1413" s="12" t="s">
        <v>142</v>
      </c>
      <c r="G1413" s="12" t="s">
        <v>3350</v>
      </c>
      <c r="H1413" s="1" t="s">
        <v>85</v>
      </c>
      <c r="I1413" s="12" t="s">
        <v>554</v>
      </c>
      <c r="J1413" s="12" t="s">
        <v>559</v>
      </c>
      <c r="K1413" s="1" t="s">
        <v>1318</v>
      </c>
      <c r="L1413" s="1" t="s">
        <v>880</v>
      </c>
    </row>
    <row r="1414" spans="3:12">
      <c r="C1414" s="1" t="s">
        <v>988</v>
      </c>
      <c r="D1414" s="1">
        <v>0</v>
      </c>
      <c r="E1414" s="1" t="s">
        <v>27</v>
      </c>
      <c r="F1414" s="12" t="s">
        <v>142</v>
      </c>
      <c r="G1414" s="12" t="s">
        <v>3350</v>
      </c>
      <c r="H1414" s="1" t="s">
        <v>85</v>
      </c>
      <c r="I1414" s="12" t="s">
        <v>554</v>
      </c>
      <c r="J1414" s="12" t="s">
        <v>559</v>
      </c>
      <c r="K1414" s="1" t="s">
        <v>1318</v>
      </c>
      <c r="L1414" s="1" t="s">
        <v>880</v>
      </c>
    </row>
    <row r="1415" spans="3:12">
      <c r="C1415" s="1" t="s">
        <v>989</v>
      </c>
      <c r="D1415" s="1">
        <v>0</v>
      </c>
      <c r="E1415" s="1" t="s">
        <v>27</v>
      </c>
      <c r="F1415" s="12" t="s">
        <v>142</v>
      </c>
      <c r="G1415" s="12" t="s">
        <v>3350</v>
      </c>
      <c r="H1415" s="1" t="s">
        <v>85</v>
      </c>
      <c r="I1415" s="12" t="s">
        <v>554</v>
      </c>
      <c r="J1415" s="12" t="s">
        <v>559</v>
      </c>
      <c r="K1415" s="1" t="s">
        <v>1318</v>
      </c>
      <c r="L1415" s="1" t="s">
        <v>880</v>
      </c>
    </row>
    <row r="1416" spans="3:12">
      <c r="C1416" s="1" t="s">
        <v>990</v>
      </c>
      <c r="D1416" s="1">
        <v>0</v>
      </c>
      <c r="E1416" s="1" t="s">
        <v>27</v>
      </c>
      <c r="F1416" s="12" t="s">
        <v>142</v>
      </c>
      <c r="G1416" s="12" t="s">
        <v>3350</v>
      </c>
      <c r="H1416" s="1" t="s">
        <v>85</v>
      </c>
      <c r="I1416" s="12" t="s">
        <v>554</v>
      </c>
      <c r="J1416" s="12" t="s">
        <v>559</v>
      </c>
      <c r="K1416" s="1" t="s">
        <v>1318</v>
      </c>
      <c r="L1416" s="1" t="s">
        <v>880</v>
      </c>
    </row>
    <row r="1417" spans="3:12">
      <c r="C1417" s="1" t="s">
        <v>991</v>
      </c>
      <c r="D1417" s="1">
        <v>0</v>
      </c>
      <c r="E1417" s="1" t="s">
        <v>27</v>
      </c>
      <c r="F1417" s="12" t="s">
        <v>142</v>
      </c>
      <c r="G1417" s="12" t="s">
        <v>3350</v>
      </c>
      <c r="H1417" s="1" t="s">
        <v>85</v>
      </c>
      <c r="I1417" s="12" t="s">
        <v>554</v>
      </c>
      <c r="J1417" s="12" t="s">
        <v>559</v>
      </c>
      <c r="K1417" s="1" t="s">
        <v>1318</v>
      </c>
      <c r="L1417" s="1" t="s">
        <v>880</v>
      </c>
    </row>
    <row r="1418" spans="3:12">
      <c r="C1418" s="1" t="s">
        <v>992</v>
      </c>
      <c r="D1418" s="1">
        <v>0</v>
      </c>
      <c r="E1418" s="1" t="s">
        <v>27</v>
      </c>
      <c r="F1418" s="12" t="s">
        <v>142</v>
      </c>
      <c r="G1418" s="12" t="s">
        <v>3350</v>
      </c>
      <c r="H1418" s="1" t="s">
        <v>85</v>
      </c>
      <c r="I1418" s="12" t="s">
        <v>554</v>
      </c>
      <c r="J1418" s="12" t="s">
        <v>559</v>
      </c>
      <c r="K1418" s="1" t="s">
        <v>1318</v>
      </c>
      <c r="L1418" s="1" t="s">
        <v>880</v>
      </c>
    </row>
    <row r="1419" spans="3:12">
      <c r="C1419" s="1" t="s">
        <v>993</v>
      </c>
      <c r="D1419" s="1">
        <v>0</v>
      </c>
      <c r="E1419" s="1" t="s">
        <v>27</v>
      </c>
      <c r="F1419" s="12" t="s">
        <v>142</v>
      </c>
      <c r="G1419" s="12" t="s">
        <v>3350</v>
      </c>
      <c r="H1419" s="1" t="s">
        <v>85</v>
      </c>
      <c r="I1419" s="12" t="s">
        <v>554</v>
      </c>
      <c r="J1419" s="12" t="s">
        <v>559</v>
      </c>
      <c r="K1419" s="1" t="s">
        <v>1318</v>
      </c>
      <c r="L1419" s="1" t="s">
        <v>880</v>
      </c>
    </row>
    <row r="1420" spans="3:12">
      <c r="C1420" s="1" t="s">
        <v>1652</v>
      </c>
      <c r="D1420" s="1">
        <v>0</v>
      </c>
      <c r="E1420" s="1" t="s">
        <v>27</v>
      </c>
      <c r="F1420" s="12" t="s">
        <v>142</v>
      </c>
      <c r="G1420" s="12" t="s">
        <v>3350</v>
      </c>
      <c r="H1420" s="1" t="s">
        <v>85</v>
      </c>
      <c r="I1420" s="12" t="s">
        <v>554</v>
      </c>
      <c r="J1420" s="12" t="s">
        <v>559</v>
      </c>
      <c r="K1420" s="1" t="s">
        <v>1318</v>
      </c>
      <c r="L1420" s="1" t="s">
        <v>880</v>
      </c>
    </row>
    <row r="1421" spans="3:12">
      <c r="C1421" s="1" t="s">
        <v>994</v>
      </c>
      <c r="D1421" s="1">
        <v>0</v>
      </c>
      <c r="E1421" s="1" t="s">
        <v>27</v>
      </c>
      <c r="F1421" s="12" t="s">
        <v>142</v>
      </c>
      <c r="G1421" s="12" t="s">
        <v>3350</v>
      </c>
      <c r="H1421" s="1" t="s">
        <v>85</v>
      </c>
      <c r="I1421" s="12" t="s">
        <v>554</v>
      </c>
      <c r="J1421" s="12" t="s">
        <v>559</v>
      </c>
      <c r="K1421" s="1" t="s">
        <v>1318</v>
      </c>
      <c r="L1421" s="1" t="s">
        <v>880</v>
      </c>
    </row>
    <row r="1422" spans="3:12">
      <c r="C1422" s="1" t="s">
        <v>995</v>
      </c>
      <c r="D1422" s="1">
        <v>0</v>
      </c>
      <c r="E1422" s="1" t="s">
        <v>27</v>
      </c>
      <c r="F1422" s="12" t="s">
        <v>142</v>
      </c>
      <c r="G1422" s="12" t="s">
        <v>3350</v>
      </c>
      <c r="H1422" s="1" t="s">
        <v>85</v>
      </c>
      <c r="I1422" s="12" t="s">
        <v>554</v>
      </c>
      <c r="J1422" s="12" t="s">
        <v>559</v>
      </c>
      <c r="K1422" s="1" t="s">
        <v>1318</v>
      </c>
      <c r="L1422" s="1" t="s">
        <v>880</v>
      </c>
    </row>
    <row r="1423" spans="3:12">
      <c r="C1423" s="1" t="s">
        <v>1638</v>
      </c>
      <c r="D1423" s="1">
        <v>0</v>
      </c>
      <c r="E1423" s="1" t="s">
        <v>27</v>
      </c>
      <c r="F1423" s="12" t="s">
        <v>142</v>
      </c>
      <c r="G1423" s="12" t="s">
        <v>3350</v>
      </c>
      <c r="H1423" s="1" t="s">
        <v>85</v>
      </c>
      <c r="I1423" s="12" t="s">
        <v>554</v>
      </c>
      <c r="J1423" s="12" t="s">
        <v>559</v>
      </c>
      <c r="K1423" s="1" t="s">
        <v>1318</v>
      </c>
      <c r="L1423" s="1" t="s">
        <v>881</v>
      </c>
    </row>
    <row r="1424" spans="3:12">
      <c r="C1424" s="1" t="s">
        <v>956</v>
      </c>
      <c r="D1424" s="1">
        <v>0</v>
      </c>
      <c r="E1424" s="1" t="s">
        <v>27</v>
      </c>
      <c r="F1424" s="12" t="s">
        <v>142</v>
      </c>
      <c r="G1424" s="12" t="s">
        <v>3350</v>
      </c>
      <c r="H1424" s="1" t="s">
        <v>85</v>
      </c>
      <c r="I1424" s="12" t="s">
        <v>554</v>
      </c>
      <c r="J1424" s="12" t="s">
        <v>559</v>
      </c>
      <c r="K1424" s="1" t="s">
        <v>1318</v>
      </c>
      <c r="L1424" s="1" t="s">
        <v>881</v>
      </c>
    </row>
    <row r="1425" spans="3:12">
      <c r="C1425" s="1" t="s">
        <v>1639</v>
      </c>
      <c r="D1425" s="1">
        <v>0</v>
      </c>
      <c r="E1425" s="1" t="s">
        <v>27</v>
      </c>
      <c r="F1425" s="12" t="s">
        <v>142</v>
      </c>
      <c r="G1425" s="12" t="s">
        <v>3350</v>
      </c>
      <c r="H1425" s="1" t="s">
        <v>85</v>
      </c>
      <c r="I1425" s="12" t="s">
        <v>554</v>
      </c>
      <c r="J1425" s="12" t="s">
        <v>559</v>
      </c>
      <c r="K1425" s="1" t="s">
        <v>1318</v>
      </c>
      <c r="L1425" s="1" t="s">
        <v>881</v>
      </c>
    </row>
    <row r="1426" spans="3:12">
      <c r="C1426" s="1" t="s">
        <v>1640</v>
      </c>
      <c r="D1426" s="1">
        <v>0</v>
      </c>
      <c r="E1426" s="1" t="s">
        <v>27</v>
      </c>
      <c r="F1426" s="12" t="s">
        <v>142</v>
      </c>
      <c r="G1426" s="12" t="s">
        <v>3350</v>
      </c>
      <c r="H1426" s="1" t="s">
        <v>85</v>
      </c>
      <c r="I1426" s="12" t="s">
        <v>554</v>
      </c>
      <c r="J1426" s="12" t="s">
        <v>559</v>
      </c>
      <c r="K1426" s="1" t="s">
        <v>1318</v>
      </c>
      <c r="L1426" s="1" t="s">
        <v>881</v>
      </c>
    </row>
    <row r="1427" spans="3:12">
      <c r="C1427" s="1" t="s">
        <v>147</v>
      </c>
      <c r="D1427" s="1">
        <v>0</v>
      </c>
      <c r="E1427" s="1" t="s">
        <v>27</v>
      </c>
      <c r="F1427" s="12" t="s">
        <v>142</v>
      </c>
      <c r="G1427" s="12" t="s">
        <v>3350</v>
      </c>
      <c r="H1427" s="1" t="s">
        <v>85</v>
      </c>
      <c r="I1427" s="12" t="s">
        <v>554</v>
      </c>
      <c r="J1427" s="12" t="s">
        <v>559</v>
      </c>
      <c r="K1427" s="1" t="s">
        <v>1318</v>
      </c>
      <c r="L1427" s="1" t="s">
        <v>881</v>
      </c>
    </row>
    <row r="1428" spans="3:12">
      <c r="C1428" s="1" t="s">
        <v>149</v>
      </c>
      <c r="D1428" s="1">
        <v>0</v>
      </c>
      <c r="E1428" s="1" t="s">
        <v>27</v>
      </c>
      <c r="F1428" s="12" t="s">
        <v>142</v>
      </c>
      <c r="G1428" s="12" t="s">
        <v>3350</v>
      </c>
      <c r="H1428" s="1" t="s">
        <v>85</v>
      </c>
      <c r="I1428" s="12" t="s">
        <v>554</v>
      </c>
      <c r="J1428" s="12" t="s">
        <v>559</v>
      </c>
      <c r="K1428" s="1" t="s">
        <v>1318</v>
      </c>
      <c r="L1428" s="1" t="s">
        <v>881</v>
      </c>
    </row>
    <row r="1429" spans="3:12">
      <c r="C1429" s="1" t="s">
        <v>957</v>
      </c>
      <c r="D1429" s="1">
        <v>0</v>
      </c>
      <c r="E1429" s="1" t="s">
        <v>27</v>
      </c>
      <c r="F1429" s="12" t="s">
        <v>142</v>
      </c>
      <c r="G1429" s="12" t="s">
        <v>3350</v>
      </c>
      <c r="H1429" s="1" t="s">
        <v>85</v>
      </c>
      <c r="I1429" s="12" t="s">
        <v>554</v>
      </c>
      <c r="J1429" s="12" t="s">
        <v>559</v>
      </c>
      <c r="K1429" s="1" t="s">
        <v>1318</v>
      </c>
      <c r="L1429" s="1" t="s">
        <v>881</v>
      </c>
    </row>
    <row r="1430" spans="3:12">
      <c r="C1430" s="1" t="s">
        <v>958</v>
      </c>
      <c r="D1430" s="1">
        <v>0</v>
      </c>
      <c r="E1430" s="1" t="s">
        <v>27</v>
      </c>
      <c r="F1430" s="12" t="s">
        <v>142</v>
      </c>
      <c r="G1430" s="12" t="s">
        <v>3350</v>
      </c>
      <c r="H1430" s="1" t="s">
        <v>85</v>
      </c>
      <c r="I1430" s="12" t="s">
        <v>554</v>
      </c>
      <c r="J1430" s="12" t="s">
        <v>559</v>
      </c>
      <c r="K1430" s="1" t="s">
        <v>1318</v>
      </c>
      <c r="L1430" s="1" t="s">
        <v>881</v>
      </c>
    </row>
    <row r="1431" spans="3:12">
      <c r="C1431" s="1" t="s">
        <v>959</v>
      </c>
      <c r="D1431" s="1">
        <v>0</v>
      </c>
      <c r="E1431" s="1" t="s">
        <v>27</v>
      </c>
      <c r="F1431" s="12" t="s">
        <v>142</v>
      </c>
      <c r="G1431" s="12" t="s">
        <v>3350</v>
      </c>
      <c r="H1431" s="1" t="s">
        <v>85</v>
      </c>
      <c r="I1431" s="12" t="s">
        <v>554</v>
      </c>
      <c r="J1431" s="12" t="s">
        <v>559</v>
      </c>
      <c r="K1431" s="1" t="s">
        <v>1318</v>
      </c>
      <c r="L1431" s="1" t="s">
        <v>881</v>
      </c>
    </row>
    <row r="1432" spans="3:12">
      <c r="C1432" s="1" t="s">
        <v>960</v>
      </c>
      <c r="D1432" s="1">
        <v>0</v>
      </c>
      <c r="E1432" s="1" t="s">
        <v>27</v>
      </c>
      <c r="F1432" s="12" t="s">
        <v>142</v>
      </c>
      <c r="G1432" s="12" t="s">
        <v>3350</v>
      </c>
      <c r="H1432" s="1" t="s">
        <v>85</v>
      </c>
      <c r="I1432" s="12" t="s">
        <v>554</v>
      </c>
      <c r="J1432" s="12" t="s">
        <v>559</v>
      </c>
      <c r="K1432" s="1" t="s">
        <v>1318</v>
      </c>
      <c r="L1432" s="1" t="s">
        <v>881</v>
      </c>
    </row>
    <row r="1433" spans="3:12">
      <c r="C1433" s="1" t="s">
        <v>961</v>
      </c>
      <c r="D1433" s="1">
        <v>0</v>
      </c>
      <c r="E1433" s="1" t="s">
        <v>27</v>
      </c>
      <c r="F1433" s="12" t="s">
        <v>142</v>
      </c>
      <c r="G1433" s="12" t="s">
        <v>3350</v>
      </c>
      <c r="H1433" s="1" t="s">
        <v>85</v>
      </c>
      <c r="I1433" s="12" t="s">
        <v>554</v>
      </c>
      <c r="J1433" s="12" t="s">
        <v>559</v>
      </c>
      <c r="K1433" s="1" t="s">
        <v>1318</v>
      </c>
      <c r="L1433" s="1" t="s">
        <v>881</v>
      </c>
    </row>
    <row r="1434" spans="3:12">
      <c r="C1434" s="1" t="s">
        <v>962</v>
      </c>
      <c r="D1434" s="1">
        <v>0</v>
      </c>
      <c r="E1434" s="1" t="s">
        <v>27</v>
      </c>
      <c r="F1434" s="12" t="s">
        <v>142</v>
      </c>
      <c r="G1434" s="12" t="s">
        <v>3350</v>
      </c>
      <c r="H1434" s="1" t="s">
        <v>85</v>
      </c>
      <c r="I1434" s="12" t="s">
        <v>554</v>
      </c>
      <c r="J1434" s="12" t="s">
        <v>559</v>
      </c>
      <c r="K1434" s="1" t="s">
        <v>1318</v>
      </c>
      <c r="L1434" s="1" t="s">
        <v>881</v>
      </c>
    </row>
    <row r="1435" spans="3:12">
      <c r="C1435" s="1" t="s">
        <v>963</v>
      </c>
      <c r="D1435" s="1">
        <v>0</v>
      </c>
      <c r="E1435" s="1" t="s">
        <v>27</v>
      </c>
      <c r="F1435" s="12" t="s">
        <v>142</v>
      </c>
      <c r="G1435" s="12" t="s">
        <v>3350</v>
      </c>
      <c r="H1435" s="1" t="s">
        <v>85</v>
      </c>
      <c r="I1435" s="12" t="s">
        <v>554</v>
      </c>
      <c r="J1435" s="12" t="s">
        <v>559</v>
      </c>
      <c r="K1435" s="1" t="s">
        <v>1318</v>
      </c>
      <c r="L1435" s="1" t="s">
        <v>881</v>
      </c>
    </row>
    <row r="1436" spans="3:12">
      <c r="C1436" s="1" t="s">
        <v>964</v>
      </c>
      <c r="D1436" s="1">
        <v>0</v>
      </c>
      <c r="E1436" s="1" t="s">
        <v>27</v>
      </c>
      <c r="F1436" s="12" t="s">
        <v>142</v>
      </c>
      <c r="G1436" s="12" t="s">
        <v>3350</v>
      </c>
      <c r="H1436" s="1" t="s">
        <v>85</v>
      </c>
      <c r="I1436" s="12" t="s">
        <v>554</v>
      </c>
      <c r="J1436" s="12" t="s">
        <v>559</v>
      </c>
      <c r="K1436" s="1" t="s">
        <v>1318</v>
      </c>
      <c r="L1436" s="1" t="s">
        <v>881</v>
      </c>
    </row>
    <row r="1437" spans="3:12">
      <c r="C1437" s="1" t="s">
        <v>965</v>
      </c>
      <c r="D1437" s="1">
        <v>0</v>
      </c>
      <c r="E1437" s="1" t="s">
        <v>27</v>
      </c>
      <c r="F1437" s="12" t="s">
        <v>142</v>
      </c>
      <c r="G1437" s="12" t="s">
        <v>3350</v>
      </c>
      <c r="H1437" s="1" t="s">
        <v>85</v>
      </c>
      <c r="I1437" s="12" t="s">
        <v>554</v>
      </c>
      <c r="J1437" s="12" t="s">
        <v>559</v>
      </c>
      <c r="K1437" s="1" t="s">
        <v>1318</v>
      </c>
      <c r="L1437" s="1" t="s">
        <v>881</v>
      </c>
    </row>
    <row r="1438" spans="3:12">
      <c r="C1438" s="1" t="s">
        <v>966</v>
      </c>
      <c r="D1438" s="1">
        <v>0</v>
      </c>
      <c r="E1438" s="1" t="s">
        <v>27</v>
      </c>
      <c r="F1438" s="12" t="s">
        <v>142</v>
      </c>
      <c r="G1438" s="12" t="s">
        <v>3350</v>
      </c>
      <c r="H1438" s="1" t="s">
        <v>85</v>
      </c>
      <c r="I1438" s="12" t="s">
        <v>554</v>
      </c>
      <c r="J1438" s="12" t="s">
        <v>559</v>
      </c>
      <c r="K1438" s="1" t="s">
        <v>1318</v>
      </c>
      <c r="L1438" s="1" t="s">
        <v>881</v>
      </c>
    </row>
    <row r="1439" spans="3:12">
      <c r="C1439" s="1" t="s">
        <v>967</v>
      </c>
      <c r="D1439" s="1">
        <v>0</v>
      </c>
      <c r="E1439" s="1" t="s">
        <v>27</v>
      </c>
      <c r="F1439" s="12" t="s">
        <v>142</v>
      </c>
      <c r="G1439" s="12" t="s">
        <v>3350</v>
      </c>
      <c r="H1439" s="1" t="s">
        <v>85</v>
      </c>
      <c r="I1439" s="12" t="s">
        <v>554</v>
      </c>
      <c r="J1439" s="12" t="s">
        <v>559</v>
      </c>
      <c r="K1439" s="1" t="s">
        <v>1318</v>
      </c>
      <c r="L1439" s="1" t="s">
        <v>881</v>
      </c>
    </row>
    <row r="1440" spans="3:12">
      <c r="C1440" s="1" t="s">
        <v>968</v>
      </c>
      <c r="D1440" s="1">
        <v>0</v>
      </c>
      <c r="E1440" s="1" t="s">
        <v>27</v>
      </c>
      <c r="F1440" s="12" t="s">
        <v>142</v>
      </c>
      <c r="G1440" s="12" t="s">
        <v>3350</v>
      </c>
      <c r="H1440" s="1" t="s">
        <v>85</v>
      </c>
      <c r="I1440" s="12" t="s">
        <v>554</v>
      </c>
      <c r="J1440" s="12" t="s">
        <v>559</v>
      </c>
      <c r="K1440" s="1" t="s">
        <v>1318</v>
      </c>
      <c r="L1440" s="1" t="s">
        <v>881</v>
      </c>
    </row>
    <row r="1441" spans="3:12">
      <c r="C1441" s="1" t="s">
        <v>969</v>
      </c>
      <c r="D1441" s="1">
        <v>0</v>
      </c>
      <c r="E1441" s="1" t="s">
        <v>27</v>
      </c>
      <c r="F1441" s="12" t="s">
        <v>142</v>
      </c>
      <c r="G1441" s="12" t="s">
        <v>3350</v>
      </c>
      <c r="H1441" s="1" t="s">
        <v>85</v>
      </c>
      <c r="I1441" s="12" t="s">
        <v>554</v>
      </c>
      <c r="J1441" s="12" t="s">
        <v>559</v>
      </c>
      <c r="K1441" s="1" t="s">
        <v>1318</v>
      </c>
      <c r="L1441" s="1" t="s">
        <v>881</v>
      </c>
    </row>
    <row r="1442" spans="3:12">
      <c r="C1442" s="1" t="s">
        <v>970</v>
      </c>
      <c r="D1442" s="1">
        <v>0</v>
      </c>
      <c r="E1442" s="1" t="s">
        <v>27</v>
      </c>
      <c r="F1442" s="12" t="s">
        <v>142</v>
      </c>
      <c r="G1442" s="12" t="s">
        <v>3350</v>
      </c>
      <c r="H1442" s="1" t="s">
        <v>85</v>
      </c>
      <c r="I1442" s="12" t="s">
        <v>554</v>
      </c>
      <c r="J1442" s="12" t="s">
        <v>559</v>
      </c>
      <c r="K1442" s="1" t="s">
        <v>1318</v>
      </c>
      <c r="L1442" s="1" t="s">
        <v>881</v>
      </c>
    </row>
    <row r="1443" spans="3:12">
      <c r="C1443" s="1" t="s">
        <v>971</v>
      </c>
      <c r="D1443" s="1">
        <v>0</v>
      </c>
      <c r="E1443" s="1" t="s">
        <v>27</v>
      </c>
      <c r="F1443" s="12" t="s">
        <v>142</v>
      </c>
      <c r="G1443" s="12" t="s">
        <v>3350</v>
      </c>
      <c r="H1443" s="1" t="s">
        <v>85</v>
      </c>
      <c r="I1443" s="12" t="s">
        <v>554</v>
      </c>
      <c r="J1443" s="12" t="s">
        <v>559</v>
      </c>
      <c r="K1443" s="1" t="s">
        <v>1318</v>
      </c>
      <c r="L1443" s="1" t="s">
        <v>881</v>
      </c>
    </row>
    <row r="1444" spans="3:12">
      <c r="C1444" s="1" t="s">
        <v>972</v>
      </c>
      <c r="D1444" s="1">
        <v>0</v>
      </c>
      <c r="E1444" s="1" t="s">
        <v>27</v>
      </c>
      <c r="F1444" s="12" t="s">
        <v>142</v>
      </c>
      <c r="G1444" s="12" t="s">
        <v>3350</v>
      </c>
      <c r="H1444" s="1" t="s">
        <v>85</v>
      </c>
      <c r="I1444" s="12" t="s">
        <v>554</v>
      </c>
      <c r="J1444" s="12" t="s">
        <v>559</v>
      </c>
      <c r="K1444" s="1" t="s">
        <v>1318</v>
      </c>
      <c r="L1444" s="1" t="s">
        <v>881</v>
      </c>
    </row>
    <row r="1445" spans="3:12">
      <c r="C1445" s="1" t="s">
        <v>973</v>
      </c>
      <c r="D1445" s="1">
        <v>0</v>
      </c>
      <c r="E1445" s="1" t="s">
        <v>27</v>
      </c>
      <c r="F1445" s="12" t="s">
        <v>142</v>
      </c>
      <c r="G1445" s="12" t="s">
        <v>3350</v>
      </c>
      <c r="H1445" s="1" t="s">
        <v>85</v>
      </c>
      <c r="I1445" s="12" t="s">
        <v>554</v>
      </c>
      <c r="J1445" s="12" t="s">
        <v>559</v>
      </c>
      <c r="K1445" s="1" t="s">
        <v>1318</v>
      </c>
      <c r="L1445" s="1" t="s">
        <v>881</v>
      </c>
    </row>
    <row r="1446" spans="3:12">
      <c r="C1446" s="1" t="s">
        <v>974</v>
      </c>
      <c r="D1446" s="1">
        <v>0</v>
      </c>
      <c r="E1446" s="1" t="s">
        <v>27</v>
      </c>
      <c r="F1446" s="12" t="s">
        <v>142</v>
      </c>
      <c r="G1446" s="12" t="s">
        <v>3350</v>
      </c>
      <c r="H1446" s="1" t="s">
        <v>85</v>
      </c>
      <c r="I1446" s="12" t="s">
        <v>554</v>
      </c>
      <c r="J1446" s="12" t="s">
        <v>559</v>
      </c>
      <c r="K1446" s="1" t="s">
        <v>1318</v>
      </c>
      <c r="L1446" s="1" t="s">
        <v>881</v>
      </c>
    </row>
    <row r="1447" spans="3:12">
      <c r="C1447" s="1" t="s">
        <v>975</v>
      </c>
      <c r="D1447" s="1">
        <v>0</v>
      </c>
      <c r="E1447" s="1" t="s">
        <v>27</v>
      </c>
      <c r="F1447" s="12" t="s">
        <v>142</v>
      </c>
      <c r="G1447" s="12" t="s">
        <v>3350</v>
      </c>
      <c r="H1447" s="1" t="s">
        <v>85</v>
      </c>
      <c r="I1447" s="12" t="s">
        <v>554</v>
      </c>
      <c r="J1447" s="12" t="s">
        <v>559</v>
      </c>
      <c r="K1447" s="1" t="s">
        <v>1318</v>
      </c>
      <c r="L1447" s="1" t="s">
        <v>881</v>
      </c>
    </row>
    <row r="1448" spans="3:12">
      <c r="C1448" s="1" t="s">
        <v>976</v>
      </c>
      <c r="D1448" s="1">
        <v>0</v>
      </c>
      <c r="E1448" s="1" t="s">
        <v>27</v>
      </c>
      <c r="F1448" s="12" t="s">
        <v>142</v>
      </c>
      <c r="G1448" s="12" t="s">
        <v>3350</v>
      </c>
      <c r="H1448" s="1" t="s">
        <v>85</v>
      </c>
      <c r="I1448" s="12" t="s">
        <v>554</v>
      </c>
      <c r="J1448" s="12" t="s">
        <v>559</v>
      </c>
      <c r="K1448" s="1" t="s">
        <v>1318</v>
      </c>
      <c r="L1448" s="1" t="s">
        <v>881</v>
      </c>
    </row>
    <row r="1449" spans="3:12">
      <c r="C1449" s="1" t="s">
        <v>977</v>
      </c>
      <c r="D1449" s="1">
        <v>0</v>
      </c>
      <c r="E1449" s="1" t="s">
        <v>27</v>
      </c>
      <c r="F1449" s="12" t="s">
        <v>142</v>
      </c>
      <c r="G1449" s="12" t="s">
        <v>3350</v>
      </c>
      <c r="H1449" s="1" t="s">
        <v>85</v>
      </c>
      <c r="I1449" s="12" t="s">
        <v>554</v>
      </c>
      <c r="J1449" s="12" t="s">
        <v>559</v>
      </c>
      <c r="K1449" s="1" t="s">
        <v>1318</v>
      </c>
      <c r="L1449" s="1" t="s">
        <v>881</v>
      </c>
    </row>
    <row r="1450" spans="3:12">
      <c r="C1450" s="1" t="s">
        <v>1643</v>
      </c>
      <c r="D1450" s="1">
        <v>0</v>
      </c>
      <c r="E1450" s="1" t="s">
        <v>27</v>
      </c>
      <c r="F1450" s="12" t="s">
        <v>142</v>
      </c>
      <c r="G1450" s="12" t="s">
        <v>3350</v>
      </c>
      <c r="H1450" s="1" t="s">
        <v>85</v>
      </c>
      <c r="I1450" s="12" t="s">
        <v>554</v>
      </c>
      <c r="J1450" s="12" t="s">
        <v>559</v>
      </c>
      <c r="K1450" s="1" t="s">
        <v>1318</v>
      </c>
      <c r="L1450" s="1" t="s">
        <v>881</v>
      </c>
    </row>
    <row r="1451" spans="3:12">
      <c r="C1451" s="1" t="s">
        <v>1644</v>
      </c>
      <c r="D1451" s="1">
        <v>0</v>
      </c>
      <c r="E1451" s="1" t="s">
        <v>27</v>
      </c>
      <c r="F1451" s="12" t="s">
        <v>142</v>
      </c>
      <c r="G1451" s="12" t="s">
        <v>3350</v>
      </c>
      <c r="H1451" s="1" t="s">
        <v>85</v>
      </c>
      <c r="I1451" s="12" t="s">
        <v>554</v>
      </c>
      <c r="J1451" s="12" t="s">
        <v>559</v>
      </c>
      <c r="K1451" s="1" t="s">
        <v>1318</v>
      </c>
      <c r="L1451" s="1" t="s">
        <v>881</v>
      </c>
    </row>
    <row r="1452" spans="3:12">
      <c r="C1452" s="1" t="s">
        <v>1645</v>
      </c>
      <c r="D1452" s="1">
        <v>0</v>
      </c>
      <c r="E1452" s="1" t="s">
        <v>27</v>
      </c>
      <c r="F1452" s="12" t="s">
        <v>142</v>
      </c>
      <c r="G1452" s="12" t="s">
        <v>3350</v>
      </c>
      <c r="H1452" s="1" t="s">
        <v>85</v>
      </c>
      <c r="I1452" s="12" t="s">
        <v>554</v>
      </c>
      <c r="J1452" s="12" t="s">
        <v>559</v>
      </c>
      <c r="K1452" s="1" t="s">
        <v>1318</v>
      </c>
      <c r="L1452" s="1" t="s">
        <v>881</v>
      </c>
    </row>
    <row r="1453" spans="3:12">
      <c r="C1453" s="1" t="s">
        <v>1646</v>
      </c>
      <c r="D1453" s="1">
        <v>0</v>
      </c>
      <c r="E1453" s="1" t="s">
        <v>27</v>
      </c>
      <c r="F1453" s="12" t="s">
        <v>142</v>
      </c>
      <c r="G1453" s="12" t="s">
        <v>3350</v>
      </c>
      <c r="H1453" s="1" t="s">
        <v>85</v>
      </c>
      <c r="I1453" s="12" t="s">
        <v>554</v>
      </c>
      <c r="J1453" s="12" t="s">
        <v>559</v>
      </c>
      <c r="K1453" s="1" t="s">
        <v>1318</v>
      </c>
      <c r="L1453" s="1" t="s">
        <v>881</v>
      </c>
    </row>
    <row r="1454" spans="3:12">
      <c r="C1454" s="1" t="s">
        <v>978</v>
      </c>
      <c r="D1454" s="1">
        <v>0</v>
      </c>
      <c r="E1454" s="1" t="s">
        <v>27</v>
      </c>
      <c r="F1454" s="12" t="s">
        <v>142</v>
      </c>
      <c r="G1454" s="12" t="s">
        <v>3350</v>
      </c>
      <c r="H1454" s="1" t="s">
        <v>85</v>
      </c>
      <c r="I1454" s="12" t="s">
        <v>554</v>
      </c>
      <c r="J1454" s="12" t="s">
        <v>559</v>
      </c>
      <c r="K1454" s="1" t="s">
        <v>1318</v>
      </c>
      <c r="L1454" s="1" t="s">
        <v>881</v>
      </c>
    </row>
    <row r="1455" spans="3:12">
      <c r="C1455" s="1" t="s">
        <v>1647</v>
      </c>
      <c r="D1455" s="1">
        <v>0</v>
      </c>
      <c r="E1455" s="1" t="s">
        <v>27</v>
      </c>
      <c r="F1455" s="12" t="s">
        <v>142</v>
      </c>
      <c r="G1455" s="12" t="s">
        <v>3350</v>
      </c>
      <c r="H1455" s="1" t="s">
        <v>85</v>
      </c>
      <c r="I1455" s="12" t="s">
        <v>554</v>
      </c>
      <c r="J1455" s="12" t="s">
        <v>559</v>
      </c>
      <c r="K1455" s="1" t="s">
        <v>1318</v>
      </c>
      <c r="L1455" s="1" t="s">
        <v>881</v>
      </c>
    </row>
    <row r="1456" spans="3:12">
      <c r="C1456" s="1" t="s">
        <v>1648</v>
      </c>
      <c r="D1456" s="1">
        <v>0</v>
      </c>
      <c r="E1456" s="1" t="s">
        <v>27</v>
      </c>
      <c r="F1456" s="12" t="s">
        <v>142</v>
      </c>
      <c r="G1456" s="12" t="s">
        <v>3350</v>
      </c>
      <c r="H1456" s="1" t="s">
        <v>85</v>
      </c>
      <c r="I1456" s="12" t="s">
        <v>554</v>
      </c>
      <c r="J1456" s="12" t="s">
        <v>559</v>
      </c>
      <c r="K1456" s="1" t="s">
        <v>1318</v>
      </c>
      <c r="L1456" s="1" t="s">
        <v>881</v>
      </c>
    </row>
    <row r="1457" spans="3:12">
      <c r="C1457" s="1" t="s">
        <v>1649</v>
      </c>
      <c r="D1457" s="1">
        <v>0</v>
      </c>
      <c r="E1457" s="1" t="s">
        <v>27</v>
      </c>
      <c r="F1457" s="12" t="s">
        <v>142</v>
      </c>
      <c r="G1457" s="12" t="s">
        <v>3350</v>
      </c>
      <c r="H1457" s="1" t="s">
        <v>85</v>
      </c>
      <c r="I1457" s="12" t="s">
        <v>554</v>
      </c>
      <c r="J1457" s="12" t="s">
        <v>559</v>
      </c>
      <c r="K1457" s="1" t="s">
        <v>1318</v>
      </c>
      <c r="L1457" s="1" t="s">
        <v>881</v>
      </c>
    </row>
    <row r="1458" spans="3:12">
      <c r="C1458" s="1" t="s">
        <v>1650</v>
      </c>
      <c r="D1458" s="1">
        <v>0</v>
      </c>
      <c r="E1458" s="1" t="s">
        <v>27</v>
      </c>
      <c r="F1458" s="12" t="s">
        <v>142</v>
      </c>
      <c r="G1458" s="12" t="s">
        <v>3350</v>
      </c>
      <c r="H1458" s="1" t="s">
        <v>85</v>
      </c>
      <c r="I1458" s="12" t="s">
        <v>554</v>
      </c>
      <c r="J1458" s="12" t="s">
        <v>559</v>
      </c>
      <c r="K1458" s="1" t="s">
        <v>1318</v>
      </c>
      <c r="L1458" s="1" t="s">
        <v>881</v>
      </c>
    </row>
    <row r="1459" spans="3:12">
      <c r="C1459" s="1" t="s">
        <v>979</v>
      </c>
      <c r="D1459" s="1">
        <v>0</v>
      </c>
      <c r="E1459" s="1" t="s">
        <v>27</v>
      </c>
      <c r="F1459" s="12" t="s">
        <v>142</v>
      </c>
      <c r="G1459" s="12" t="s">
        <v>3350</v>
      </c>
      <c r="H1459" s="1" t="s">
        <v>85</v>
      </c>
      <c r="I1459" s="12" t="s">
        <v>554</v>
      </c>
      <c r="J1459" s="12" t="s">
        <v>559</v>
      </c>
      <c r="K1459" s="1" t="s">
        <v>1318</v>
      </c>
      <c r="L1459" s="1" t="s">
        <v>881</v>
      </c>
    </row>
    <row r="1460" spans="3:12">
      <c r="C1460" s="1" t="s">
        <v>1651</v>
      </c>
      <c r="D1460" s="1">
        <v>0</v>
      </c>
      <c r="E1460" s="1" t="s">
        <v>27</v>
      </c>
      <c r="F1460" s="12" t="s">
        <v>142</v>
      </c>
      <c r="G1460" s="12" t="s">
        <v>3350</v>
      </c>
      <c r="H1460" s="1" t="s">
        <v>85</v>
      </c>
      <c r="I1460" s="12" t="s">
        <v>554</v>
      </c>
      <c r="J1460" s="12" t="s">
        <v>559</v>
      </c>
      <c r="K1460" s="1" t="s">
        <v>1318</v>
      </c>
      <c r="L1460" s="1" t="s">
        <v>881</v>
      </c>
    </row>
    <row r="1461" spans="3:12">
      <c r="C1461" s="1" t="s">
        <v>980</v>
      </c>
      <c r="D1461" s="1">
        <v>0</v>
      </c>
      <c r="E1461" s="1" t="s">
        <v>27</v>
      </c>
      <c r="F1461" s="12" t="s">
        <v>142</v>
      </c>
      <c r="G1461" s="12" t="s">
        <v>3350</v>
      </c>
      <c r="H1461" s="1" t="s">
        <v>85</v>
      </c>
      <c r="I1461" s="12" t="s">
        <v>554</v>
      </c>
      <c r="J1461" s="12" t="s">
        <v>559</v>
      </c>
      <c r="K1461" s="1" t="s">
        <v>1318</v>
      </c>
      <c r="L1461" s="1" t="s">
        <v>881</v>
      </c>
    </row>
    <row r="1462" spans="3:12">
      <c r="C1462" s="1" t="s">
        <v>981</v>
      </c>
      <c r="D1462" s="1">
        <v>0</v>
      </c>
      <c r="E1462" s="1" t="s">
        <v>27</v>
      </c>
      <c r="F1462" s="12" t="s">
        <v>142</v>
      </c>
      <c r="G1462" s="12" t="s">
        <v>3350</v>
      </c>
      <c r="H1462" s="1" t="s">
        <v>85</v>
      </c>
      <c r="I1462" s="12" t="s">
        <v>554</v>
      </c>
      <c r="J1462" s="12" t="s">
        <v>559</v>
      </c>
      <c r="K1462" s="1" t="s">
        <v>1318</v>
      </c>
      <c r="L1462" s="1" t="s">
        <v>881</v>
      </c>
    </row>
    <row r="1463" spans="3:12">
      <c r="C1463" s="1" t="s">
        <v>982</v>
      </c>
      <c r="D1463" s="1">
        <v>0</v>
      </c>
      <c r="E1463" s="1" t="s">
        <v>27</v>
      </c>
      <c r="F1463" s="12" t="s">
        <v>142</v>
      </c>
      <c r="G1463" s="12" t="s">
        <v>3350</v>
      </c>
      <c r="H1463" s="1" t="s">
        <v>85</v>
      </c>
      <c r="I1463" s="12" t="s">
        <v>554</v>
      </c>
      <c r="J1463" s="12" t="s">
        <v>559</v>
      </c>
      <c r="K1463" s="1" t="s">
        <v>1318</v>
      </c>
      <c r="L1463" s="1" t="s">
        <v>881</v>
      </c>
    </row>
    <row r="1464" spans="3:12">
      <c r="C1464" s="1" t="s">
        <v>983</v>
      </c>
      <c r="D1464" s="1">
        <v>0</v>
      </c>
      <c r="E1464" s="1" t="s">
        <v>27</v>
      </c>
      <c r="F1464" s="12" t="s">
        <v>142</v>
      </c>
      <c r="G1464" s="12" t="s">
        <v>3350</v>
      </c>
      <c r="H1464" s="1" t="s">
        <v>85</v>
      </c>
      <c r="I1464" s="12" t="s">
        <v>554</v>
      </c>
      <c r="J1464" s="12" t="s">
        <v>559</v>
      </c>
      <c r="K1464" s="1" t="s">
        <v>1318</v>
      </c>
      <c r="L1464" s="1" t="s">
        <v>881</v>
      </c>
    </row>
    <row r="1465" spans="3:12">
      <c r="C1465" s="1" t="s">
        <v>984</v>
      </c>
      <c r="D1465" s="1">
        <v>0</v>
      </c>
      <c r="E1465" s="1" t="s">
        <v>27</v>
      </c>
      <c r="F1465" s="12" t="s">
        <v>142</v>
      </c>
      <c r="G1465" s="12" t="s">
        <v>3350</v>
      </c>
      <c r="H1465" s="1" t="s">
        <v>85</v>
      </c>
      <c r="I1465" s="12" t="s">
        <v>554</v>
      </c>
      <c r="J1465" s="12" t="s">
        <v>559</v>
      </c>
      <c r="K1465" s="1" t="s">
        <v>1318</v>
      </c>
      <c r="L1465" s="1" t="s">
        <v>881</v>
      </c>
    </row>
    <row r="1466" spans="3:12">
      <c r="C1466" s="1" t="s">
        <v>985</v>
      </c>
      <c r="D1466" s="1">
        <v>0</v>
      </c>
      <c r="E1466" s="1" t="s">
        <v>27</v>
      </c>
      <c r="F1466" s="12" t="s">
        <v>142</v>
      </c>
      <c r="G1466" s="12" t="s">
        <v>3350</v>
      </c>
      <c r="H1466" s="1" t="s">
        <v>85</v>
      </c>
      <c r="I1466" s="12" t="s">
        <v>554</v>
      </c>
      <c r="J1466" s="12" t="s">
        <v>559</v>
      </c>
      <c r="K1466" s="1" t="s">
        <v>1318</v>
      </c>
      <c r="L1466" s="1" t="s">
        <v>881</v>
      </c>
    </row>
    <row r="1467" spans="3:12">
      <c r="C1467" s="1" t="s">
        <v>986</v>
      </c>
      <c r="D1467" s="1">
        <v>0</v>
      </c>
      <c r="E1467" s="1" t="s">
        <v>27</v>
      </c>
      <c r="F1467" s="12" t="s">
        <v>142</v>
      </c>
      <c r="G1467" s="12" t="s">
        <v>3350</v>
      </c>
      <c r="H1467" s="1" t="s">
        <v>85</v>
      </c>
      <c r="I1467" s="12" t="s">
        <v>554</v>
      </c>
      <c r="J1467" s="12" t="s">
        <v>559</v>
      </c>
      <c r="K1467" s="1" t="s">
        <v>1318</v>
      </c>
      <c r="L1467" s="1" t="s">
        <v>881</v>
      </c>
    </row>
    <row r="1468" spans="3:12">
      <c r="C1468" s="1" t="s">
        <v>987</v>
      </c>
      <c r="D1468" s="1">
        <v>0</v>
      </c>
      <c r="E1468" s="1" t="s">
        <v>27</v>
      </c>
      <c r="F1468" s="12" t="s">
        <v>142</v>
      </c>
      <c r="G1468" s="12" t="s">
        <v>3350</v>
      </c>
      <c r="H1468" s="1" t="s">
        <v>85</v>
      </c>
      <c r="I1468" s="12" t="s">
        <v>554</v>
      </c>
      <c r="J1468" s="12" t="s">
        <v>559</v>
      </c>
      <c r="K1468" s="1" t="s">
        <v>1318</v>
      </c>
      <c r="L1468" s="1" t="s">
        <v>881</v>
      </c>
    </row>
    <row r="1469" spans="3:12">
      <c r="C1469" s="1" t="s">
        <v>988</v>
      </c>
      <c r="D1469" s="1">
        <v>0</v>
      </c>
      <c r="E1469" s="1" t="s">
        <v>27</v>
      </c>
      <c r="F1469" s="12" t="s">
        <v>142</v>
      </c>
      <c r="G1469" s="12" t="s">
        <v>3350</v>
      </c>
      <c r="H1469" s="1" t="s">
        <v>85</v>
      </c>
      <c r="I1469" s="12" t="s">
        <v>554</v>
      </c>
      <c r="J1469" s="12" t="s">
        <v>559</v>
      </c>
      <c r="K1469" s="1" t="s">
        <v>1318</v>
      </c>
      <c r="L1469" s="1" t="s">
        <v>881</v>
      </c>
    </row>
    <row r="1470" spans="3:12">
      <c r="C1470" s="1" t="s">
        <v>989</v>
      </c>
      <c r="D1470" s="1">
        <v>0</v>
      </c>
      <c r="E1470" s="1" t="s">
        <v>27</v>
      </c>
      <c r="F1470" s="12" t="s">
        <v>142</v>
      </c>
      <c r="G1470" s="12" t="s">
        <v>3350</v>
      </c>
      <c r="H1470" s="1" t="s">
        <v>85</v>
      </c>
      <c r="I1470" s="12" t="s">
        <v>554</v>
      </c>
      <c r="J1470" s="12" t="s">
        <v>559</v>
      </c>
      <c r="K1470" s="1" t="s">
        <v>1318</v>
      </c>
      <c r="L1470" s="1" t="s">
        <v>881</v>
      </c>
    </row>
    <row r="1471" spans="3:12">
      <c r="C1471" s="1" t="s">
        <v>990</v>
      </c>
      <c r="D1471" s="1">
        <v>0</v>
      </c>
      <c r="E1471" s="1" t="s">
        <v>27</v>
      </c>
      <c r="F1471" s="12" t="s">
        <v>142</v>
      </c>
      <c r="G1471" s="12" t="s">
        <v>3350</v>
      </c>
      <c r="H1471" s="1" t="s">
        <v>85</v>
      </c>
      <c r="I1471" s="12" t="s">
        <v>554</v>
      </c>
      <c r="J1471" s="12" t="s">
        <v>559</v>
      </c>
      <c r="K1471" s="1" t="s">
        <v>1318</v>
      </c>
      <c r="L1471" s="1" t="s">
        <v>881</v>
      </c>
    </row>
    <row r="1472" spans="3:12">
      <c r="C1472" s="1" t="s">
        <v>991</v>
      </c>
      <c r="D1472" s="1">
        <v>0</v>
      </c>
      <c r="E1472" s="1" t="s">
        <v>27</v>
      </c>
      <c r="F1472" s="12" t="s">
        <v>142</v>
      </c>
      <c r="G1472" s="12" t="s">
        <v>3350</v>
      </c>
      <c r="H1472" s="1" t="s">
        <v>85</v>
      </c>
      <c r="I1472" s="12" t="s">
        <v>554</v>
      </c>
      <c r="J1472" s="12" t="s">
        <v>559</v>
      </c>
      <c r="K1472" s="1" t="s">
        <v>1318</v>
      </c>
      <c r="L1472" s="1" t="s">
        <v>881</v>
      </c>
    </row>
    <row r="1473" spans="3:12">
      <c r="C1473" s="1" t="s">
        <v>992</v>
      </c>
      <c r="D1473" s="1">
        <v>0</v>
      </c>
      <c r="E1473" s="1" t="s">
        <v>27</v>
      </c>
      <c r="F1473" s="12" t="s">
        <v>142</v>
      </c>
      <c r="G1473" s="12" t="s">
        <v>3350</v>
      </c>
      <c r="H1473" s="1" t="s">
        <v>85</v>
      </c>
      <c r="I1473" s="12" t="s">
        <v>554</v>
      </c>
      <c r="J1473" s="12" t="s">
        <v>559</v>
      </c>
      <c r="K1473" s="1" t="s">
        <v>1318</v>
      </c>
      <c r="L1473" s="1" t="s">
        <v>881</v>
      </c>
    </row>
    <row r="1474" spans="3:12">
      <c r="C1474" s="1" t="s">
        <v>993</v>
      </c>
      <c r="D1474" s="1">
        <v>0</v>
      </c>
      <c r="E1474" s="1" t="s">
        <v>27</v>
      </c>
      <c r="F1474" s="12" t="s">
        <v>142</v>
      </c>
      <c r="G1474" s="12" t="s">
        <v>3350</v>
      </c>
      <c r="H1474" s="1" t="s">
        <v>85</v>
      </c>
      <c r="I1474" s="12" t="s">
        <v>554</v>
      </c>
      <c r="J1474" s="12" t="s">
        <v>559</v>
      </c>
      <c r="K1474" s="1" t="s">
        <v>1318</v>
      </c>
      <c r="L1474" s="1" t="s">
        <v>881</v>
      </c>
    </row>
    <row r="1475" spans="3:12">
      <c r="C1475" s="1" t="s">
        <v>994</v>
      </c>
      <c r="D1475" s="1">
        <v>0</v>
      </c>
      <c r="E1475" s="1" t="s">
        <v>27</v>
      </c>
      <c r="F1475" s="12" t="s">
        <v>142</v>
      </c>
      <c r="G1475" s="12" t="s">
        <v>3350</v>
      </c>
      <c r="H1475" s="1" t="s">
        <v>85</v>
      </c>
      <c r="I1475" s="12" t="s">
        <v>554</v>
      </c>
      <c r="J1475" s="12" t="s">
        <v>559</v>
      </c>
      <c r="K1475" s="1" t="s">
        <v>1318</v>
      </c>
      <c r="L1475" s="1" t="s">
        <v>881</v>
      </c>
    </row>
    <row r="1476" spans="3:12">
      <c r="C1476" s="1" t="s">
        <v>1652</v>
      </c>
      <c r="D1476" s="1">
        <v>0</v>
      </c>
      <c r="E1476" s="1" t="s">
        <v>27</v>
      </c>
      <c r="F1476" s="12" t="s">
        <v>142</v>
      </c>
      <c r="G1476" s="12" t="s">
        <v>3350</v>
      </c>
      <c r="H1476" s="1" t="s">
        <v>85</v>
      </c>
      <c r="I1476" s="12" t="s">
        <v>554</v>
      </c>
      <c r="J1476" s="12" t="s">
        <v>559</v>
      </c>
      <c r="K1476" s="1" t="s">
        <v>1318</v>
      </c>
      <c r="L1476" s="1" t="s">
        <v>881</v>
      </c>
    </row>
    <row r="1477" spans="3:12">
      <c r="C1477" s="1" t="s">
        <v>995</v>
      </c>
      <c r="D1477" s="1">
        <v>0</v>
      </c>
      <c r="E1477" s="1" t="s">
        <v>27</v>
      </c>
      <c r="F1477" s="12" t="s">
        <v>142</v>
      </c>
      <c r="G1477" s="12" t="s">
        <v>3350</v>
      </c>
      <c r="H1477" s="1" t="s">
        <v>85</v>
      </c>
      <c r="I1477" s="12" t="s">
        <v>554</v>
      </c>
      <c r="J1477" s="12" t="s">
        <v>559</v>
      </c>
      <c r="K1477" s="1" t="s">
        <v>1318</v>
      </c>
      <c r="L1477" s="1" t="s">
        <v>881</v>
      </c>
    </row>
    <row r="1478" spans="3:12">
      <c r="C1478" s="1" t="s">
        <v>1638</v>
      </c>
      <c r="D1478" s="1">
        <v>0</v>
      </c>
      <c r="E1478" s="1" t="s">
        <v>27</v>
      </c>
      <c r="F1478" s="12" t="s">
        <v>142</v>
      </c>
      <c r="G1478" s="12" t="s">
        <v>3350</v>
      </c>
      <c r="H1478" s="1" t="s">
        <v>85</v>
      </c>
      <c r="I1478" s="12" t="s">
        <v>554</v>
      </c>
      <c r="J1478" s="12" t="s">
        <v>559</v>
      </c>
      <c r="K1478" s="1" t="s">
        <v>1318</v>
      </c>
      <c r="L1478" s="1" t="s">
        <v>882</v>
      </c>
    </row>
    <row r="1479" spans="3:12">
      <c r="C1479" s="1" t="s">
        <v>956</v>
      </c>
      <c r="D1479" s="1">
        <v>0</v>
      </c>
      <c r="E1479" s="1" t="s">
        <v>27</v>
      </c>
      <c r="F1479" s="12" t="s">
        <v>142</v>
      </c>
      <c r="G1479" s="12" t="s">
        <v>3350</v>
      </c>
      <c r="H1479" s="1" t="s">
        <v>85</v>
      </c>
      <c r="I1479" s="12" t="s">
        <v>554</v>
      </c>
      <c r="J1479" s="12" t="s">
        <v>559</v>
      </c>
      <c r="K1479" s="1" t="s">
        <v>1318</v>
      </c>
      <c r="L1479" s="1" t="s">
        <v>882</v>
      </c>
    </row>
    <row r="1480" spans="3:12">
      <c r="C1480" s="1" t="s">
        <v>1639</v>
      </c>
      <c r="D1480" s="1">
        <v>0</v>
      </c>
      <c r="E1480" s="1" t="s">
        <v>27</v>
      </c>
      <c r="F1480" s="12" t="s">
        <v>142</v>
      </c>
      <c r="G1480" s="12" t="s">
        <v>3350</v>
      </c>
      <c r="H1480" s="1" t="s">
        <v>85</v>
      </c>
      <c r="I1480" s="12" t="s">
        <v>554</v>
      </c>
      <c r="J1480" s="12" t="s">
        <v>559</v>
      </c>
      <c r="K1480" s="1" t="s">
        <v>1318</v>
      </c>
      <c r="L1480" s="1" t="s">
        <v>882</v>
      </c>
    </row>
    <row r="1481" spans="3:12">
      <c r="C1481" s="1" t="s">
        <v>1640</v>
      </c>
      <c r="D1481" s="1">
        <v>0</v>
      </c>
      <c r="E1481" s="1" t="s">
        <v>27</v>
      </c>
      <c r="F1481" s="12" t="s">
        <v>142</v>
      </c>
      <c r="G1481" s="12" t="s">
        <v>3350</v>
      </c>
      <c r="H1481" s="1" t="s">
        <v>85</v>
      </c>
      <c r="I1481" s="12" t="s">
        <v>554</v>
      </c>
      <c r="J1481" s="12" t="s">
        <v>559</v>
      </c>
      <c r="K1481" s="1" t="s">
        <v>1318</v>
      </c>
      <c r="L1481" s="1" t="s">
        <v>882</v>
      </c>
    </row>
    <row r="1482" spans="3:12">
      <c r="C1482" s="1" t="s">
        <v>147</v>
      </c>
      <c r="D1482" s="1">
        <v>0</v>
      </c>
      <c r="E1482" s="1" t="s">
        <v>27</v>
      </c>
      <c r="F1482" s="12" t="s">
        <v>142</v>
      </c>
      <c r="G1482" s="12" t="s">
        <v>3350</v>
      </c>
      <c r="H1482" s="1" t="s">
        <v>85</v>
      </c>
      <c r="I1482" s="12" t="s">
        <v>554</v>
      </c>
      <c r="J1482" s="12" t="s">
        <v>559</v>
      </c>
      <c r="K1482" s="1" t="s">
        <v>1318</v>
      </c>
      <c r="L1482" s="1" t="s">
        <v>882</v>
      </c>
    </row>
    <row r="1483" spans="3:12">
      <c r="C1483" s="1" t="s">
        <v>149</v>
      </c>
      <c r="D1483" s="1">
        <v>0</v>
      </c>
      <c r="E1483" s="1" t="s">
        <v>27</v>
      </c>
      <c r="F1483" s="12" t="s">
        <v>142</v>
      </c>
      <c r="G1483" s="12" t="s">
        <v>3350</v>
      </c>
      <c r="H1483" s="1" t="s">
        <v>85</v>
      </c>
      <c r="I1483" s="12" t="s">
        <v>554</v>
      </c>
      <c r="J1483" s="12" t="s">
        <v>559</v>
      </c>
      <c r="K1483" s="1" t="s">
        <v>1318</v>
      </c>
      <c r="L1483" s="1" t="s">
        <v>882</v>
      </c>
    </row>
    <row r="1484" spans="3:12">
      <c r="C1484" s="1" t="s">
        <v>957</v>
      </c>
      <c r="D1484" s="1">
        <v>0</v>
      </c>
      <c r="E1484" s="1" t="s">
        <v>27</v>
      </c>
      <c r="F1484" s="12" t="s">
        <v>142</v>
      </c>
      <c r="G1484" s="12" t="s">
        <v>3350</v>
      </c>
      <c r="H1484" s="1" t="s">
        <v>85</v>
      </c>
      <c r="I1484" s="12" t="s">
        <v>554</v>
      </c>
      <c r="J1484" s="12" t="s">
        <v>559</v>
      </c>
      <c r="K1484" s="1" t="s">
        <v>1318</v>
      </c>
      <c r="L1484" s="1" t="s">
        <v>882</v>
      </c>
    </row>
    <row r="1485" spans="3:12">
      <c r="C1485" s="1" t="s">
        <v>958</v>
      </c>
      <c r="D1485" s="1">
        <v>0</v>
      </c>
      <c r="E1485" s="1" t="s">
        <v>27</v>
      </c>
      <c r="F1485" s="12" t="s">
        <v>142</v>
      </c>
      <c r="G1485" s="12" t="s">
        <v>3350</v>
      </c>
      <c r="H1485" s="1" t="s">
        <v>85</v>
      </c>
      <c r="I1485" s="12" t="s">
        <v>554</v>
      </c>
      <c r="J1485" s="12" t="s">
        <v>559</v>
      </c>
      <c r="K1485" s="1" t="s">
        <v>1318</v>
      </c>
      <c r="L1485" s="1" t="s">
        <v>882</v>
      </c>
    </row>
    <row r="1486" spans="3:12">
      <c r="C1486" s="1" t="s">
        <v>959</v>
      </c>
      <c r="D1486" s="1">
        <v>0</v>
      </c>
      <c r="E1486" s="1" t="s">
        <v>27</v>
      </c>
      <c r="F1486" s="12" t="s">
        <v>142</v>
      </c>
      <c r="G1486" s="12" t="s">
        <v>3350</v>
      </c>
      <c r="H1486" s="1" t="s">
        <v>85</v>
      </c>
      <c r="I1486" s="12" t="s">
        <v>554</v>
      </c>
      <c r="J1486" s="12" t="s">
        <v>559</v>
      </c>
      <c r="K1486" s="1" t="s">
        <v>1318</v>
      </c>
      <c r="L1486" s="1" t="s">
        <v>882</v>
      </c>
    </row>
    <row r="1487" spans="3:12">
      <c r="C1487" s="1" t="s">
        <v>960</v>
      </c>
      <c r="D1487" s="1">
        <v>0</v>
      </c>
      <c r="E1487" s="1" t="s">
        <v>27</v>
      </c>
      <c r="F1487" s="12" t="s">
        <v>142</v>
      </c>
      <c r="G1487" s="12" t="s">
        <v>3350</v>
      </c>
      <c r="H1487" s="1" t="s">
        <v>85</v>
      </c>
      <c r="I1487" s="12" t="s">
        <v>554</v>
      </c>
      <c r="J1487" s="12" t="s">
        <v>559</v>
      </c>
      <c r="K1487" s="1" t="s">
        <v>1318</v>
      </c>
      <c r="L1487" s="1" t="s">
        <v>882</v>
      </c>
    </row>
    <row r="1488" spans="3:12">
      <c r="C1488" s="1" t="s">
        <v>961</v>
      </c>
      <c r="D1488" s="1">
        <v>0</v>
      </c>
      <c r="E1488" s="1" t="s">
        <v>27</v>
      </c>
      <c r="F1488" s="12" t="s">
        <v>142</v>
      </c>
      <c r="G1488" s="12" t="s">
        <v>3350</v>
      </c>
      <c r="H1488" s="1" t="s">
        <v>85</v>
      </c>
      <c r="I1488" s="12" t="s">
        <v>554</v>
      </c>
      <c r="J1488" s="12" t="s">
        <v>559</v>
      </c>
      <c r="K1488" s="1" t="s">
        <v>1318</v>
      </c>
      <c r="L1488" s="1" t="s">
        <v>882</v>
      </c>
    </row>
    <row r="1489" spans="3:12">
      <c r="C1489" s="1" t="s">
        <v>962</v>
      </c>
      <c r="D1489" s="1">
        <v>0</v>
      </c>
      <c r="E1489" s="1" t="s">
        <v>27</v>
      </c>
      <c r="F1489" s="12" t="s">
        <v>142</v>
      </c>
      <c r="G1489" s="12" t="s">
        <v>3350</v>
      </c>
      <c r="H1489" s="1" t="s">
        <v>85</v>
      </c>
      <c r="I1489" s="12" t="s">
        <v>554</v>
      </c>
      <c r="J1489" s="12" t="s">
        <v>559</v>
      </c>
      <c r="K1489" s="1" t="s">
        <v>1318</v>
      </c>
      <c r="L1489" s="1" t="s">
        <v>882</v>
      </c>
    </row>
    <row r="1490" spans="3:12">
      <c r="C1490" s="1" t="s">
        <v>963</v>
      </c>
      <c r="D1490" s="1">
        <v>0</v>
      </c>
      <c r="E1490" s="1" t="s">
        <v>27</v>
      </c>
      <c r="F1490" s="12" t="s">
        <v>142</v>
      </c>
      <c r="G1490" s="12" t="s">
        <v>3350</v>
      </c>
      <c r="H1490" s="1" t="s">
        <v>85</v>
      </c>
      <c r="I1490" s="12" t="s">
        <v>554</v>
      </c>
      <c r="J1490" s="12" t="s">
        <v>559</v>
      </c>
      <c r="K1490" s="1" t="s">
        <v>1318</v>
      </c>
      <c r="L1490" s="1" t="s">
        <v>882</v>
      </c>
    </row>
    <row r="1491" spans="3:12">
      <c r="C1491" s="1" t="s">
        <v>964</v>
      </c>
      <c r="D1491" s="1">
        <v>0</v>
      </c>
      <c r="E1491" s="1" t="s">
        <v>27</v>
      </c>
      <c r="F1491" s="12" t="s">
        <v>142</v>
      </c>
      <c r="G1491" s="12" t="s">
        <v>3350</v>
      </c>
      <c r="H1491" s="1" t="s">
        <v>85</v>
      </c>
      <c r="I1491" s="12" t="s">
        <v>554</v>
      </c>
      <c r="J1491" s="12" t="s">
        <v>559</v>
      </c>
      <c r="K1491" s="1" t="s">
        <v>1318</v>
      </c>
      <c r="L1491" s="1" t="s">
        <v>882</v>
      </c>
    </row>
    <row r="1492" spans="3:12">
      <c r="C1492" s="1" t="s">
        <v>965</v>
      </c>
      <c r="D1492" s="1">
        <v>0</v>
      </c>
      <c r="E1492" s="1" t="s">
        <v>27</v>
      </c>
      <c r="F1492" s="12" t="s">
        <v>142</v>
      </c>
      <c r="G1492" s="12" t="s">
        <v>3350</v>
      </c>
      <c r="H1492" s="1" t="s">
        <v>85</v>
      </c>
      <c r="I1492" s="12" t="s">
        <v>554</v>
      </c>
      <c r="J1492" s="12" t="s">
        <v>559</v>
      </c>
      <c r="K1492" s="1" t="s">
        <v>1318</v>
      </c>
      <c r="L1492" s="1" t="s">
        <v>882</v>
      </c>
    </row>
    <row r="1493" spans="3:12">
      <c r="C1493" s="1" t="s">
        <v>966</v>
      </c>
      <c r="D1493" s="1">
        <v>0</v>
      </c>
      <c r="E1493" s="1" t="s">
        <v>27</v>
      </c>
      <c r="F1493" s="12" t="s">
        <v>142</v>
      </c>
      <c r="G1493" s="12" t="s">
        <v>3350</v>
      </c>
      <c r="H1493" s="1" t="s">
        <v>85</v>
      </c>
      <c r="I1493" s="12" t="s">
        <v>554</v>
      </c>
      <c r="J1493" s="12" t="s">
        <v>559</v>
      </c>
      <c r="K1493" s="1" t="s">
        <v>1318</v>
      </c>
      <c r="L1493" s="1" t="s">
        <v>882</v>
      </c>
    </row>
    <row r="1494" spans="3:12">
      <c r="C1494" s="1" t="s">
        <v>967</v>
      </c>
      <c r="D1494" s="1">
        <v>0</v>
      </c>
      <c r="E1494" s="1" t="s">
        <v>27</v>
      </c>
      <c r="F1494" s="12" t="s">
        <v>142</v>
      </c>
      <c r="G1494" s="12" t="s">
        <v>3350</v>
      </c>
      <c r="H1494" s="1" t="s">
        <v>85</v>
      </c>
      <c r="I1494" s="12" t="s">
        <v>554</v>
      </c>
      <c r="J1494" s="12" t="s">
        <v>559</v>
      </c>
      <c r="K1494" s="1" t="s">
        <v>1318</v>
      </c>
      <c r="L1494" s="1" t="s">
        <v>882</v>
      </c>
    </row>
    <row r="1495" spans="3:12">
      <c r="C1495" s="1" t="s">
        <v>968</v>
      </c>
      <c r="D1495" s="1">
        <v>0</v>
      </c>
      <c r="E1495" s="1" t="s">
        <v>27</v>
      </c>
      <c r="F1495" s="12" t="s">
        <v>142</v>
      </c>
      <c r="G1495" s="12" t="s">
        <v>3350</v>
      </c>
      <c r="H1495" s="1" t="s">
        <v>85</v>
      </c>
      <c r="I1495" s="12" t="s">
        <v>554</v>
      </c>
      <c r="J1495" s="12" t="s">
        <v>559</v>
      </c>
      <c r="K1495" s="1" t="s">
        <v>1318</v>
      </c>
      <c r="L1495" s="1" t="s">
        <v>882</v>
      </c>
    </row>
    <row r="1496" spans="3:12">
      <c r="C1496" s="1" t="s">
        <v>969</v>
      </c>
      <c r="D1496" s="1">
        <v>0</v>
      </c>
      <c r="E1496" s="1" t="s">
        <v>27</v>
      </c>
      <c r="F1496" s="12" t="s">
        <v>142</v>
      </c>
      <c r="G1496" s="12" t="s">
        <v>3350</v>
      </c>
      <c r="H1496" s="1" t="s">
        <v>85</v>
      </c>
      <c r="I1496" s="12" t="s">
        <v>554</v>
      </c>
      <c r="J1496" s="12" t="s">
        <v>559</v>
      </c>
      <c r="K1496" s="1" t="s">
        <v>1318</v>
      </c>
      <c r="L1496" s="1" t="s">
        <v>882</v>
      </c>
    </row>
    <row r="1497" spans="3:12">
      <c r="C1497" s="1" t="s">
        <v>970</v>
      </c>
      <c r="D1497" s="1">
        <v>0</v>
      </c>
      <c r="E1497" s="1" t="s">
        <v>27</v>
      </c>
      <c r="F1497" s="12" t="s">
        <v>142</v>
      </c>
      <c r="G1497" s="12" t="s">
        <v>3350</v>
      </c>
      <c r="H1497" s="1" t="s">
        <v>85</v>
      </c>
      <c r="I1497" s="12" t="s">
        <v>554</v>
      </c>
      <c r="J1497" s="12" t="s">
        <v>559</v>
      </c>
      <c r="K1497" s="1" t="s">
        <v>1318</v>
      </c>
      <c r="L1497" s="1" t="s">
        <v>882</v>
      </c>
    </row>
    <row r="1498" spans="3:12">
      <c r="C1498" s="1" t="s">
        <v>971</v>
      </c>
      <c r="D1498" s="1">
        <v>0</v>
      </c>
      <c r="E1498" s="1" t="s">
        <v>27</v>
      </c>
      <c r="F1498" s="12" t="s">
        <v>142</v>
      </c>
      <c r="G1498" s="12" t="s">
        <v>3350</v>
      </c>
      <c r="H1498" s="1" t="s">
        <v>85</v>
      </c>
      <c r="I1498" s="12" t="s">
        <v>554</v>
      </c>
      <c r="J1498" s="12" t="s">
        <v>559</v>
      </c>
      <c r="K1498" s="1" t="s">
        <v>1318</v>
      </c>
      <c r="L1498" s="1" t="s">
        <v>882</v>
      </c>
    </row>
    <row r="1499" spans="3:12">
      <c r="C1499" s="1" t="s">
        <v>972</v>
      </c>
      <c r="D1499" s="1">
        <v>0</v>
      </c>
      <c r="E1499" s="1" t="s">
        <v>27</v>
      </c>
      <c r="F1499" s="12" t="s">
        <v>142</v>
      </c>
      <c r="G1499" s="12" t="s">
        <v>3350</v>
      </c>
      <c r="H1499" s="1" t="s">
        <v>85</v>
      </c>
      <c r="I1499" s="12" t="s">
        <v>554</v>
      </c>
      <c r="J1499" s="12" t="s">
        <v>559</v>
      </c>
      <c r="K1499" s="1" t="s">
        <v>1318</v>
      </c>
      <c r="L1499" s="1" t="s">
        <v>882</v>
      </c>
    </row>
    <row r="1500" spans="3:12">
      <c r="C1500" s="1" t="s">
        <v>973</v>
      </c>
      <c r="D1500" s="1">
        <v>0</v>
      </c>
      <c r="E1500" s="1" t="s">
        <v>27</v>
      </c>
      <c r="F1500" s="12" t="s">
        <v>142</v>
      </c>
      <c r="G1500" s="12" t="s">
        <v>3350</v>
      </c>
      <c r="H1500" s="1" t="s">
        <v>85</v>
      </c>
      <c r="I1500" s="12" t="s">
        <v>554</v>
      </c>
      <c r="J1500" s="12" t="s">
        <v>559</v>
      </c>
      <c r="K1500" s="1" t="s">
        <v>1318</v>
      </c>
      <c r="L1500" s="1" t="s">
        <v>882</v>
      </c>
    </row>
    <row r="1501" spans="3:12">
      <c r="C1501" s="1" t="s">
        <v>974</v>
      </c>
      <c r="D1501" s="1">
        <v>0</v>
      </c>
      <c r="E1501" s="1" t="s">
        <v>27</v>
      </c>
      <c r="F1501" s="12" t="s">
        <v>142</v>
      </c>
      <c r="G1501" s="12" t="s">
        <v>3350</v>
      </c>
      <c r="H1501" s="1" t="s">
        <v>85</v>
      </c>
      <c r="I1501" s="12" t="s">
        <v>554</v>
      </c>
      <c r="J1501" s="12" t="s">
        <v>559</v>
      </c>
      <c r="K1501" s="1" t="s">
        <v>1318</v>
      </c>
      <c r="L1501" s="1" t="s">
        <v>882</v>
      </c>
    </row>
    <row r="1502" spans="3:12">
      <c r="C1502" s="1" t="s">
        <v>975</v>
      </c>
      <c r="D1502" s="1">
        <v>0</v>
      </c>
      <c r="E1502" s="1" t="s">
        <v>27</v>
      </c>
      <c r="F1502" s="12" t="s">
        <v>142</v>
      </c>
      <c r="G1502" s="12" t="s">
        <v>3350</v>
      </c>
      <c r="H1502" s="1" t="s">
        <v>85</v>
      </c>
      <c r="I1502" s="12" t="s">
        <v>554</v>
      </c>
      <c r="J1502" s="12" t="s">
        <v>559</v>
      </c>
      <c r="K1502" s="1" t="s">
        <v>1318</v>
      </c>
      <c r="L1502" s="1" t="s">
        <v>882</v>
      </c>
    </row>
    <row r="1503" spans="3:12">
      <c r="C1503" s="1" t="s">
        <v>976</v>
      </c>
      <c r="D1503" s="1">
        <v>0</v>
      </c>
      <c r="E1503" s="1" t="s">
        <v>27</v>
      </c>
      <c r="F1503" s="12" t="s">
        <v>142</v>
      </c>
      <c r="G1503" s="12" t="s">
        <v>3350</v>
      </c>
      <c r="H1503" s="1" t="s">
        <v>85</v>
      </c>
      <c r="I1503" s="12" t="s">
        <v>554</v>
      </c>
      <c r="J1503" s="12" t="s">
        <v>559</v>
      </c>
      <c r="K1503" s="1" t="s">
        <v>1318</v>
      </c>
      <c r="L1503" s="1" t="s">
        <v>882</v>
      </c>
    </row>
    <row r="1504" spans="3:12">
      <c r="C1504" s="1" t="s">
        <v>977</v>
      </c>
      <c r="D1504" s="1">
        <v>0</v>
      </c>
      <c r="E1504" s="1" t="s">
        <v>27</v>
      </c>
      <c r="F1504" s="12" t="s">
        <v>142</v>
      </c>
      <c r="G1504" s="12" t="s">
        <v>3350</v>
      </c>
      <c r="H1504" s="1" t="s">
        <v>85</v>
      </c>
      <c r="I1504" s="12" t="s">
        <v>554</v>
      </c>
      <c r="J1504" s="12" t="s">
        <v>559</v>
      </c>
      <c r="K1504" s="1" t="s">
        <v>1318</v>
      </c>
      <c r="L1504" s="1" t="s">
        <v>882</v>
      </c>
    </row>
    <row r="1505" spans="3:12">
      <c r="C1505" s="1" t="s">
        <v>1643</v>
      </c>
      <c r="D1505" s="1">
        <v>0</v>
      </c>
      <c r="E1505" s="1" t="s">
        <v>27</v>
      </c>
      <c r="F1505" s="12" t="s">
        <v>142</v>
      </c>
      <c r="G1505" s="12" t="s">
        <v>3350</v>
      </c>
      <c r="H1505" s="1" t="s">
        <v>85</v>
      </c>
      <c r="I1505" s="12" t="s">
        <v>554</v>
      </c>
      <c r="J1505" s="12" t="s">
        <v>559</v>
      </c>
      <c r="K1505" s="1" t="s">
        <v>1318</v>
      </c>
      <c r="L1505" s="1" t="s">
        <v>882</v>
      </c>
    </row>
    <row r="1506" spans="3:12">
      <c r="C1506" s="1" t="s">
        <v>1644</v>
      </c>
      <c r="D1506" s="1">
        <v>0</v>
      </c>
      <c r="E1506" s="1" t="s">
        <v>27</v>
      </c>
      <c r="F1506" s="12" t="s">
        <v>142</v>
      </c>
      <c r="G1506" s="12" t="s">
        <v>3350</v>
      </c>
      <c r="H1506" s="1" t="s">
        <v>85</v>
      </c>
      <c r="I1506" s="12" t="s">
        <v>554</v>
      </c>
      <c r="J1506" s="12" t="s">
        <v>559</v>
      </c>
      <c r="K1506" s="1" t="s">
        <v>1318</v>
      </c>
      <c r="L1506" s="1" t="s">
        <v>882</v>
      </c>
    </row>
    <row r="1507" spans="3:12">
      <c r="C1507" s="1" t="s">
        <v>1645</v>
      </c>
      <c r="D1507" s="1">
        <v>0</v>
      </c>
      <c r="E1507" s="1" t="s">
        <v>27</v>
      </c>
      <c r="F1507" s="12" t="s">
        <v>142</v>
      </c>
      <c r="G1507" s="12" t="s">
        <v>3350</v>
      </c>
      <c r="H1507" s="1" t="s">
        <v>85</v>
      </c>
      <c r="I1507" s="12" t="s">
        <v>554</v>
      </c>
      <c r="J1507" s="12" t="s">
        <v>559</v>
      </c>
      <c r="K1507" s="1" t="s">
        <v>1318</v>
      </c>
      <c r="L1507" s="1" t="s">
        <v>882</v>
      </c>
    </row>
    <row r="1508" spans="3:12">
      <c r="C1508" s="1" t="s">
        <v>1646</v>
      </c>
      <c r="D1508" s="1">
        <v>0</v>
      </c>
      <c r="E1508" s="1" t="s">
        <v>27</v>
      </c>
      <c r="F1508" s="12" t="s">
        <v>142</v>
      </c>
      <c r="G1508" s="12" t="s">
        <v>3350</v>
      </c>
      <c r="H1508" s="1" t="s">
        <v>85</v>
      </c>
      <c r="I1508" s="12" t="s">
        <v>554</v>
      </c>
      <c r="J1508" s="12" t="s">
        <v>559</v>
      </c>
      <c r="K1508" s="1" t="s">
        <v>1318</v>
      </c>
      <c r="L1508" s="1" t="s">
        <v>882</v>
      </c>
    </row>
    <row r="1509" spans="3:12">
      <c r="C1509" s="1" t="s">
        <v>978</v>
      </c>
      <c r="D1509" s="1">
        <v>0</v>
      </c>
      <c r="E1509" s="1" t="s">
        <v>27</v>
      </c>
      <c r="F1509" s="12" t="s">
        <v>142</v>
      </c>
      <c r="G1509" s="12" t="s">
        <v>3350</v>
      </c>
      <c r="H1509" s="1" t="s">
        <v>85</v>
      </c>
      <c r="I1509" s="12" t="s">
        <v>554</v>
      </c>
      <c r="J1509" s="12" t="s">
        <v>559</v>
      </c>
      <c r="K1509" s="1" t="s">
        <v>1318</v>
      </c>
      <c r="L1509" s="1" t="s">
        <v>882</v>
      </c>
    </row>
    <row r="1510" spans="3:12">
      <c r="C1510" s="1" t="s">
        <v>1647</v>
      </c>
      <c r="D1510" s="1">
        <v>0</v>
      </c>
      <c r="E1510" s="1" t="s">
        <v>27</v>
      </c>
      <c r="F1510" s="12" t="s">
        <v>142</v>
      </c>
      <c r="G1510" s="12" t="s">
        <v>3350</v>
      </c>
      <c r="H1510" s="1" t="s">
        <v>85</v>
      </c>
      <c r="I1510" s="12" t="s">
        <v>554</v>
      </c>
      <c r="J1510" s="12" t="s">
        <v>559</v>
      </c>
      <c r="K1510" s="1" t="s">
        <v>1318</v>
      </c>
      <c r="L1510" s="1" t="s">
        <v>882</v>
      </c>
    </row>
    <row r="1511" spans="3:12">
      <c r="C1511" s="1" t="s">
        <v>1648</v>
      </c>
      <c r="D1511" s="1">
        <v>0</v>
      </c>
      <c r="E1511" s="1" t="s">
        <v>27</v>
      </c>
      <c r="F1511" s="12" t="s">
        <v>142</v>
      </c>
      <c r="G1511" s="12" t="s">
        <v>3350</v>
      </c>
      <c r="H1511" s="1" t="s">
        <v>85</v>
      </c>
      <c r="I1511" s="12" t="s">
        <v>554</v>
      </c>
      <c r="J1511" s="12" t="s">
        <v>559</v>
      </c>
      <c r="K1511" s="1" t="s">
        <v>1318</v>
      </c>
      <c r="L1511" s="1" t="s">
        <v>882</v>
      </c>
    </row>
    <row r="1512" spans="3:12">
      <c r="C1512" s="1" t="s">
        <v>1649</v>
      </c>
      <c r="D1512" s="1">
        <v>0</v>
      </c>
      <c r="E1512" s="1" t="s">
        <v>27</v>
      </c>
      <c r="F1512" s="12" t="s">
        <v>142</v>
      </c>
      <c r="G1512" s="12" t="s">
        <v>3350</v>
      </c>
      <c r="H1512" s="1" t="s">
        <v>85</v>
      </c>
      <c r="I1512" s="12" t="s">
        <v>554</v>
      </c>
      <c r="J1512" s="12" t="s">
        <v>559</v>
      </c>
      <c r="K1512" s="1" t="s">
        <v>1318</v>
      </c>
      <c r="L1512" s="1" t="s">
        <v>882</v>
      </c>
    </row>
    <row r="1513" spans="3:12">
      <c r="C1513" s="1" t="s">
        <v>1650</v>
      </c>
      <c r="D1513" s="1">
        <v>0</v>
      </c>
      <c r="E1513" s="1" t="s">
        <v>27</v>
      </c>
      <c r="F1513" s="12" t="s">
        <v>142</v>
      </c>
      <c r="G1513" s="12" t="s">
        <v>3350</v>
      </c>
      <c r="H1513" s="1" t="s">
        <v>85</v>
      </c>
      <c r="I1513" s="12" t="s">
        <v>554</v>
      </c>
      <c r="J1513" s="12" t="s">
        <v>559</v>
      </c>
      <c r="K1513" s="1" t="s">
        <v>1318</v>
      </c>
      <c r="L1513" s="1" t="s">
        <v>882</v>
      </c>
    </row>
    <row r="1514" spans="3:12">
      <c r="C1514" s="1" t="s">
        <v>979</v>
      </c>
      <c r="D1514" s="1">
        <v>0</v>
      </c>
      <c r="E1514" s="1" t="s">
        <v>27</v>
      </c>
      <c r="F1514" s="12" t="s">
        <v>142</v>
      </c>
      <c r="G1514" s="12" t="s">
        <v>3350</v>
      </c>
      <c r="H1514" s="1" t="s">
        <v>85</v>
      </c>
      <c r="I1514" s="12" t="s">
        <v>554</v>
      </c>
      <c r="J1514" s="12" t="s">
        <v>559</v>
      </c>
      <c r="K1514" s="1" t="s">
        <v>1318</v>
      </c>
      <c r="L1514" s="1" t="s">
        <v>882</v>
      </c>
    </row>
    <row r="1515" spans="3:12">
      <c r="C1515" s="1" t="s">
        <v>1651</v>
      </c>
      <c r="D1515" s="1">
        <v>0</v>
      </c>
      <c r="E1515" s="1" t="s">
        <v>27</v>
      </c>
      <c r="F1515" s="12" t="s">
        <v>142</v>
      </c>
      <c r="G1515" s="12" t="s">
        <v>3350</v>
      </c>
      <c r="H1515" s="1" t="s">
        <v>85</v>
      </c>
      <c r="I1515" s="12" t="s">
        <v>554</v>
      </c>
      <c r="J1515" s="12" t="s">
        <v>559</v>
      </c>
      <c r="K1515" s="1" t="s">
        <v>1318</v>
      </c>
      <c r="L1515" s="1" t="s">
        <v>882</v>
      </c>
    </row>
    <row r="1516" spans="3:12">
      <c r="C1516" s="1" t="s">
        <v>980</v>
      </c>
      <c r="D1516" s="1">
        <v>0</v>
      </c>
      <c r="E1516" s="1" t="s">
        <v>27</v>
      </c>
      <c r="F1516" s="12" t="s">
        <v>142</v>
      </c>
      <c r="G1516" s="12" t="s">
        <v>3350</v>
      </c>
      <c r="H1516" s="1" t="s">
        <v>85</v>
      </c>
      <c r="I1516" s="12" t="s">
        <v>554</v>
      </c>
      <c r="J1516" s="12" t="s">
        <v>559</v>
      </c>
      <c r="K1516" s="1" t="s">
        <v>1318</v>
      </c>
      <c r="L1516" s="1" t="s">
        <v>882</v>
      </c>
    </row>
    <row r="1517" spans="3:12">
      <c r="C1517" s="1" t="s">
        <v>981</v>
      </c>
      <c r="D1517" s="1">
        <v>0</v>
      </c>
      <c r="E1517" s="1" t="s">
        <v>27</v>
      </c>
      <c r="F1517" s="12" t="s">
        <v>142</v>
      </c>
      <c r="G1517" s="12" t="s">
        <v>3350</v>
      </c>
      <c r="H1517" s="1" t="s">
        <v>85</v>
      </c>
      <c r="I1517" s="12" t="s">
        <v>554</v>
      </c>
      <c r="J1517" s="12" t="s">
        <v>559</v>
      </c>
      <c r="K1517" s="1" t="s">
        <v>1318</v>
      </c>
      <c r="L1517" s="1" t="s">
        <v>882</v>
      </c>
    </row>
    <row r="1518" spans="3:12">
      <c r="C1518" s="1" t="s">
        <v>982</v>
      </c>
      <c r="D1518" s="1">
        <v>0</v>
      </c>
      <c r="E1518" s="1" t="s">
        <v>27</v>
      </c>
      <c r="F1518" s="12" t="s">
        <v>142</v>
      </c>
      <c r="G1518" s="12" t="s">
        <v>3350</v>
      </c>
      <c r="H1518" s="1" t="s">
        <v>85</v>
      </c>
      <c r="I1518" s="12" t="s">
        <v>554</v>
      </c>
      <c r="J1518" s="12" t="s">
        <v>559</v>
      </c>
      <c r="K1518" s="1" t="s">
        <v>1318</v>
      </c>
      <c r="L1518" s="1" t="s">
        <v>882</v>
      </c>
    </row>
    <row r="1519" spans="3:12">
      <c r="C1519" s="1" t="s">
        <v>983</v>
      </c>
      <c r="D1519" s="1">
        <v>0</v>
      </c>
      <c r="E1519" s="1" t="s">
        <v>27</v>
      </c>
      <c r="F1519" s="12" t="s">
        <v>142</v>
      </c>
      <c r="G1519" s="12" t="s">
        <v>3350</v>
      </c>
      <c r="H1519" s="1" t="s">
        <v>85</v>
      </c>
      <c r="I1519" s="12" t="s">
        <v>554</v>
      </c>
      <c r="J1519" s="12" t="s">
        <v>559</v>
      </c>
      <c r="K1519" s="1" t="s">
        <v>1318</v>
      </c>
      <c r="L1519" s="1" t="s">
        <v>882</v>
      </c>
    </row>
    <row r="1520" spans="3:12">
      <c r="C1520" s="1" t="s">
        <v>984</v>
      </c>
      <c r="D1520" s="1">
        <v>0</v>
      </c>
      <c r="E1520" s="1" t="s">
        <v>27</v>
      </c>
      <c r="F1520" s="12" t="s">
        <v>142</v>
      </c>
      <c r="G1520" s="12" t="s">
        <v>3350</v>
      </c>
      <c r="H1520" s="1" t="s">
        <v>85</v>
      </c>
      <c r="I1520" s="12" t="s">
        <v>554</v>
      </c>
      <c r="J1520" s="12" t="s">
        <v>559</v>
      </c>
      <c r="K1520" s="1" t="s">
        <v>1318</v>
      </c>
      <c r="L1520" s="1" t="s">
        <v>882</v>
      </c>
    </row>
    <row r="1521" spans="3:12">
      <c r="C1521" s="1" t="s">
        <v>985</v>
      </c>
      <c r="D1521" s="1">
        <v>0</v>
      </c>
      <c r="E1521" s="1" t="s">
        <v>27</v>
      </c>
      <c r="F1521" s="12" t="s">
        <v>142</v>
      </c>
      <c r="G1521" s="12" t="s">
        <v>3350</v>
      </c>
      <c r="H1521" s="1" t="s">
        <v>85</v>
      </c>
      <c r="I1521" s="12" t="s">
        <v>554</v>
      </c>
      <c r="J1521" s="12" t="s">
        <v>559</v>
      </c>
      <c r="K1521" s="1" t="s">
        <v>1318</v>
      </c>
      <c r="L1521" s="1" t="s">
        <v>882</v>
      </c>
    </row>
    <row r="1522" spans="3:12">
      <c r="C1522" s="1" t="s">
        <v>986</v>
      </c>
      <c r="D1522" s="1">
        <v>0</v>
      </c>
      <c r="E1522" s="1" t="s">
        <v>27</v>
      </c>
      <c r="F1522" s="12" t="s">
        <v>142</v>
      </c>
      <c r="G1522" s="12" t="s">
        <v>3350</v>
      </c>
      <c r="H1522" s="1" t="s">
        <v>85</v>
      </c>
      <c r="I1522" s="12" t="s">
        <v>554</v>
      </c>
      <c r="J1522" s="12" t="s">
        <v>559</v>
      </c>
      <c r="K1522" s="1" t="s">
        <v>1318</v>
      </c>
      <c r="L1522" s="1" t="s">
        <v>882</v>
      </c>
    </row>
    <row r="1523" spans="3:12">
      <c r="C1523" s="1" t="s">
        <v>987</v>
      </c>
      <c r="D1523" s="1">
        <v>0</v>
      </c>
      <c r="E1523" s="1" t="s">
        <v>27</v>
      </c>
      <c r="F1523" s="12" t="s">
        <v>142</v>
      </c>
      <c r="G1523" s="12" t="s">
        <v>3350</v>
      </c>
      <c r="H1523" s="1" t="s">
        <v>85</v>
      </c>
      <c r="I1523" s="12" t="s">
        <v>554</v>
      </c>
      <c r="J1523" s="12" t="s">
        <v>559</v>
      </c>
      <c r="K1523" s="1" t="s">
        <v>1318</v>
      </c>
      <c r="L1523" s="1" t="s">
        <v>882</v>
      </c>
    </row>
    <row r="1524" spans="3:12">
      <c r="C1524" s="1" t="s">
        <v>988</v>
      </c>
      <c r="D1524" s="1">
        <v>0</v>
      </c>
      <c r="E1524" s="1" t="s">
        <v>27</v>
      </c>
      <c r="F1524" s="12" t="s">
        <v>142</v>
      </c>
      <c r="G1524" s="12" t="s">
        <v>3350</v>
      </c>
      <c r="H1524" s="1" t="s">
        <v>85</v>
      </c>
      <c r="I1524" s="12" t="s">
        <v>554</v>
      </c>
      <c r="J1524" s="12" t="s">
        <v>559</v>
      </c>
      <c r="K1524" s="1" t="s">
        <v>1318</v>
      </c>
      <c r="L1524" s="1" t="s">
        <v>882</v>
      </c>
    </row>
    <row r="1525" spans="3:12">
      <c r="C1525" s="1" t="s">
        <v>989</v>
      </c>
      <c r="D1525" s="1">
        <v>0</v>
      </c>
      <c r="E1525" s="1" t="s">
        <v>27</v>
      </c>
      <c r="F1525" s="12" t="s">
        <v>142</v>
      </c>
      <c r="G1525" s="12" t="s">
        <v>3350</v>
      </c>
      <c r="H1525" s="1" t="s">
        <v>85</v>
      </c>
      <c r="I1525" s="12" t="s">
        <v>554</v>
      </c>
      <c r="J1525" s="12" t="s">
        <v>559</v>
      </c>
      <c r="K1525" s="1" t="s">
        <v>1318</v>
      </c>
      <c r="L1525" s="1" t="s">
        <v>882</v>
      </c>
    </row>
    <row r="1526" spans="3:12">
      <c r="C1526" s="1" t="s">
        <v>990</v>
      </c>
      <c r="D1526" s="1">
        <v>0</v>
      </c>
      <c r="E1526" s="1" t="s">
        <v>27</v>
      </c>
      <c r="F1526" s="12" t="s">
        <v>142</v>
      </c>
      <c r="G1526" s="12" t="s">
        <v>3350</v>
      </c>
      <c r="H1526" s="1" t="s">
        <v>85</v>
      </c>
      <c r="I1526" s="12" t="s">
        <v>554</v>
      </c>
      <c r="J1526" s="12" t="s">
        <v>559</v>
      </c>
      <c r="K1526" s="1" t="s">
        <v>1318</v>
      </c>
      <c r="L1526" s="1" t="s">
        <v>882</v>
      </c>
    </row>
    <row r="1527" spans="3:12">
      <c r="C1527" s="1" t="s">
        <v>991</v>
      </c>
      <c r="D1527" s="1">
        <v>0</v>
      </c>
      <c r="E1527" s="1" t="s">
        <v>27</v>
      </c>
      <c r="F1527" s="12" t="s">
        <v>142</v>
      </c>
      <c r="G1527" s="12" t="s">
        <v>3350</v>
      </c>
      <c r="H1527" s="1" t="s">
        <v>85</v>
      </c>
      <c r="I1527" s="12" t="s">
        <v>554</v>
      </c>
      <c r="J1527" s="12" t="s">
        <v>559</v>
      </c>
      <c r="K1527" s="1" t="s">
        <v>1318</v>
      </c>
      <c r="L1527" s="1" t="s">
        <v>882</v>
      </c>
    </row>
    <row r="1528" spans="3:12">
      <c r="C1528" s="1" t="s">
        <v>992</v>
      </c>
      <c r="D1528" s="1">
        <v>0</v>
      </c>
      <c r="E1528" s="1" t="s">
        <v>27</v>
      </c>
      <c r="F1528" s="12" t="s">
        <v>142</v>
      </c>
      <c r="G1528" s="12" t="s">
        <v>3350</v>
      </c>
      <c r="H1528" s="1" t="s">
        <v>85</v>
      </c>
      <c r="I1528" s="12" t="s">
        <v>554</v>
      </c>
      <c r="J1528" s="12" t="s">
        <v>559</v>
      </c>
      <c r="K1528" s="1" t="s">
        <v>1318</v>
      </c>
      <c r="L1528" s="1" t="s">
        <v>882</v>
      </c>
    </row>
    <row r="1529" spans="3:12">
      <c r="C1529" s="1" t="s">
        <v>993</v>
      </c>
      <c r="D1529" s="1">
        <v>0</v>
      </c>
      <c r="E1529" s="1" t="s">
        <v>27</v>
      </c>
      <c r="F1529" s="12" t="s">
        <v>142</v>
      </c>
      <c r="G1529" s="12" t="s">
        <v>3350</v>
      </c>
      <c r="H1529" s="1" t="s">
        <v>85</v>
      </c>
      <c r="I1529" s="12" t="s">
        <v>554</v>
      </c>
      <c r="J1529" s="12" t="s">
        <v>559</v>
      </c>
      <c r="K1529" s="1" t="s">
        <v>1318</v>
      </c>
      <c r="L1529" s="1" t="s">
        <v>882</v>
      </c>
    </row>
    <row r="1530" spans="3:12">
      <c r="C1530" s="1" t="s">
        <v>994</v>
      </c>
      <c r="D1530" s="1">
        <v>0</v>
      </c>
      <c r="E1530" s="1" t="s">
        <v>27</v>
      </c>
      <c r="F1530" s="12" t="s">
        <v>142</v>
      </c>
      <c r="G1530" s="12" t="s">
        <v>3350</v>
      </c>
      <c r="H1530" s="1" t="s">
        <v>85</v>
      </c>
      <c r="I1530" s="12" t="s">
        <v>554</v>
      </c>
      <c r="J1530" s="12" t="s">
        <v>559</v>
      </c>
      <c r="K1530" s="1" t="s">
        <v>1318</v>
      </c>
      <c r="L1530" s="1" t="s">
        <v>882</v>
      </c>
    </row>
    <row r="1531" spans="3:12">
      <c r="C1531" s="1" t="s">
        <v>1652</v>
      </c>
      <c r="D1531" s="1">
        <v>0</v>
      </c>
      <c r="E1531" s="1" t="s">
        <v>27</v>
      </c>
      <c r="F1531" s="12" t="s">
        <v>142</v>
      </c>
      <c r="G1531" s="12" t="s">
        <v>3350</v>
      </c>
      <c r="H1531" s="1" t="s">
        <v>85</v>
      </c>
      <c r="I1531" s="12" t="s">
        <v>554</v>
      </c>
      <c r="J1531" s="12" t="s">
        <v>559</v>
      </c>
      <c r="K1531" s="1" t="s">
        <v>1318</v>
      </c>
      <c r="L1531" s="1" t="s">
        <v>882</v>
      </c>
    </row>
    <row r="1532" spans="3:12">
      <c r="C1532" s="1" t="s">
        <v>995</v>
      </c>
      <c r="D1532" s="1">
        <v>0</v>
      </c>
      <c r="E1532" s="1" t="s">
        <v>27</v>
      </c>
      <c r="F1532" s="12" t="s">
        <v>142</v>
      </c>
      <c r="G1532" s="12" t="s">
        <v>3350</v>
      </c>
      <c r="H1532" s="1" t="s">
        <v>85</v>
      </c>
      <c r="I1532" s="12" t="s">
        <v>554</v>
      </c>
      <c r="J1532" s="12" t="s">
        <v>559</v>
      </c>
      <c r="K1532" s="1" t="s">
        <v>1318</v>
      </c>
      <c r="L1532" s="1" t="s">
        <v>882</v>
      </c>
    </row>
    <row r="1533" spans="3:12">
      <c r="C1533" s="1" t="s">
        <v>1638</v>
      </c>
      <c r="D1533" s="1">
        <v>0</v>
      </c>
      <c r="E1533" s="1" t="s">
        <v>27</v>
      </c>
      <c r="F1533" s="12" t="s">
        <v>142</v>
      </c>
      <c r="G1533" s="12" t="s">
        <v>3350</v>
      </c>
      <c r="H1533" s="1" t="s">
        <v>85</v>
      </c>
      <c r="I1533" s="12" t="s">
        <v>554</v>
      </c>
      <c r="J1533" s="12" t="s">
        <v>559</v>
      </c>
      <c r="K1533" s="1" t="s">
        <v>1318</v>
      </c>
      <c r="L1533" s="1" t="s">
        <v>141</v>
      </c>
    </row>
    <row r="1534" spans="3:12">
      <c r="C1534" s="1" t="s">
        <v>956</v>
      </c>
      <c r="D1534" s="1">
        <v>0</v>
      </c>
      <c r="E1534" s="1" t="s">
        <v>27</v>
      </c>
      <c r="F1534" s="12" t="s">
        <v>142</v>
      </c>
      <c r="G1534" s="12" t="s">
        <v>3350</v>
      </c>
      <c r="H1534" s="1" t="s">
        <v>85</v>
      </c>
      <c r="I1534" s="12" t="s">
        <v>554</v>
      </c>
      <c r="J1534" s="12" t="s">
        <v>559</v>
      </c>
      <c r="K1534" s="1" t="s">
        <v>1318</v>
      </c>
      <c r="L1534" s="1" t="s">
        <v>141</v>
      </c>
    </row>
    <row r="1535" spans="3:12">
      <c r="C1535" s="1" t="s">
        <v>1639</v>
      </c>
      <c r="D1535" s="1">
        <v>0</v>
      </c>
      <c r="E1535" s="1" t="s">
        <v>27</v>
      </c>
      <c r="F1535" s="12" t="s">
        <v>142</v>
      </c>
      <c r="G1535" s="12" t="s">
        <v>3350</v>
      </c>
      <c r="H1535" s="1" t="s">
        <v>85</v>
      </c>
      <c r="I1535" s="12" t="s">
        <v>554</v>
      </c>
      <c r="J1535" s="12" t="s">
        <v>559</v>
      </c>
      <c r="K1535" s="1" t="s">
        <v>1318</v>
      </c>
      <c r="L1535" s="1" t="s">
        <v>141</v>
      </c>
    </row>
    <row r="1536" spans="3:12">
      <c r="C1536" s="1" t="s">
        <v>1640</v>
      </c>
      <c r="D1536" s="1">
        <v>0</v>
      </c>
      <c r="E1536" s="1" t="s">
        <v>27</v>
      </c>
      <c r="F1536" s="12" t="s">
        <v>142</v>
      </c>
      <c r="G1536" s="12" t="s">
        <v>3350</v>
      </c>
      <c r="H1536" s="1" t="s">
        <v>85</v>
      </c>
      <c r="I1536" s="12" t="s">
        <v>554</v>
      </c>
      <c r="J1536" s="12" t="s">
        <v>559</v>
      </c>
      <c r="K1536" s="1" t="s">
        <v>1318</v>
      </c>
      <c r="L1536" s="1" t="s">
        <v>141</v>
      </c>
    </row>
    <row r="1537" spans="3:12">
      <c r="C1537" s="1" t="s">
        <v>147</v>
      </c>
      <c r="D1537" s="1">
        <v>0</v>
      </c>
      <c r="E1537" s="1" t="s">
        <v>27</v>
      </c>
      <c r="F1537" s="12" t="s">
        <v>142</v>
      </c>
      <c r="G1537" s="12" t="s">
        <v>3350</v>
      </c>
      <c r="H1537" s="1" t="s">
        <v>85</v>
      </c>
      <c r="I1537" s="12" t="s">
        <v>554</v>
      </c>
      <c r="J1537" s="12" t="s">
        <v>559</v>
      </c>
      <c r="K1537" s="1" t="s">
        <v>1318</v>
      </c>
      <c r="L1537" s="1" t="s">
        <v>141</v>
      </c>
    </row>
    <row r="1538" spans="3:12">
      <c r="C1538" s="1" t="s">
        <v>149</v>
      </c>
      <c r="D1538" s="1">
        <v>0</v>
      </c>
      <c r="E1538" s="1" t="s">
        <v>27</v>
      </c>
      <c r="F1538" s="12" t="s">
        <v>142</v>
      </c>
      <c r="G1538" s="12" t="s">
        <v>3350</v>
      </c>
      <c r="H1538" s="1" t="s">
        <v>85</v>
      </c>
      <c r="I1538" s="12" t="s">
        <v>554</v>
      </c>
      <c r="J1538" s="12" t="s">
        <v>559</v>
      </c>
      <c r="K1538" s="1" t="s">
        <v>1318</v>
      </c>
      <c r="L1538" s="1" t="s">
        <v>141</v>
      </c>
    </row>
    <row r="1539" spans="3:12">
      <c r="C1539" s="1" t="s">
        <v>957</v>
      </c>
      <c r="D1539" s="1">
        <v>0</v>
      </c>
      <c r="E1539" s="1" t="s">
        <v>27</v>
      </c>
      <c r="F1539" s="12" t="s">
        <v>142</v>
      </c>
      <c r="G1539" s="12" t="s">
        <v>3350</v>
      </c>
      <c r="H1539" s="1" t="s">
        <v>85</v>
      </c>
      <c r="I1539" s="12" t="s">
        <v>554</v>
      </c>
      <c r="J1539" s="12" t="s">
        <v>559</v>
      </c>
      <c r="K1539" s="1" t="s">
        <v>1318</v>
      </c>
      <c r="L1539" s="1" t="s">
        <v>141</v>
      </c>
    </row>
    <row r="1540" spans="3:12">
      <c r="C1540" s="1" t="s">
        <v>958</v>
      </c>
      <c r="D1540" s="1">
        <v>0</v>
      </c>
      <c r="E1540" s="1" t="s">
        <v>27</v>
      </c>
      <c r="F1540" s="12" t="s">
        <v>142</v>
      </c>
      <c r="G1540" s="12" t="s">
        <v>3350</v>
      </c>
      <c r="H1540" s="1" t="s">
        <v>85</v>
      </c>
      <c r="I1540" s="12" t="s">
        <v>554</v>
      </c>
      <c r="J1540" s="12" t="s">
        <v>559</v>
      </c>
      <c r="K1540" s="1" t="s">
        <v>1318</v>
      </c>
      <c r="L1540" s="1" t="s">
        <v>141</v>
      </c>
    </row>
    <row r="1541" spans="3:12">
      <c r="C1541" s="1" t="s">
        <v>959</v>
      </c>
      <c r="D1541" s="1">
        <v>0</v>
      </c>
      <c r="E1541" s="1" t="s">
        <v>27</v>
      </c>
      <c r="F1541" s="12" t="s">
        <v>142</v>
      </c>
      <c r="G1541" s="12" t="s">
        <v>3350</v>
      </c>
      <c r="H1541" s="1" t="s">
        <v>85</v>
      </c>
      <c r="I1541" s="12" t="s">
        <v>554</v>
      </c>
      <c r="J1541" s="12" t="s">
        <v>559</v>
      </c>
      <c r="K1541" s="1" t="s">
        <v>1318</v>
      </c>
      <c r="L1541" s="1" t="s">
        <v>141</v>
      </c>
    </row>
    <row r="1542" spans="3:12">
      <c r="C1542" s="1" t="s">
        <v>960</v>
      </c>
      <c r="D1542" s="1">
        <v>0</v>
      </c>
      <c r="E1542" s="1" t="s">
        <v>27</v>
      </c>
      <c r="F1542" s="12" t="s">
        <v>142</v>
      </c>
      <c r="G1542" s="12" t="s">
        <v>3350</v>
      </c>
      <c r="H1542" s="1" t="s">
        <v>85</v>
      </c>
      <c r="I1542" s="12" t="s">
        <v>554</v>
      </c>
      <c r="J1542" s="12" t="s">
        <v>559</v>
      </c>
      <c r="K1542" s="1" t="s">
        <v>1318</v>
      </c>
      <c r="L1542" s="1" t="s">
        <v>141</v>
      </c>
    </row>
    <row r="1543" spans="3:12">
      <c r="C1543" s="1" t="s">
        <v>961</v>
      </c>
      <c r="D1543" s="1">
        <v>0</v>
      </c>
      <c r="E1543" s="1" t="s">
        <v>27</v>
      </c>
      <c r="F1543" s="12" t="s">
        <v>142</v>
      </c>
      <c r="G1543" s="12" t="s">
        <v>3350</v>
      </c>
      <c r="H1543" s="1" t="s">
        <v>85</v>
      </c>
      <c r="I1543" s="12" t="s">
        <v>554</v>
      </c>
      <c r="J1543" s="12" t="s">
        <v>559</v>
      </c>
      <c r="K1543" s="1" t="s">
        <v>1318</v>
      </c>
      <c r="L1543" s="1" t="s">
        <v>141</v>
      </c>
    </row>
    <row r="1544" spans="3:12">
      <c r="C1544" s="1" t="s">
        <v>962</v>
      </c>
      <c r="D1544" s="1">
        <v>0</v>
      </c>
      <c r="E1544" s="1" t="s">
        <v>27</v>
      </c>
      <c r="F1544" s="12" t="s">
        <v>142</v>
      </c>
      <c r="G1544" s="12" t="s">
        <v>3350</v>
      </c>
      <c r="H1544" s="1" t="s">
        <v>85</v>
      </c>
      <c r="I1544" s="12" t="s">
        <v>554</v>
      </c>
      <c r="J1544" s="12" t="s">
        <v>559</v>
      </c>
      <c r="K1544" s="1" t="s">
        <v>1318</v>
      </c>
      <c r="L1544" s="1" t="s">
        <v>141</v>
      </c>
    </row>
    <row r="1545" spans="3:12">
      <c r="C1545" s="1" t="s">
        <v>963</v>
      </c>
      <c r="D1545" s="1">
        <v>0</v>
      </c>
      <c r="E1545" s="1" t="s">
        <v>27</v>
      </c>
      <c r="F1545" s="12" t="s">
        <v>142</v>
      </c>
      <c r="G1545" s="12" t="s">
        <v>3350</v>
      </c>
      <c r="H1545" s="1" t="s">
        <v>85</v>
      </c>
      <c r="I1545" s="12" t="s">
        <v>554</v>
      </c>
      <c r="J1545" s="12" t="s">
        <v>559</v>
      </c>
      <c r="K1545" s="1" t="s">
        <v>1318</v>
      </c>
      <c r="L1545" s="1" t="s">
        <v>141</v>
      </c>
    </row>
    <row r="1546" spans="3:12">
      <c r="C1546" s="1" t="s">
        <v>964</v>
      </c>
      <c r="D1546" s="1">
        <v>0</v>
      </c>
      <c r="E1546" s="1" t="s">
        <v>27</v>
      </c>
      <c r="F1546" s="12" t="s">
        <v>142</v>
      </c>
      <c r="G1546" s="12" t="s">
        <v>3350</v>
      </c>
      <c r="H1546" s="1" t="s">
        <v>85</v>
      </c>
      <c r="I1546" s="12" t="s">
        <v>554</v>
      </c>
      <c r="J1546" s="12" t="s">
        <v>559</v>
      </c>
      <c r="K1546" s="1" t="s">
        <v>1318</v>
      </c>
      <c r="L1546" s="1" t="s">
        <v>141</v>
      </c>
    </row>
    <row r="1547" spans="3:12">
      <c r="C1547" s="1" t="s">
        <v>965</v>
      </c>
      <c r="D1547" s="1">
        <v>0</v>
      </c>
      <c r="E1547" s="1" t="s">
        <v>27</v>
      </c>
      <c r="F1547" s="12" t="s">
        <v>142</v>
      </c>
      <c r="G1547" s="12" t="s">
        <v>3350</v>
      </c>
      <c r="H1547" s="1" t="s">
        <v>85</v>
      </c>
      <c r="I1547" s="12" t="s">
        <v>554</v>
      </c>
      <c r="J1547" s="12" t="s">
        <v>559</v>
      </c>
      <c r="K1547" s="1" t="s">
        <v>1318</v>
      </c>
      <c r="L1547" s="1" t="s">
        <v>141</v>
      </c>
    </row>
    <row r="1548" spans="3:12">
      <c r="C1548" s="1" t="s">
        <v>966</v>
      </c>
      <c r="D1548" s="1">
        <v>0</v>
      </c>
      <c r="E1548" s="1" t="s">
        <v>27</v>
      </c>
      <c r="F1548" s="12" t="s">
        <v>142</v>
      </c>
      <c r="G1548" s="12" t="s">
        <v>3350</v>
      </c>
      <c r="H1548" s="1" t="s">
        <v>85</v>
      </c>
      <c r="I1548" s="12" t="s">
        <v>554</v>
      </c>
      <c r="J1548" s="12" t="s">
        <v>559</v>
      </c>
      <c r="K1548" s="1" t="s">
        <v>1318</v>
      </c>
      <c r="L1548" s="1" t="s">
        <v>141</v>
      </c>
    </row>
    <row r="1549" spans="3:12">
      <c r="C1549" s="1" t="s">
        <v>967</v>
      </c>
      <c r="D1549" s="1">
        <v>0</v>
      </c>
      <c r="E1549" s="1" t="s">
        <v>27</v>
      </c>
      <c r="F1549" s="12" t="s">
        <v>142</v>
      </c>
      <c r="G1549" s="12" t="s">
        <v>3350</v>
      </c>
      <c r="H1549" s="1" t="s">
        <v>85</v>
      </c>
      <c r="I1549" s="12" t="s">
        <v>554</v>
      </c>
      <c r="J1549" s="12" t="s">
        <v>559</v>
      </c>
      <c r="K1549" s="1" t="s">
        <v>1318</v>
      </c>
      <c r="L1549" s="1" t="s">
        <v>141</v>
      </c>
    </row>
    <row r="1550" spans="3:12">
      <c r="C1550" s="1" t="s">
        <v>968</v>
      </c>
      <c r="D1550" s="1">
        <v>0</v>
      </c>
      <c r="E1550" s="1" t="s">
        <v>27</v>
      </c>
      <c r="F1550" s="12" t="s">
        <v>142</v>
      </c>
      <c r="G1550" s="12" t="s">
        <v>3350</v>
      </c>
      <c r="H1550" s="1" t="s">
        <v>85</v>
      </c>
      <c r="I1550" s="12" t="s">
        <v>554</v>
      </c>
      <c r="J1550" s="12" t="s">
        <v>559</v>
      </c>
      <c r="K1550" s="1" t="s">
        <v>1318</v>
      </c>
      <c r="L1550" s="1" t="s">
        <v>141</v>
      </c>
    </row>
    <row r="1551" spans="3:12">
      <c r="C1551" s="1" t="s">
        <v>969</v>
      </c>
      <c r="D1551" s="1">
        <v>0</v>
      </c>
      <c r="E1551" s="1" t="s">
        <v>27</v>
      </c>
      <c r="F1551" s="12" t="s">
        <v>142</v>
      </c>
      <c r="G1551" s="12" t="s">
        <v>3350</v>
      </c>
      <c r="H1551" s="1" t="s">
        <v>85</v>
      </c>
      <c r="I1551" s="12" t="s">
        <v>554</v>
      </c>
      <c r="J1551" s="12" t="s">
        <v>559</v>
      </c>
      <c r="K1551" s="1" t="s">
        <v>1318</v>
      </c>
      <c r="L1551" s="1" t="s">
        <v>141</v>
      </c>
    </row>
    <row r="1552" spans="3:12">
      <c r="C1552" s="1" t="s">
        <v>970</v>
      </c>
      <c r="D1552" s="1">
        <v>0</v>
      </c>
      <c r="E1552" s="1" t="s">
        <v>27</v>
      </c>
      <c r="F1552" s="12" t="s">
        <v>142</v>
      </c>
      <c r="G1552" s="12" t="s">
        <v>3350</v>
      </c>
      <c r="H1552" s="1" t="s">
        <v>85</v>
      </c>
      <c r="I1552" s="12" t="s">
        <v>554</v>
      </c>
      <c r="J1552" s="12" t="s">
        <v>559</v>
      </c>
      <c r="K1552" s="1" t="s">
        <v>1318</v>
      </c>
      <c r="L1552" s="1" t="s">
        <v>141</v>
      </c>
    </row>
    <row r="1553" spans="3:12">
      <c r="C1553" s="1" t="s">
        <v>971</v>
      </c>
      <c r="D1553" s="1">
        <v>0</v>
      </c>
      <c r="E1553" s="1" t="s">
        <v>27</v>
      </c>
      <c r="F1553" s="12" t="s">
        <v>142</v>
      </c>
      <c r="G1553" s="12" t="s">
        <v>3350</v>
      </c>
      <c r="H1553" s="1" t="s">
        <v>85</v>
      </c>
      <c r="I1553" s="12" t="s">
        <v>554</v>
      </c>
      <c r="J1553" s="12" t="s">
        <v>559</v>
      </c>
      <c r="K1553" s="1" t="s">
        <v>1318</v>
      </c>
      <c r="L1553" s="1" t="s">
        <v>141</v>
      </c>
    </row>
    <row r="1554" spans="3:12">
      <c r="C1554" s="1" t="s">
        <v>972</v>
      </c>
      <c r="D1554" s="1">
        <v>0</v>
      </c>
      <c r="E1554" s="1" t="s">
        <v>27</v>
      </c>
      <c r="F1554" s="12" t="s">
        <v>142</v>
      </c>
      <c r="G1554" s="12" t="s">
        <v>3350</v>
      </c>
      <c r="H1554" s="1" t="s">
        <v>85</v>
      </c>
      <c r="I1554" s="12" t="s">
        <v>554</v>
      </c>
      <c r="J1554" s="12" t="s">
        <v>559</v>
      </c>
      <c r="K1554" s="1" t="s">
        <v>1318</v>
      </c>
      <c r="L1554" s="1" t="s">
        <v>141</v>
      </c>
    </row>
    <row r="1555" spans="3:12">
      <c r="C1555" s="1" t="s">
        <v>973</v>
      </c>
      <c r="D1555" s="1">
        <v>0</v>
      </c>
      <c r="E1555" s="1" t="s">
        <v>27</v>
      </c>
      <c r="F1555" s="12" t="s">
        <v>142</v>
      </c>
      <c r="G1555" s="12" t="s">
        <v>3350</v>
      </c>
      <c r="H1555" s="1" t="s">
        <v>85</v>
      </c>
      <c r="I1555" s="12" t="s">
        <v>554</v>
      </c>
      <c r="J1555" s="12" t="s">
        <v>559</v>
      </c>
      <c r="K1555" s="1" t="s">
        <v>1318</v>
      </c>
      <c r="L1555" s="1" t="s">
        <v>141</v>
      </c>
    </row>
    <row r="1556" spans="3:12">
      <c r="C1556" s="1" t="s">
        <v>974</v>
      </c>
      <c r="D1556" s="1">
        <v>0</v>
      </c>
      <c r="E1556" s="1" t="s">
        <v>27</v>
      </c>
      <c r="F1556" s="12" t="s">
        <v>142</v>
      </c>
      <c r="G1556" s="12" t="s">
        <v>3350</v>
      </c>
      <c r="H1556" s="1" t="s">
        <v>85</v>
      </c>
      <c r="I1556" s="12" t="s">
        <v>554</v>
      </c>
      <c r="J1556" s="12" t="s">
        <v>559</v>
      </c>
      <c r="K1556" s="1" t="s">
        <v>1318</v>
      </c>
      <c r="L1556" s="1" t="s">
        <v>141</v>
      </c>
    </row>
    <row r="1557" spans="3:12">
      <c r="C1557" s="1" t="s">
        <v>975</v>
      </c>
      <c r="D1557" s="1">
        <v>0</v>
      </c>
      <c r="E1557" s="1" t="s">
        <v>27</v>
      </c>
      <c r="F1557" s="12" t="s">
        <v>142</v>
      </c>
      <c r="G1557" s="12" t="s">
        <v>3350</v>
      </c>
      <c r="H1557" s="1" t="s">
        <v>85</v>
      </c>
      <c r="I1557" s="12" t="s">
        <v>554</v>
      </c>
      <c r="J1557" s="12" t="s">
        <v>559</v>
      </c>
      <c r="K1557" s="1" t="s">
        <v>1318</v>
      </c>
      <c r="L1557" s="1" t="s">
        <v>141</v>
      </c>
    </row>
    <row r="1558" spans="3:12">
      <c r="C1558" s="1" t="s">
        <v>976</v>
      </c>
      <c r="D1558" s="1">
        <v>0</v>
      </c>
      <c r="E1558" s="1" t="s">
        <v>27</v>
      </c>
      <c r="F1558" s="12" t="s">
        <v>142</v>
      </c>
      <c r="G1558" s="12" t="s">
        <v>3350</v>
      </c>
      <c r="H1558" s="1" t="s">
        <v>85</v>
      </c>
      <c r="I1558" s="12" t="s">
        <v>554</v>
      </c>
      <c r="J1558" s="12" t="s">
        <v>559</v>
      </c>
      <c r="K1558" s="1" t="s">
        <v>1318</v>
      </c>
      <c r="L1558" s="1" t="s">
        <v>141</v>
      </c>
    </row>
    <row r="1559" spans="3:12">
      <c r="C1559" s="1" t="s">
        <v>977</v>
      </c>
      <c r="D1559" s="1">
        <v>0</v>
      </c>
      <c r="E1559" s="1" t="s">
        <v>27</v>
      </c>
      <c r="F1559" s="12" t="s">
        <v>142</v>
      </c>
      <c r="G1559" s="12" t="s">
        <v>3350</v>
      </c>
      <c r="H1559" s="1" t="s">
        <v>85</v>
      </c>
      <c r="I1559" s="12" t="s">
        <v>554</v>
      </c>
      <c r="J1559" s="12" t="s">
        <v>559</v>
      </c>
      <c r="K1559" s="1" t="s">
        <v>1318</v>
      </c>
      <c r="L1559" s="1" t="s">
        <v>141</v>
      </c>
    </row>
    <row r="1560" spans="3:12">
      <c r="C1560" s="1" t="s">
        <v>1643</v>
      </c>
      <c r="D1560" s="1">
        <v>0</v>
      </c>
      <c r="E1560" s="1" t="s">
        <v>27</v>
      </c>
      <c r="F1560" s="12" t="s">
        <v>142</v>
      </c>
      <c r="G1560" s="12" t="s">
        <v>3350</v>
      </c>
      <c r="H1560" s="1" t="s">
        <v>85</v>
      </c>
      <c r="I1560" s="12" t="s">
        <v>554</v>
      </c>
      <c r="J1560" s="12" t="s">
        <v>559</v>
      </c>
      <c r="K1560" s="1" t="s">
        <v>1318</v>
      </c>
      <c r="L1560" s="1" t="s">
        <v>141</v>
      </c>
    </row>
    <row r="1561" spans="3:12">
      <c r="C1561" s="1" t="s">
        <v>1644</v>
      </c>
      <c r="D1561" s="1">
        <v>0</v>
      </c>
      <c r="E1561" s="1" t="s">
        <v>27</v>
      </c>
      <c r="F1561" s="12" t="s">
        <v>142</v>
      </c>
      <c r="G1561" s="12" t="s">
        <v>3350</v>
      </c>
      <c r="H1561" s="1" t="s">
        <v>85</v>
      </c>
      <c r="I1561" s="12" t="s">
        <v>554</v>
      </c>
      <c r="J1561" s="12" t="s">
        <v>559</v>
      </c>
      <c r="K1561" s="1" t="s">
        <v>1318</v>
      </c>
      <c r="L1561" s="1" t="s">
        <v>141</v>
      </c>
    </row>
    <row r="1562" spans="3:12">
      <c r="C1562" s="1" t="s">
        <v>1645</v>
      </c>
      <c r="D1562" s="1">
        <v>0</v>
      </c>
      <c r="E1562" s="1" t="s">
        <v>27</v>
      </c>
      <c r="F1562" s="12" t="s">
        <v>142</v>
      </c>
      <c r="G1562" s="12" t="s">
        <v>3350</v>
      </c>
      <c r="H1562" s="1" t="s">
        <v>85</v>
      </c>
      <c r="I1562" s="12" t="s">
        <v>554</v>
      </c>
      <c r="J1562" s="12" t="s">
        <v>559</v>
      </c>
      <c r="K1562" s="1" t="s">
        <v>1318</v>
      </c>
      <c r="L1562" s="1" t="s">
        <v>141</v>
      </c>
    </row>
    <row r="1563" spans="3:12">
      <c r="C1563" s="1" t="s">
        <v>1646</v>
      </c>
      <c r="D1563" s="1">
        <v>0</v>
      </c>
      <c r="E1563" s="1" t="s">
        <v>27</v>
      </c>
      <c r="F1563" s="12" t="s">
        <v>142</v>
      </c>
      <c r="G1563" s="12" t="s">
        <v>3350</v>
      </c>
      <c r="H1563" s="1" t="s">
        <v>85</v>
      </c>
      <c r="I1563" s="12" t="s">
        <v>554</v>
      </c>
      <c r="J1563" s="12" t="s">
        <v>559</v>
      </c>
      <c r="K1563" s="1" t="s">
        <v>1318</v>
      </c>
      <c r="L1563" s="1" t="s">
        <v>141</v>
      </c>
    </row>
    <row r="1564" spans="3:12">
      <c r="C1564" s="1" t="s">
        <v>978</v>
      </c>
      <c r="D1564" s="1">
        <v>0</v>
      </c>
      <c r="E1564" s="1" t="s">
        <v>27</v>
      </c>
      <c r="F1564" s="12" t="s">
        <v>142</v>
      </c>
      <c r="G1564" s="12" t="s">
        <v>3350</v>
      </c>
      <c r="H1564" s="1" t="s">
        <v>85</v>
      </c>
      <c r="I1564" s="12" t="s">
        <v>554</v>
      </c>
      <c r="J1564" s="12" t="s">
        <v>559</v>
      </c>
      <c r="K1564" s="1" t="s">
        <v>1318</v>
      </c>
      <c r="L1564" s="1" t="s">
        <v>141</v>
      </c>
    </row>
    <row r="1565" spans="3:12">
      <c r="C1565" s="1" t="s">
        <v>1647</v>
      </c>
      <c r="D1565" s="1">
        <v>0</v>
      </c>
      <c r="E1565" s="1" t="s">
        <v>27</v>
      </c>
      <c r="F1565" s="12" t="s">
        <v>142</v>
      </c>
      <c r="G1565" s="12" t="s">
        <v>3350</v>
      </c>
      <c r="H1565" s="1" t="s">
        <v>85</v>
      </c>
      <c r="I1565" s="12" t="s">
        <v>554</v>
      </c>
      <c r="J1565" s="12" t="s">
        <v>559</v>
      </c>
      <c r="K1565" s="1" t="s">
        <v>1318</v>
      </c>
      <c r="L1565" s="1" t="s">
        <v>141</v>
      </c>
    </row>
    <row r="1566" spans="3:12">
      <c r="C1566" s="1" t="s">
        <v>1648</v>
      </c>
      <c r="D1566" s="1">
        <v>0</v>
      </c>
      <c r="E1566" s="1" t="s">
        <v>27</v>
      </c>
      <c r="F1566" s="12" t="s">
        <v>142</v>
      </c>
      <c r="G1566" s="12" t="s">
        <v>3350</v>
      </c>
      <c r="H1566" s="1" t="s">
        <v>85</v>
      </c>
      <c r="I1566" s="12" t="s">
        <v>554</v>
      </c>
      <c r="J1566" s="12" t="s">
        <v>559</v>
      </c>
      <c r="K1566" s="1" t="s">
        <v>1318</v>
      </c>
      <c r="L1566" s="1" t="s">
        <v>141</v>
      </c>
    </row>
    <row r="1567" spans="3:12">
      <c r="C1567" s="1" t="s">
        <v>1649</v>
      </c>
      <c r="D1567" s="1">
        <v>0</v>
      </c>
      <c r="E1567" s="1" t="s">
        <v>27</v>
      </c>
      <c r="F1567" s="12" t="s">
        <v>142</v>
      </c>
      <c r="G1567" s="12" t="s">
        <v>3350</v>
      </c>
      <c r="H1567" s="1" t="s">
        <v>85</v>
      </c>
      <c r="I1567" s="12" t="s">
        <v>554</v>
      </c>
      <c r="J1567" s="12" t="s">
        <v>559</v>
      </c>
      <c r="K1567" s="1" t="s">
        <v>1318</v>
      </c>
      <c r="L1567" s="1" t="s">
        <v>141</v>
      </c>
    </row>
    <row r="1568" spans="3:12">
      <c r="C1568" s="1" t="s">
        <v>1650</v>
      </c>
      <c r="D1568" s="1">
        <v>0</v>
      </c>
      <c r="E1568" s="1" t="s">
        <v>27</v>
      </c>
      <c r="F1568" s="12" t="s">
        <v>142</v>
      </c>
      <c r="G1568" s="12" t="s">
        <v>3350</v>
      </c>
      <c r="H1568" s="1" t="s">
        <v>85</v>
      </c>
      <c r="I1568" s="12" t="s">
        <v>554</v>
      </c>
      <c r="J1568" s="12" t="s">
        <v>559</v>
      </c>
      <c r="K1568" s="1" t="s">
        <v>1318</v>
      </c>
      <c r="L1568" s="1" t="s">
        <v>141</v>
      </c>
    </row>
    <row r="1569" spans="3:12">
      <c r="C1569" s="1" t="s">
        <v>979</v>
      </c>
      <c r="D1569" s="1">
        <v>0</v>
      </c>
      <c r="E1569" s="1" t="s">
        <v>27</v>
      </c>
      <c r="F1569" s="12" t="s">
        <v>142</v>
      </c>
      <c r="G1569" s="12" t="s">
        <v>3350</v>
      </c>
      <c r="H1569" s="1" t="s">
        <v>85</v>
      </c>
      <c r="I1569" s="12" t="s">
        <v>554</v>
      </c>
      <c r="J1569" s="12" t="s">
        <v>559</v>
      </c>
      <c r="K1569" s="1" t="s">
        <v>1318</v>
      </c>
      <c r="L1569" s="1" t="s">
        <v>141</v>
      </c>
    </row>
    <row r="1570" spans="3:12">
      <c r="C1570" s="1" t="s">
        <v>1651</v>
      </c>
      <c r="D1570" s="1">
        <v>0</v>
      </c>
      <c r="E1570" s="1" t="s">
        <v>27</v>
      </c>
      <c r="F1570" s="12" t="s">
        <v>142</v>
      </c>
      <c r="G1570" s="12" t="s">
        <v>3350</v>
      </c>
      <c r="H1570" s="1" t="s">
        <v>85</v>
      </c>
      <c r="I1570" s="12" t="s">
        <v>554</v>
      </c>
      <c r="J1570" s="12" t="s">
        <v>559</v>
      </c>
      <c r="K1570" s="1" t="s">
        <v>1318</v>
      </c>
      <c r="L1570" s="1" t="s">
        <v>141</v>
      </c>
    </row>
    <row r="1571" spans="3:12">
      <c r="C1571" s="1" t="s">
        <v>980</v>
      </c>
      <c r="D1571" s="1">
        <v>0</v>
      </c>
      <c r="E1571" s="1" t="s">
        <v>27</v>
      </c>
      <c r="F1571" s="12" t="s">
        <v>142</v>
      </c>
      <c r="G1571" s="12" t="s">
        <v>3350</v>
      </c>
      <c r="H1571" s="1" t="s">
        <v>85</v>
      </c>
      <c r="I1571" s="12" t="s">
        <v>554</v>
      </c>
      <c r="J1571" s="12" t="s">
        <v>559</v>
      </c>
      <c r="K1571" s="1" t="s">
        <v>1318</v>
      </c>
      <c r="L1571" s="1" t="s">
        <v>141</v>
      </c>
    </row>
    <row r="1572" spans="3:12">
      <c r="C1572" s="1" t="s">
        <v>981</v>
      </c>
      <c r="D1572" s="1">
        <v>0</v>
      </c>
      <c r="E1572" s="1" t="s">
        <v>27</v>
      </c>
      <c r="F1572" s="12" t="s">
        <v>142</v>
      </c>
      <c r="G1572" s="12" t="s">
        <v>3350</v>
      </c>
      <c r="H1572" s="1" t="s">
        <v>85</v>
      </c>
      <c r="I1572" s="12" t="s">
        <v>554</v>
      </c>
      <c r="J1572" s="12" t="s">
        <v>559</v>
      </c>
      <c r="K1572" s="1" t="s">
        <v>1318</v>
      </c>
      <c r="L1572" s="1" t="s">
        <v>141</v>
      </c>
    </row>
    <row r="1573" spans="3:12">
      <c r="C1573" s="1" t="s">
        <v>982</v>
      </c>
      <c r="D1573" s="1">
        <v>0</v>
      </c>
      <c r="E1573" s="1" t="s">
        <v>27</v>
      </c>
      <c r="F1573" s="12" t="s">
        <v>142</v>
      </c>
      <c r="G1573" s="12" t="s">
        <v>3350</v>
      </c>
      <c r="H1573" s="1" t="s">
        <v>85</v>
      </c>
      <c r="I1573" s="12" t="s">
        <v>554</v>
      </c>
      <c r="J1573" s="12" t="s">
        <v>559</v>
      </c>
      <c r="K1573" s="1" t="s">
        <v>1318</v>
      </c>
      <c r="L1573" s="1" t="s">
        <v>141</v>
      </c>
    </row>
    <row r="1574" spans="3:12">
      <c r="C1574" s="1" t="s">
        <v>983</v>
      </c>
      <c r="D1574" s="1">
        <v>0</v>
      </c>
      <c r="E1574" s="1" t="s">
        <v>27</v>
      </c>
      <c r="F1574" s="12" t="s">
        <v>142</v>
      </c>
      <c r="G1574" s="12" t="s">
        <v>3350</v>
      </c>
      <c r="H1574" s="1" t="s">
        <v>85</v>
      </c>
      <c r="I1574" s="12" t="s">
        <v>554</v>
      </c>
      <c r="J1574" s="12" t="s">
        <v>559</v>
      </c>
      <c r="K1574" s="1" t="s">
        <v>1318</v>
      </c>
      <c r="L1574" s="1" t="s">
        <v>141</v>
      </c>
    </row>
    <row r="1575" spans="3:12">
      <c r="C1575" s="1" t="s">
        <v>984</v>
      </c>
      <c r="D1575" s="1">
        <v>0</v>
      </c>
      <c r="E1575" s="1" t="s">
        <v>27</v>
      </c>
      <c r="F1575" s="12" t="s">
        <v>142</v>
      </c>
      <c r="G1575" s="12" t="s">
        <v>3350</v>
      </c>
      <c r="H1575" s="1" t="s">
        <v>85</v>
      </c>
      <c r="I1575" s="12" t="s">
        <v>554</v>
      </c>
      <c r="J1575" s="12" t="s">
        <v>559</v>
      </c>
      <c r="K1575" s="1" t="s">
        <v>1318</v>
      </c>
      <c r="L1575" s="1" t="s">
        <v>141</v>
      </c>
    </row>
    <row r="1576" spans="3:12">
      <c r="C1576" s="1" t="s">
        <v>985</v>
      </c>
      <c r="D1576" s="1">
        <v>0</v>
      </c>
      <c r="E1576" s="1" t="s">
        <v>27</v>
      </c>
      <c r="F1576" s="12" t="s">
        <v>142</v>
      </c>
      <c r="G1576" s="12" t="s">
        <v>3350</v>
      </c>
      <c r="H1576" s="1" t="s">
        <v>85</v>
      </c>
      <c r="I1576" s="12" t="s">
        <v>554</v>
      </c>
      <c r="J1576" s="12" t="s">
        <v>559</v>
      </c>
      <c r="K1576" s="1" t="s">
        <v>1318</v>
      </c>
      <c r="L1576" s="1" t="s">
        <v>141</v>
      </c>
    </row>
    <row r="1577" spans="3:12">
      <c r="C1577" s="1" t="s">
        <v>986</v>
      </c>
      <c r="D1577" s="1">
        <v>0</v>
      </c>
      <c r="E1577" s="1" t="s">
        <v>27</v>
      </c>
      <c r="F1577" s="12" t="s">
        <v>142</v>
      </c>
      <c r="G1577" s="12" t="s">
        <v>3350</v>
      </c>
      <c r="H1577" s="1" t="s">
        <v>85</v>
      </c>
      <c r="I1577" s="12" t="s">
        <v>554</v>
      </c>
      <c r="J1577" s="12" t="s">
        <v>559</v>
      </c>
      <c r="K1577" s="1" t="s">
        <v>1318</v>
      </c>
      <c r="L1577" s="1" t="s">
        <v>141</v>
      </c>
    </row>
    <row r="1578" spans="3:12">
      <c r="C1578" s="1" t="s">
        <v>987</v>
      </c>
      <c r="D1578" s="1">
        <v>0</v>
      </c>
      <c r="E1578" s="1" t="s">
        <v>27</v>
      </c>
      <c r="F1578" s="12" t="s">
        <v>142</v>
      </c>
      <c r="G1578" s="12" t="s">
        <v>3350</v>
      </c>
      <c r="H1578" s="1" t="s">
        <v>85</v>
      </c>
      <c r="I1578" s="12" t="s">
        <v>554</v>
      </c>
      <c r="J1578" s="12" t="s">
        <v>559</v>
      </c>
      <c r="K1578" s="1" t="s">
        <v>1318</v>
      </c>
      <c r="L1578" s="1" t="s">
        <v>141</v>
      </c>
    </row>
    <row r="1579" spans="3:12">
      <c r="C1579" s="1" t="s">
        <v>988</v>
      </c>
      <c r="D1579" s="1">
        <v>0</v>
      </c>
      <c r="E1579" s="1" t="s">
        <v>27</v>
      </c>
      <c r="F1579" s="12" t="s">
        <v>142</v>
      </c>
      <c r="G1579" s="12" t="s">
        <v>3350</v>
      </c>
      <c r="H1579" s="1" t="s">
        <v>85</v>
      </c>
      <c r="I1579" s="12" t="s">
        <v>554</v>
      </c>
      <c r="J1579" s="12" t="s">
        <v>559</v>
      </c>
      <c r="K1579" s="1" t="s">
        <v>1318</v>
      </c>
      <c r="L1579" s="1" t="s">
        <v>141</v>
      </c>
    </row>
    <row r="1580" spans="3:12">
      <c r="C1580" s="1" t="s">
        <v>989</v>
      </c>
      <c r="D1580" s="1">
        <v>0</v>
      </c>
      <c r="E1580" s="1" t="s">
        <v>27</v>
      </c>
      <c r="F1580" s="12" t="s">
        <v>142</v>
      </c>
      <c r="G1580" s="12" t="s">
        <v>3350</v>
      </c>
      <c r="H1580" s="1" t="s">
        <v>85</v>
      </c>
      <c r="I1580" s="12" t="s">
        <v>554</v>
      </c>
      <c r="J1580" s="12" t="s">
        <v>559</v>
      </c>
      <c r="K1580" s="1" t="s">
        <v>1318</v>
      </c>
      <c r="L1580" s="1" t="s">
        <v>141</v>
      </c>
    </row>
    <row r="1581" spans="3:12">
      <c r="C1581" s="1" t="s">
        <v>990</v>
      </c>
      <c r="D1581" s="1">
        <v>0</v>
      </c>
      <c r="E1581" s="1" t="s">
        <v>27</v>
      </c>
      <c r="F1581" s="12" t="s">
        <v>142</v>
      </c>
      <c r="G1581" s="12" t="s">
        <v>3350</v>
      </c>
      <c r="H1581" s="1" t="s">
        <v>85</v>
      </c>
      <c r="I1581" s="12" t="s">
        <v>554</v>
      </c>
      <c r="J1581" s="12" t="s">
        <v>559</v>
      </c>
      <c r="K1581" s="1" t="s">
        <v>1318</v>
      </c>
      <c r="L1581" s="1" t="s">
        <v>141</v>
      </c>
    </row>
    <row r="1582" spans="3:12">
      <c r="C1582" s="1" t="s">
        <v>991</v>
      </c>
      <c r="D1582" s="1">
        <v>0</v>
      </c>
      <c r="E1582" s="1" t="s">
        <v>27</v>
      </c>
      <c r="F1582" s="12" t="s">
        <v>142</v>
      </c>
      <c r="G1582" s="12" t="s">
        <v>3350</v>
      </c>
      <c r="H1582" s="1" t="s">
        <v>85</v>
      </c>
      <c r="I1582" s="12" t="s">
        <v>554</v>
      </c>
      <c r="J1582" s="12" t="s">
        <v>559</v>
      </c>
      <c r="K1582" s="1" t="s">
        <v>1318</v>
      </c>
      <c r="L1582" s="1" t="s">
        <v>141</v>
      </c>
    </row>
    <row r="1583" spans="3:12">
      <c r="C1583" s="1" t="s">
        <v>992</v>
      </c>
      <c r="D1583" s="1">
        <v>0</v>
      </c>
      <c r="E1583" s="1" t="s">
        <v>27</v>
      </c>
      <c r="F1583" s="12" t="s">
        <v>142</v>
      </c>
      <c r="G1583" s="12" t="s">
        <v>3350</v>
      </c>
      <c r="H1583" s="1" t="s">
        <v>85</v>
      </c>
      <c r="I1583" s="12" t="s">
        <v>554</v>
      </c>
      <c r="J1583" s="12" t="s">
        <v>559</v>
      </c>
      <c r="K1583" s="1" t="s">
        <v>1318</v>
      </c>
      <c r="L1583" s="1" t="s">
        <v>141</v>
      </c>
    </row>
    <row r="1584" spans="3:12">
      <c r="C1584" s="1" t="s">
        <v>993</v>
      </c>
      <c r="D1584" s="1">
        <v>0</v>
      </c>
      <c r="E1584" s="1" t="s">
        <v>27</v>
      </c>
      <c r="F1584" s="12" t="s">
        <v>142</v>
      </c>
      <c r="G1584" s="12" t="s">
        <v>3350</v>
      </c>
      <c r="H1584" s="1" t="s">
        <v>85</v>
      </c>
      <c r="I1584" s="12" t="s">
        <v>554</v>
      </c>
      <c r="J1584" s="12" t="s">
        <v>559</v>
      </c>
      <c r="K1584" s="1" t="s">
        <v>1318</v>
      </c>
      <c r="L1584" s="1" t="s">
        <v>141</v>
      </c>
    </row>
    <row r="1585" spans="3:12">
      <c r="C1585" s="1" t="s">
        <v>994</v>
      </c>
      <c r="D1585" s="1">
        <v>0</v>
      </c>
      <c r="E1585" s="1" t="s">
        <v>27</v>
      </c>
      <c r="F1585" s="12" t="s">
        <v>142</v>
      </c>
      <c r="G1585" s="12" t="s">
        <v>3350</v>
      </c>
      <c r="H1585" s="1" t="s">
        <v>85</v>
      </c>
      <c r="I1585" s="12" t="s">
        <v>554</v>
      </c>
      <c r="J1585" s="12" t="s">
        <v>559</v>
      </c>
      <c r="K1585" s="1" t="s">
        <v>1318</v>
      </c>
      <c r="L1585" s="1" t="s">
        <v>141</v>
      </c>
    </row>
    <row r="1586" spans="3:12">
      <c r="C1586" s="1" t="s">
        <v>1652</v>
      </c>
      <c r="D1586" s="1">
        <v>0</v>
      </c>
      <c r="E1586" s="1" t="s">
        <v>27</v>
      </c>
      <c r="F1586" s="12" t="s">
        <v>142</v>
      </c>
      <c r="G1586" s="12" t="s">
        <v>3350</v>
      </c>
      <c r="H1586" s="1" t="s">
        <v>85</v>
      </c>
      <c r="I1586" s="12" t="s">
        <v>554</v>
      </c>
      <c r="J1586" s="12" t="s">
        <v>559</v>
      </c>
      <c r="K1586" s="1" t="s">
        <v>1318</v>
      </c>
      <c r="L1586" s="1" t="s">
        <v>141</v>
      </c>
    </row>
    <row r="1587" spans="3:12">
      <c r="C1587" s="1" t="s">
        <v>995</v>
      </c>
      <c r="D1587" s="1">
        <v>0</v>
      </c>
      <c r="E1587" s="1" t="s">
        <v>27</v>
      </c>
      <c r="F1587" s="12" t="s">
        <v>142</v>
      </c>
      <c r="G1587" s="12" t="s">
        <v>3350</v>
      </c>
      <c r="H1587" s="1" t="s">
        <v>85</v>
      </c>
      <c r="I1587" s="12" t="s">
        <v>554</v>
      </c>
      <c r="J1587" s="12" t="s">
        <v>559</v>
      </c>
      <c r="K1587" s="1" t="s">
        <v>1318</v>
      </c>
      <c r="L1587" s="1" t="s">
        <v>141</v>
      </c>
    </row>
    <row r="1588" spans="3:12">
      <c r="C1588" s="1" t="s">
        <v>1638</v>
      </c>
      <c r="D1588" s="1">
        <v>0</v>
      </c>
      <c r="E1588" s="1" t="s">
        <v>27</v>
      </c>
      <c r="F1588" s="12" t="s">
        <v>142</v>
      </c>
      <c r="G1588" s="12" t="s">
        <v>3350</v>
      </c>
      <c r="H1588" s="1" t="s">
        <v>85</v>
      </c>
      <c r="I1588" s="12" t="s">
        <v>554</v>
      </c>
      <c r="J1588" s="12" t="s">
        <v>559</v>
      </c>
      <c r="K1588" s="1" t="s">
        <v>1318</v>
      </c>
      <c r="L1588" s="1" t="s">
        <v>858</v>
      </c>
    </row>
    <row r="1589" spans="3:12">
      <c r="C1589" s="1" t="s">
        <v>956</v>
      </c>
      <c r="D1589" s="1">
        <v>0</v>
      </c>
      <c r="E1589" s="1" t="s">
        <v>27</v>
      </c>
      <c r="F1589" s="12" t="s">
        <v>142</v>
      </c>
      <c r="G1589" s="12" t="s">
        <v>3350</v>
      </c>
      <c r="H1589" s="1" t="s">
        <v>85</v>
      </c>
      <c r="I1589" s="12" t="s">
        <v>554</v>
      </c>
      <c r="J1589" s="12" t="s">
        <v>559</v>
      </c>
      <c r="K1589" s="1" t="s">
        <v>1318</v>
      </c>
      <c r="L1589" s="1" t="s">
        <v>858</v>
      </c>
    </row>
    <row r="1590" spans="3:12">
      <c r="C1590" s="1" t="s">
        <v>1639</v>
      </c>
      <c r="D1590" s="1">
        <v>0</v>
      </c>
      <c r="E1590" s="1" t="s">
        <v>27</v>
      </c>
      <c r="F1590" s="12" t="s">
        <v>142</v>
      </c>
      <c r="G1590" s="12" t="s">
        <v>3350</v>
      </c>
      <c r="H1590" s="1" t="s">
        <v>85</v>
      </c>
      <c r="I1590" s="12" t="s">
        <v>554</v>
      </c>
      <c r="J1590" s="12" t="s">
        <v>559</v>
      </c>
      <c r="K1590" s="1" t="s">
        <v>1318</v>
      </c>
      <c r="L1590" s="1" t="s">
        <v>858</v>
      </c>
    </row>
    <row r="1591" spans="3:12">
      <c r="C1591" s="1" t="s">
        <v>1640</v>
      </c>
      <c r="D1591" s="1">
        <v>0</v>
      </c>
      <c r="E1591" s="1" t="s">
        <v>27</v>
      </c>
      <c r="F1591" s="12" t="s">
        <v>142</v>
      </c>
      <c r="G1591" s="12" t="s">
        <v>3350</v>
      </c>
      <c r="H1591" s="1" t="s">
        <v>85</v>
      </c>
      <c r="I1591" s="12" t="s">
        <v>554</v>
      </c>
      <c r="J1591" s="12" t="s">
        <v>559</v>
      </c>
      <c r="K1591" s="1" t="s">
        <v>1318</v>
      </c>
      <c r="L1591" s="1" t="s">
        <v>858</v>
      </c>
    </row>
    <row r="1592" spans="3:12">
      <c r="C1592" s="1" t="s">
        <v>147</v>
      </c>
      <c r="D1592" s="1">
        <v>0</v>
      </c>
      <c r="E1592" s="1" t="s">
        <v>27</v>
      </c>
      <c r="F1592" s="12" t="s">
        <v>142</v>
      </c>
      <c r="G1592" s="12" t="s">
        <v>3350</v>
      </c>
      <c r="H1592" s="1" t="s">
        <v>85</v>
      </c>
      <c r="I1592" s="12" t="s">
        <v>554</v>
      </c>
      <c r="J1592" s="12" t="s">
        <v>559</v>
      </c>
      <c r="K1592" s="1" t="s">
        <v>1318</v>
      </c>
      <c r="L1592" s="1" t="s">
        <v>858</v>
      </c>
    </row>
    <row r="1593" spans="3:12">
      <c r="C1593" s="1" t="s">
        <v>149</v>
      </c>
      <c r="D1593" s="1">
        <v>0</v>
      </c>
      <c r="E1593" s="1" t="s">
        <v>27</v>
      </c>
      <c r="F1593" s="12" t="s">
        <v>142</v>
      </c>
      <c r="G1593" s="12" t="s">
        <v>3350</v>
      </c>
      <c r="H1593" s="1" t="s">
        <v>85</v>
      </c>
      <c r="I1593" s="12" t="s">
        <v>554</v>
      </c>
      <c r="J1593" s="12" t="s">
        <v>559</v>
      </c>
      <c r="K1593" s="1" t="s">
        <v>1318</v>
      </c>
      <c r="L1593" s="1" t="s">
        <v>858</v>
      </c>
    </row>
    <row r="1594" spans="3:12">
      <c r="C1594" s="1" t="s">
        <v>957</v>
      </c>
      <c r="D1594" s="1">
        <v>0</v>
      </c>
      <c r="E1594" s="1" t="s">
        <v>27</v>
      </c>
      <c r="F1594" s="12" t="s">
        <v>142</v>
      </c>
      <c r="G1594" s="12" t="s">
        <v>3350</v>
      </c>
      <c r="H1594" s="1" t="s">
        <v>85</v>
      </c>
      <c r="I1594" s="12" t="s">
        <v>554</v>
      </c>
      <c r="J1594" s="12" t="s">
        <v>559</v>
      </c>
      <c r="K1594" s="1" t="s">
        <v>1318</v>
      </c>
      <c r="L1594" s="1" t="s">
        <v>858</v>
      </c>
    </row>
    <row r="1595" spans="3:12">
      <c r="C1595" s="1" t="s">
        <v>958</v>
      </c>
      <c r="D1595" s="1">
        <v>0</v>
      </c>
      <c r="E1595" s="1" t="s">
        <v>27</v>
      </c>
      <c r="F1595" s="12" t="s">
        <v>142</v>
      </c>
      <c r="G1595" s="12" t="s">
        <v>3350</v>
      </c>
      <c r="H1595" s="1" t="s">
        <v>85</v>
      </c>
      <c r="I1595" s="12" t="s">
        <v>554</v>
      </c>
      <c r="J1595" s="12" t="s">
        <v>559</v>
      </c>
      <c r="K1595" s="1" t="s">
        <v>1318</v>
      </c>
      <c r="L1595" s="1" t="s">
        <v>858</v>
      </c>
    </row>
    <row r="1596" spans="3:12">
      <c r="C1596" s="1" t="s">
        <v>959</v>
      </c>
      <c r="D1596" s="1">
        <v>0</v>
      </c>
      <c r="E1596" s="1" t="s">
        <v>27</v>
      </c>
      <c r="F1596" s="12" t="s">
        <v>142</v>
      </c>
      <c r="G1596" s="12" t="s">
        <v>3350</v>
      </c>
      <c r="H1596" s="1" t="s">
        <v>85</v>
      </c>
      <c r="I1596" s="12" t="s">
        <v>554</v>
      </c>
      <c r="J1596" s="12" t="s">
        <v>559</v>
      </c>
      <c r="K1596" s="1" t="s">
        <v>1318</v>
      </c>
      <c r="L1596" s="1" t="s">
        <v>858</v>
      </c>
    </row>
    <row r="1597" spans="3:12">
      <c r="C1597" s="1" t="s">
        <v>960</v>
      </c>
      <c r="D1597" s="1">
        <v>0</v>
      </c>
      <c r="E1597" s="1" t="s">
        <v>27</v>
      </c>
      <c r="F1597" s="12" t="s">
        <v>142</v>
      </c>
      <c r="G1597" s="12" t="s">
        <v>3350</v>
      </c>
      <c r="H1597" s="1" t="s">
        <v>85</v>
      </c>
      <c r="I1597" s="12" t="s">
        <v>554</v>
      </c>
      <c r="J1597" s="12" t="s">
        <v>559</v>
      </c>
      <c r="K1597" s="1" t="s">
        <v>1318</v>
      </c>
      <c r="L1597" s="1" t="s">
        <v>858</v>
      </c>
    </row>
    <row r="1598" spans="3:12">
      <c r="C1598" s="1" t="s">
        <v>961</v>
      </c>
      <c r="D1598" s="1">
        <v>0</v>
      </c>
      <c r="E1598" s="1" t="s">
        <v>27</v>
      </c>
      <c r="F1598" s="12" t="s">
        <v>142</v>
      </c>
      <c r="G1598" s="12" t="s">
        <v>3350</v>
      </c>
      <c r="H1598" s="1" t="s">
        <v>85</v>
      </c>
      <c r="I1598" s="12" t="s">
        <v>554</v>
      </c>
      <c r="J1598" s="12" t="s">
        <v>559</v>
      </c>
      <c r="K1598" s="1" t="s">
        <v>1318</v>
      </c>
      <c r="L1598" s="1" t="s">
        <v>858</v>
      </c>
    </row>
    <row r="1599" spans="3:12">
      <c r="C1599" s="1" t="s">
        <v>962</v>
      </c>
      <c r="D1599" s="1">
        <v>0</v>
      </c>
      <c r="E1599" s="1" t="s">
        <v>27</v>
      </c>
      <c r="F1599" s="12" t="s">
        <v>142</v>
      </c>
      <c r="G1599" s="12" t="s">
        <v>3350</v>
      </c>
      <c r="H1599" s="1" t="s">
        <v>85</v>
      </c>
      <c r="I1599" s="12" t="s">
        <v>554</v>
      </c>
      <c r="J1599" s="12" t="s">
        <v>559</v>
      </c>
      <c r="K1599" s="1" t="s">
        <v>1318</v>
      </c>
      <c r="L1599" s="1" t="s">
        <v>858</v>
      </c>
    </row>
    <row r="1600" spans="3:12">
      <c r="C1600" s="1" t="s">
        <v>963</v>
      </c>
      <c r="D1600" s="1">
        <v>0</v>
      </c>
      <c r="E1600" s="1" t="s">
        <v>27</v>
      </c>
      <c r="F1600" s="12" t="s">
        <v>142</v>
      </c>
      <c r="G1600" s="12" t="s">
        <v>3350</v>
      </c>
      <c r="H1600" s="1" t="s">
        <v>85</v>
      </c>
      <c r="I1600" s="12" t="s">
        <v>554</v>
      </c>
      <c r="J1600" s="12" t="s">
        <v>559</v>
      </c>
      <c r="K1600" s="1" t="s">
        <v>1318</v>
      </c>
      <c r="L1600" s="1" t="s">
        <v>858</v>
      </c>
    </row>
    <row r="1601" spans="3:12">
      <c r="C1601" s="1" t="s">
        <v>964</v>
      </c>
      <c r="D1601" s="1">
        <v>0</v>
      </c>
      <c r="E1601" s="1" t="s">
        <v>27</v>
      </c>
      <c r="F1601" s="12" t="s">
        <v>142</v>
      </c>
      <c r="G1601" s="12" t="s">
        <v>3350</v>
      </c>
      <c r="H1601" s="1" t="s">
        <v>85</v>
      </c>
      <c r="I1601" s="12" t="s">
        <v>554</v>
      </c>
      <c r="J1601" s="12" t="s">
        <v>559</v>
      </c>
      <c r="K1601" s="1" t="s">
        <v>1318</v>
      </c>
      <c r="L1601" s="1" t="s">
        <v>858</v>
      </c>
    </row>
    <row r="1602" spans="3:12">
      <c r="C1602" s="1" t="s">
        <v>965</v>
      </c>
      <c r="D1602" s="1">
        <v>0</v>
      </c>
      <c r="E1602" s="1" t="s">
        <v>27</v>
      </c>
      <c r="F1602" s="12" t="s">
        <v>142</v>
      </c>
      <c r="G1602" s="12" t="s">
        <v>3350</v>
      </c>
      <c r="H1602" s="1" t="s">
        <v>85</v>
      </c>
      <c r="I1602" s="12" t="s">
        <v>554</v>
      </c>
      <c r="J1602" s="12" t="s">
        <v>559</v>
      </c>
      <c r="K1602" s="1" t="s">
        <v>1318</v>
      </c>
      <c r="L1602" s="1" t="s">
        <v>858</v>
      </c>
    </row>
    <row r="1603" spans="3:12">
      <c r="C1603" s="1" t="s">
        <v>966</v>
      </c>
      <c r="D1603" s="1">
        <v>0</v>
      </c>
      <c r="E1603" s="1" t="s">
        <v>27</v>
      </c>
      <c r="F1603" s="12" t="s">
        <v>142</v>
      </c>
      <c r="G1603" s="12" t="s">
        <v>3350</v>
      </c>
      <c r="H1603" s="1" t="s">
        <v>85</v>
      </c>
      <c r="I1603" s="12" t="s">
        <v>554</v>
      </c>
      <c r="J1603" s="12" t="s">
        <v>559</v>
      </c>
      <c r="K1603" s="1" t="s">
        <v>1318</v>
      </c>
      <c r="L1603" s="1" t="s">
        <v>858</v>
      </c>
    </row>
    <row r="1604" spans="3:12">
      <c r="C1604" s="1" t="s">
        <v>967</v>
      </c>
      <c r="D1604" s="1">
        <v>0</v>
      </c>
      <c r="E1604" s="1" t="s">
        <v>27</v>
      </c>
      <c r="F1604" s="12" t="s">
        <v>142</v>
      </c>
      <c r="G1604" s="12" t="s">
        <v>3350</v>
      </c>
      <c r="H1604" s="1" t="s">
        <v>85</v>
      </c>
      <c r="I1604" s="12" t="s">
        <v>554</v>
      </c>
      <c r="J1604" s="12" t="s">
        <v>559</v>
      </c>
      <c r="K1604" s="1" t="s">
        <v>1318</v>
      </c>
      <c r="L1604" s="1" t="s">
        <v>858</v>
      </c>
    </row>
    <row r="1605" spans="3:12">
      <c r="C1605" s="1" t="s">
        <v>968</v>
      </c>
      <c r="D1605" s="1">
        <v>0</v>
      </c>
      <c r="E1605" s="1" t="s">
        <v>27</v>
      </c>
      <c r="F1605" s="12" t="s">
        <v>142</v>
      </c>
      <c r="G1605" s="12" t="s">
        <v>3350</v>
      </c>
      <c r="H1605" s="1" t="s">
        <v>85</v>
      </c>
      <c r="I1605" s="12" t="s">
        <v>554</v>
      </c>
      <c r="J1605" s="12" t="s">
        <v>559</v>
      </c>
      <c r="K1605" s="1" t="s">
        <v>1318</v>
      </c>
      <c r="L1605" s="1" t="s">
        <v>858</v>
      </c>
    </row>
    <row r="1606" spans="3:12">
      <c r="C1606" s="1" t="s">
        <v>969</v>
      </c>
      <c r="D1606" s="1">
        <v>0</v>
      </c>
      <c r="E1606" s="1" t="s">
        <v>27</v>
      </c>
      <c r="F1606" s="12" t="s">
        <v>142</v>
      </c>
      <c r="G1606" s="12" t="s">
        <v>3350</v>
      </c>
      <c r="H1606" s="1" t="s">
        <v>85</v>
      </c>
      <c r="I1606" s="12" t="s">
        <v>554</v>
      </c>
      <c r="J1606" s="12" t="s">
        <v>559</v>
      </c>
      <c r="K1606" s="1" t="s">
        <v>1318</v>
      </c>
      <c r="L1606" s="1" t="s">
        <v>858</v>
      </c>
    </row>
    <row r="1607" spans="3:12">
      <c r="C1607" s="1" t="s">
        <v>970</v>
      </c>
      <c r="D1607" s="1">
        <v>0</v>
      </c>
      <c r="E1607" s="1" t="s">
        <v>27</v>
      </c>
      <c r="F1607" s="12" t="s">
        <v>142</v>
      </c>
      <c r="G1607" s="12" t="s">
        <v>3350</v>
      </c>
      <c r="H1607" s="1" t="s">
        <v>85</v>
      </c>
      <c r="I1607" s="12" t="s">
        <v>554</v>
      </c>
      <c r="J1607" s="12" t="s">
        <v>559</v>
      </c>
      <c r="K1607" s="1" t="s">
        <v>1318</v>
      </c>
      <c r="L1607" s="1" t="s">
        <v>858</v>
      </c>
    </row>
    <row r="1608" spans="3:12">
      <c r="C1608" s="1" t="s">
        <v>971</v>
      </c>
      <c r="D1608" s="1">
        <v>0</v>
      </c>
      <c r="E1608" s="1" t="s">
        <v>27</v>
      </c>
      <c r="F1608" s="12" t="s">
        <v>142</v>
      </c>
      <c r="G1608" s="12" t="s">
        <v>3350</v>
      </c>
      <c r="H1608" s="1" t="s">
        <v>85</v>
      </c>
      <c r="I1608" s="12" t="s">
        <v>554</v>
      </c>
      <c r="J1608" s="12" t="s">
        <v>559</v>
      </c>
      <c r="K1608" s="1" t="s">
        <v>1318</v>
      </c>
      <c r="L1608" s="1" t="s">
        <v>858</v>
      </c>
    </row>
    <row r="1609" spans="3:12">
      <c r="C1609" s="1" t="s">
        <v>972</v>
      </c>
      <c r="D1609" s="1">
        <v>0</v>
      </c>
      <c r="E1609" s="1" t="s">
        <v>27</v>
      </c>
      <c r="F1609" s="12" t="s">
        <v>142</v>
      </c>
      <c r="G1609" s="12" t="s">
        <v>3350</v>
      </c>
      <c r="H1609" s="1" t="s">
        <v>85</v>
      </c>
      <c r="I1609" s="12" t="s">
        <v>554</v>
      </c>
      <c r="J1609" s="12" t="s">
        <v>559</v>
      </c>
      <c r="K1609" s="1" t="s">
        <v>1318</v>
      </c>
      <c r="L1609" s="1" t="s">
        <v>858</v>
      </c>
    </row>
    <row r="1610" spans="3:12">
      <c r="C1610" s="1" t="s">
        <v>973</v>
      </c>
      <c r="D1610" s="1">
        <v>0</v>
      </c>
      <c r="E1610" s="1" t="s">
        <v>27</v>
      </c>
      <c r="F1610" s="12" t="s">
        <v>142</v>
      </c>
      <c r="G1610" s="12" t="s">
        <v>3350</v>
      </c>
      <c r="H1610" s="1" t="s">
        <v>85</v>
      </c>
      <c r="I1610" s="12" t="s">
        <v>554</v>
      </c>
      <c r="J1610" s="12" t="s">
        <v>559</v>
      </c>
      <c r="K1610" s="1" t="s">
        <v>1318</v>
      </c>
      <c r="L1610" s="1" t="s">
        <v>858</v>
      </c>
    </row>
    <row r="1611" spans="3:12">
      <c r="C1611" s="1" t="s">
        <v>974</v>
      </c>
      <c r="D1611" s="1">
        <v>0</v>
      </c>
      <c r="E1611" s="1" t="s">
        <v>27</v>
      </c>
      <c r="F1611" s="12" t="s">
        <v>142</v>
      </c>
      <c r="G1611" s="12" t="s">
        <v>3350</v>
      </c>
      <c r="H1611" s="1" t="s">
        <v>85</v>
      </c>
      <c r="I1611" s="12" t="s">
        <v>554</v>
      </c>
      <c r="J1611" s="12" t="s">
        <v>559</v>
      </c>
      <c r="K1611" s="1" t="s">
        <v>1318</v>
      </c>
      <c r="L1611" s="1" t="s">
        <v>858</v>
      </c>
    </row>
    <row r="1612" spans="3:12">
      <c r="C1612" s="1" t="s">
        <v>975</v>
      </c>
      <c r="D1612" s="1">
        <v>0</v>
      </c>
      <c r="E1612" s="1" t="s">
        <v>27</v>
      </c>
      <c r="F1612" s="12" t="s">
        <v>142</v>
      </c>
      <c r="G1612" s="12" t="s">
        <v>3350</v>
      </c>
      <c r="H1612" s="1" t="s">
        <v>85</v>
      </c>
      <c r="I1612" s="12" t="s">
        <v>554</v>
      </c>
      <c r="J1612" s="12" t="s">
        <v>559</v>
      </c>
      <c r="K1612" s="1" t="s">
        <v>1318</v>
      </c>
      <c r="L1612" s="1" t="s">
        <v>858</v>
      </c>
    </row>
    <row r="1613" spans="3:12">
      <c r="C1613" s="1" t="s">
        <v>976</v>
      </c>
      <c r="D1613" s="1">
        <v>0</v>
      </c>
      <c r="E1613" s="1" t="s">
        <v>27</v>
      </c>
      <c r="F1613" s="12" t="s">
        <v>142</v>
      </c>
      <c r="G1613" s="12" t="s">
        <v>3350</v>
      </c>
      <c r="H1613" s="1" t="s">
        <v>85</v>
      </c>
      <c r="I1613" s="12" t="s">
        <v>554</v>
      </c>
      <c r="J1613" s="12" t="s">
        <v>559</v>
      </c>
      <c r="K1613" s="1" t="s">
        <v>1318</v>
      </c>
      <c r="L1613" s="1" t="s">
        <v>858</v>
      </c>
    </row>
    <row r="1614" spans="3:12">
      <c r="C1614" s="1" t="s">
        <v>977</v>
      </c>
      <c r="D1614" s="1">
        <v>0</v>
      </c>
      <c r="E1614" s="1" t="s">
        <v>27</v>
      </c>
      <c r="F1614" s="12" t="s">
        <v>142</v>
      </c>
      <c r="G1614" s="12" t="s">
        <v>3350</v>
      </c>
      <c r="H1614" s="1" t="s">
        <v>85</v>
      </c>
      <c r="I1614" s="12" t="s">
        <v>554</v>
      </c>
      <c r="J1614" s="12" t="s">
        <v>559</v>
      </c>
      <c r="K1614" s="1" t="s">
        <v>1318</v>
      </c>
      <c r="L1614" s="1" t="s">
        <v>858</v>
      </c>
    </row>
    <row r="1615" spans="3:12">
      <c r="C1615" s="1" t="s">
        <v>1643</v>
      </c>
      <c r="D1615" s="1">
        <v>0</v>
      </c>
      <c r="E1615" s="1" t="s">
        <v>27</v>
      </c>
      <c r="F1615" s="12" t="s">
        <v>142</v>
      </c>
      <c r="G1615" s="12" t="s">
        <v>3350</v>
      </c>
      <c r="H1615" s="1" t="s">
        <v>85</v>
      </c>
      <c r="I1615" s="12" t="s">
        <v>554</v>
      </c>
      <c r="J1615" s="12" t="s">
        <v>559</v>
      </c>
      <c r="K1615" s="1" t="s">
        <v>1318</v>
      </c>
      <c r="L1615" s="1" t="s">
        <v>858</v>
      </c>
    </row>
    <row r="1616" spans="3:12">
      <c r="C1616" s="1" t="s">
        <v>1644</v>
      </c>
      <c r="D1616" s="1">
        <v>0</v>
      </c>
      <c r="E1616" s="1" t="s">
        <v>27</v>
      </c>
      <c r="F1616" s="12" t="s">
        <v>142</v>
      </c>
      <c r="G1616" s="12" t="s">
        <v>3350</v>
      </c>
      <c r="H1616" s="1" t="s">
        <v>85</v>
      </c>
      <c r="I1616" s="12" t="s">
        <v>554</v>
      </c>
      <c r="J1616" s="12" t="s">
        <v>559</v>
      </c>
      <c r="K1616" s="1" t="s">
        <v>1318</v>
      </c>
      <c r="L1616" s="1" t="s">
        <v>858</v>
      </c>
    </row>
    <row r="1617" spans="3:12">
      <c r="C1617" s="1" t="s">
        <v>1645</v>
      </c>
      <c r="D1617" s="1">
        <v>0</v>
      </c>
      <c r="E1617" s="1" t="s">
        <v>27</v>
      </c>
      <c r="F1617" s="12" t="s">
        <v>142</v>
      </c>
      <c r="G1617" s="12" t="s">
        <v>3350</v>
      </c>
      <c r="H1617" s="1" t="s">
        <v>85</v>
      </c>
      <c r="I1617" s="12" t="s">
        <v>554</v>
      </c>
      <c r="J1617" s="12" t="s">
        <v>559</v>
      </c>
      <c r="K1617" s="1" t="s">
        <v>1318</v>
      </c>
      <c r="L1617" s="1" t="s">
        <v>858</v>
      </c>
    </row>
    <row r="1618" spans="3:12">
      <c r="C1618" s="1" t="s">
        <v>1646</v>
      </c>
      <c r="D1618" s="1">
        <v>0</v>
      </c>
      <c r="E1618" s="1" t="s">
        <v>27</v>
      </c>
      <c r="F1618" s="12" t="s">
        <v>142</v>
      </c>
      <c r="G1618" s="12" t="s">
        <v>3350</v>
      </c>
      <c r="H1618" s="1" t="s">
        <v>85</v>
      </c>
      <c r="I1618" s="12" t="s">
        <v>554</v>
      </c>
      <c r="J1618" s="12" t="s">
        <v>559</v>
      </c>
      <c r="K1618" s="1" t="s">
        <v>1318</v>
      </c>
      <c r="L1618" s="1" t="s">
        <v>858</v>
      </c>
    </row>
    <row r="1619" spans="3:12">
      <c r="C1619" s="1" t="s">
        <v>978</v>
      </c>
      <c r="D1619" s="1">
        <v>0</v>
      </c>
      <c r="E1619" s="1" t="s">
        <v>27</v>
      </c>
      <c r="F1619" s="12" t="s">
        <v>142</v>
      </c>
      <c r="G1619" s="12" t="s">
        <v>3350</v>
      </c>
      <c r="H1619" s="1" t="s">
        <v>85</v>
      </c>
      <c r="I1619" s="12" t="s">
        <v>554</v>
      </c>
      <c r="J1619" s="12" t="s">
        <v>559</v>
      </c>
      <c r="K1619" s="1" t="s">
        <v>1318</v>
      </c>
      <c r="L1619" s="1" t="s">
        <v>858</v>
      </c>
    </row>
    <row r="1620" spans="3:12">
      <c r="C1620" s="1" t="s">
        <v>1647</v>
      </c>
      <c r="D1620" s="1">
        <v>0</v>
      </c>
      <c r="E1620" s="1" t="s">
        <v>27</v>
      </c>
      <c r="F1620" s="12" t="s">
        <v>142</v>
      </c>
      <c r="G1620" s="12" t="s">
        <v>3350</v>
      </c>
      <c r="H1620" s="1" t="s">
        <v>85</v>
      </c>
      <c r="I1620" s="12" t="s">
        <v>554</v>
      </c>
      <c r="J1620" s="12" t="s">
        <v>559</v>
      </c>
      <c r="K1620" s="1" t="s">
        <v>1318</v>
      </c>
      <c r="L1620" s="1" t="s">
        <v>858</v>
      </c>
    </row>
    <row r="1621" spans="3:12">
      <c r="C1621" s="1" t="s">
        <v>1648</v>
      </c>
      <c r="D1621" s="1">
        <v>0</v>
      </c>
      <c r="E1621" s="1" t="s">
        <v>27</v>
      </c>
      <c r="F1621" s="12" t="s">
        <v>142</v>
      </c>
      <c r="G1621" s="12" t="s">
        <v>3350</v>
      </c>
      <c r="H1621" s="1" t="s">
        <v>85</v>
      </c>
      <c r="I1621" s="12" t="s">
        <v>554</v>
      </c>
      <c r="J1621" s="12" t="s">
        <v>559</v>
      </c>
      <c r="K1621" s="1" t="s">
        <v>1318</v>
      </c>
      <c r="L1621" s="1" t="s">
        <v>858</v>
      </c>
    </row>
    <row r="1622" spans="3:12">
      <c r="C1622" s="1" t="s">
        <v>1649</v>
      </c>
      <c r="D1622" s="1">
        <v>0</v>
      </c>
      <c r="E1622" s="1" t="s">
        <v>27</v>
      </c>
      <c r="F1622" s="12" t="s">
        <v>142</v>
      </c>
      <c r="G1622" s="12" t="s">
        <v>3350</v>
      </c>
      <c r="H1622" s="1" t="s">
        <v>85</v>
      </c>
      <c r="I1622" s="12" t="s">
        <v>554</v>
      </c>
      <c r="J1622" s="12" t="s">
        <v>559</v>
      </c>
      <c r="K1622" s="1" t="s">
        <v>1318</v>
      </c>
      <c r="L1622" s="1" t="s">
        <v>858</v>
      </c>
    </row>
    <row r="1623" spans="3:12">
      <c r="C1623" s="1" t="s">
        <v>1650</v>
      </c>
      <c r="D1623" s="1">
        <v>0</v>
      </c>
      <c r="E1623" s="1" t="s">
        <v>27</v>
      </c>
      <c r="F1623" s="12" t="s">
        <v>142</v>
      </c>
      <c r="G1623" s="12" t="s">
        <v>3350</v>
      </c>
      <c r="H1623" s="1" t="s">
        <v>85</v>
      </c>
      <c r="I1623" s="12" t="s">
        <v>554</v>
      </c>
      <c r="J1623" s="12" t="s">
        <v>559</v>
      </c>
      <c r="K1623" s="1" t="s">
        <v>1318</v>
      </c>
      <c r="L1623" s="1" t="s">
        <v>858</v>
      </c>
    </row>
    <row r="1624" spans="3:12">
      <c r="C1624" s="1" t="s">
        <v>979</v>
      </c>
      <c r="D1624" s="1">
        <v>0</v>
      </c>
      <c r="E1624" s="1" t="s">
        <v>27</v>
      </c>
      <c r="F1624" s="12" t="s">
        <v>142</v>
      </c>
      <c r="G1624" s="12" t="s">
        <v>3350</v>
      </c>
      <c r="H1624" s="1" t="s">
        <v>85</v>
      </c>
      <c r="I1624" s="12" t="s">
        <v>554</v>
      </c>
      <c r="J1624" s="12" t="s">
        <v>559</v>
      </c>
      <c r="K1624" s="1" t="s">
        <v>1318</v>
      </c>
      <c r="L1624" s="1" t="s">
        <v>858</v>
      </c>
    </row>
    <row r="1625" spans="3:12">
      <c r="C1625" s="1" t="s">
        <v>1651</v>
      </c>
      <c r="D1625" s="1">
        <v>0</v>
      </c>
      <c r="E1625" s="1" t="s">
        <v>27</v>
      </c>
      <c r="F1625" s="12" t="s">
        <v>142</v>
      </c>
      <c r="G1625" s="12" t="s">
        <v>3350</v>
      </c>
      <c r="H1625" s="1" t="s">
        <v>85</v>
      </c>
      <c r="I1625" s="12" t="s">
        <v>554</v>
      </c>
      <c r="J1625" s="12" t="s">
        <v>559</v>
      </c>
      <c r="K1625" s="1" t="s">
        <v>1318</v>
      </c>
      <c r="L1625" s="1" t="s">
        <v>858</v>
      </c>
    </row>
    <row r="1626" spans="3:12">
      <c r="C1626" s="1" t="s">
        <v>980</v>
      </c>
      <c r="D1626" s="1">
        <v>0</v>
      </c>
      <c r="E1626" s="1" t="s">
        <v>27</v>
      </c>
      <c r="F1626" s="12" t="s">
        <v>142</v>
      </c>
      <c r="G1626" s="12" t="s">
        <v>3350</v>
      </c>
      <c r="H1626" s="1" t="s">
        <v>85</v>
      </c>
      <c r="I1626" s="12" t="s">
        <v>554</v>
      </c>
      <c r="J1626" s="12" t="s">
        <v>559</v>
      </c>
      <c r="K1626" s="1" t="s">
        <v>1318</v>
      </c>
      <c r="L1626" s="1" t="s">
        <v>858</v>
      </c>
    </row>
    <row r="1627" spans="3:12">
      <c r="C1627" s="1" t="s">
        <v>981</v>
      </c>
      <c r="D1627" s="1">
        <v>0</v>
      </c>
      <c r="E1627" s="1" t="s">
        <v>27</v>
      </c>
      <c r="F1627" s="12" t="s">
        <v>142</v>
      </c>
      <c r="G1627" s="12" t="s">
        <v>3350</v>
      </c>
      <c r="H1627" s="1" t="s">
        <v>85</v>
      </c>
      <c r="I1627" s="12" t="s">
        <v>554</v>
      </c>
      <c r="J1627" s="12" t="s">
        <v>559</v>
      </c>
      <c r="K1627" s="1" t="s">
        <v>1318</v>
      </c>
      <c r="L1627" s="1" t="s">
        <v>858</v>
      </c>
    </row>
    <row r="1628" spans="3:12">
      <c r="C1628" s="1" t="s">
        <v>982</v>
      </c>
      <c r="D1628" s="1">
        <v>0</v>
      </c>
      <c r="E1628" s="1" t="s">
        <v>27</v>
      </c>
      <c r="F1628" s="12" t="s">
        <v>142</v>
      </c>
      <c r="G1628" s="12" t="s">
        <v>3350</v>
      </c>
      <c r="H1628" s="1" t="s">
        <v>85</v>
      </c>
      <c r="I1628" s="12" t="s">
        <v>554</v>
      </c>
      <c r="J1628" s="12" t="s">
        <v>559</v>
      </c>
      <c r="K1628" s="1" t="s">
        <v>1318</v>
      </c>
      <c r="L1628" s="1" t="s">
        <v>858</v>
      </c>
    </row>
    <row r="1629" spans="3:12">
      <c r="C1629" s="1" t="s">
        <v>983</v>
      </c>
      <c r="D1629" s="1">
        <v>0</v>
      </c>
      <c r="E1629" s="1" t="s">
        <v>27</v>
      </c>
      <c r="F1629" s="12" t="s">
        <v>142</v>
      </c>
      <c r="G1629" s="12" t="s">
        <v>3350</v>
      </c>
      <c r="H1629" s="1" t="s">
        <v>85</v>
      </c>
      <c r="I1629" s="12" t="s">
        <v>554</v>
      </c>
      <c r="J1629" s="12" t="s">
        <v>559</v>
      </c>
      <c r="K1629" s="1" t="s">
        <v>1318</v>
      </c>
      <c r="L1629" s="1" t="s">
        <v>858</v>
      </c>
    </row>
    <row r="1630" spans="3:12">
      <c r="C1630" s="1" t="s">
        <v>984</v>
      </c>
      <c r="D1630" s="1">
        <v>0</v>
      </c>
      <c r="E1630" s="1" t="s">
        <v>27</v>
      </c>
      <c r="F1630" s="12" t="s">
        <v>142</v>
      </c>
      <c r="G1630" s="12" t="s">
        <v>3350</v>
      </c>
      <c r="H1630" s="1" t="s">
        <v>85</v>
      </c>
      <c r="I1630" s="12" t="s">
        <v>554</v>
      </c>
      <c r="J1630" s="12" t="s">
        <v>559</v>
      </c>
      <c r="K1630" s="1" t="s">
        <v>1318</v>
      </c>
      <c r="L1630" s="1" t="s">
        <v>858</v>
      </c>
    </row>
    <row r="1631" spans="3:12">
      <c r="C1631" s="1" t="s">
        <v>985</v>
      </c>
      <c r="D1631" s="1">
        <v>0</v>
      </c>
      <c r="E1631" s="1" t="s">
        <v>27</v>
      </c>
      <c r="F1631" s="12" t="s">
        <v>142</v>
      </c>
      <c r="G1631" s="12" t="s">
        <v>3350</v>
      </c>
      <c r="H1631" s="1" t="s">
        <v>85</v>
      </c>
      <c r="I1631" s="12" t="s">
        <v>554</v>
      </c>
      <c r="J1631" s="12" t="s">
        <v>559</v>
      </c>
      <c r="K1631" s="1" t="s">
        <v>1318</v>
      </c>
      <c r="L1631" s="1" t="s">
        <v>858</v>
      </c>
    </row>
    <row r="1632" spans="3:12">
      <c r="C1632" s="1" t="s">
        <v>986</v>
      </c>
      <c r="D1632" s="1">
        <v>0</v>
      </c>
      <c r="E1632" s="1" t="s">
        <v>27</v>
      </c>
      <c r="F1632" s="12" t="s">
        <v>142</v>
      </c>
      <c r="G1632" s="12" t="s">
        <v>3350</v>
      </c>
      <c r="H1632" s="1" t="s">
        <v>85</v>
      </c>
      <c r="I1632" s="12" t="s">
        <v>554</v>
      </c>
      <c r="J1632" s="12" t="s">
        <v>559</v>
      </c>
      <c r="K1632" s="1" t="s">
        <v>1318</v>
      </c>
      <c r="L1632" s="1" t="s">
        <v>858</v>
      </c>
    </row>
    <row r="1633" spans="3:12">
      <c r="C1633" s="1" t="s">
        <v>987</v>
      </c>
      <c r="D1633" s="1">
        <v>0</v>
      </c>
      <c r="E1633" s="1" t="s">
        <v>27</v>
      </c>
      <c r="F1633" s="12" t="s">
        <v>142</v>
      </c>
      <c r="G1633" s="12" t="s">
        <v>3350</v>
      </c>
      <c r="H1633" s="1" t="s">
        <v>85</v>
      </c>
      <c r="I1633" s="12" t="s">
        <v>554</v>
      </c>
      <c r="J1633" s="12" t="s">
        <v>559</v>
      </c>
      <c r="K1633" s="1" t="s">
        <v>1318</v>
      </c>
      <c r="L1633" s="1" t="s">
        <v>858</v>
      </c>
    </row>
    <row r="1634" spans="3:12">
      <c r="C1634" s="1" t="s">
        <v>988</v>
      </c>
      <c r="D1634" s="1">
        <v>0</v>
      </c>
      <c r="E1634" s="1" t="s">
        <v>27</v>
      </c>
      <c r="F1634" s="12" t="s">
        <v>142</v>
      </c>
      <c r="G1634" s="12" t="s">
        <v>3350</v>
      </c>
      <c r="H1634" s="1" t="s">
        <v>85</v>
      </c>
      <c r="I1634" s="12" t="s">
        <v>554</v>
      </c>
      <c r="J1634" s="12" t="s">
        <v>559</v>
      </c>
      <c r="K1634" s="1" t="s">
        <v>1318</v>
      </c>
      <c r="L1634" s="1" t="s">
        <v>858</v>
      </c>
    </row>
    <row r="1635" spans="3:12">
      <c r="C1635" s="1" t="s">
        <v>989</v>
      </c>
      <c r="D1635" s="1">
        <v>0</v>
      </c>
      <c r="E1635" s="1" t="s">
        <v>27</v>
      </c>
      <c r="F1635" s="12" t="s">
        <v>142</v>
      </c>
      <c r="G1635" s="12" t="s">
        <v>3350</v>
      </c>
      <c r="H1635" s="1" t="s">
        <v>85</v>
      </c>
      <c r="I1635" s="12" t="s">
        <v>554</v>
      </c>
      <c r="J1635" s="12" t="s">
        <v>559</v>
      </c>
      <c r="K1635" s="1" t="s">
        <v>1318</v>
      </c>
      <c r="L1635" s="1" t="s">
        <v>858</v>
      </c>
    </row>
    <row r="1636" spans="3:12">
      <c r="C1636" s="1" t="s">
        <v>990</v>
      </c>
      <c r="D1636" s="1">
        <v>0</v>
      </c>
      <c r="E1636" s="1" t="s">
        <v>27</v>
      </c>
      <c r="F1636" s="12" t="s">
        <v>142</v>
      </c>
      <c r="G1636" s="12" t="s">
        <v>3350</v>
      </c>
      <c r="H1636" s="1" t="s">
        <v>85</v>
      </c>
      <c r="I1636" s="12" t="s">
        <v>554</v>
      </c>
      <c r="J1636" s="12" t="s">
        <v>559</v>
      </c>
      <c r="K1636" s="1" t="s">
        <v>1318</v>
      </c>
      <c r="L1636" s="1" t="s">
        <v>858</v>
      </c>
    </row>
    <row r="1637" spans="3:12">
      <c r="C1637" s="1" t="s">
        <v>991</v>
      </c>
      <c r="D1637" s="1">
        <v>0</v>
      </c>
      <c r="E1637" s="1" t="s">
        <v>27</v>
      </c>
      <c r="F1637" s="12" t="s">
        <v>142</v>
      </c>
      <c r="G1637" s="12" t="s">
        <v>3350</v>
      </c>
      <c r="H1637" s="1" t="s">
        <v>85</v>
      </c>
      <c r="I1637" s="12" t="s">
        <v>554</v>
      </c>
      <c r="J1637" s="12" t="s">
        <v>559</v>
      </c>
      <c r="K1637" s="1" t="s">
        <v>1318</v>
      </c>
      <c r="L1637" s="1" t="s">
        <v>858</v>
      </c>
    </row>
    <row r="1638" spans="3:12">
      <c r="C1638" s="1" t="s">
        <v>992</v>
      </c>
      <c r="D1638" s="1">
        <v>0</v>
      </c>
      <c r="E1638" s="1" t="s">
        <v>27</v>
      </c>
      <c r="F1638" s="12" t="s">
        <v>142</v>
      </c>
      <c r="G1638" s="12" t="s">
        <v>3350</v>
      </c>
      <c r="H1638" s="1" t="s">
        <v>85</v>
      </c>
      <c r="I1638" s="12" t="s">
        <v>554</v>
      </c>
      <c r="J1638" s="12" t="s">
        <v>559</v>
      </c>
      <c r="K1638" s="1" t="s">
        <v>1318</v>
      </c>
      <c r="L1638" s="1" t="s">
        <v>858</v>
      </c>
    </row>
    <row r="1639" spans="3:12">
      <c r="C1639" s="1" t="s">
        <v>993</v>
      </c>
      <c r="D1639" s="1">
        <v>0</v>
      </c>
      <c r="E1639" s="1" t="s">
        <v>27</v>
      </c>
      <c r="F1639" s="12" t="s">
        <v>142</v>
      </c>
      <c r="G1639" s="12" t="s">
        <v>3350</v>
      </c>
      <c r="H1639" s="1" t="s">
        <v>85</v>
      </c>
      <c r="I1639" s="12" t="s">
        <v>554</v>
      </c>
      <c r="J1639" s="12" t="s">
        <v>559</v>
      </c>
      <c r="K1639" s="1" t="s">
        <v>1318</v>
      </c>
      <c r="L1639" s="1" t="s">
        <v>858</v>
      </c>
    </row>
    <row r="1640" spans="3:12">
      <c r="C1640" s="1" t="s">
        <v>994</v>
      </c>
      <c r="D1640" s="1">
        <v>0</v>
      </c>
      <c r="E1640" s="1" t="s">
        <v>27</v>
      </c>
      <c r="F1640" s="12" t="s">
        <v>142</v>
      </c>
      <c r="G1640" s="12" t="s">
        <v>3350</v>
      </c>
      <c r="H1640" s="1" t="s">
        <v>85</v>
      </c>
      <c r="I1640" s="12" t="s">
        <v>554</v>
      </c>
      <c r="J1640" s="12" t="s">
        <v>559</v>
      </c>
      <c r="K1640" s="1" t="s">
        <v>1318</v>
      </c>
      <c r="L1640" s="1" t="s">
        <v>858</v>
      </c>
    </row>
    <row r="1641" spans="3:12">
      <c r="C1641" s="1" t="s">
        <v>1652</v>
      </c>
      <c r="D1641" s="1">
        <v>0</v>
      </c>
      <c r="E1641" s="1" t="s">
        <v>27</v>
      </c>
      <c r="F1641" s="12" t="s">
        <v>142</v>
      </c>
      <c r="G1641" s="12" t="s">
        <v>3350</v>
      </c>
      <c r="H1641" s="1" t="s">
        <v>85</v>
      </c>
      <c r="I1641" s="12" t="s">
        <v>554</v>
      </c>
      <c r="J1641" s="12" t="s">
        <v>559</v>
      </c>
      <c r="K1641" s="1" t="s">
        <v>1318</v>
      </c>
      <c r="L1641" s="1" t="s">
        <v>858</v>
      </c>
    </row>
    <row r="1642" spans="3:12">
      <c r="C1642" s="1" t="s">
        <v>995</v>
      </c>
      <c r="D1642" s="1">
        <v>0</v>
      </c>
      <c r="E1642" s="1" t="s">
        <v>27</v>
      </c>
      <c r="F1642" s="12" t="s">
        <v>142</v>
      </c>
      <c r="G1642" s="12" t="s">
        <v>3350</v>
      </c>
      <c r="H1642" s="1" t="s">
        <v>85</v>
      </c>
      <c r="I1642" s="12" t="s">
        <v>554</v>
      </c>
      <c r="J1642" s="12" t="s">
        <v>559</v>
      </c>
      <c r="K1642" s="1" t="s">
        <v>1318</v>
      </c>
      <c r="L1642" s="1" t="s">
        <v>858</v>
      </c>
    </row>
    <row r="1643" spans="3:12">
      <c r="C1643" s="1" t="s">
        <v>1638</v>
      </c>
      <c r="D1643" s="1">
        <v>0</v>
      </c>
      <c r="E1643" s="1" t="s">
        <v>27</v>
      </c>
      <c r="F1643" s="12" t="s">
        <v>142</v>
      </c>
      <c r="G1643" s="12" t="s">
        <v>3350</v>
      </c>
      <c r="H1643" s="1" t="s">
        <v>85</v>
      </c>
      <c r="I1643" s="12" t="s">
        <v>554</v>
      </c>
      <c r="J1643" s="12" t="s">
        <v>559</v>
      </c>
      <c r="K1643" s="1" t="s">
        <v>1318</v>
      </c>
      <c r="L1643" s="1" t="s">
        <v>859</v>
      </c>
    </row>
    <row r="1644" spans="3:12">
      <c r="C1644" s="1" t="s">
        <v>956</v>
      </c>
      <c r="D1644" s="1">
        <v>0</v>
      </c>
      <c r="E1644" s="1" t="s">
        <v>27</v>
      </c>
      <c r="F1644" s="12" t="s">
        <v>142</v>
      </c>
      <c r="G1644" s="12" t="s">
        <v>3350</v>
      </c>
      <c r="H1644" s="1" t="s">
        <v>85</v>
      </c>
      <c r="I1644" s="12" t="s">
        <v>554</v>
      </c>
      <c r="J1644" s="12" t="s">
        <v>559</v>
      </c>
      <c r="K1644" s="1" t="s">
        <v>1318</v>
      </c>
      <c r="L1644" s="1" t="s">
        <v>859</v>
      </c>
    </row>
    <row r="1645" spans="3:12">
      <c r="C1645" s="1" t="s">
        <v>1639</v>
      </c>
      <c r="D1645" s="1">
        <v>0</v>
      </c>
      <c r="E1645" s="1" t="s">
        <v>27</v>
      </c>
      <c r="F1645" s="12" t="s">
        <v>142</v>
      </c>
      <c r="G1645" s="12" t="s">
        <v>3350</v>
      </c>
      <c r="H1645" s="1" t="s">
        <v>85</v>
      </c>
      <c r="I1645" s="12" t="s">
        <v>554</v>
      </c>
      <c r="J1645" s="12" t="s">
        <v>559</v>
      </c>
      <c r="K1645" s="1" t="s">
        <v>1318</v>
      </c>
      <c r="L1645" s="1" t="s">
        <v>859</v>
      </c>
    </row>
    <row r="1646" spans="3:12">
      <c r="C1646" s="1" t="s">
        <v>1640</v>
      </c>
      <c r="D1646" s="1">
        <v>0</v>
      </c>
      <c r="E1646" s="1" t="s">
        <v>27</v>
      </c>
      <c r="F1646" s="12" t="s">
        <v>142</v>
      </c>
      <c r="G1646" s="12" t="s">
        <v>3350</v>
      </c>
      <c r="H1646" s="1" t="s">
        <v>85</v>
      </c>
      <c r="I1646" s="12" t="s">
        <v>554</v>
      </c>
      <c r="J1646" s="12" t="s">
        <v>559</v>
      </c>
      <c r="K1646" s="1" t="s">
        <v>1318</v>
      </c>
      <c r="L1646" s="1" t="s">
        <v>859</v>
      </c>
    </row>
    <row r="1647" spans="3:12">
      <c r="C1647" s="1" t="s">
        <v>147</v>
      </c>
      <c r="D1647" s="1">
        <v>0</v>
      </c>
      <c r="E1647" s="1" t="s">
        <v>27</v>
      </c>
      <c r="F1647" s="12" t="s">
        <v>142</v>
      </c>
      <c r="G1647" s="12" t="s">
        <v>3350</v>
      </c>
      <c r="H1647" s="1" t="s">
        <v>85</v>
      </c>
      <c r="I1647" s="12" t="s">
        <v>554</v>
      </c>
      <c r="J1647" s="12" t="s">
        <v>559</v>
      </c>
      <c r="K1647" s="1" t="s">
        <v>1318</v>
      </c>
      <c r="L1647" s="1" t="s">
        <v>859</v>
      </c>
    </row>
    <row r="1648" spans="3:12">
      <c r="C1648" s="1" t="s">
        <v>149</v>
      </c>
      <c r="D1648" s="1">
        <v>0</v>
      </c>
      <c r="E1648" s="1" t="s">
        <v>27</v>
      </c>
      <c r="F1648" s="12" t="s">
        <v>142</v>
      </c>
      <c r="G1648" s="12" t="s">
        <v>3350</v>
      </c>
      <c r="H1648" s="1" t="s">
        <v>85</v>
      </c>
      <c r="I1648" s="12" t="s">
        <v>554</v>
      </c>
      <c r="J1648" s="12" t="s">
        <v>559</v>
      </c>
      <c r="K1648" s="1" t="s">
        <v>1318</v>
      </c>
      <c r="L1648" s="1" t="s">
        <v>859</v>
      </c>
    </row>
    <row r="1649" spans="3:12">
      <c r="C1649" s="1" t="s">
        <v>957</v>
      </c>
      <c r="D1649" s="1">
        <v>0</v>
      </c>
      <c r="E1649" s="1" t="s">
        <v>27</v>
      </c>
      <c r="F1649" s="12" t="s">
        <v>142</v>
      </c>
      <c r="G1649" s="12" t="s">
        <v>3350</v>
      </c>
      <c r="H1649" s="1" t="s">
        <v>85</v>
      </c>
      <c r="I1649" s="12" t="s">
        <v>554</v>
      </c>
      <c r="J1649" s="12" t="s">
        <v>559</v>
      </c>
      <c r="K1649" s="1" t="s">
        <v>1318</v>
      </c>
      <c r="L1649" s="1" t="s">
        <v>859</v>
      </c>
    </row>
    <row r="1650" spans="3:12">
      <c r="C1650" s="1" t="s">
        <v>958</v>
      </c>
      <c r="D1650" s="1">
        <v>0</v>
      </c>
      <c r="E1650" s="1" t="s">
        <v>27</v>
      </c>
      <c r="F1650" s="12" t="s">
        <v>142</v>
      </c>
      <c r="G1650" s="12" t="s">
        <v>3350</v>
      </c>
      <c r="H1650" s="1" t="s">
        <v>85</v>
      </c>
      <c r="I1650" s="12" t="s">
        <v>554</v>
      </c>
      <c r="J1650" s="12" t="s">
        <v>559</v>
      </c>
      <c r="K1650" s="1" t="s">
        <v>1318</v>
      </c>
      <c r="L1650" s="1" t="s">
        <v>859</v>
      </c>
    </row>
    <row r="1651" spans="3:12">
      <c r="C1651" s="1" t="s">
        <v>959</v>
      </c>
      <c r="D1651" s="1">
        <v>0</v>
      </c>
      <c r="E1651" s="1" t="s">
        <v>27</v>
      </c>
      <c r="F1651" s="12" t="s">
        <v>142</v>
      </c>
      <c r="G1651" s="12" t="s">
        <v>3350</v>
      </c>
      <c r="H1651" s="1" t="s">
        <v>85</v>
      </c>
      <c r="I1651" s="12" t="s">
        <v>554</v>
      </c>
      <c r="J1651" s="12" t="s">
        <v>559</v>
      </c>
      <c r="K1651" s="1" t="s">
        <v>1318</v>
      </c>
      <c r="L1651" s="1" t="s">
        <v>859</v>
      </c>
    </row>
    <row r="1652" spans="3:12">
      <c r="C1652" s="1" t="s">
        <v>960</v>
      </c>
      <c r="D1652" s="1">
        <v>0</v>
      </c>
      <c r="E1652" s="1" t="s">
        <v>27</v>
      </c>
      <c r="F1652" s="12" t="s">
        <v>142</v>
      </c>
      <c r="G1652" s="12" t="s">
        <v>3350</v>
      </c>
      <c r="H1652" s="1" t="s">
        <v>85</v>
      </c>
      <c r="I1652" s="12" t="s">
        <v>554</v>
      </c>
      <c r="J1652" s="12" t="s">
        <v>559</v>
      </c>
      <c r="K1652" s="1" t="s">
        <v>1318</v>
      </c>
      <c r="L1652" s="1" t="s">
        <v>859</v>
      </c>
    </row>
    <row r="1653" spans="3:12">
      <c r="C1653" s="1" t="s">
        <v>961</v>
      </c>
      <c r="D1653" s="1">
        <v>0</v>
      </c>
      <c r="E1653" s="1" t="s">
        <v>27</v>
      </c>
      <c r="F1653" s="12" t="s">
        <v>142</v>
      </c>
      <c r="G1653" s="12" t="s">
        <v>3350</v>
      </c>
      <c r="H1653" s="1" t="s">
        <v>85</v>
      </c>
      <c r="I1653" s="12" t="s">
        <v>554</v>
      </c>
      <c r="J1653" s="12" t="s">
        <v>559</v>
      </c>
      <c r="K1653" s="1" t="s">
        <v>1318</v>
      </c>
      <c r="L1653" s="1" t="s">
        <v>859</v>
      </c>
    </row>
    <row r="1654" spans="3:12">
      <c r="C1654" s="1" t="s">
        <v>962</v>
      </c>
      <c r="D1654" s="1">
        <v>0</v>
      </c>
      <c r="E1654" s="1" t="s">
        <v>27</v>
      </c>
      <c r="F1654" s="12" t="s">
        <v>142</v>
      </c>
      <c r="G1654" s="12" t="s">
        <v>3350</v>
      </c>
      <c r="H1654" s="1" t="s">
        <v>85</v>
      </c>
      <c r="I1654" s="12" t="s">
        <v>554</v>
      </c>
      <c r="J1654" s="12" t="s">
        <v>559</v>
      </c>
      <c r="K1654" s="1" t="s">
        <v>1318</v>
      </c>
      <c r="L1654" s="1" t="s">
        <v>859</v>
      </c>
    </row>
    <row r="1655" spans="3:12">
      <c r="C1655" s="1" t="s">
        <v>963</v>
      </c>
      <c r="D1655" s="1">
        <v>0</v>
      </c>
      <c r="E1655" s="1" t="s">
        <v>27</v>
      </c>
      <c r="F1655" s="12" t="s">
        <v>142</v>
      </c>
      <c r="G1655" s="12" t="s">
        <v>3350</v>
      </c>
      <c r="H1655" s="1" t="s">
        <v>85</v>
      </c>
      <c r="I1655" s="12" t="s">
        <v>554</v>
      </c>
      <c r="J1655" s="12" t="s">
        <v>559</v>
      </c>
      <c r="K1655" s="1" t="s">
        <v>1318</v>
      </c>
      <c r="L1655" s="1" t="s">
        <v>859</v>
      </c>
    </row>
    <row r="1656" spans="3:12">
      <c r="C1656" s="1" t="s">
        <v>964</v>
      </c>
      <c r="D1656" s="1">
        <v>0</v>
      </c>
      <c r="E1656" s="1" t="s">
        <v>27</v>
      </c>
      <c r="F1656" s="12" t="s">
        <v>142</v>
      </c>
      <c r="G1656" s="12" t="s">
        <v>3350</v>
      </c>
      <c r="H1656" s="1" t="s">
        <v>85</v>
      </c>
      <c r="I1656" s="12" t="s">
        <v>554</v>
      </c>
      <c r="J1656" s="12" t="s">
        <v>559</v>
      </c>
      <c r="K1656" s="1" t="s">
        <v>1318</v>
      </c>
      <c r="L1656" s="1" t="s">
        <v>859</v>
      </c>
    </row>
    <row r="1657" spans="3:12">
      <c r="C1657" s="1" t="s">
        <v>965</v>
      </c>
      <c r="D1657" s="1">
        <v>0</v>
      </c>
      <c r="E1657" s="1" t="s">
        <v>27</v>
      </c>
      <c r="F1657" s="12" t="s">
        <v>142</v>
      </c>
      <c r="G1657" s="12" t="s">
        <v>3350</v>
      </c>
      <c r="H1657" s="1" t="s">
        <v>85</v>
      </c>
      <c r="I1657" s="12" t="s">
        <v>554</v>
      </c>
      <c r="J1657" s="12" t="s">
        <v>559</v>
      </c>
      <c r="K1657" s="1" t="s">
        <v>1318</v>
      </c>
      <c r="L1657" s="1" t="s">
        <v>859</v>
      </c>
    </row>
    <row r="1658" spans="3:12">
      <c r="C1658" s="1" t="s">
        <v>966</v>
      </c>
      <c r="D1658" s="1">
        <v>0</v>
      </c>
      <c r="E1658" s="1" t="s">
        <v>27</v>
      </c>
      <c r="F1658" s="12" t="s">
        <v>142</v>
      </c>
      <c r="G1658" s="12" t="s">
        <v>3350</v>
      </c>
      <c r="H1658" s="1" t="s">
        <v>85</v>
      </c>
      <c r="I1658" s="12" t="s">
        <v>554</v>
      </c>
      <c r="J1658" s="12" t="s">
        <v>559</v>
      </c>
      <c r="K1658" s="1" t="s">
        <v>1318</v>
      </c>
      <c r="L1658" s="1" t="s">
        <v>859</v>
      </c>
    </row>
    <row r="1659" spans="3:12">
      <c r="C1659" s="1" t="s">
        <v>967</v>
      </c>
      <c r="D1659" s="1">
        <v>0</v>
      </c>
      <c r="E1659" s="1" t="s">
        <v>27</v>
      </c>
      <c r="F1659" s="12" t="s">
        <v>142</v>
      </c>
      <c r="G1659" s="12" t="s">
        <v>3350</v>
      </c>
      <c r="H1659" s="1" t="s">
        <v>85</v>
      </c>
      <c r="I1659" s="12" t="s">
        <v>554</v>
      </c>
      <c r="J1659" s="12" t="s">
        <v>559</v>
      </c>
      <c r="K1659" s="1" t="s">
        <v>1318</v>
      </c>
      <c r="L1659" s="1" t="s">
        <v>859</v>
      </c>
    </row>
    <row r="1660" spans="3:12">
      <c r="C1660" s="1" t="s">
        <v>968</v>
      </c>
      <c r="D1660" s="1">
        <v>0</v>
      </c>
      <c r="E1660" s="1" t="s">
        <v>27</v>
      </c>
      <c r="F1660" s="12" t="s">
        <v>142</v>
      </c>
      <c r="G1660" s="12" t="s">
        <v>3350</v>
      </c>
      <c r="H1660" s="1" t="s">
        <v>85</v>
      </c>
      <c r="I1660" s="12" t="s">
        <v>554</v>
      </c>
      <c r="J1660" s="12" t="s">
        <v>559</v>
      </c>
      <c r="K1660" s="1" t="s">
        <v>1318</v>
      </c>
      <c r="L1660" s="1" t="s">
        <v>859</v>
      </c>
    </row>
    <row r="1661" spans="3:12">
      <c r="C1661" s="1" t="s">
        <v>969</v>
      </c>
      <c r="D1661" s="1">
        <v>0</v>
      </c>
      <c r="E1661" s="1" t="s">
        <v>27</v>
      </c>
      <c r="F1661" s="12" t="s">
        <v>142</v>
      </c>
      <c r="G1661" s="12" t="s">
        <v>3350</v>
      </c>
      <c r="H1661" s="1" t="s">
        <v>85</v>
      </c>
      <c r="I1661" s="12" t="s">
        <v>554</v>
      </c>
      <c r="J1661" s="12" t="s">
        <v>559</v>
      </c>
      <c r="K1661" s="1" t="s">
        <v>1318</v>
      </c>
      <c r="L1661" s="1" t="s">
        <v>859</v>
      </c>
    </row>
    <row r="1662" spans="3:12">
      <c r="C1662" s="1" t="s">
        <v>970</v>
      </c>
      <c r="D1662" s="1">
        <v>0</v>
      </c>
      <c r="E1662" s="1" t="s">
        <v>27</v>
      </c>
      <c r="F1662" s="12" t="s">
        <v>142</v>
      </c>
      <c r="G1662" s="12" t="s">
        <v>3350</v>
      </c>
      <c r="H1662" s="1" t="s">
        <v>85</v>
      </c>
      <c r="I1662" s="12" t="s">
        <v>554</v>
      </c>
      <c r="J1662" s="12" t="s">
        <v>559</v>
      </c>
      <c r="K1662" s="1" t="s">
        <v>1318</v>
      </c>
      <c r="L1662" s="1" t="s">
        <v>859</v>
      </c>
    </row>
    <row r="1663" spans="3:12">
      <c r="C1663" s="1" t="s">
        <v>971</v>
      </c>
      <c r="D1663" s="1">
        <v>0</v>
      </c>
      <c r="E1663" s="1" t="s">
        <v>27</v>
      </c>
      <c r="F1663" s="12" t="s">
        <v>142</v>
      </c>
      <c r="G1663" s="12" t="s">
        <v>3350</v>
      </c>
      <c r="H1663" s="1" t="s">
        <v>85</v>
      </c>
      <c r="I1663" s="12" t="s">
        <v>554</v>
      </c>
      <c r="J1663" s="12" t="s">
        <v>559</v>
      </c>
      <c r="K1663" s="1" t="s">
        <v>1318</v>
      </c>
      <c r="L1663" s="1" t="s">
        <v>859</v>
      </c>
    </row>
    <row r="1664" spans="3:12">
      <c r="C1664" s="1" t="s">
        <v>972</v>
      </c>
      <c r="D1664" s="1">
        <v>0</v>
      </c>
      <c r="E1664" s="1" t="s">
        <v>27</v>
      </c>
      <c r="F1664" s="12" t="s">
        <v>142</v>
      </c>
      <c r="G1664" s="12" t="s">
        <v>3350</v>
      </c>
      <c r="H1664" s="1" t="s">
        <v>85</v>
      </c>
      <c r="I1664" s="12" t="s">
        <v>554</v>
      </c>
      <c r="J1664" s="12" t="s">
        <v>559</v>
      </c>
      <c r="K1664" s="1" t="s">
        <v>1318</v>
      </c>
      <c r="L1664" s="1" t="s">
        <v>859</v>
      </c>
    </row>
    <row r="1665" spans="3:12">
      <c r="C1665" s="1" t="s">
        <v>973</v>
      </c>
      <c r="D1665" s="1">
        <v>0</v>
      </c>
      <c r="E1665" s="1" t="s">
        <v>27</v>
      </c>
      <c r="F1665" s="12" t="s">
        <v>142</v>
      </c>
      <c r="G1665" s="12" t="s">
        <v>3350</v>
      </c>
      <c r="H1665" s="1" t="s">
        <v>85</v>
      </c>
      <c r="I1665" s="12" t="s">
        <v>554</v>
      </c>
      <c r="J1665" s="12" t="s">
        <v>559</v>
      </c>
      <c r="K1665" s="1" t="s">
        <v>1318</v>
      </c>
      <c r="L1665" s="1" t="s">
        <v>859</v>
      </c>
    </row>
    <row r="1666" spans="3:12">
      <c r="C1666" s="1" t="s">
        <v>974</v>
      </c>
      <c r="D1666" s="1">
        <v>0</v>
      </c>
      <c r="E1666" s="1" t="s">
        <v>27</v>
      </c>
      <c r="F1666" s="12" t="s">
        <v>142</v>
      </c>
      <c r="G1666" s="12" t="s">
        <v>3350</v>
      </c>
      <c r="H1666" s="1" t="s">
        <v>85</v>
      </c>
      <c r="I1666" s="12" t="s">
        <v>554</v>
      </c>
      <c r="J1666" s="12" t="s">
        <v>559</v>
      </c>
      <c r="K1666" s="1" t="s">
        <v>1318</v>
      </c>
      <c r="L1666" s="1" t="s">
        <v>859</v>
      </c>
    </row>
    <row r="1667" spans="3:12">
      <c r="C1667" s="1" t="s">
        <v>975</v>
      </c>
      <c r="D1667" s="1">
        <v>0</v>
      </c>
      <c r="E1667" s="1" t="s">
        <v>27</v>
      </c>
      <c r="F1667" s="12" t="s">
        <v>142</v>
      </c>
      <c r="G1667" s="12" t="s">
        <v>3350</v>
      </c>
      <c r="H1667" s="1" t="s">
        <v>85</v>
      </c>
      <c r="I1667" s="12" t="s">
        <v>554</v>
      </c>
      <c r="J1667" s="12" t="s">
        <v>559</v>
      </c>
      <c r="K1667" s="1" t="s">
        <v>1318</v>
      </c>
      <c r="L1667" s="1" t="s">
        <v>859</v>
      </c>
    </row>
    <row r="1668" spans="3:12">
      <c r="C1668" s="1" t="s">
        <v>976</v>
      </c>
      <c r="D1668" s="1">
        <v>0</v>
      </c>
      <c r="E1668" s="1" t="s">
        <v>27</v>
      </c>
      <c r="F1668" s="12" t="s">
        <v>142</v>
      </c>
      <c r="G1668" s="12" t="s">
        <v>3350</v>
      </c>
      <c r="H1668" s="1" t="s">
        <v>85</v>
      </c>
      <c r="I1668" s="12" t="s">
        <v>554</v>
      </c>
      <c r="J1668" s="12" t="s">
        <v>559</v>
      </c>
      <c r="K1668" s="1" t="s">
        <v>1318</v>
      </c>
      <c r="L1668" s="1" t="s">
        <v>859</v>
      </c>
    </row>
    <row r="1669" spans="3:12">
      <c r="C1669" s="1" t="s">
        <v>977</v>
      </c>
      <c r="D1669" s="1">
        <v>0</v>
      </c>
      <c r="E1669" s="1" t="s">
        <v>27</v>
      </c>
      <c r="F1669" s="12" t="s">
        <v>142</v>
      </c>
      <c r="G1669" s="12" t="s">
        <v>3350</v>
      </c>
      <c r="H1669" s="1" t="s">
        <v>85</v>
      </c>
      <c r="I1669" s="12" t="s">
        <v>554</v>
      </c>
      <c r="J1669" s="12" t="s">
        <v>559</v>
      </c>
      <c r="K1669" s="1" t="s">
        <v>1318</v>
      </c>
      <c r="L1669" s="1" t="s">
        <v>859</v>
      </c>
    </row>
    <row r="1670" spans="3:12">
      <c r="C1670" s="1" t="s">
        <v>1643</v>
      </c>
      <c r="D1670" s="1">
        <v>0</v>
      </c>
      <c r="E1670" s="1" t="s">
        <v>27</v>
      </c>
      <c r="F1670" s="12" t="s">
        <v>142</v>
      </c>
      <c r="G1670" s="12" t="s">
        <v>3350</v>
      </c>
      <c r="H1670" s="1" t="s">
        <v>85</v>
      </c>
      <c r="I1670" s="12" t="s">
        <v>554</v>
      </c>
      <c r="J1670" s="12" t="s">
        <v>559</v>
      </c>
      <c r="K1670" s="1" t="s">
        <v>1318</v>
      </c>
      <c r="L1670" s="1" t="s">
        <v>859</v>
      </c>
    </row>
    <row r="1671" spans="3:12">
      <c r="C1671" s="1" t="s">
        <v>1644</v>
      </c>
      <c r="D1671" s="1">
        <v>0</v>
      </c>
      <c r="E1671" s="1" t="s">
        <v>27</v>
      </c>
      <c r="F1671" s="12" t="s">
        <v>142</v>
      </c>
      <c r="G1671" s="12" t="s">
        <v>3350</v>
      </c>
      <c r="H1671" s="1" t="s">
        <v>85</v>
      </c>
      <c r="I1671" s="12" t="s">
        <v>554</v>
      </c>
      <c r="J1671" s="12" t="s">
        <v>559</v>
      </c>
      <c r="K1671" s="1" t="s">
        <v>1318</v>
      </c>
      <c r="L1671" s="1" t="s">
        <v>859</v>
      </c>
    </row>
    <row r="1672" spans="3:12">
      <c r="C1672" s="1" t="s">
        <v>1645</v>
      </c>
      <c r="D1672" s="1">
        <v>0</v>
      </c>
      <c r="E1672" s="1" t="s">
        <v>27</v>
      </c>
      <c r="F1672" s="12" t="s">
        <v>142</v>
      </c>
      <c r="G1672" s="12" t="s">
        <v>3350</v>
      </c>
      <c r="H1672" s="1" t="s">
        <v>85</v>
      </c>
      <c r="I1672" s="12" t="s">
        <v>554</v>
      </c>
      <c r="J1672" s="12" t="s">
        <v>559</v>
      </c>
      <c r="K1672" s="1" t="s">
        <v>1318</v>
      </c>
      <c r="L1672" s="1" t="s">
        <v>859</v>
      </c>
    </row>
    <row r="1673" spans="3:12">
      <c r="C1673" s="1" t="s">
        <v>1646</v>
      </c>
      <c r="D1673" s="1">
        <v>0</v>
      </c>
      <c r="E1673" s="1" t="s">
        <v>27</v>
      </c>
      <c r="F1673" s="12" t="s">
        <v>142</v>
      </c>
      <c r="G1673" s="12" t="s">
        <v>3350</v>
      </c>
      <c r="H1673" s="1" t="s">
        <v>85</v>
      </c>
      <c r="I1673" s="12" t="s">
        <v>554</v>
      </c>
      <c r="J1673" s="12" t="s">
        <v>559</v>
      </c>
      <c r="K1673" s="1" t="s">
        <v>1318</v>
      </c>
      <c r="L1673" s="1" t="s">
        <v>859</v>
      </c>
    </row>
    <row r="1674" spans="3:12">
      <c r="C1674" s="1" t="s">
        <v>978</v>
      </c>
      <c r="D1674" s="1">
        <v>0</v>
      </c>
      <c r="E1674" s="1" t="s">
        <v>27</v>
      </c>
      <c r="F1674" s="12" t="s">
        <v>142</v>
      </c>
      <c r="G1674" s="12" t="s">
        <v>3350</v>
      </c>
      <c r="H1674" s="1" t="s">
        <v>85</v>
      </c>
      <c r="I1674" s="12" t="s">
        <v>554</v>
      </c>
      <c r="J1674" s="12" t="s">
        <v>559</v>
      </c>
      <c r="K1674" s="1" t="s">
        <v>1318</v>
      </c>
      <c r="L1674" s="1" t="s">
        <v>859</v>
      </c>
    </row>
    <row r="1675" spans="3:12">
      <c r="C1675" s="1" t="s">
        <v>1647</v>
      </c>
      <c r="D1675" s="1">
        <v>0</v>
      </c>
      <c r="E1675" s="1" t="s">
        <v>27</v>
      </c>
      <c r="F1675" s="12" t="s">
        <v>142</v>
      </c>
      <c r="G1675" s="12" t="s">
        <v>3350</v>
      </c>
      <c r="H1675" s="1" t="s">
        <v>85</v>
      </c>
      <c r="I1675" s="12" t="s">
        <v>554</v>
      </c>
      <c r="J1675" s="12" t="s">
        <v>559</v>
      </c>
      <c r="K1675" s="1" t="s">
        <v>1318</v>
      </c>
      <c r="L1675" s="1" t="s">
        <v>859</v>
      </c>
    </row>
    <row r="1676" spans="3:12">
      <c r="C1676" s="1" t="s">
        <v>1648</v>
      </c>
      <c r="D1676" s="1">
        <v>0</v>
      </c>
      <c r="E1676" s="1" t="s">
        <v>27</v>
      </c>
      <c r="F1676" s="12" t="s">
        <v>142</v>
      </c>
      <c r="G1676" s="12" t="s">
        <v>3350</v>
      </c>
      <c r="H1676" s="1" t="s">
        <v>85</v>
      </c>
      <c r="I1676" s="12" t="s">
        <v>554</v>
      </c>
      <c r="J1676" s="12" t="s">
        <v>559</v>
      </c>
      <c r="K1676" s="1" t="s">
        <v>1318</v>
      </c>
      <c r="L1676" s="1" t="s">
        <v>859</v>
      </c>
    </row>
    <row r="1677" spans="3:12">
      <c r="C1677" s="1" t="s">
        <v>1649</v>
      </c>
      <c r="D1677" s="1">
        <v>0</v>
      </c>
      <c r="E1677" s="1" t="s">
        <v>27</v>
      </c>
      <c r="F1677" s="12" t="s">
        <v>142</v>
      </c>
      <c r="G1677" s="12" t="s">
        <v>3350</v>
      </c>
      <c r="H1677" s="1" t="s">
        <v>85</v>
      </c>
      <c r="I1677" s="12" t="s">
        <v>554</v>
      </c>
      <c r="J1677" s="12" t="s">
        <v>559</v>
      </c>
      <c r="K1677" s="1" t="s">
        <v>1318</v>
      </c>
      <c r="L1677" s="1" t="s">
        <v>859</v>
      </c>
    </row>
    <row r="1678" spans="3:12">
      <c r="C1678" s="1" t="s">
        <v>1650</v>
      </c>
      <c r="D1678" s="1">
        <v>0</v>
      </c>
      <c r="E1678" s="1" t="s">
        <v>27</v>
      </c>
      <c r="F1678" s="12" t="s">
        <v>142</v>
      </c>
      <c r="G1678" s="12" t="s">
        <v>3350</v>
      </c>
      <c r="H1678" s="1" t="s">
        <v>85</v>
      </c>
      <c r="I1678" s="12" t="s">
        <v>554</v>
      </c>
      <c r="J1678" s="12" t="s">
        <v>559</v>
      </c>
      <c r="K1678" s="1" t="s">
        <v>1318</v>
      </c>
      <c r="L1678" s="1" t="s">
        <v>859</v>
      </c>
    </row>
    <row r="1679" spans="3:12">
      <c r="C1679" s="1" t="s">
        <v>979</v>
      </c>
      <c r="D1679" s="1">
        <v>0</v>
      </c>
      <c r="E1679" s="1" t="s">
        <v>27</v>
      </c>
      <c r="F1679" s="12" t="s">
        <v>142</v>
      </c>
      <c r="G1679" s="12" t="s">
        <v>3350</v>
      </c>
      <c r="H1679" s="1" t="s">
        <v>85</v>
      </c>
      <c r="I1679" s="12" t="s">
        <v>554</v>
      </c>
      <c r="J1679" s="12" t="s">
        <v>559</v>
      </c>
      <c r="K1679" s="1" t="s">
        <v>1318</v>
      </c>
      <c r="L1679" s="1" t="s">
        <v>859</v>
      </c>
    </row>
    <row r="1680" spans="3:12">
      <c r="C1680" s="1" t="s">
        <v>1651</v>
      </c>
      <c r="D1680" s="1">
        <v>0</v>
      </c>
      <c r="E1680" s="1" t="s">
        <v>27</v>
      </c>
      <c r="F1680" s="12" t="s">
        <v>142</v>
      </c>
      <c r="G1680" s="12" t="s">
        <v>3350</v>
      </c>
      <c r="H1680" s="1" t="s">
        <v>85</v>
      </c>
      <c r="I1680" s="12" t="s">
        <v>554</v>
      </c>
      <c r="J1680" s="12" t="s">
        <v>559</v>
      </c>
      <c r="K1680" s="1" t="s">
        <v>1318</v>
      </c>
      <c r="L1680" s="1" t="s">
        <v>859</v>
      </c>
    </row>
    <row r="1681" spans="3:12">
      <c r="C1681" s="1" t="s">
        <v>980</v>
      </c>
      <c r="D1681" s="1">
        <v>0</v>
      </c>
      <c r="E1681" s="1" t="s">
        <v>27</v>
      </c>
      <c r="F1681" s="12" t="s">
        <v>142</v>
      </c>
      <c r="G1681" s="12" t="s">
        <v>3350</v>
      </c>
      <c r="H1681" s="1" t="s">
        <v>85</v>
      </c>
      <c r="I1681" s="12" t="s">
        <v>554</v>
      </c>
      <c r="J1681" s="12" t="s">
        <v>559</v>
      </c>
      <c r="K1681" s="1" t="s">
        <v>1318</v>
      </c>
      <c r="L1681" s="1" t="s">
        <v>859</v>
      </c>
    </row>
    <row r="1682" spans="3:12">
      <c r="C1682" s="1" t="s">
        <v>981</v>
      </c>
      <c r="D1682" s="1">
        <v>0</v>
      </c>
      <c r="E1682" s="1" t="s">
        <v>27</v>
      </c>
      <c r="F1682" s="12" t="s">
        <v>142</v>
      </c>
      <c r="G1682" s="12" t="s">
        <v>3350</v>
      </c>
      <c r="H1682" s="1" t="s">
        <v>85</v>
      </c>
      <c r="I1682" s="12" t="s">
        <v>554</v>
      </c>
      <c r="J1682" s="12" t="s">
        <v>559</v>
      </c>
      <c r="K1682" s="1" t="s">
        <v>1318</v>
      </c>
      <c r="L1682" s="1" t="s">
        <v>859</v>
      </c>
    </row>
    <row r="1683" spans="3:12">
      <c r="C1683" s="1" t="s">
        <v>982</v>
      </c>
      <c r="D1683" s="1">
        <v>0</v>
      </c>
      <c r="E1683" s="1" t="s">
        <v>27</v>
      </c>
      <c r="F1683" s="12" t="s">
        <v>142</v>
      </c>
      <c r="G1683" s="12" t="s">
        <v>3350</v>
      </c>
      <c r="H1683" s="1" t="s">
        <v>85</v>
      </c>
      <c r="I1683" s="12" t="s">
        <v>554</v>
      </c>
      <c r="J1683" s="12" t="s">
        <v>559</v>
      </c>
      <c r="K1683" s="1" t="s">
        <v>1318</v>
      </c>
      <c r="L1683" s="1" t="s">
        <v>859</v>
      </c>
    </row>
    <row r="1684" spans="3:12">
      <c r="C1684" s="1" t="s">
        <v>983</v>
      </c>
      <c r="D1684" s="1">
        <v>0</v>
      </c>
      <c r="E1684" s="1" t="s">
        <v>27</v>
      </c>
      <c r="F1684" s="12" t="s">
        <v>142</v>
      </c>
      <c r="G1684" s="12" t="s">
        <v>3350</v>
      </c>
      <c r="H1684" s="1" t="s">
        <v>85</v>
      </c>
      <c r="I1684" s="12" t="s">
        <v>554</v>
      </c>
      <c r="J1684" s="12" t="s">
        <v>559</v>
      </c>
      <c r="K1684" s="1" t="s">
        <v>1318</v>
      </c>
      <c r="L1684" s="1" t="s">
        <v>859</v>
      </c>
    </row>
    <row r="1685" spans="3:12">
      <c r="C1685" s="1" t="s">
        <v>984</v>
      </c>
      <c r="D1685" s="1">
        <v>0</v>
      </c>
      <c r="E1685" s="1" t="s">
        <v>27</v>
      </c>
      <c r="F1685" s="12" t="s">
        <v>142</v>
      </c>
      <c r="G1685" s="12" t="s">
        <v>3350</v>
      </c>
      <c r="H1685" s="1" t="s">
        <v>85</v>
      </c>
      <c r="I1685" s="12" t="s">
        <v>554</v>
      </c>
      <c r="J1685" s="12" t="s">
        <v>559</v>
      </c>
      <c r="K1685" s="1" t="s">
        <v>1318</v>
      </c>
      <c r="L1685" s="1" t="s">
        <v>859</v>
      </c>
    </row>
    <row r="1686" spans="3:12">
      <c r="C1686" s="1" t="s">
        <v>985</v>
      </c>
      <c r="D1686" s="1">
        <v>0</v>
      </c>
      <c r="E1686" s="1" t="s">
        <v>27</v>
      </c>
      <c r="F1686" s="12" t="s">
        <v>142</v>
      </c>
      <c r="G1686" s="12" t="s">
        <v>3350</v>
      </c>
      <c r="H1686" s="1" t="s">
        <v>85</v>
      </c>
      <c r="I1686" s="12" t="s">
        <v>554</v>
      </c>
      <c r="J1686" s="12" t="s">
        <v>559</v>
      </c>
      <c r="K1686" s="1" t="s">
        <v>1318</v>
      </c>
      <c r="L1686" s="1" t="s">
        <v>859</v>
      </c>
    </row>
    <row r="1687" spans="3:12">
      <c r="C1687" s="1" t="s">
        <v>986</v>
      </c>
      <c r="D1687" s="1">
        <v>0</v>
      </c>
      <c r="E1687" s="1" t="s">
        <v>27</v>
      </c>
      <c r="F1687" s="12" t="s">
        <v>142</v>
      </c>
      <c r="G1687" s="12" t="s">
        <v>3350</v>
      </c>
      <c r="H1687" s="1" t="s">
        <v>85</v>
      </c>
      <c r="I1687" s="12" t="s">
        <v>554</v>
      </c>
      <c r="J1687" s="12" t="s">
        <v>559</v>
      </c>
      <c r="K1687" s="1" t="s">
        <v>1318</v>
      </c>
      <c r="L1687" s="1" t="s">
        <v>859</v>
      </c>
    </row>
    <row r="1688" spans="3:12">
      <c r="C1688" s="1" t="s">
        <v>987</v>
      </c>
      <c r="D1688" s="1">
        <v>0</v>
      </c>
      <c r="E1688" s="1" t="s">
        <v>27</v>
      </c>
      <c r="F1688" s="12" t="s">
        <v>142</v>
      </c>
      <c r="G1688" s="12" t="s">
        <v>3350</v>
      </c>
      <c r="H1688" s="1" t="s">
        <v>85</v>
      </c>
      <c r="I1688" s="12" t="s">
        <v>554</v>
      </c>
      <c r="J1688" s="12" t="s">
        <v>559</v>
      </c>
      <c r="K1688" s="1" t="s">
        <v>1318</v>
      </c>
      <c r="L1688" s="1" t="s">
        <v>859</v>
      </c>
    </row>
    <row r="1689" spans="3:12">
      <c r="C1689" s="1" t="s">
        <v>988</v>
      </c>
      <c r="D1689" s="1">
        <v>0</v>
      </c>
      <c r="E1689" s="1" t="s">
        <v>27</v>
      </c>
      <c r="F1689" s="12" t="s">
        <v>142</v>
      </c>
      <c r="G1689" s="12" t="s">
        <v>3350</v>
      </c>
      <c r="H1689" s="1" t="s">
        <v>85</v>
      </c>
      <c r="I1689" s="12" t="s">
        <v>554</v>
      </c>
      <c r="J1689" s="12" t="s">
        <v>559</v>
      </c>
      <c r="K1689" s="1" t="s">
        <v>1318</v>
      </c>
      <c r="L1689" s="1" t="s">
        <v>859</v>
      </c>
    </row>
    <row r="1690" spans="3:12">
      <c r="C1690" s="1" t="s">
        <v>989</v>
      </c>
      <c r="D1690" s="1">
        <v>0</v>
      </c>
      <c r="E1690" s="1" t="s">
        <v>27</v>
      </c>
      <c r="F1690" s="12" t="s">
        <v>142</v>
      </c>
      <c r="G1690" s="12" t="s">
        <v>3350</v>
      </c>
      <c r="H1690" s="1" t="s">
        <v>85</v>
      </c>
      <c r="I1690" s="12" t="s">
        <v>554</v>
      </c>
      <c r="J1690" s="12" t="s">
        <v>559</v>
      </c>
      <c r="K1690" s="1" t="s">
        <v>1318</v>
      </c>
      <c r="L1690" s="1" t="s">
        <v>859</v>
      </c>
    </row>
    <row r="1691" spans="3:12">
      <c r="C1691" s="1" t="s">
        <v>990</v>
      </c>
      <c r="D1691" s="1">
        <v>0</v>
      </c>
      <c r="E1691" s="1" t="s">
        <v>27</v>
      </c>
      <c r="F1691" s="12" t="s">
        <v>142</v>
      </c>
      <c r="G1691" s="12" t="s">
        <v>3350</v>
      </c>
      <c r="H1691" s="1" t="s">
        <v>85</v>
      </c>
      <c r="I1691" s="12" t="s">
        <v>554</v>
      </c>
      <c r="J1691" s="12" t="s">
        <v>559</v>
      </c>
      <c r="K1691" s="1" t="s">
        <v>1318</v>
      </c>
      <c r="L1691" s="1" t="s">
        <v>859</v>
      </c>
    </row>
    <row r="1692" spans="3:12">
      <c r="C1692" s="1" t="s">
        <v>991</v>
      </c>
      <c r="D1692" s="1">
        <v>0</v>
      </c>
      <c r="E1692" s="1" t="s">
        <v>27</v>
      </c>
      <c r="F1692" s="12" t="s">
        <v>142</v>
      </c>
      <c r="G1692" s="12" t="s">
        <v>3350</v>
      </c>
      <c r="H1692" s="1" t="s">
        <v>85</v>
      </c>
      <c r="I1692" s="12" t="s">
        <v>554</v>
      </c>
      <c r="J1692" s="12" t="s">
        <v>559</v>
      </c>
      <c r="K1692" s="1" t="s">
        <v>1318</v>
      </c>
      <c r="L1692" s="1" t="s">
        <v>859</v>
      </c>
    </row>
    <row r="1693" spans="3:12">
      <c r="C1693" s="1" t="s">
        <v>992</v>
      </c>
      <c r="D1693" s="1">
        <v>0</v>
      </c>
      <c r="E1693" s="1" t="s">
        <v>27</v>
      </c>
      <c r="F1693" s="12" t="s">
        <v>142</v>
      </c>
      <c r="G1693" s="12" t="s">
        <v>3350</v>
      </c>
      <c r="H1693" s="1" t="s">
        <v>85</v>
      </c>
      <c r="I1693" s="12" t="s">
        <v>554</v>
      </c>
      <c r="J1693" s="12" t="s">
        <v>559</v>
      </c>
      <c r="K1693" s="1" t="s">
        <v>1318</v>
      </c>
      <c r="L1693" s="1" t="s">
        <v>859</v>
      </c>
    </row>
    <row r="1694" spans="3:12">
      <c r="C1694" s="1" t="s">
        <v>993</v>
      </c>
      <c r="D1694" s="1">
        <v>0</v>
      </c>
      <c r="E1694" s="1" t="s">
        <v>27</v>
      </c>
      <c r="F1694" s="12" t="s">
        <v>142</v>
      </c>
      <c r="G1694" s="12" t="s">
        <v>3350</v>
      </c>
      <c r="H1694" s="1" t="s">
        <v>85</v>
      </c>
      <c r="I1694" s="12" t="s">
        <v>554</v>
      </c>
      <c r="J1694" s="12" t="s">
        <v>559</v>
      </c>
      <c r="K1694" s="1" t="s">
        <v>1318</v>
      </c>
      <c r="L1694" s="1" t="s">
        <v>859</v>
      </c>
    </row>
    <row r="1695" spans="3:12">
      <c r="C1695" s="1" t="s">
        <v>994</v>
      </c>
      <c r="D1695" s="1">
        <v>0</v>
      </c>
      <c r="E1695" s="1" t="s">
        <v>27</v>
      </c>
      <c r="F1695" s="12" t="s">
        <v>142</v>
      </c>
      <c r="G1695" s="12" t="s">
        <v>3350</v>
      </c>
      <c r="H1695" s="1" t="s">
        <v>85</v>
      </c>
      <c r="I1695" s="12" t="s">
        <v>554</v>
      </c>
      <c r="J1695" s="12" t="s">
        <v>559</v>
      </c>
      <c r="K1695" s="1" t="s">
        <v>1318</v>
      </c>
      <c r="L1695" s="1" t="s">
        <v>859</v>
      </c>
    </row>
    <row r="1696" spans="3:12">
      <c r="C1696" s="1" t="s">
        <v>1652</v>
      </c>
      <c r="D1696" s="1">
        <v>0</v>
      </c>
      <c r="E1696" s="1" t="s">
        <v>27</v>
      </c>
      <c r="F1696" s="12" t="s">
        <v>142</v>
      </c>
      <c r="G1696" s="12" t="s">
        <v>3350</v>
      </c>
      <c r="H1696" s="1" t="s">
        <v>85</v>
      </c>
      <c r="I1696" s="12" t="s">
        <v>554</v>
      </c>
      <c r="J1696" s="12" t="s">
        <v>559</v>
      </c>
      <c r="K1696" s="1" t="s">
        <v>1318</v>
      </c>
      <c r="L1696" s="1" t="s">
        <v>859</v>
      </c>
    </row>
    <row r="1697" spans="3:12">
      <c r="C1697" s="1" t="s">
        <v>995</v>
      </c>
      <c r="D1697" s="1">
        <v>0</v>
      </c>
      <c r="E1697" s="1" t="s">
        <v>27</v>
      </c>
      <c r="F1697" s="12" t="s">
        <v>142</v>
      </c>
      <c r="G1697" s="12" t="s">
        <v>3350</v>
      </c>
      <c r="H1697" s="1" t="s">
        <v>85</v>
      </c>
      <c r="I1697" s="12" t="s">
        <v>554</v>
      </c>
      <c r="J1697" s="12" t="s">
        <v>559</v>
      </c>
      <c r="K1697" s="1" t="s">
        <v>1318</v>
      </c>
      <c r="L1697" s="1" t="s">
        <v>859</v>
      </c>
    </row>
    <row r="1698" spans="3:12">
      <c r="C1698" s="1" t="s">
        <v>1638</v>
      </c>
      <c r="D1698" s="1">
        <v>0</v>
      </c>
      <c r="E1698" s="1" t="s">
        <v>27</v>
      </c>
      <c r="F1698" s="12" t="s">
        <v>142</v>
      </c>
      <c r="G1698" s="12" t="s">
        <v>3350</v>
      </c>
      <c r="H1698" s="1" t="s">
        <v>85</v>
      </c>
      <c r="I1698" s="12" t="s">
        <v>554</v>
      </c>
      <c r="J1698" s="12" t="s">
        <v>559</v>
      </c>
      <c r="K1698" s="1" t="s">
        <v>1318</v>
      </c>
      <c r="L1698" s="1" t="s">
        <v>860</v>
      </c>
    </row>
    <row r="1699" spans="3:12">
      <c r="C1699" s="1" t="s">
        <v>956</v>
      </c>
      <c r="D1699" s="1">
        <v>0</v>
      </c>
      <c r="E1699" s="1" t="s">
        <v>27</v>
      </c>
      <c r="F1699" s="12" t="s">
        <v>142</v>
      </c>
      <c r="G1699" s="12" t="s">
        <v>3350</v>
      </c>
      <c r="H1699" s="1" t="s">
        <v>85</v>
      </c>
      <c r="I1699" s="12" t="s">
        <v>554</v>
      </c>
      <c r="J1699" s="12" t="s">
        <v>559</v>
      </c>
      <c r="K1699" s="1" t="s">
        <v>1318</v>
      </c>
      <c r="L1699" s="1" t="s">
        <v>860</v>
      </c>
    </row>
    <row r="1700" spans="3:12">
      <c r="C1700" s="1" t="s">
        <v>1639</v>
      </c>
      <c r="D1700" s="1">
        <v>0</v>
      </c>
      <c r="E1700" s="1" t="s">
        <v>27</v>
      </c>
      <c r="F1700" s="12" t="s">
        <v>142</v>
      </c>
      <c r="G1700" s="12" t="s">
        <v>3350</v>
      </c>
      <c r="H1700" s="1" t="s">
        <v>85</v>
      </c>
      <c r="I1700" s="12" t="s">
        <v>554</v>
      </c>
      <c r="J1700" s="12" t="s">
        <v>559</v>
      </c>
      <c r="K1700" s="1" t="s">
        <v>1318</v>
      </c>
      <c r="L1700" s="1" t="s">
        <v>860</v>
      </c>
    </row>
    <row r="1701" spans="3:12">
      <c r="C1701" s="1" t="s">
        <v>1640</v>
      </c>
      <c r="D1701" s="1">
        <v>0</v>
      </c>
      <c r="E1701" s="1" t="s">
        <v>27</v>
      </c>
      <c r="F1701" s="12" t="s">
        <v>142</v>
      </c>
      <c r="G1701" s="12" t="s">
        <v>3350</v>
      </c>
      <c r="H1701" s="1" t="s">
        <v>85</v>
      </c>
      <c r="I1701" s="12" t="s">
        <v>554</v>
      </c>
      <c r="J1701" s="12" t="s">
        <v>559</v>
      </c>
      <c r="K1701" s="1" t="s">
        <v>1318</v>
      </c>
      <c r="L1701" s="1" t="s">
        <v>860</v>
      </c>
    </row>
    <row r="1702" spans="3:12">
      <c r="C1702" s="1" t="s">
        <v>147</v>
      </c>
      <c r="D1702" s="1">
        <v>0</v>
      </c>
      <c r="E1702" s="1" t="s">
        <v>27</v>
      </c>
      <c r="F1702" s="12" t="s">
        <v>142</v>
      </c>
      <c r="G1702" s="12" t="s">
        <v>3350</v>
      </c>
      <c r="H1702" s="1" t="s">
        <v>85</v>
      </c>
      <c r="I1702" s="12" t="s">
        <v>554</v>
      </c>
      <c r="J1702" s="12" t="s">
        <v>559</v>
      </c>
      <c r="K1702" s="1" t="s">
        <v>1318</v>
      </c>
      <c r="L1702" s="1" t="s">
        <v>860</v>
      </c>
    </row>
    <row r="1703" spans="3:12">
      <c r="C1703" s="1" t="s">
        <v>149</v>
      </c>
      <c r="D1703" s="1">
        <v>0</v>
      </c>
      <c r="E1703" s="1" t="s">
        <v>27</v>
      </c>
      <c r="F1703" s="12" t="s">
        <v>142</v>
      </c>
      <c r="G1703" s="12" t="s">
        <v>3350</v>
      </c>
      <c r="H1703" s="1" t="s">
        <v>85</v>
      </c>
      <c r="I1703" s="12" t="s">
        <v>554</v>
      </c>
      <c r="J1703" s="12" t="s">
        <v>559</v>
      </c>
      <c r="K1703" s="1" t="s">
        <v>1318</v>
      </c>
      <c r="L1703" s="1" t="s">
        <v>860</v>
      </c>
    </row>
    <row r="1704" spans="3:12">
      <c r="C1704" s="1" t="s">
        <v>957</v>
      </c>
      <c r="D1704" s="1">
        <v>0</v>
      </c>
      <c r="E1704" s="1" t="s">
        <v>27</v>
      </c>
      <c r="F1704" s="12" t="s">
        <v>142</v>
      </c>
      <c r="G1704" s="12" t="s">
        <v>3350</v>
      </c>
      <c r="H1704" s="1" t="s">
        <v>85</v>
      </c>
      <c r="I1704" s="12" t="s">
        <v>554</v>
      </c>
      <c r="J1704" s="12" t="s">
        <v>559</v>
      </c>
      <c r="K1704" s="1" t="s">
        <v>1318</v>
      </c>
      <c r="L1704" s="1" t="s">
        <v>860</v>
      </c>
    </row>
    <row r="1705" spans="3:12">
      <c r="C1705" s="1" t="s">
        <v>958</v>
      </c>
      <c r="D1705" s="1">
        <v>0</v>
      </c>
      <c r="E1705" s="1" t="s">
        <v>27</v>
      </c>
      <c r="F1705" s="12" t="s">
        <v>142</v>
      </c>
      <c r="G1705" s="12" t="s">
        <v>3350</v>
      </c>
      <c r="H1705" s="1" t="s">
        <v>85</v>
      </c>
      <c r="I1705" s="12" t="s">
        <v>554</v>
      </c>
      <c r="J1705" s="12" t="s">
        <v>559</v>
      </c>
      <c r="K1705" s="1" t="s">
        <v>1318</v>
      </c>
      <c r="L1705" s="1" t="s">
        <v>860</v>
      </c>
    </row>
    <row r="1706" spans="3:12">
      <c r="C1706" s="1" t="s">
        <v>959</v>
      </c>
      <c r="D1706" s="1">
        <v>0</v>
      </c>
      <c r="E1706" s="1" t="s">
        <v>27</v>
      </c>
      <c r="F1706" s="12" t="s">
        <v>142</v>
      </c>
      <c r="G1706" s="12" t="s">
        <v>3350</v>
      </c>
      <c r="H1706" s="1" t="s">
        <v>85</v>
      </c>
      <c r="I1706" s="12" t="s">
        <v>554</v>
      </c>
      <c r="J1706" s="12" t="s">
        <v>559</v>
      </c>
      <c r="K1706" s="1" t="s">
        <v>1318</v>
      </c>
      <c r="L1706" s="1" t="s">
        <v>860</v>
      </c>
    </row>
    <row r="1707" spans="3:12">
      <c r="C1707" s="1" t="s">
        <v>960</v>
      </c>
      <c r="D1707" s="1">
        <v>0</v>
      </c>
      <c r="E1707" s="1" t="s">
        <v>27</v>
      </c>
      <c r="F1707" s="12" t="s">
        <v>142</v>
      </c>
      <c r="G1707" s="12" t="s">
        <v>3350</v>
      </c>
      <c r="H1707" s="1" t="s">
        <v>85</v>
      </c>
      <c r="I1707" s="12" t="s">
        <v>554</v>
      </c>
      <c r="J1707" s="12" t="s">
        <v>559</v>
      </c>
      <c r="K1707" s="1" t="s">
        <v>1318</v>
      </c>
      <c r="L1707" s="1" t="s">
        <v>860</v>
      </c>
    </row>
    <row r="1708" spans="3:12">
      <c r="C1708" s="1" t="s">
        <v>961</v>
      </c>
      <c r="D1708" s="1">
        <v>0</v>
      </c>
      <c r="E1708" s="1" t="s">
        <v>27</v>
      </c>
      <c r="F1708" s="12" t="s">
        <v>142</v>
      </c>
      <c r="G1708" s="12" t="s">
        <v>3350</v>
      </c>
      <c r="H1708" s="1" t="s">
        <v>85</v>
      </c>
      <c r="I1708" s="12" t="s">
        <v>554</v>
      </c>
      <c r="J1708" s="12" t="s">
        <v>559</v>
      </c>
      <c r="K1708" s="1" t="s">
        <v>1318</v>
      </c>
      <c r="L1708" s="1" t="s">
        <v>860</v>
      </c>
    </row>
    <row r="1709" spans="3:12">
      <c r="C1709" s="1" t="s">
        <v>962</v>
      </c>
      <c r="D1709" s="1">
        <v>0</v>
      </c>
      <c r="E1709" s="1" t="s">
        <v>27</v>
      </c>
      <c r="F1709" s="12" t="s">
        <v>142</v>
      </c>
      <c r="G1709" s="12" t="s">
        <v>3350</v>
      </c>
      <c r="H1709" s="1" t="s">
        <v>85</v>
      </c>
      <c r="I1709" s="12" t="s">
        <v>554</v>
      </c>
      <c r="J1709" s="12" t="s">
        <v>559</v>
      </c>
      <c r="K1709" s="1" t="s">
        <v>1318</v>
      </c>
      <c r="L1709" s="1" t="s">
        <v>860</v>
      </c>
    </row>
    <row r="1710" spans="3:12">
      <c r="C1710" s="1" t="s">
        <v>963</v>
      </c>
      <c r="D1710" s="1">
        <v>0</v>
      </c>
      <c r="E1710" s="1" t="s">
        <v>27</v>
      </c>
      <c r="F1710" s="12" t="s">
        <v>142</v>
      </c>
      <c r="G1710" s="12" t="s">
        <v>3350</v>
      </c>
      <c r="H1710" s="1" t="s">
        <v>85</v>
      </c>
      <c r="I1710" s="12" t="s">
        <v>554</v>
      </c>
      <c r="J1710" s="12" t="s">
        <v>559</v>
      </c>
      <c r="K1710" s="1" t="s">
        <v>1318</v>
      </c>
      <c r="L1710" s="1" t="s">
        <v>860</v>
      </c>
    </row>
    <row r="1711" spans="3:12">
      <c r="C1711" s="1" t="s">
        <v>964</v>
      </c>
      <c r="D1711" s="1">
        <v>0</v>
      </c>
      <c r="E1711" s="1" t="s">
        <v>27</v>
      </c>
      <c r="F1711" s="12" t="s">
        <v>142</v>
      </c>
      <c r="G1711" s="12" t="s">
        <v>3350</v>
      </c>
      <c r="H1711" s="1" t="s">
        <v>85</v>
      </c>
      <c r="I1711" s="12" t="s">
        <v>554</v>
      </c>
      <c r="J1711" s="12" t="s">
        <v>559</v>
      </c>
      <c r="K1711" s="1" t="s">
        <v>1318</v>
      </c>
      <c r="L1711" s="1" t="s">
        <v>860</v>
      </c>
    </row>
    <row r="1712" spans="3:12">
      <c r="C1712" s="1" t="s">
        <v>965</v>
      </c>
      <c r="D1712" s="1">
        <v>0</v>
      </c>
      <c r="E1712" s="1" t="s">
        <v>27</v>
      </c>
      <c r="F1712" s="12" t="s">
        <v>142</v>
      </c>
      <c r="G1712" s="12" t="s">
        <v>3350</v>
      </c>
      <c r="H1712" s="1" t="s">
        <v>85</v>
      </c>
      <c r="I1712" s="12" t="s">
        <v>554</v>
      </c>
      <c r="J1712" s="12" t="s">
        <v>559</v>
      </c>
      <c r="K1712" s="1" t="s">
        <v>1318</v>
      </c>
      <c r="L1712" s="1" t="s">
        <v>860</v>
      </c>
    </row>
    <row r="1713" spans="3:12">
      <c r="C1713" s="1" t="s">
        <v>966</v>
      </c>
      <c r="D1713" s="1">
        <v>0</v>
      </c>
      <c r="E1713" s="1" t="s">
        <v>27</v>
      </c>
      <c r="F1713" s="12" t="s">
        <v>142</v>
      </c>
      <c r="G1713" s="12" t="s">
        <v>3350</v>
      </c>
      <c r="H1713" s="1" t="s">
        <v>85</v>
      </c>
      <c r="I1713" s="12" t="s">
        <v>554</v>
      </c>
      <c r="J1713" s="12" t="s">
        <v>559</v>
      </c>
      <c r="K1713" s="1" t="s">
        <v>1318</v>
      </c>
      <c r="L1713" s="1" t="s">
        <v>860</v>
      </c>
    </row>
    <row r="1714" spans="3:12">
      <c r="C1714" s="1" t="s">
        <v>967</v>
      </c>
      <c r="D1714" s="1">
        <v>0</v>
      </c>
      <c r="E1714" s="1" t="s">
        <v>27</v>
      </c>
      <c r="F1714" s="12" t="s">
        <v>142</v>
      </c>
      <c r="G1714" s="12" t="s">
        <v>3350</v>
      </c>
      <c r="H1714" s="1" t="s">
        <v>85</v>
      </c>
      <c r="I1714" s="12" t="s">
        <v>554</v>
      </c>
      <c r="J1714" s="12" t="s">
        <v>559</v>
      </c>
      <c r="K1714" s="1" t="s">
        <v>1318</v>
      </c>
      <c r="L1714" s="1" t="s">
        <v>860</v>
      </c>
    </row>
    <row r="1715" spans="3:12">
      <c r="C1715" s="1" t="s">
        <v>968</v>
      </c>
      <c r="D1715" s="1">
        <v>0</v>
      </c>
      <c r="E1715" s="1" t="s">
        <v>27</v>
      </c>
      <c r="F1715" s="12" t="s">
        <v>142</v>
      </c>
      <c r="G1715" s="12" t="s">
        <v>3350</v>
      </c>
      <c r="H1715" s="1" t="s">
        <v>85</v>
      </c>
      <c r="I1715" s="12" t="s">
        <v>554</v>
      </c>
      <c r="J1715" s="12" t="s">
        <v>559</v>
      </c>
      <c r="K1715" s="1" t="s">
        <v>1318</v>
      </c>
      <c r="L1715" s="1" t="s">
        <v>860</v>
      </c>
    </row>
    <row r="1716" spans="3:12">
      <c r="C1716" s="1" t="s">
        <v>969</v>
      </c>
      <c r="D1716" s="1">
        <v>0</v>
      </c>
      <c r="E1716" s="1" t="s">
        <v>27</v>
      </c>
      <c r="F1716" s="12" t="s">
        <v>142</v>
      </c>
      <c r="G1716" s="12" t="s">
        <v>3350</v>
      </c>
      <c r="H1716" s="1" t="s">
        <v>85</v>
      </c>
      <c r="I1716" s="12" t="s">
        <v>554</v>
      </c>
      <c r="J1716" s="12" t="s">
        <v>559</v>
      </c>
      <c r="K1716" s="1" t="s">
        <v>1318</v>
      </c>
      <c r="L1716" s="1" t="s">
        <v>860</v>
      </c>
    </row>
    <row r="1717" spans="3:12">
      <c r="C1717" s="1" t="s">
        <v>970</v>
      </c>
      <c r="D1717" s="1">
        <v>0</v>
      </c>
      <c r="E1717" s="1" t="s">
        <v>27</v>
      </c>
      <c r="F1717" s="12" t="s">
        <v>142</v>
      </c>
      <c r="G1717" s="12" t="s">
        <v>3350</v>
      </c>
      <c r="H1717" s="1" t="s">
        <v>85</v>
      </c>
      <c r="I1717" s="12" t="s">
        <v>554</v>
      </c>
      <c r="J1717" s="12" t="s">
        <v>559</v>
      </c>
      <c r="K1717" s="1" t="s">
        <v>1318</v>
      </c>
      <c r="L1717" s="1" t="s">
        <v>860</v>
      </c>
    </row>
    <row r="1718" spans="3:12">
      <c r="C1718" s="1" t="s">
        <v>971</v>
      </c>
      <c r="D1718" s="1">
        <v>0</v>
      </c>
      <c r="E1718" s="1" t="s">
        <v>27</v>
      </c>
      <c r="F1718" s="12" t="s">
        <v>142</v>
      </c>
      <c r="G1718" s="12" t="s">
        <v>3350</v>
      </c>
      <c r="H1718" s="1" t="s">
        <v>85</v>
      </c>
      <c r="I1718" s="12" t="s">
        <v>554</v>
      </c>
      <c r="J1718" s="12" t="s">
        <v>559</v>
      </c>
      <c r="K1718" s="1" t="s">
        <v>1318</v>
      </c>
      <c r="L1718" s="1" t="s">
        <v>860</v>
      </c>
    </row>
    <row r="1719" spans="3:12">
      <c r="C1719" s="1" t="s">
        <v>972</v>
      </c>
      <c r="D1719" s="1">
        <v>0</v>
      </c>
      <c r="E1719" s="1" t="s">
        <v>27</v>
      </c>
      <c r="F1719" s="12" t="s">
        <v>142</v>
      </c>
      <c r="G1719" s="12" t="s">
        <v>3350</v>
      </c>
      <c r="H1719" s="1" t="s">
        <v>85</v>
      </c>
      <c r="I1719" s="12" t="s">
        <v>554</v>
      </c>
      <c r="J1719" s="12" t="s">
        <v>559</v>
      </c>
      <c r="K1719" s="1" t="s">
        <v>1318</v>
      </c>
      <c r="L1719" s="1" t="s">
        <v>860</v>
      </c>
    </row>
    <row r="1720" spans="3:12">
      <c r="C1720" s="1" t="s">
        <v>973</v>
      </c>
      <c r="D1720" s="1">
        <v>0</v>
      </c>
      <c r="E1720" s="1" t="s">
        <v>27</v>
      </c>
      <c r="F1720" s="12" t="s">
        <v>142</v>
      </c>
      <c r="G1720" s="12" t="s">
        <v>3350</v>
      </c>
      <c r="H1720" s="1" t="s">
        <v>85</v>
      </c>
      <c r="I1720" s="12" t="s">
        <v>554</v>
      </c>
      <c r="J1720" s="12" t="s">
        <v>559</v>
      </c>
      <c r="K1720" s="1" t="s">
        <v>1318</v>
      </c>
      <c r="L1720" s="1" t="s">
        <v>860</v>
      </c>
    </row>
    <row r="1721" spans="3:12">
      <c r="C1721" s="1" t="s">
        <v>974</v>
      </c>
      <c r="D1721" s="1">
        <v>0</v>
      </c>
      <c r="E1721" s="1" t="s">
        <v>27</v>
      </c>
      <c r="F1721" s="12" t="s">
        <v>142</v>
      </c>
      <c r="G1721" s="12" t="s">
        <v>3350</v>
      </c>
      <c r="H1721" s="1" t="s">
        <v>85</v>
      </c>
      <c r="I1721" s="12" t="s">
        <v>554</v>
      </c>
      <c r="J1721" s="12" t="s">
        <v>559</v>
      </c>
      <c r="K1721" s="1" t="s">
        <v>1318</v>
      </c>
      <c r="L1721" s="1" t="s">
        <v>860</v>
      </c>
    </row>
    <row r="1722" spans="3:12">
      <c r="C1722" s="1" t="s">
        <v>975</v>
      </c>
      <c r="D1722" s="1">
        <v>0</v>
      </c>
      <c r="E1722" s="1" t="s">
        <v>27</v>
      </c>
      <c r="F1722" s="12" t="s">
        <v>142</v>
      </c>
      <c r="G1722" s="12" t="s">
        <v>3350</v>
      </c>
      <c r="H1722" s="1" t="s">
        <v>85</v>
      </c>
      <c r="I1722" s="12" t="s">
        <v>554</v>
      </c>
      <c r="J1722" s="12" t="s">
        <v>559</v>
      </c>
      <c r="K1722" s="1" t="s">
        <v>1318</v>
      </c>
      <c r="L1722" s="1" t="s">
        <v>860</v>
      </c>
    </row>
    <row r="1723" spans="3:12">
      <c r="C1723" s="1" t="s">
        <v>976</v>
      </c>
      <c r="D1723" s="1">
        <v>0</v>
      </c>
      <c r="E1723" s="1" t="s">
        <v>27</v>
      </c>
      <c r="F1723" s="12" t="s">
        <v>142</v>
      </c>
      <c r="G1723" s="12" t="s">
        <v>3350</v>
      </c>
      <c r="H1723" s="1" t="s">
        <v>85</v>
      </c>
      <c r="I1723" s="12" t="s">
        <v>554</v>
      </c>
      <c r="J1723" s="12" t="s">
        <v>559</v>
      </c>
      <c r="K1723" s="1" t="s">
        <v>1318</v>
      </c>
      <c r="L1723" s="1" t="s">
        <v>860</v>
      </c>
    </row>
    <row r="1724" spans="3:12">
      <c r="C1724" s="1" t="s">
        <v>977</v>
      </c>
      <c r="D1724" s="1">
        <v>0</v>
      </c>
      <c r="E1724" s="1" t="s">
        <v>27</v>
      </c>
      <c r="F1724" s="12" t="s">
        <v>142</v>
      </c>
      <c r="G1724" s="12" t="s">
        <v>3350</v>
      </c>
      <c r="H1724" s="1" t="s">
        <v>85</v>
      </c>
      <c r="I1724" s="12" t="s">
        <v>554</v>
      </c>
      <c r="J1724" s="12" t="s">
        <v>559</v>
      </c>
      <c r="K1724" s="1" t="s">
        <v>1318</v>
      </c>
      <c r="L1724" s="1" t="s">
        <v>860</v>
      </c>
    </row>
    <row r="1725" spans="3:12">
      <c r="C1725" s="1" t="s">
        <v>1643</v>
      </c>
      <c r="D1725" s="1">
        <v>0</v>
      </c>
      <c r="E1725" s="1" t="s">
        <v>27</v>
      </c>
      <c r="F1725" s="12" t="s">
        <v>142</v>
      </c>
      <c r="G1725" s="12" t="s">
        <v>3350</v>
      </c>
      <c r="H1725" s="1" t="s">
        <v>85</v>
      </c>
      <c r="I1725" s="12" t="s">
        <v>554</v>
      </c>
      <c r="J1725" s="12" t="s">
        <v>559</v>
      </c>
      <c r="K1725" s="1" t="s">
        <v>1318</v>
      </c>
      <c r="L1725" s="1" t="s">
        <v>860</v>
      </c>
    </row>
    <row r="1726" spans="3:12">
      <c r="C1726" s="1" t="s">
        <v>1644</v>
      </c>
      <c r="D1726" s="1">
        <v>0</v>
      </c>
      <c r="E1726" s="1" t="s">
        <v>27</v>
      </c>
      <c r="F1726" s="12" t="s">
        <v>142</v>
      </c>
      <c r="G1726" s="12" t="s">
        <v>3350</v>
      </c>
      <c r="H1726" s="1" t="s">
        <v>85</v>
      </c>
      <c r="I1726" s="12" t="s">
        <v>554</v>
      </c>
      <c r="J1726" s="12" t="s">
        <v>559</v>
      </c>
      <c r="K1726" s="1" t="s">
        <v>1318</v>
      </c>
      <c r="L1726" s="1" t="s">
        <v>860</v>
      </c>
    </row>
    <row r="1727" spans="3:12">
      <c r="C1727" s="1" t="s">
        <v>1645</v>
      </c>
      <c r="D1727" s="1">
        <v>0</v>
      </c>
      <c r="E1727" s="1" t="s">
        <v>27</v>
      </c>
      <c r="F1727" s="12" t="s">
        <v>142</v>
      </c>
      <c r="G1727" s="12" t="s">
        <v>3350</v>
      </c>
      <c r="H1727" s="1" t="s">
        <v>85</v>
      </c>
      <c r="I1727" s="12" t="s">
        <v>554</v>
      </c>
      <c r="J1727" s="12" t="s">
        <v>559</v>
      </c>
      <c r="K1727" s="1" t="s">
        <v>1318</v>
      </c>
      <c r="L1727" s="1" t="s">
        <v>860</v>
      </c>
    </row>
    <row r="1728" spans="3:12">
      <c r="C1728" s="1" t="s">
        <v>1646</v>
      </c>
      <c r="D1728" s="1">
        <v>0</v>
      </c>
      <c r="E1728" s="1" t="s">
        <v>27</v>
      </c>
      <c r="F1728" s="12" t="s">
        <v>142</v>
      </c>
      <c r="G1728" s="12" t="s">
        <v>3350</v>
      </c>
      <c r="H1728" s="1" t="s">
        <v>85</v>
      </c>
      <c r="I1728" s="12" t="s">
        <v>554</v>
      </c>
      <c r="J1728" s="12" t="s">
        <v>559</v>
      </c>
      <c r="K1728" s="1" t="s">
        <v>1318</v>
      </c>
      <c r="L1728" s="1" t="s">
        <v>860</v>
      </c>
    </row>
    <row r="1729" spans="3:12">
      <c r="C1729" s="1" t="s">
        <v>978</v>
      </c>
      <c r="D1729" s="1">
        <v>0</v>
      </c>
      <c r="E1729" s="1" t="s">
        <v>27</v>
      </c>
      <c r="F1729" s="12" t="s">
        <v>142</v>
      </c>
      <c r="G1729" s="12" t="s">
        <v>3350</v>
      </c>
      <c r="H1729" s="1" t="s">
        <v>85</v>
      </c>
      <c r="I1729" s="12" t="s">
        <v>554</v>
      </c>
      <c r="J1729" s="12" t="s">
        <v>559</v>
      </c>
      <c r="K1729" s="1" t="s">
        <v>1318</v>
      </c>
      <c r="L1729" s="1" t="s">
        <v>860</v>
      </c>
    </row>
    <row r="1730" spans="3:12">
      <c r="C1730" s="1" t="s">
        <v>1647</v>
      </c>
      <c r="D1730" s="1">
        <v>0</v>
      </c>
      <c r="E1730" s="1" t="s">
        <v>27</v>
      </c>
      <c r="F1730" s="12" t="s">
        <v>142</v>
      </c>
      <c r="G1730" s="12" t="s">
        <v>3350</v>
      </c>
      <c r="H1730" s="1" t="s">
        <v>85</v>
      </c>
      <c r="I1730" s="12" t="s">
        <v>554</v>
      </c>
      <c r="J1730" s="12" t="s">
        <v>559</v>
      </c>
      <c r="K1730" s="1" t="s">
        <v>1318</v>
      </c>
      <c r="L1730" s="1" t="s">
        <v>860</v>
      </c>
    </row>
    <row r="1731" spans="3:12">
      <c r="C1731" s="1" t="s">
        <v>1648</v>
      </c>
      <c r="D1731" s="1">
        <v>0</v>
      </c>
      <c r="E1731" s="1" t="s">
        <v>27</v>
      </c>
      <c r="F1731" s="12" t="s">
        <v>142</v>
      </c>
      <c r="G1731" s="12" t="s">
        <v>3350</v>
      </c>
      <c r="H1731" s="1" t="s">
        <v>85</v>
      </c>
      <c r="I1731" s="12" t="s">
        <v>554</v>
      </c>
      <c r="J1731" s="12" t="s">
        <v>559</v>
      </c>
      <c r="K1731" s="1" t="s">
        <v>1318</v>
      </c>
      <c r="L1731" s="1" t="s">
        <v>860</v>
      </c>
    </row>
    <row r="1732" spans="3:12">
      <c r="C1732" s="1" t="s">
        <v>1649</v>
      </c>
      <c r="D1732" s="1">
        <v>0</v>
      </c>
      <c r="E1732" s="1" t="s">
        <v>27</v>
      </c>
      <c r="F1732" s="12" t="s">
        <v>142</v>
      </c>
      <c r="G1732" s="12" t="s">
        <v>3350</v>
      </c>
      <c r="H1732" s="1" t="s">
        <v>85</v>
      </c>
      <c r="I1732" s="12" t="s">
        <v>554</v>
      </c>
      <c r="J1732" s="12" t="s">
        <v>559</v>
      </c>
      <c r="K1732" s="1" t="s">
        <v>1318</v>
      </c>
      <c r="L1732" s="1" t="s">
        <v>860</v>
      </c>
    </row>
    <row r="1733" spans="3:12">
      <c r="C1733" s="1" t="s">
        <v>1650</v>
      </c>
      <c r="D1733" s="1">
        <v>0</v>
      </c>
      <c r="E1733" s="1" t="s">
        <v>27</v>
      </c>
      <c r="F1733" s="12" t="s">
        <v>142</v>
      </c>
      <c r="G1733" s="12" t="s">
        <v>3350</v>
      </c>
      <c r="H1733" s="1" t="s">
        <v>85</v>
      </c>
      <c r="I1733" s="12" t="s">
        <v>554</v>
      </c>
      <c r="J1733" s="12" t="s">
        <v>559</v>
      </c>
      <c r="K1733" s="1" t="s">
        <v>1318</v>
      </c>
      <c r="L1733" s="1" t="s">
        <v>860</v>
      </c>
    </row>
    <row r="1734" spans="3:12">
      <c r="C1734" s="1" t="s">
        <v>979</v>
      </c>
      <c r="D1734" s="1">
        <v>0</v>
      </c>
      <c r="E1734" s="1" t="s">
        <v>27</v>
      </c>
      <c r="F1734" s="12" t="s">
        <v>142</v>
      </c>
      <c r="G1734" s="12" t="s">
        <v>3350</v>
      </c>
      <c r="H1734" s="1" t="s">
        <v>85</v>
      </c>
      <c r="I1734" s="12" t="s">
        <v>554</v>
      </c>
      <c r="J1734" s="12" t="s">
        <v>559</v>
      </c>
      <c r="K1734" s="1" t="s">
        <v>1318</v>
      </c>
      <c r="L1734" s="1" t="s">
        <v>860</v>
      </c>
    </row>
    <row r="1735" spans="3:12">
      <c r="C1735" s="1" t="s">
        <v>1651</v>
      </c>
      <c r="D1735" s="1">
        <v>0</v>
      </c>
      <c r="E1735" s="1" t="s">
        <v>27</v>
      </c>
      <c r="F1735" s="12" t="s">
        <v>142</v>
      </c>
      <c r="G1735" s="12" t="s">
        <v>3350</v>
      </c>
      <c r="H1735" s="1" t="s">
        <v>85</v>
      </c>
      <c r="I1735" s="12" t="s">
        <v>554</v>
      </c>
      <c r="J1735" s="12" t="s">
        <v>559</v>
      </c>
      <c r="K1735" s="1" t="s">
        <v>1318</v>
      </c>
      <c r="L1735" s="1" t="s">
        <v>860</v>
      </c>
    </row>
    <row r="1736" spans="3:12">
      <c r="C1736" s="1" t="s">
        <v>980</v>
      </c>
      <c r="D1736" s="1">
        <v>0</v>
      </c>
      <c r="E1736" s="1" t="s">
        <v>27</v>
      </c>
      <c r="F1736" s="12" t="s">
        <v>142</v>
      </c>
      <c r="G1736" s="12" t="s">
        <v>3350</v>
      </c>
      <c r="H1736" s="1" t="s">
        <v>85</v>
      </c>
      <c r="I1736" s="12" t="s">
        <v>554</v>
      </c>
      <c r="J1736" s="12" t="s">
        <v>559</v>
      </c>
      <c r="K1736" s="1" t="s">
        <v>1318</v>
      </c>
      <c r="L1736" s="1" t="s">
        <v>860</v>
      </c>
    </row>
    <row r="1737" spans="3:12">
      <c r="C1737" s="1" t="s">
        <v>981</v>
      </c>
      <c r="D1737" s="1">
        <v>0</v>
      </c>
      <c r="E1737" s="1" t="s">
        <v>27</v>
      </c>
      <c r="F1737" s="12" t="s">
        <v>142</v>
      </c>
      <c r="G1737" s="12" t="s">
        <v>3350</v>
      </c>
      <c r="H1737" s="1" t="s">
        <v>85</v>
      </c>
      <c r="I1737" s="12" t="s">
        <v>554</v>
      </c>
      <c r="J1737" s="12" t="s">
        <v>559</v>
      </c>
      <c r="K1737" s="1" t="s">
        <v>1318</v>
      </c>
      <c r="L1737" s="1" t="s">
        <v>860</v>
      </c>
    </row>
    <row r="1738" spans="3:12">
      <c r="C1738" s="1" t="s">
        <v>982</v>
      </c>
      <c r="D1738" s="1">
        <v>0</v>
      </c>
      <c r="E1738" s="1" t="s">
        <v>27</v>
      </c>
      <c r="F1738" s="12" t="s">
        <v>142</v>
      </c>
      <c r="G1738" s="12" t="s">
        <v>3350</v>
      </c>
      <c r="H1738" s="1" t="s">
        <v>85</v>
      </c>
      <c r="I1738" s="12" t="s">
        <v>554</v>
      </c>
      <c r="J1738" s="12" t="s">
        <v>559</v>
      </c>
      <c r="K1738" s="1" t="s">
        <v>1318</v>
      </c>
      <c r="L1738" s="1" t="s">
        <v>860</v>
      </c>
    </row>
    <row r="1739" spans="3:12">
      <c r="C1739" s="1" t="s">
        <v>983</v>
      </c>
      <c r="D1739" s="1">
        <v>0</v>
      </c>
      <c r="E1739" s="1" t="s">
        <v>27</v>
      </c>
      <c r="F1739" s="12" t="s">
        <v>142</v>
      </c>
      <c r="G1739" s="12" t="s">
        <v>3350</v>
      </c>
      <c r="H1739" s="1" t="s">
        <v>85</v>
      </c>
      <c r="I1739" s="12" t="s">
        <v>554</v>
      </c>
      <c r="J1739" s="12" t="s">
        <v>559</v>
      </c>
      <c r="K1739" s="1" t="s">
        <v>1318</v>
      </c>
      <c r="L1739" s="1" t="s">
        <v>860</v>
      </c>
    </row>
    <row r="1740" spans="3:12">
      <c r="C1740" s="1" t="s">
        <v>984</v>
      </c>
      <c r="D1740" s="1">
        <v>0</v>
      </c>
      <c r="E1740" s="1" t="s">
        <v>27</v>
      </c>
      <c r="F1740" s="12" t="s">
        <v>142</v>
      </c>
      <c r="G1740" s="12" t="s">
        <v>3350</v>
      </c>
      <c r="H1740" s="1" t="s">
        <v>85</v>
      </c>
      <c r="I1740" s="12" t="s">
        <v>554</v>
      </c>
      <c r="J1740" s="12" t="s">
        <v>559</v>
      </c>
      <c r="K1740" s="1" t="s">
        <v>1318</v>
      </c>
      <c r="L1740" s="1" t="s">
        <v>860</v>
      </c>
    </row>
    <row r="1741" spans="3:12">
      <c r="C1741" s="1" t="s">
        <v>985</v>
      </c>
      <c r="D1741" s="1">
        <v>0</v>
      </c>
      <c r="E1741" s="1" t="s">
        <v>27</v>
      </c>
      <c r="F1741" s="12" t="s">
        <v>142</v>
      </c>
      <c r="G1741" s="12" t="s">
        <v>3350</v>
      </c>
      <c r="H1741" s="1" t="s">
        <v>85</v>
      </c>
      <c r="I1741" s="12" t="s">
        <v>554</v>
      </c>
      <c r="J1741" s="12" t="s">
        <v>559</v>
      </c>
      <c r="K1741" s="1" t="s">
        <v>1318</v>
      </c>
      <c r="L1741" s="1" t="s">
        <v>860</v>
      </c>
    </row>
    <row r="1742" spans="3:12">
      <c r="C1742" s="1" t="s">
        <v>986</v>
      </c>
      <c r="D1742" s="1">
        <v>0</v>
      </c>
      <c r="E1742" s="1" t="s">
        <v>27</v>
      </c>
      <c r="F1742" s="12" t="s">
        <v>142</v>
      </c>
      <c r="G1742" s="12" t="s">
        <v>3350</v>
      </c>
      <c r="H1742" s="1" t="s">
        <v>85</v>
      </c>
      <c r="I1742" s="12" t="s">
        <v>554</v>
      </c>
      <c r="J1742" s="12" t="s">
        <v>559</v>
      </c>
      <c r="K1742" s="1" t="s">
        <v>1318</v>
      </c>
      <c r="L1742" s="1" t="s">
        <v>860</v>
      </c>
    </row>
    <row r="1743" spans="3:12">
      <c r="C1743" s="1" t="s">
        <v>987</v>
      </c>
      <c r="D1743" s="1">
        <v>0</v>
      </c>
      <c r="E1743" s="1" t="s">
        <v>27</v>
      </c>
      <c r="F1743" s="12" t="s">
        <v>142</v>
      </c>
      <c r="G1743" s="12" t="s">
        <v>3350</v>
      </c>
      <c r="H1743" s="1" t="s">
        <v>85</v>
      </c>
      <c r="I1743" s="12" t="s">
        <v>554</v>
      </c>
      <c r="J1743" s="12" t="s">
        <v>559</v>
      </c>
      <c r="K1743" s="1" t="s">
        <v>1318</v>
      </c>
      <c r="L1743" s="1" t="s">
        <v>860</v>
      </c>
    </row>
    <row r="1744" spans="3:12">
      <c r="C1744" s="1" t="s">
        <v>988</v>
      </c>
      <c r="D1744" s="1">
        <v>0</v>
      </c>
      <c r="E1744" s="1" t="s">
        <v>27</v>
      </c>
      <c r="F1744" s="12" t="s">
        <v>142</v>
      </c>
      <c r="G1744" s="12" t="s">
        <v>3350</v>
      </c>
      <c r="H1744" s="1" t="s">
        <v>85</v>
      </c>
      <c r="I1744" s="12" t="s">
        <v>554</v>
      </c>
      <c r="J1744" s="12" t="s">
        <v>559</v>
      </c>
      <c r="K1744" s="1" t="s">
        <v>1318</v>
      </c>
      <c r="L1744" s="1" t="s">
        <v>860</v>
      </c>
    </row>
    <row r="1745" spans="3:12">
      <c r="C1745" s="1" t="s">
        <v>989</v>
      </c>
      <c r="D1745" s="1">
        <v>0</v>
      </c>
      <c r="E1745" s="1" t="s">
        <v>27</v>
      </c>
      <c r="F1745" s="12" t="s">
        <v>142</v>
      </c>
      <c r="G1745" s="12" t="s">
        <v>3350</v>
      </c>
      <c r="H1745" s="1" t="s">
        <v>85</v>
      </c>
      <c r="I1745" s="12" t="s">
        <v>554</v>
      </c>
      <c r="J1745" s="12" t="s">
        <v>559</v>
      </c>
      <c r="K1745" s="1" t="s">
        <v>1318</v>
      </c>
      <c r="L1745" s="1" t="s">
        <v>860</v>
      </c>
    </row>
    <row r="1746" spans="3:12">
      <c r="C1746" s="1" t="s">
        <v>990</v>
      </c>
      <c r="D1746" s="1">
        <v>0</v>
      </c>
      <c r="E1746" s="1" t="s">
        <v>27</v>
      </c>
      <c r="F1746" s="12" t="s">
        <v>142</v>
      </c>
      <c r="G1746" s="12" t="s">
        <v>3350</v>
      </c>
      <c r="H1746" s="1" t="s">
        <v>85</v>
      </c>
      <c r="I1746" s="12" t="s">
        <v>554</v>
      </c>
      <c r="J1746" s="12" t="s">
        <v>559</v>
      </c>
      <c r="K1746" s="1" t="s">
        <v>1318</v>
      </c>
      <c r="L1746" s="1" t="s">
        <v>860</v>
      </c>
    </row>
    <row r="1747" spans="3:12">
      <c r="C1747" s="1" t="s">
        <v>991</v>
      </c>
      <c r="D1747" s="1">
        <v>0</v>
      </c>
      <c r="E1747" s="1" t="s">
        <v>27</v>
      </c>
      <c r="F1747" s="12" t="s">
        <v>142</v>
      </c>
      <c r="G1747" s="12" t="s">
        <v>3350</v>
      </c>
      <c r="H1747" s="1" t="s">
        <v>85</v>
      </c>
      <c r="I1747" s="12" t="s">
        <v>554</v>
      </c>
      <c r="J1747" s="12" t="s">
        <v>559</v>
      </c>
      <c r="K1747" s="1" t="s">
        <v>1318</v>
      </c>
      <c r="L1747" s="1" t="s">
        <v>860</v>
      </c>
    </row>
    <row r="1748" spans="3:12">
      <c r="C1748" s="1" t="s">
        <v>992</v>
      </c>
      <c r="D1748" s="1">
        <v>0</v>
      </c>
      <c r="E1748" s="1" t="s">
        <v>27</v>
      </c>
      <c r="F1748" s="12" t="s">
        <v>142</v>
      </c>
      <c r="G1748" s="12" t="s">
        <v>3350</v>
      </c>
      <c r="H1748" s="1" t="s">
        <v>85</v>
      </c>
      <c r="I1748" s="12" t="s">
        <v>554</v>
      </c>
      <c r="J1748" s="12" t="s">
        <v>559</v>
      </c>
      <c r="K1748" s="1" t="s">
        <v>1318</v>
      </c>
      <c r="L1748" s="1" t="s">
        <v>860</v>
      </c>
    </row>
    <row r="1749" spans="3:12">
      <c r="C1749" s="1" t="s">
        <v>993</v>
      </c>
      <c r="D1749" s="1">
        <v>0</v>
      </c>
      <c r="E1749" s="1" t="s">
        <v>27</v>
      </c>
      <c r="F1749" s="12" t="s">
        <v>142</v>
      </c>
      <c r="G1749" s="12" t="s">
        <v>3350</v>
      </c>
      <c r="H1749" s="1" t="s">
        <v>85</v>
      </c>
      <c r="I1749" s="12" t="s">
        <v>554</v>
      </c>
      <c r="J1749" s="12" t="s">
        <v>559</v>
      </c>
      <c r="K1749" s="1" t="s">
        <v>1318</v>
      </c>
      <c r="L1749" s="1" t="s">
        <v>860</v>
      </c>
    </row>
    <row r="1750" spans="3:12">
      <c r="C1750" s="1" t="s">
        <v>994</v>
      </c>
      <c r="D1750" s="1">
        <v>0</v>
      </c>
      <c r="E1750" s="1" t="s">
        <v>27</v>
      </c>
      <c r="F1750" s="12" t="s">
        <v>142</v>
      </c>
      <c r="G1750" s="12" t="s">
        <v>3350</v>
      </c>
      <c r="H1750" s="1" t="s">
        <v>85</v>
      </c>
      <c r="I1750" s="12" t="s">
        <v>554</v>
      </c>
      <c r="J1750" s="12" t="s">
        <v>559</v>
      </c>
      <c r="K1750" s="1" t="s">
        <v>1318</v>
      </c>
      <c r="L1750" s="1" t="s">
        <v>860</v>
      </c>
    </row>
    <row r="1751" spans="3:12">
      <c r="C1751" s="1" t="s">
        <v>1652</v>
      </c>
      <c r="D1751" s="1">
        <v>0</v>
      </c>
      <c r="E1751" s="1" t="s">
        <v>27</v>
      </c>
      <c r="F1751" s="12" t="s">
        <v>142</v>
      </c>
      <c r="G1751" s="12" t="s">
        <v>3350</v>
      </c>
      <c r="H1751" s="1" t="s">
        <v>85</v>
      </c>
      <c r="I1751" s="12" t="s">
        <v>554</v>
      </c>
      <c r="J1751" s="12" t="s">
        <v>559</v>
      </c>
      <c r="K1751" s="1" t="s">
        <v>1318</v>
      </c>
      <c r="L1751" s="1" t="s">
        <v>860</v>
      </c>
    </row>
    <row r="1752" spans="3:12">
      <c r="C1752" s="1" t="s">
        <v>995</v>
      </c>
      <c r="D1752" s="1">
        <v>0</v>
      </c>
      <c r="E1752" s="1" t="s">
        <v>27</v>
      </c>
      <c r="F1752" s="12" t="s">
        <v>142</v>
      </c>
      <c r="G1752" s="12" t="s">
        <v>3350</v>
      </c>
      <c r="H1752" s="1" t="s">
        <v>85</v>
      </c>
      <c r="I1752" s="12" t="s">
        <v>554</v>
      </c>
      <c r="J1752" s="12" t="s">
        <v>559</v>
      </c>
      <c r="K1752" s="1" t="s">
        <v>1318</v>
      </c>
      <c r="L1752" s="1" t="s">
        <v>860</v>
      </c>
    </row>
    <row r="1753" spans="3:12">
      <c r="C1753" s="1" t="s">
        <v>1638</v>
      </c>
      <c r="D1753" s="1">
        <v>0</v>
      </c>
      <c r="E1753" s="1" t="s">
        <v>27</v>
      </c>
      <c r="F1753" s="12" t="s">
        <v>142</v>
      </c>
      <c r="G1753" s="12" t="s">
        <v>3350</v>
      </c>
      <c r="H1753" s="1" t="s">
        <v>85</v>
      </c>
      <c r="I1753" s="12" t="s">
        <v>554</v>
      </c>
      <c r="J1753" s="12" t="s">
        <v>559</v>
      </c>
      <c r="K1753" s="1" t="s">
        <v>1318</v>
      </c>
      <c r="L1753" s="1" t="s">
        <v>861</v>
      </c>
    </row>
    <row r="1754" spans="3:12">
      <c r="C1754" s="1" t="s">
        <v>956</v>
      </c>
      <c r="D1754" s="1">
        <v>0</v>
      </c>
      <c r="E1754" s="1" t="s">
        <v>27</v>
      </c>
      <c r="F1754" s="12" t="s">
        <v>142</v>
      </c>
      <c r="G1754" s="12" t="s">
        <v>3350</v>
      </c>
      <c r="H1754" s="1" t="s">
        <v>85</v>
      </c>
      <c r="I1754" s="12" t="s">
        <v>554</v>
      </c>
      <c r="J1754" s="12" t="s">
        <v>559</v>
      </c>
      <c r="K1754" s="1" t="s">
        <v>1318</v>
      </c>
      <c r="L1754" s="1" t="s">
        <v>861</v>
      </c>
    </row>
    <row r="1755" spans="3:12">
      <c r="C1755" s="1" t="s">
        <v>1639</v>
      </c>
      <c r="D1755" s="1">
        <v>0</v>
      </c>
      <c r="E1755" s="1" t="s">
        <v>27</v>
      </c>
      <c r="F1755" s="12" t="s">
        <v>142</v>
      </c>
      <c r="G1755" s="12" t="s">
        <v>3350</v>
      </c>
      <c r="H1755" s="1" t="s">
        <v>85</v>
      </c>
      <c r="I1755" s="12" t="s">
        <v>554</v>
      </c>
      <c r="J1755" s="12" t="s">
        <v>559</v>
      </c>
      <c r="K1755" s="1" t="s">
        <v>1318</v>
      </c>
      <c r="L1755" s="1" t="s">
        <v>861</v>
      </c>
    </row>
    <row r="1756" spans="3:12">
      <c r="C1756" s="1" t="s">
        <v>1640</v>
      </c>
      <c r="D1756" s="1">
        <v>0</v>
      </c>
      <c r="E1756" s="1" t="s">
        <v>27</v>
      </c>
      <c r="F1756" s="12" t="s">
        <v>142</v>
      </c>
      <c r="G1756" s="12" t="s">
        <v>3350</v>
      </c>
      <c r="H1756" s="1" t="s">
        <v>85</v>
      </c>
      <c r="I1756" s="12" t="s">
        <v>554</v>
      </c>
      <c r="J1756" s="12" t="s">
        <v>559</v>
      </c>
      <c r="K1756" s="1" t="s">
        <v>1318</v>
      </c>
      <c r="L1756" s="1" t="s">
        <v>861</v>
      </c>
    </row>
    <row r="1757" spans="3:12">
      <c r="C1757" s="1" t="s">
        <v>147</v>
      </c>
      <c r="D1757" s="1">
        <v>0</v>
      </c>
      <c r="E1757" s="1" t="s">
        <v>27</v>
      </c>
      <c r="F1757" s="12" t="s">
        <v>142</v>
      </c>
      <c r="G1757" s="12" t="s">
        <v>3350</v>
      </c>
      <c r="H1757" s="1" t="s">
        <v>85</v>
      </c>
      <c r="I1757" s="12" t="s">
        <v>554</v>
      </c>
      <c r="J1757" s="12" t="s">
        <v>559</v>
      </c>
      <c r="K1757" s="1" t="s">
        <v>1318</v>
      </c>
      <c r="L1757" s="1" t="s">
        <v>861</v>
      </c>
    </row>
    <row r="1758" spans="3:12">
      <c r="C1758" s="1" t="s">
        <v>149</v>
      </c>
      <c r="D1758" s="1">
        <v>0</v>
      </c>
      <c r="E1758" s="1" t="s">
        <v>27</v>
      </c>
      <c r="F1758" s="12" t="s">
        <v>142</v>
      </c>
      <c r="G1758" s="12" t="s">
        <v>3350</v>
      </c>
      <c r="H1758" s="1" t="s">
        <v>85</v>
      </c>
      <c r="I1758" s="12" t="s">
        <v>554</v>
      </c>
      <c r="J1758" s="12" t="s">
        <v>559</v>
      </c>
      <c r="K1758" s="1" t="s">
        <v>1318</v>
      </c>
      <c r="L1758" s="1" t="s">
        <v>861</v>
      </c>
    </row>
    <row r="1759" spans="3:12">
      <c r="C1759" s="1" t="s">
        <v>957</v>
      </c>
      <c r="D1759" s="1">
        <v>0</v>
      </c>
      <c r="E1759" s="1" t="s">
        <v>27</v>
      </c>
      <c r="F1759" s="12" t="s">
        <v>142</v>
      </c>
      <c r="G1759" s="12" t="s">
        <v>3350</v>
      </c>
      <c r="H1759" s="1" t="s">
        <v>85</v>
      </c>
      <c r="I1759" s="12" t="s">
        <v>554</v>
      </c>
      <c r="J1759" s="12" t="s">
        <v>559</v>
      </c>
      <c r="K1759" s="1" t="s">
        <v>1318</v>
      </c>
      <c r="L1759" s="1" t="s">
        <v>861</v>
      </c>
    </row>
    <row r="1760" spans="3:12">
      <c r="C1760" s="1" t="s">
        <v>958</v>
      </c>
      <c r="D1760" s="1">
        <v>0</v>
      </c>
      <c r="E1760" s="1" t="s">
        <v>27</v>
      </c>
      <c r="F1760" s="12" t="s">
        <v>142</v>
      </c>
      <c r="G1760" s="12" t="s">
        <v>3350</v>
      </c>
      <c r="H1760" s="1" t="s">
        <v>85</v>
      </c>
      <c r="I1760" s="12" t="s">
        <v>554</v>
      </c>
      <c r="J1760" s="12" t="s">
        <v>559</v>
      </c>
      <c r="K1760" s="1" t="s">
        <v>1318</v>
      </c>
      <c r="L1760" s="1" t="s">
        <v>861</v>
      </c>
    </row>
    <row r="1761" spans="3:12">
      <c r="C1761" s="1" t="s">
        <v>959</v>
      </c>
      <c r="D1761" s="1">
        <v>0</v>
      </c>
      <c r="E1761" s="1" t="s">
        <v>27</v>
      </c>
      <c r="F1761" s="12" t="s">
        <v>142</v>
      </c>
      <c r="G1761" s="12" t="s">
        <v>3350</v>
      </c>
      <c r="H1761" s="1" t="s">
        <v>85</v>
      </c>
      <c r="I1761" s="12" t="s">
        <v>554</v>
      </c>
      <c r="J1761" s="12" t="s">
        <v>559</v>
      </c>
      <c r="K1761" s="1" t="s">
        <v>1318</v>
      </c>
      <c r="L1761" s="1" t="s">
        <v>861</v>
      </c>
    </row>
    <row r="1762" spans="3:12">
      <c r="C1762" s="1" t="s">
        <v>960</v>
      </c>
      <c r="D1762" s="1">
        <v>0</v>
      </c>
      <c r="E1762" s="1" t="s">
        <v>27</v>
      </c>
      <c r="F1762" s="12" t="s">
        <v>142</v>
      </c>
      <c r="G1762" s="12" t="s">
        <v>3350</v>
      </c>
      <c r="H1762" s="1" t="s">
        <v>85</v>
      </c>
      <c r="I1762" s="12" t="s">
        <v>554</v>
      </c>
      <c r="J1762" s="12" t="s">
        <v>559</v>
      </c>
      <c r="K1762" s="1" t="s">
        <v>1318</v>
      </c>
      <c r="L1762" s="1" t="s">
        <v>861</v>
      </c>
    </row>
    <row r="1763" spans="3:12">
      <c r="C1763" s="1" t="s">
        <v>961</v>
      </c>
      <c r="D1763" s="1">
        <v>0</v>
      </c>
      <c r="E1763" s="1" t="s">
        <v>27</v>
      </c>
      <c r="F1763" s="12" t="s">
        <v>142</v>
      </c>
      <c r="G1763" s="12" t="s">
        <v>3350</v>
      </c>
      <c r="H1763" s="1" t="s">
        <v>85</v>
      </c>
      <c r="I1763" s="12" t="s">
        <v>554</v>
      </c>
      <c r="J1763" s="12" t="s">
        <v>559</v>
      </c>
      <c r="K1763" s="1" t="s">
        <v>1318</v>
      </c>
      <c r="L1763" s="1" t="s">
        <v>861</v>
      </c>
    </row>
    <row r="1764" spans="3:12">
      <c r="C1764" s="1" t="s">
        <v>962</v>
      </c>
      <c r="D1764" s="1">
        <v>0</v>
      </c>
      <c r="E1764" s="1" t="s">
        <v>27</v>
      </c>
      <c r="F1764" s="12" t="s">
        <v>142</v>
      </c>
      <c r="G1764" s="12" t="s">
        <v>3350</v>
      </c>
      <c r="H1764" s="1" t="s">
        <v>85</v>
      </c>
      <c r="I1764" s="12" t="s">
        <v>554</v>
      </c>
      <c r="J1764" s="12" t="s">
        <v>559</v>
      </c>
      <c r="K1764" s="1" t="s">
        <v>1318</v>
      </c>
      <c r="L1764" s="1" t="s">
        <v>861</v>
      </c>
    </row>
    <row r="1765" spans="3:12">
      <c r="C1765" s="1" t="s">
        <v>963</v>
      </c>
      <c r="D1765" s="1">
        <v>0</v>
      </c>
      <c r="E1765" s="1" t="s">
        <v>27</v>
      </c>
      <c r="F1765" s="12" t="s">
        <v>142</v>
      </c>
      <c r="G1765" s="12" t="s">
        <v>3350</v>
      </c>
      <c r="H1765" s="1" t="s">
        <v>85</v>
      </c>
      <c r="I1765" s="12" t="s">
        <v>554</v>
      </c>
      <c r="J1765" s="12" t="s">
        <v>559</v>
      </c>
      <c r="K1765" s="1" t="s">
        <v>1318</v>
      </c>
      <c r="L1765" s="1" t="s">
        <v>861</v>
      </c>
    </row>
    <row r="1766" spans="3:12">
      <c r="C1766" s="1" t="s">
        <v>964</v>
      </c>
      <c r="D1766" s="1">
        <v>0</v>
      </c>
      <c r="E1766" s="1" t="s">
        <v>27</v>
      </c>
      <c r="F1766" s="12" t="s">
        <v>142</v>
      </c>
      <c r="G1766" s="12" t="s">
        <v>3350</v>
      </c>
      <c r="H1766" s="1" t="s">
        <v>85</v>
      </c>
      <c r="I1766" s="12" t="s">
        <v>554</v>
      </c>
      <c r="J1766" s="12" t="s">
        <v>559</v>
      </c>
      <c r="K1766" s="1" t="s">
        <v>1318</v>
      </c>
      <c r="L1766" s="1" t="s">
        <v>861</v>
      </c>
    </row>
    <row r="1767" spans="3:12">
      <c r="C1767" s="1" t="s">
        <v>965</v>
      </c>
      <c r="D1767" s="1">
        <v>0</v>
      </c>
      <c r="E1767" s="1" t="s">
        <v>27</v>
      </c>
      <c r="F1767" s="12" t="s">
        <v>142</v>
      </c>
      <c r="G1767" s="12" t="s">
        <v>3350</v>
      </c>
      <c r="H1767" s="1" t="s">
        <v>85</v>
      </c>
      <c r="I1767" s="12" t="s">
        <v>554</v>
      </c>
      <c r="J1767" s="12" t="s">
        <v>559</v>
      </c>
      <c r="K1767" s="1" t="s">
        <v>1318</v>
      </c>
      <c r="L1767" s="1" t="s">
        <v>861</v>
      </c>
    </row>
    <row r="1768" spans="3:12">
      <c r="C1768" s="1" t="s">
        <v>966</v>
      </c>
      <c r="D1768" s="1">
        <v>0</v>
      </c>
      <c r="E1768" s="1" t="s">
        <v>27</v>
      </c>
      <c r="F1768" s="12" t="s">
        <v>142</v>
      </c>
      <c r="G1768" s="12" t="s">
        <v>3350</v>
      </c>
      <c r="H1768" s="1" t="s">
        <v>85</v>
      </c>
      <c r="I1768" s="12" t="s">
        <v>554</v>
      </c>
      <c r="J1768" s="12" t="s">
        <v>559</v>
      </c>
      <c r="K1768" s="1" t="s">
        <v>1318</v>
      </c>
      <c r="L1768" s="1" t="s">
        <v>861</v>
      </c>
    </row>
    <row r="1769" spans="3:12">
      <c r="C1769" s="1" t="s">
        <v>967</v>
      </c>
      <c r="D1769" s="1">
        <v>0</v>
      </c>
      <c r="E1769" s="1" t="s">
        <v>27</v>
      </c>
      <c r="F1769" s="12" t="s">
        <v>142</v>
      </c>
      <c r="G1769" s="12" t="s">
        <v>3350</v>
      </c>
      <c r="H1769" s="1" t="s">
        <v>85</v>
      </c>
      <c r="I1769" s="12" t="s">
        <v>554</v>
      </c>
      <c r="J1769" s="12" t="s">
        <v>559</v>
      </c>
      <c r="K1769" s="1" t="s">
        <v>1318</v>
      </c>
      <c r="L1769" s="1" t="s">
        <v>861</v>
      </c>
    </row>
    <row r="1770" spans="3:12">
      <c r="C1770" s="1" t="s">
        <v>968</v>
      </c>
      <c r="D1770" s="1">
        <v>0</v>
      </c>
      <c r="E1770" s="1" t="s">
        <v>27</v>
      </c>
      <c r="F1770" s="12" t="s">
        <v>142</v>
      </c>
      <c r="G1770" s="12" t="s">
        <v>3350</v>
      </c>
      <c r="H1770" s="1" t="s">
        <v>85</v>
      </c>
      <c r="I1770" s="12" t="s">
        <v>554</v>
      </c>
      <c r="J1770" s="12" t="s">
        <v>559</v>
      </c>
      <c r="K1770" s="1" t="s">
        <v>1318</v>
      </c>
      <c r="L1770" s="1" t="s">
        <v>861</v>
      </c>
    </row>
    <row r="1771" spans="3:12">
      <c r="C1771" s="1" t="s">
        <v>969</v>
      </c>
      <c r="D1771" s="1">
        <v>0</v>
      </c>
      <c r="E1771" s="1" t="s">
        <v>27</v>
      </c>
      <c r="F1771" s="12" t="s">
        <v>142</v>
      </c>
      <c r="G1771" s="12" t="s">
        <v>3350</v>
      </c>
      <c r="H1771" s="1" t="s">
        <v>85</v>
      </c>
      <c r="I1771" s="12" t="s">
        <v>554</v>
      </c>
      <c r="J1771" s="12" t="s">
        <v>559</v>
      </c>
      <c r="K1771" s="1" t="s">
        <v>1318</v>
      </c>
      <c r="L1771" s="1" t="s">
        <v>861</v>
      </c>
    </row>
    <row r="1772" spans="3:12">
      <c r="C1772" s="1" t="s">
        <v>970</v>
      </c>
      <c r="D1772" s="1">
        <v>0</v>
      </c>
      <c r="E1772" s="1" t="s">
        <v>27</v>
      </c>
      <c r="F1772" s="12" t="s">
        <v>142</v>
      </c>
      <c r="G1772" s="12" t="s">
        <v>3350</v>
      </c>
      <c r="H1772" s="1" t="s">
        <v>85</v>
      </c>
      <c r="I1772" s="12" t="s">
        <v>554</v>
      </c>
      <c r="J1772" s="12" t="s">
        <v>559</v>
      </c>
      <c r="K1772" s="1" t="s">
        <v>1318</v>
      </c>
      <c r="L1772" s="1" t="s">
        <v>861</v>
      </c>
    </row>
    <row r="1773" spans="3:12">
      <c r="C1773" s="1" t="s">
        <v>971</v>
      </c>
      <c r="D1773" s="1">
        <v>0</v>
      </c>
      <c r="E1773" s="1" t="s">
        <v>27</v>
      </c>
      <c r="F1773" s="12" t="s">
        <v>142</v>
      </c>
      <c r="G1773" s="12" t="s">
        <v>3350</v>
      </c>
      <c r="H1773" s="1" t="s">
        <v>85</v>
      </c>
      <c r="I1773" s="12" t="s">
        <v>554</v>
      </c>
      <c r="J1773" s="12" t="s">
        <v>559</v>
      </c>
      <c r="K1773" s="1" t="s">
        <v>1318</v>
      </c>
      <c r="L1773" s="1" t="s">
        <v>861</v>
      </c>
    </row>
    <row r="1774" spans="3:12">
      <c r="C1774" s="1" t="s">
        <v>972</v>
      </c>
      <c r="D1774" s="1">
        <v>0</v>
      </c>
      <c r="E1774" s="1" t="s">
        <v>27</v>
      </c>
      <c r="F1774" s="12" t="s">
        <v>142</v>
      </c>
      <c r="G1774" s="12" t="s">
        <v>3350</v>
      </c>
      <c r="H1774" s="1" t="s">
        <v>85</v>
      </c>
      <c r="I1774" s="12" t="s">
        <v>554</v>
      </c>
      <c r="J1774" s="12" t="s">
        <v>559</v>
      </c>
      <c r="K1774" s="1" t="s">
        <v>1318</v>
      </c>
      <c r="L1774" s="1" t="s">
        <v>861</v>
      </c>
    </row>
    <row r="1775" spans="3:12">
      <c r="C1775" s="1" t="s">
        <v>973</v>
      </c>
      <c r="D1775" s="1">
        <v>0</v>
      </c>
      <c r="E1775" s="1" t="s">
        <v>27</v>
      </c>
      <c r="F1775" s="12" t="s">
        <v>142</v>
      </c>
      <c r="G1775" s="12" t="s">
        <v>3350</v>
      </c>
      <c r="H1775" s="1" t="s">
        <v>85</v>
      </c>
      <c r="I1775" s="12" t="s">
        <v>554</v>
      </c>
      <c r="J1775" s="12" t="s">
        <v>559</v>
      </c>
      <c r="K1775" s="1" t="s">
        <v>1318</v>
      </c>
      <c r="L1775" s="1" t="s">
        <v>861</v>
      </c>
    </row>
    <row r="1776" spans="3:12">
      <c r="C1776" s="1" t="s">
        <v>974</v>
      </c>
      <c r="D1776" s="1">
        <v>0</v>
      </c>
      <c r="E1776" s="1" t="s">
        <v>27</v>
      </c>
      <c r="F1776" s="12" t="s">
        <v>142</v>
      </c>
      <c r="G1776" s="12" t="s">
        <v>3350</v>
      </c>
      <c r="H1776" s="1" t="s">
        <v>85</v>
      </c>
      <c r="I1776" s="12" t="s">
        <v>554</v>
      </c>
      <c r="J1776" s="12" t="s">
        <v>559</v>
      </c>
      <c r="K1776" s="1" t="s">
        <v>1318</v>
      </c>
      <c r="L1776" s="1" t="s">
        <v>861</v>
      </c>
    </row>
    <row r="1777" spans="3:12">
      <c r="C1777" s="1" t="s">
        <v>975</v>
      </c>
      <c r="D1777" s="1">
        <v>0</v>
      </c>
      <c r="E1777" s="1" t="s">
        <v>27</v>
      </c>
      <c r="F1777" s="12" t="s">
        <v>142</v>
      </c>
      <c r="G1777" s="12" t="s">
        <v>3350</v>
      </c>
      <c r="H1777" s="1" t="s">
        <v>85</v>
      </c>
      <c r="I1777" s="12" t="s">
        <v>554</v>
      </c>
      <c r="J1777" s="12" t="s">
        <v>559</v>
      </c>
      <c r="K1777" s="1" t="s">
        <v>1318</v>
      </c>
      <c r="L1777" s="1" t="s">
        <v>861</v>
      </c>
    </row>
    <row r="1778" spans="3:12">
      <c r="C1778" s="1" t="s">
        <v>976</v>
      </c>
      <c r="D1778" s="1">
        <v>0</v>
      </c>
      <c r="E1778" s="1" t="s">
        <v>27</v>
      </c>
      <c r="F1778" s="12" t="s">
        <v>142</v>
      </c>
      <c r="G1778" s="12" t="s">
        <v>3350</v>
      </c>
      <c r="H1778" s="1" t="s">
        <v>85</v>
      </c>
      <c r="I1778" s="12" t="s">
        <v>554</v>
      </c>
      <c r="J1778" s="12" t="s">
        <v>559</v>
      </c>
      <c r="K1778" s="1" t="s">
        <v>1318</v>
      </c>
      <c r="L1778" s="1" t="s">
        <v>861</v>
      </c>
    </row>
    <row r="1779" spans="3:12">
      <c r="C1779" s="1" t="s">
        <v>977</v>
      </c>
      <c r="D1779" s="1">
        <v>0</v>
      </c>
      <c r="E1779" s="1" t="s">
        <v>27</v>
      </c>
      <c r="F1779" s="12" t="s">
        <v>142</v>
      </c>
      <c r="G1779" s="12" t="s">
        <v>3350</v>
      </c>
      <c r="H1779" s="1" t="s">
        <v>85</v>
      </c>
      <c r="I1779" s="12" t="s">
        <v>554</v>
      </c>
      <c r="J1779" s="12" t="s">
        <v>559</v>
      </c>
      <c r="K1779" s="1" t="s">
        <v>1318</v>
      </c>
      <c r="L1779" s="1" t="s">
        <v>861</v>
      </c>
    </row>
    <row r="1780" spans="3:12">
      <c r="C1780" s="1" t="s">
        <v>1643</v>
      </c>
      <c r="D1780" s="1">
        <v>0</v>
      </c>
      <c r="E1780" s="1" t="s">
        <v>27</v>
      </c>
      <c r="F1780" s="12" t="s">
        <v>142</v>
      </c>
      <c r="G1780" s="12" t="s">
        <v>3350</v>
      </c>
      <c r="H1780" s="1" t="s">
        <v>85</v>
      </c>
      <c r="I1780" s="12" t="s">
        <v>554</v>
      </c>
      <c r="J1780" s="12" t="s">
        <v>559</v>
      </c>
      <c r="K1780" s="1" t="s">
        <v>1318</v>
      </c>
      <c r="L1780" s="1" t="s">
        <v>861</v>
      </c>
    </row>
    <row r="1781" spans="3:12">
      <c r="C1781" s="1" t="s">
        <v>1644</v>
      </c>
      <c r="D1781" s="1">
        <v>0</v>
      </c>
      <c r="E1781" s="1" t="s">
        <v>27</v>
      </c>
      <c r="F1781" s="12" t="s">
        <v>142</v>
      </c>
      <c r="G1781" s="12" t="s">
        <v>3350</v>
      </c>
      <c r="H1781" s="1" t="s">
        <v>85</v>
      </c>
      <c r="I1781" s="12" t="s">
        <v>554</v>
      </c>
      <c r="J1781" s="12" t="s">
        <v>559</v>
      </c>
      <c r="K1781" s="1" t="s">
        <v>1318</v>
      </c>
      <c r="L1781" s="1" t="s">
        <v>861</v>
      </c>
    </row>
    <row r="1782" spans="3:12">
      <c r="C1782" s="1" t="s">
        <v>1645</v>
      </c>
      <c r="D1782" s="1">
        <v>0</v>
      </c>
      <c r="E1782" s="1" t="s">
        <v>27</v>
      </c>
      <c r="F1782" s="12" t="s">
        <v>142</v>
      </c>
      <c r="G1782" s="12" t="s">
        <v>3350</v>
      </c>
      <c r="H1782" s="1" t="s">
        <v>85</v>
      </c>
      <c r="I1782" s="12" t="s">
        <v>554</v>
      </c>
      <c r="J1782" s="12" t="s">
        <v>559</v>
      </c>
      <c r="K1782" s="1" t="s">
        <v>1318</v>
      </c>
      <c r="L1782" s="1" t="s">
        <v>861</v>
      </c>
    </row>
    <row r="1783" spans="3:12">
      <c r="C1783" s="1" t="s">
        <v>1646</v>
      </c>
      <c r="D1783" s="1">
        <v>0</v>
      </c>
      <c r="E1783" s="1" t="s">
        <v>27</v>
      </c>
      <c r="F1783" s="12" t="s">
        <v>142</v>
      </c>
      <c r="G1783" s="12" t="s">
        <v>3350</v>
      </c>
      <c r="H1783" s="1" t="s">
        <v>85</v>
      </c>
      <c r="I1783" s="12" t="s">
        <v>554</v>
      </c>
      <c r="J1783" s="12" t="s">
        <v>559</v>
      </c>
      <c r="K1783" s="1" t="s">
        <v>1318</v>
      </c>
      <c r="L1783" s="1" t="s">
        <v>861</v>
      </c>
    </row>
    <row r="1784" spans="3:12">
      <c r="C1784" s="1" t="s">
        <v>978</v>
      </c>
      <c r="D1784" s="1">
        <v>0</v>
      </c>
      <c r="E1784" s="1" t="s">
        <v>27</v>
      </c>
      <c r="F1784" s="12" t="s">
        <v>142</v>
      </c>
      <c r="G1784" s="12" t="s">
        <v>3350</v>
      </c>
      <c r="H1784" s="1" t="s">
        <v>85</v>
      </c>
      <c r="I1784" s="12" t="s">
        <v>554</v>
      </c>
      <c r="J1784" s="12" t="s">
        <v>559</v>
      </c>
      <c r="K1784" s="1" t="s">
        <v>1318</v>
      </c>
      <c r="L1784" s="1" t="s">
        <v>861</v>
      </c>
    </row>
    <row r="1785" spans="3:12">
      <c r="C1785" s="1" t="s">
        <v>1647</v>
      </c>
      <c r="D1785" s="1">
        <v>0</v>
      </c>
      <c r="E1785" s="1" t="s">
        <v>27</v>
      </c>
      <c r="F1785" s="12" t="s">
        <v>142</v>
      </c>
      <c r="G1785" s="12" t="s">
        <v>3350</v>
      </c>
      <c r="H1785" s="1" t="s">
        <v>85</v>
      </c>
      <c r="I1785" s="12" t="s">
        <v>554</v>
      </c>
      <c r="J1785" s="12" t="s">
        <v>559</v>
      </c>
      <c r="K1785" s="1" t="s">
        <v>1318</v>
      </c>
      <c r="L1785" s="1" t="s">
        <v>861</v>
      </c>
    </row>
    <row r="1786" spans="3:12">
      <c r="C1786" s="1" t="s">
        <v>1648</v>
      </c>
      <c r="D1786" s="1">
        <v>0</v>
      </c>
      <c r="E1786" s="1" t="s">
        <v>27</v>
      </c>
      <c r="F1786" s="12" t="s">
        <v>142</v>
      </c>
      <c r="G1786" s="12" t="s">
        <v>3350</v>
      </c>
      <c r="H1786" s="1" t="s">
        <v>85</v>
      </c>
      <c r="I1786" s="12" t="s">
        <v>554</v>
      </c>
      <c r="J1786" s="12" t="s">
        <v>559</v>
      </c>
      <c r="K1786" s="1" t="s">
        <v>1318</v>
      </c>
      <c r="L1786" s="1" t="s">
        <v>861</v>
      </c>
    </row>
    <row r="1787" spans="3:12">
      <c r="C1787" s="1" t="s">
        <v>1649</v>
      </c>
      <c r="D1787" s="1">
        <v>0</v>
      </c>
      <c r="E1787" s="1" t="s">
        <v>27</v>
      </c>
      <c r="F1787" s="12" t="s">
        <v>142</v>
      </c>
      <c r="G1787" s="12" t="s">
        <v>3350</v>
      </c>
      <c r="H1787" s="1" t="s">
        <v>85</v>
      </c>
      <c r="I1787" s="12" t="s">
        <v>554</v>
      </c>
      <c r="J1787" s="12" t="s">
        <v>559</v>
      </c>
      <c r="K1787" s="1" t="s">
        <v>1318</v>
      </c>
      <c r="L1787" s="1" t="s">
        <v>861</v>
      </c>
    </row>
    <row r="1788" spans="3:12">
      <c r="C1788" s="1" t="s">
        <v>1650</v>
      </c>
      <c r="D1788" s="1">
        <v>0</v>
      </c>
      <c r="E1788" s="1" t="s">
        <v>27</v>
      </c>
      <c r="F1788" s="12" t="s">
        <v>142</v>
      </c>
      <c r="G1788" s="12" t="s">
        <v>3350</v>
      </c>
      <c r="H1788" s="1" t="s">
        <v>85</v>
      </c>
      <c r="I1788" s="12" t="s">
        <v>554</v>
      </c>
      <c r="J1788" s="12" t="s">
        <v>559</v>
      </c>
      <c r="K1788" s="1" t="s">
        <v>1318</v>
      </c>
      <c r="L1788" s="1" t="s">
        <v>861</v>
      </c>
    </row>
    <row r="1789" spans="3:12">
      <c r="C1789" s="1" t="s">
        <v>979</v>
      </c>
      <c r="D1789" s="1">
        <v>0</v>
      </c>
      <c r="E1789" s="1" t="s">
        <v>27</v>
      </c>
      <c r="F1789" s="12" t="s">
        <v>142</v>
      </c>
      <c r="G1789" s="12" t="s">
        <v>3350</v>
      </c>
      <c r="H1789" s="1" t="s">
        <v>85</v>
      </c>
      <c r="I1789" s="12" t="s">
        <v>554</v>
      </c>
      <c r="J1789" s="12" t="s">
        <v>559</v>
      </c>
      <c r="K1789" s="1" t="s">
        <v>1318</v>
      </c>
      <c r="L1789" s="1" t="s">
        <v>861</v>
      </c>
    </row>
    <row r="1790" spans="3:12">
      <c r="C1790" s="1" t="s">
        <v>1651</v>
      </c>
      <c r="D1790" s="1">
        <v>0</v>
      </c>
      <c r="E1790" s="1" t="s">
        <v>27</v>
      </c>
      <c r="F1790" s="12" t="s">
        <v>142</v>
      </c>
      <c r="G1790" s="12" t="s">
        <v>3350</v>
      </c>
      <c r="H1790" s="1" t="s">
        <v>85</v>
      </c>
      <c r="I1790" s="12" t="s">
        <v>554</v>
      </c>
      <c r="J1790" s="12" t="s">
        <v>559</v>
      </c>
      <c r="K1790" s="1" t="s">
        <v>1318</v>
      </c>
      <c r="L1790" s="1" t="s">
        <v>861</v>
      </c>
    </row>
    <row r="1791" spans="3:12">
      <c r="C1791" s="1" t="s">
        <v>980</v>
      </c>
      <c r="D1791" s="1">
        <v>0</v>
      </c>
      <c r="E1791" s="1" t="s">
        <v>27</v>
      </c>
      <c r="F1791" s="12" t="s">
        <v>142</v>
      </c>
      <c r="G1791" s="12" t="s">
        <v>3350</v>
      </c>
      <c r="H1791" s="1" t="s">
        <v>85</v>
      </c>
      <c r="I1791" s="12" t="s">
        <v>554</v>
      </c>
      <c r="J1791" s="12" t="s">
        <v>559</v>
      </c>
      <c r="K1791" s="1" t="s">
        <v>1318</v>
      </c>
      <c r="L1791" s="1" t="s">
        <v>861</v>
      </c>
    </row>
    <row r="1792" spans="3:12">
      <c r="C1792" s="1" t="s">
        <v>981</v>
      </c>
      <c r="D1792" s="1">
        <v>0</v>
      </c>
      <c r="E1792" s="1" t="s">
        <v>27</v>
      </c>
      <c r="F1792" s="12" t="s">
        <v>142</v>
      </c>
      <c r="G1792" s="12" t="s">
        <v>3350</v>
      </c>
      <c r="H1792" s="1" t="s">
        <v>85</v>
      </c>
      <c r="I1792" s="12" t="s">
        <v>554</v>
      </c>
      <c r="J1792" s="12" t="s">
        <v>559</v>
      </c>
      <c r="K1792" s="1" t="s">
        <v>1318</v>
      </c>
      <c r="L1792" s="1" t="s">
        <v>861</v>
      </c>
    </row>
    <row r="1793" spans="3:12">
      <c r="C1793" s="1" t="s">
        <v>982</v>
      </c>
      <c r="D1793" s="1">
        <v>0</v>
      </c>
      <c r="E1793" s="1" t="s">
        <v>27</v>
      </c>
      <c r="F1793" s="12" t="s">
        <v>142</v>
      </c>
      <c r="G1793" s="12" t="s">
        <v>3350</v>
      </c>
      <c r="H1793" s="1" t="s">
        <v>85</v>
      </c>
      <c r="I1793" s="12" t="s">
        <v>554</v>
      </c>
      <c r="J1793" s="12" t="s">
        <v>559</v>
      </c>
      <c r="K1793" s="1" t="s">
        <v>1318</v>
      </c>
      <c r="L1793" s="1" t="s">
        <v>861</v>
      </c>
    </row>
    <row r="1794" spans="3:12">
      <c r="C1794" s="1" t="s">
        <v>983</v>
      </c>
      <c r="D1794" s="1">
        <v>0</v>
      </c>
      <c r="E1794" s="1" t="s">
        <v>27</v>
      </c>
      <c r="F1794" s="12" t="s">
        <v>142</v>
      </c>
      <c r="G1794" s="12" t="s">
        <v>3350</v>
      </c>
      <c r="H1794" s="1" t="s">
        <v>85</v>
      </c>
      <c r="I1794" s="12" t="s">
        <v>554</v>
      </c>
      <c r="J1794" s="12" t="s">
        <v>559</v>
      </c>
      <c r="K1794" s="1" t="s">
        <v>1318</v>
      </c>
      <c r="L1794" s="1" t="s">
        <v>861</v>
      </c>
    </row>
    <row r="1795" spans="3:12">
      <c r="C1795" s="1" t="s">
        <v>984</v>
      </c>
      <c r="D1795" s="1">
        <v>0</v>
      </c>
      <c r="E1795" s="1" t="s">
        <v>27</v>
      </c>
      <c r="F1795" s="12" t="s">
        <v>142</v>
      </c>
      <c r="G1795" s="12" t="s">
        <v>3350</v>
      </c>
      <c r="H1795" s="1" t="s">
        <v>85</v>
      </c>
      <c r="I1795" s="12" t="s">
        <v>554</v>
      </c>
      <c r="J1795" s="12" t="s">
        <v>559</v>
      </c>
      <c r="K1795" s="1" t="s">
        <v>1318</v>
      </c>
      <c r="L1795" s="1" t="s">
        <v>861</v>
      </c>
    </row>
    <row r="1796" spans="3:12">
      <c r="C1796" s="1" t="s">
        <v>985</v>
      </c>
      <c r="D1796" s="1">
        <v>0</v>
      </c>
      <c r="E1796" s="1" t="s">
        <v>27</v>
      </c>
      <c r="F1796" s="12" t="s">
        <v>142</v>
      </c>
      <c r="G1796" s="12" t="s">
        <v>3350</v>
      </c>
      <c r="H1796" s="1" t="s">
        <v>85</v>
      </c>
      <c r="I1796" s="12" t="s">
        <v>554</v>
      </c>
      <c r="J1796" s="12" t="s">
        <v>559</v>
      </c>
      <c r="K1796" s="1" t="s">
        <v>1318</v>
      </c>
      <c r="L1796" s="1" t="s">
        <v>861</v>
      </c>
    </row>
    <row r="1797" spans="3:12">
      <c r="C1797" s="1" t="s">
        <v>986</v>
      </c>
      <c r="D1797" s="1">
        <v>0</v>
      </c>
      <c r="E1797" s="1" t="s">
        <v>27</v>
      </c>
      <c r="F1797" s="12" t="s">
        <v>142</v>
      </c>
      <c r="G1797" s="12" t="s">
        <v>3350</v>
      </c>
      <c r="H1797" s="1" t="s">
        <v>85</v>
      </c>
      <c r="I1797" s="12" t="s">
        <v>554</v>
      </c>
      <c r="J1797" s="12" t="s">
        <v>559</v>
      </c>
      <c r="K1797" s="1" t="s">
        <v>1318</v>
      </c>
      <c r="L1797" s="1" t="s">
        <v>861</v>
      </c>
    </row>
    <row r="1798" spans="3:12">
      <c r="C1798" s="1" t="s">
        <v>987</v>
      </c>
      <c r="D1798" s="1">
        <v>0</v>
      </c>
      <c r="E1798" s="1" t="s">
        <v>27</v>
      </c>
      <c r="F1798" s="12" t="s">
        <v>142</v>
      </c>
      <c r="G1798" s="12" t="s">
        <v>3350</v>
      </c>
      <c r="H1798" s="1" t="s">
        <v>85</v>
      </c>
      <c r="I1798" s="12" t="s">
        <v>554</v>
      </c>
      <c r="J1798" s="12" t="s">
        <v>559</v>
      </c>
      <c r="K1798" s="1" t="s">
        <v>1318</v>
      </c>
      <c r="L1798" s="1" t="s">
        <v>861</v>
      </c>
    </row>
    <row r="1799" spans="3:12">
      <c r="C1799" s="1" t="s">
        <v>988</v>
      </c>
      <c r="D1799" s="1">
        <v>0</v>
      </c>
      <c r="E1799" s="1" t="s">
        <v>27</v>
      </c>
      <c r="F1799" s="12" t="s">
        <v>142</v>
      </c>
      <c r="G1799" s="12" t="s">
        <v>3350</v>
      </c>
      <c r="H1799" s="1" t="s">
        <v>85</v>
      </c>
      <c r="I1799" s="12" t="s">
        <v>554</v>
      </c>
      <c r="J1799" s="12" t="s">
        <v>559</v>
      </c>
      <c r="K1799" s="1" t="s">
        <v>1318</v>
      </c>
      <c r="L1799" s="1" t="s">
        <v>861</v>
      </c>
    </row>
    <row r="1800" spans="3:12">
      <c r="C1800" s="1" t="s">
        <v>989</v>
      </c>
      <c r="D1800" s="1">
        <v>0</v>
      </c>
      <c r="E1800" s="1" t="s">
        <v>27</v>
      </c>
      <c r="F1800" s="12" t="s">
        <v>142</v>
      </c>
      <c r="G1800" s="12" t="s">
        <v>3350</v>
      </c>
      <c r="H1800" s="1" t="s">
        <v>85</v>
      </c>
      <c r="I1800" s="12" t="s">
        <v>554</v>
      </c>
      <c r="J1800" s="12" t="s">
        <v>559</v>
      </c>
      <c r="K1800" s="1" t="s">
        <v>1318</v>
      </c>
      <c r="L1800" s="1" t="s">
        <v>861</v>
      </c>
    </row>
    <row r="1801" spans="3:12">
      <c r="C1801" s="1" t="s">
        <v>990</v>
      </c>
      <c r="D1801" s="1">
        <v>0</v>
      </c>
      <c r="E1801" s="1" t="s">
        <v>27</v>
      </c>
      <c r="F1801" s="12" t="s">
        <v>142</v>
      </c>
      <c r="G1801" s="12" t="s">
        <v>3350</v>
      </c>
      <c r="H1801" s="1" t="s">
        <v>85</v>
      </c>
      <c r="I1801" s="12" t="s">
        <v>554</v>
      </c>
      <c r="J1801" s="12" t="s">
        <v>559</v>
      </c>
      <c r="K1801" s="1" t="s">
        <v>1318</v>
      </c>
      <c r="L1801" s="1" t="s">
        <v>861</v>
      </c>
    </row>
    <row r="1802" spans="3:12">
      <c r="C1802" s="1" t="s">
        <v>991</v>
      </c>
      <c r="D1802" s="1">
        <v>0</v>
      </c>
      <c r="E1802" s="1" t="s">
        <v>27</v>
      </c>
      <c r="F1802" s="12" t="s">
        <v>142</v>
      </c>
      <c r="G1802" s="12" t="s">
        <v>3350</v>
      </c>
      <c r="H1802" s="1" t="s">
        <v>85</v>
      </c>
      <c r="I1802" s="12" t="s">
        <v>554</v>
      </c>
      <c r="J1802" s="12" t="s">
        <v>559</v>
      </c>
      <c r="K1802" s="1" t="s">
        <v>1318</v>
      </c>
      <c r="L1802" s="1" t="s">
        <v>861</v>
      </c>
    </row>
    <row r="1803" spans="3:12">
      <c r="C1803" s="1" t="s">
        <v>992</v>
      </c>
      <c r="D1803" s="1">
        <v>0</v>
      </c>
      <c r="E1803" s="1" t="s">
        <v>27</v>
      </c>
      <c r="F1803" s="12" t="s">
        <v>142</v>
      </c>
      <c r="G1803" s="12" t="s">
        <v>3350</v>
      </c>
      <c r="H1803" s="1" t="s">
        <v>85</v>
      </c>
      <c r="I1803" s="12" t="s">
        <v>554</v>
      </c>
      <c r="J1803" s="12" t="s">
        <v>559</v>
      </c>
      <c r="K1803" s="1" t="s">
        <v>1318</v>
      </c>
      <c r="L1803" s="1" t="s">
        <v>861</v>
      </c>
    </row>
    <row r="1804" spans="3:12">
      <c r="C1804" s="1" t="s">
        <v>993</v>
      </c>
      <c r="D1804" s="1">
        <v>0</v>
      </c>
      <c r="E1804" s="1" t="s">
        <v>27</v>
      </c>
      <c r="F1804" s="12" t="s">
        <v>142</v>
      </c>
      <c r="G1804" s="12" t="s">
        <v>3350</v>
      </c>
      <c r="H1804" s="1" t="s">
        <v>85</v>
      </c>
      <c r="I1804" s="12" t="s">
        <v>554</v>
      </c>
      <c r="J1804" s="12" t="s">
        <v>559</v>
      </c>
      <c r="K1804" s="1" t="s">
        <v>1318</v>
      </c>
      <c r="L1804" s="1" t="s">
        <v>861</v>
      </c>
    </row>
    <row r="1805" spans="3:12">
      <c r="C1805" s="1" t="s">
        <v>994</v>
      </c>
      <c r="D1805" s="1">
        <v>0</v>
      </c>
      <c r="E1805" s="1" t="s">
        <v>27</v>
      </c>
      <c r="F1805" s="12" t="s">
        <v>142</v>
      </c>
      <c r="G1805" s="12" t="s">
        <v>3350</v>
      </c>
      <c r="H1805" s="1" t="s">
        <v>85</v>
      </c>
      <c r="I1805" s="12" t="s">
        <v>554</v>
      </c>
      <c r="J1805" s="12" t="s">
        <v>559</v>
      </c>
      <c r="K1805" s="1" t="s">
        <v>1318</v>
      </c>
      <c r="L1805" s="1" t="s">
        <v>861</v>
      </c>
    </row>
    <row r="1806" spans="3:12">
      <c r="C1806" s="1" t="s">
        <v>1652</v>
      </c>
      <c r="D1806" s="1">
        <v>0</v>
      </c>
      <c r="E1806" s="1" t="s">
        <v>27</v>
      </c>
      <c r="F1806" s="12" t="s">
        <v>142</v>
      </c>
      <c r="G1806" s="12" t="s">
        <v>3350</v>
      </c>
      <c r="H1806" s="1" t="s">
        <v>85</v>
      </c>
      <c r="I1806" s="12" t="s">
        <v>554</v>
      </c>
      <c r="J1806" s="12" t="s">
        <v>559</v>
      </c>
      <c r="K1806" s="1" t="s">
        <v>1318</v>
      </c>
      <c r="L1806" s="1" t="s">
        <v>861</v>
      </c>
    </row>
    <row r="1807" spans="3:12">
      <c r="C1807" s="1" t="s">
        <v>995</v>
      </c>
      <c r="D1807" s="1">
        <v>0</v>
      </c>
      <c r="E1807" s="1" t="s">
        <v>27</v>
      </c>
      <c r="F1807" s="12" t="s">
        <v>142</v>
      </c>
      <c r="G1807" s="12" t="s">
        <v>3350</v>
      </c>
      <c r="H1807" s="1" t="s">
        <v>85</v>
      </c>
      <c r="I1807" s="12" t="s">
        <v>554</v>
      </c>
      <c r="J1807" s="12" t="s">
        <v>559</v>
      </c>
      <c r="K1807" s="1" t="s">
        <v>1318</v>
      </c>
      <c r="L1807" s="1" t="s">
        <v>861</v>
      </c>
    </row>
    <row r="1808" spans="3:12">
      <c r="C1808" s="1" t="s">
        <v>996</v>
      </c>
      <c r="D1808" s="1">
        <v>0</v>
      </c>
      <c r="E1808" s="1" t="s">
        <v>27</v>
      </c>
      <c r="F1808" s="12" t="s">
        <v>142</v>
      </c>
      <c r="G1808" s="12" t="s">
        <v>3350</v>
      </c>
      <c r="H1808" s="1" t="s">
        <v>85</v>
      </c>
      <c r="I1808" s="12" t="s">
        <v>554</v>
      </c>
      <c r="J1808" s="12" t="s">
        <v>559</v>
      </c>
      <c r="K1808" s="1" t="s">
        <v>857</v>
      </c>
      <c r="L1808" s="1" t="s">
        <v>136</v>
      </c>
    </row>
    <row r="1809" spans="3:12">
      <c r="C1809" s="1" t="s">
        <v>997</v>
      </c>
      <c r="D1809" s="1">
        <v>0</v>
      </c>
      <c r="E1809" s="1" t="s">
        <v>27</v>
      </c>
      <c r="F1809" s="12" t="s">
        <v>142</v>
      </c>
      <c r="G1809" s="12" t="s">
        <v>3350</v>
      </c>
      <c r="H1809" s="1" t="s">
        <v>85</v>
      </c>
      <c r="I1809" s="12" t="s">
        <v>554</v>
      </c>
      <c r="J1809" s="12" t="s">
        <v>559</v>
      </c>
      <c r="K1809" s="1" t="s">
        <v>857</v>
      </c>
      <c r="L1809" s="1" t="s">
        <v>136</v>
      </c>
    </row>
    <row r="1810" spans="3:12">
      <c r="C1810" s="1" t="s">
        <v>996</v>
      </c>
      <c r="D1810" s="1">
        <v>0</v>
      </c>
      <c r="E1810" s="1" t="s">
        <v>27</v>
      </c>
      <c r="F1810" s="12" t="s">
        <v>142</v>
      </c>
      <c r="G1810" s="12" t="s">
        <v>3350</v>
      </c>
      <c r="H1810" s="1" t="s">
        <v>85</v>
      </c>
      <c r="I1810" s="12" t="s">
        <v>554</v>
      </c>
      <c r="J1810" s="12" t="s">
        <v>559</v>
      </c>
      <c r="K1810" s="1" t="s">
        <v>857</v>
      </c>
      <c r="L1810" s="1" t="s">
        <v>137</v>
      </c>
    </row>
    <row r="1811" spans="3:12">
      <c r="C1811" s="1" t="s">
        <v>997</v>
      </c>
      <c r="D1811" s="1">
        <v>0</v>
      </c>
      <c r="E1811" s="1" t="s">
        <v>27</v>
      </c>
      <c r="F1811" s="12" t="s">
        <v>142</v>
      </c>
      <c r="G1811" s="12" t="s">
        <v>3350</v>
      </c>
      <c r="H1811" s="1" t="s">
        <v>85</v>
      </c>
      <c r="I1811" s="12" t="s">
        <v>554</v>
      </c>
      <c r="J1811" s="12" t="s">
        <v>559</v>
      </c>
      <c r="K1811" s="1" t="s">
        <v>857</v>
      </c>
      <c r="L1811" s="1" t="s">
        <v>137</v>
      </c>
    </row>
    <row r="1812" spans="3:12">
      <c r="C1812" s="1" t="s">
        <v>996</v>
      </c>
      <c r="D1812" s="1">
        <v>0</v>
      </c>
      <c r="E1812" s="1" t="s">
        <v>27</v>
      </c>
      <c r="F1812" s="12" t="s">
        <v>142</v>
      </c>
      <c r="G1812" s="12" t="s">
        <v>3350</v>
      </c>
      <c r="H1812" s="1" t="s">
        <v>85</v>
      </c>
      <c r="I1812" s="12" t="s">
        <v>554</v>
      </c>
      <c r="J1812" s="12" t="s">
        <v>559</v>
      </c>
      <c r="K1812" s="1" t="s">
        <v>857</v>
      </c>
      <c r="L1812" s="1" t="s">
        <v>138</v>
      </c>
    </row>
    <row r="1813" spans="3:12">
      <c r="C1813" s="1" t="s">
        <v>997</v>
      </c>
      <c r="D1813" s="1">
        <v>0</v>
      </c>
      <c r="E1813" s="1" t="s">
        <v>27</v>
      </c>
      <c r="F1813" s="12" t="s">
        <v>142</v>
      </c>
      <c r="G1813" s="12" t="s">
        <v>3350</v>
      </c>
      <c r="H1813" s="1" t="s">
        <v>85</v>
      </c>
      <c r="I1813" s="12" t="s">
        <v>554</v>
      </c>
      <c r="J1813" s="12" t="s">
        <v>559</v>
      </c>
      <c r="K1813" s="1" t="s">
        <v>857</v>
      </c>
      <c r="L1813" s="1" t="s">
        <v>138</v>
      </c>
    </row>
    <row r="1814" spans="3:12">
      <c r="C1814" s="1" t="s">
        <v>996</v>
      </c>
      <c r="D1814" s="1">
        <v>0</v>
      </c>
      <c r="E1814" s="1" t="s">
        <v>27</v>
      </c>
      <c r="F1814" s="12" t="s">
        <v>142</v>
      </c>
      <c r="G1814" s="12" t="s">
        <v>3350</v>
      </c>
      <c r="H1814" s="1" t="s">
        <v>85</v>
      </c>
      <c r="I1814" s="12" t="s">
        <v>554</v>
      </c>
      <c r="J1814" s="12" t="s">
        <v>559</v>
      </c>
      <c r="K1814" s="1" t="s">
        <v>857</v>
      </c>
      <c r="L1814" s="1" t="s">
        <v>139</v>
      </c>
    </row>
    <row r="1815" spans="3:12">
      <c r="C1815" s="1" t="s">
        <v>997</v>
      </c>
      <c r="D1815" s="1">
        <v>0</v>
      </c>
      <c r="E1815" s="1" t="s">
        <v>27</v>
      </c>
      <c r="F1815" s="12" t="s">
        <v>142</v>
      </c>
      <c r="G1815" s="12" t="s">
        <v>3350</v>
      </c>
      <c r="H1815" s="1" t="s">
        <v>85</v>
      </c>
      <c r="I1815" s="12" t="s">
        <v>554</v>
      </c>
      <c r="J1815" s="12" t="s">
        <v>559</v>
      </c>
      <c r="K1815" s="1" t="s">
        <v>857</v>
      </c>
      <c r="L1815" s="1" t="s">
        <v>139</v>
      </c>
    </row>
    <row r="1816" spans="3:12">
      <c r="C1816" s="1" t="s">
        <v>996</v>
      </c>
      <c r="D1816" s="1">
        <v>0</v>
      </c>
      <c r="E1816" s="1" t="s">
        <v>27</v>
      </c>
      <c r="F1816" s="12" t="s">
        <v>142</v>
      </c>
      <c r="G1816" s="12" t="s">
        <v>3350</v>
      </c>
      <c r="H1816" s="1" t="s">
        <v>85</v>
      </c>
      <c r="I1816" s="12" t="s">
        <v>554</v>
      </c>
      <c r="J1816" s="12" t="s">
        <v>559</v>
      </c>
      <c r="K1816" s="1" t="s">
        <v>857</v>
      </c>
      <c r="L1816" s="1" t="s">
        <v>140</v>
      </c>
    </row>
    <row r="1817" spans="3:12">
      <c r="C1817" s="1" t="s">
        <v>997</v>
      </c>
      <c r="D1817" s="1">
        <v>0</v>
      </c>
      <c r="E1817" s="1" t="s">
        <v>27</v>
      </c>
      <c r="F1817" s="12" t="s">
        <v>142</v>
      </c>
      <c r="G1817" s="12" t="s">
        <v>3350</v>
      </c>
      <c r="H1817" s="1" t="s">
        <v>85</v>
      </c>
      <c r="I1817" s="12" t="s">
        <v>554</v>
      </c>
      <c r="J1817" s="12" t="s">
        <v>559</v>
      </c>
      <c r="K1817" s="1" t="s">
        <v>857</v>
      </c>
      <c r="L1817" s="1" t="s">
        <v>140</v>
      </c>
    </row>
    <row r="1818" spans="3:12">
      <c r="C1818" s="1" t="s">
        <v>996</v>
      </c>
      <c r="D1818" s="1">
        <v>0</v>
      </c>
      <c r="E1818" s="1" t="s">
        <v>27</v>
      </c>
      <c r="F1818" s="12" t="s">
        <v>142</v>
      </c>
      <c r="G1818" s="12" t="s">
        <v>3350</v>
      </c>
      <c r="H1818" s="1" t="s">
        <v>85</v>
      </c>
      <c r="I1818" s="12" t="s">
        <v>554</v>
      </c>
      <c r="J1818" s="12" t="s">
        <v>559</v>
      </c>
      <c r="K1818" s="1" t="s">
        <v>857</v>
      </c>
      <c r="L1818" s="1" t="s">
        <v>141</v>
      </c>
    </row>
    <row r="1819" spans="3:12">
      <c r="C1819" s="1" t="s">
        <v>997</v>
      </c>
      <c r="D1819" s="1">
        <v>0</v>
      </c>
      <c r="E1819" s="1" t="s">
        <v>27</v>
      </c>
      <c r="F1819" s="12" t="s">
        <v>142</v>
      </c>
      <c r="G1819" s="12" t="s">
        <v>3350</v>
      </c>
      <c r="H1819" s="1" t="s">
        <v>85</v>
      </c>
      <c r="I1819" s="12" t="s">
        <v>554</v>
      </c>
      <c r="J1819" s="12" t="s">
        <v>559</v>
      </c>
      <c r="K1819" s="1" t="s">
        <v>857</v>
      </c>
      <c r="L1819" s="1" t="s">
        <v>141</v>
      </c>
    </row>
    <row r="1820" spans="3:12">
      <c r="C1820" s="1" t="s">
        <v>996</v>
      </c>
      <c r="D1820" s="1">
        <v>0</v>
      </c>
      <c r="E1820" s="1" t="s">
        <v>27</v>
      </c>
      <c r="F1820" s="12" t="s">
        <v>142</v>
      </c>
      <c r="G1820" s="12" t="s">
        <v>3350</v>
      </c>
      <c r="H1820" s="1" t="s">
        <v>85</v>
      </c>
      <c r="I1820" s="12" t="s">
        <v>554</v>
      </c>
      <c r="J1820" s="12" t="s">
        <v>559</v>
      </c>
      <c r="K1820" s="1" t="s">
        <v>857</v>
      </c>
      <c r="L1820" s="1" t="s">
        <v>858</v>
      </c>
    </row>
    <row r="1821" spans="3:12">
      <c r="C1821" s="1" t="s">
        <v>997</v>
      </c>
      <c r="D1821" s="1">
        <v>0</v>
      </c>
      <c r="E1821" s="1" t="s">
        <v>27</v>
      </c>
      <c r="F1821" s="12" t="s">
        <v>142</v>
      </c>
      <c r="G1821" s="12" t="s">
        <v>3350</v>
      </c>
      <c r="H1821" s="1" t="s">
        <v>85</v>
      </c>
      <c r="I1821" s="12" t="s">
        <v>554</v>
      </c>
      <c r="J1821" s="12" t="s">
        <v>559</v>
      </c>
      <c r="K1821" s="1" t="s">
        <v>857</v>
      </c>
      <c r="L1821" s="1" t="s">
        <v>858</v>
      </c>
    </row>
    <row r="1822" spans="3:12">
      <c r="C1822" s="1" t="s">
        <v>996</v>
      </c>
      <c r="D1822" s="1">
        <v>0</v>
      </c>
      <c r="E1822" s="1" t="s">
        <v>27</v>
      </c>
      <c r="F1822" s="12" t="s">
        <v>142</v>
      </c>
      <c r="G1822" s="12" t="s">
        <v>3350</v>
      </c>
      <c r="H1822" s="1" t="s">
        <v>85</v>
      </c>
      <c r="I1822" s="12" t="s">
        <v>554</v>
      </c>
      <c r="J1822" s="12" t="s">
        <v>559</v>
      </c>
      <c r="K1822" s="1" t="s">
        <v>857</v>
      </c>
      <c r="L1822" s="1" t="s">
        <v>859</v>
      </c>
    </row>
    <row r="1823" spans="3:12">
      <c r="C1823" s="1" t="s">
        <v>997</v>
      </c>
      <c r="D1823" s="1">
        <v>0</v>
      </c>
      <c r="E1823" s="1" t="s">
        <v>27</v>
      </c>
      <c r="F1823" s="12" t="s">
        <v>142</v>
      </c>
      <c r="G1823" s="12" t="s">
        <v>3350</v>
      </c>
      <c r="H1823" s="1" t="s">
        <v>85</v>
      </c>
      <c r="I1823" s="12" t="s">
        <v>554</v>
      </c>
      <c r="J1823" s="12" t="s">
        <v>559</v>
      </c>
      <c r="K1823" s="1" t="s">
        <v>857</v>
      </c>
      <c r="L1823" s="1" t="s">
        <v>859</v>
      </c>
    </row>
    <row r="1824" spans="3:12">
      <c r="C1824" s="1" t="s">
        <v>996</v>
      </c>
      <c r="D1824" s="1">
        <v>0</v>
      </c>
      <c r="E1824" s="1" t="s">
        <v>27</v>
      </c>
      <c r="F1824" s="12" t="s">
        <v>142</v>
      </c>
      <c r="G1824" s="12" t="s">
        <v>3350</v>
      </c>
      <c r="H1824" s="1" t="s">
        <v>85</v>
      </c>
      <c r="I1824" s="12" t="s">
        <v>554</v>
      </c>
      <c r="J1824" s="12" t="s">
        <v>559</v>
      </c>
      <c r="K1824" s="1" t="s">
        <v>857</v>
      </c>
      <c r="L1824" s="1" t="s">
        <v>860</v>
      </c>
    </row>
    <row r="1825" spans="3:12">
      <c r="C1825" s="1" t="s">
        <v>997</v>
      </c>
      <c r="D1825" s="1">
        <v>0</v>
      </c>
      <c r="E1825" s="1" t="s">
        <v>27</v>
      </c>
      <c r="F1825" s="12" t="s">
        <v>142</v>
      </c>
      <c r="G1825" s="12" t="s">
        <v>3350</v>
      </c>
      <c r="H1825" s="1" t="s">
        <v>85</v>
      </c>
      <c r="I1825" s="12" t="s">
        <v>554</v>
      </c>
      <c r="J1825" s="12" t="s">
        <v>559</v>
      </c>
      <c r="K1825" s="1" t="s">
        <v>857</v>
      </c>
      <c r="L1825" s="1" t="s">
        <v>860</v>
      </c>
    </row>
    <row r="1826" spans="3:12">
      <c r="C1826" s="1" t="s">
        <v>996</v>
      </c>
      <c r="D1826" s="1">
        <v>0</v>
      </c>
      <c r="E1826" s="1" t="s">
        <v>27</v>
      </c>
      <c r="F1826" s="12" t="s">
        <v>142</v>
      </c>
      <c r="G1826" s="12" t="s">
        <v>3350</v>
      </c>
      <c r="H1826" s="1" t="s">
        <v>85</v>
      </c>
      <c r="I1826" s="12" t="s">
        <v>554</v>
      </c>
      <c r="J1826" s="12" t="s">
        <v>559</v>
      </c>
      <c r="K1826" s="1" t="s">
        <v>857</v>
      </c>
      <c r="L1826" s="1" t="s">
        <v>861</v>
      </c>
    </row>
    <row r="1827" spans="3:12">
      <c r="C1827" s="1" t="s">
        <v>997</v>
      </c>
      <c r="D1827" s="1">
        <v>0</v>
      </c>
      <c r="E1827" s="1" t="s">
        <v>27</v>
      </c>
      <c r="F1827" s="12" t="s">
        <v>142</v>
      </c>
      <c r="G1827" s="12" t="s">
        <v>3350</v>
      </c>
      <c r="H1827" s="1" t="s">
        <v>85</v>
      </c>
      <c r="I1827" s="12" t="s">
        <v>554</v>
      </c>
      <c r="J1827" s="12" t="s">
        <v>559</v>
      </c>
      <c r="K1827" s="1" t="s">
        <v>857</v>
      </c>
      <c r="L1827" s="1" t="s">
        <v>861</v>
      </c>
    </row>
    <row r="1828" spans="3:12">
      <c r="C1828" s="1" t="s">
        <v>998</v>
      </c>
      <c r="D1828" s="1">
        <v>0</v>
      </c>
      <c r="E1828" s="1" t="s">
        <v>27</v>
      </c>
      <c r="F1828" s="12" t="s">
        <v>142</v>
      </c>
      <c r="G1828" s="12" t="s">
        <v>3350</v>
      </c>
      <c r="H1828" s="1" t="s">
        <v>85</v>
      </c>
      <c r="I1828" s="12" t="s">
        <v>554</v>
      </c>
      <c r="J1828" s="12" t="s">
        <v>559</v>
      </c>
      <c r="K1828" s="1" t="s">
        <v>863</v>
      </c>
      <c r="L1828" s="1" t="s">
        <v>864</v>
      </c>
    </row>
    <row r="1829" spans="3:12">
      <c r="C1829" s="1" t="s">
        <v>998</v>
      </c>
      <c r="D1829" s="1">
        <v>0</v>
      </c>
      <c r="E1829" s="1" t="s">
        <v>27</v>
      </c>
      <c r="F1829" s="12" t="s">
        <v>142</v>
      </c>
      <c r="G1829" s="12" t="s">
        <v>3350</v>
      </c>
      <c r="H1829" s="1" t="s">
        <v>85</v>
      </c>
      <c r="I1829" s="12" t="s">
        <v>554</v>
      </c>
      <c r="J1829" s="12" t="s">
        <v>559</v>
      </c>
      <c r="K1829" s="1" t="s">
        <v>863</v>
      </c>
      <c r="L1829" s="1" t="s">
        <v>865</v>
      </c>
    </row>
    <row r="1830" spans="3:12">
      <c r="C1830" s="1" t="s">
        <v>998</v>
      </c>
      <c r="D1830" s="1">
        <v>0</v>
      </c>
      <c r="E1830" s="1" t="s">
        <v>27</v>
      </c>
      <c r="F1830" s="12" t="s">
        <v>142</v>
      </c>
      <c r="G1830" s="12" t="s">
        <v>3350</v>
      </c>
      <c r="H1830" s="1" t="s">
        <v>85</v>
      </c>
      <c r="I1830" s="12" t="s">
        <v>554</v>
      </c>
      <c r="J1830" s="12" t="s">
        <v>559</v>
      </c>
      <c r="K1830" s="1" t="s">
        <v>863</v>
      </c>
      <c r="L1830" s="1" t="s">
        <v>866</v>
      </c>
    </row>
    <row r="1831" spans="3:12">
      <c r="C1831" s="1" t="s">
        <v>998</v>
      </c>
      <c r="D1831" s="1">
        <v>0</v>
      </c>
      <c r="E1831" s="1" t="s">
        <v>27</v>
      </c>
      <c r="F1831" s="12" t="s">
        <v>142</v>
      </c>
      <c r="G1831" s="12" t="s">
        <v>3350</v>
      </c>
      <c r="H1831" s="1" t="s">
        <v>85</v>
      </c>
      <c r="I1831" s="12" t="s">
        <v>554</v>
      </c>
      <c r="J1831" s="12" t="s">
        <v>559</v>
      </c>
      <c r="K1831" s="1" t="s">
        <v>863</v>
      </c>
      <c r="L1831" s="1" t="s">
        <v>867</v>
      </c>
    </row>
    <row r="1832" spans="3:12">
      <c r="C1832" s="1" t="s">
        <v>998</v>
      </c>
      <c r="D1832" s="1">
        <v>0</v>
      </c>
      <c r="E1832" s="1" t="s">
        <v>27</v>
      </c>
      <c r="F1832" s="12" t="s">
        <v>142</v>
      </c>
      <c r="G1832" s="12" t="s">
        <v>3350</v>
      </c>
      <c r="H1832" s="1" t="s">
        <v>85</v>
      </c>
      <c r="I1832" s="12" t="s">
        <v>554</v>
      </c>
      <c r="J1832" s="12" t="s">
        <v>559</v>
      </c>
      <c r="K1832" s="1" t="s">
        <v>863</v>
      </c>
      <c r="L1832" s="1" t="s">
        <v>868</v>
      </c>
    </row>
    <row r="1833" spans="3:12">
      <c r="C1833" s="1" t="s">
        <v>998</v>
      </c>
      <c r="D1833" s="1">
        <v>0</v>
      </c>
      <c r="E1833" s="1" t="s">
        <v>27</v>
      </c>
      <c r="F1833" s="12" t="s">
        <v>142</v>
      </c>
      <c r="G1833" s="12" t="s">
        <v>3350</v>
      </c>
      <c r="H1833" s="1" t="s">
        <v>85</v>
      </c>
      <c r="I1833" s="12" t="s">
        <v>554</v>
      </c>
      <c r="J1833" s="12" t="s">
        <v>559</v>
      </c>
      <c r="K1833" s="1" t="s">
        <v>863</v>
      </c>
      <c r="L1833" s="1" t="s">
        <v>869</v>
      </c>
    </row>
    <row r="1834" spans="3:12">
      <c r="C1834" s="1" t="s">
        <v>998</v>
      </c>
      <c r="D1834" s="1">
        <v>0</v>
      </c>
      <c r="E1834" s="1" t="s">
        <v>27</v>
      </c>
      <c r="F1834" s="12" t="s">
        <v>142</v>
      </c>
      <c r="G1834" s="12" t="s">
        <v>3350</v>
      </c>
      <c r="H1834" s="1" t="s">
        <v>85</v>
      </c>
      <c r="I1834" s="12" t="s">
        <v>554</v>
      </c>
      <c r="J1834" s="12" t="s">
        <v>559</v>
      </c>
      <c r="K1834" s="1" t="s">
        <v>863</v>
      </c>
      <c r="L1834" s="1" t="s">
        <v>870</v>
      </c>
    </row>
    <row r="1835" spans="3:12">
      <c r="C1835" s="1" t="s">
        <v>998</v>
      </c>
      <c r="D1835" s="1">
        <v>0</v>
      </c>
      <c r="E1835" s="1" t="s">
        <v>27</v>
      </c>
      <c r="F1835" s="12" t="s">
        <v>142</v>
      </c>
      <c r="G1835" s="12" t="s">
        <v>3350</v>
      </c>
      <c r="H1835" s="1" t="s">
        <v>85</v>
      </c>
      <c r="I1835" s="12" t="s">
        <v>554</v>
      </c>
      <c r="J1835" s="12" t="s">
        <v>559</v>
      </c>
      <c r="K1835" s="1" t="s">
        <v>863</v>
      </c>
      <c r="L1835" s="1" t="s">
        <v>871</v>
      </c>
    </row>
    <row r="1836" spans="3:12">
      <c r="C1836" s="1" t="s">
        <v>998</v>
      </c>
      <c r="D1836" s="1">
        <v>0</v>
      </c>
      <c r="E1836" s="1" t="s">
        <v>27</v>
      </c>
      <c r="F1836" s="12" t="s">
        <v>142</v>
      </c>
      <c r="G1836" s="12" t="s">
        <v>3350</v>
      </c>
      <c r="H1836" s="1" t="s">
        <v>85</v>
      </c>
      <c r="I1836" s="12" t="s">
        <v>554</v>
      </c>
      <c r="J1836" s="12" t="s">
        <v>559</v>
      </c>
      <c r="K1836" s="1" t="s">
        <v>863</v>
      </c>
      <c r="L1836" s="1" t="s">
        <v>872</v>
      </c>
    </row>
    <row r="1837" spans="3:12">
      <c r="C1837" s="1" t="s">
        <v>998</v>
      </c>
      <c r="D1837" s="1">
        <v>0</v>
      </c>
      <c r="E1837" s="1" t="s">
        <v>27</v>
      </c>
      <c r="F1837" s="12" t="s">
        <v>142</v>
      </c>
      <c r="G1837" s="12" t="s">
        <v>3350</v>
      </c>
      <c r="H1837" s="1" t="s">
        <v>85</v>
      </c>
      <c r="I1837" s="12" t="s">
        <v>554</v>
      </c>
      <c r="J1837" s="12" t="s">
        <v>559</v>
      </c>
      <c r="K1837" s="1" t="s">
        <v>863</v>
      </c>
      <c r="L1837" s="1" t="s">
        <v>873</v>
      </c>
    </row>
    <row r="1838" spans="3:12">
      <c r="C1838" s="1" t="s">
        <v>998</v>
      </c>
      <c r="D1838" s="1">
        <v>0</v>
      </c>
      <c r="E1838" s="1" t="s">
        <v>27</v>
      </c>
      <c r="F1838" s="12" t="s">
        <v>142</v>
      </c>
      <c r="G1838" s="12" t="s">
        <v>3350</v>
      </c>
      <c r="H1838" s="1" t="s">
        <v>85</v>
      </c>
      <c r="I1838" s="12" t="s">
        <v>554</v>
      </c>
      <c r="J1838" s="12" t="s">
        <v>559</v>
      </c>
      <c r="K1838" s="1" t="s">
        <v>863</v>
      </c>
      <c r="L1838" s="1" t="s">
        <v>874</v>
      </c>
    </row>
    <row r="1839" spans="3:12">
      <c r="C1839" s="1" t="s">
        <v>998</v>
      </c>
      <c r="D1839" s="1">
        <v>0</v>
      </c>
      <c r="E1839" s="1" t="s">
        <v>27</v>
      </c>
      <c r="F1839" s="12" t="s">
        <v>142</v>
      </c>
      <c r="G1839" s="12" t="s">
        <v>3350</v>
      </c>
      <c r="H1839" s="1" t="s">
        <v>85</v>
      </c>
      <c r="I1839" s="12" t="s">
        <v>554</v>
      </c>
      <c r="J1839" s="12" t="s">
        <v>559</v>
      </c>
      <c r="K1839" s="1" t="s">
        <v>863</v>
      </c>
      <c r="L1839" s="1" t="s">
        <v>139</v>
      </c>
    </row>
    <row r="1840" spans="3:12">
      <c r="C1840" s="1" t="s">
        <v>998</v>
      </c>
      <c r="D1840" s="1">
        <v>0</v>
      </c>
      <c r="E1840" s="1" t="s">
        <v>27</v>
      </c>
      <c r="F1840" s="12" t="s">
        <v>142</v>
      </c>
      <c r="G1840" s="12" t="s">
        <v>3350</v>
      </c>
      <c r="H1840" s="1" t="s">
        <v>85</v>
      </c>
      <c r="I1840" s="12" t="s">
        <v>554</v>
      </c>
      <c r="J1840" s="12" t="s">
        <v>559</v>
      </c>
      <c r="K1840" s="1" t="s">
        <v>863</v>
      </c>
      <c r="L1840" s="1" t="s">
        <v>875</v>
      </c>
    </row>
    <row r="1841" spans="3:12">
      <c r="C1841" s="1" t="s">
        <v>998</v>
      </c>
      <c r="D1841" s="1">
        <v>0</v>
      </c>
      <c r="E1841" s="1" t="s">
        <v>27</v>
      </c>
      <c r="F1841" s="12" t="s">
        <v>142</v>
      </c>
      <c r="G1841" s="12" t="s">
        <v>3350</v>
      </c>
      <c r="H1841" s="1" t="s">
        <v>85</v>
      </c>
      <c r="I1841" s="12" t="s">
        <v>554</v>
      </c>
      <c r="J1841" s="12" t="s">
        <v>559</v>
      </c>
      <c r="K1841" s="1" t="s">
        <v>863</v>
      </c>
      <c r="L1841" s="1" t="s">
        <v>876</v>
      </c>
    </row>
    <row r="1842" spans="3:12">
      <c r="C1842" s="1" t="s">
        <v>998</v>
      </c>
      <c r="D1842" s="1">
        <v>0</v>
      </c>
      <c r="E1842" s="1" t="s">
        <v>27</v>
      </c>
      <c r="F1842" s="12" t="s">
        <v>142</v>
      </c>
      <c r="G1842" s="12" t="s">
        <v>3350</v>
      </c>
      <c r="H1842" s="1" t="s">
        <v>85</v>
      </c>
      <c r="I1842" s="12" t="s">
        <v>554</v>
      </c>
      <c r="J1842" s="12" t="s">
        <v>559</v>
      </c>
      <c r="K1842" s="1" t="s">
        <v>863</v>
      </c>
      <c r="L1842" s="1" t="s">
        <v>877</v>
      </c>
    </row>
    <row r="1843" spans="3:12">
      <c r="C1843" s="1" t="s">
        <v>998</v>
      </c>
      <c r="D1843" s="1">
        <v>0</v>
      </c>
      <c r="E1843" s="1" t="s">
        <v>27</v>
      </c>
      <c r="F1843" s="12" t="s">
        <v>142</v>
      </c>
      <c r="G1843" s="12" t="s">
        <v>3350</v>
      </c>
      <c r="H1843" s="1" t="s">
        <v>85</v>
      </c>
      <c r="I1843" s="12" t="s">
        <v>554</v>
      </c>
      <c r="J1843" s="12" t="s">
        <v>559</v>
      </c>
      <c r="K1843" s="1" t="s">
        <v>863</v>
      </c>
      <c r="L1843" s="1" t="s">
        <v>878</v>
      </c>
    </row>
    <row r="1844" spans="3:12">
      <c r="C1844" s="1" t="s">
        <v>998</v>
      </c>
      <c r="D1844" s="1">
        <v>0</v>
      </c>
      <c r="E1844" s="1" t="s">
        <v>27</v>
      </c>
      <c r="F1844" s="12" t="s">
        <v>142</v>
      </c>
      <c r="G1844" s="12" t="s">
        <v>3350</v>
      </c>
      <c r="H1844" s="1" t="s">
        <v>85</v>
      </c>
      <c r="I1844" s="12" t="s">
        <v>554</v>
      </c>
      <c r="J1844" s="12" t="s">
        <v>559</v>
      </c>
      <c r="K1844" s="1" t="s">
        <v>863</v>
      </c>
      <c r="L1844" s="1" t="s">
        <v>879</v>
      </c>
    </row>
    <row r="1845" spans="3:12">
      <c r="C1845" s="1" t="s">
        <v>998</v>
      </c>
      <c r="D1845" s="1">
        <v>0</v>
      </c>
      <c r="E1845" s="1" t="s">
        <v>27</v>
      </c>
      <c r="F1845" s="12" t="s">
        <v>142</v>
      </c>
      <c r="G1845" s="12" t="s">
        <v>3350</v>
      </c>
      <c r="H1845" s="1" t="s">
        <v>85</v>
      </c>
      <c r="I1845" s="12" t="s">
        <v>554</v>
      </c>
      <c r="J1845" s="12" t="s">
        <v>559</v>
      </c>
      <c r="K1845" s="1" t="s">
        <v>863</v>
      </c>
      <c r="L1845" s="1" t="s">
        <v>140</v>
      </c>
    </row>
    <row r="1846" spans="3:12">
      <c r="C1846" s="1" t="s">
        <v>998</v>
      </c>
      <c r="D1846" s="1">
        <v>0</v>
      </c>
      <c r="E1846" s="1" t="s">
        <v>27</v>
      </c>
      <c r="F1846" s="12" t="s">
        <v>142</v>
      </c>
      <c r="G1846" s="12" t="s">
        <v>3350</v>
      </c>
      <c r="H1846" s="1" t="s">
        <v>85</v>
      </c>
      <c r="I1846" s="12" t="s">
        <v>554</v>
      </c>
      <c r="J1846" s="12" t="s">
        <v>559</v>
      </c>
      <c r="K1846" s="1" t="s">
        <v>863</v>
      </c>
      <c r="L1846" s="1" t="s">
        <v>880</v>
      </c>
    </row>
    <row r="1847" spans="3:12">
      <c r="C1847" s="1" t="s">
        <v>998</v>
      </c>
      <c r="D1847" s="1">
        <v>0</v>
      </c>
      <c r="E1847" s="1" t="s">
        <v>27</v>
      </c>
      <c r="F1847" s="12" t="s">
        <v>142</v>
      </c>
      <c r="G1847" s="12" t="s">
        <v>3350</v>
      </c>
      <c r="H1847" s="1" t="s">
        <v>85</v>
      </c>
      <c r="I1847" s="12" t="s">
        <v>554</v>
      </c>
      <c r="J1847" s="12" t="s">
        <v>559</v>
      </c>
      <c r="K1847" s="1" t="s">
        <v>863</v>
      </c>
      <c r="L1847" s="1" t="s">
        <v>881</v>
      </c>
    </row>
    <row r="1848" spans="3:12">
      <c r="C1848" s="1" t="s">
        <v>998</v>
      </c>
      <c r="D1848" s="1">
        <v>0</v>
      </c>
      <c r="E1848" s="1" t="s">
        <v>27</v>
      </c>
      <c r="F1848" s="12" t="s">
        <v>142</v>
      </c>
      <c r="G1848" s="12" t="s">
        <v>3350</v>
      </c>
      <c r="H1848" s="1" t="s">
        <v>85</v>
      </c>
      <c r="I1848" s="12" t="s">
        <v>554</v>
      </c>
      <c r="J1848" s="12" t="s">
        <v>559</v>
      </c>
      <c r="K1848" s="1" t="s">
        <v>863</v>
      </c>
      <c r="L1848" s="1" t="s">
        <v>882</v>
      </c>
    </row>
    <row r="1849" spans="3:12">
      <c r="C1849" s="1" t="s">
        <v>998</v>
      </c>
      <c r="D1849" s="1">
        <v>0</v>
      </c>
      <c r="E1849" s="1" t="s">
        <v>27</v>
      </c>
      <c r="F1849" s="12" t="s">
        <v>142</v>
      </c>
      <c r="G1849" s="12" t="s">
        <v>3350</v>
      </c>
      <c r="H1849" s="1" t="s">
        <v>85</v>
      </c>
      <c r="I1849" s="12" t="s">
        <v>554</v>
      </c>
      <c r="J1849" s="12" t="s">
        <v>559</v>
      </c>
      <c r="K1849" s="1" t="s">
        <v>863</v>
      </c>
      <c r="L1849" s="1" t="s">
        <v>883</v>
      </c>
    </row>
    <row r="1850" spans="3:12">
      <c r="C1850" s="1" t="s">
        <v>998</v>
      </c>
      <c r="D1850" s="1">
        <v>0</v>
      </c>
      <c r="E1850" s="1" t="s">
        <v>27</v>
      </c>
      <c r="F1850" s="12" t="s">
        <v>142</v>
      </c>
      <c r="G1850" s="12" t="s">
        <v>3350</v>
      </c>
      <c r="H1850" s="1" t="s">
        <v>85</v>
      </c>
      <c r="I1850" s="12" t="s">
        <v>554</v>
      </c>
      <c r="J1850" s="12" t="s">
        <v>559</v>
      </c>
      <c r="K1850" s="1" t="s">
        <v>863</v>
      </c>
      <c r="L1850" s="1" t="s">
        <v>141</v>
      </c>
    </row>
    <row r="1851" spans="3:12">
      <c r="C1851" s="1" t="s">
        <v>998</v>
      </c>
      <c r="D1851" s="1">
        <v>0</v>
      </c>
      <c r="E1851" s="1" t="s">
        <v>27</v>
      </c>
      <c r="F1851" s="12" t="s">
        <v>142</v>
      </c>
      <c r="G1851" s="12" t="s">
        <v>3350</v>
      </c>
      <c r="H1851" s="1" t="s">
        <v>85</v>
      </c>
      <c r="I1851" s="12" t="s">
        <v>554</v>
      </c>
      <c r="J1851" s="12" t="s">
        <v>559</v>
      </c>
      <c r="K1851" s="1" t="s">
        <v>863</v>
      </c>
      <c r="L1851" s="1" t="s">
        <v>884</v>
      </c>
    </row>
    <row r="1852" spans="3:12">
      <c r="C1852" s="1" t="s">
        <v>998</v>
      </c>
      <c r="D1852" s="1">
        <v>0</v>
      </c>
      <c r="E1852" s="1" t="s">
        <v>27</v>
      </c>
      <c r="F1852" s="12" t="s">
        <v>142</v>
      </c>
      <c r="G1852" s="12" t="s">
        <v>3350</v>
      </c>
      <c r="H1852" s="1" t="s">
        <v>85</v>
      </c>
      <c r="I1852" s="12" t="s">
        <v>554</v>
      </c>
      <c r="J1852" s="12" t="s">
        <v>559</v>
      </c>
      <c r="K1852" s="1" t="s">
        <v>863</v>
      </c>
      <c r="L1852" s="1" t="s">
        <v>885</v>
      </c>
    </row>
    <row r="1853" spans="3:12">
      <c r="C1853" s="1" t="s">
        <v>998</v>
      </c>
      <c r="D1853" s="1">
        <v>0</v>
      </c>
      <c r="E1853" s="1" t="s">
        <v>27</v>
      </c>
      <c r="F1853" s="12" t="s">
        <v>142</v>
      </c>
      <c r="G1853" s="12" t="s">
        <v>3350</v>
      </c>
      <c r="H1853" s="1" t="s">
        <v>85</v>
      </c>
      <c r="I1853" s="12" t="s">
        <v>554</v>
      </c>
      <c r="J1853" s="12" t="s">
        <v>559</v>
      </c>
      <c r="K1853" s="1" t="s">
        <v>863</v>
      </c>
      <c r="L1853" s="1" t="s">
        <v>886</v>
      </c>
    </row>
    <row r="1854" spans="3:12">
      <c r="C1854" s="1" t="s">
        <v>998</v>
      </c>
      <c r="D1854" s="1">
        <v>0</v>
      </c>
      <c r="E1854" s="1" t="s">
        <v>27</v>
      </c>
      <c r="F1854" s="12" t="s">
        <v>142</v>
      </c>
      <c r="G1854" s="12" t="s">
        <v>3350</v>
      </c>
      <c r="H1854" s="1" t="s">
        <v>85</v>
      </c>
      <c r="I1854" s="12" t="s">
        <v>554</v>
      </c>
      <c r="J1854" s="12" t="s">
        <v>559</v>
      </c>
      <c r="K1854" s="1" t="s">
        <v>863</v>
      </c>
      <c r="L1854" s="1" t="s">
        <v>887</v>
      </c>
    </row>
    <row r="1855" spans="3:12">
      <c r="C1855" s="1" t="s">
        <v>998</v>
      </c>
      <c r="D1855" s="1">
        <v>0</v>
      </c>
      <c r="E1855" s="1" t="s">
        <v>27</v>
      </c>
      <c r="F1855" s="12" t="s">
        <v>142</v>
      </c>
      <c r="G1855" s="12" t="s">
        <v>3350</v>
      </c>
      <c r="H1855" s="1" t="s">
        <v>85</v>
      </c>
      <c r="I1855" s="12" t="s">
        <v>554</v>
      </c>
      <c r="J1855" s="12" t="s">
        <v>559</v>
      </c>
      <c r="K1855" s="1" t="s">
        <v>863</v>
      </c>
      <c r="L1855" s="1" t="s">
        <v>136</v>
      </c>
    </row>
    <row r="1856" spans="3:12">
      <c r="C1856" s="1" t="s">
        <v>998</v>
      </c>
      <c r="D1856" s="1">
        <v>0</v>
      </c>
      <c r="E1856" s="1" t="s">
        <v>27</v>
      </c>
      <c r="F1856" s="12" t="s">
        <v>142</v>
      </c>
      <c r="G1856" s="12" t="s">
        <v>3350</v>
      </c>
      <c r="H1856" s="1" t="s">
        <v>85</v>
      </c>
      <c r="I1856" s="12" t="s">
        <v>554</v>
      </c>
      <c r="J1856" s="12" t="s">
        <v>559</v>
      </c>
      <c r="K1856" s="1" t="s">
        <v>863</v>
      </c>
      <c r="L1856" s="1" t="s">
        <v>888</v>
      </c>
    </row>
    <row r="1857" spans="3:12">
      <c r="C1857" s="1" t="s">
        <v>998</v>
      </c>
      <c r="D1857" s="1">
        <v>0</v>
      </c>
      <c r="E1857" s="1" t="s">
        <v>27</v>
      </c>
      <c r="F1857" s="12" t="s">
        <v>142</v>
      </c>
      <c r="G1857" s="12" t="s">
        <v>3350</v>
      </c>
      <c r="H1857" s="1" t="s">
        <v>85</v>
      </c>
      <c r="I1857" s="12" t="s">
        <v>554</v>
      </c>
      <c r="J1857" s="12" t="s">
        <v>559</v>
      </c>
      <c r="K1857" s="1" t="s">
        <v>863</v>
      </c>
      <c r="L1857" s="1" t="s">
        <v>889</v>
      </c>
    </row>
    <row r="1858" spans="3:12">
      <c r="C1858" s="1" t="s">
        <v>998</v>
      </c>
      <c r="D1858" s="1">
        <v>0</v>
      </c>
      <c r="E1858" s="1" t="s">
        <v>27</v>
      </c>
      <c r="F1858" s="12" t="s">
        <v>142</v>
      </c>
      <c r="G1858" s="12" t="s">
        <v>3350</v>
      </c>
      <c r="H1858" s="1" t="s">
        <v>85</v>
      </c>
      <c r="I1858" s="12" t="s">
        <v>554</v>
      </c>
      <c r="J1858" s="12" t="s">
        <v>559</v>
      </c>
      <c r="K1858" s="1" t="s">
        <v>863</v>
      </c>
      <c r="L1858" s="1" t="s">
        <v>890</v>
      </c>
    </row>
    <row r="1859" spans="3:12">
      <c r="C1859" s="1" t="s">
        <v>998</v>
      </c>
      <c r="D1859" s="1">
        <v>0</v>
      </c>
      <c r="E1859" s="1" t="s">
        <v>27</v>
      </c>
      <c r="F1859" s="12" t="s">
        <v>142</v>
      </c>
      <c r="G1859" s="12" t="s">
        <v>3350</v>
      </c>
      <c r="H1859" s="1" t="s">
        <v>85</v>
      </c>
      <c r="I1859" s="12" t="s">
        <v>554</v>
      </c>
      <c r="J1859" s="12" t="s">
        <v>559</v>
      </c>
      <c r="K1859" s="1" t="s">
        <v>863</v>
      </c>
      <c r="L1859" s="1" t="s">
        <v>891</v>
      </c>
    </row>
    <row r="1860" spans="3:12">
      <c r="C1860" s="1" t="s">
        <v>998</v>
      </c>
      <c r="D1860" s="1">
        <v>0</v>
      </c>
      <c r="E1860" s="1" t="s">
        <v>27</v>
      </c>
      <c r="F1860" s="12" t="s">
        <v>142</v>
      </c>
      <c r="G1860" s="12" t="s">
        <v>3350</v>
      </c>
      <c r="H1860" s="1" t="s">
        <v>85</v>
      </c>
      <c r="I1860" s="12" t="s">
        <v>554</v>
      </c>
      <c r="J1860" s="12" t="s">
        <v>559</v>
      </c>
      <c r="K1860" s="1" t="s">
        <v>863</v>
      </c>
      <c r="L1860" s="1" t="s">
        <v>137</v>
      </c>
    </row>
    <row r="1861" spans="3:12">
      <c r="C1861" s="1" t="s">
        <v>998</v>
      </c>
      <c r="D1861" s="1">
        <v>0</v>
      </c>
      <c r="E1861" s="1" t="s">
        <v>27</v>
      </c>
      <c r="F1861" s="12" t="s">
        <v>142</v>
      </c>
      <c r="G1861" s="12" t="s">
        <v>3350</v>
      </c>
      <c r="H1861" s="1" t="s">
        <v>85</v>
      </c>
      <c r="I1861" s="12" t="s">
        <v>554</v>
      </c>
      <c r="J1861" s="12" t="s">
        <v>559</v>
      </c>
      <c r="K1861" s="1" t="s">
        <v>863</v>
      </c>
      <c r="L1861" s="1" t="s">
        <v>892</v>
      </c>
    </row>
    <row r="1862" spans="3:12">
      <c r="C1862" s="1" t="s">
        <v>998</v>
      </c>
      <c r="D1862" s="1">
        <v>0</v>
      </c>
      <c r="E1862" s="1" t="s">
        <v>27</v>
      </c>
      <c r="F1862" s="12" t="s">
        <v>142</v>
      </c>
      <c r="G1862" s="12" t="s">
        <v>3350</v>
      </c>
      <c r="H1862" s="1" t="s">
        <v>85</v>
      </c>
      <c r="I1862" s="12" t="s">
        <v>554</v>
      </c>
      <c r="J1862" s="12" t="s">
        <v>559</v>
      </c>
      <c r="K1862" s="1" t="s">
        <v>863</v>
      </c>
      <c r="L1862" s="1" t="s">
        <v>893</v>
      </c>
    </row>
    <row r="1863" spans="3:12">
      <c r="C1863" s="1" t="s">
        <v>998</v>
      </c>
      <c r="D1863" s="1">
        <v>0</v>
      </c>
      <c r="E1863" s="1" t="s">
        <v>27</v>
      </c>
      <c r="F1863" s="12" t="s">
        <v>142</v>
      </c>
      <c r="G1863" s="12" t="s">
        <v>3350</v>
      </c>
      <c r="H1863" s="1" t="s">
        <v>85</v>
      </c>
      <c r="I1863" s="12" t="s">
        <v>554</v>
      </c>
      <c r="J1863" s="12" t="s">
        <v>559</v>
      </c>
      <c r="K1863" s="1" t="s">
        <v>863</v>
      </c>
      <c r="L1863" s="1" t="s">
        <v>894</v>
      </c>
    </row>
    <row r="1864" spans="3:12">
      <c r="C1864" s="1" t="s">
        <v>998</v>
      </c>
      <c r="D1864" s="1">
        <v>0</v>
      </c>
      <c r="E1864" s="1" t="s">
        <v>27</v>
      </c>
      <c r="F1864" s="12" t="s">
        <v>142</v>
      </c>
      <c r="G1864" s="12" t="s">
        <v>3350</v>
      </c>
      <c r="H1864" s="1" t="s">
        <v>85</v>
      </c>
      <c r="I1864" s="12" t="s">
        <v>554</v>
      </c>
      <c r="J1864" s="12" t="s">
        <v>559</v>
      </c>
      <c r="K1864" s="1" t="s">
        <v>863</v>
      </c>
      <c r="L1864" s="1" t="s">
        <v>895</v>
      </c>
    </row>
    <row r="1865" spans="3:12">
      <c r="C1865" s="1" t="s">
        <v>998</v>
      </c>
      <c r="D1865" s="1">
        <v>0</v>
      </c>
      <c r="E1865" s="1" t="s">
        <v>27</v>
      </c>
      <c r="F1865" s="12" t="s">
        <v>142</v>
      </c>
      <c r="G1865" s="12" t="s">
        <v>3350</v>
      </c>
      <c r="H1865" s="1" t="s">
        <v>85</v>
      </c>
      <c r="I1865" s="12" t="s">
        <v>554</v>
      </c>
      <c r="J1865" s="12" t="s">
        <v>559</v>
      </c>
      <c r="K1865" s="1" t="s">
        <v>863</v>
      </c>
      <c r="L1865" s="1" t="s">
        <v>896</v>
      </c>
    </row>
    <row r="1866" spans="3:12">
      <c r="C1866" s="1" t="s">
        <v>998</v>
      </c>
      <c r="D1866" s="1">
        <v>0</v>
      </c>
      <c r="E1866" s="1" t="s">
        <v>27</v>
      </c>
      <c r="F1866" s="12" t="s">
        <v>142</v>
      </c>
      <c r="G1866" s="12" t="s">
        <v>3350</v>
      </c>
      <c r="H1866" s="1" t="s">
        <v>85</v>
      </c>
      <c r="I1866" s="12" t="s">
        <v>554</v>
      </c>
      <c r="J1866" s="12" t="s">
        <v>559</v>
      </c>
      <c r="K1866" s="1" t="s">
        <v>863</v>
      </c>
      <c r="L1866" s="1" t="s">
        <v>897</v>
      </c>
    </row>
    <row r="1867" spans="3:12">
      <c r="C1867" s="1" t="s">
        <v>998</v>
      </c>
      <c r="D1867" s="1">
        <v>0</v>
      </c>
      <c r="E1867" s="1" t="s">
        <v>27</v>
      </c>
      <c r="F1867" s="12" t="s">
        <v>142</v>
      </c>
      <c r="G1867" s="12" t="s">
        <v>3350</v>
      </c>
      <c r="H1867" s="1" t="s">
        <v>85</v>
      </c>
      <c r="I1867" s="12" t="s">
        <v>554</v>
      </c>
      <c r="J1867" s="12" t="s">
        <v>559</v>
      </c>
      <c r="K1867" s="1" t="s">
        <v>863</v>
      </c>
      <c r="L1867" s="1" t="s">
        <v>898</v>
      </c>
    </row>
    <row r="1868" spans="3:12">
      <c r="C1868" s="1" t="s">
        <v>998</v>
      </c>
      <c r="D1868" s="1">
        <v>0</v>
      </c>
      <c r="E1868" s="1" t="s">
        <v>27</v>
      </c>
      <c r="F1868" s="12" t="s">
        <v>142</v>
      </c>
      <c r="G1868" s="12" t="s">
        <v>3350</v>
      </c>
      <c r="H1868" s="1" t="s">
        <v>85</v>
      </c>
      <c r="I1868" s="12" t="s">
        <v>554</v>
      </c>
      <c r="J1868" s="12" t="s">
        <v>559</v>
      </c>
      <c r="K1868" s="1" t="s">
        <v>863</v>
      </c>
      <c r="L1868" s="1" t="s">
        <v>899</v>
      </c>
    </row>
    <row r="1869" spans="3:12">
      <c r="C1869" s="1" t="s">
        <v>998</v>
      </c>
      <c r="D1869" s="1">
        <v>0</v>
      </c>
      <c r="E1869" s="1" t="s">
        <v>27</v>
      </c>
      <c r="F1869" s="12" t="s">
        <v>142</v>
      </c>
      <c r="G1869" s="12" t="s">
        <v>3350</v>
      </c>
      <c r="H1869" s="1" t="s">
        <v>85</v>
      </c>
      <c r="I1869" s="12" t="s">
        <v>554</v>
      </c>
      <c r="J1869" s="12" t="s">
        <v>559</v>
      </c>
      <c r="K1869" s="1" t="s">
        <v>863</v>
      </c>
      <c r="L1869" s="1" t="s">
        <v>900</v>
      </c>
    </row>
    <row r="1870" spans="3:12">
      <c r="C1870" s="1" t="s">
        <v>998</v>
      </c>
      <c r="D1870" s="1">
        <v>0</v>
      </c>
      <c r="E1870" s="1" t="s">
        <v>27</v>
      </c>
      <c r="F1870" s="12" t="s">
        <v>142</v>
      </c>
      <c r="G1870" s="12" t="s">
        <v>3350</v>
      </c>
      <c r="H1870" s="1" t="s">
        <v>85</v>
      </c>
      <c r="I1870" s="12" t="s">
        <v>554</v>
      </c>
      <c r="J1870" s="12" t="s">
        <v>559</v>
      </c>
      <c r="K1870" s="1" t="s">
        <v>863</v>
      </c>
      <c r="L1870" s="1" t="s">
        <v>901</v>
      </c>
    </row>
    <row r="1871" spans="3:12">
      <c r="C1871" s="1" t="s">
        <v>998</v>
      </c>
      <c r="D1871" s="1">
        <v>0</v>
      </c>
      <c r="E1871" s="1" t="s">
        <v>27</v>
      </c>
      <c r="F1871" s="12" t="s">
        <v>142</v>
      </c>
      <c r="G1871" s="12" t="s">
        <v>3350</v>
      </c>
      <c r="H1871" s="1" t="s">
        <v>85</v>
      </c>
      <c r="I1871" s="12" t="s">
        <v>554</v>
      </c>
      <c r="J1871" s="12" t="s">
        <v>559</v>
      </c>
      <c r="K1871" s="1" t="s">
        <v>863</v>
      </c>
      <c r="L1871" s="1" t="s">
        <v>902</v>
      </c>
    </row>
    <row r="1872" spans="3:12">
      <c r="C1872" s="1" t="s">
        <v>998</v>
      </c>
      <c r="D1872" s="1">
        <v>0</v>
      </c>
      <c r="E1872" s="1" t="s">
        <v>27</v>
      </c>
      <c r="F1872" s="12" t="s">
        <v>142</v>
      </c>
      <c r="G1872" s="12" t="s">
        <v>3350</v>
      </c>
      <c r="H1872" s="1" t="s">
        <v>85</v>
      </c>
      <c r="I1872" s="12" t="s">
        <v>554</v>
      </c>
      <c r="J1872" s="12" t="s">
        <v>559</v>
      </c>
      <c r="K1872" s="1" t="s">
        <v>863</v>
      </c>
      <c r="L1872" s="1" t="s">
        <v>903</v>
      </c>
    </row>
    <row r="1873" spans="3:12">
      <c r="C1873" s="1" t="s">
        <v>998</v>
      </c>
      <c r="D1873" s="1">
        <v>0</v>
      </c>
      <c r="E1873" s="1" t="s">
        <v>27</v>
      </c>
      <c r="F1873" s="12" t="s">
        <v>142</v>
      </c>
      <c r="G1873" s="12" t="s">
        <v>3350</v>
      </c>
      <c r="H1873" s="1" t="s">
        <v>85</v>
      </c>
      <c r="I1873" s="12" t="s">
        <v>554</v>
      </c>
      <c r="J1873" s="12" t="s">
        <v>559</v>
      </c>
      <c r="K1873" s="1" t="s">
        <v>863</v>
      </c>
      <c r="L1873" s="1" t="s">
        <v>138</v>
      </c>
    </row>
    <row r="1874" spans="3:12">
      <c r="C1874" s="1" t="s">
        <v>998</v>
      </c>
      <c r="D1874" s="1">
        <v>0</v>
      </c>
      <c r="E1874" s="1" t="s">
        <v>27</v>
      </c>
      <c r="F1874" s="12" t="s">
        <v>142</v>
      </c>
      <c r="G1874" s="12" t="s">
        <v>3350</v>
      </c>
      <c r="H1874" s="1" t="s">
        <v>85</v>
      </c>
      <c r="I1874" s="12" t="s">
        <v>554</v>
      </c>
      <c r="J1874" s="12" t="s">
        <v>559</v>
      </c>
      <c r="K1874" s="1" t="s">
        <v>863</v>
      </c>
      <c r="L1874" s="1" t="s">
        <v>904</v>
      </c>
    </row>
    <row r="1875" spans="3:12">
      <c r="C1875" s="1" t="s">
        <v>998</v>
      </c>
      <c r="D1875" s="1">
        <v>0</v>
      </c>
      <c r="E1875" s="1" t="s">
        <v>27</v>
      </c>
      <c r="F1875" s="12" t="s">
        <v>142</v>
      </c>
      <c r="G1875" s="12" t="s">
        <v>3350</v>
      </c>
      <c r="H1875" s="1" t="s">
        <v>85</v>
      </c>
      <c r="I1875" s="12" t="s">
        <v>554</v>
      </c>
      <c r="J1875" s="12" t="s">
        <v>559</v>
      </c>
      <c r="K1875" s="1" t="s">
        <v>863</v>
      </c>
      <c r="L1875" s="1" t="s">
        <v>905</v>
      </c>
    </row>
    <row r="1876" spans="3:12">
      <c r="C1876" s="1" t="s">
        <v>998</v>
      </c>
      <c r="D1876" s="1">
        <v>0</v>
      </c>
      <c r="E1876" s="1" t="s">
        <v>27</v>
      </c>
      <c r="F1876" s="12" t="s">
        <v>142</v>
      </c>
      <c r="G1876" s="12" t="s">
        <v>3350</v>
      </c>
      <c r="H1876" s="1" t="s">
        <v>85</v>
      </c>
      <c r="I1876" s="12" t="s">
        <v>554</v>
      </c>
      <c r="J1876" s="12" t="s">
        <v>559</v>
      </c>
      <c r="K1876" s="1" t="s">
        <v>863</v>
      </c>
      <c r="L1876" s="1" t="s">
        <v>906</v>
      </c>
    </row>
    <row r="1877" spans="3:12">
      <c r="C1877" s="1" t="s">
        <v>1000</v>
      </c>
      <c r="D1877" s="1">
        <v>0</v>
      </c>
      <c r="E1877" s="1" t="s">
        <v>27</v>
      </c>
      <c r="F1877" s="12" t="s">
        <v>142</v>
      </c>
      <c r="G1877" s="12" t="s">
        <v>3350</v>
      </c>
      <c r="H1877" s="1" t="s">
        <v>85</v>
      </c>
      <c r="I1877" s="12" t="s">
        <v>554</v>
      </c>
      <c r="J1877" s="12" t="s">
        <v>559</v>
      </c>
      <c r="K1877" s="1" t="s">
        <v>909</v>
      </c>
      <c r="L1877" s="1" t="s">
        <v>910</v>
      </c>
    </row>
    <row r="1878" spans="3:12">
      <c r="C1878" s="1" t="s">
        <v>1001</v>
      </c>
      <c r="D1878" s="1">
        <v>0</v>
      </c>
      <c r="E1878" s="1" t="s">
        <v>27</v>
      </c>
      <c r="F1878" s="12" t="s">
        <v>142</v>
      </c>
      <c r="G1878" s="12" t="s">
        <v>3350</v>
      </c>
      <c r="H1878" s="1" t="s">
        <v>85</v>
      </c>
      <c r="I1878" s="12" t="s">
        <v>554</v>
      </c>
      <c r="J1878" s="12" t="s">
        <v>559</v>
      </c>
      <c r="K1878" s="1" t="s">
        <v>909</v>
      </c>
      <c r="L1878" s="1" t="s">
        <v>910</v>
      </c>
    </row>
    <row r="1879" spans="3:12">
      <c r="C1879" s="1" t="s">
        <v>1003</v>
      </c>
      <c r="D1879" s="1">
        <v>0</v>
      </c>
      <c r="E1879" s="1" t="s">
        <v>27</v>
      </c>
      <c r="F1879" s="12" t="s">
        <v>142</v>
      </c>
      <c r="G1879" s="12" t="s">
        <v>3350</v>
      </c>
      <c r="H1879" s="1" t="s">
        <v>85</v>
      </c>
      <c r="I1879" s="12" t="s">
        <v>554</v>
      </c>
      <c r="J1879" s="12" t="s">
        <v>559</v>
      </c>
      <c r="K1879" s="1" t="s">
        <v>909</v>
      </c>
      <c r="L1879" s="1" t="s">
        <v>910</v>
      </c>
    </row>
    <row r="1880" spans="3:12">
      <c r="C1880" s="1" t="s">
        <v>1004</v>
      </c>
      <c r="D1880" s="1">
        <v>0</v>
      </c>
      <c r="E1880" s="1" t="s">
        <v>27</v>
      </c>
      <c r="F1880" s="12" t="s">
        <v>142</v>
      </c>
      <c r="G1880" s="12" t="s">
        <v>3350</v>
      </c>
      <c r="H1880" s="1" t="s">
        <v>85</v>
      </c>
      <c r="I1880" s="12" t="s">
        <v>554</v>
      </c>
      <c r="J1880" s="12" t="s">
        <v>559</v>
      </c>
      <c r="K1880" s="1" t="s">
        <v>909</v>
      </c>
      <c r="L1880" s="1" t="s">
        <v>910</v>
      </c>
    </row>
    <row r="1881" spans="3:12">
      <c r="C1881" s="1" t="s">
        <v>1005</v>
      </c>
      <c r="D1881" s="1">
        <v>0</v>
      </c>
      <c r="E1881" s="1" t="s">
        <v>27</v>
      </c>
      <c r="F1881" s="12" t="s">
        <v>142</v>
      </c>
      <c r="G1881" s="12" t="s">
        <v>3350</v>
      </c>
      <c r="H1881" s="1" t="s">
        <v>85</v>
      </c>
      <c r="I1881" s="12" t="s">
        <v>554</v>
      </c>
      <c r="J1881" s="12" t="s">
        <v>559</v>
      </c>
      <c r="K1881" s="1" t="s">
        <v>909</v>
      </c>
      <c r="L1881" s="1" t="s">
        <v>910</v>
      </c>
    </row>
    <row r="1882" spans="3:12">
      <c r="C1882" s="1" t="s">
        <v>1006</v>
      </c>
      <c r="D1882" s="1">
        <v>0</v>
      </c>
      <c r="E1882" s="1" t="s">
        <v>27</v>
      </c>
      <c r="F1882" s="12" t="s">
        <v>142</v>
      </c>
      <c r="G1882" s="12" t="s">
        <v>3350</v>
      </c>
      <c r="H1882" s="1" t="s">
        <v>85</v>
      </c>
      <c r="I1882" s="12" t="s">
        <v>554</v>
      </c>
      <c r="J1882" s="12" t="s">
        <v>559</v>
      </c>
      <c r="K1882" s="1" t="s">
        <v>909</v>
      </c>
      <c r="L1882" s="1" t="s">
        <v>910</v>
      </c>
    </row>
    <row r="1883" spans="3:12">
      <c r="C1883" s="1" t="s">
        <v>1007</v>
      </c>
      <c r="D1883" s="1">
        <v>0</v>
      </c>
      <c r="E1883" s="1" t="s">
        <v>27</v>
      </c>
      <c r="F1883" s="12" t="s">
        <v>142</v>
      </c>
      <c r="G1883" s="12" t="s">
        <v>3350</v>
      </c>
      <c r="H1883" s="1" t="s">
        <v>85</v>
      </c>
      <c r="I1883" s="12" t="s">
        <v>554</v>
      </c>
      <c r="J1883" s="12" t="s">
        <v>559</v>
      </c>
      <c r="K1883" s="1" t="s">
        <v>909</v>
      </c>
      <c r="L1883" s="1" t="s">
        <v>910</v>
      </c>
    </row>
    <row r="1884" spans="3:12">
      <c r="C1884" s="1" t="s">
        <v>1008</v>
      </c>
      <c r="D1884" s="1">
        <v>0</v>
      </c>
      <c r="E1884" s="1" t="s">
        <v>27</v>
      </c>
      <c r="F1884" s="12" t="s">
        <v>142</v>
      </c>
      <c r="G1884" s="12" t="s">
        <v>3350</v>
      </c>
      <c r="H1884" s="1" t="s">
        <v>85</v>
      </c>
      <c r="I1884" s="12" t="s">
        <v>554</v>
      </c>
      <c r="J1884" s="12" t="s">
        <v>559</v>
      </c>
      <c r="K1884" s="1" t="s">
        <v>909</v>
      </c>
      <c r="L1884" s="1" t="s">
        <v>910</v>
      </c>
    </row>
    <row r="1885" spans="3:12">
      <c r="C1885" s="1" t="s">
        <v>1009</v>
      </c>
      <c r="D1885" s="1">
        <v>0</v>
      </c>
      <c r="E1885" s="1" t="s">
        <v>27</v>
      </c>
      <c r="F1885" s="12" t="s">
        <v>142</v>
      </c>
      <c r="G1885" s="12" t="s">
        <v>3350</v>
      </c>
      <c r="H1885" s="1" t="s">
        <v>85</v>
      </c>
      <c r="I1885" s="12" t="s">
        <v>554</v>
      </c>
      <c r="J1885" s="12" t="s">
        <v>559</v>
      </c>
      <c r="K1885" s="1" t="s">
        <v>909</v>
      </c>
      <c r="L1885" s="1" t="s">
        <v>910</v>
      </c>
    </row>
    <row r="1886" spans="3:12">
      <c r="C1886" s="1" t="s">
        <v>1010</v>
      </c>
      <c r="D1886" s="1">
        <v>0</v>
      </c>
      <c r="E1886" s="1" t="s">
        <v>27</v>
      </c>
      <c r="F1886" s="12" t="s">
        <v>142</v>
      </c>
      <c r="G1886" s="12" t="s">
        <v>3350</v>
      </c>
      <c r="H1886" s="1" t="s">
        <v>85</v>
      </c>
      <c r="I1886" s="12" t="s">
        <v>554</v>
      </c>
      <c r="J1886" s="12" t="s">
        <v>559</v>
      </c>
      <c r="K1886" s="1" t="s">
        <v>909</v>
      </c>
      <c r="L1886" s="1" t="s">
        <v>910</v>
      </c>
    </row>
    <row r="1887" spans="3:12">
      <c r="C1887" s="1" t="s">
        <v>1011</v>
      </c>
      <c r="D1887" s="1">
        <v>0</v>
      </c>
      <c r="E1887" s="1" t="s">
        <v>27</v>
      </c>
      <c r="F1887" s="12" t="s">
        <v>142</v>
      </c>
      <c r="G1887" s="12" t="s">
        <v>3350</v>
      </c>
      <c r="H1887" s="1" t="s">
        <v>85</v>
      </c>
      <c r="I1887" s="12" t="s">
        <v>554</v>
      </c>
      <c r="J1887" s="12" t="s">
        <v>559</v>
      </c>
      <c r="K1887" s="1" t="s">
        <v>909</v>
      </c>
      <c r="L1887" s="1" t="s">
        <v>910</v>
      </c>
    </row>
    <row r="1888" spans="3:12">
      <c r="C1888" s="1" t="s">
        <v>1012</v>
      </c>
      <c r="D1888" s="1">
        <v>0</v>
      </c>
      <c r="E1888" s="1" t="s">
        <v>27</v>
      </c>
      <c r="F1888" s="12" t="s">
        <v>142</v>
      </c>
      <c r="G1888" s="12" t="s">
        <v>3350</v>
      </c>
      <c r="H1888" s="1" t="s">
        <v>85</v>
      </c>
      <c r="I1888" s="12" t="s">
        <v>554</v>
      </c>
      <c r="J1888" s="12" t="s">
        <v>559</v>
      </c>
      <c r="K1888" s="1" t="s">
        <v>909</v>
      </c>
      <c r="L1888" s="1" t="s">
        <v>910</v>
      </c>
    </row>
    <row r="1889" spans="3:12">
      <c r="C1889" s="1" t="s">
        <v>1013</v>
      </c>
      <c r="D1889" s="1">
        <v>0</v>
      </c>
      <c r="E1889" s="1" t="s">
        <v>27</v>
      </c>
      <c r="F1889" s="12" t="s">
        <v>142</v>
      </c>
      <c r="G1889" s="12" t="s">
        <v>3350</v>
      </c>
      <c r="H1889" s="1" t="s">
        <v>85</v>
      </c>
      <c r="I1889" s="12" t="s">
        <v>554</v>
      </c>
      <c r="J1889" s="12" t="s">
        <v>559</v>
      </c>
      <c r="K1889" s="1" t="s">
        <v>909</v>
      </c>
      <c r="L1889" s="1" t="s">
        <v>910</v>
      </c>
    </row>
    <row r="1890" spans="3:12">
      <c r="C1890" s="1" t="s">
        <v>1014</v>
      </c>
      <c r="D1890" s="1">
        <v>0</v>
      </c>
      <c r="E1890" s="1" t="s">
        <v>27</v>
      </c>
      <c r="F1890" s="12" t="s">
        <v>142</v>
      </c>
      <c r="G1890" s="12" t="s">
        <v>3350</v>
      </c>
      <c r="H1890" s="1" t="s">
        <v>85</v>
      </c>
      <c r="I1890" s="12" t="s">
        <v>554</v>
      </c>
      <c r="J1890" s="12" t="s">
        <v>559</v>
      </c>
      <c r="K1890" s="1" t="s">
        <v>909</v>
      </c>
      <c r="L1890" s="1" t="s">
        <v>910</v>
      </c>
    </row>
    <row r="1891" spans="3:12">
      <c r="C1891" s="1" t="s">
        <v>1016</v>
      </c>
      <c r="D1891" s="1">
        <v>0</v>
      </c>
      <c r="E1891" s="1" t="s">
        <v>27</v>
      </c>
      <c r="F1891" s="12" t="s">
        <v>142</v>
      </c>
      <c r="G1891" s="12" t="s">
        <v>3350</v>
      </c>
      <c r="H1891" s="1" t="s">
        <v>85</v>
      </c>
      <c r="I1891" s="12" t="s">
        <v>554</v>
      </c>
      <c r="J1891" s="12" t="s">
        <v>559</v>
      </c>
      <c r="K1891" s="1" t="s">
        <v>909</v>
      </c>
      <c r="L1891" s="1" t="s">
        <v>910</v>
      </c>
    </row>
    <row r="1892" spans="3:12">
      <c r="C1892" s="1" t="s">
        <v>1017</v>
      </c>
      <c r="D1892" s="1">
        <v>0</v>
      </c>
      <c r="E1892" s="1" t="s">
        <v>27</v>
      </c>
      <c r="F1892" s="12" t="s">
        <v>142</v>
      </c>
      <c r="G1892" s="12" t="s">
        <v>3350</v>
      </c>
      <c r="H1892" s="1" t="s">
        <v>85</v>
      </c>
      <c r="I1892" s="12" t="s">
        <v>554</v>
      </c>
      <c r="J1892" s="12" t="s">
        <v>559</v>
      </c>
      <c r="K1892" s="1" t="s">
        <v>909</v>
      </c>
      <c r="L1892" s="1" t="s">
        <v>910</v>
      </c>
    </row>
    <row r="1893" spans="3:12">
      <c r="C1893" s="1" t="s">
        <v>1019</v>
      </c>
      <c r="D1893" s="1">
        <v>0</v>
      </c>
      <c r="E1893" s="1" t="s">
        <v>27</v>
      </c>
      <c r="F1893" s="12" t="s">
        <v>142</v>
      </c>
      <c r="G1893" s="12" t="s">
        <v>3350</v>
      </c>
      <c r="H1893" s="1" t="s">
        <v>85</v>
      </c>
      <c r="I1893" s="12" t="s">
        <v>554</v>
      </c>
      <c r="J1893" s="12" t="s">
        <v>559</v>
      </c>
      <c r="K1893" s="1" t="s">
        <v>909</v>
      </c>
      <c r="L1893" s="1" t="s">
        <v>910</v>
      </c>
    </row>
    <row r="1894" spans="3:12">
      <c r="C1894" s="1" t="s">
        <v>1020</v>
      </c>
      <c r="D1894" s="1">
        <v>0</v>
      </c>
      <c r="E1894" s="1" t="s">
        <v>27</v>
      </c>
      <c r="F1894" s="12" t="s">
        <v>142</v>
      </c>
      <c r="G1894" s="12" t="s">
        <v>3350</v>
      </c>
      <c r="H1894" s="1" t="s">
        <v>85</v>
      </c>
      <c r="I1894" s="12" t="s">
        <v>554</v>
      </c>
      <c r="J1894" s="12" t="s">
        <v>559</v>
      </c>
      <c r="K1894" s="1" t="s">
        <v>909</v>
      </c>
      <c r="L1894" s="1" t="s">
        <v>910</v>
      </c>
    </row>
    <row r="1895" spans="3:12">
      <c r="C1895" s="1" t="s">
        <v>1021</v>
      </c>
      <c r="D1895" s="1">
        <v>0</v>
      </c>
      <c r="E1895" s="1" t="s">
        <v>27</v>
      </c>
      <c r="F1895" s="12" t="s">
        <v>142</v>
      </c>
      <c r="G1895" s="12" t="s">
        <v>3350</v>
      </c>
      <c r="H1895" s="1" t="s">
        <v>85</v>
      </c>
      <c r="I1895" s="12" t="s">
        <v>554</v>
      </c>
      <c r="J1895" s="12" t="s">
        <v>559</v>
      </c>
      <c r="K1895" s="1" t="s">
        <v>909</v>
      </c>
      <c r="L1895" s="1" t="s">
        <v>910</v>
      </c>
    </row>
    <row r="1896" spans="3:12">
      <c r="C1896" s="1" t="s">
        <v>1022</v>
      </c>
      <c r="D1896" s="1">
        <v>0</v>
      </c>
      <c r="E1896" s="1" t="s">
        <v>27</v>
      </c>
      <c r="F1896" s="12" t="s">
        <v>142</v>
      </c>
      <c r="G1896" s="12" t="s">
        <v>3350</v>
      </c>
      <c r="H1896" s="1" t="s">
        <v>85</v>
      </c>
      <c r="I1896" s="12" t="s">
        <v>554</v>
      </c>
      <c r="J1896" s="12" t="s">
        <v>559</v>
      </c>
      <c r="K1896" s="1" t="s">
        <v>909</v>
      </c>
      <c r="L1896" s="1" t="s">
        <v>910</v>
      </c>
    </row>
    <row r="1897" spans="3:12">
      <c r="C1897" s="1" t="s">
        <v>1023</v>
      </c>
      <c r="D1897" s="1">
        <v>0</v>
      </c>
      <c r="E1897" s="1" t="s">
        <v>27</v>
      </c>
      <c r="F1897" s="12" t="s">
        <v>142</v>
      </c>
      <c r="G1897" s="12" t="s">
        <v>3350</v>
      </c>
      <c r="H1897" s="1" t="s">
        <v>85</v>
      </c>
      <c r="I1897" s="12" t="s">
        <v>554</v>
      </c>
      <c r="J1897" s="12" t="s">
        <v>559</v>
      </c>
      <c r="K1897" s="1" t="s">
        <v>909</v>
      </c>
      <c r="L1897" s="1" t="s">
        <v>910</v>
      </c>
    </row>
    <row r="1898" spans="3:12">
      <c r="C1898" s="1" t="s">
        <v>1024</v>
      </c>
      <c r="D1898" s="1">
        <v>0</v>
      </c>
      <c r="E1898" s="1" t="s">
        <v>27</v>
      </c>
      <c r="F1898" s="12" t="s">
        <v>142</v>
      </c>
      <c r="G1898" s="12" t="s">
        <v>3350</v>
      </c>
      <c r="H1898" s="1" t="s">
        <v>85</v>
      </c>
      <c r="I1898" s="12" t="s">
        <v>554</v>
      </c>
      <c r="J1898" s="12" t="s">
        <v>559</v>
      </c>
      <c r="K1898" s="1" t="s">
        <v>909</v>
      </c>
      <c r="L1898" s="1" t="s">
        <v>910</v>
      </c>
    </row>
    <row r="1899" spans="3:12">
      <c r="C1899" s="1" t="s">
        <v>1025</v>
      </c>
      <c r="D1899" s="1">
        <v>0</v>
      </c>
      <c r="E1899" s="1" t="s">
        <v>27</v>
      </c>
      <c r="F1899" s="12" t="s">
        <v>142</v>
      </c>
      <c r="G1899" s="12" t="s">
        <v>3350</v>
      </c>
      <c r="H1899" s="1" t="s">
        <v>85</v>
      </c>
      <c r="I1899" s="12" t="s">
        <v>554</v>
      </c>
      <c r="J1899" s="12" t="s">
        <v>559</v>
      </c>
      <c r="K1899" s="1" t="s">
        <v>909</v>
      </c>
      <c r="L1899" s="1" t="s">
        <v>910</v>
      </c>
    </row>
    <row r="1900" spans="3:12">
      <c r="C1900" s="1" t="s">
        <v>1026</v>
      </c>
      <c r="D1900" s="1">
        <v>0</v>
      </c>
      <c r="E1900" s="1" t="s">
        <v>27</v>
      </c>
      <c r="F1900" s="12" t="s">
        <v>142</v>
      </c>
      <c r="G1900" s="12" t="s">
        <v>3350</v>
      </c>
      <c r="H1900" s="1" t="s">
        <v>85</v>
      </c>
      <c r="I1900" s="12" t="s">
        <v>554</v>
      </c>
      <c r="J1900" s="12" t="s">
        <v>559</v>
      </c>
      <c r="K1900" s="1" t="s">
        <v>909</v>
      </c>
      <c r="L1900" s="1" t="s">
        <v>910</v>
      </c>
    </row>
    <row r="1901" spans="3:12">
      <c r="C1901" s="1" t="s">
        <v>1027</v>
      </c>
      <c r="D1901" s="1">
        <v>0</v>
      </c>
      <c r="E1901" s="1" t="s">
        <v>27</v>
      </c>
      <c r="F1901" s="12" t="s">
        <v>142</v>
      </c>
      <c r="G1901" s="12" t="s">
        <v>3350</v>
      </c>
      <c r="H1901" s="1" t="s">
        <v>85</v>
      </c>
      <c r="I1901" s="12" t="s">
        <v>554</v>
      </c>
      <c r="J1901" s="12" t="s">
        <v>559</v>
      </c>
      <c r="K1901" s="1" t="s">
        <v>909</v>
      </c>
      <c r="L1901" s="1" t="s">
        <v>910</v>
      </c>
    </row>
    <row r="1902" spans="3:12">
      <c r="C1902" s="1" t="s">
        <v>1028</v>
      </c>
      <c r="D1902" s="1">
        <v>0</v>
      </c>
      <c r="E1902" s="1" t="s">
        <v>27</v>
      </c>
      <c r="F1902" s="12" t="s">
        <v>142</v>
      </c>
      <c r="G1902" s="12" t="s">
        <v>3350</v>
      </c>
      <c r="H1902" s="1" t="s">
        <v>85</v>
      </c>
      <c r="I1902" s="12" t="s">
        <v>554</v>
      </c>
      <c r="J1902" s="12" t="s">
        <v>559</v>
      </c>
      <c r="K1902" s="1" t="s">
        <v>909</v>
      </c>
      <c r="L1902" s="1" t="s">
        <v>910</v>
      </c>
    </row>
    <row r="1903" spans="3:12">
      <c r="C1903" s="1" t="s">
        <v>1029</v>
      </c>
      <c r="D1903" s="1">
        <v>0</v>
      </c>
      <c r="E1903" s="1" t="s">
        <v>27</v>
      </c>
      <c r="F1903" s="12" t="s">
        <v>142</v>
      </c>
      <c r="G1903" s="12" t="s">
        <v>3350</v>
      </c>
      <c r="H1903" s="1" t="s">
        <v>85</v>
      </c>
      <c r="I1903" s="12" t="s">
        <v>554</v>
      </c>
      <c r="J1903" s="12" t="s">
        <v>559</v>
      </c>
      <c r="K1903" s="1" t="s">
        <v>909</v>
      </c>
      <c r="L1903" s="1" t="s">
        <v>910</v>
      </c>
    </row>
    <row r="1904" spans="3:12">
      <c r="C1904" s="1" t="s">
        <v>1030</v>
      </c>
      <c r="D1904" s="1">
        <v>0</v>
      </c>
      <c r="E1904" s="1" t="s">
        <v>27</v>
      </c>
      <c r="F1904" s="12" t="s">
        <v>142</v>
      </c>
      <c r="G1904" s="12" t="s">
        <v>3350</v>
      </c>
      <c r="H1904" s="1" t="s">
        <v>85</v>
      </c>
      <c r="I1904" s="12" t="s">
        <v>554</v>
      </c>
      <c r="J1904" s="12" t="s">
        <v>559</v>
      </c>
      <c r="K1904" s="1" t="s">
        <v>909</v>
      </c>
      <c r="L1904" s="1" t="s">
        <v>910</v>
      </c>
    </row>
    <row r="1905" spans="3:12">
      <c r="C1905" s="1" t="s">
        <v>1000</v>
      </c>
      <c r="D1905" s="1">
        <v>0</v>
      </c>
      <c r="E1905" s="1" t="s">
        <v>27</v>
      </c>
      <c r="F1905" s="12" t="s">
        <v>142</v>
      </c>
      <c r="G1905" s="12" t="s">
        <v>3350</v>
      </c>
      <c r="H1905" s="1" t="s">
        <v>85</v>
      </c>
      <c r="I1905" s="12" t="s">
        <v>554</v>
      </c>
      <c r="J1905" s="12" t="s">
        <v>559</v>
      </c>
      <c r="K1905" s="1" t="s">
        <v>909</v>
      </c>
      <c r="L1905" s="1" t="s">
        <v>912</v>
      </c>
    </row>
    <row r="1906" spans="3:12">
      <c r="C1906" s="1" t="s">
        <v>1001</v>
      </c>
      <c r="D1906" s="1">
        <v>0</v>
      </c>
      <c r="E1906" s="1" t="s">
        <v>27</v>
      </c>
      <c r="F1906" s="12" t="s">
        <v>142</v>
      </c>
      <c r="G1906" s="12" t="s">
        <v>3350</v>
      </c>
      <c r="H1906" s="1" t="s">
        <v>85</v>
      </c>
      <c r="I1906" s="12" t="s">
        <v>554</v>
      </c>
      <c r="J1906" s="12" t="s">
        <v>559</v>
      </c>
      <c r="K1906" s="1" t="s">
        <v>909</v>
      </c>
      <c r="L1906" s="1" t="s">
        <v>912</v>
      </c>
    </row>
    <row r="1907" spans="3:12">
      <c r="C1907" s="1" t="s">
        <v>1003</v>
      </c>
      <c r="D1907" s="1">
        <v>0</v>
      </c>
      <c r="E1907" s="1" t="s">
        <v>27</v>
      </c>
      <c r="F1907" s="12" t="s">
        <v>142</v>
      </c>
      <c r="G1907" s="12" t="s">
        <v>3350</v>
      </c>
      <c r="H1907" s="1" t="s">
        <v>85</v>
      </c>
      <c r="I1907" s="12" t="s">
        <v>554</v>
      </c>
      <c r="J1907" s="12" t="s">
        <v>559</v>
      </c>
      <c r="K1907" s="1" t="s">
        <v>909</v>
      </c>
      <c r="L1907" s="1" t="s">
        <v>912</v>
      </c>
    </row>
    <row r="1908" spans="3:12">
      <c r="C1908" s="1" t="s">
        <v>1004</v>
      </c>
      <c r="D1908" s="1">
        <v>0</v>
      </c>
      <c r="E1908" s="1" t="s">
        <v>27</v>
      </c>
      <c r="F1908" s="12" t="s">
        <v>142</v>
      </c>
      <c r="G1908" s="12" t="s">
        <v>3350</v>
      </c>
      <c r="H1908" s="1" t="s">
        <v>85</v>
      </c>
      <c r="I1908" s="12" t="s">
        <v>554</v>
      </c>
      <c r="J1908" s="12" t="s">
        <v>559</v>
      </c>
      <c r="K1908" s="1" t="s">
        <v>909</v>
      </c>
      <c r="L1908" s="1" t="s">
        <v>912</v>
      </c>
    </row>
    <row r="1909" spans="3:12">
      <c r="C1909" s="1" t="s">
        <v>1005</v>
      </c>
      <c r="D1909" s="1">
        <v>0</v>
      </c>
      <c r="E1909" s="1" t="s">
        <v>27</v>
      </c>
      <c r="F1909" s="12" t="s">
        <v>142</v>
      </c>
      <c r="G1909" s="12" t="s">
        <v>3350</v>
      </c>
      <c r="H1909" s="1" t="s">
        <v>85</v>
      </c>
      <c r="I1909" s="12" t="s">
        <v>554</v>
      </c>
      <c r="J1909" s="12" t="s">
        <v>559</v>
      </c>
      <c r="K1909" s="1" t="s">
        <v>909</v>
      </c>
      <c r="L1909" s="1" t="s">
        <v>912</v>
      </c>
    </row>
    <row r="1910" spans="3:12">
      <c r="C1910" s="1" t="s">
        <v>1006</v>
      </c>
      <c r="D1910" s="1">
        <v>0</v>
      </c>
      <c r="E1910" s="1" t="s">
        <v>27</v>
      </c>
      <c r="F1910" s="12" t="s">
        <v>142</v>
      </c>
      <c r="G1910" s="12" t="s">
        <v>3350</v>
      </c>
      <c r="H1910" s="1" t="s">
        <v>85</v>
      </c>
      <c r="I1910" s="12" t="s">
        <v>554</v>
      </c>
      <c r="J1910" s="12" t="s">
        <v>559</v>
      </c>
      <c r="K1910" s="1" t="s">
        <v>909</v>
      </c>
      <c r="L1910" s="1" t="s">
        <v>912</v>
      </c>
    </row>
    <row r="1911" spans="3:12">
      <c r="C1911" s="1" t="s">
        <v>1007</v>
      </c>
      <c r="D1911" s="1">
        <v>0</v>
      </c>
      <c r="E1911" s="1" t="s">
        <v>27</v>
      </c>
      <c r="F1911" s="12" t="s">
        <v>142</v>
      </c>
      <c r="G1911" s="12" t="s">
        <v>3350</v>
      </c>
      <c r="H1911" s="1" t="s">
        <v>85</v>
      </c>
      <c r="I1911" s="12" t="s">
        <v>554</v>
      </c>
      <c r="J1911" s="12" t="s">
        <v>559</v>
      </c>
      <c r="K1911" s="1" t="s">
        <v>909</v>
      </c>
      <c r="L1911" s="1" t="s">
        <v>912</v>
      </c>
    </row>
    <row r="1912" spans="3:12">
      <c r="C1912" s="1" t="s">
        <v>1008</v>
      </c>
      <c r="D1912" s="1">
        <v>0</v>
      </c>
      <c r="E1912" s="1" t="s">
        <v>27</v>
      </c>
      <c r="F1912" s="12" t="s">
        <v>142</v>
      </c>
      <c r="G1912" s="12" t="s">
        <v>3350</v>
      </c>
      <c r="H1912" s="1" t="s">
        <v>85</v>
      </c>
      <c r="I1912" s="12" t="s">
        <v>554</v>
      </c>
      <c r="J1912" s="12" t="s">
        <v>559</v>
      </c>
      <c r="K1912" s="1" t="s">
        <v>909</v>
      </c>
      <c r="L1912" s="1" t="s">
        <v>912</v>
      </c>
    </row>
    <row r="1913" spans="3:12">
      <c r="C1913" s="1" t="s">
        <v>1009</v>
      </c>
      <c r="D1913" s="1">
        <v>0</v>
      </c>
      <c r="E1913" s="1" t="s">
        <v>27</v>
      </c>
      <c r="F1913" s="12" t="s">
        <v>142</v>
      </c>
      <c r="G1913" s="12" t="s">
        <v>3350</v>
      </c>
      <c r="H1913" s="1" t="s">
        <v>85</v>
      </c>
      <c r="I1913" s="12" t="s">
        <v>554</v>
      </c>
      <c r="J1913" s="12" t="s">
        <v>559</v>
      </c>
      <c r="K1913" s="1" t="s">
        <v>909</v>
      </c>
      <c r="L1913" s="1" t="s">
        <v>912</v>
      </c>
    </row>
    <row r="1914" spans="3:12">
      <c r="C1914" s="1" t="s">
        <v>1010</v>
      </c>
      <c r="D1914" s="1">
        <v>0</v>
      </c>
      <c r="E1914" s="1" t="s">
        <v>27</v>
      </c>
      <c r="F1914" s="12" t="s">
        <v>142</v>
      </c>
      <c r="G1914" s="12" t="s">
        <v>3350</v>
      </c>
      <c r="H1914" s="1" t="s">
        <v>85</v>
      </c>
      <c r="I1914" s="12" t="s">
        <v>554</v>
      </c>
      <c r="J1914" s="12" t="s">
        <v>559</v>
      </c>
      <c r="K1914" s="1" t="s">
        <v>909</v>
      </c>
      <c r="L1914" s="1" t="s">
        <v>912</v>
      </c>
    </row>
    <row r="1915" spans="3:12">
      <c r="C1915" s="1" t="s">
        <v>1011</v>
      </c>
      <c r="D1915" s="1">
        <v>0</v>
      </c>
      <c r="E1915" s="1" t="s">
        <v>27</v>
      </c>
      <c r="F1915" s="12" t="s">
        <v>142</v>
      </c>
      <c r="G1915" s="12" t="s">
        <v>3350</v>
      </c>
      <c r="H1915" s="1" t="s">
        <v>85</v>
      </c>
      <c r="I1915" s="12" t="s">
        <v>554</v>
      </c>
      <c r="J1915" s="12" t="s">
        <v>559</v>
      </c>
      <c r="K1915" s="1" t="s">
        <v>909</v>
      </c>
      <c r="L1915" s="1" t="s">
        <v>912</v>
      </c>
    </row>
    <row r="1916" spans="3:12">
      <c r="C1916" s="1" t="s">
        <v>1012</v>
      </c>
      <c r="D1916" s="1">
        <v>0</v>
      </c>
      <c r="E1916" s="1" t="s">
        <v>27</v>
      </c>
      <c r="F1916" s="12" t="s">
        <v>142</v>
      </c>
      <c r="G1916" s="12" t="s">
        <v>3350</v>
      </c>
      <c r="H1916" s="1" t="s">
        <v>85</v>
      </c>
      <c r="I1916" s="12" t="s">
        <v>554</v>
      </c>
      <c r="J1916" s="12" t="s">
        <v>559</v>
      </c>
      <c r="K1916" s="1" t="s">
        <v>909</v>
      </c>
      <c r="L1916" s="1" t="s">
        <v>912</v>
      </c>
    </row>
    <row r="1917" spans="3:12">
      <c r="C1917" s="1" t="s">
        <v>1013</v>
      </c>
      <c r="D1917" s="1">
        <v>0</v>
      </c>
      <c r="E1917" s="1" t="s">
        <v>27</v>
      </c>
      <c r="F1917" s="12" t="s">
        <v>142</v>
      </c>
      <c r="G1917" s="12" t="s">
        <v>3350</v>
      </c>
      <c r="H1917" s="1" t="s">
        <v>85</v>
      </c>
      <c r="I1917" s="12" t="s">
        <v>554</v>
      </c>
      <c r="J1917" s="12" t="s">
        <v>559</v>
      </c>
      <c r="K1917" s="1" t="s">
        <v>909</v>
      </c>
      <c r="L1917" s="1" t="s">
        <v>912</v>
      </c>
    </row>
    <row r="1918" spans="3:12">
      <c r="C1918" s="1" t="s">
        <v>1014</v>
      </c>
      <c r="D1918" s="1">
        <v>0</v>
      </c>
      <c r="E1918" s="1" t="s">
        <v>27</v>
      </c>
      <c r="F1918" s="12" t="s">
        <v>142</v>
      </c>
      <c r="G1918" s="12" t="s">
        <v>3350</v>
      </c>
      <c r="H1918" s="1" t="s">
        <v>85</v>
      </c>
      <c r="I1918" s="12" t="s">
        <v>554</v>
      </c>
      <c r="J1918" s="12" t="s">
        <v>559</v>
      </c>
      <c r="K1918" s="1" t="s">
        <v>909</v>
      </c>
      <c r="L1918" s="1" t="s">
        <v>912</v>
      </c>
    </row>
    <row r="1919" spans="3:12">
      <c r="C1919" s="1" t="s">
        <v>1016</v>
      </c>
      <c r="D1919" s="1">
        <v>0</v>
      </c>
      <c r="E1919" s="1" t="s">
        <v>27</v>
      </c>
      <c r="F1919" s="12" t="s">
        <v>142</v>
      </c>
      <c r="G1919" s="12" t="s">
        <v>3350</v>
      </c>
      <c r="H1919" s="1" t="s">
        <v>85</v>
      </c>
      <c r="I1919" s="12" t="s">
        <v>554</v>
      </c>
      <c r="J1919" s="12" t="s">
        <v>559</v>
      </c>
      <c r="K1919" s="1" t="s">
        <v>909</v>
      </c>
      <c r="L1919" s="1" t="s">
        <v>912</v>
      </c>
    </row>
    <row r="1920" spans="3:12">
      <c r="C1920" s="1" t="s">
        <v>1017</v>
      </c>
      <c r="D1920" s="1">
        <v>0</v>
      </c>
      <c r="E1920" s="1" t="s">
        <v>27</v>
      </c>
      <c r="F1920" s="12" t="s">
        <v>142</v>
      </c>
      <c r="G1920" s="12" t="s">
        <v>3350</v>
      </c>
      <c r="H1920" s="1" t="s">
        <v>85</v>
      </c>
      <c r="I1920" s="12" t="s">
        <v>554</v>
      </c>
      <c r="J1920" s="12" t="s">
        <v>559</v>
      </c>
      <c r="K1920" s="1" t="s">
        <v>909</v>
      </c>
      <c r="L1920" s="1" t="s">
        <v>912</v>
      </c>
    </row>
    <row r="1921" spans="3:12">
      <c r="C1921" s="1" t="s">
        <v>1019</v>
      </c>
      <c r="D1921" s="1">
        <v>0</v>
      </c>
      <c r="E1921" s="1" t="s">
        <v>27</v>
      </c>
      <c r="F1921" s="12" t="s">
        <v>142</v>
      </c>
      <c r="G1921" s="12" t="s">
        <v>3350</v>
      </c>
      <c r="H1921" s="1" t="s">
        <v>85</v>
      </c>
      <c r="I1921" s="12" t="s">
        <v>554</v>
      </c>
      <c r="J1921" s="12" t="s">
        <v>559</v>
      </c>
      <c r="K1921" s="1" t="s">
        <v>909</v>
      </c>
      <c r="L1921" s="1" t="s">
        <v>912</v>
      </c>
    </row>
    <row r="1922" spans="3:12">
      <c r="C1922" s="1" t="s">
        <v>1020</v>
      </c>
      <c r="D1922" s="1">
        <v>0</v>
      </c>
      <c r="E1922" s="1" t="s">
        <v>27</v>
      </c>
      <c r="F1922" s="12" t="s">
        <v>142</v>
      </c>
      <c r="G1922" s="12" t="s">
        <v>3350</v>
      </c>
      <c r="H1922" s="1" t="s">
        <v>85</v>
      </c>
      <c r="I1922" s="12" t="s">
        <v>554</v>
      </c>
      <c r="J1922" s="12" t="s">
        <v>559</v>
      </c>
      <c r="K1922" s="1" t="s">
        <v>909</v>
      </c>
      <c r="L1922" s="1" t="s">
        <v>912</v>
      </c>
    </row>
    <row r="1923" spans="3:12">
      <c r="C1923" s="1" t="s">
        <v>1021</v>
      </c>
      <c r="D1923" s="1">
        <v>0</v>
      </c>
      <c r="E1923" s="1" t="s">
        <v>27</v>
      </c>
      <c r="F1923" s="12" t="s">
        <v>142</v>
      </c>
      <c r="G1923" s="12" t="s">
        <v>3350</v>
      </c>
      <c r="H1923" s="1" t="s">
        <v>85</v>
      </c>
      <c r="I1923" s="12" t="s">
        <v>554</v>
      </c>
      <c r="J1923" s="12" t="s">
        <v>559</v>
      </c>
      <c r="K1923" s="1" t="s">
        <v>909</v>
      </c>
      <c r="L1923" s="1" t="s">
        <v>912</v>
      </c>
    </row>
    <row r="1924" spans="3:12">
      <c r="C1924" s="1" t="s">
        <v>1022</v>
      </c>
      <c r="D1924" s="1">
        <v>0</v>
      </c>
      <c r="E1924" s="1" t="s">
        <v>27</v>
      </c>
      <c r="F1924" s="12" t="s">
        <v>142</v>
      </c>
      <c r="G1924" s="12" t="s">
        <v>3350</v>
      </c>
      <c r="H1924" s="1" t="s">
        <v>85</v>
      </c>
      <c r="I1924" s="12" t="s">
        <v>554</v>
      </c>
      <c r="J1924" s="12" t="s">
        <v>559</v>
      </c>
      <c r="K1924" s="1" t="s">
        <v>909</v>
      </c>
      <c r="L1924" s="1" t="s">
        <v>912</v>
      </c>
    </row>
    <row r="1925" spans="3:12">
      <c r="C1925" s="1" t="s">
        <v>1023</v>
      </c>
      <c r="D1925" s="1">
        <v>0</v>
      </c>
      <c r="E1925" s="1" t="s">
        <v>27</v>
      </c>
      <c r="F1925" s="12" t="s">
        <v>142</v>
      </c>
      <c r="G1925" s="12" t="s">
        <v>3350</v>
      </c>
      <c r="H1925" s="1" t="s">
        <v>85</v>
      </c>
      <c r="I1925" s="12" t="s">
        <v>554</v>
      </c>
      <c r="J1925" s="12" t="s">
        <v>559</v>
      </c>
      <c r="K1925" s="1" t="s">
        <v>909</v>
      </c>
      <c r="L1925" s="1" t="s">
        <v>912</v>
      </c>
    </row>
    <row r="1926" spans="3:12">
      <c r="C1926" s="1" t="s">
        <v>1024</v>
      </c>
      <c r="D1926" s="1">
        <v>0</v>
      </c>
      <c r="E1926" s="1" t="s">
        <v>27</v>
      </c>
      <c r="F1926" s="12" t="s">
        <v>142</v>
      </c>
      <c r="G1926" s="12" t="s">
        <v>3350</v>
      </c>
      <c r="H1926" s="1" t="s">
        <v>85</v>
      </c>
      <c r="I1926" s="12" t="s">
        <v>554</v>
      </c>
      <c r="J1926" s="12" t="s">
        <v>559</v>
      </c>
      <c r="K1926" s="1" t="s">
        <v>909</v>
      </c>
      <c r="L1926" s="1" t="s">
        <v>912</v>
      </c>
    </row>
    <row r="1927" spans="3:12">
      <c r="C1927" s="1" t="s">
        <v>1025</v>
      </c>
      <c r="D1927" s="1">
        <v>0</v>
      </c>
      <c r="E1927" s="1" t="s">
        <v>27</v>
      </c>
      <c r="F1927" s="12" t="s">
        <v>142</v>
      </c>
      <c r="G1927" s="12" t="s">
        <v>3350</v>
      </c>
      <c r="H1927" s="1" t="s">
        <v>85</v>
      </c>
      <c r="I1927" s="12" t="s">
        <v>554</v>
      </c>
      <c r="J1927" s="12" t="s">
        <v>559</v>
      </c>
      <c r="K1927" s="1" t="s">
        <v>909</v>
      </c>
      <c r="L1927" s="1" t="s">
        <v>912</v>
      </c>
    </row>
    <row r="1928" spans="3:12">
      <c r="C1928" s="1" t="s">
        <v>1026</v>
      </c>
      <c r="D1928" s="1">
        <v>0</v>
      </c>
      <c r="E1928" s="1" t="s">
        <v>27</v>
      </c>
      <c r="F1928" s="12" t="s">
        <v>142</v>
      </c>
      <c r="G1928" s="12" t="s">
        <v>3350</v>
      </c>
      <c r="H1928" s="1" t="s">
        <v>85</v>
      </c>
      <c r="I1928" s="12" t="s">
        <v>554</v>
      </c>
      <c r="J1928" s="12" t="s">
        <v>559</v>
      </c>
      <c r="K1928" s="1" t="s">
        <v>909</v>
      </c>
      <c r="L1928" s="1" t="s">
        <v>912</v>
      </c>
    </row>
    <row r="1929" spans="3:12">
      <c r="C1929" s="1" t="s">
        <v>1027</v>
      </c>
      <c r="D1929" s="1">
        <v>0</v>
      </c>
      <c r="E1929" s="1" t="s">
        <v>27</v>
      </c>
      <c r="F1929" s="12" t="s">
        <v>142</v>
      </c>
      <c r="G1929" s="12" t="s">
        <v>3350</v>
      </c>
      <c r="H1929" s="1" t="s">
        <v>85</v>
      </c>
      <c r="I1929" s="12" t="s">
        <v>554</v>
      </c>
      <c r="J1929" s="12" t="s">
        <v>559</v>
      </c>
      <c r="K1929" s="1" t="s">
        <v>909</v>
      </c>
      <c r="L1929" s="1" t="s">
        <v>912</v>
      </c>
    </row>
    <row r="1930" spans="3:12">
      <c r="C1930" s="1" t="s">
        <v>1028</v>
      </c>
      <c r="D1930" s="1">
        <v>0</v>
      </c>
      <c r="E1930" s="1" t="s">
        <v>27</v>
      </c>
      <c r="F1930" s="12" t="s">
        <v>142</v>
      </c>
      <c r="G1930" s="12" t="s">
        <v>3350</v>
      </c>
      <c r="H1930" s="1" t="s">
        <v>85</v>
      </c>
      <c r="I1930" s="12" t="s">
        <v>554</v>
      </c>
      <c r="J1930" s="12" t="s">
        <v>559</v>
      </c>
      <c r="K1930" s="1" t="s">
        <v>909</v>
      </c>
      <c r="L1930" s="1" t="s">
        <v>912</v>
      </c>
    </row>
    <row r="1931" spans="3:12">
      <c r="C1931" s="1" t="s">
        <v>1029</v>
      </c>
      <c r="D1931" s="1">
        <v>0</v>
      </c>
      <c r="E1931" s="1" t="s">
        <v>27</v>
      </c>
      <c r="F1931" s="12" t="s">
        <v>142</v>
      </c>
      <c r="G1931" s="12" t="s">
        <v>3350</v>
      </c>
      <c r="H1931" s="1" t="s">
        <v>85</v>
      </c>
      <c r="I1931" s="12" t="s">
        <v>554</v>
      </c>
      <c r="J1931" s="12" t="s">
        <v>559</v>
      </c>
      <c r="K1931" s="1" t="s">
        <v>909</v>
      </c>
      <c r="L1931" s="1" t="s">
        <v>912</v>
      </c>
    </row>
    <row r="1932" spans="3:12">
      <c r="C1932" s="1" t="s">
        <v>1030</v>
      </c>
      <c r="D1932" s="1">
        <v>0</v>
      </c>
      <c r="E1932" s="1" t="s">
        <v>27</v>
      </c>
      <c r="F1932" s="12" t="s">
        <v>142</v>
      </c>
      <c r="G1932" s="12" t="s">
        <v>3350</v>
      </c>
      <c r="H1932" s="1" t="s">
        <v>85</v>
      </c>
      <c r="I1932" s="12" t="s">
        <v>554</v>
      </c>
      <c r="J1932" s="12" t="s">
        <v>559</v>
      </c>
      <c r="K1932" s="1" t="s">
        <v>909</v>
      </c>
      <c r="L1932" s="1" t="s">
        <v>912</v>
      </c>
    </row>
    <row r="1933" spans="3:12">
      <c r="C1933" s="1" t="s">
        <v>1000</v>
      </c>
      <c r="D1933" s="1">
        <v>0</v>
      </c>
      <c r="E1933" s="1" t="s">
        <v>27</v>
      </c>
      <c r="F1933" s="12" t="s">
        <v>142</v>
      </c>
      <c r="G1933" s="12" t="s">
        <v>3350</v>
      </c>
      <c r="H1933" s="1" t="s">
        <v>85</v>
      </c>
      <c r="I1933" s="12" t="s">
        <v>554</v>
      </c>
      <c r="J1933" s="12" t="s">
        <v>559</v>
      </c>
      <c r="K1933" s="1" t="s">
        <v>909</v>
      </c>
      <c r="L1933" s="1" t="s">
        <v>914</v>
      </c>
    </row>
    <row r="1934" spans="3:12">
      <c r="C1934" s="1" t="s">
        <v>1001</v>
      </c>
      <c r="D1934" s="1">
        <v>0</v>
      </c>
      <c r="E1934" s="1" t="s">
        <v>27</v>
      </c>
      <c r="F1934" s="12" t="s">
        <v>142</v>
      </c>
      <c r="G1934" s="12" t="s">
        <v>3350</v>
      </c>
      <c r="H1934" s="1" t="s">
        <v>85</v>
      </c>
      <c r="I1934" s="12" t="s">
        <v>554</v>
      </c>
      <c r="J1934" s="12" t="s">
        <v>559</v>
      </c>
      <c r="K1934" s="1" t="s">
        <v>909</v>
      </c>
      <c r="L1934" s="1" t="s">
        <v>914</v>
      </c>
    </row>
    <row r="1935" spans="3:12">
      <c r="C1935" s="1" t="s">
        <v>1003</v>
      </c>
      <c r="D1935" s="1">
        <v>0</v>
      </c>
      <c r="E1935" s="1" t="s">
        <v>27</v>
      </c>
      <c r="F1935" s="12" t="s">
        <v>142</v>
      </c>
      <c r="G1935" s="12" t="s">
        <v>3350</v>
      </c>
      <c r="H1935" s="1" t="s">
        <v>85</v>
      </c>
      <c r="I1935" s="12" t="s">
        <v>554</v>
      </c>
      <c r="J1935" s="12" t="s">
        <v>559</v>
      </c>
      <c r="K1935" s="1" t="s">
        <v>909</v>
      </c>
      <c r="L1935" s="1" t="s">
        <v>914</v>
      </c>
    </row>
    <row r="1936" spans="3:12">
      <c r="C1936" s="1" t="s">
        <v>1004</v>
      </c>
      <c r="D1936" s="1">
        <v>0</v>
      </c>
      <c r="E1936" s="1" t="s">
        <v>27</v>
      </c>
      <c r="F1936" s="12" t="s">
        <v>142</v>
      </c>
      <c r="G1936" s="12" t="s">
        <v>3350</v>
      </c>
      <c r="H1936" s="1" t="s">
        <v>85</v>
      </c>
      <c r="I1936" s="12" t="s">
        <v>554</v>
      </c>
      <c r="J1936" s="12" t="s">
        <v>559</v>
      </c>
      <c r="K1936" s="1" t="s">
        <v>909</v>
      </c>
      <c r="L1936" s="1" t="s">
        <v>914</v>
      </c>
    </row>
    <row r="1937" spans="3:12">
      <c r="C1937" s="1" t="s">
        <v>1005</v>
      </c>
      <c r="D1937" s="1">
        <v>0</v>
      </c>
      <c r="E1937" s="1" t="s">
        <v>27</v>
      </c>
      <c r="F1937" s="12" t="s">
        <v>142</v>
      </c>
      <c r="G1937" s="12" t="s">
        <v>3350</v>
      </c>
      <c r="H1937" s="1" t="s">
        <v>85</v>
      </c>
      <c r="I1937" s="12" t="s">
        <v>554</v>
      </c>
      <c r="J1937" s="12" t="s">
        <v>559</v>
      </c>
      <c r="K1937" s="1" t="s">
        <v>909</v>
      </c>
      <c r="L1937" s="1" t="s">
        <v>914</v>
      </c>
    </row>
    <row r="1938" spans="3:12">
      <c r="C1938" s="1" t="s">
        <v>1006</v>
      </c>
      <c r="D1938" s="1">
        <v>0</v>
      </c>
      <c r="E1938" s="1" t="s">
        <v>27</v>
      </c>
      <c r="F1938" s="12" t="s">
        <v>142</v>
      </c>
      <c r="G1938" s="12" t="s">
        <v>3350</v>
      </c>
      <c r="H1938" s="1" t="s">
        <v>85</v>
      </c>
      <c r="I1938" s="12" t="s">
        <v>554</v>
      </c>
      <c r="J1938" s="12" t="s">
        <v>559</v>
      </c>
      <c r="K1938" s="1" t="s">
        <v>909</v>
      </c>
      <c r="L1938" s="1" t="s">
        <v>914</v>
      </c>
    </row>
    <row r="1939" spans="3:12">
      <c r="C1939" s="1" t="s">
        <v>1007</v>
      </c>
      <c r="D1939" s="1">
        <v>0</v>
      </c>
      <c r="E1939" s="1" t="s">
        <v>27</v>
      </c>
      <c r="F1939" s="12" t="s">
        <v>142</v>
      </c>
      <c r="G1939" s="12" t="s">
        <v>3350</v>
      </c>
      <c r="H1939" s="1" t="s">
        <v>85</v>
      </c>
      <c r="I1939" s="12" t="s">
        <v>554</v>
      </c>
      <c r="J1939" s="12" t="s">
        <v>559</v>
      </c>
      <c r="K1939" s="1" t="s">
        <v>909</v>
      </c>
      <c r="L1939" s="1" t="s">
        <v>914</v>
      </c>
    </row>
    <row r="1940" spans="3:12">
      <c r="C1940" s="1" t="s">
        <v>1008</v>
      </c>
      <c r="D1940" s="1">
        <v>0</v>
      </c>
      <c r="E1940" s="1" t="s">
        <v>27</v>
      </c>
      <c r="F1940" s="12" t="s">
        <v>142</v>
      </c>
      <c r="G1940" s="12" t="s">
        <v>3350</v>
      </c>
      <c r="H1940" s="1" t="s">
        <v>85</v>
      </c>
      <c r="I1940" s="12" t="s">
        <v>554</v>
      </c>
      <c r="J1940" s="12" t="s">
        <v>559</v>
      </c>
      <c r="K1940" s="1" t="s">
        <v>909</v>
      </c>
      <c r="L1940" s="1" t="s">
        <v>914</v>
      </c>
    </row>
    <row r="1941" spans="3:12">
      <c r="C1941" s="1" t="s">
        <v>1009</v>
      </c>
      <c r="D1941" s="1">
        <v>0</v>
      </c>
      <c r="E1941" s="1" t="s">
        <v>27</v>
      </c>
      <c r="F1941" s="12" t="s">
        <v>142</v>
      </c>
      <c r="G1941" s="12" t="s">
        <v>3350</v>
      </c>
      <c r="H1941" s="1" t="s">
        <v>85</v>
      </c>
      <c r="I1941" s="12" t="s">
        <v>554</v>
      </c>
      <c r="J1941" s="12" t="s">
        <v>559</v>
      </c>
      <c r="K1941" s="1" t="s">
        <v>909</v>
      </c>
      <c r="L1941" s="1" t="s">
        <v>914</v>
      </c>
    </row>
    <row r="1942" spans="3:12">
      <c r="C1942" s="1" t="s">
        <v>1010</v>
      </c>
      <c r="D1942" s="1">
        <v>0</v>
      </c>
      <c r="E1942" s="1" t="s">
        <v>27</v>
      </c>
      <c r="F1942" s="12" t="s">
        <v>142</v>
      </c>
      <c r="G1942" s="12" t="s">
        <v>3350</v>
      </c>
      <c r="H1942" s="1" t="s">
        <v>85</v>
      </c>
      <c r="I1942" s="12" t="s">
        <v>554</v>
      </c>
      <c r="J1942" s="12" t="s">
        <v>559</v>
      </c>
      <c r="K1942" s="1" t="s">
        <v>909</v>
      </c>
      <c r="L1942" s="1" t="s">
        <v>914</v>
      </c>
    </row>
    <row r="1943" spans="3:12">
      <c r="C1943" s="1" t="s">
        <v>1011</v>
      </c>
      <c r="D1943" s="1">
        <v>0</v>
      </c>
      <c r="E1943" s="1" t="s">
        <v>27</v>
      </c>
      <c r="F1943" s="12" t="s">
        <v>142</v>
      </c>
      <c r="G1943" s="12" t="s">
        <v>3350</v>
      </c>
      <c r="H1943" s="1" t="s">
        <v>85</v>
      </c>
      <c r="I1943" s="12" t="s">
        <v>554</v>
      </c>
      <c r="J1943" s="12" t="s">
        <v>559</v>
      </c>
      <c r="K1943" s="1" t="s">
        <v>909</v>
      </c>
      <c r="L1943" s="1" t="s">
        <v>914</v>
      </c>
    </row>
    <row r="1944" spans="3:12">
      <c r="C1944" s="1" t="s">
        <v>1012</v>
      </c>
      <c r="D1944" s="1">
        <v>0</v>
      </c>
      <c r="E1944" s="1" t="s">
        <v>27</v>
      </c>
      <c r="F1944" s="12" t="s">
        <v>142</v>
      </c>
      <c r="G1944" s="12" t="s">
        <v>3350</v>
      </c>
      <c r="H1944" s="1" t="s">
        <v>85</v>
      </c>
      <c r="I1944" s="12" t="s">
        <v>554</v>
      </c>
      <c r="J1944" s="12" t="s">
        <v>559</v>
      </c>
      <c r="K1944" s="1" t="s">
        <v>909</v>
      </c>
      <c r="L1944" s="1" t="s">
        <v>914</v>
      </c>
    </row>
    <row r="1945" spans="3:12">
      <c r="C1945" s="1" t="s">
        <v>1013</v>
      </c>
      <c r="D1945" s="1">
        <v>0</v>
      </c>
      <c r="E1945" s="1" t="s">
        <v>27</v>
      </c>
      <c r="F1945" s="12" t="s">
        <v>142</v>
      </c>
      <c r="G1945" s="12" t="s">
        <v>3350</v>
      </c>
      <c r="H1945" s="1" t="s">
        <v>85</v>
      </c>
      <c r="I1945" s="12" t="s">
        <v>554</v>
      </c>
      <c r="J1945" s="12" t="s">
        <v>559</v>
      </c>
      <c r="K1945" s="1" t="s">
        <v>909</v>
      </c>
      <c r="L1945" s="1" t="s">
        <v>914</v>
      </c>
    </row>
    <row r="1946" spans="3:12">
      <c r="C1946" s="1" t="s">
        <v>1014</v>
      </c>
      <c r="D1946" s="1">
        <v>0</v>
      </c>
      <c r="E1946" s="1" t="s">
        <v>27</v>
      </c>
      <c r="F1946" s="12" t="s">
        <v>142</v>
      </c>
      <c r="G1946" s="12" t="s">
        <v>3350</v>
      </c>
      <c r="H1946" s="1" t="s">
        <v>85</v>
      </c>
      <c r="I1946" s="12" t="s">
        <v>554</v>
      </c>
      <c r="J1946" s="12" t="s">
        <v>559</v>
      </c>
      <c r="K1946" s="1" t="s">
        <v>909</v>
      </c>
      <c r="L1946" s="1" t="s">
        <v>914</v>
      </c>
    </row>
    <row r="1947" spans="3:12">
      <c r="C1947" s="1" t="s">
        <v>1016</v>
      </c>
      <c r="D1947" s="1">
        <v>0</v>
      </c>
      <c r="E1947" s="1" t="s">
        <v>27</v>
      </c>
      <c r="F1947" s="12" t="s">
        <v>142</v>
      </c>
      <c r="G1947" s="12" t="s">
        <v>3350</v>
      </c>
      <c r="H1947" s="1" t="s">
        <v>85</v>
      </c>
      <c r="I1947" s="12" t="s">
        <v>554</v>
      </c>
      <c r="J1947" s="12" t="s">
        <v>559</v>
      </c>
      <c r="K1947" s="1" t="s">
        <v>909</v>
      </c>
      <c r="L1947" s="1" t="s">
        <v>914</v>
      </c>
    </row>
    <row r="1948" spans="3:12">
      <c r="C1948" s="1" t="s">
        <v>1017</v>
      </c>
      <c r="D1948" s="1">
        <v>0</v>
      </c>
      <c r="E1948" s="1" t="s">
        <v>27</v>
      </c>
      <c r="F1948" s="12" t="s">
        <v>142</v>
      </c>
      <c r="G1948" s="12" t="s">
        <v>3350</v>
      </c>
      <c r="H1948" s="1" t="s">
        <v>85</v>
      </c>
      <c r="I1948" s="12" t="s">
        <v>554</v>
      </c>
      <c r="J1948" s="12" t="s">
        <v>559</v>
      </c>
      <c r="K1948" s="1" t="s">
        <v>909</v>
      </c>
      <c r="L1948" s="1" t="s">
        <v>914</v>
      </c>
    </row>
    <row r="1949" spans="3:12">
      <c r="C1949" s="1" t="s">
        <v>1019</v>
      </c>
      <c r="D1949" s="1">
        <v>0</v>
      </c>
      <c r="E1949" s="1" t="s">
        <v>27</v>
      </c>
      <c r="F1949" s="12" t="s">
        <v>142</v>
      </c>
      <c r="G1949" s="12" t="s">
        <v>3350</v>
      </c>
      <c r="H1949" s="1" t="s">
        <v>85</v>
      </c>
      <c r="I1949" s="12" t="s">
        <v>554</v>
      </c>
      <c r="J1949" s="12" t="s">
        <v>559</v>
      </c>
      <c r="K1949" s="1" t="s">
        <v>909</v>
      </c>
      <c r="L1949" s="1" t="s">
        <v>914</v>
      </c>
    </row>
    <row r="1950" spans="3:12">
      <c r="C1950" s="1" t="s">
        <v>1020</v>
      </c>
      <c r="D1950" s="1">
        <v>0</v>
      </c>
      <c r="E1950" s="1" t="s">
        <v>27</v>
      </c>
      <c r="F1950" s="12" t="s">
        <v>142</v>
      </c>
      <c r="G1950" s="12" t="s">
        <v>3350</v>
      </c>
      <c r="H1950" s="1" t="s">
        <v>85</v>
      </c>
      <c r="I1950" s="12" t="s">
        <v>554</v>
      </c>
      <c r="J1950" s="12" t="s">
        <v>559</v>
      </c>
      <c r="K1950" s="1" t="s">
        <v>909</v>
      </c>
      <c r="L1950" s="1" t="s">
        <v>914</v>
      </c>
    </row>
    <row r="1951" spans="3:12">
      <c r="C1951" s="1" t="s">
        <v>1021</v>
      </c>
      <c r="D1951" s="1">
        <v>0</v>
      </c>
      <c r="E1951" s="1" t="s">
        <v>27</v>
      </c>
      <c r="F1951" s="12" t="s">
        <v>142</v>
      </c>
      <c r="G1951" s="12" t="s">
        <v>3350</v>
      </c>
      <c r="H1951" s="1" t="s">
        <v>85</v>
      </c>
      <c r="I1951" s="12" t="s">
        <v>554</v>
      </c>
      <c r="J1951" s="12" t="s">
        <v>559</v>
      </c>
      <c r="K1951" s="1" t="s">
        <v>909</v>
      </c>
      <c r="L1951" s="1" t="s">
        <v>914</v>
      </c>
    </row>
    <row r="1952" spans="3:12">
      <c r="C1952" s="1" t="s">
        <v>1022</v>
      </c>
      <c r="D1952" s="1">
        <v>0</v>
      </c>
      <c r="E1952" s="1" t="s">
        <v>27</v>
      </c>
      <c r="F1952" s="12" t="s">
        <v>142</v>
      </c>
      <c r="G1952" s="12" t="s">
        <v>3350</v>
      </c>
      <c r="H1952" s="1" t="s">
        <v>85</v>
      </c>
      <c r="I1952" s="12" t="s">
        <v>554</v>
      </c>
      <c r="J1952" s="12" t="s">
        <v>559</v>
      </c>
      <c r="K1952" s="1" t="s">
        <v>909</v>
      </c>
      <c r="L1952" s="1" t="s">
        <v>914</v>
      </c>
    </row>
    <row r="1953" spans="3:12">
      <c r="C1953" s="1" t="s">
        <v>1023</v>
      </c>
      <c r="D1953" s="1">
        <v>0</v>
      </c>
      <c r="E1953" s="1" t="s">
        <v>27</v>
      </c>
      <c r="F1953" s="12" t="s">
        <v>142</v>
      </c>
      <c r="G1953" s="12" t="s">
        <v>3350</v>
      </c>
      <c r="H1953" s="1" t="s">
        <v>85</v>
      </c>
      <c r="I1953" s="12" t="s">
        <v>554</v>
      </c>
      <c r="J1953" s="12" t="s">
        <v>559</v>
      </c>
      <c r="K1953" s="1" t="s">
        <v>909</v>
      </c>
      <c r="L1953" s="1" t="s">
        <v>914</v>
      </c>
    </row>
    <row r="1954" spans="3:12">
      <c r="C1954" s="1" t="s">
        <v>1024</v>
      </c>
      <c r="D1954" s="1">
        <v>0</v>
      </c>
      <c r="E1954" s="1" t="s">
        <v>27</v>
      </c>
      <c r="F1954" s="12" t="s">
        <v>142</v>
      </c>
      <c r="G1954" s="12" t="s">
        <v>3350</v>
      </c>
      <c r="H1954" s="1" t="s">
        <v>85</v>
      </c>
      <c r="I1954" s="12" t="s">
        <v>554</v>
      </c>
      <c r="J1954" s="12" t="s">
        <v>559</v>
      </c>
      <c r="K1954" s="1" t="s">
        <v>909</v>
      </c>
      <c r="L1954" s="1" t="s">
        <v>914</v>
      </c>
    </row>
    <row r="1955" spans="3:12">
      <c r="C1955" s="1" t="s">
        <v>1025</v>
      </c>
      <c r="D1955" s="1">
        <v>0</v>
      </c>
      <c r="E1955" s="1" t="s">
        <v>27</v>
      </c>
      <c r="F1955" s="12" t="s">
        <v>142</v>
      </c>
      <c r="G1955" s="12" t="s">
        <v>3350</v>
      </c>
      <c r="H1955" s="1" t="s">
        <v>85</v>
      </c>
      <c r="I1955" s="12" t="s">
        <v>554</v>
      </c>
      <c r="J1955" s="12" t="s">
        <v>559</v>
      </c>
      <c r="K1955" s="1" t="s">
        <v>909</v>
      </c>
      <c r="L1955" s="1" t="s">
        <v>914</v>
      </c>
    </row>
    <row r="1956" spans="3:12">
      <c r="C1956" s="1" t="s">
        <v>1026</v>
      </c>
      <c r="D1956" s="1">
        <v>0</v>
      </c>
      <c r="E1956" s="1" t="s">
        <v>27</v>
      </c>
      <c r="F1956" s="12" t="s">
        <v>142</v>
      </c>
      <c r="G1956" s="12" t="s">
        <v>3350</v>
      </c>
      <c r="H1956" s="1" t="s">
        <v>85</v>
      </c>
      <c r="I1956" s="12" t="s">
        <v>554</v>
      </c>
      <c r="J1956" s="12" t="s">
        <v>559</v>
      </c>
      <c r="K1956" s="1" t="s">
        <v>909</v>
      </c>
      <c r="L1956" s="1" t="s">
        <v>914</v>
      </c>
    </row>
    <row r="1957" spans="3:12">
      <c r="C1957" s="1" t="s">
        <v>1027</v>
      </c>
      <c r="D1957" s="1">
        <v>0</v>
      </c>
      <c r="E1957" s="1" t="s">
        <v>27</v>
      </c>
      <c r="F1957" s="12" t="s">
        <v>142</v>
      </c>
      <c r="G1957" s="12" t="s">
        <v>3350</v>
      </c>
      <c r="H1957" s="1" t="s">
        <v>85</v>
      </c>
      <c r="I1957" s="12" t="s">
        <v>554</v>
      </c>
      <c r="J1957" s="12" t="s">
        <v>559</v>
      </c>
      <c r="K1957" s="1" t="s">
        <v>909</v>
      </c>
      <c r="L1957" s="1" t="s">
        <v>914</v>
      </c>
    </row>
    <row r="1958" spans="3:12">
      <c r="C1958" s="1" t="s">
        <v>1028</v>
      </c>
      <c r="D1958" s="1">
        <v>0</v>
      </c>
      <c r="E1958" s="1" t="s">
        <v>27</v>
      </c>
      <c r="F1958" s="12" t="s">
        <v>142</v>
      </c>
      <c r="G1958" s="12" t="s">
        <v>3350</v>
      </c>
      <c r="H1958" s="1" t="s">
        <v>85</v>
      </c>
      <c r="I1958" s="12" t="s">
        <v>554</v>
      </c>
      <c r="J1958" s="12" t="s">
        <v>559</v>
      </c>
      <c r="K1958" s="1" t="s">
        <v>909</v>
      </c>
      <c r="L1958" s="1" t="s">
        <v>914</v>
      </c>
    </row>
    <row r="1959" spans="3:12">
      <c r="C1959" s="1" t="s">
        <v>1029</v>
      </c>
      <c r="D1959" s="1">
        <v>0</v>
      </c>
      <c r="E1959" s="1" t="s">
        <v>27</v>
      </c>
      <c r="F1959" s="12" t="s">
        <v>142</v>
      </c>
      <c r="G1959" s="12" t="s">
        <v>3350</v>
      </c>
      <c r="H1959" s="1" t="s">
        <v>85</v>
      </c>
      <c r="I1959" s="12" t="s">
        <v>554</v>
      </c>
      <c r="J1959" s="12" t="s">
        <v>559</v>
      </c>
      <c r="K1959" s="1" t="s">
        <v>909</v>
      </c>
      <c r="L1959" s="1" t="s">
        <v>914</v>
      </c>
    </row>
    <row r="1960" spans="3:12">
      <c r="C1960" s="1" t="s">
        <v>1030</v>
      </c>
      <c r="D1960" s="1">
        <v>0</v>
      </c>
      <c r="E1960" s="1" t="s">
        <v>27</v>
      </c>
      <c r="F1960" s="12" t="s">
        <v>142</v>
      </c>
      <c r="G1960" s="12" t="s">
        <v>3350</v>
      </c>
      <c r="H1960" s="1" t="s">
        <v>85</v>
      </c>
      <c r="I1960" s="12" t="s">
        <v>554</v>
      </c>
      <c r="J1960" s="12" t="s">
        <v>559</v>
      </c>
      <c r="K1960" s="1" t="s">
        <v>909</v>
      </c>
      <c r="L1960" s="1" t="s">
        <v>914</v>
      </c>
    </row>
    <row r="1961" spans="3:12">
      <c r="C1961" s="1" t="s">
        <v>1000</v>
      </c>
      <c r="D1961" s="1">
        <v>0</v>
      </c>
      <c r="E1961" s="1" t="s">
        <v>27</v>
      </c>
      <c r="F1961" s="12" t="s">
        <v>142</v>
      </c>
      <c r="G1961" s="12" t="s">
        <v>3350</v>
      </c>
      <c r="H1961" s="1" t="s">
        <v>85</v>
      </c>
      <c r="I1961" s="12" t="s">
        <v>554</v>
      </c>
      <c r="J1961" s="12" t="s">
        <v>559</v>
      </c>
      <c r="K1961" s="1" t="s">
        <v>909</v>
      </c>
      <c r="L1961" s="1" t="s">
        <v>916</v>
      </c>
    </row>
    <row r="1962" spans="3:12">
      <c r="C1962" s="1" t="s">
        <v>1001</v>
      </c>
      <c r="D1962" s="1">
        <v>0</v>
      </c>
      <c r="E1962" s="1" t="s">
        <v>27</v>
      </c>
      <c r="F1962" s="12" t="s">
        <v>142</v>
      </c>
      <c r="G1962" s="12" t="s">
        <v>3350</v>
      </c>
      <c r="H1962" s="1" t="s">
        <v>85</v>
      </c>
      <c r="I1962" s="12" t="s">
        <v>554</v>
      </c>
      <c r="J1962" s="12" t="s">
        <v>559</v>
      </c>
      <c r="K1962" s="1" t="s">
        <v>909</v>
      </c>
      <c r="L1962" s="1" t="s">
        <v>916</v>
      </c>
    </row>
    <row r="1963" spans="3:12">
      <c r="C1963" s="1" t="s">
        <v>1003</v>
      </c>
      <c r="D1963" s="1">
        <v>0</v>
      </c>
      <c r="E1963" s="1" t="s">
        <v>27</v>
      </c>
      <c r="F1963" s="12" t="s">
        <v>142</v>
      </c>
      <c r="G1963" s="12" t="s">
        <v>3350</v>
      </c>
      <c r="H1963" s="1" t="s">
        <v>85</v>
      </c>
      <c r="I1963" s="12" t="s">
        <v>554</v>
      </c>
      <c r="J1963" s="12" t="s">
        <v>559</v>
      </c>
      <c r="K1963" s="1" t="s">
        <v>909</v>
      </c>
      <c r="L1963" s="1" t="s">
        <v>916</v>
      </c>
    </row>
    <row r="1964" spans="3:12">
      <c r="C1964" s="1" t="s">
        <v>1004</v>
      </c>
      <c r="D1964" s="1">
        <v>0</v>
      </c>
      <c r="E1964" s="1" t="s">
        <v>27</v>
      </c>
      <c r="F1964" s="12" t="s">
        <v>142</v>
      </c>
      <c r="G1964" s="12" t="s">
        <v>3350</v>
      </c>
      <c r="H1964" s="1" t="s">
        <v>85</v>
      </c>
      <c r="I1964" s="12" t="s">
        <v>554</v>
      </c>
      <c r="J1964" s="12" t="s">
        <v>559</v>
      </c>
      <c r="K1964" s="1" t="s">
        <v>909</v>
      </c>
      <c r="L1964" s="1" t="s">
        <v>916</v>
      </c>
    </row>
    <row r="1965" spans="3:12">
      <c r="C1965" s="1" t="s">
        <v>1005</v>
      </c>
      <c r="D1965" s="1">
        <v>0</v>
      </c>
      <c r="E1965" s="1" t="s">
        <v>27</v>
      </c>
      <c r="F1965" s="12" t="s">
        <v>142</v>
      </c>
      <c r="G1965" s="12" t="s">
        <v>3350</v>
      </c>
      <c r="H1965" s="1" t="s">
        <v>85</v>
      </c>
      <c r="I1965" s="12" t="s">
        <v>554</v>
      </c>
      <c r="J1965" s="12" t="s">
        <v>559</v>
      </c>
      <c r="K1965" s="1" t="s">
        <v>909</v>
      </c>
      <c r="L1965" s="1" t="s">
        <v>916</v>
      </c>
    </row>
    <row r="1966" spans="3:12">
      <c r="C1966" s="1" t="s">
        <v>1006</v>
      </c>
      <c r="D1966" s="1">
        <v>0</v>
      </c>
      <c r="E1966" s="1" t="s">
        <v>27</v>
      </c>
      <c r="F1966" s="12" t="s">
        <v>142</v>
      </c>
      <c r="G1966" s="12" t="s">
        <v>3350</v>
      </c>
      <c r="H1966" s="1" t="s">
        <v>85</v>
      </c>
      <c r="I1966" s="12" t="s">
        <v>554</v>
      </c>
      <c r="J1966" s="12" t="s">
        <v>559</v>
      </c>
      <c r="K1966" s="1" t="s">
        <v>909</v>
      </c>
      <c r="L1966" s="1" t="s">
        <v>916</v>
      </c>
    </row>
    <row r="1967" spans="3:12">
      <c r="C1967" s="1" t="s">
        <v>1007</v>
      </c>
      <c r="D1967" s="1">
        <v>0</v>
      </c>
      <c r="E1967" s="1" t="s">
        <v>27</v>
      </c>
      <c r="F1967" s="12" t="s">
        <v>142</v>
      </c>
      <c r="G1967" s="12" t="s">
        <v>3350</v>
      </c>
      <c r="H1967" s="1" t="s">
        <v>85</v>
      </c>
      <c r="I1967" s="12" t="s">
        <v>554</v>
      </c>
      <c r="J1967" s="12" t="s">
        <v>559</v>
      </c>
      <c r="K1967" s="1" t="s">
        <v>909</v>
      </c>
      <c r="L1967" s="1" t="s">
        <v>916</v>
      </c>
    </row>
    <row r="1968" spans="3:12">
      <c r="C1968" s="1" t="s">
        <v>1008</v>
      </c>
      <c r="D1968" s="1">
        <v>0</v>
      </c>
      <c r="E1968" s="1" t="s">
        <v>27</v>
      </c>
      <c r="F1968" s="12" t="s">
        <v>142</v>
      </c>
      <c r="G1968" s="12" t="s">
        <v>3350</v>
      </c>
      <c r="H1968" s="1" t="s">
        <v>85</v>
      </c>
      <c r="I1968" s="12" t="s">
        <v>554</v>
      </c>
      <c r="J1968" s="12" t="s">
        <v>559</v>
      </c>
      <c r="K1968" s="1" t="s">
        <v>909</v>
      </c>
      <c r="L1968" s="1" t="s">
        <v>916</v>
      </c>
    </row>
    <row r="1969" spans="3:12">
      <c r="C1969" s="1" t="s">
        <v>1009</v>
      </c>
      <c r="D1969" s="1">
        <v>0</v>
      </c>
      <c r="E1969" s="1" t="s">
        <v>27</v>
      </c>
      <c r="F1969" s="12" t="s">
        <v>142</v>
      </c>
      <c r="G1969" s="12" t="s">
        <v>3350</v>
      </c>
      <c r="H1969" s="1" t="s">
        <v>85</v>
      </c>
      <c r="I1969" s="12" t="s">
        <v>554</v>
      </c>
      <c r="J1969" s="12" t="s">
        <v>559</v>
      </c>
      <c r="K1969" s="1" t="s">
        <v>909</v>
      </c>
      <c r="L1969" s="1" t="s">
        <v>916</v>
      </c>
    </row>
    <row r="1970" spans="3:12">
      <c r="C1970" s="1" t="s">
        <v>1010</v>
      </c>
      <c r="D1970" s="1">
        <v>0</v>
      </c>
      <c r="E1970" s="1" t="s">
        <v>27</v>
      </c>
      <c r="F1970" s="12" t="s">
        <v>142</v>
      </c>
      <c r="G1970" s="12" t="s">
        <v>3350</v>
      </c>
      <c r="H1970" s="1" t="s">
        <v>85</v>
      </c>
      <c r="I1970" s="12" t="s">
        <v>554</v>
      </c>
      <c r="J1970" s="12" t="s">
        <v>559</v>
      </c>
      <c r="K1970" s="1" t="s">
        <v>909</v>
      </c>
      <c r="L1970" s="1" t="s">
        <v>916</v>
      </c>
    </row>
    <row r="1971" spans="3:12">
      <c r="C1971" s="1" t="s">
        <v>1011</v>
      </c>
      <c r="D1971" s="1">
        <v>0</v>
      </c>
      <c r="E1971" s="1" t="s">
        <v>27</v>
      </c>
      <c r="F1971" s="12" t="s">
        <v>142</v>
      </c>
      <c r="G1971" s="12" t="s">
        <v>3350</v>
      </c>
      <c r="H1971" s="1" t="s">
        <v>85</v>
      </c>
      <c r="I1971" s="12" t="s">
        <v>554</v>
      </c>
      <c r="J1971" s="12" t="s">
        <v>559</v>
      </c>
      <c r="K1971" s="1" t="s">
        <v>909</v>
      </c>
      <c r="L1971" s="1" t="s">
        <v>916</v>
      </c>
    </row>
    <row r="1972" spans="3:12">
      <c r="C1972" s="1" t="s">
        <v>1012</v>
      </c>
      <c r="D1972" s="1">
        <v>0</v>
      </c>
      <c r="E1972" s="1" t="s">
        <v>27</v>
      </c>
      <c r="F1972" s="12" t="s">
        <v>142</v>
      </c>
      <c r="G1972" s="12" t="s">
        <v>3350</v>
      </c>
      <c r="H1972" s="1" t="s">
        <v>85</v>
      </c>
      <c r="I1972" s="12" t="s">
        <v>554</v>
      </c>
      <c r="J1972" s="12" t="s">
        <v>559</v>
      </c>
      <c r="K1972" s="1" t="s">
        <v>909</v>
      </c>
      <c r="L1972" s="1" t="s">
        <v>916</v>
      </c>
    </row>
    <row r="1973" spans="3:12">
      <c r="C1973" s="1" t="s">
        <v>1013</v>
      </c>
      <c r="D1973" s="1">
        <v>0</v>
      </c>
      <c r="E1973" s="1" t="s">
        <v>27</v>
      </c>
      <c r="F1973" s="12" t="s">
        <v>142</v>
      </c>
      <c r="G1973" s="12" t="s">
        <v>3350</v>
      </c>
      <c r="H1973" s="1" t="s">
        <v>85</v>
      </c>
      <c r="I1973" s="12" t="s">
        <v>554</v>
      </c>
      <c r="J1973" s="12" t="s">
        <v>559</v>
      </c>
      <c r="K1973" s="1" t="s">
        <v>909</v>
      </c>
      <c r="L1973" s="1" t="s">
        <v>916</v>
      </c>
    </row>
    <row r="1974" spans="3:12">
      <c r="C1974" s="1" t="s">
        <v>1014</v>
      </c>
      <c r="D1974" s="1">
        <v>0</v>
      </c>
      <c r="E1974" s="1" t="s">
        <v>27</v>
      </c>
      <c r="F1974" s="12" t="s">
        <v>142</v>
      </c>
      <c r="G1974" s="12" t="s">
        <v>3350</v>
      </c>
      <c r="H1974" s="1" t="s">
        <v>85</v>
      </c>
      <c r="I1974" s="12" t="s">
        <v>554</v>
      </c>
      <c r="J1974" s="12" t="s">
        <v>559</v>
      </c>
      <c r="K1974" s="1" t="s">
        <v>909</v>
      </c>
      <c r="L1974" s="1" t="s">
        <v>916</v>
      </c>
    </row>
    <row r="1975" spans="3:12">
      <c r="C1975" s="1" t="s">
        <v>1016</v>
      </c>
      <c r="D1975" s="1">
        <v>0</v>
      </c>
      <c r="E1975" s="1" t="s">
        <v>27</v>
      </c>
      <c r="F1975" s="12" t="s">
        <v>142</v>
      </c>
      <c r="G1975" s="12" t="s">
        <v>3350</v>
      </c>
      <c r="H1975" s="1" t="s">
        <v>85</v>
      </c>
      <c r="I1975" s="12" t="s">
        <v>554</v>
      </c>
      <c r="J1975" s="12" t="s">
        <v>559</v>
      </c>
      <c r="K1975" s="1" t="s">
        <v>909</v>
      </c>
      <c r="L1975" s="1" t="s">
        <v>916</v>
      </c>
    </row>
    <row r="1976" spans="3:12">
      <c r="C1976" s="1" t="s">
        <v>1017</v>
      </c>
      <c r="D1976" s="1">
        <v>0</v>
      </c>
      <c r="E1976" s="1" t="s">
        <v>27</v>
      </c>
      <c r="F1976" s="12" t="s">
        <v>142</v>
      </c>
      <c r="G1976" s="12" t="s">
        <v>3350</v>
      </c>
      <c r="H1976" s="1" t="s">
        <v>85</v>
      </c>
      <c r="I1976" s="12" t="s">
        <v>554</v>
      </c>
      <c r="J1976" s="12" t="s">
        <v>559</v>
      </c>
      <c r="K1976" s="1" t="s">
        <v>909</v>
      </c>
      <c r="L1976" s="1" t="s">
        <v>916</v>
      </c>
    </row>
    <row r="1977" spans="3:12">
      <c r="C1977" s="1" t="s">
        <v>1019</v>
      </c>
      <c r="D1977" s="1">
        <v>0</v>
      </c>
      <c r="E1977" s="1" t="s">
        <v>27</v>
      </c>
      <c r="F1977" s="12" t="s">
        <v>142</v>
      </c>
      <c r="G1977" s="12" t="s">
        <v>3350</v>
      </c>
      <c r="H1977" s="1" t="s">
        <v>85</v>
      </c>
      <c r="I1977" s="12" t="s">
        <v>554</v>
      </c>
      <c r="J1977" s="12" t="s">
        <v>559</v>
      </c>
      <c r="K1977" s="1" t="s">
        <v>909</v>
      </c>
      <c r="L1977" s="1" t="s">
        <v>916</v>
      </c>
    </row>
    <row r="1978" spans="3:12">
      <c r="C1978" s="1" t="s">
        <v>1020</v>
      </c>
      <c r="D1978" s="1">
        <v>0</v>
      </c>
      <c r="E1978" s="1" t="s">
        <v>27</v>
      </c>
      <c r="F1978" s="12" t="s">
        <v>142</v>
      </c>
      <c r="G1978" s="12" t="s">
        <v>3350</v>
      </c>
      <c r="H1978" s="1" t="s">
        <v>85</v>
      </c>
      <c r="I1978" s="12" t="s">
        <v>554</v>
      </c>
      <c r="J1978" s="12" t="s">
        <v>559</v>
      </c>
      <c r="K1978" s="1" t="s">
        <v>909</v>
      </c>
      <c r="L1978" s="1" t="s">
        <v>916</v>
      </c>
    </row>
    <row r="1979" spans="3:12">
      <c r="C1979" s="1" t="s">
        <v>1021</v>
      </c>
      <c r="D1979" s="1">
        <v>0</v>
      </c>
      <c r="E1979" s="1" t="s">
        <v>27</v>
      </c>
      <c r="F1979" s="12" t="s">
        <v>142</v>
      </c>
      <c r="G1979" s="12" t="s">
        <v>3350</v>
      </c>
      <c r="H1979" s="1" t="s">
        <v>85</v>
      </c>
      <c r="I1979" s="12" t="s">
        <v>554</v>
      </c>
      <c r="J1979" s="12" t="s">
        <v>559</v>
      </c>
      <c r="K1979" s="1" t="s">
        <v>909</v>
      </c>
      <c r="L1979" s="1" t="s">
        <v>916</v>
      </c>
    </row>
    <row r="1980" spans="3:12">
      <c r="C1980" s="1" t="s">
        <v>1022</v>
      </c>
      <c r="D1980" s="1">
        <v>0</v>
      </c>
      <c r="E1980" s="1" t="s">
        <v>27</v>
      </c>
      <c r="F1980" s="12" t="s">
        <v>142</v>
      </c>
      <c r="G1980" s="12" t="s">
        <v>3350</v>
      </c>
      <c r="H1980" s="1" t="s">
        <v>85</v>
      </c>
      <c r="I1980" s="12" t="s">
        <v>554</v>
      </c>
      <c r="J1980" s="12" t="s">
        <v>559</v>
      </c>
      <c r="K1980" s="1" t="s">
        <v>909</v>
      </c>
      <c r="L1980" s="1" t="s">
        <v>916</v>
      </c>
    </row>
    <row r="1981" spans="3:12">
      <c r="C1981" s="1" t="s">
        <v>1023</v>
      </c>
      <c r="D1981" s="1">
        <v>0</v>
      </c>
      <c r="E1981" s="1" t="s">
        <v>27</v>
      </c>
      <c r="F1981" s="12" t="s">
        <v>142</v>
      </c>
      <c r="G1981" s="12" t="s">
        <v>3350</v>
      </c>
      <c r="H1981" s="1" t="s">
        <v>85</v>
      </c>
      <c r="I1981" s="12" t="s">
        <v>554</v>
      </c>
      <c r="J1981" s="12" t="s">
        <v>559</v>
      </c>
      <c r="K1981" s="1" t="s">
        <v>909</v>
      </c>
      <c r="L1981" s="1" t="s">
        <v>916</v>
      </c>
    </row>
    <row r="1982" spans="3:12">
      <c r="C1982" s="1" t="s">
        <v>1024</v>
      </c>
      <c r="D1982" s="1">
        <v>0</v>
      </c>
      <c r="E1982" s="1" t="s">
        <v>27</v>
      </c>
      <c r="F1982" s="12" t="s">
        <v>142</v>
      </c>
      <c r="G1982" s="12" t="s">
        <v>3350</v>
      </c>
      <c r="H1982" s="1" t="s">
        <v>85</v>
      </c>
      <c r="I1982" s="12" t="s">
        <v>554</v>
      </c>
      <c r="J1982" s="12" t="s">
        <v>559</v>
      </c>
      <c r="K1982" s="1" t="s">
        <v>909</v>
      </c>
      <c r="L1982" s="1" t="s">
        <v>916</v>
      </c>
    </row>
    <row r="1983" spans="3:12">
      <c r="C1983" s="1" t="s">
        <v>1025</v>
      </c>
      <c r="D1983" s="1">
        <v>0</v>
      </c>
      <c r="E1983" s="1" t="s">
        <v>27</v>
      </c>
      <c r="F1983" s="12" t="s">
        <v>142</v>
      </c>
      <c r="G1983" s="12" t="s">
        <v>3350</v>
      </c>
      <c r="H1983" s="1" t="s">
        <v>85</v>
      </c>
      <c r="I1983" s="12" t="s">
        <v>554</v>
      </c>
      <c r="J1983" s="12" t="s">
        <v>559</v>
      </c>
      <c r="K1983" s="1" t="s">
        <v>909</v>
      </c>
      <c r="L1983" s="1" t="s">
        <v>916</v>
      </c>
    </row>
    <row r="1984" spans="3:12">
      <c r="C1984" s="1" t="s">
        <v>1026</v>
      </c>
      <c r="D1984" s="1">
        <v>0</v>
      </c>
      <c r="E1984" s="1" t="s">
        <v>27</v>
      </c>
      <c r="F1984" s="12" t="s">
        <v>142</v>
      </c>
      <c r="G1984" s="12" t="s">
        <v>3350</v>
      </c>
      <c r="H1984" s="1" t="s">
        <v>85</v>
      </c>
      <c r="I1984" s="12" t="s">
        <v>554</v>
      </c>
      <c r="J1984" s="12" t="s">
        <v>559</v>
      </c>
      <c r="K1984" s="1" t="s">
        <v>909</v>
      </c>
      <c r="L1984" s="1" t="s">
        <v>916</v>
      </c>
    </row>
    <row r="1985" spans="3:12">
      <c r="C1985" s="1" t="s">
        <v>1027</v>
      </c>
      <c r="D1985" s="1">
        <v>0</v>
      </c>
      <c r="E1985" s="1" t="s">
        <v>27</v>
      </c>
      <c r="F1985" s="12" t="s">
        <v>142</v>
      </c>
      <c r="G1985" s="12" t="s">
        <v>3350</v>
      </c>
      <c r="H1985" s="1" t="s">
        <v>85</v>
      </c>
      <c r="I1985" s="12" t="s">
        <v>554</v>
      </c>
      <c r="J1985" s="12" t="s">
        <v>559</v>
      </c>
      <c r="K1985" s="1" t="s">
        <v>909</v>
      </c>
      <c r="L1985" s="1" t="s">
        <v>916</v>
      </c>
    </row>
    <row r="1986" spans="3:12">
      <c r="C1986" s="1" t="s">
        <v>1028</v>
      </c>
      <c r="D1986" s="1">
        <v>0</v>
      </c>
      <c r="E1986" s="1" t="s">
        <v>27</v>
      </c>
      <c r="F1986" s="12" t="s">
        <v>142</v>
      </c>
      <c r="G1986" s="12" t="s">
        <v>3350</v>
      </c>
      <c r="H1986" s="1" t="s">
        <v>85</v>
      </c>
      <c r="I1986" s="12" t="s">
        <v>554</v>
      </c>
      <c r="J1986" s="12" t="s">
        <v>559</v>
      </c>
      <c r="K1986" s="1" t="s">
        <v>909</v>
      </c>
      <c r="L1986" s="1" t="s">
        <v>916</v>
      </c>
    </row>
    <row r="1987" spans="3:12">
      <c r="C1987" s="1" t="s">
        <v>1029</v>
      </c>
      <c r="D1987" s="1">
        <v>0</v>
      </c>
      <c r="E1987" s="1" t="s">
        <v>27</v>
      </c>
      <c r="F1987" s="12" t="s">
        <v>142</v>
      </c>
      <c r="G1987" s="12" t="s">
        <v>3350</v>
      </c>
      <c r="H1987" s="1" t="s">
        <v>85</v>
      </c>
      <c r="I1987" s="12" t="s">
        <v>554</v>
      </c>
      <c r="J1987" s="12" t="s">
        <v>559</v>
      </c>
      <c r="K1987" s="1" t="s">
        <v>909</v>
      </c>
      <c r="L1987" s="1" t="s">
        <v>916</v>
      </c>
    </row>
    <row r="1988" spans="3:12">
      <c r="C1988" s="1" t="s">
        <v>1030</v>
      </c>
      <c r="D1988" s="1">
        <v>0</v>
      </c>
      <c r="E1988" s="1" t="s">
        <v>27</v>
      </c>
      <c r="F1988" s="12" t="s">
        <v>142</v>
      </c>
      <c r="G1988" s="12" t="s">
        <v>3350</v>
      </c>
      <c r="H1988" s="1" t="s">
        <v>85</v>
      </c>
      <c r="I1988" s="12" t="s">
        <v>554</v>
      </c>
      <c r="J1988" s="12" t="s">
        <v>559</v>
      </c>
      <c r="K1988" s="1" t="s">
        <v>909</v>
      </c>
      <c r="L1988" s="1" t="s">
        <v>916</v>
      </c>
    </row>
    <row r="1989" spans="3:12">
      <c r="C1989" s="1" t="s">
        <v>1000</v>
      </c>
      <c r="D1989" s="1">
        <v>0</v>
      </c>
      <c r="E1989" s="1" t="s">
        <v>27</v>
      </c>
      <c r="F1989" s="12" t="s">
        <v>142</v>
      </c>
      <c r="G1989" s="12" t="s">
        <v>3350</v>
      </c>
      <c r="H1989" s="1" t="s">
        <v>85</v>
      </c>
      <c r="I1989" s="12" t="s">
        <v>554</v>
      </c>
      <c r="J1989" s="12" t="s">
        <v>559</v>
      </c>
      <c r="K1989" s="1" t="s">
        <v>909</v>
      </c>
      <c r="L1989" s="1" t="s">
        <v>918</v>
      </c>
    </row>
    <row r="1990" spans="3:12">
      <c r="C1990" s="1" t="s">
        <v>1001</v>
      </c>
      <c r="D1990" s="1">
        <v>0</v>
      </c>
      <c r="E1990" s="1" t="s">
        <v>27</v>
      </c>
      <c r="F1990" s="12" t="s">
        <v>142</v>
      </c>
      <c r="G1990" s="12" t="s">
        <v>3350</v>
      </c>
      <c r="H1990" s="1" t="s">
        <v>85</v>
      </c>
      <c r="I1990" s="12" t="s">
        <v>554</v>
      </c>
      <c r="J1990" s="12" t="s">
        <v>559</v>
      </c>
      <c r="K1990" s="1" t="s">
        <v>909</v>
      </c>
      <c r="L1990" s="1" t="s">
        <v>918</v>
      </c>
    </row>
    <row r="1991" spans="3:12">
      <c r="C1991" s="1" t="s">
        <v>1003</v>
      </c>
      <c r="D1991" s="1">
        <v>0</v>
      </c>
      <c r="E1991" s="1" t="s">
        <v>27</v>
      </c>
      <c r="F1991" s="12" t="s">
        <v>142</v>
      </c>
      <c r="G1991" s="12" t="s">
        <v>3350</v>
      </c>
      <c r="H1991" s="1" t="s">
        <v>85</v>
      </c>
      <c r="I1991" s="12" t="s">
        <v>554</v>
      </c>
      <c r="J1991" s="12" t="s">
        <v>559</v>
      </c>
      <c r="K1991" s="1" t="s">
        <v>909</v>
      </c>
      <c r="L1991" s="1" t="s">
        <v>918</v>
      </c>
    </row>
    <row r="1992" spans="3:12">
      <c r="C1992" s="1" t="s">
        <v>1004</v>
      </c>
      <c r="D1992" s="1">
        <v>0</v>
      </c>
      <c r="E1992" s="1" t="s">
        <v>27</v>
      </c>
      <c r="F1992" s="12" t="s">
        <v>142</v>
      </c>
      <c r="G1992" s="12" t="s">
        <v>3350</v>
      </c>
      <c r="H1992" s="1" t="s">
        <v>85</v>
      </c>
      <c r="I1992" s="12" t="s">
        <v>554</v>
      </c>
      <c r="J1992" s="12" t="s">
        <v>559</v>
      </c>
      <c r="K1992" s="1" t="s">
        <v>909</v>
      </c>
      <c r="L1992" s="1" t="s">
        <v>918</v>
      </c>
    </row>
    <row r="1993" spans="3:12">
      <c r="C1993" s="1" t="s">
        <v>1005</v>
      </c>
      <c r="D1993" s="1">
        <v>0</v>
      </c>
      <c r="E1993" s="1" t="s">
        <v>27</v>
      </c>
      <c r="F1993" s="12" t="s">
        <v>142</v>
      </c>
      <c r="G1993" s="12" t="s">
        <v>3350</v>
      </c>
      <c r="H1993" s="1" t="s">
        <v>85</v>
      </c>
      <c r="I1993" s="12" t="s">
        <v>554</v>
      </c>
      <c r="J1993" s="12" t="s">
        <v>559</v>
      </c>
      <c r="K1993" s="1" t="s">
        <v>909</v>
      </c>
      <c r="L1993" s="1" t="s">
        <v>918</v>
      </c>
    </row>
    <row r="1994" spans="3:12">
      <c r="C1994" s="1" t="s">
        <v>1006</v>
      </c>
      <c r="D1994" s="1">
        <v>0</v>
      </c>
      <c r="E1994" s="1" t="s">
        <v>27</v>
      </c>
      <c r="F1994" s="12" t="s">
        <v>142</v>
      </c>
      <c r="G1994" s="12" t="s">
        <v>3350</v>
      </c>
      <c r="H1994" s="1" t="s">
        <v>85</v>
      </c>
      <c r="I1994" s="12" t="s">
        <v>554</v>
      </c>
      <c r="J1994" s="12" t="s">
        <v>559</v>
      </c>
      <c r="K1994" s="1" t="s">
        <v>909</v>
      </c>
      <c r="L1994" s="1" t="s">
        <v>918</v>
      </c>
    </row>
    <row r="1995" spans="3:12">
      <c r="C1995" s="1" t="s">
        <v>1007</v>
      </c>
      <c r="D1995" s="1">
        <v>0</v>
      </c>
      <c r="E1995" s="1" t="s">
        <v>27</v>
      </c>
      <c r="F1995" s="12" t="s">
        <v>142</v>
      </c>
      <c r="G1995" s="12" t="s">
        <v>3350</v>
      </c>
      <c r="H1995" s="1" t="s">
        <v>85</v>
      </c>
      <c r="I1995" s="12" t="s">
        <v>554</v>
      </c>
      <c r="J1995" s="12" t="s">
        <v>559</v>
      </c>
      <c r="K1995" s="1" t="s">
        <v>909</v>
      </c>
      <c r="L1995" s="1" t="s">
        <v>918</v>
      </c>
    </row>
    <row r="1996" spans="3:12">
      <c r="C1996" s="1" t="s">
        <v>1008</v>
      </c>
      <c r="D1996" s="1">
        <v>0</v>
      </c>
      <c r="E1996" s="1" t="s">
        <v>27</v>
      </c>
      <c r="F1996" s="12" t="s">
        <v>142</v>
      </c>
      <c r="G1996" s="12" t="s">
        <v>3350</v>
      </c>
      <c r="H1996" s="1" t="s">
        <v>85</v>
      </c>
      <c r="I1996" s="12" t="s">
        <v>554</v>
      </c>
      <c r="J1996" s="12" t="s">
        <v>559</v>
      </c>
      <c r="K1996" s="1" t="s">
        <v>909</v>
      </c>
      <c r="L1996" s="1" t="s">
        <v>918</v>
      </c>
    </row>
    <row r="1997" spans="3:12">
      <c r="C1997" s="1" t="s">
        <v>1009</v>
      </c>
      <c r="D1997" s="1">
        <v>0</v>
      </c>
      <c r="E1997" s="1" t="s">
        <v>27</v>
      </c>
      <c r="F1997" s="12" t="s">
        <v>142</v>
      </c>
      <c r="G1997" s="12" t="s">
        <v>3350</v>
      </c>
      <c r="H1997" s="1" t="s">
        <v>85</v>
      </c>
      <c r="I1997" s="12" t="s">
        <v>554</v>
      </c>
      <c r="J1997" s="12" t="s">
        <v>559</v>
      </c>
      <c r="K1997" s="1" t="s">
        <v>909</v>
      </c>
      <c r="L1997" s="1" t="s">
        <v>918</v>
      </c>
    </row>
    <row r="1998" spans="3:12">
      <c r="C1998" s="1" t="s">
        <v>1010</v>
      </c>
      <c r="D1998" s="1">
        <v>0</v>
      </c>
      <c r="E1998" s="1" t="s">
        <v>27</v>
      </c>
      <c r="F1998" s="12" t="s">
        <v>142</v>
      </c>
      <c r="G1998" s="12" t="s">
        <v>3350</v>
      </c>
      <c r="H1998" s="1" t="s">
        <v>85</v>
      </c>
      <c r="I1998" s="12" t="s">
        <v>554</v>
      </c>
      <c r="J1998" s="12" t="s">
        <v>559</v>
      </c>
      <c r="K1998" s="1" t="s">
        <v>909</v>
      </c>
      <c r="L1998" s="1" t="s">
        <v>918</v>
      </c>
    </row>
    <row r="1999" spans="3:12">
      <c r="C1999" s="1" t="s">
        <v>1011</v>
      </c>
      <c r="D1999" s="1">
        <v>0</v>
      </c>
      <c r="E1999" s="1" t="s">
        <v>27</v>
      </c>
      <c r="F1999" s="12" t="s">
        <v>142</v>
      </c>
      <c r="G1999" s="12" t="s">
        <v>3350</v>
      </c>
      <c r="H1999" s="1" t="s">
        <v>85</v>
      </c>
      <c r="I1999" s="12" t="s">
        <v>554</v>
      </c>
      <c r="J1999" s="12" t="s">
        <v>559</v>
      </c>
      <c r="K1999" s="1" t="s">
        <v>909</v>
      </c>
      <c r="L1999" s="1" t="s">
        <v>918</v>
      </c>
    </row>
    <row r="2000" spans="3:12">
      <c r="C2000" s="1" t="s">
        <v>1012</v>
      </c>
      <c r="D2000" s="1">
        <v>0</v>
      </c>
      <c r="E2000" s="1" t="s">
        <v>27</v>
      </c>
      <c r="F2000" s="12" t="s">
        <v>142</v>
      </c>
      <c r="G2000" s="12" t="s">
        <v>3350</v>
      </c>
      <c r="H2000" s="1" t="s">
        <v>85</v>
      </c>
      <c r="I2000" s="12" t="s">
        <v>554</v>
      </c>
      <c r="J2000" s="12" t="s">
        <v>559</v>
      </c>
      <c r="K2000" s="1" t="s">
        <v>909</v>
      </c>
      <c r="L2000" s="1" t="s">
        <v>918</v>
      </c>
    </row>
    <row r="2001" spans="3:12">
      <c r="C2001" s="1" t="s">
        <v>1013</v>
      </c>
      <c r="D2001" s="1">
        <v>0</v>
      </c>
      <c r="E2001" s="1" t="s">
        <v>27</v>
      </c>
      <c r="F2001" s="12" t="s">
        <v>142</v>
      </c>
      <c r="G2001" s="12" t="s">
        <v>3350</v>
      </c>
      <c r="H2001" s="1" t="s">
        <v>85</v>
      </c>
      <c r="I2001" s="12" t="s">
        <v>554</v>
      </c>
      <c r="J2001" s="12" t="s">
        <v>559</v>
      </c>
      <c r="K2001" s="1" t="s">
        <v>909</v>
      </c>
      <c r="L2001" s="1" t="s">
        <v>918</v>
      </c>
    </row>
    <row r="2002" spans="3:12">
      <c r="C2002" s="1" t="s">
        <v>1014</v>
      </c>
      <c r="D2002" s="1">
        <v>0</v>
      </c>
      <c r="E2002" s="1" t="s">
        <v>27</v>
      </c>
      <c r="F2002" s="12" t="s">
        <v>142</v>
      </c>
      <c r="G2002" s="12" t="s">
        <v>3350</v>
      </c>
      <c r="H2002" s="1" t="s">
        <v>85</v>
      </c>
      <c r="I2002" s="12" t="s">
        <v>554</v>
      </c>
      <c r="J2002" s="12" t="s">
        <v>559</v>
      </c>
      <c r="K2002" s="1" t="s">
        <v>909</v>
      </c>
      <c r="L2002" s="1" t="s">
        <v>918</v>
      </c>
    </row>
    <row r="2003" spans="3:12">
      <c r="C2003" s="1" t="s">
        <v>1016</v>
      </c>
      <c r="D2003" s="1">
        <v>0</v>
      </c>
      <c r="E2003" s="1" t="s">
        <v>27</v>
      </c>
      <c r="F2003" s="12" t="s">
        <v>142</v>
      </c>
      <c r="G2003" s="12" t="s">
        <v>3350</v>
      </c>
      <c r="H2003" s="1" t="s">
        <v>85</v>
      </c>
      <c r="I2003" s="12" t="s">
        <v>554</v>
      </c>
      <c r="J2003" s="12" t="s">
        <v>559</v>
      </c>
      <c r="K2003" s="1" t="s">
        <v>909</v>
      </c>
      <c r="L2003" s="1" t="s">
        <v>918</v>
      </c>
    </row>
    <row r="2004" spans="3:12">
      <c r="C2004" s="1" t="s">
        <v>1017</v>
      </c>
      <c r="D2004" s="1">
        <v>0</v>
      </c>
      <c r="E2004" s="1" t="s">
        <v>27</v>
      </c>
      <c r="F2004" s="12" t="s">
        <v>142</v>
      </c>
      <c r="G2004" s="12" t="s">
        <v>3350</v>
      </c>
      <c r="H2004" s="1" t="s">
        <v>85</v>
      </c>
      <c r="I2004" s="12" t="s">
        <v>554</v>
      </c>
      <c r="J2004" s="12" t="s">
        <v>559</v>
      </c>
      <c r="K2004" s="1" t="s">
        <v>909</v>
      </c>
      <c r="L2004" s="1" t="s">
        <v>918</v>
      </c>
    </row>
    <row r="2005" spans="3:12">
      <c r="C2005" s="1" t="s">
        <v>1019</v>
      </c>
      <c r="D2005" s="1">
        <v>0</v>
      </c>
      <c r="E2005" s="1" t="s">
        <v>27</v>
      </c>
      <c r="F2005" s="12" t="s">
        <v>142</v>
      </c>
      <c r="G2005" s="12" t="s">
        <v>3350</v>
      </c>
      <c r="H2005" s="1" t="s">
        <v>85</v>
      </c>
      <c r="I2005" s="12" t="s">
        <v>554</v>
      </c>
      <c r="J2005" s="12" t="s">
        <v>559</v>
      </c>
      <c r="K2005" s="1" t="s">
        <v>909</v>
      </c>
      <c r="L2005" s="1" t="s">
        <v>918</v>
      </c>
    </row>
    <row r="2006" spans="3:12">
      <c r="C2006" s="1" t="s">
        <v>1020</v>
      </c>
      <c r="D2006" s="1">
        <v>0</v>
      </c>
      <c r="E2006" s="1" t="s">
        <v>27</v>
      </c>
      <c r="F2006" s="12" t="s">
        <v>142</v>
      </c>
      <c r="G2006" s="12" t="s">
        <v>3350</v>
      </c>
      <c r="H2006" s="1" t="s">
        <v>85</v>
      </c>
      <c r="I2006" s="12" t="s">
        <v>554</v>
      </c>
      <c r="J2006" s="12" t="s">
        <v>559</v>
      </c>
      <c r="K2006" s="1" t="s">
        <v>909</v>
      </c>
      <c r="L2006" s="1" t="s">
        <v>918</v>
      </c>
    </row>
    <row r="2007" spans="3:12">
      <c r="C2007" s="1" t="s">
        <v>1021</v>
      </c>
      <c r="D2007" s="1">
        <v>0</v>
      </c>
      <c r="E2007" s="1" t="s">
        <v>27</v>
      </c>
      <c r="F2007" s="12" t="s">
        <v>142</v>
      </c>
      <c r="G2007" s="12" t="s">
        <v>3350</v>
      </c>
      <c r="H2007" s="1" t="s">
        <v>85</v>
      </c>
      <c r="I2007" s="12" t="s">
        <v>554</v>
      </c>
      <c r="J2007" s="12" t="s">
        <v>559</v>
      </c>
      <c r="K2007" s="1" t="s">
        <v>909</v>
      </c>
      <c r="L2007" s="1" t="s">
        <v>918</v>
      </c>
    </row>
    <row r="2008" spans="3:12">
      <c r="C2008" s="1" t="s">
        <v>1022</v>
      </c>
      <c r="D2008" s="1">
        <v>0</v>
      </c>
      <c r="E2008" s="1" t="s">
        <v>27</v>
      </c>
      <c r="F2008" s="12" t="s">
        <v>142</v>
      </c>
      <c r="G2008" s="12" t="s">
        <v>3350</v>
      </c>
      <c r="H2008" s="1" t="s">
        <v>85</v>
      </c>
      <c r="I2008" s="12" t="s">
        <v>554</v>
      </c>
      <c r="J2008" s="12" t="s">
        <v>559</v>
      </c>
      <c r="K2008" s="1" t="s">
        <v>909</v>
      </c>
      <c r="L2008" s="1" t="s">
        <v>918</v>
      </c>
    </row>
    <row r="2009" spans="3:12">
      <c r="C2009" s="1" t="s">
        <v>1023</v>
      </c>
      <c r="D2009" s="1">
        <v>0</v>
      </c>
      <c r="E2009" s="1" t="s">
        <v>27</v>
      </c>
      <c r="F2009" s="12" t="s">
        <v>142</v>
      </c>
      <c r="G2009" s="12" t="s">
        <v>3350</v>
      </c>
      <c r="H2009" s="1" t="s">
        <v>85</v>
      </c>
      <c r="I2009" s="12" t="s">
        <v>554</v>
      </c>
      <c r="J2009" s="12" t="s">
        <v>559</v>
      </c>
      <c r="K2009" s="1" t="s">
        <v>909</v>
      </c>
      <c r="L2009" s="1" t="s">
        <v>918</v>
      </c>
    </row>
    <row r="2010" spans="3:12">
      <c r="C2010" s="1" t="s">
        <v>1024</v>
      </c>
      <c r="D2010" s="1">
        <v>0</v>
      </c>
      <c r="E2010" s="1" t="s">
        <v>27</v>
      </c>
      <c r="F2010" s="12" t="s">
        <v>142</v>
      </c>
      <c r="G2010" s="12" t="s">
        <v>3350</v>
      </c>
      <c r="H2010" s="1" t="s">
        <v>85</v>
      </c>
      <c r="I2010" s="12" t="s">
        <v>554</v>
      </c>
      <c r="J2010" s="12" t="s">
        <v>559</v>
      </c>
      <c r="K2010" s="1" t="s">
        <v>909</v>
      </c>
      <c r="L2010" s="1" t="s">
        <v>918</v>
      </c>
    </row>
    <row r="2011" spans="3:12">
      <c r="C2011" s="1" t="s">
        <v>1025</v>
      </c>
      <c r="D2011" s="1">
        <v>0</v>
      </c>
      <c r="E2011" s="1" t="s">
        <v>27</v>
      </c>
      <c r="F2011" s="12" t="s">
        <v>142</v>
      </c>
      <c r="G2011" s="12" t="s">
        <v>3350</v>
      </c>
      <c r="H2011" s="1" t="s">
        <v>85</v>
      </c>
      <c r="I2011" s="12" t="s">
        <v>554</v>
      </c>
      <c r="J2011" s="12" t="s">
        <v>559</v>
      </c>
      <c r="K2011" s="1" t="s">
        <v>909</v>
      </c>
      <c r="L2011" s="1" t="s">
        <v>918</v>
      </c>
    </row>
    <row r="2012" spans="3:12">
      <c r="C2012" s="1" t="s">
        <v>1026</v>
      </c>
      <c r="D2012" s="1">
        <v>0</v>
      </c>
      <c r="E2012" s="1" t="s">
        <v>27</v>
      </c>
      <c r="F2012" s="12" t="s">
        <v>142</v>
      </c>
      <c r="G2012" s="12" t="s">
        <v>3350</v>
      </c>
      <c r="H2012" s="1" t="s">
        <v>85</v>
      </c>
      <c r="I2012" s="12" t="s">
        <v>554</v>
      </c>
      <c r="J2012" s="12" t="s">
        <v>559</v>
      </c>
      <c r="K2012" s="1" t="s">
        <v>909</v>
      </c>
      <c r="L2012" s="1" t="s">
        <v>918</v>
      </c>
    </row>
    <row r="2013" spans="3:12">
      <c r="C2013" s="1" t="s">
        <v>1027</v>
      </c>
      <c r="D2013" s="1">
        <v>0</v>
      </c>
      <c r="E2013" s="1" t="s">
        <v>27</v>
      </c>
      <c r="F2013" s="12" t="s">
        <v>142</v>
      </c>
      <c r="G2013" s="12" t="s">
        <v>3350</v>
      </c>
      <c r="H2013" s="1" t="s">
        <v>85</v>
      </c>
      <c r="I2013" s="12" t="s">
        <v>554</v>
      </c>
      <c r="J2013" s="12" t="s">
        <v>559</v>
      </c>
      <c r="K2013" s="1" t="s">
        <v>909</v>
      </c>
      <c r="L2013" s="1" t="s">
        <v>918</v>
      </c>
    </row>
    <row r="2014" spans="3:12">
      <c r="C2014" s="1" t="s">
        <v>1028</v>
      </c>
      <c r="D2014" s="1">
        <v>0</v>
      </c>
      <c r="E2014" s="1" t="s">
        <v>27</v>
      </c>
      <c r="F2014" s="12" t="s">
        <v>142</v>
      </c>
      <c r="G2014" s="12" t="s">
        <v>3350</v>
      </c>
      <c r="H2014" s="1" t="s">
        <v>85</v>
      </c>
      <c r="I2014" s="12" t="s">
        <v>554</v>
      </c>
      <c r="J2014" s="12" t="s">
        <v>559</v>
      </c>
      <c r="K2014" s="1" t="s">
        <v>909</v>
      </c>
      <c r="L2014" s="1" t="s">
        <v>918</v>
      </c>
    </row>
    <row r="2015" spans="3:12">
      <c r="C2015" s="1" t="s">
        <v>1029</v>
      </c>
      <c r="D2015" s="1">
        <v>0</v>
      </c>
      <c r="E2015" s="1" t="s">
        <v>27</v>
      </c>
      <c r="F2015" s="12" t="s">
        <v>142</v>
      </c>
      <c r="G2015" s="12" t="s">
        <v>3350</v>
      </c>
      <c r="H2015" s="1" t="s">
        <v>85</v>
      </c>
      <c r="I2015" s="12" t="s">
        <v>554</v>
      </c>
      <c r="J2015" s="12" t="s">
        <v>559</v>
      </c>
      <c r="K2015" s="1" t="s">
        <v>909</v>
      </c>
      <c r="L2015" s="1" t="s">
        <v>918</v>
      </c>
    </row>
    <row r="2016" spans="3:12">
      <c r="C2016" s="1" t="s">
        <v>1030</v>
      </c>
      <c r="D2016" s="1">
        <v>0</v>
      </c>
      <c r="E2016" s="1" t="s">
        <v>27</v>
      </c>
      <c r="F2016" s="12" t="s">
        <v>142</v>
      </c>
      <c r="G2016" s="12" t="s">
        <v>3350</v>
      </c>
      <c r="H2016" s="1" t="s">
        <v>85</v>
      </c>
      <c r="I2016" s="12" t="s">
        <v>554</v>
      </c>
      <c r="J2016" s="12" t="s">
        <v>559</v>
      </c>
      <c r="K2016" s="1" t="s">
        <v>909</v>
      </c>
      <c r="L2016" s="1" t="s">
        <v>918</v>
      </c>
    </row>
    <row r="2017" spans="3:12">
      <c r="C2017" s="1" t="s">
        <v>1000</v>
      </c>
      <c r="D2017" s="1">
        <v>0</v>
      </c>
      <c r="E2017" s="1" t="s">
        <v>27</v>
      </c>
      <c r="F2017" s="12" t="s">
        <v>142</v>
      </c>
      <c r="G2017" s="12" t="s">
        <v>3350</v>
      </c>
      <c r="H2017" s="1" t="s">
        <v>85</v>
      </c>
      <c r="I2017" s="12" t="s">
        <v>554</v>
      </c>
      <c r="J2017" s="12" t="s">
        <v>559</v>
      </c>
      <c r="K2017" s="1" t="s">
        <v>909</v>
      </c>
      <c r="L2017" s="1" t="s">
        <v>920</v>
      </c>
    </row>
    <row r="2018" spans="3:12">
      <c r="C2018" s="1" t="s">
        <v>1001</v>
      </c>
      <c r="D2018" s="1">
        <v>0</v>
      </c>
      <c r="E2018" s="1" t="s">
        <v>27</v>
      </c>
      <c r="F2018" s="12" t="s">
        <v>142</v>
      </c>
      <c r="G2018" s="12" t="s">
        <v>3350</v>
      </c>
      <c r="H2018" s="1" t="s">
        <v>85</v>
      </c>
      <c r="I2018" s="12" t="s">
        <v>554</v>
      </c>
      <c r="J2018" s="12" t="s">
        <v>559</v>
      </c>
      <c r="K2018" s="1" t="s">
        <v>909</v>
      </c>
      <c r="L2018" s="1" t="s">
        <v>920</v>
      </c>
    </row>
    <row r="2019" spans="3:12">
      <c r="C2019" s="1" t="s">
        <v>1003</v>
      </c>
      <c r="D2019" s="1">
        <v>0</v>
      </c>
      <c r="E2019" s="1" t="s">
        <v>27</v>
      </c>
      <c r="F2019" s="12" t="s">
        <v>142</v>
      </c>
      <c r="G2019" s="12" t="s">
        <v>3350</v>
      </c>
      <c r="H2019" s="1" t="s">
        <v>85</v>
      </c>
      <c r="I2019" s="12" t="s">
        <v>554</v>
      </c>
      <c r="J2019" s="12" t="s">
        <v>559</v>
      </c>
      <c r="K2019" s="1" t="s">
        <v>909</v>
      </c>
      <c r="L2019" s="1" t="s">
        <v>920</v>
      </c>
    </row>
    <row r="2020" spans="3:12">
      <c r="C2020" s="1" t="s">
        <v>1004</v>
      </c>
      <c r="D2020" s="1">
        <v>0</v>
      </c>
      <c r="E2020" s="1" t="s">
        <v>27</v>
      </c>
      <c r="F2020" s="12" t="s">
        <v>142</v>
      </c>
      <c r="G2020" s="12" t="s">
        <v>3350</v>
      </c>
      <c r="H2020" s="1" t="s">
        <v>85</v>
      </c>
      <c r="I2020" s="12" t="s">
        <v>554</v>
      </c>
      <c r="J2020" s="12" t="s">
        <v>559</v>
      </c>
      <c r="K2020" s="1" t="s">
        <v>909</v>
      </c>
      <c r="L2020" s="1" t="s">
        <v>920</v>
      </c>
    </row>
    <row r="2021" spans="3:12">
      <c r="C2021" s="1" t="s">
        <v>1005</v>
      </c>
      <c r="D2021" s="1">
        <v>0</v>
      </c>
      <c r="E2021" s="1" t="s">
        <v>27</v>
      </c>
      <c r="F2021" s="12" t="s">
        <v>142</v>
      </c>
      <c r="G2021" s="12" t="s">
        <v>3350</v>
      </c>
      <c r="H2021" s="1" t="s">
        <v>85</v>
      </c>
      <c r="I2021" s="12" t="s">
        <v>554</v>
      </c>
      <c r="J2021" s="12" t="s">
        <v>559</v>
      </c>
      <c r="K2021" s="1" t="s">
        <v>909</v>
      </c>
      <c r="L2021" s="1" t="s">
        <v>920</v>
      </c>
    </row>
    <row r="2022" spans="3:12">
      <c r="C2022" s="1" t="s">
        <v>1006</v>
      </c>
      <c r="D2022" s="1">
        <v>0</v>
      </c>
      <c r="E2022" s="1" t="s">
        <v>27</v>
      </c>
      <c r="F2022" s="12" t="s">
        <v>142</v>
      </c>
      <c r="G2022" s="12" t="s">
        <v>3350</v>
      </c>
      <c r="H2022" s="1" t="s">
        <v>85</v>
      </c>
      <c r="I2022" s="12" t="s">
        <v>554</v>
      </c>
      <c r="J2022" s="12" t="s">
        <v>559</v>
      </c>
      <c r="K2022" s="1" t="s">
        <v>909</v>
      </c>
      <c r="L2022" s="1" t="s">
        <v>920</v>
      </c>
    </row>
    <row r="2023" spans="3:12">
      <c r="C2023" s="1" t="s">
        <v>1007</v>
      </c>
      <c r="D2023" s="1">
        <v>0</v>
      </c>
      <c r="E2023" s="1" t="s">
        <v>27</v>
      </c>
      <c r="F2023" s="12" t="s">
        <v>142</v>
      </c>
      <c r="G2023" s="12" t="s">
        <v>3350</v>
      </c>
      <c r="H2023" s="1" t="s">
        <v>85</v>
      </c>
      <c r="I2023" s="12" t="s">
        <v>554</v>
      </c>
      <c r="J2023" s="12" t="s">
        <v>559</v>
      </c>
      <c r="K2023" s="1" t="s">
        <v>909</v>
      </c>
      <c r="L2023" s="1" t="s">
        <v>920</v>
      </c>
    </row>
    <row r="2024" spans="3:12">
      <c r="C2024" s="1" t="s">
        <v>1008</v>
      </c>
      <c r="D2024" s="1">
        <v>0</v>
      </c>
      <c r="E2024" s="1" t="s">
        <v>27</v>
      </c>
      <c r="F2024" s="12" t="s">
        <v>142</v>
      </c>
      <c r="G2024" s="12" t="s">
        <v>3350</v>
      </c>
      <c r="H2024" s="1" t="s">
        <v>85</v>
      </c>
      <c r="I2024" s="12" t="s">
        <v>554</v>
      </c>
      <c r="J2024" s="12" t="s">
        <v>559</v>
      </c>
      <c r="K2024" s="1" t="s">
        <v>909</v>
      </c>
      <c r="L2024" s="1" t="s">
        <v>920</v>
      </c>
    </row>
    <row r="2025" spans="3:12">
      <c r="C2025" s="1" t="s">
        <v>1009</v>
      </c>
      <c r="D2025" s="1">
        <v>0</v>
      </c>
      <c r="E2025" s="1" t="s">
        <v>27</v>
      </c>
      <c r="F2025" s="12" t="s">
        <v>142</v>
      </c>
      <c r="G2025" s="12" t="s">
        <v>3350</v>
      </c>
      <c r="H2025" s="1" t="s">
        <v>85</v>
      </c>
      <c r="I2025" s="12" t="s">
        <v>554</v>
      </c>
      <c r="J2025" s="12" t="s">
        <v>559</v>
      </c>
      <c r="K2025" s="1" t="s">
        <v>909</v>
      </c>
      <c r="L2025" s="1" t="s">
        <v>920</v>
      </c>
    </row>
    <row r="2026" spans="3:12">
      <c r="C2026" s="1" t="s">
        <v>1010</v>
      </c>
      <c r="D2026" s="1">
        <v>0</v>
      </c>
      <c r="E2026" s="1" t="s">
        <v>27</v>
      </c>
      <c r="F2026" s="12" t="s">
        <v>142</v>
      </c>
      <c r="G2026" s="12" t="s">
        <v>3350</v>
      </c>
      <c r="H2026" s="1" t="s">
        <v>85</v>
      </c>
      <c r="I2026" s="12" t="s">
        <v>554</v>
      </c>
      <c r="J2026" s="12" t="s">
        <v>559</v>
      </c>
      <c r="K2026" s="1" t="s">
        <v>909</v>
      </c>
      <c r="L2026" s="1" t="s">
        <v>920</v>
      </c>
    </row>
    <row r="2027" spans="3:12">
      <c r="C2027" s="1" t="s">
        <v>1011</v>
      </c>
      <c r="D2027" s="1">
        <v>0</v>
      </c>
      <c r="E2027" s="1" t="s">
        <v>27</v>
      </c>
      <c r="F2027" s="12" t="s">
        <v>142</v>
      </c>
      <c r="G2027" s="12" t="s">
        <v>3350</v>
      </c>
      <c r="H2027" s="1" t="s">
        <v>85</v>
      </c>
      <c r="I2027" s="12" t="s">
        <v>554</v>
      </c>
      <c r="J2027" s="12" t="s">
        <v>559</v>
      </c>
      <c r="K2027" s="1" t="s">
        <v>909</v>
      </c>
      <c r="L2027" s="1" t="s">
        <v>920</v>
      </c>
    </row>
    <row r="2028" spans="3:12">
      <c r="C2028" s="1" t="s">
        <v>1012</v>
      </c>
      <c r="D2028" s="1">
        <v>0</v>
      </c>
      <c r="E2028" s="1" t="s">
        <v>27</v>
      </c>
      <c r="F2028" s="12" t="s">
        <v>142</v>
      </c>
      <c r="G2028" s="12" t="s">
        <v>3350</v>
      </c>
      <c r="H2028" s="1" t="s">
        <v>85</v>
      </c>
      <c r="I2028" s="12" t="s">
        <v>554</v>
      </c>
      <c r="J2028" s="12" t="s">
        <v>559</v>
      </c>
      <c r="K2028" s="1" t="s">
        <v>909</v>
      </c>
      <c r="L2028" s="1" t="s">
        <v>920</v>
      </c>
    </row>
    <row r="2029" spans="3:12">
      <c r="C2029" s="1" t="s">
        <v>1013</v>
      </c>
      <c r="D2029" s="1">
        <v>0</v>
      </c>
      <c r="E2029" s="1" t="s">
        <v>27</v>
      </c>
      <c r="F2029" s="12" t="s">
        <v>142</v>
      </c>
      <c r="G2029" s="12" t="s">
        <v>3350</v>
      </c>
      <c r="H2029" s="1" t="s">
        <v>85</v>
      </c>
      <c r="I2029" s="12" t="s">
        <v>554</v>
      </c>
      <c r="J2029" s="12" t="s">
        <v>559</v>
      </c>
      <c r="K2029" s="1" t="s">
        <v>909</v>
      </c>
      <c r="L2029" s="1" t="s">
        <v>920</v>
      </c>
    </row>
    <row r="2030" spans="3:12">
      <c r="C2030" s="1" t="s">
        <v>1014</v>
      </c>
      <c r="D2030" s="1">
        <v>0</v>
      </c>
      <c r="E2030" s="1" t="s">
        <v>27</v>
      </c>
      <c r="F2030" s="12" t="s">
        <v>142</v>
      </c>
      <c r="G2030" s="12" t="s">
        <v>3350</v>
      </c>
      <c r="H2030" s="1" t="s">
        <v>85</v>
      </c>
      <c r="I2030" s="12" t="s">
        <v>554</v>
      </c>
      <c r="J2030" s="12" t="s">
        <v>559</v>
      </c>
      <c r="K2030" s="1" t="s">
        <v>909</v>
      </c>
      <c r="L2030" s="1" t="s">
        <v>920</v>
      </c>
    </row>
    <row r="2031" spans="3:12">
      <c r="C2031" s="1" t="s">
        <v>1016</v>
      </c>
      <c r="D2031" s="1">
        <v>0</v>
      </c>
      <c r="E2031" s="1" t="s">
        <v>27</v>
      </c>
      <c r="F2031" s="12" t="s">
        <v>142</v>
      </c>
      <c r="G2031" s="12" t="s">
        <v>3350</v>
      </c>
      <c r="H2031" s="1" t="s">
        <v>85</v>
      </c>
      <c r="I2031" s="12" t="s">
        <v>554</v>
      </c>
      <c r="J2031" s="12" t="s">
        <v>559</v>
      </c>
      <c r="K2031" s="1" t="s">
        <v>909</v>
      </c>
      <c r="L2031" s="1" t="s">
        <v>920</v>
      </c>
    </row>
    <row r="2032" spans="3:12">
      <c r="C2032" s="1" t="s">
        <v>1017</v>
      </c>
      <c r="D2032" s="1">
        <v>0</v>
      </c>
      <c r="E2032" s="1" t="s">
        <v>27</v>
      </c>
      <c r="F2032" s="12" t="s">
        <v>142</v>
      </c>
      <c r="G2032" s="12" t="s">
        <v>3350</v>
      </c>
      <c r="H2032" s="1" t="s">
        <v>85</v>
      </c>
      <c r="I2032" s="12" t="s">
        <v>554</v>
      </c>
      <c r="J2032" s="12" t="s">
        <v>559</v>
      </c>
      <c r="K2032" s="1" t="s">
        <v>909</v>
      </c>
      <c r="L2032" s="1" t="s">
        <v>920</v>
      </c>
    </row>
    <row r="2033" spans="3:12">
      <c r="C2033" s="1" t="s">
        <v>1019</v>
      </c>
      <c r="D2033" s="1">
        <v>0</v>
      </c>
      <c r="E2033" s="1" t="s">
        <v>27</v>
      </c>
      <c r="F2033" s="12" t="s">
        <v>142</v>
      </c>
      <c r="G2033" s="12" t="s">
        <v>3350</v>
      </c>
      <c r="H2033" s="1" t="s">
        <v>85</v>
      </c>
      <c r="I2033" s="12" t="s">
        <v>554</v>
      </c>
      <c r="J2033" s="12" t="s">
        <v>559</v>
      </c>
      <c r="K2033" s="1" t="s">
        <v>909</v>
      </c>
      <c r="L2033" s="1" t="s">
        <v>920</v>
      </c>
    </row>
    <row r="2034" spans="3:12">
      <c r="C2034" s="1" t="s">
        <v>1020</v>
      </c>
      <c r="D2034" s="1">
        <v>0</v>
      </c>
      <c r="E2034" s="1" t="s">
        <v>27</v>
      </c>
      <c r="F2034" s="12" t="s">
        <v>142</v>
      </c>
      <c r="G2034" s="12" t="s">
        <v>3350</v>
      </c>
      <c r="H2034" s="1" t="s">
        <v>85</v>
      </c>
      <c r="I2034" s="12" t="s">
        <v>554</v>
      </c>
      <c r="J2034" s="12" t="s">
        <v>559</v>
      </c>
      <c r="K2034" s="1" t="s">
        <v>909</v>
      </c>
      <c r="L2034" s="1" t="s">
        <v>920</v>
      </c>
    </row>
    <row r="2035" spans="3:12">
      <c r="C2035" s="1" t="s">
        <v>1021</v>
      </c>
      <c r="D2035" s="1">
        <v>0</v>
      </c>
      <c r="E2035" s="1" t="s">
        <v>27</v>
      </c>
      <c r="F2035" s="12" t="s">
        <v>142</v>
      </c>
      <c r="G2035" s="12" t="s">
        <v>3350</v>
      </c>
      <c r="H2035" s="1" t="s">
        <v>85</v>
      </c>
      <c r="I2035" s="12" t="s">
        <v>554</v>
      </c>
      <c r="J2035" s="12" t="s">
        <v>559</v>
      </c>
      <c r="K2035" s="1" t="s">
        <v>909</v>
      </c>
      <c r="L2035" s="1" t="s">
        <v>920</v>
      </c>
    </row>
    <row r="2036" spans="3:12">
      <c r="C2036" s="1" t="s">
        <v>1022</v>
      </c>
      <c r="D2036" s="1">
        <v>0</v>
      </c>
      <c r="E2036" s="1" t="s">
        <v>27</v>
      </c>
      <c r="F2036" s="12" t="s">
        <v>142</v>
      </c>
      <c r="G2036" s="12" t="s">
        <v>3350</v>
      </c>
      <c r="H2036" s="1" t="s">
        <v>85</v>
      </c>
      <c r="I2036" s="12" t="s">
        <v>554</v>
      </c>
      <c r="J2036" s="12" t="s">
        <v>559</v>
      </c>
      <c r="K2036" s="1" t="s">
        <v>909</v>
      </c>
      <c r="L2036" s="1" t="s">
        <v>920</v>
      </c>
    </row>
    <row r="2037" spans="3:12">
      <c r="C2037" s="1" t="s">
        <v>1023</v>
      </c>
      <c r="D2037" s="1">
        <v>0</v>
      </c>
      <c r="E2037" s="1" t="s">
        <v>27</v>
      </c>
      <c r="F2037" s="12" t="s">
        <v>142</v>
      </c>
      <c r="G2037" s="12" t="s">
        <v>3350</v>
      </c>
      <c r="H2037" s="1" t="s">
        <v>85</v>
      </c>
      <c r="I2037" s="12" t="s">
        <v>554</v>
      </c>
      <c r="J2037" s="12" t="s">
        <v>559</v>
      </c>
      <c r="K2037" s="1" t="s">
        <v>909</v>
      </c>
      <c r="L2037" s="1" t="s">
        <v>920</v>
      </c>
    </row>
    <row r="2038" spans="3:12">
      <c r="C2038" s="1" t="s">
        <v>1024</v>
      </c>
      <c r="D2038" s="1">
        <v>0</v>
      </c>
      <c r="E2038" s="1" t="s">
        <v>27</v>
      </c>
      <c r="F2038" s="12" t="s">
        <v>142</v>
      </c>
      <c r="G2038" s="12" t="s">
        <v>3350</v>
      </c>
      <c r="H2038" s="1" t="s">
        <v>85</v>
      </c>
      <c r="I2038" s="12" t="s">
        <v>554</v>
      </c>
      <c r="J2038" s="12" t="s">
        <v>559</v>
      </c>
      <c r="K2038" s="1" t="s">
        <v>909</v>
      </c>
      <c r="L2038" s="1" t="s">
        <v>920</v>
      </c>
    </row>
    <row r="2039" spans="3:12">
      <c r="C2039" s="1" t="s">
        <v>1025</v>
      </c>
      <c r="D2039" s="1">
        <v>0</v>
      </c>
      <c r="E2039" s="1" t="s">
        <v>27</v>
      </c>
      <c r="F2039" s="12" t="s">
        <v>142</v>
      </c>
      <c r="G2039" s="12" t="s">
        <v>3350</v>
      </c>
      <c r="H2039" s="1" t="s">
        <v>85</v>
      </c>
      <c r="I2039" s="12" t="s">
        <v>554</v>
      </c>
      <c r="J2039" s="12" t="s">
        <v>559</v>
      </c>
      <c r="K2039" s="1" t="s">
        <v>909</v>
      </c>
      <c r="L2039" s="1" t="s">
        <v>920</v>
      </c>
    </row>
    <row r="2040" spans="3:12">
      <c r="C2040" s="1" t="s">
        <v>1026</v>
      </c>
      <c r="D2040" s="1">
        <v>0</v>
      </c>
      <c r="E2040" s="1" t="s">
        <v>27</v>
      </c>
      <c r="F2040" s="12" t="s">
        <v>142</v>
      </c>
      <c r="G2040" s="12" t="s">
        <v>3350</v>
      </c>
      <c r="H2040" s="1" t="s">
        <v>85</v>
      </c>
      <c r="I2040" s="12" t="s">
        <v>554</v>
      </c>
      <c r="J2040" s="12" t="s">
        <v>559</v>
      </c>
      <c r="K2040" s="1" t="s">
        <v>909</v>
      </c>
      <c r="L2040" s="1" t="s">
        <v>920</v>
      </c>
    </row>
    <row r="2041" spans="3:12">
      <c r="C2041" s="1" t="s">
        <v>1027</v>
      </c>
      <c r="D2041" s="1">
        <v>0</v>
      </c>
      <c r="E2041" s="1" t="s">
        <v>27</v>
      </c>
      <c r="F2041" s="12" t="s">
        <v>142</v>
      </c>
      <c r="G2041" s="12" t="s">
        <v>3350</v>
      </c>
      <c r="H2041" s="1" t="s">
        <v>85</v>
      </c>
      <c r="I2041" s="12" t="s">
        <v>554</v>
      </c>
      <c r="J2041" s="12" t="s">
        <v>559</v>
      </c>
      <c r="K2041" s="1" t="s">
        <v>909</v>
      </c>
      <c r="L2041" s="1" t="s">
        <v>920</v>
      </c>
    </row>
    <row r="2042" spans="3:12">
      <c r="C2042" s="1" t="s">
        <v>1028</v>
      </c>
      <c r="D2042" s="1">
        <v>0</v>
      </c>
      <c r="E2042" s="1" t="s">
        <v>27</v>
      </c>
      <c r="F2042" s="12" t="s">
        <v>142</v>
      </c>
      <c r="G2042" s="12" t="s">
        <v>3350</v>
      </c>
      <c r="H2042" s="1" t="s">
        <v>85</v>
      </c>
      <c r="I2042" s="12" t="s">
        <v>554</v>
      </c>
      <c r="J2042" s="12" t="s">
        <v>559</v>
      </c>
      <c r="K2042" s="1" t="s">
        <v>909</v>
      </c>
      <c r="L2042" s="1" t="s">
        <v>920</v>
      </c>
    </row>
    <row r="2043" spans="3:12">
      <c r="C2043" s="1" t="s">
        <v>1029</v>
      </c>
      <c r="D2043" s="1">
        <v>0</v>
      </c>
      <c r="E2043" s="1" t="s">
        <v>27</v>
      </c>
      <c r="F2043" s="12" t="s">
        <v>142</v>
      </c>
      <c r="G2043" s="12" t="s">
        <v>3350</v>
      </c>
      <c r="H2043" s="1" t="s">
        <v>85</v>
      </c>
      <c r="I2043" s="12" t="s">
        <v>554</v>
      </c>
      <c r="J2043" s="12" t="s">
        <v>559</v>
      </c>
      <c r="K2043" s="1" t="s">
        <v>909</v>
      </c>
      <c r="L2043" s="1" t="s">
        <v>920</v>
      </c>
    </row>
    <row r="2044" spans="3:12">
      <c r="C2044" s="1" t="s">
        <v>1030</v>
      </c>
      <c r="D2044" s="1">
        <v>0</v>
      </c>
      <c r="E2044" s="1" t="s">
        <v>27</v>
      </c>
      <c r="F2044" s="12" t="s">
        <v>142</v>
      </c>
      <c r="G2044" s="12" t="s">
        <v>3350</v>
      </c>
      <c r="H2044" s="1" t="s">
        <v>85</v>
      </c>
      <c r="I2044" s="12" t="s">
        <v>554</v>
      </c>
      <c r="J2044" s="12" t="s">
        <v>559</v>
      </c>
      <c r="K2044" s="1" t="s">
        <v>909</v>
      </c>
      <c r="L2044" s="1" t="s">
        <v>920</v>
      </c>
    </row>
    <row r="2045" spans="3:12">
      <c r="C2045" s="1" t="s">
        <v>1000</v>
      </c>
      <c r="D2045" s="1">
        <v>0</v>
      </c>
      <c r="E2045" s="1" t="s">
        <v>27</v>
      </c>
      <c r="F2045" s="12" t="s">
        <v>142</v>
      </c>
      <c r="G2045" s="12" t="s">
        <v>3350</v>
      </c>
      <c r="H2045" s="1" t="s">
        <v>85</v>
      </c>
      <c r="I2045" s="12" t="s">
        <v>554</v>
      </c>
      <c r="J2045" s="12" t="s">
        <v>559</v>
      </c>
      <c r="K2045" s="1" t="s">
        <v>909</v>
      </c>
      <c r="L2045" s="1" t="s">
        <v>922</v>
      </c>
    </row>
    <row r="2046" spans="3:12">
      <c r="C2046" s="1" t="s">
        <v>1001</v>
      </c>
      <c r="D2046" s="1">
        <v>0</v>
      </c>
      <c r="E2046" s="1" t="s">
        <v>27</v>
      </c>
      <c r="F2046" s="12" t="s">
        <v>142</v>
      </c>
      <c r="G2046" s="12" t="s">
        <v>3350</v>
      </c>
      <c r="H2046" s="1" t="s">
        <v>85</v>
      </c>
      <c r="I2046" s="12" t="s">
        <v>554</v>
      </c>
      <c r="J2046" s="12" t="s">
        <v>559</v>
      </c>
      <c r="K2046" s="1" t="s">
        <v>909</v>
      </c>
      <c r="L2046" s="1" t="s">
        <v>922</v>
      </c>
    </row>
    <row r="2047" spans="3:12">
      <c r="C2047" s="1" t="s">
        <v>1003</v>
      </c>
      <c r="D2047" s="1">
        <v>0</v>
      </c>
      <c r="E2047" s="1" t="s">
        <v>27</v>
      </c>
      <c r="F2047" s="12" t="s">
        <v>142</v>
      </c>
      <c r="G2047" s="12" t="s">
        <v>3350</v>
      </c>
      <c r="H2047" s="1" t="s">
        <v>85</v>
      </c>
      <c r="I2047" s="12" t="s">
        <v>554</v>
      </c>
      <c r="J2047" s="12" t="s">
        <v>559</v>
      </c>
      <c r="K2047" s="1" t="s">
        <v>909</v>
      </c>
      <c r="L2047" s="1" t="s">
        <v>922</v>
      </c>
    </row>
    <row r="2048" spans="3:12">
      <c r="C2048" s="1" t="s">
        <v>1004</v>
      </c>
      <c r="D2048" s="1">
        <v>0</v>
      </c>
      <c r="E2048" s="1" t="s">
        <v>27</v>
      </c>
      <c r="F2048" s="12" t="s">
        <v>142</v>
      </c>
      <c r="G2048" s="12" t="s">
        <v>3350</v>
      </c>
      <c r="H2048" s="1" t="s">
        <v>85</v>
      </c>
      <c r="I2048" s="12" t="s">
        <v>554</v>
      </c>
      <c r="J2048" s="12" t="s">
        <v>559</v>
      </c>
      <c r="K2048" s="1" t="s">
        <v>909</v>
      </c>
      <c r="L2048" s="1" t="s">
        <v>922</v>
      </c>
    </row>
    <row r="2049" spans="3:12">
      <c r="C2049" s="1" t="s">
        <v>1005</v>
      </c>
      <c r="D2049" s="1">
        <v>0</v>
      </c>
      <c r="E2049" s="1" t="s">
        <v>27</v>
      </c>
      <c r="F2049" s="12" t="s">
        <v>142</v>
      </c>
      <c r="G2049" s="12" t="s">
        <v>3350</v>
      </c>
      <c r="H2049" s="1" t="s">
        <v>85</v>
      </c>
      <c r="I2049" s="12" t="s">
        <v>554</v>
      </c>
      <c r="J2049" s="12" t="s">
        <v>559</v>
      </c>
      <c r="K2049" s="1" t="s">
        <v>909</v>
      </c>
      <c r="L2049" s="1" t="s">
        <v>922</v>
      </c>
    </row>
    <row r="2050" spans="3:12">
      <c r="C2050" s="1" t="s">
        <v>1006</v>
      </c>
      <c r="D2050" s="1">
        <v>0</v>
      </c>
      <c r="E2050" s="1" t="s">
        <v>27</v>
      </c>
      <c r="F2050" s="12" t="s">
        <v>142</v>
      </c>
      <c r="G2050" s="12" t="s">
        <v>3350</v>
      </c>
      <c r="H2050" s="1" t="s">
        <v>85</v>
      </c>
      <c r="I2050" s="12" t="s">
        <v>554</v>
      </c>
      <c r="J2050" s="12" t="s">
        <v>559</v>
      </c>
      <c r="K2050" s="1" t="s">
        <v>909</v>
      </c>
      <c r="L2050" s="1" t="s">
        <v>922</v>
      </c>
    </row>
    <row r="2051" spans="3:12">
      <c r="C2051" s="1" t="s">
        <v>1007</v>
      </c>
      <c r="D2051" s="1">
        <v>0</v>
      </c>
      <c r="E2051" s="1" t="s">
        <v>27</v>
      </c>
      <c r="F2051" s="12" t="s">
        <v>142</v>
      </c>
      <c r="G2051" s="12" t="s">
        <v>3350</v>
      </c>
      <c r="H2051" s="1" t="s">
        <v>85</v>
      </c>
      <c r="I2051" s="12" t="s">
        <v>554</v>
      </c>
      <c r="J2051" s="12" t="s">
        <v>559</v>
      </c>
      <c r="K2051" s="1" t="s">
        <v>909</v>
      </c>
      <c r="L2051" s="1" t="s">
        <v>922</v>
      </c>
    </row>
    <row r="2052" spans="3:12">
      <c r="C2052" s="1" t="s">
        <v>1008</v>
      </c>
      <c r="D2052" s="1">
        <v>0</v>
      </c>
      <c r="E2052" s="1" t="s">
        <v>27</v>
      </c>
      <c r="F2052" s="12" t="s">
        <v>142</v>
      </c>
      <c r="G2052" s="12" t="s">
        <v>3350</v>
      </c>
      <c r="H2052" s="1" t="s">
        <v>85</v>
      </c>
      <c r="I2052" s="12" t="s">
        <v>554</v>
      </c>
      <c r="J2052" s="12" t="s">
        <v>559</v>
      </c>
      <c r="K2052" s="1" t="s">
        <v>909</v>
      </c>
      <c r="L2052" s="1" t="s">
        <v>922</v>
      </c>
    </row>
    <row r="2053" spans="3:12">
      <c r="C2053" s="1" t="s">
        <v>1009</v>
      </c>
      <c r="D2053" s="1">
        <v>0</v>
      </c>
      <c r="E2053" s="1" t="s">
        <v>27</v>
      </c>
      <c r="F2053" s="12" t="s">
        <v>142</v>
      </c>
      <c r="G2053" s="12" t="s">
        <v>3350</v>
      </c>
      <c r="H2053" s="1" t="s">
        <v>85</v>
      </c>
      <c r="I2053" s="12" t="s">
        <v>554</v>
      </c>
      <c r="J2053" s="12" t="s">
        <v>559</v>
      </c>
      <c r="K2053" s="1" t="s">
        <v>909</v>
      </c>
      <c r="L2053" s="1" t="s">
        <v>922</v>
      </c>
    </row>
    <row r="2054" spans="3:12">
      <c r="C2054" s="1" t="s">
        <v>1010</v>
      </c>
      <c r="D2054" s="1">
        <v>0</v>
      </c>
      <c r="E2054" s="1" t="s">
        <v>27</v>
      </c>
      <c r="F2054" s="12" t="s">
        <v>142</v>
      </c>
      <c r="G2054" s="12" t="s">
        <v>3350</v>
      </c>
      <c r="H2054" s="1" t="s">
        <v>85</v>
      </c>
      <c r="I2054" s="12" t="s">
        <v>554</v>
      </c>
      <c r="J2054" s="12" t="s">
        <v>559</v>
      </c>
      <c r="K2054" s="1" t="s">
        <v>909</v>
      </c>
      <c r="L2054" s="1" t="s">
        <v>922</v>
      </c>
    </row>
    <row r="2055" spans="3:12">
      <c r="C2055" s="1" t="s">
        <v>1011</v>
      </c>
      <c r="D2055" s="1">
        <v>0</v>
      </c>
      <c r="E2055" s="1" t="s">
        <v>27</v>
      </c>
      <c r="F2055" s="12" t="s">
        <v>142</v>
      </c>
      <c r="G2055" s="12" t="s">
        <v>3350</v>
      </c>
      <c r="H2055" s="1" t="s">
        <v>85</v>
      </c>
      <c r="I2055" s="12" t="s">
        <v>554</v>
      </c>
      <c r="J2055" s="12" t="s">
        <v>559</v>
      </c>
      <c r="K2055" s="1" t="s">
        <v>909</v>
      </c>
      <c r="L2055" s="1" t="s">
        <v>922</v>
      </c>
    </row>
    <row r="2056" spans="3:12">
      <c r="C2056" s="1" t="s">
        <v>1012</v>
      </c>
      <c r="D2056" s="1">
        <v>0</v>
      </c>
      <c r="E2056" s="1" t="s">
        <v>27</v>
      </c>
      <c r="F2056" s="12" t="s">
        <v>142</v>
      </c>
      <c r="G2056" s="12" t="s">
        <v>3350</v>
      </c>
      <c r="H2056" s="1" t="s">
        <v>85</v>
      </c>
      <c r="I2056" s="12" t="s">
        <v>554</v>
      </c>
      <c r="J2056" s="12" t="s">
        <v>559</v>
      </c>
      <c r="K2056" s="1" t="s">
        <v>909</v>
      </c>
      <c r="L2056" s="1" t="s">
        <v>922</v>
      </c>
    </row>
    <row r="2057" spans="3:12">
      <c r="C2057" s="1" t="s">
        <v>1013</v>
      </c>
      <c r="D2057" s="1">
        <v>0</v>
      </c>
      <c r="E2057" s="1" t="s">
        <v>27</v>
      </c>
      <c r="F2057" s="12" t="s">
        <v>142</v>
      </c>
      <c r="G2057" s="12" t="s">
        <v>3350</v>
      </c>
      <c r="H2057" s="1" t="s">
        <v>85</v>
      </c>
      <c r="I2057" s="12" t="s">
        <v>554</v>
      </c>
      <c r="J2057" s="12" t="s">
        <v>559</v>
      </c>
      <c r="K2057" s="1" t="s">
        <v>909</v>
      </c>
      <c r="L2057" s="1" t="s">
        <v>922</v>
      </c>
    </row>
    <row r="2058" spans="3:12">
      <c r="C2058" s="1" t="s">
        <v>1014</v>
      </c>
      <c r="D2058" s="1">
        <v>0</v>
      </c>
      <c r="E2058" s="1" t="s">
        <v>27</v>
      </c>
      <c r="F2058" s="12" t="s">
        <v>142</v>
      </c>
      <c r="G2058" s="12" t="s">
        <v>3350</v>
      </c>
      <c r="H2058" s="1" t="s">
        <v>85</v>
      </c>
      <c r="I2058" s="12" t="s">
        <v>554</v>
      </c>
      <c r="J2058" s="12" t="s">
        <v>559</v>
      </c>
      <c r="K2058" s="1" t="s">
        <v>909</v>
      </c>
      <c r="L2058" s="1" t="s">
        <v>922</v>
      </c>
    </row>
    <row r="2059" spans="3:12">
      <c r="C2059" s="1" t="s">
        <v>1016</v>
      </c>
      <c r="D2059" s="1">
        <v>0</v>
      </c>
      <c r="E2059" s="1" t="s">
        <v>27</v>
      </c>
      <c r="F2059" s="12" t="s">
        <v>142</v>
      </c>
      <c r="G2059" s="12" t="s">
        <v>3350</v>
      </c>
      <c r="H2059" s="1" t="s">
        <v>85</v>
      </c>
      <c r="I2059" s="12" t="s">
        <v>554</v>
      </c>
      <c r="J2059" s="12" t="s">
        <v>559</v>
      </c>
      <c r="K2059" s="1" t="s">
        <v>909</v>
      </c>
      <c r="L2059" s="1" t="s">
        <v>922</v>
      </c>
    </row>
    <row r="2060" spans="3:12">
      <c r="C2060" s="1" t="s">
        <v>1017</v>
      </c>
      <c r="D2060" s="1">
        <v>0</v>
      </c>
      <c r="E2060" s="1" t="s">
        <v>27</v>
      </c>
      <c r="F2060" s="12" t="s">
        <v>142</v>
      </c>
      <c r="G2060" s="12" t="s">
        <v>3350</v>
      </c>
      <c r="H2060" s="1" t="s">
        <v>85</v>
      </c>
      <c r="I2060" s="12" t="s">
        <v>554</v>
      </c>
      <c r="J2060" s="12" t="s">
        <v>559</v>
      </c>
      <c r="K2060" s="1" t="s">
        <v>909</v>
      </c>
      <c r="L2060" s="1" t="s">
        <v>922</v>
      </c>
    </row>
    <row r="2061" spans="3:12">
      <c r="C2061" s="1" t="s">
        <v>1019</v>
      </c>
      <c r="D2061" s="1">
        <v>0</v>
      </c>
      <c r="E2061" s="1" t="s">
        <v>27</v>
      </c>
      <c r="F2061" s="12" t="s">
        <v>142</v>
      </c>
      <c r="G2061" s="12" t="s">
        <v>3350</v>
      </c>
      <c r="H2061" s="1" t="s">
        <v>85</v>
      </c>
      <c r="I2061" s="12" t="s">
        <v>554</v>
      </c>
      <c r="J2061" s="12" t="s">
        <v>559</v>
      </c>
      <c r="K2061" s="1" t="s">
        <v>909</v>
      </c>
      <c r="L2061" s="1" t="s">
        <v>922</v>
      </c>
    </row>
    <row r="2062" spans="3:12">
      <c r="C2062" s="1" t="s">
        <v>1020</v>
      </c>
      <c r="D2062" s="1">
        <v>0</v>
      </c>
      <c r="E2062" s="1" t="s">
        <v>27</v>
      </c>
      <c r="F2062" s="12" t="s">
        <v>142</v>
      </c>
      <c r="G2062" s="12" t="s">
        <v>3350</v>
      </c>
      <c r="H2062" s="1" t="s">
        <v>85</v>
      </c>
      <c r="I2062" s="12" t="s">
        <v>554</v>
      </c>
      <c r="J2062" s="12" t="s">
        <v>559</v>
      </c>
      <c r="K2062" s="1" t="s">
        <v>909</v>
      </c>
      <c r="L2062" s="1" t="s">
        <v>922</v>
      </c>
    </row>
    <row r="2063" spans="3:12">
      <c r="C2063" s="1" t="s">
        <v>1021</v>
      </c>
      <c r="D2063" s="1">
        <v>0</v>
      </c>
      <c r="E2063" s="1" t="s">
        <v>27</v>
      </c>
      <c r="F2063" s="12" t="s">
        <v>142</v>
      </c>
      <c r="G2063" s="12" t="s">
        <v>3350</v>
      </c>
      <c r="H2063" s="1" t="s">
        <v>85</v>
      </c>
      <c r="I2063" s="12" t="s">
        <v>554</v>
      </c>
      <c r="J2063" s="12" t="s">
        <v>559</v>
      </c>
      <c r="K2063" s="1" t="s">
        <v>909</v>
      </c>
      <c r="L2063" s="1" t="s">
        <v>922</v>
      </c>
    </row>
    <row r="2064" spans="3:12">
      <c r="C2064" s="1" t="s">
        <v>1022</v>
      </c>
      <c r="D2064" s="1">
        <v>0</v>
      </c>
      <c r="E2064" s="1" t="s">
        <v>27</v>
      </c>
      <c r="F2064" s="12" t="s">
        <v>142</v>
      </c>
      <c r="G2064" s="12" t="s">
        <v>3350</v>
      </c>
      <c r="H2064" s="1" t="s">
        <v>85</v>
      </c>
      <c r="I2064" s="12" t="s">
        <v>554</v>
      </c>
      <c r="J2064" s="12" t="s">
        <v>559</v>
      </c>
      <c r="K2064" s="1" t="s">
        <v>909</v>
      </c>
      <c r="L2064" s="1" t="s">
        <v>922</v>
      </c>
    </row>
    <row r="2065" spans="3:12">
      <c r="C2065" s="1" t="s">
        <v>1023</v>
      </c>
      <c r="D2065" s="1">
        <v>0</v>
      </c>
      <c r="E2065" s="1" t="s">
        <v>27</v>
      </c>
      <c r="F2065" s="12" t="s">
        <v>142</v>
      </c>
      <c r="G2065" s="12" t="s">
        <v>3350</v>
      </c>
      <c r="H2065" s="1" t="s">
        <v>85</v>
      </c>
      <c r="I2065" s="12" t="s">
        <v>554</v>
      </c>
      <c r="J2065" s="12" t="s">
        <v>559</v>
      </c>
      <c r="K2065" s="1" t="s">
        <v>909</v>
      </c>
      <c r="L2065" s="1" t="s">
        <v>922</v>
      </c>
    </row>
    <row r="2066" spans="3:12">
      <c r="C2066" s="1" t="s">
        <v>1024</v>
      </c>
      <c r="D2066" s="1">
        <v>0</v>
      </c>
      <c r="E2066" s="1" t="s">
        <v>27</v>
      </c>
      <c r="F2066" s="12" t="s">
        <v>142</v>
      </c>
      <c r="G2066" s="12" t="s">
        <v>3350</v>
      </c>
      <c r="H2066" s="1" t="s">
        <v>85</v>
      </c>
      <c r="I2066" s="12" t="s">
        <v>554</v>
      </c>
      <c r="J2066" s="12" t="s">
        <v>559</v>
      </c>
      <c r="K2066" s="1" t="s">
        <v>909</v>
      </c>
      <c r="L2066" s="1" t="s">
        <v>922</v>
      </c>
    </row>
    <row r="2067" spans="3:12">
      <c r="C2067" s="1" t="s">
        <v>1025</v>
      </c>
      <c r="D2067" s="1">
        <v>0</v>
      </c>
      <c r="E2067" s="1" t="s">
        <v>27</v>
      </c>
      <c r="F2067" s="12" t="s">
        <v>142</v>
      </c>
      <c r="G2067" s="12" t="s">
        <v>3350</v>
      </c>
      <c r="H2067" s="1" t="s">
        <v>85</v>
      </c>
      <c r="I2067" s="12" t="s">
        <v>554</v>
      </c>
      <c r="J2067" s="12" t="s">
        <v>559</v>
      </c>
      <c r="K2067" s="1" t="s">
        <v>909</v>
      </c>
      <c r="L2067" s="1" t="s">
        <v>922</v>
      </c>
    </row>
    <row r="2068" spans="3:12">
      <c r="C2068" s="1" t="s">
        <v>1026</v>
      </c>
      <c r="D2068" s="1">
        <v>0</v>
      </c>
      <c r="E2068" s="1" t="s">
        <v>27</v>
      </c>
      <c r="F2068" s="12" t="s">
        <v>142</v>
      </c>
      <c r="G2068" s="12" t="s">
        <v>3350</v>
      </c>
      <c r="H2068" s="1" t="s">
        <v>85</v>
      </c>
      <c r="I2068" s="12" t="s">
        <v>554</v>
      </c>
      <c r="J2068" s="12" t="s">
        <v>559</v>
      </c>
      <c r="K2068" s="1" t="s">
        <v>909</v>
      </c>
      <c r="L2068" s="1" t="s">
        <v>922</v>
      </c>
    </row>
    <row r="2069" spans="3:12">
      <c r="C2069" s="1" t="s">
        <v>1027</v>
      </c>
      <c r="D2069" s="1">
        <v>0</v>
      </c>
      <c r="E2069" s="1" t="s">
        <v>27</v>
      </c>
      <c r="F2069" s="12" t="s">
        <v>142</v>
      </c>
      <c r="G2069" s="12" t="s">
        <v>3350</v>
      </c>
      <c r="H2069" s="1" t="s">
        <v>85</v>
      </c>
      <c r="I2069" s="12" t="s">
        <v>554</v>
      </c>
      <c r="J2069" s="12" t="s">
        <v>559</v>
      </c>
      <c r="K2069" s="1" t="s">
        <v>909</v>
      </c>
      <c r="L2069" s="1" t="s">
        <v>922</v>
      </c>
    </row>
    <row r="2070" spans="3:12">
      <c r="C2070" s="1" t="s">
        <v>1028</v>
      </c>
      <c r="D2070" s="1">
        <v>0</v>
      </c>
      <c r="E2070" s="1" t="s">
        <v>27</v>
      </c>
      <c r="F2070" s="12" t="s">
        <v>142</v>
      </c>
      <c r="G2070" s="12" t="s">
        <v>3350</v>
      </c>
      <c r="H2070" s="1" t="s">
        <v>85</v>
      </c>
      <c r="I2070" s="12" t="s">
        <v>554</v>
      </c>
      <c r="J2070" s="12" t="s">
        <v>559</v>
      </c>
      <c r="K2070" s="1" t="s">
        <v>909</v>
      </c>
      <c r="L2070" s="1" t="s">
        <v>922</v>
      </c>
    </row>
    <row r="2071" spans="3:12">
      <c r="C2071" s="1" t="s">
        <v>1029</v>
      </c>
      <c r="D2071" s="1">
        <v>0</v>
      </c>
      <c r="E2071" s="1" t="s">
        <v>27</v>
      </c>
      <c r="F2071" s="12" t="s">
        <v>142</v>
      </c>
      <c r="G2071" s="12" t="s">
        <v>3350</v>
      </c>
      <c r="H2071" s="1" t="s">
        <v>85</v>
      </c>
      <c r="I2071" s="12" t="s">
        <v>554</v>
      </c>
      <c r="J2071" s="12" t="s">
        <v>559</v>
      </c>
      <c r="K2071" s="1" t="s">
        <v>909</v>
      </c>
      <c r="L2071" s="1" t="s">
        <v>922</v>
      </c>
    </row>
    <row r="2072" spans="3:12">
      <c r="C2072" s="1" t="s">
        <v>1030</v>
      </c>
      <c r="D2072" s="1">
        <v>0</v>
      </c>
      <c r="E2072" s="1" t="s">
        <v>27</v>
      </c>
      <c r="F2072" s="12" t="s">
        <v>142</v>
      </c>
      <c r="G2072" s="12" t="s">
        <v>3350</v>
      </c>
      <c r="H2072" s="1" t="s">
        <v>85</v>
      </c>
      <c r="I2072" s="12" t="s">
        <v>554</v>
      </c>
      <c r="J2072" s="12" t="s">
        <v>559</v>
      </c>
      <c r="K2072" s="1" t="s">
        <v>909</v>
      </c>
      <c r="L2072" s="1" t="s">
        <v>922</v>
      </c>
    </row>
    <row r="2073" spans="3:12">
      <c r="C2073" s="1" t="s">
        <v>1000</v>
      </c>
      <c r="D2073" s="1">
        <v>0</v>
      </c>
      <c r="E2073" s="1" t="s">
        <v>27</v>
      </c>
      <c r="F2073" s="12" t="s">
        <v>142</v>
      </c>
      <c r="G2073" s="12" t="s">
        <v>3350</v>
      </c>
      <c r="H2073" s="1" t="s">
        <v>85</v>
      </c>
      <c r="I2073" s="12" t="s">
        <v>554</v>
      </c>
      <c r="J2073" s="12" t="s">
        <v>559</v>
      </c>
      <c r="K2073" s="1" t="s">
        <v>909</v>
      </c>
      <c r="L2073" s="1" t="s">
        <v>924</v>
      </c>
    </row>
    <row r="2074" spans="3:12">
      <c r="C2074" s="1" t="s">
        <v>1001</v>
      </c>
      <c r="D2074" s="1">
        <v>0</v>
      </c>
      <c r="E2074" s="1" t="s">
        <v>27</v>
      </c>
      <c r="F2074" s="12" t="s">
        <v>142</v>
      </c>
      <c r="G2074" s="12" t="s">
        <v>3350</v>
      </c>
      <c r="H2074" s="1" t="s">
        <v>85</v>
      </c>
      <c r="I2074" s="12" t="s">
        <v>554</v>
      </c>
      <c r="J2074" s="12" t="s">
        <v>559</v>
      </c>
      <c r="K2074" s="1" t="s">
        <v>909</v>
      </c>
      <c r="L2074" s="1" t="s">
        <v>924</v>
      </c>
    </row>
    <row r="2075" spans="3:12">
      <c r="C2075" s="1" t="s">
        <v>1003</v>
      </c>
      <c r="D2075" s="1">
        <v>0</v>
      </c>
      <c r="E2075" s="1" t="s">
        <v>27</v>
      </c>
      <c r="F2075" s="12" t="s">
        <v>142</v>
      </c>
      <c r="G2075" s="12" t="s">
        <v>3350</v>
      </c>
      <c r="H2075" s="1" t="s">
        <v>85</v>
      </c>
      <c r="I2075" s="12" t="s">
        <v>554</v>
      </c>
      <c r="J2075" s="12" t="s">
        <v>559</v>
      </c>
      <c r="K2075" s="1" t="s">
        <v>909</v>
      </c>
      <c r="L2075" s="1" t="s">
        <v>924</v>
      </c>
    </row>
    <row r="2076" spans="3:12">
      <c r="C2076" s="1" t="s">
        <v>1004</v>
      </c>
      <c r="D2076" s="1">
        <v>0</v>
      </c>
      <c r="E2076" s="1" t="s">
        <v>27</v>
      </c>
      <c r="F2076" s="12" t="s">
        <v>142</v>
      </c>
      <c r="G2076" s="12" t="s">
        <v>3350</v>
      </c>
      <c r="H2076" s="1" t="s">
        <v>85</v>
      </c>
      <c r="I2076" s="12" t="s">
        <v>554</v>
      </c>
      <c r="J2076" s="12" t="s">
        <v>559</v>
      </c>
      <c r="K2076" s="1" t="s">
        <v>909</v>
      </c>
      <c r="L2076" s="1" t="s">
        <v>924</v>
      </c>
    </row>
    <row r="2077" spans="3:12">
      <c r="C2077" s="1" t="s">
        <v>1005</v>
      </c>
      <c r="D2077" s="1">
        <v>0</v>
      </c>
      <c r="E2077" s="1" t="s">
        <v>27</v>
      </c>
      <c r="F2077" s="12" t="s">
        <v>142</v>
      </c>
      <c r="G2077" s="12" t="s">
        <v>3350</v>
      </c>
      <c r="H2077" s="1" t="s">
        <v>85</v>
      </c>
      <c r="I2077" s="12" t="s">
        <v>554</v>
      </c>
      <c r="J2077" s="12" t="s">
        <v>559</v>
      </c>
      <c r="K2077" s="1" t="s">
        <v>909</v>
      </c>
      <c r="L2077" s="1" t="s">
        <v>924</v>
      </c>
    </row>
    <row r="2078" spans="3:12">
      <c r="C2078" s="1" t="s">
        <v>1006</v>
      </c>
      <c r="D2078" s="1">
        <v>0</v>
      </c>
      <c r="E2078" s="1" t="s">
        <v>27</v>
      </c>
      <c r="F2078" s="12" t="s">
        <v>142</v>
      </c>
      <c r="G2078" s="12" t="s">
        <v>3350</v>
      </c>
      <c r="H2078" s="1" t="s">
        <v>85</v>
      </c>
      <c r="I2078" s="12" t="s">
        <v>554</v>
      </c>
      <c r="J2078" s="12" t="s">
        <v>559</v>
      </c>
      <c r="K2078" s="1" t="s">
        <v>909</v>
      </c>
      <c r="L2078" s="1" t="s">
        <v>924</v>
      </c>
    </row>
    <row r="2079" spans="3:12">
      <c r="C2079" s="1" t="s">
        <v>1007</v>
      </c>
      <c r="D2079" s="1">
        <v>0</v>
      </c>
      <c r="E2079" s="1" t="s">
        <v>27</v>
      </c>
      <c r="F2079" s="12" t="s">
        <v>142</v>
      </c>
      <c r="G2079" s="12" t="s">
        <v>3350</v>
      </c>
      <c r="H2079" s="1" t="s">
        <v>85</v>
      </c>
      <c r="I2079" s="12" t="s">
        <v>554</v>
      </c>
      <c r="J2079" s="12" t="s">
        <v>559</v>
      </c>
      <c r="K2079" s="1" t="s">
        <v>909</v>
      </c>
      <c r="L2079" s="1" t="s">
        <v>924</v>
      </c>
    </row>
    <row r="2080" spans="3:12">
      <c r="C2080" s="1" t="s">
        <v>1008</v>
      </c>
      <c r="D2080" s="1">
        <v>0</v>
      </c>
      <c r="E2080" s="1" t="s">
        <v>27</v>
      </c>
      <c r="F2080" s="12" t="s">
        <v>142</v>
      </c>
      <c r="G2080" s="12" t="s">
        <v>3350</v>
      </c>
      <c r="H2080" s="1" t="s">
        <v>85</v>
      </c>
      <c r="I2080" s="12" t="s">
        <v>554</v>
      </c>
      <c r="J2080" s="12" t="s">
        <v>559</v>
      </c>
      <c r="K2080" s="1" t="s">
        <v>909</v>
      </c>
      <c r="L2080" s="1" t="s">
        <v>924</v>
      </c>
    </row>
    <row r="2081" spans="3:12">
      <c r="C2081" s="1" t="s">
        <v>1009</v>
      </c>
      <c r="D2081" s="1">
        <v>0</v>
      </c>
      <c r="E2081" s="1" t="s">
        <v>27</v>
      </c>
      <c r="F2081" s="12" t="s">
        <v>142</v>
      </c>
      <c r="G2081" s="12" t="s">
        <v>3350</v>
      </c>
      <c r="H2081" s="1" t="s">
        <v>85</v>
      </c>
      <c r="I2081" s="12" t="s">
        <v>554</v>
      </c>
      <c r="J2081" s="12" t="s">
        <v>559</v>
      </c>
      <c r="K2081" s="1" t="s">
        <v>909</v>
      </c>
      <c r="L2081" s="1" t="s">
        <v>924</v>
      </c>
    </row>
    <row r="2082" spans="3:12">
      <c r="C2082" s="1" t="s">
        <v>1010</v>
      </c>
      <c r="D2082" s="1">
        <v>0</v>
      </c>
      <c r="E2082" s="1" t="s">
        <v>27</v>
      </c>
      <c r="F2082" s="12" t="s">
        <v>142</v>
      </c>
      <c r="G2082" s="12" t="s">
        <v>3350</v>
      </c>
      <c r="H2082" s="1" t="s">
        <v>85</v>
      </c>
      <c r="I2082" s="12" t="s">
        <v>554</v>
      </c>
      <c r="J2082" s="12" t="s">
        <v>559</v>
      </c>
      <c r="K2082" s="1" t="s">
        <v>909</v>
      </c>
      <c r="L2082" s="1" t="s">
        <v>924</v>
      </c>
    </row>
    <row r="2083" spans="3:12">
      <c r="C2083" s="1" t="s">
        <v>1011</v>
      </c>
      <c r="D2083" s="1">
        <v>0</v>
      </c>
      <c r="E2083" s="1" t="s">
        <v>27</v>
      </c>
      <c r="F2083" s="12" t="s">
        <v>142</v>
      </c>
      <c r="G2083" s="12" t="s">
        <v>3350</v>
      </c>
      <c r="H2083" s="1" t="s">
        <v>85</v>
      </c>
      <c r="I2083" s="12" t="s">
        <v>554</v>
      </c>
      <c r="J2083" s="12" t="s">
        <v>559</v>
      </c>
      <c r="K2083" s="1" t="s">
        <v>909</v>
      </c>
      <c r="L2083" s="1" t="s">
        <v>924</v>
      </c>
    </row>
    <row r="2084" spans="3:12">
      <c r="C2084" s="1" t="s">
        <v>1012</v>
      </c>
      <c r="D2084" s="1">
        <v>0</v>
      </c>
      <c r="E2084" s="1" t="s">
        <v>27</v>
      </c>
      <c r="F2084" s="12" t="s">
        <v>142</v>
      </c>
      <c r="G2084" s="12" t="s">
        <v>3350</v>
      </c>
      <c r="H2084" s="1" t="s">
        <v>85</v>
      </c>
      <c r="I2084" s="12" t="s">
        <v>554</v>
      </c>
      <c r="J2084" s="12" t="s">
        <v>559</v>
      </c>
      <c r="K2084" s="1" t="s">
        <v>909</v>
      </c>
      <c r="L2084" s="1" t="s">
        <v>924</v>
      </c>
    </row>
    <row r="2085" spans="3:12">
      <c r="C2085" s="1" t="s">
        <v>1013</v>
      </c>
      <c r="D2085" s="1">
        <v>0</v>
      </c>
      <c r="E2085" s="1" t="s">
        <v>27</v>
      </c>
      <c r="F2085" s="12" t="s">
        <v>142</v>
      </c>
      <c r="G2085" s="12" t="s">
        <v>3350</v>
      </c>
      <c r="H2085" s="1" t="s">
        <v>85</v>
      </c>
      <c r="I2085" s="12" t="s">
        <v>554</v>
      </c>
      <c r="J2085" s="12" t="s">
        <v>559</v>
      </c>
      <c r="K2085" s="1" t="s">
        <v>909</v>
      </c>
      <c r="L2085" s="1" t="s">
        <v>924</v>
      </c>
    </row>
    <row r="2086" spans="3:12">
      <c r="C2086" s="1" t="s">
        <v>1014</v>
      </c>
      <c r="D2086" s="1">
        <v>0</v>
      </c>
      <c r="E2086" s="1" t="s">
        <v>27</v>
      </c>
      <c r="F2086" s="12" t="s">
        <v>142</v>
      </c>
      <c r="G2086" s="12" t="s">
        <v>3350</v>
      </c>
      <c r="H2086" s="1" t="s">
        <v>85</v>
      </c>
      <c r="I2086" s="12" t="s">
        <v>554</v>
      </c>
      <c r="J2086" s="12" t="s">
        <v>559</v>
      </c>
      <c r="K2086" s="1" t="s">
        <v>909</v>
      </c>
      <c r="L2086" s="1" t="s">
        <v>924</v>
      </c>
    </row>
    <row r="2087" spans="3:12">
      <c r="C2087" s="1" t="s">
        <v>1016</v>
      </c>
      <c r="D2087" s="1">
        <v>0</v>
      </c>
      <c r="E2087" s="1" t="s">
        <v>27</v>
      </c>
      <c r="F2087" s="12" t="s">
        <v>142</v>
      </c>
      <c r="G2087" s="12" t="s">
        <v>3350</v>
      </c>
      <c r="H2087" s="1" t="s">
        <v>85</v>
      </c>
      <c r="I2087" s="12" t="s">
        <v>554</v>
      </c>
      <c r="J2087" s="12" t="s">
        <v>559</v>
      </c>
      <c r="K2087" s="1" t="s">
        <v>909</v>
      </c>
      <c r="L2087" s="1" t="s">
        <v>924</v>
      </c>
    </row>
    <row r="2088" spans="3:12">
      <c r="C2088" s="1" t="s">
        <v>1017</v>
      </c>
      <c r="D2088" s="1">
        <v>0</v>
      </c>
      <c r="E2088" s="1" t="s">
        <v>27</v>
      </c>
      <c r="F2088" s="12" t="s">
        <v>142</v>
      </c>
      <c r="G2088" s="12" t="s">
        <v>3350</v>
      </c>
      <c r="H2088" s="1" t="s">
        <v>85</v>
      </c>
      <c r="I2088" s="12" t="s">
        <v>554</v>
      </c>
      <c r="J2088" s="12" t="s">
        <v>559</v>
      </c>
      <c r="K2088" s="1" t="s">
        <v>909</v>
      </c>
      <c r="L2088" s="1" t="s">
        <v>924</v>
      </c>
    </row>
    <row r="2089" spans="3:12">
      <c r="C2089" s="1" t="s">
        <v>1019</v>
      </c>
      <c r="D2089" s="1">
        <v>0</v>
      </c>
      <c r="E2089" s="1" t="s">
        <v>27</v>
      </c>
      <c r="F2089" s="12" t="s">
        <v>142</v>
      </c>
      <c r="G2089" s="12" t="s">
        <v>3350</v>
      </c>
      <c r="H2089" s="1" t="s">
        <v>85</v>
      </c>
      <c r="I2089" s="12" t="s">
        <v>554</v>
      </c>
      <c r="J2089" s="12" t="s">
        <v>559</v>
      </c>
      <c r="K2089" s="1" t="s">
        <v>909</v>
      </c>
      <c r="L2089" s="1" t="s">
        <v>924</v>
      </c>
    </row>
    <row r="2090" spans="3:12">
      <c r="C2090" s="1" t="s">
        <v>1020</v>
      </c>
      <c r="D2090" s="1">
        <v>0</v>
      </c>
      <c r="E2090" s="1" t="s">
        <v>27</v>
      </c>
      <c r="F2090" s="12" t="s">
        <v>142</v>
      </c>
      <c r="G2090" s="12" t="s">
        <v>3350</v>
      </c>
      <c r="H2090" s="1" t="s">
        <v>85</v>
      </c>
      <c r="I2090" s="12" t="s">
        <v>554</v>
      </c>
      <c r="J2090" s="12" t="s">
        <v>559</v>
      </c>
      <c r="K2090" s="1" t="s">
        <v>909</v>
      </c>
      <c r="L2090" s="1" t="s">
        <v>924</v>
      </c>
    </row>
    <row r="2091" spans="3:12">
      <c r="C2091" s="1" t="s">
        <v>1021</v>
      </c>
      <c r="D2091" s="1">
        <v>0</v>
      </c>
      <c r="E2091" s="1" t="s">
        <v>27</v>
      </c>
      <c r="F2091" s="12" t="s">
        <v>142</v>
      </c>
      <c r="G2091" s="12" t="s">
        <v>3350</v>
      </c>
      <c r="H2091" s="1" t="s">
        <v>85</v>
      </c>
      <c r="I2091" s="12" t="s">
        <v>554</v>
      </c>
      <c r="J2091" s="12" t="s">
        <v>559</v>
      </c>
      <c r="K2091" s="1" t="s">
        <v>909</v>
      </c>
      <c r="L2091" s="1" t="s">
        <v>924</v>
      </c>
    </row>
    <row r="2092" spans="3:12">
      <c r="C2092" s="1" t="s">
        <v>1022</v>
      </c>
      <c r="D2092" s="1">
        <v>0</v>
      </c>
      <c r="E2092" s="1" t="s">
        <v>27</v>
      </c>
      <c r="F2092" s="12" t="s">
        <v>142</v>
      </c>
      <c r="G2092" s="12" t="s">
        <v>3350</v>
      </c>
      <c r="H2092" s="1" t="s">
        <v>85</v>
      </c>
      <c r="I2092" s="12" t="s">
        <v>554</v>
      </c>
      <c r="J2092" s="12" t="s">
        <v>559</v>
      </c>
      <c r="K2092" s="1" t="s">
        <v>909</v>
      </c>
      <c r="L2092" s="1" t="s">
        <v>924</v>
      </c>
    </row>
    <row r="2093" spans="3:12">
      <c r="C2093" s="1" t="s">
        <v>1023</v>
      </c>
      <c r="D2093" s="1">
        <v>0</v>
      </c>
      <c r="E2093" s="1" t="s">
        <v>27</v>
      </c>
      <c r="F2093" s="12" t="s">
        <v>142</v>
      </c>
      <c r="G2093" s="12" t="s">
        <v>3350</v>
      </c>
      <c r="H2093" s="1" t="s">
        <v>85</v>
      </c>
      <c r="I2093" s="12" t="s">
        <v>554</v>
      </c>
      <c r="J2093" s="12" t="s">
        <v>559</v>
      </c>
      <c r="K2093" s="1" t="s">
        <v>909</v>
      </c>
      <c r="L2093" s="1" t="s">
        <v>924</v>
      </c>
    </row>
    <row r="2094" spans="3:12">
      <c r="C2094" s="1" t="s">
        <v>1024</v>
      </c>
      <c r="D2094" s="1">
        <v>0</v>
      </c>
      <c r="E2094" s="1" t="s">
        <v>27</v>
      </c>
      <c r="F2094" s="12" t="s">
        <v>142</v>
      </c>
      <c r="G2094" s="12" t="s">
        <v>3350</v>
      </c>
      <c r="H2094" s="1" t="s">
        <v>85</v>
      </c>
      <c r="I2094" s="12" t="s">
        <v>554</v>
      </c>
      <c r="J2094" s="12" t="s">
        <v>559</v>
      </c>
      <c r="K2094" s="1" t="s">
        <v>909</v>
      </c>
      <c r="L2094" s="1" t="s">
        <v>924</v>
      </c>
    </row>
    <row r="2095" spans="3:12">
      <c r="C2095" s="1" t="s">
        <v>1025</v>
      </c>
      <c r="D2095" s="1">
        <v>0</v>
      </c>
      <c r="E2095" s="1" t="s">
        <v>27</v>
      </c>
      <c r="F2095" s="12" t="s">
        <v>142</v>
      </c>
      <c r="G2095" s="12" t="s">
        <v>3350</v>
      </c>
      <c r="H2095" s="1" t="s">
        <v>85</v>
      </c>
      <c r="I2095" s="12" t="s">
        <v>554</v>
      </c>
      <c r="J2095" s="12" t="s">
        <v>559</v>
      </c>
      <c r="K2095" s="1" t="s">
        <v>909</v>
      </c>
      <c r="L2095" s="1" t="s">
        <v>924</v>
      </c>
    </row>
    <row r="2096" spans="3:12">
      <c r="C2096" s="1" t="s">
        <v>1026</v>
      </c>
      <c r="D2096" s="1">
        <v>0</v>
      </c>
      <c r="E2096" s="1" t="s">
        <v>27</v>
      </c>
      <c r="F2096" s="12" t="s">
        <v>142</v>
      </c>
      <c r="G2096" s="12" t="s">
        <v>3350</v>
      </c>
      <c r="H2096" s="1" t="s">
        <v>85</v>
      </c>
      <c r="I2096" s="12" t="s">
        <v>554</v>
      </c>
      <c r="J2096" s="12" t="s">
        <v>559</v>
      </c>
      <c r="K2096" s="1" t="s">
        <v>909</v>
      </c>
      <c r="L2096" s="1" t="s">
        <v>924</v>
      </c>
    </row>
    <row r="2097" spans="3:12">
      <c r="C2097" s="1" t="s">
        <v>1027</v>
      </c>
      <c r="D2097" s="1">
        <v>0</v>
      </c>
      <c r="E2097" s="1" t="s">
        <v>27</v>
      </c>
      <c r="F2097" s="12" t="s">
        <v>142</v>
      </c>
      <c r="G2097" s="12" t="s">
        <v>3350</v>
      </c>
      <c r="H2097" s="1" t="s">
        <v>85</v>
      </c>
      <c r="I2097" s="12" t="s">
        <v>554</v>
      </c>
      <c r="J2097" s="12" t="s">
        <v>559</v>
      </c>
      <c r="K2097" s="1" t="s">
        <v>909</v>
      </c>
      <c r="L2097" s="1" t="s">
        <v>924</v>
      </c>
    </row>
    <row r="2098" spans="3:12">
      <c r="C2098" s="1" t="s">
        <v>1028</v>
      </c>
      <c r="D2098" s="1">
        <v>0</v>
      </c>
      <c r="E2098" s="1" t="s">
        <v>27</v>
      </c>
      <c r="F2098" s="12" t="s">
        <v>142</v>
      </c>
      <c r="G2098" s="12" t="s">
        <v>3350</v>
      </c>
      <c r="H2098" s="1" t="s">
        <v>85</v>
      </c>
      <c r="I2098" s="12" t="s">
        <v>554</v>
      </c>
      <c r="J2098" s="12" t="s">
        <v>559</v>
      </c>
      <c r="K2098" s="1" t="s">
        <v>909</v>
      </c>
      <c r="L2098" s="1" t="s">
        <v>924</v>
      </c>
    </row>
    <row r="2099" spans="3:12">
      <c r="C2099" s="1" t="s">
        <v>1029</v>
      </c>
      <c r="D2099" s="1">
        <v>0</v>
      </c>
      <c r="E2099" s="1" t="s">
        <v>27</v>
      </c>
      <c r="F2099" s="12" t="s">
        <v>142</v>
      </c>
      <c r="G2099" s="12" t="s">
        <v>3350</v>
      </c>
      <c r="H2099" s="1" t="s">
        <v>85</v>
      </c>
      <c r="I2099" s="12" t="s">
        <v>554</v>
      </c>
      <c r="J2099" s="12" t="s">
        <v>559</v>
      </c>
      <c r="K2099" s="1" t="s">
        <v>909</v>
      </c>
      <c r="L2099" s="1" t="s">
        <v>924</v>
      </c>
    </row>
    <row r="2100" spans="3:12">
      <c r="C2100" s="1" t="s">
        <v>1030</v>
      </c>
      <c r="D2100" s="1">
        <v>0</v>
      </c>
      <c r="E2100" s="1" t="s">
        <v>27</v>
      </c>
      <c r="F2100" s="12" t="s">
        <v>142</v>
      </c>
      <c r="G2100" s="12" t="s">
        <v>3350</v>
      </c>
      <c r="H2100" s="1" t="s">
        <v>85</v>
      </c>
      <c r="I2100" s="12" t="s">
        <v>554</v>
      </c>
      <c r="J2100" s="12" t="s">
        <v>559</v>
      </c>
      <c r="K2100" s="1" t="s">
        <v>909</v>
      </c>
      <c r="L2100" s="1" t="s">
        <v>924</v>
      </c>
    </row>
    <row r="2101" spans="3:12">
      <c r="C2101" s="1" t="s">
        <v>1000</v>
      </c>
      <c r="D2101" s="1">
        <v>0</v>
      </c>
      <c r="E2101" s="1" t="s">
        <v>27</v>
      </c>
      <c r="F2101" s="12" t="s">
        <v>142</v>
      </c>
      <c r="G2101" s="12" t="s">
        <v>3350</v>
      </c>
      <c r="H2101" s="1" t="s">
        <v>85</v>
      </c>
      <c r="I2101" s="12" t="s">
        <v>554</v>
      </c>
      <c r="J2101" s="12" t="s">
        <v>559</v>
      </c>
      <c r="K2101" s="1" t="s">
        <v>909</v>
      </c>
      <c r="L2101" s="1" t="s">
        <v>926</v>
      </c>
    </row>
    <row r="2102" spans="3:12">
      <c r="C2102" s="1" t="s">
        <v>1001</v>
      </c>
      <c r="D2102" s="1">
        <v>0</v>
      </c>
      <c r="E2102" s="1" t="s">
        <v>27</v>
      </c>
      <c r="F2102" s="12" t="s">
        <v>142</v>
      </c>
      <c r="G2102" s="12" t="s">
        <v>3350</v>
      </c>
      <c r="H2102" s="1" t="s">
        <v>85</v>
      </c>
      <c r="I2102" s="12" t="s">
        <v>554</v>
      </c>
      <c r="J2102" s="12" t="s">
        <v>559</v>
      </c>
      <c r="K2102" s="1" t="s">
        <v>909</v>
      </c>
      <c r="L2102" s="1" t="s">
        <v>926</v>
      </c>
    </row>
    <row r="2103" spans="3:12">
      <c r="C2103" s="1" t="s">
        <v>1003</v>
      </c>
      <c r="D2103" s="1">
        <v>0</v>
      </c>
      <c r="E2103" s="1" t="s">
        <v>27</v>
      </c>
      <c r="F2103" s="12" t="s">
        <v>142</v>
      </c>
      <c r="G2103" s="12" t="s">
        <v>3350</v>
      </c>
      <c r="H2103" s="1" t="s">
        <v>85</v>
      </c>
      <c r="I2103" s="12" t="s">
        <v>554</v>
      </c>
      <c r="J2103" s="12" t="s">
        <v>559</v>
      </c>
      <c r="K2103" s="1" t="s">
        <v>909</v>
      </c>
      <c r="L2103" s="1" t="s">
        <v>926</v>
      </c>
    </row>
    <row r="2104" spans="3:12">
      <c r="C2104" s="1" t="s">
        <v>1004</v>
      </c>
      <c r="D2104" s="1">
        <v>0</v>
      </c>
      <c r="E2104" s="1" t="s">
        <v>27</v>
      </c>
      <c r="F2104" s="12" t="s">
        <v>142</v>
      </c>
      <c r="G2104" s="12" t="s">
        <v>3350</v>
      </c>
      <c r="H2104" s="1" t="s">
        <v>85</v>
      </c>
      <c r="I2104" s="12" t="s">
        <v>554</v>
      </c>
      <c r="J2104" s="12" t="s">
        <v>559</v>
      </c>
      <c r="K2104" s="1" t="s">
        <v>909</v>
      </c>
      <c r="L2104" s="1" t="s">
        <v>926</v>
      </c>
    </row>
    <row r="2105" spans="3:12">
      <c r="C2105" s="1" t="s">
        <v>1005</v>
      </c>
      <c r="D2105" s="1">
        <v>0</v>
      </c>
      <c r="E2105" s="1" t="s">
        <v>27</v>
      </c>
      <c r="F2105" s="12" t="s">
        <v>142</v>
      </c>
      <c r="G2105" s="12" t="s">
        <v>3350</v>
      </c>
      <c r="H2105" s="1" t="s">
        <v>85</v>
      </c>
      <c r="I2105" s="12" t="s">
        <v>554</v>
      </c>
      <c r="J2105" s="12" t="s">
        <v>559</v>
      </c>
      <c r="K2105" s="1" t="s">
        <v>909</v>
      </c>
      <c r="L2105" s="1" t="s">
        <v>926</v>
      </c>
    </row>
    <row r="2106" spans="3:12">
      <c r="C2106" s="1" t="s">
        <v>1006</v>
      </c>
      <c r="D2106" s="1">
        <v>0</v>
      </c>
      <c r="E2106" s="1" t="s">
        <v>27</v>
      </c>
      <c r="F2106" s="12" t="s">
        <v>142</v>
      </c>
      <c r="G2106" s="12" t="s">
        <v>3350</v>
      </c>
      <c r="H2106" s="1" t="s">
        <v>85</v>
      </c>
      <c r="I2106" s="12" t="s">
        <v>554</v>
      </c>
      <c r="J2106" s="12" t="s">
        <v>559</v>
      </c>
      <c r="K2106" s="1" t="s">
        <v>909</v>
      </c>
      <c r="L2106" s="1" t="s">
        <v>926</v>
      </c>
    </row>
    <row r="2107" spans="3:12">
      <c r="C2107" s="1" t="s">
        <v>1007</v>
      </c>
      <c r="D2107" s="1">
        <v>0</v>
      </c>
      <c r="E2107" s="1" t="s">
        <v>27</v>
      </c>
      <c r="F2107" s="12" t="s">
        <v>142</v>
      </c>
      <c r="G2107" s="12" t="s">
        <v>3350</v>
      </c>
      <c r="H2107" s="1" t="s">
        <v>85</v>
      </c>
      <c r="I2107" s="12" t="s">
        <v>554</v>
      </c>
      <c r="J2107" s="12" t="s">
        <v>559</v>
      </c>
      <c r="K2107" s="1" t="s">
        <v>909</v>
      </c>
      <c r="L2107" s="1" t="s">
        <v>926</v>
      </c>
    </row>
    <row r="2108" spans="3:12">
      <c r="C2108" s="1" t="s">
        <v>1008</v>
      </c>
      <c r="D2108" s="1">
        <v>0</v>
      </c>
      <c r="E2108" s="1" t="s">
        <v>27</v>
      </c>
      <c r="F2108" s="12" t="s">
        <v>142</v>
      </c>
      <c r="G2108" s="12" t="s">
        <v>3350</v>
      </c>
      <c r="H2108" s="1" t="s">
        <v>85</v>
      </c>
      <c r="I2108" s="12" t="s">
        <v>554</v>
      </c>
      <c r="J2108" s="12" t="s">
        <v>559</v>
      </c>
      <c r="K2108" s="1" t="s">
        <v>909</v>
      </c>
      <c r="L2108" s="1" t="s">
        <v>926</v>
      </c>
    </row>
    <row r="2109" spans="3:12">
      <c r="C2109" s="1" t="s">
        <v>1009</v>
      </c>
      <c r="D2109" s="1">
        <v>0</v>
      </c>
      <c r="E2109" s="1" t="s">
        <v>27</v>
      </c>
      <c r="F2109" s="12" t="s">
        <v>142</v>
      </c>
      <c r="G2109" s="12" t="s">
        <v>3350</v>
      </c>
      <c r="H2109" s="1" t="s">
        <v>85</v>
      </c>
      <c r="I2109" s="12" t="s">
        <v>554</v>
      </c>
      <c r="J2109" s="12" t="s">
        <v>559</v>
      </c>
      <c r="K2109" s="1" t="s">
        <v>909</v>
      </c>
      <c r="L2109" s="1" t="s">
        <v>926</v>
      </c>
    </row>
    <row r="2110" spans="3:12">
      <c r="C2110" s="1" t="s">
        <v>1010</v>
      </c>
      <c r="D2110" s="1">
        <v>0</v>
      </c>
      <c r="E2110" s="1" t="s">
        <v>27</v>
      </c>
      <c r="F2110" s="12" t="s">
        <v>142</v>
      </c>
      <c r="G2110" s="12" t="s">
        <v>3350</v>
      </c>
      <c r="H2110" s="1" t="s">
        <v>85</v>
      </c>
      <c r="I2110" s="12" t="s">
        <v>554</v>
      </c>
      <c r="J2110" s="12" t="s">
        <v>559</v>
      </c>
      <c r="K2110" s="1" t="s">
        <v>909</v>
      </c>
      <c r="L2110" s="1" t="s">
        <v>926</v>
      </c>
    </row>
    <row r="2111" spans="3:12">
      <c r="C2111" s="1" t="s">
        <v>1011</v>
      </c>
      <c r="D2111" s="1">
        <v>0</v>
      </c>
      <c r="E2111" s="1" t="s">
        <v>27</v>
      </c>
      <c r="F2111" s="12" t="s">
        <v>142</v>
      </c>
      <c r="G2111" s="12" t="s">
        <v>3350</v>
      </c>
      <c r="H2111" s="1" t="s">
        <v>85</v>
      </c>
      <c r="I2111" s="12" t="s">
        <v>554</v>
      </c>
      <c r="J2111" s="12" t="s">
        <v>559</v>
      </c>
      <c r="K2111" s="1" t="s">
        <v>909</v>
      </c>
      <c r="L2111" s="1" t="s">
        <v>926</v>
      </c>
    </row>
    <row r="2112" spans="3:12">
      <c r="C2112" s="1" t="s">
        <v>1012</v>
      </c>
      <c r="D2112" s="1">
        <v>0</v>
      </c>
      <c r="E2112" s="1" t="s">
        <v>27</v>
      </c>
      <c r="F2112" s="12" t="s">
        <v>142</v>
      </c>
      <c r="G2112" s="12" t="s">
        <v>3350</v>
      </c>
      <c r="H2112" s="1" t="s">
        <v>85</v>
      </c>
      <c r="I2112" s="12" t="s">
        <v>554</v>
      </c>
      <c r="J2112" s="12" t="s">
        <v>559</v>
      </c>
      <c r="K2112" s="1" t="s">
        <v>909</v>
      </c>
      <c r="L2112" s="1" t="s">
        <v>926</v>
      </c>
    </row>
    <row r="2113" spans="3:12">
      <c r="C2113" s="1" t="s">
        <v>1013</v>
      </c>
      <c r="D2113" s="1">
        <v>0</v>
      </c>
      <c r="E2113" s="1" t="s">
        <v>27</v>
      </c>
      <c r="F2113" s="12" t="s">
        <v>142</v>
      </c>
      <c r="G2113" s="12" t="s">
        <v>3350</v>
      </c>
      <c r="H2113" s="1" t="s">
        <v>85</v>
      </c>
      <c r="I2113" s="12" t="s">
        <v>554</v>
      </c>
      <c r="J2113" s="12" t="s">
        <v>559</v>
      </c>
      <c r="K2113" s="1" t="s">
        <v>909</v>
      </c>
      <c r="L2113" s="1" t="s">
        <v>926</v>
      </c>
    </row>
    <row r="2114" spans="3:12">
      <c r="C2114" s="1" t="s">
        <v>1014</v>
      </c>
      <c r="D2114" s="1">
        <v>0</v>
      </c>
      <c r="E2114" s="1" t="s">
        <v>27</v>
      </c>
      <c r="F2114" s="12" t="s">
        <v>142</v>
      </c>
      <c r="G2114" s="12" t="s">
        <v>3350</v>
      </c>
      <c r="H2114" s="1" t="s">
        <v>85</v>
      </c>
      <c r="I2114" s="12" t="s">
        <v>554</v>
      </c>
      <c r="J2114" s="12" t="s">
        <v>559</v>
      </c>
      <c r="K2114" s="1" t="s">
        <v>909</v>
      </c>
      <c r="L2114" s="1" t="s">
        <v>926</v>
      </c>
    </row>
    <row r="2115" spans="3:12">
      <c r="C2115" s="1" t="s">
        <v>1016</v>
      </c>
      <c r="D2115" s="1">
        <v>0</v>
      </c>
      <c r="E2115" s="1" t="s">
        <v>27</v>
      </c>
      <c r="F2115" s="12" t="s">
        <v>142</v>
      </c>
      <c r="G2115" s="12" t="s">
        <v>3350</v>
      </c>
      <c r="H2115" s="1" t="s">
        <v>85</v>
      </c>
      <c r="I2115" s="12" t="s">
        <v>554</v>
      </c>
      <c r="J2115" s="12" t="s">
        <v>559</v>
      </c>
      <c r="K2115" s="1" t="s">
        <v>909</v>
      </c>
      <c r="L2115" s="1" t="s">
        <v>926</v>
      </c>
    </row>
    <row r="2116" spans="3:12">
      <c r="C2116" s="1" t="s">
        <v>1017</v>
      </c>
      <c r="D2116" s="1">
        <v>0</v>
      </c>
      <c r="E2116" s="1" t="s">
        <v>27</v>
      </c>
      <c r="F2116" s="12" t="s">
        <v>142</v>
      </c>
      <c r="G2116" s="12" t="s">
        <v>3350</v>
      </c>
      <c r="H2116" s="1" t="s">
        <v>85</v>
      </c>
      <c r="I2116" s="12" t="s">
        <v>554</v>
      </c>
      <c r="J2116" s="12" t="s">
        <v>559</v>
      </c>
      <c r="K2116" s="1" t="s">
        <v>909</v>
      </c>
      <c r="L2116" s="1" t="s">
        <v>926</v>
      </c>
    </row>
    <row r="2117" spans="3:12">
      <c r="C2117" s="1" t="s">
        <v>1019</v>
      </c>
      <c r="D2117" s="1">
        <v>0</v>
      </c>
      <c r="E2117" s="1" t="s">
        <v>27</v>
      </c>
      <c r="F2117" s="12" t="s">
        <v>142</v>
      </c>
      <c r="G2117" s="12" t="s">
        <v>3350</v>
      </c>
      <c r="H2117" s="1" t="s">
        <v>85</v>
      </c>
      <c r="I2117" s="12" t="s">
        <v>554</v>
      </c>
      <c r="J2117" s="12" t="s">
        <v>559</v>
      </c>
      <c r="K2117" s="1" t="s">
        <v>909</v>
      </c>
      <c r="L2117" s="1" t="s">
        <v>926</v>
      </c>
    </row>
    <row r="2118" spans="3:12">
      <c r="C2118" s="1" t="s">
        <v>1020</v>
      </c>
      <c r="D2118" s="1">
        <v>0</v>
      </c>
      <c r="E2118" s="1" t="s">
        <v>27</v>
      </c>
      <c r="F2118" s="12" t="s">
        <v>142</v>
      </c>
      <c r="G2118" s="12" t="s">
        <v>3350</v>
      </c>
      <c r="H2118" s="1" t="s">
        <v>85</v>
      </c>
      <c r="I2118" s="12" t="s">
        <v>554</v>
      </c>
      <c r="J2118" s="12" t="s">
        <v>559</v>
      </c>
      <c r="K2118" s="1" t="s">
        <v>909</v>
      </c>
      <c r="L2118" s="1" t="s">
        <v>926</v>
      </c>
    </row>
    <row r="2119" spans="3:12">
      <c r="C2119" s="1" t="s">
        <v>1021</v>
      </c>
      <c r="D2119" s="1">
        <v>0</v>
      </c>
      <c r="E2119" s="1" t="s">
        <v>27</v>
      </c>
      <c r="F2119" s="12" t="s">
        <v>142</v>
      </c>
      <c r="G2119" s="12" t="s">
        <v>3350</v>
      </c>
      <c r="H2119" s="1" t="s">
        <v>85</v>
      </c>
      <c r="I2119" s="12" t="s">
        <v>554</v>
      </c>
      <c r="J2119" s="12" t="s">
        <v>559</v>
      </c>
      <c r="K2119" s="1" t="s">
        <v>909</v>
      </c>
      <c r="L2119" s="1" t="s">
        <v>926</v>
      </c>
    </row>
    <row r="2120" spans="3:12">
      <c r="C2120" s="1" t="s">
        <v>1022</v>
      </c>
      <c r="D2120" s="1">
        <v>0</v>
      </c>
      <c r="E2120" s="1" t="s">
        <v>27</v>
      </c>
      <c r="F2120" s="12" t="s">
        <v>142</v>
      </c>
      <c r="G2120" s="12" t="s">
        <v>3350</v>
      </c>
      <c r="H2120" s="1" t="s">
        <v>85</v>
      </c>
      <c r="I2120" s="12" t="s">
        <v>554</v>
      </c>
      <c r="J2120" s="12" t="s">
        <v>559</v>
      </c>
      <c r="K2120" s="1" t="s">
        <v>909</v>
      </c>
      <c r="L2120" s="1" t="s">
        <v>926</v>
      </c>
    </row>
    <row r="2121" spans="3:12">
      <c r="C2121" s="1" t="s">
        <v>1023</v>
      </c>
      <c r="D2121" s="1">
        <v>0</v>
      </c>
      <c r="E2121" s="1" t="s">
        <v>27</v>
      </c>
      <c r="F2121" s="12" t="s">
        <v>142</v>
      </c>
      <c r="G2121" s="12" t="s">
        <v>3350</v>
      </c>
      <c r="H2121" s="1" t="s">
        <v>85</v>
      </c>
      <c r="I2121" s="12" t="s">
        <v>554</v>
      </c>
      <c r="J2121" s="12" t="s">
        <v>559</v>
      </c>
      <c r="K2121" s="1" t="s">
        <v>909</v>
      </c>
      <c r="L2121" s="1" t="s">
        <v>926</v>
      </c>
    </row>
    <row r="2122" spans="3:12">
      <c r="C2122" s="1" t="s">
        <v>1024</v>
      </c>
      <c r="D2122" s="1">
        <v>0</v>
      </c>
      <c r="E2122" s="1" t="s">
        <v>27</v>
      </c>
      <c r="F2122" s="12" t="s">
        <v>142</v>
      </c>
      <c r="G2122" s="12" t="s">
        <v>3350</v>
      </c>
      <c r="H2122" s="1" t="s">
        <v>85</v>
      </c>
      <c r="I2122" s="12" t="s">
        <v>554</v>
      </c>
      <c r="J2122" s="12" t="s">
        <v>559</v>
      </c>
      <c r="K2122" s="1" t="s">
        <v>909</v>
      </c>
      <c r="L2122" s="1" t="s">
        <v>926</v>
      </c>
    </row>
    <row r="2123" spans="3:12">
      <c r="C2123" s="1" t="s">
        <v>1025</v>
      </c>
      <c r="D2123" s="1">
        <v>0</v>
      </c>
      <c r="E2123" s="1" t="s">
        <v>27</v>
      </c>
      <c r="F2123" s="12" t="s">
        <v>142</v>
      </c>
      <c r="G2123" s="12" t="s">
        <v>3350</v>
      </c>
      <c r="H2123" s="1" t="s">
        <v>85</v>
      </c>
      <c r="I2123" s="12" t="s">
        <v>554</v>
      </c>
      <c r="J2123" s="12" t="s">
        <v>559</v>
      </c>
      <c r="K2123" s="1" t="s">
        <v>909</v>
      </c>
      <c r="L2123" s="1" t="s">
        <v>926</v>
      </c>
    </row>
    <row r="2124" spans="3:12">
      <c r="C2124" s="1" t="s">
        <v>1026</v>
      </c>
      <c r="D2124" s="1">
        <v>0</v>
      </c>
      <c r="E2124" s="1" t="s">
        <v>27</v>
      </c>
      <c r="F2124" s="12" t="s">
        <v>142</v>
      </c>
      <c r="G2124" s="12" t="s">
        <v>3350</v>
      </c>
      <c r="H2124" s="1" t="s">
        <v>85</v>
      </c>
      <c r="I2124" s="12" t="s">
        <v>554</v>
      </c>
      <c r="J2124" s="12" t="s">
        <v>559</v>
      </c>
      <c r="K2124" s="1" t="s">
        <v>909</v>
      </c>
      <c r="L2124" s="1" t="s">
        <v>926</v>
      </c>
    </row>
    <row r="2125" spans="3:12">
      <c r="C2125" s="1" t="s">
        <v>1027</v>
      </c>
      <c r="D2125" s="1">
        <v>0</v>
      </c>
      <c r="E2125" s="1" t="s">
        <v>27</v>
      </c>
      <c r="F2125" s="12" t="s">
        <v>142</v>
      </c>
      <c r="G2125" s="12" t="s">
        <v>3350</v>
      </c>
      <c r="H2125" s="1" t="s">
        <v>85</v>
      </c>
      <c r="I2125" s="12" t="s">
        <v>554</v>
      </c>
      <c r="J2125" s="12" t="s">
        <v>559</v>
      </c>
      <c r="K2125" s="1" t="s">
        <v>909</v>
      </c>
      <c r="L2125" s="1" t="s">
        <v>926</v>
      </c>
    </row>
    <row r="2126" spans="3:12">
      <c r="C2126" s="1" t="s">
        <v>1028</v>
      </c>
      <c r="D2126" s="1">
        <v>0</v>
      </c>
      <c r="E2126" s="1" t="s">
        <v>27</v>
      </c>
      <c r="F2126" s="12" t="s">
        <v>142</v>
      </c>
      <c r="G2126" s="12" t="s">
        <v>3350</v>
      </c>
      <c r="H2126" s="1" t="s">
        <v>85</v>
      </c>
      <c r="I2126" s="12" t="s">
        <v>554</v>
      </c>
      <c r="J2126" s="12" t="s">
        <v>559</v>
      </c>
      <c r="K2126" s="1" t="s">
        <v>909</v>
      </c>
      <c r="L2126" s="1" t="s">
        <v>926</v>
      </c>
    </row>
    <row r="2127" spans="3:12">
      <c r="C2127" s="1" t="s">
        <v>1029</v>
      </c>
      <c r="D2127" s="1">
        <v>0</v>
      </c>
      <c r="E2127" s="1" t="s">
        <v>27</v>
      </c>
      <c r="F2127" s="12" t="s">
        <v>142</v>
      </c>
      <c r="G2127" s="12" t="s">
        <v>3350</v>
      </c>
      <c r="H2127" s="1" t="s">
        <v>85</v>
      </c>
      <c r="I2127" s="12" t="s">
        <v>554</v>
      </c>
      <c r="J2127" s="12" t="s">
        <v>559</v>
      </c>
      <c r="K2127" s="1" t="s">
        <v>909</v>
      </c>
      <c r="L2127" s="1" t="s">
        <v>926</v>
      </c>
    </row>
    <row r="2128" spans="3:12">
      <c r="C2128" s="1" t="s">
        <v>1030</v>
      </c>
      <c r="D2128" s="1">
        <v>0</v>
      </c>
      <c r="E2128" s="1" t="s">
        <v>27</v>
      </c>
      <c r="F2128" s="12" t="s">
        <v>142</v>
      </c>
      <c r="G2128" s="12" t="s">
        <v>3350</v>
      </c>
      <c r="H2128" s="1" t="s">
        <v>85</v>
      </c>
      <c r="I2128" s="12" t="s">
        <v>554</v>
      </c>
      <c r="J2128" s="12" t="s">
        <v>559</v>
      </c>
      <c r="K2128" s="1" t="s">
        <v>909</v>
      </c>
      <c r="L2128" s="1" t="s">
        <v>926</v>
      </c>
    </row>
    <row r="2129" spans="3:12">
      <c r="C2129" s="1" t="s">
        <v>1000</v>
      </c>
      <c r="D2129" s="1">
        <v>0</v>
      </c>
      <c r="E2129" s="1" t="s">
        <v>27</v>
      </c>
      <c r="F2129" s="12" t="s">
        <v>142</v>
      </c>
      <c r="G2129" s="12" t="s">
        <v>3350</v>
      </c>
      <c r="H2129" s="1" t="s">
        <v>85</v>
      </c>
      <c r="I2129" s="12" t="s">
        <v>554</v>
      </c>
      <c r="J2129" s="12" t="s">
        <v>559</v>
      </c>
      <c r="K2129" s="1" t="s">
        <v>909</v>
      </c>
      <c r="L2129" s="1" t="s">
        <v>928</v>
      </c>
    </row>
    <row r="2130" spans="3:12">
      <c r="C2130" s="1" t="s">
        <v>1001</v>
      </c>
      <c r="D2130" s="1">
        <v>0</v>
      </c>
      <c r="E2130" s="1" t="s">
        <v>27</v>
      </c>
      <c r="F2130" s="12" t="s">
        <v>142</v>
      </c>
      <c r="G2130" s="12" t="s">
        <v>3350</v>
      </c>
      <c r="H2130" s="1" t="s">
        <v>85</v>
      </c>
      <c r="I2130" s="12" t="s">
        <v>554</v>
      </c>
      <c r="J2130" s="12" t="s">
        <v>559</v>
      </c>
      <c r="K2130" s="1" t="s">
        <v>909</v>
      </c>
      <c r="L2130" s="1" t="s">
        <v>928</v>
      </c>
    </row>
    <row r="2131" spans="3:12">
      <c r="C2131" s="1" t="s">
        <v>1003</v>
      </c>
      <c r="D2131" s="1">
        <v>0</v>
      </c>
      <c r="E2131" s="1" t="s">
        <v>27</v>
      </c>
      <c r="F2131" s="12" t="s">
        <v>142</v>
      </c>
      <c r="G2131" s="12" t="s">
        <v>3350</v>
      </c>
      <c r="H2131" s="1" t="s">
        <v>85</v>
      </c>
      <c r="I2131" s="12" t="s">
        <v>554</v>
      </c>
      <c r="J2131" s="12" t="s">
        <v>559</v>
      </c>
      <c r="K2131" s="1" t="s">
        <v>909</v>
      </c>
      <c r="L2131" s="1" t="s">
        <v>928</v>
      </c>
    </row>
    <row r="2132" spans="3:12">
      <c r="C2132" s="1" t="s">
        <v>1004</v>
      </c>
      <c r="D2132" s="1">
        <v>0</v>
      </c>
      <c r="E2132" s="1" t="s">
        <v>27</v>
      </c>
      <c r="F2132" s="12" t="s">
        <v>142</v>
      </c>
      <c r="G2132" s="12" t="s">
        <v>3350</v>
      </c>
      <c r="H2132" s="1" t="s">
        <v>85</v>
      </c>
      <c r="I2132" s="12" t="s">
        <v>554</v>
      </c>
      <c r="J2132" s="12" t="s">
        <v>559</v>
      </c>
      <c r="K2132" s="1" t="s">
        <v>909</v>
      </c>
      <c r="L2132" s="1" t="s">
        <v>928</v>
      </c>
    </row>
    <row r="2133" spans="3:12">
      <c r="C2133" s="1" t="s">
        <v>1005</v>
      </c>
      <c r="D2133" s="1">
        <v>0</v>
      </c>
      <c r="E2133" s="1" t="s">
        <v>27</v>
      </c>
      <c r="F2133" s="12" t="s">
        <v>142</v>
      </c>
      <c r="G2133" s="12" t="s">
        <v>3350</v>
      </c>
      <c r="H2133" s="1" t="s">
        <v>85</v>
      </c>
      <c r="I2133" s="12" t="s">
        <v>554</v>
      </c>
      <c r="J2133" s="12" t="s">
        <v>559</v>
      </c>
      <c r="K2133" s="1" t="s">
        <v>909</v>
      </c>
      <c r="L2133" s="1" t="s">
        <v>928</v>
      </c>
    </row>
    <row r="2134" spans="3:12">
      <c r="C2134" s="1" t="s">
        <v>1006</v>
      </c>
      <c r="D2134" s="1">
        <v>0</v>
      </c>
      <c r="E2134" s="1" t="s">
        <v>27</v>
      </c>
      <c r="F2134" s="12" t="s">
        <v>142</v>
      </c>
      <c r="G2134" s="12" t="s">
        <v>3350</v>
      </c>
      <c r="H2134" s="1" t="s">
        <v>85</v>
      </c>
      <c r="I2134" s="12" t="s">
        <v>554</v>
      </c>
      <c r="J2134" s="12" t="s">
        <v>559</v>
      </c>
      <c r="K2134" s="1" t="s">
        <v>909</v>
      </c>
      <c r="L2134" s="1" t="s">
        <v>928</v>
      </c>
    </row>
    <row r="2135" spans="3:12">
      <c r="C2135" s="1" t="s">
        <v>1007</v>
      </c>
      <c r="D2135" s="1">
        <v>0</v>
      </c>
      <c r="E2135" s="1" t="s">
        <v>27</v>
      </c>
      <c r="F2135" s="12" t="s">
        <v>142</v>
      </c>
      <c r="G2135" s="12" t="s">
        <v>3350</v>
      </c>
      <c r="H2135" s="1" t="s">
        <v>85</v>
      </c>
      <c r="I2135" s="12" t="s">
        <v>554</v>
      </c>
      <c r="J2135" s="12" t="s">
        <v>559</v>
      </c>
      <c r="K2135" s="1" t="s">
        <v>909</v>
      </c>
      <c r="L2135" s="1" t="s">
        <v>928</v>
      </c>
    </row>
    <row r="2136" spans="3:12">
      <c r="C2136" s="1" t="s">
        <v>1008</v>
      </c>
      <c r="D2136" s="1">
        <v>0</v>
      </c>
      <c r="E2136" s="1" t="s">
        <v>27</v>
      </c>
      <c r="F2136" s="12" t="s">
        <v>142</v>
      </c>
      <c r="G2136" s="12" t="s">
        <v>3350</v>
      </c>
      <c r="H2136" s="1" t="s">
        <v>85</v>
      </c>
      <c r="I2136" s="12" t="s">
        <v>554</v>
      </c>
      <c r="J2136" s="12" t="s">
        <v>559</v>
      </c>
      <c r="K2136" s="1" t="s">
        <v>909</v>
      </c>
      <c r="L2136" s="1" t="s">
        <v>928</v>
      </c>
    </row>
    <row r="2137" spans="3:12">
      <c r="C2137" s="1" t="s">
        <v>1009</v>
      </c>
      <c r="D2137" s="1">
        <v>0</v>
      </c>
      <c r="E2137" s="1" t="s">
        <v>27</v>
      </c>
      <c r="F2137" s="12" t="s">
        <v>142</v>
      </c>
      <c r="G2137" s="12" t="s">
        <v>3350</v>
      </c>
      <c r="H2137" s="1" t="s">
        <v>85</v>
      </c>
      <c r="I2137" s="12" t="s">
        <v>554</v>
      </c>
      <c r="J2137" s="12" t="s">
        <v>559</v>
      </c>
      <c r="K2137" s="1" t="s">
        <v>909</v>
      </c>
      <c r="L2137" s="1" t="s">
        <v>928</v>
      </c>
    </row>
    <row r="2138" spans="3:12">
      <c r="C2138" s="1" t="s">
        <v>1010</v>
      </c>
      <c r="D2138" s="1">
        <v>0</v>
      </c>
      <c r="E2138" s="1" t="s">
        <v>27</v>
      </c>
      <c r="F2138" s="12" t="s">
        <v>142</v>
      </c>
      <c r="G2138" s="12" t="s">
        <v>3350</v>
      </c>
      <c r="H2138" s="1" t="s">
        <v>85</v>
      </c>
      <c r="I2138" s="12" t="s">
        <v>554</v>
      </c>
      <c r="J2138" s="12" t="s">
        <v>559</v>
      </c>
      <c r="K2138" s="1" t="s">
        <v>909</v>
      </c>
      <c r="L2138" s="1" t="s">
        <v>928</v>
      </c>
    </row>
    <row r="2139" spans="3:12">
      <c r="C2139" s="1" t="s">
        <v>1011</v>
      </c>
      <c r="D2139" s="1">
        <v>0</v>
      </c>
      <c r="E2139" s="1" t="s">
        <v>27</v>
      </c>
      <c r="F2139" s="12" t="s">
        <v>142</v>
      </c>
      <c r="G2139" s="12" t="s">
        <v>3350</v>
      </c>
      <c r="H2139" s="1" t="s">
        <v>85</v>
      </c>
      <c r="I2139" s="12" t="s">
        <v>554</v>
      </c>
      <c r="J2139" s="12" t="s">
        <v>559</v>
      </c>
      <c r="K2139" s="1" t="s">
        <v>909</v>
      </c>
      <c r="L2139" s="1" t="s">
        <v>928</v>
      </c>
    </row>
    <row r="2140" spans="3:12">
      <c r="C2140" s="1" t="s">
        <v>1012</v>
      </c>
      <c r="D2140" s="1">
        <v>0</v>
      </c>
      <c r="E2140" s="1" t="s">
        <v>27</v>
      </c>
      <c r="F2140" s="12" t="s">
        <v>142</v>
      </c>
      <c r="G2140" s="12" t="s">
        <v>3350</v>
      </c>
      <c r="H2140" s="1" t="s">
        <v>85</v>
      </c>
      <c r="I2140" s="12" t="s">
        <v>554</v>
      </c>
      <c r="J2140" s="12" t="s">
        <v>559</v>
      </c>
      <c r="K2140" s="1" t="s">
        <v>909</v>
      </c>
      <c r="L2140" s="1" t="s">
        <v>928</v>
      </c>
    </row>
    <row r="2141" spans="3:12">
      <c r="C2141" s="1" t="s">
        <v>1013</v>
      </c>
      <c r="D2141" s="1">
        <v>0</v>
      </c>
      <c r="E2141" s="1" t="s">
        <v>27</v>
      </c>
      <c r="F2141" s="12" t="s">
        <v>142</v>
      </c>
      <c r="G2141" s="12" t="s">
        <v>3350</v>
      </c>
      <c r="H2141" s="1" t="s">
        <v>85</v>
      </c>
      <c r="I2141" s="12" t="s">
        <v>554</v>
      </c>
      <c r="J2141" s="12" t="s">
        <v>559</v>
      </c>
      <c r="K2141" s="1" t="s">
        <v>909</v>
      </c>
      <c r="L2141" s="1" t="s">
        <v>928</v>
      </c>
    </row>
    <row r="2142" spans="3:12">
      <c r="C2142" s="1" t="s">
        <v>1014</v>
      </c>
      <c r="D2142" s="1">
        <v>0</v>
      </c>
      <c r="E2142" s="1" t="s">
        <v>27</v>
      </c>
      <c r="F2142" s="12" t="s">
        <v>142</v>
      </c>
      <c r="G2142" s="12" t="s">
        <v>3350</v>
      </c>
      <c r="H2142" s="1" t="s">
        <v>85</v>
      </c>
      <c r="I2142" s="12" t="s">
        <v>554</v>
      </c>
      <c r="J2142" s="12" t="s">
        <v>559</v>
      </c>
      <c r="K2142" s="1" t="s">
        <v>909</v>
      </c>
      <c r="L2142" s="1" t="s">
        <v>928</v>
      </c>
    </row>
    <row r="2143" spans="3:12">
      <c r="C2143" s="1" t="s">
        <v>1016</v>
      </c>
      <c r="D2143" s="1">
        <v>0</v>
      </c>
      <c r="E2143" s="1" t="s">
        <v>27</v>
      </c>
      <c r="F2143" s="12" t="s">
        <v>142</v>
      </c>
      <c r="G2143" s="12" t="s">
        <v>3350</v>
      </c>
      <c r="H2143" s="1" t="s">
        <v>85</v>
      </c>
      <c r="I2143" s="12" t="s">
        <v>554</v>
      </c>
      <c r="J2143" s="12" t="s">
        <v>559</v>
      </c>
      <c r="K2143" s="1" t="s">
        <v>909</v>
      </c>
      <c r="L2143" s="1" t="s">
        <v>928</v>
      </c>
    </row>
    <row r="2144" spans="3:12">
      <c r="C2144" s="1" t="s">
        <v>1017</v>
      </c>
      <c r="D2144" s="1">
        <v>0</v>
      </c>
      <c r="E2144" s="1" t="s">
        <v>27</v>
      </c>
      <c r="F2144" s="12" t="s">
        <v>142</v>
      </c>
      <c r="G2144" s="12" t="s">
        <v>3350</v>
      </c>
      <c r="H2144" s="1" t="s">
        <v>85</v>
      </c>
      <c r="I2144" s="12" t="s">
        <v>554</v>
      </c>
      <c r="J2144" s="12" t="s">
        <v>559</v>
      </c>
      <c r="K2144" s="1" t="s">
        <v>909</v>
      </c>
      <c r="L2144" s="1" t="s">
        <v>928</v>
      </c>
    </row>
    <row r="2145" spans="3:12">
      <c r="C2145" s="1" t="s">
        <v>1019</v>
      </c>
      <c r="D2145" s="1">
        <v>0</v>
      </c>
      <c r="E2145" s="1" t="s">
        <v>27</v>
      </c>
      <c r="F2145" s="12" t="s">
        <v>142</v>
      </c>
      <c r="G2145" s="12" t="s">
        <v>3350</v>
      </c>
      <c r="H2145" s="1" t="s">
        <v>85</v>
      </c>
      <c r="I2145" s="12" t="s">
        <v>554</v>
      </c>
      <c r="J2145" s="12" t="s">
        <v>559</v>
      </c>
      <c r="K2145" s="1" t="s">
        <v>909</v>
      </c>
      <c r="L2145" s="1" t="s">
        <v>928</v>
      </c>
    </row>
    <row r="2146" spans="3:12">
      <c r="C2146" s="1" t="s">
        <v>1020</v>
      </c>
      <c r="D2146" s="1">
        <v>0</v>
      </c>
      <c r="E2146" s="1" t="s">
        <v>27</v>
      </c>
      <c r="F2146" s="12" t="s">
        <v>142</v>
      </c>
      <c r="G2146" s="12" t="s">
        <v>3350</v>
      </c>
      <c r="H2146" s="1" t="s">
        <v>85</v>
      </c>
      <c r="I2146" s="12" t="s">
        <v>554</v>
      </c>
      <c r="J2146" s="12" t="s">
        <v>559</v>
      </c>
      <c r="K2146" s="1" t="s">
        <v>909</v>
      </c>
      <c r="L2146" s="1" t="s">
        <v>928</v>
      </c>
    </row>
    <row r="2147" spans="3:12">
      <c r="C2147" s="1" t="s">
        <v>1021</v>
      </c>
      <c r="D2147" s="1">
        <v>0</v>
      </c>
      <c r="E2147" s="1" t="s">
        <v>27</v>
      </c>
      <c r="F2147" s="12" t="s">
        <v>142</v>
      </c>
      <c r="G2147" s="12" t="s">
        <v>3350</v>
      </c>
      <c r="H2147" s="1" t="s">
        <v>85</v>
      </c>
      <c r="I2147" s="12" t="s">
        <v>554</v>
      </c>
      <c r="J2147" s="12" t="s">
        <v>559</v>
      </c>
      <c r="K2147" s="1" t="s">
        <v>909</v>
      </c>
      <c r="L2147" s="1" t="s">
        <v>928</v>
      </c>
    </row>
    <row r="2148" spans="3:12">
      <c r="C2148" s="1" t="s">
        <v>1022</v>
      </c>
      <c r="D2148" s="1">
        <v>0</v>
      </c>
      <c r="E2148" s="1" t="s">
        <v>27</v>
      </c>
      <c r="F2148" s="12" t="s">
        <v>142</v>
      </c>
      <c r="G2148" s="12" t="s">
        <v>3350</v>
      </c>
      <c r="H2148" s="1" t="s">
        <v>85</v>
      </c>
      <c r="I2148" s="12" t="s">
        <v>554</v>
      </c>
      <c r="J2148" s="12" t="s">
        <v>559</v>
      </c>
      <c r="K2148" s="1" t="s">
        <v>909</v>
      </c>
      <c r="L2148" s="1" t="s">
        <v>928</v>
      </c>
    </row>
    <row r="2149" spans="3:12">
      <c r="C2149" s="1" t="s">
        <v>1023</v>
      </c>
      <c r="D2149" s="1">
        <v>0</v>
      </c>
      <c r="E2149" s="1" t="s">
        <v>27</v>
      </c>
      <c r="F2149" s="12" t="s">
        <v>142</v>
      </c>
      <c r="G2149" s="12" t="s">
        <v>3350</v>
      </c>
      <c r="H2149" s="1" t="s">
        <v>85</v>
      </c>
      <c r="I2149" s="12" t="s">
        <v>554</v>
      </c>
      <c r="J2149" s="12" t="s">
        <v>559</v>
      </c>
      <c r="K2149" s="1" t="s">
        <v>909</v>
      </c>
      <c r="L2149" s="1" t="s">
        <v>928</v>
      </c>
    </row>
    <row r="2150" spans="3:12">
      <c r="C2150" s="1" t="s">
        <v>1024</v>
      </c>
      <c r="D2150" s="1">
        <v>0</v>
      </c>
      <c r="E2150" s="1" t="s">
        <v>27</v>
      </c>
      <c r="F2150" s="12" t="s">
        <v>142</v>
      </c>
      <c r="G2150" s="12" t="s">
        <v>3350</v>
      </c>
      <c r="H2150" s="1" t="s">
        <v>85</v>
      </c>
      <c r="I2150" s="12" t="s">
        <v>554</v>
      </c>
      <c r="J2150" s="12" t="s">
        <v>559</v>
      </c>
      <c r="K2150" s="1" t="s">
        <v>909</v>
      </c>
      <c r="L2150" s="1" t="s">
        <v>928</v>
      </c>
    </row>
    <row r="2151" spans="3:12">
      <c r="C2151" s="1" t="s">
        <v>1025</v>
      </c>
      <c r="D2151" s="1">
        <v>0</v>
      </c>
      <c r="E2151" s="1" t="s">
        <v>27</v>
      </c>
      <c r="F2151" s="12" t="s">
        <v>142</v>
      </c>
      <c r="G2151" s="12" t="s">
        <v>3350</v>
      </c>
      <c r="H2151" s="1" t="s">
        <v>85</v>
      </c>
      <c r="I2151" s="12" t="s">
        <v>554</v>
      </c>
      <c r="J2151" s="12" t="s">
        <v>559</v>
      </c>
      <c r="K2151" s="1" t="s">
        <v>909</v>
      </c>
      <c r="L2151" s="1" t="s">
        <v>928</v>
      </c>
    </row>
    <row r="2152" spans="3:12">
      <c r="C2152" s="1" t="s">
        <v>1026</v>
      </c>
      <c r="D2152" s="1">
        <v>0</v>
      </c>
      <c r="E2152" s="1" t="s">
        <v>27</v>
      </c>
      <c r="F2152" s="12" t="s">
        <v>142</v>
      </c>
      <c r="G2152" s="12" t="s">
        <v>3350</v>
      </c>
      <c r="H2152" s="1" t="s">
        <v>85</v>
      </c>
      <c r="I2152" s="12" t="s">
        <v>554</v>
      </c>
      <c r="J2152" s="12" t="s">
        <v>559</v>
      </c>
      <c r="K2152" s="1" t="s">
        <v>909</v>
      </c>
      <c r="L2152" s="1" t="s">
        <v>928</v>
      </c>
    </row>
    <row r="2153" spans="3:12">
      <c r="C2153" s="1" t="s">
        <v>1027</v>
      </c>
      <c r="D2153" s="1">
        <v>0</v>
      </c>
      <c r="E2153" s="1" t="s">
        <v>27</v>
      </c>
      <c r="F2153" s="12" t="s">
        <v>142</v>
      </c>
      <c r="G2153" s="12" t="s">
        <v>3350</v>
      </c>
      <c r="H2153" s="1" t="s">
        <v>85</v>
      </c>
      <c r="I2153" s="12" t="s">
        <v>554</v>
      </c>
      <c r="J2153" s="12" t="s">
        <v>559</v>
      </c>
      <c r="K2153" s="1" t="s">
        <v>909</v>
      </c>
      <c r="L2153" s="1" t="s">
        <v>928</v>
      </c>
    </row>
    <row r="2154" spans="3:12">
      <c r="C2154" s="1" t="s">
        <v>1028</v>
      </c>
      <c r="D2154" s="1">
        <v>0</v>
      </c>
      <c r="E2154" s="1" t="s">
        <v>27</v>
      </c>
      <c r="F2154" s="12" t="s">
        <v>142</v>
      </c>
      <c r="G2154" s="12" t="s">
        <v>3350</v>
      </c>
      <c r="H2154" s="1" t="s">
        <v>85</v>
      </c>
      <c r="I2154" s="12" t="s">
        <v>554</v>
      </c>
      <c r="J2154" s="12" t="s">
        <v>559</v>
      </c>
      <c r="K2154" s="1" t="s">
        <v>909</v>
      </c>
      <c r="L2154" s="1" t="s">
        <v>928</v>
      </c>
    </row>
    <row r="2155" spans="3:12">
      <c r="C2155" s="1" t="s">
        <v>1029</v>
      </c>
      <c r="D2155" s="1">
        <v>0</v>
      </c>
      <c r="E2155" s="1" t="s">
        <v>27</v>
      </c>
      <c r="F2155" s="12" t="s">
        <v>142</v>
      </c>
      <c r="G2155" s="12" t="s">
        <v>3350</v>
      </c>
      <c r="H2155" s="1" t="s">
        <v>85</v>
      </c>
      <c r="I2155" s="12" t="s">
        <v>554</v>
      </c>
      <c r="J2155" s="12" t="s">
        <v>559</v>
      </c>
      <c r="K2155" s="1" t="s">
        <v>909</v>
      </c>
      <c r="L2155" s="1" t="s">
        <v>928</v>
      </c>
    </row>
    <row r="2156" spans="3:12">
      <c r="C2156" s="1" t="s">
        <v>1030</v>
      </c>
      <c r="D2156" s="1">
        <v>0</v>
      </c>
      <c r="E2156" s="1" t="s">
        <v>27</v>
      </c>
      <c r="F2156" s="12" t="s">
        <v>142</v>
      </c>
      <c r="G2156" s="12" t="s">
        <v>3350</v>
      </c>
      <c r="H2156" s="1" t="s">
        <v>85</v>
      </c>
      <c r="I2156" s="12" t="s">
        <v>554</v>
      </c>
      <c r="J2156" s="12" t="s">
        <v>559</v>
      </c>
      <c r="K2156" s="1" t="s">
        <v>909</v>
      </c>
      <c r="L2156" s="1" t="s">
        <v>928</v>
      </c>
    </row>
    <row r="2157" spans="3:12">
      <c r="C2157" s="1" t="s">
        <v>1032</v>
      </c>
      <c r="D2157" s="1">
        <v>0</v>
      </c>
      <c r="E2157" s="1" t="s">
        <v>27</v>
      </c>
      <c r="F2157" s="12" t="s">
        <v>142</v>
      </c>
      <c r="G2157" s="12" t="s">
        <v>3350</v>
      </c>
      <c r="H2157" s="1" t="s">
        <v>85</v>
      </c>
      <c r="I2157" s="12" t="s">
        <v>554</v>
      </c>
      <c r="J2157" s="12" t="s">
        <v>559</v>
      </c>
      <c r="K2157" s="1" t="s">
        <v>930</v>
      </c>
      <c r="L2157" s="1" t="s">
        <v>910</v>
      </c>
    </row>
    <row r="2158" spans="3:12">
      <c r="C2158" s="1" t="s">
        <v>1033</v>
      </c>
      <c r="D2158" s="1">
        <v>0</v>
      </c>
      <c r="E2158" s="1" t="s">
        <v>27</v>
      </c>
      <c r="F2158" s="12" t="s">
        <v>142</v>
      </c>
      <c r="G2158" s="12" t="s">
        <v>3350</v>
      </c>
      <c r="H2158" s="1" t="s">
        <v>85</v>
      </c>
      <c r="I2158" s="12" t="s">
        <v>554</v>
      </c>
      <c r="J2158" s="12" t="s">
        <v>559</v>
      </c>
      <c r="K2158" s="1" t="s">
        <v>930</v>
      </c>
      <c r="L2158" s="1" t="s">
        <v>910</v>
      </c>
    </row>
    <row r="2159" spans="3:12">
      <c r="C2159" s="1" t="s">
        <v>1035</v>
      </c>
      <c r="D2159" s="1">
        <v>0</v>
      </c>
      <c r="E2159" s="1" t="s">
        <v>27</v>
      </c>
      <c r="F2159" s="12" t="s">
        <v>142</v>
      </c>
      <c r="G2159" s="12" t="s">
        <v>3350</v>
      </c>
      <c r="H2159" s="1" t="s">
        <v>85</v>
      </c>
      <c r="I2159" s="12" t="s">
        <v>554</v>
      </c>
      <c r="J2159" s="12" t="s">
        <v>559</v>
      </c>
      <c r="K2159" s="1" t="s">
        <v>930</v>
      </c>
      <c r="L2159" s="1" t="s">
        <v>910</v>
      </c>
    </row>
    <row r="2160" spans="3:12">
      <c r="C2160" s="1" t="s">
        <v>1036</v>
      </c>
      <c r="D2160" s="1">
        <v>0</v>
      </c>
      <c r="E2160" s="1" t="s">
        <v>27</v>
      </c>
      <c r="F2160" s="12" t="s">
        <v>142</v>
      </c>
      <c r="G2160" s="12" t="s">
        <v>3350</v>
      </c>
      <c r="H2160" s="1" t="s">
        <v>85</v>
      </c>
      <c r="I2160" s="12" t="s">
        <v>554</v>
      </c>
      <c r="J2160" s="12" t="s">
        <v>559</v>
      </c>
      <c r="K2160" s="1" t="s">
        <v>930</v>
      </c>
      <c r="L2160" s="1" t="s">
        <v>910</v>
      </c>
    </row>
    <row r="2161" spans="3:12">
      <c r="C2161" s="1" t="s">
        <v>1037</v>
      </c>
      <c r="D2161" s="1">
        <v>0</v>
      </c>
      <c r="E2161" s="1" t="s">
        <v>27</v>
      </c>
      <c r="F2161" s="12" t="s">
        <v>142</v>
      </c>
      <c r="G2161" s="12" t="s">
        <v>3350</v>
      </c>
      <c r="H2161" s="1" t="s">
        <v>85</v>
      </c>
      <c r="I2161" s="12" t="s">
        <v>554</v>
      </c>
      <c r="J2161" s="12" t="s">
        <v>559</v>
      </c>
      <c r="K2161" s="1" t="s">
        <v>930</v>
      </c>
      <c r="L2161" s="1" t="s">
        <v>910</v>
      </c>
    </row>
    <row r="2162" spans="3:12">
      <c r="C2162" s="1" t="s">
        <v>1038</v>
      </c>
      <c r="D2162" s="1">
        <v>0</v>
      </c>
      <c r="E2162" s="1" t="s">
        <v>27</v>
      </c>
      <c r="F2162" s="12" t="s">
        <v>142</v>
      </c>
      <c r="G2162" s="12" t="s">
        <v>3350</v>
      </c>
      <c r="H2162" s="1" t="s">
        <v>85</v>
      </c>
      <c r="I2162" s="12" t="s">
        <v>554</v>
      </c>
      <c r="J2162" s="12" t="s">
        <v>559</v>
      </c>
      <c r="K2162" s="1" t="s">
        <v>930</v>
      </c>
      <c r="L2162" s="1" t="s">
        <v>910</v>
      </c>
    </row>
    <row r="2163" spans="3:12">
      <c r="C2163" s="1" t="s">
        <v>1039</v>
      </c>
      <c r="D2163" s="1">
        <v>0</v>
      </c>
      <c r="E2163" s="1" t="s">
        <v>27</v>
      </c>
      <c r="F2163" s="12" t="s">
        <v>142</v>
      </c>
      <c r="G2163" s="12" t="s">
        <v>3350</v>
      </c>
      <c r="H2163" s="1" t="s">
        <v>85</v>
      </c>
      <c r="I2163" s="12" t="s">
        <v>554</v>
      </c>
      <c r="J2163" s="12" t="s">
        <v>559</v>
      </c>
      <c r="K2163" s="1" t="s">
        <v>930</v>
      </c>
      <c r="L2163" s="1" t="s">
        <v>910</v>
      </c>
    </row>
    <row r="2164" spans="3:12">
      <c r="C2164" s="1" t="s">
        <v>1040</v>
      </c>
      <c r="D2164" s="1">
        <v>0</v>
      </c>
      <c r="E2164" s="1" t="s">
        <v>27</v>
      </c>
      <c r="F2164" s="12" t="s">
        <v>142</v>
      </c>
      <c r="G2164" s="12" t="s">
        <v>3350</v>
      </c>
      <c r="H2164" s="1" t="s">
        <v>85</v>
      </c>
      <c r="I2164" s="12" t="s">
        <v>554</v>
      </c>
      <c r="J2164" s="12" t="s">
        <v>559</v>
      </c>
      <c r="K2164" s="1" t="s">
        <v>930</v>
      </c>
      <c r="L2164" s="1" t="s">
        <v>910</v>
      </c>
    </row>
    <row r="2165" spans="3:12">
      <c r="C2165" s="1" t="s">
        <v>1041</v>
      </c>
      <c r="D2165" s="1">
        <v>0</v>
      </c>
      <c r="E2165" s="1" t="s">
        <v>27</v>
      </c>
      <c r="F2165" s="12" t="s">
        <v>142</v>
      </c>
      <c r="G2165" s="12" t="s">
        <v>3350</v>
      </c>
      <c r="H2165" s="1" t="s">
        <v>85</v>
      </c>
      <c r="I2165" s="12" t="s">
        <v>554</v>
      </c>
      <c r="J2165" s="12" t="s">
        <v>559</v>
      </c>
      <c r="K2165" s="1" t="s">
        <v>930</v>
      </c>
      <c r="L2165" s="1" t="s">
        <v>910</v>
      </c>
    </row>
    <row r="2166" spans="3:12">
      <c r="C2166" s="1" t="s">
        <v>1042</v>
      </c>
      <c r="D2166" s="1">
        <v>0</v>
      </c>
      <c r="E2166" s="1" t="s">
        <v>27</v>
      </c>
      <c r="F2166" s="12" t="s">
        <v>142</v>
      </c>
      <c r="G2166" s="12" t="s">
        <v>3350</v>
      </c>
      <c r="H2166" s="1" t="s">
        <v>85</v>
      </c>
      <c r="I2166" s="12" t="s">
        <v>554</v>
      </c>
      <c r="J2166" s="12" t="s">
        <v>559</v>
      </c>
      <c r="K2166" s="1" t="s">
        <v>930</v>
      </c>
      <c r="L2166" s="1" t="s">
        <v>910</v>
      </c>
    </row>
    <row r="2167" spans="3:12">
      <c r="C2167" s="1" t="s">
        <v>1043</v>
      </c>
      <c r="D2167" s="1">
        <v>0</v>
      </c>
      <c r="E2167" s="1" t="s">
        <v>27</v>
      </c>
      <c r="F2167" s="12" t="s">
        <v>142</v>
      </c>
      <c r="G2167" s="12" t="s">
        <v>3350</v>
      </c>
      <c r="H2167" s="1" t="s">
        <v>85</v>
      </c>
      <c r="I2167" s="12" t="s">
        <v>554</v>
      </c>
      <c r="J2167" s="12" t="s">
        <v>559</v>
      </c>
      <c r="K2167" s="1" t="s">
        <v>930</v>
      </c>
      <c r="L2167" s="1" t="s">
        <v>910</v>
      </c>
    </row>
    <row r="2168" spans="3:12">
      <c r="C2168" s="1" t="s">
        <v>1044</v>
      </c>
      <c r="D2168" s="1">
        <v>0</v>
      </c>
      <c r="E2168" s="1" t="s">
        <v>27</v>
      </c>
      <c r="F2168" s="12" t="s">
        <v>142</v>
      </c>
      <c r="G2168" s="12" t="s">
        <v>3350</v>
      </c>
      <c r="H2168" s="1" t="s">
        <v>85</v>
      </c>
      <c r="I2168" s="12" t="s">
        <v>554</v>
      </c>
      <c r="J2168" s="12" t="s">
        <v>559</v>
      </c>
      <c r="K2168" s="1" t="s">
        <v>930</v>
      </c>
      <c r="L2168" s="1" t="s">
        <v>910</v>
      </c>
    </row>
    <row r="2169" spans="3:12">
      <c r="C2169" s="1" t="s">
        <v>1045</v>
      </c>
      <c r="D2169" s="1">
        <v>0</v>
      </c>
      <c r="E2169" s="1" t="s">
        <v>27</v>
      </c>
      <c r="F2169" s="12" t="s">
        <v>142</v>
      </c>
      <c r="G2169" s="12" t="s">
        <v>3350</v>
      </c>
      <c r="H2169" s="1" t="s">
        <v>85</v>
      </c>
      <c r="I2169" s="12" t="s">
        <v>554</v>
      </c>
      <c r="J2169" s="12" t="s">
        <v>559</v>
      </c>
      <c r="K2169" s="1" t="s">
        <v>930</v>
      </c>
      <c r="L2169" s="1" t="s">
        <v>910</v>
      </c>
    </row>
    <row r="2170" spans="3:12">
      <c r="C2170" s="1" t="s">
        <v>1046</v>
      </c>
      <c r="D2170" s="1">
        <v>0</v>
      </c>
      <c r="E2170" s="1" t="s">
        <v>27</v>
      </c>
      <c r="F2170" s="12" t="s">
        <v>142</v>
      </c>
      <c r="G2170" s="12" t="s">
        <v>3350</v>
      </c>
      <c r="H2170" s="1" t="s">
        <v>85</v>
      </c>
      <c r="I2170" s="12" t="s">
        <v>554</v>
      </c>
      <c r="J2170" s="12" t="s">
        <v>559</v>
      </c>
      <c r="K2170" s="1" t="s">
        <v>930</v>
      </c>
      <c r="L2170" s="1" t="s">
        <v>910</v>
      </c>
    </row>
    <row r="2171" spans="3:12">
      <c r="C2171" s="1" t="s">
        <v>1048</v>
      </c>
      <c r="D2171" s="1">
        <v>0</v>
      </c>
      <c r="E2171" s="1" t="s">
        <v>27</v>
      </c>
      <c r="F2171" s="12" t="s">
        <v>142</v>
      </c>
      <c r="G2171" s="12" t="s">
        <v>3350</v>
      </c>
      <c r="H2171" s="1" t="s">
        <v>85</v>
      </c>
      <c r="I2171" s="12" t="s">
        <v>554</v>
      </c>
      <c r="J2171" s="12" t="s">
        <v>559</v>
      </c>
      <c r="K2171" s="1" t="s">
        <v>930</v>
      </c>
      <c r="L2171" s="1" t="s">
        <v>910</v>
      </c>
    </row>
    <row r="2172" spans="3:12">
      <c r="C2172" s="1" t="s">
        <v>1049</v>
      </c>
      <c r="D2172" s="1">
        <v>0</v>
      </c>
      <c r="E2172" s="1" t="s">
        <v>27</v>
      </c>
      <c r="F2172" s="12" t="s">
        <v>142</v>
      </c>
      <c r="G2172" s="12" t="s">
        <v>3350</v>
      </c>
      <c r="H2172" s="1" t="s">
        <v>85</v>
      </c>
      <c r="I2172" s="12" t="s">
        <v>554</v>
      </c>
      <c r="J2172" s="12" t="s">
        <v>559</v>
      </c>
      <c r="K2172" s="1" t="s">
        <v>930</v>
      </c>
      <c r="L2172" s="1" t="s">
        <v>910</v>
      </c>
    </row>
    <row r="2173" spans="3:12">
      <c r="C2173" s="1" t="s">
        <v>1051</v>
      </c>
      <c r="D2173" s="1">
        <v>0</v>
      </c>
      <c r="E2173" s="1" t="s">
        <v>27</v>
      </c>
      <c r="F2173" s="12" t="s">
        <v>142</v>
      </c>
      <c r="G2173" s="12" t="s">
        <v>3350</v>
      </c>
      <c r="H2173" s="1" t="s">
        <v>85</v>
      </c>
      <c r="I2173" s="12" t="s">
        <v>554</v>
      </c>
      <c r="J2173" s="12" t="s">
        <v>559</v>
      </c>
      <c r="K2173" s="1" t="s">
        <v>930</v>
      </c>
      <c r="L2173" s="1" t="s">
        <v>910</v>
      </c>
    </row>
    <row r="2174" spans="3:12">
      <c r="C2174" s="1" t="s">
        <v>1052</v>
      </c>
      <c r="D2174" s="1">
        <v>0</v>
      </c>
      <c r="E2174" s="1" t="s">
        <v>27</v>
      </c>
      <c r="F2174" s="12" t="s">
        <v>142</v>
      </c>
      <c r="G2174" s="12" t="s">
        <v>3350</v>
      </c>
      <c r="H2174" s="1" t="s">
        <v>85</v>
      </c>
      <c r="I2174" s="12" t="s">
        <v>554</v>
      </c>
      <c r="J2174" s="12" t="s">
        <v>559</v>
      </c>
      <c r="K2174" s="1" t="s">
        <v>930</v>
      </c>
      <c r="L2174" s="1" t="s">
        <v>910</v>
      </c>
    </row>
    <row r="2175" spans="3:12">
      <c r="C2175" s="1" t="s">
        <v>1053</v>
      </c>
      <c r="D2175" s="1">
        <v>0</v>
      </c>
      <c r="E2175" s="1" t="s">
        <v>27</v>
      </c>
      <c r="F2175" s="12" t="s">
        <v>142</v>
      </c>
      <c r="G2175" s="12" t="s">
        <v>3350</v>
      </c>
      <c r="H2175" s="1" t="s">
        <v>85</v>
      </c>
      <c r="I2175" s="12" t="s">
        <v>554</v>
      </c>
      <c r="J2175" s="12" t="s">
        <v>559</v>
      </c>
      <c r="K2175" s="1" t="s">
        <v>930</v>
      </c>
      <c r="L2175" s="1" t="s">
        <v>910</v>
      </c>
    </row>
    <row r="2176" spans="3:12">
      <c r="C2176" s="1" t="s">
        <v>1054</v>
      </c>
      <c r="D2176" s="1">
        <v>0</v>
      </c>
      <c r="E2176" s="1" t="s">
        <v>27</v>
      </c>
      <c r="F2176" s="12" t="s">
        <v>142</v>
      </c>
      <c r="G2176" s="12" t="s">
        <v>3350</v>
      </c>
      <c r="H2176" s="1" t="s">
        <v>85</v>
      </c>
      <c r="I2176" s="12" t="s">
        <v>554</v>
      </c>
      <c r="J2176" s="12" t="s">
        <v>559</v>
      </c>
      <c r="K2176" s="1" t="s">
        <v>930</v>
      </c>
      <c r="L2176" s="1" t="s">
        <v>910</v>
      </c>
    </row>
    <row r="2177" spans="3:12">
      <c r="C2177" s="1" t="s">
        <v>1055</v>
      </c>
      <c r="D2177" s="1">
        <v>0</v>
      </c>
      <c r="E2177" s="1" t="s">
        <v>27</v>
      </c>
      <c r="F2177" s="12" t="s">
        <v>142</v>
      </c>
      <c r="G2177" s="12" t="s">
        <v>3350</v>
      </c>
      <c r="H2177" s="1" t="s">
        <v>85</v>
      </c>
      <c r="I2177" s="12" t="s">
        <v>554</v>
      </c>
      <c r="J2177" s="12" t="s">
        <v>559</v>
      </c>
      <c r="K2177" s="1" t="s">
        <v>930</v>
      </c>
      <c r="L2177" s="1" t="s">
        <v>910</v>
      </c>
    </row>
    <row r="2178" spans="3:12">
      <c r="C2178" s="1" t="s">
        <v>1056</v>
      </c>
      <c r="D2178" s="1">
        <v>0</v>
      </c>
      <c r="E2178" s="1" t="s">
        <v>27</v>
      </c>
      <c r="F2178" s="12" t="s">
        <v>142</v>
      </c>
      <c r="G2178" s="12" t="s">
        <v>3350</v>
      </c>
      <c r="H2178" s="1" t="s">
        <v>85</v>
      </c>
      <c r="I2178" s="12" t="s">
        <v>554</v>
      </c>
      <c r="J2178" s="12" t="s">
        <v>559</v>
      </c>
      <c r="K2178" s="1" t="s">
        <v>930</v>
      </c>
      <c r="L2178" s="1" t="s">
        <v>910</v>
      </c>
    </row>
    <row r="2179" spans="3:12">
      <c r="C2179" s="1" t="s">
        <v>1057</v>
      </c>
      <c r="D2179" s="1">
        <v>0</v>
      </c>
      <c r="E2179" s="1" t="s">
        <v>27</v>
      </c>
      <c r="F2179" s="12" t="s">
        <v>142</v>
      </c>
      <c r="G2179" s="12" t="s">
        <v>3350</v>
      </c>
      <c r="H2179" s="1" t="s">
        <v>85</v>
      </c>
      <c r="I2179" s="12" t="s">
        <v>554</v>
      </c>
      <c r="J2179" s="12" t="s">
        <v>559</v>
      </c>
      <c r="K2179" s="1" t="s">
        <v>930</v>
      </c>
      <c r="L2179" s="1" t="s">
        <v>910</v>
      </c>
    </row>
    <row r="2180" spans="3:12">
      <c r="C2180" s="1" t="s">
        <v>1058</v>
      </c>
      <c r="D2180" s="1">
        <v>0</v>
      </c>
      <c r="E2180" s="1" t="s">
        <v>27</v>
      </c>
      <c r="F2180" s="12" t="s">
        <v>142</v>
      </c>
      <c r="G2180" s="12" t="s">
        <v>3350</v>
      </c>
      <c r="H2180" s="1" t="s">
        <v>85</v>
      </c>
      <c r="I2180" s="12" t="s">
        <v>554</v>
      </c>
      <c r="J2180" s="12" t="s">
        <v>559</v>
      </c>
      <c r="K2180" s="1" t="s">
        <v>930</v>
      </c>
      <c r="L2180" s="1" t="s">
        <v>910</v>
      </c>
    </row>
    <row r="2181" spans="3:12">
      <c r="C2181" s="1" t="s">
        <v>1059</v>
      </c>
      <c r="D2181" s="1">
        <v>0</v>
      </c>
      <c r="E2181" s="1" t="s">
        <v>27</v>
      </c>
      <c r="F2181" s="12" t="s">
        <v>142</v>
      </c>
      <c r="G2181" s="12" t="s">
        <v>3350</v>
      </c>
      <c r="H2181" s="1" t="s">
        <v>85</v>
      </c>
      <c r="I2181" s="12" t="s">
        <v>554</v>
      </c>
      <c r="J2181" s="12" t="s">
        <v>559</v>
      </c>
      <c r="K2181" s="1" t="s">
        <v>930</v>
      </c>
      <c r="L2181" s="1" t="s">
        <v>910</v>
      </c>
    </row>
    <row r="2182" spans="3:12">
      <c r="C2182" s="1" t="s">
        <v>1060</v>
      </c>
      <c r="D2182" s="1">
        <v>0</v>
      </c>
      <c r="E2182" s="1" t="s">
        <v>27</v>
      </c>
      <c r="F2182" s="12" t="s">
        <v>142</v>
      </c>
      <c r="G2182" s="12" t="s">
        <v>3350</v>
      </c>
      <c r="H2182" s="1" t="s">
        <v>85</v>
      </c>
      <c r="I2182" s="12" t="s">
        <v>554</v>
      </c>
      <c r="J2182" s="12" t="s">
        <v>559</v>
      </c>
      <c r="K2182" s="1" t="s">
        <v>930</v>
      </c>
      <c r="L2182" s="1" t="s">
        <v>910</v>
      </c>
    </row>
    <row r="2183" spans="3:12">
      <c r="C2183" s="1" t="s">
        <v>1061</v>
      </c>
      <c r="D2183" s="1">
        <v>0</v>
      </c>
      <c r="E2183" s="1" t="s">
        <v>27</v>
      </c>
      <c r="F2183" s="12" t="s">
        <v>142</v>
      </c>
      <c r="G2183" s="12" t="s">
        <v>3350</v>
      </c>
      <c r="H2183" s="1" t="s">
        <v>85</v>
      </c>
      <c r="I2183" s="12" t="s">
        <v>554</v>
      </c>
      <c r="J2183" s="12" t="s">
        <v>559</v>
      </c>
      <c r="K2183" s="1" t="s">
        <v>930</v>
      </c>
      <c r="L2183" s="1" t="s">
        <v>910</v>
      </c>
    </row>
    <row r="2184" spans="3:12">
      <c r="C2184" s="1" t="s">
        <v>1062</v>
      </c>
      <c r="D2184" s="1">
        <v>0</v>
      </c>
      <c r="E2184" s="1" t="s">
        <v>27</v>
      </c>
      <c r="F2184" s="12" t="s">
        <v>142</v>
      </c>
      <c r="G2184" s="12" t="s">
        <v>3350</v>
      </c>
      <c r="H2184" s="1" t="s">
        <v>85</v>
      </c>
      <c r="I2184" s="12" t="s">
        <v>554</v>
      </c>
      <c r="J2184" s="12" t="s">
        <v>559</v>
      </c>
      <c r="K2184" s="1" t="s">
        <v>930</v>
      </c>
      <c r="L2184" s="1" t="s">
        <v>910</v>
      </c>
    </row>
    <row r="2185" spans="3:12">
      <c r="C2185" s="1" t="s">
        <v>1032</v>
      </c>
      <c r="D2185" s="1">
        <v>0</v>
      </c>
      <c r="E2185" s="1" t="s">
        <v>27</v>
      </c>
      <c r="F2185" s="12" t="s">
        <v>142</v>
      </c>
      <c r="G2185" s="12" t="s">
        <v>3350</v>
      </c>
      <c r="H2185" s="1" t="s">
        <v>85</v>
      </c>
      <c r="I2185" s="12" t="s">
        <v>554</v>
      </c>
      <c r="J2185" s="12" t="s">
        <v>559</v>
      </c>
      <c r="K2185" s="1" t="s">
        <v>930</v>
      </c>
      <c r="L2185" s="1" t="s">
        <v>912</v>
      </c>
    </row>
    <row r="2186" spans="3:12">
      <c r="C2186" s="1" t="s">
        <v>1033</v>
      </c>
      <c r="D2186" s="1">
        <v>0</v>
      </c>
      <c r="E2186" s="1" t="s">
        <v>27</v>
      </c>
      <c r="F2186" s="12" t="s">
        <v>142</v>
      </c>
      <c r="G2186" s="12" t="s">
        <v>3350</v>
      </c>
      <c r="H2186" s="1" t="s">
        <v>85</v>
      </c>
      <c r="I2186" s="12" t="s">
        <v>554</v>
      </c>
      <c r="J2186" s="12" t="s">
        <v>559</v>
      </c>
      <c r="K2186" s="1" t="s">
        <v>930</v>
      </c>
      <c r="L2186" s="1" t="s">
        <v>912</v>
      </c>
    </row>
    <row r="2187" spans="3:12">
      <c r="C2187" s="1" t="s">
        <v>1035</v>
      </c>
      <c r="D2187" s="1">
        <v>0</v>
      </c>
      <c r="E2187" s="1" t="s">
        <v>27</v>
      </c>
      <c r="F2187" s="12" t="s">
        <v>142</v>
      </c>
      <c r="G2187" s="12" t="s">
        <v>3350</v>
      </c>
      <c r="H2187" s="1" t="s">
        <v>85</v>
      </c>
      <c r="I2187" s="12" t="s">
        <v>554</v>
      </c>
      <c r="J2187" s="12" t="s">
        <v>559</v>
      </c>
      <c r="K2187" s="1" t="s">
        <v>930</v>
      </c>
      <c r="L2187" s="1" t="s">
        <v>912</v>
      </c>
    </row>
    <row r="2188" spans="3:12">
      <c r="C2188" s="1" t="s">
        <v>1036</v>
      </c>
      <c r="D2188" s="1">
        <v>0</v>
      </c>
      <c r="E2188" s="1" t="s">
        <v>27</v>
      </c>
      <c r="F2188" s="12" t="s">
        <v>142</v>
      </c>
      <c r="G2188" s="12" t="s">
        <v>3350</v>
      </c>
      <c r="H2188" s="1" t="s">
        <v>85</v>
      </c>
      <c r="I2188" s="12" t="s">
        <v>554</v>
      </c>
      <c r="J2188" s="12" t="s">
        <v>559</v>
      </c>
      <c r="K2188" s="1" t="s">
        <v>930</v>
      </c>
      <c r="L2188" s="1" t="s">
        <v>912</v>
      </c>
    </row>
    <row r="2189" spans="3:12">
      <c r="C2189" s="1" t="s">
        <v>1037</v>
      </c>
      <c r="D2189" s="1">
        <v>0</v>
      </c>
      <c r="E2189" s="1" t="s">
        <v>27</v>
      </c>
      <c r="F2189" s="12" t="s">
        <v>142</v>
      </c>
      <c r="G2189" s="12" t="s">
        <v>3350</v>
      </c>
      <c r="H2189" s="1" t="s">
        <v>85</v>
      </c>
      <c r="I2189" s="12" t="s">
        <v>554</v>
      </c>
      <c r="J2189" s="12" t="s">
        <v>559</v>
      </c>
      <c r="K2189" s="1" t="s">
        <v>930</v>
      </c>
      <c r="L2189" s="1" t="s">
        <v>912</v>
      </c>
    </row>
    <row r="2190" spans="3:12">
      <c r="C2190" s="1" t="s">
        <v>1038</v>
      </c>
      <c r="D2190" s="1">
        <v>0</v>
      </c>
      <c r="E2190" s="1" t="s">
        <v>27</v>
      </c>
      <c r="F2190" s="12" t="s">
        <v>142</v>
      </c>
      <c r="G2190" s="12" t="s">
        <v>3350</v>
      </c>
      <c r="H2190" s="1" t="s">
        <v>85</v>
      </c>
      <c r="I2190" s="12" t="s">
        <v>554</v>
      </c>
      <c r="J2190" s="12" t="s">
        <v>559</v>
      </c>
      <c r="K2190" s="1" t="s">
        <v>930</v>
      </c>
      <c r="L2190" s="1" t="s">
        <v>912</v>
      </c>
    </row>
    <row r="2191" spans="3:12">
      <c r="C2191" s="1" t="s">
        <v>1039</v>
      </c>
      <c r="D2191" s="1">
        <v>0</v>
      </c>
      <c r="E2191" s="1" t="s">
        <v>27</v>
      </c>
      <c r="F2191" s="12" t="s">
        <v>142</v>
      </c>
      <c r="G2191" s="12" t="s">
        <v>3350</v>
      </c>
      <c r="H2191" s="1" t="s">
        <v>85</v>
      </c>
      <c r="I2191" s="12" t="s">
        <v>554</v>
      </c>
      <c r="J2191" s="12" t="s">
        <v>559</v>
      </c>
      <c r="K2191" s="1" t="s">
        <v>930</v>
      </c>
      <c r="L2191" s="1" t="s">
        <v>912</v>
      </c>
    </row>
    <row r="2192" spans="3:12">
      <c r="C2192" s="1" t="s">
        <v>1040</v>
      </c>
      <c r="D2192" s="1">
        <v>0</v>
      </c>
      <c r="E2192" s="1" t="s">
        <v>27</v>
      </c>
      <c r="F2192" s="12" t="s">
        <v>142</v>
      </c>
      <c r="G2192" s="12" t="s">
        <v>3350</v>
      </c>
      <c r="H2192" s="1" t="s">
        <v>85</v>
      </c>
      <c r="I2192" s="12" t="s">
        <v>554</v>
      </c>
      <c r="J2192" s="12" t="s">
        <v>559</v>
      </c>
      <c r="K2192" s="1" t="s">
        <v>930</v>
      </c>
      <c r="L2192" s="1" t="s">
        <v>912</v>
      </c>
    </row>
    <row r="2193" spans="3:12">
      <c r="C2193" s="1" t="s">
        <v>1041</v>
      </c>
      <c r="D2193" s="1">
        <v>0</v>
      </c>
      <c r="E2193" s="1" t="s">
        <v>27</v>
      </c>
      <c r="F2193" s="12" t="s">
        <v>142</v>
      </c>
      <c r="G2193" s="12" t="s">
        <v>3350</v>
      </c>
      <c r="H2193" s="1" t="s">
        <v>85</v>
      </c>
      <c r="I2193" s="12" t="s">
        <v>554</v>
      </c>
      <c r="J2193" s="12" t="s">
        <v>559</v>
      </c>
      <c r="K2193" s="1" t="s">
        <v>930</v>
      </c>
      <c r="L2193" s="1" t="s">
        <v>912</v>
      </c>
    </row>
    <row r="2194" spans="3:12">
      <c r="C2194" s="1" t="s">
        <v>1042</v>
      </c>
      <c r="D2194" s="1">
        <v>0</v>
      </c>
      <c r="E2194" s="1" t="s">
        <v>27</v>
      </c>
      <c r="F2194" s="12" t="s">
        <v>142</v>
      </c>
      <c r="G2194" s="12" t="s">
        <v>3350</v>
      </c>
      <c r="H2194" s="1" t="s">
        <v>85</v>
      </c>
      <c r="I2194" s="12" t="s">
        <v>554</v>
      </c>
      <c r="J2194" s="12" t="s">
        <v>559</v>
      </c>
      <c r="K2194" s="1" t="s">
        <v>930</v>
      </c>
      <c r="L2194" s="1" t="s">
        <v>912</v>
      </c>
    </row>
    <row r="2195" spans="3:12">
      <c r="C2195" s="1" t="s">
        <v>1043</v>
      </c>
      <c r="D2195" s="1">
        <v>0</v>
      </c>
      <c r="E2195" s="1" t="s">
        <v>27</v>
      </c>
      <c r="F2195" s="12" t="s">
        <v>142</v>
      </c>
      <c r="G2195" s="12" t="s">
        <v>3350</v>
      </c>
      <c r="H2195" s="1" t="s">
        <v>85</v>
      </c>
      <c r="I2195" s="12" t="s">
        <v>554</v>
      </c>
      <c r="J2195" s="12" t="s">
        <v>559</v>
      </c>
      <c r="K2195" s="1" t="s">
        <v>930</v>
      </c>
      <c r="L2195" s="1" t="s">
        <v>912</v>
      </c>
    </row>
    <row r="2196" spans="3:12">
      <c r="C2196" s="1" t="s">
        <v>1044</v>
      </c>
      <c r="D2196" s="1">
        <v>0</v>
      </c>
      <c r="E2196" s="1" t="s">
        <v>27</v>
      </c>
      <c r="F2196" s="12" t="s">
        <v>142</v>
      </c>
      <c r="G2196" s="12" t="s">
        <v>3350</v>
      </c>
      <c r="H2196" s="1" t="s">
        <v>85</v>
      </c>
      <c r="I2196" s="12" t="s">
        <v>554</v>
      </c>
      <c r="J2196" s="12" t="s">
        <v>559</v>
      </c>
      <c r="K2196" s="1" t="s">
        <v>930</v>
      </c>
      <c r="L2196" s="1" t="s">
        <v>912</v>
      </c>
    </row>
    <row r="2197" spans="3:12">
      <c r="C2197" s="1" t="s">
        <v>1045</v>
      </c>
      <c r="D2197" s="1">
        <v>0</v>
      </c>
      <c r="E2197" s="1" t="s">
        <v>27</v>
      </c>
      <c r="F2197" s="12" t="s">
        <v>142</v>
      </c>
      <c r="G2197" s="12" t="s">
        <v>3350</v>
      </c>
      <c r="H2197" s="1" t="s">
        <v>85</v>
      </c>
      <c r="I2197" s="12" t="s">
        <v>554</v>
      </c>
      <c r="J2197" s="12" t="s">
        <v>559</v>
      </c>
      <c r="K2197" s="1" t="s">
        <v>930</v>
      </c>
      <c r="L2197" s="1" t="s">
        <v>912</v>
      </c>
    </row>
    <row r="2198" spans="3:12">
      <c r="C2198" s="1" t="s">
        <v>1046</v>
      </c>
      <c r="D2198" s="1">
        <v>0</v>
      </c>
      <c r="E2198" s="1" t="s">
        <v>27</v>
      </c>
      <c r="F2198" s="12" t="s">
        <v>142</v>
      </c>
      <c r="G2198" s="12" t="s">
        <v>3350</v>
      </c>
      <c r="H2198" s="1" t="s">
        <v>85</v>
      </c>
      <c r="I2198" s="12" t="s">
        <v>554</v>
      </c>
      <c r="J2198" s="12" t="s">
        <v>559</v>
      </c>
      <c r="K2198" s="1" t="s">
        <v>930</v>
      </c>
      <c r="L2198" s="1" t="s">
        <v>912</v>
      </c>
    </row>
    <row r="2199" spans="3:12">
      <c r="C2199" s="1" t="s">
        <v>1048</v>
      </c>
      <c r="D2199" s="1">
        <v>0</v>
      </c>
      <c r="E2199" s="1" t="s">
        <v>27</v>
      </c>
      <c r="F2199" s="12" t="s">
        <v>142</v>
      </c>
      <c r="G2199" s="12" t="s">
        <v>3350</v>
      </c>
      <c r="H2199" s="1" t="s">
        <v>85</v>
      </c>
      <c r="I2199" s="12" t="s">
        <v>554</v>
      </c>
      <c r="J2199" s="12" t="s">
        <v>559</v>
      </c>
      <c r="K2199" s="1" t="s">
        <v>930</v>
      </c>
      <c r="L2199" s="1" t="s">
        <v>912</v>
      </c>
    </row>
    <row r="2200" spans="3:12">
      <c r="C2200" s="1" t="s">
        <v>1049</v>
      </c>
      <c r="D2200" s="1">
        <v>0</v>
      </c>
      <c r="E2200" s="1" t="s">
        <v>27</v>
      </c>
      <c r="F2200" s="12" t="s">
        <v>142</v>
      </c>
      <c r="G2200" s="12" t="s">
        <v>3350</v>
      </c>
      <c r="H2200" s="1" t="s">
        <v>85</v>
      </c>
      <c r="I2200" s="12" t="s">
        <v>554</v>
      </c>
      <c r="J2200" s="12" t="s">
        <v>559</v>
      </c>
      <c r="K2200" s="1" t="s">
        <v>930</v>
      </c>
      <c r="L2200" s="1" t="s">
        <v>912</v>
      </c>
    </row>
    <row r="2201" spans="3:12">
      <c r="C2201" s="1" t="s">
        <v>1051</v>
      </c>
      <c r="D2201" s="1">
        <v>0</v>
      </c>
      <c r="E2201" s="1" t="s">
        <v>27</v>
      </c>
      <c r="F2201" s="12" t="s">
        <v>142</v>
      </c>
      <c r="G2201" s="12" t="s">
        <v>3350</v>
      </c>
      <c r="H2201" s="1" t="s">
        <v>85</v>
      </c>
      <c r="I2201" s="12" t="s">
        <v>554</v>
      </c>
      <c r="J2201" s="12" t="s">
        <v>559</v>
      </c>
      <c r="K2201" s="1" t="s">
        <v>930</v>
      </c>
      <c r="L2201" s="1" t="s">
        <v>912</v>
      </c>
    </row>
    <row r="2202" spans="3:12">
      <c r="C2202" s="1" t="s">
        <v>1052</v>
      </c>
      <c r="D2202" s="1">
        <v>0</v>
      </c>
      <c r="E2202" s="1" t="s">
        <v>27</v>
      </c>
      <c r="F2202" s="12" t="s">
        <v>142</v>
      </c>
      <c r="G2202" s="12" t="s">
        <v>3350</v>
      </c>
      <c r="H2202" s="1" t="s">
        <v>85</v>
      </c>
      <c r="I2202" s="12" t="s">
        <v>554</v>
      </c>
      <c r="J2202" s="12" t="s">
        <v>559</v>
      </c>
      <c r="K2202" s="1" t="s">
        <v>930</v>
      </c>
      <c r="L2202" s="1" t="s">
        <v>912</v>
      </c>
    </row>
    <row r="2203" spans="3:12">
      <c r="C2203" s="1" t="s">
        <v>1053</v>
      </c>
      <c r="D2203" s="1">
        <v>0</v>
      </c>
      <c r="E2203" s="1" t="s">
        <v>27</v>
      </c>
      <c r="F2203" s="12" t="s">
        <v>142</v>
      </c>
      <c r="G2203" s="12" t="s">
        <v>3350</v>
      </c>
      <c r="H2203" s="1" t="s">
        <v>85</v>
      </c>
      <c r="I2203" s="12" t="s">
        <v>554</v>
      </c>
      <c r="J2203" s="12" t="s">
        <v>559</v>
      </c>
      <c r="K2203" s="1" t="s">
        <v>930</v>
      </c>
      <c r="L2203" s="1" t="s">
        <v>912</v>
      </c>
    </row>
    <row r="2204" spans="3:12">
      <c r="C2204" s="1" t="s">
        <v>1054</v>
      </c>
      <c r="D2204" s="1">
        <v>0</v>
      </c>
      <c r="E2204" s="1" t="s">
        <v>27</v>
      </c>
      <c r="F2204" s="12" t="s">
        <v>142</v>
      </c>
      <c r="G2204" s="12" t="s">
        <v>3350</v>
      </c>
      <c r="H2204" s="1" t="s">
        <v>85</v>
      </c>
      <c r="I2204" s="12" t="s">
        <v>554</v>
      </c>
      <c r="J2204" s="12" t="s">
        <v>559</v>
      </c>
      <c r="K2204" s="1" t="s">
        <v>930</v>
      </c>
      <c r="L2204" s="1" t="s">
        <v>912</v>
      </c>
    </row>
    <row r="2205" spans="3:12">
      <c r="C2205" s="1" t="s">
        <v>1055</v>
      </c>
      <c r="D2205" s="1">
        <v>0</v>
      </c>
      <c r="E2205" s="1" t="s">
        <v>27</v>
      </c>
      <c r="F2205" s="12" t="s">
        <v>142</v>
      </c>
      <c r="G2205" s="12" t="s">
        <v>3350</v>
      </c>
      <c r="H2205" s="1" t="s">
        <v>85</v>
      </c>
      <c r="I2205" s="12" t="s">
        <v>554</v>
      </c>
      <c r="J2205" s="12" t="s">
        <v>559</v>
      </c>
      <c r="K2205" s="1" t="s">
        <v>930</v>
      </c>
      <c r="L2205" s="1" t="s">
        <v>912</v>
      </c>
    </row>
    <row r="2206" spans="3:12">
      <c r="C2206" s="1" t="s">
        <v>1056</v>
      </c>
      <c r="D2206" s="1">
        <v>0</v>
      </c>
      <c r="E2206" s="1" t="s">
        <v>27</v>
      </c>
      <c r="F2206" s="12" t="s">
        <v>142</v>
      </c>
      <c r="G2206" s="12" t="s">
        <v>3350</v>
      </c>
      <c r="H2206" s="1" t="s">
        <v>85</v>
      </c>
      <c r="I2206" s="12" t="s">
        <v>554</v>
      </c>
      <c r="J2206" s="12" t="s">
        <v>559</v>
      </c>
      <c r="K2206" s="1" t="s">
        <v>930</v>
      </c>
      <c r="L2206" s="1" t="s">
        <v>912</v>
      </c>
    </row>
    <row r="2207" spans="3:12">
      <c r="C2207" s="1" t="s">
        <v>1057</v>
      </c>
      <c r="D2207" s="1">
        <v>0</v>
      </c>
      <c r="E2207" s="1" t="s">
        <v>27</v>
      </c>
      <c r="F2207" s="12" t="s">
        <v>142</v>
      </c>
      <c r="G2207" s="12" t="s">
        <v>3350</v>
      </c>
      <c r="H2207" s="1" t="s">
        <v>85</v>
      </c>
      <c r="I2207" s="12" t="s">
        <v>554</v>
      </c>
      <c r="J2207" s="12" t="s">
        <v>559</v>
      </c>
      <c r="K2207" s="1" t="s">
        <v>930</v>
      </c>
      <c r="L2207" s="1" t="s">
        <v>912</v>
      </c>
    </row>
    <row r="2208" spans="3:12">
      <c r="C2208" s="1" t="s">
        <v>1058</v>
      </c>
      <c r="D2208" s="1">
        <v>0</v>
      </c>
      <c r="E2208" s="1" t="s">
        <v>27</v>
      </c>
      <c r="F2208" s="12" t="s">
        <v>142</v>
      </c>
      <c r="G2208" s="12" t="s">
        <v>3350</v>
      </c>
      <c r="H2208" s="1" t="s">
        <v>85</v>
      </c>
      <c r="I2208" s="12" t="s">
        <v>554</v>
      </c>
      <c r="J2208" s="12" t="s">
        <v>559</v>
      </c>
      <c r="K2208" s="1" t="s">
        <v>930</v>
      </c>
      <c r="L2208" s="1" t="s">
        <v>912</v>
      </c>
    </row>
    <row r="2209" spans="3:12">
      <c r="C2209" s="1" t="s">
        <v>1059</v>
      </c>
      <c r="D2209" s="1">
        <v>0</v>
      </c>
      <c r="E2209" s="1" t="s">
        <v>27</v>
      </c>
      <c r="F2209" s="12" t="s">
        <v>142</v>
      </c>
      <c r="G2209" s="12" t="s">
        <v>3350</v>
      </c>
      <c r="H2209" s="1" t="s">
        <v>85</v>
      </c>
      <c r="I2209" s="12" t="s">
        <v>554</v>
      </c>
      <c r="J2209" s="12" t="s">
        <v>559</v>
      </c>
      <c r="K2209" s="1" t="s">
        <v>930</v>
      </c>
      <c r="L2209" s="1" t="s">
        <v>912</v>
      </c>
    </row>
    <row r="2210" spans="3:12">
      <c r="C2210" s="1" t="s">
        <v>1060</v>
      </c>
      <c r="D2210" s="1">
        <v>0</v>
      </c>
      <c r="E2210" s="1" t="s">
        <v>27</v>
      </c>
      <c r="F2210" s="12" t="s">
        <v>142</v>
      </c>
      <c r="G2210" s="12" t="s">
        <v>3350</v>
      </c>
      <c r="H2210" s="1" t="s">
        <v>85</v>
      </c>
      <c r="I2210" s="12" t="s">
        <v>554</v>
      </c>
      <c r="J2210" s="12" t="s">
        <v>559</v>
      </c>
      <c r="K2210" s="1" t="s">
        <v>930</v>
      </c>
      <c r="L2210" s="1" t="s">
        <v>912</v>
      </c>
    </row>
    <row r="2211" spans="3:12">
      <c r="C2211" s="1" t="s">
        <v>1061</v>
      </c>
      <c r="D2211" s="1">
        <v>0</v>
      </c>
      <c r="E2211" s="1" t="s">
        <v>27</v>
      </c>
      <c r="F2211" s="12" t="s">
        <v>142</v>
      </c>
      <c r="G2211" s="12" t="s">
        <v>3350</v>
      </c>
      <c r="H2211" s="1" t="s">
        <v>85</v>
      </c>
      <c r="I2211" s="12" t="s">
        <v>554</v>
      </c>
      <c r="J2211" s="12" t="s">
        <v>559</v>
      </c>
      <c r="K2211" s="1" t="s">
        <v>930</v>
      </c>
      <c r="L2211" s="1" t="s">
        <v>912</v>
      </c>
    </row>
    <row r="2212" spans="3:12">
      <c r="C2212" s="1" t="s">
        <v>1062</v>
      </c>
      <c r="D2212" s="1">
        <v>0</v>
      </c>
      <c r="E2212" s="1" t="s">
        <v>27</v>
      </c>
      <c r="F2212" s="12" t="s">
        <v>142</v>
      </c>
      <c r="G2212" s="12" t="s">
        <v>3350</v>
      </c>
      <c r="H2212" s="1" t="s">
        <v>85</v>
      </c>
      <c r="I2212" s="12" t="s">
        <v>554</v>
      </c>
      <c r="J2212" s="12" t="s">
        <v>559</v>
      </c>
      <c r="K2212" s="1" t="s">
        <v>930</v>
      </c>
      <c r="L2212" s="1" t="s">
        <v>912</v>
      </c>
    </row>
    <row r="2213" spans="3:12">
      <c r="C2213" s="1" t="s">
        <v>1032</v>
      </c>
      <c r="D2213" s="1">
        <v>0</v>
      </c>
      <c r="E2213" s="1" t="s">
        <v>27</v>
      </c>
      <c r="F2213" s="12" t="s">
        <v>142</v>
      </c>
      <c r="G2213" s="12" t="s">
        <v>3350</v>
      </c>
      <c r="H2213" s="1" t="s">
        <v>85</v>
      </c>
      <c r="I2213" s="12" t="s">
        <v>554</v>
      </c>
      <c r="J2213" s="12" t="s">
        <v>559</v>
      </c>
      <c r="K2213" s="1" t="s">
        <v>930</v>
      </c>
      <c r="L2213" s="1" t="s">
        <v>914</v>
      </c>
    </row>
    <row r="2214" spans="3:12">
      <c r="C2214" s="1" t="s">
        <v>1033</v>
      </c>
      <c r="D2214" s="1">
        <v>0</v>
      </c>
      <c r="E2214" s="1" t="s">
        <v>27</v>
      </c>
      <c r="F2214" s="12" t="s">
        <v>142</v>
      </c>
      <c r="G2214" s="12" t="s">
        <v>3350</v>
      </c>
      <c r="H2214" s="1" t="s">
        <v>85</v>
      </c>
      <c r="I2214" s="12" t="s">
        <v>554</v>
      </c>
      <c r="J2214" s="12" t="s">
        <v>559</v>
      </c>
      <c r="K2214" s="1" t="s">
        <v>930</v>
      </c>
      <c r="L2214" s="1" t="s">
        <v>914</v>
      </c>
    </row>
    <row r="2215" spans="3:12">
      <c r="C2215" s="1" t="s">
        <v>1035</v>
      </c>
      <c r="D2215" s="1">
        <v>0</v>
      </c>
      <c r="E2215" s="1" t="s">
        <v>27</v>
      </c>
      <c r="F2215" s="12" t="s">
        <v>142</v>
      </c>
      <c r="G2215" s="12" t="s">
        <v>3350</v>
      </c>
      <c r="H2215" s="1" t="s">
        <v>85</v>
      </c>
      <c r="I2215" s="12" t="s">
        <v>554</v>
      </c>
      <c r="J2215" s="12" t="s">
        <v>559</v>
      </c>
      <c r="K2215" s="1" t="s">
        <v>930</v>
      </c>
      <c r="L2215" s="1" t="s">
        <v>914</v>
      </c>
    </row>
    <row r="2216" spans="3:12">
      <c r="C2216" s="1" t="s">
        <v>1036</v>
      </c>
      <c r="D2216" s="1">
        <v>0</v>
      </c>
      <c r="E2216" s="1" t="s">
        <v>27</v>
      </c>
      <c r="F2216" s="12" t="s">
        <v>142</v>
      </c>
      <c r="G2216" s="12" t="s">
        <v>3350</v>
      </c>
      <c r="H2216" s="1" t="s">
        <v>85</v>
      </c>
      <c r="I2216" s="12" t="s">
        <v>554</v>
      </c>
      <c r="J2216" s="12" t="s">
        <v>559</v>
      </c>
      <c r="K2216" s="1" t="s">
        <v>930</v>
      </c>
      <c r="L2216" s="1" t="s">
        <v>914</v>
      </c>
    </row>
    <row r="2217" spans="3:12">
      <c r="C2217" s="1" t="s">
        <v>1037</v>
      </c>
      <c r="D2217" s="1">
        <v>0</v>
      </c>
      <c r="E2217" s="1" t="s">
        <v>27</v>
      </c>
      <c r="F2217" s="12" t="s">
        <v>142</v>
      </c>
      <c r="G2217" s="12" t="s">
        <v>3350</v>
      </c>
      <c r="H2217" s="1" t="s">
        <v>85</v>
      </c>
      <c r="I2217" s="12" t="s">
        <v>554</v>
      </c>
      <c r="J2217" s="12" t="s">
        <v>559</v>
      </c>
      <c r="K2217" s="1" t="s">
        <v>930</v>
      </c>
      <c r="L2217" s="1" t="s">
        <v>914</v>
      </c>
    </row>
    <row r="2218" spans="3:12">
      <c r="C2218" s="1" t="s">
        <v>1038</v>
      </c>
      <c r="D2218" s="1">
        <v>0</v>
      </c>
      <c r="E2218" s="1" t="s">
        <v>27</v>
      </c>
      <c r="F2218" s="12" t="s">
        <v>142</v>
      </c>
      <c r="G2218" s="12" t="s">
        <v>3350</v>
      </c>
      <c r="H2218" s="1" t="s">
        <v>85</v>
      </c>
      <c r="I2218" s="12" t="s">
        <v>554</v>
      </c>
      <c r="J2218" s="12" t="s">
        <v>559</v>
      </c>
      <c r="K2218" s="1" t="s">
        <v>930</v>
      </c>
      <c r="L2218" s="1" t="s">
        <v>914</v>
      </c>
    </row>
    <row r="2219" spans="3:12">
      <c r="C2219" s="1" t="s">
        <v>1039</v>
      </c>
      <c r="D2219" s="1">
        <v>0</v>
      </c>
      <c r="E2219" s="1" t="s">
        <v>27</v>
      </c>
      <c r="F2219" s="12" t="s">
        <v>142</v>
      </c>
      <c r="G2219" s="12" t="s">
        <v>3350</v>
      </c>
      <c r="H2219" s="1" t="s">
        <v>85</v>
      </c>
      <c r="I2219" s="12" t="s">
        <v>554</v>
      </c>
      <c r="J2219" s="12" t="s">
        <v>559</v>
      </c>
      <c r="K2219" s="1" t="s">
        <v>930</v>
      </c>
      <c r="L2219" s="1" t="s">
        <v>914</v>
      </c>
    </row>
    <row r="2220" spans="3:12">
      <c r="C2220" s="1" t="s">
        <v>1040</v>
      </c>
      <c r="D2220" s="1">
        <v>0</v>
      </c>
      <c r="E2220" s="1" t="s">
        <v>27</v>
      </c>
      <c r="F2220" s="12" t="s">
        <v>142</v>
      </c>
      <c r="G2220" s="12" t="s">
        <v>3350</v>
      </c>
      <c r="H2220" s="1" t="s">
        <v>85</v>
      </c>
      <c r="I2220" s="12" t="s">
        <v>554</v>
      </c>
      <c r="J2220" s="12" t="s">
        <v>559</v>
      </c>
      <c r="K2220" s="1" t="s">
        <v>930</v>
      </c>
      <c r="L2220" s="1" t="s">
        <v>914</v>
      </c>
    </row>
    <row r="2221" spans="3:12">
      <c r="C2221" s="1" t="s">
        <v>1041</v>
      </c>
      <c r="D2221" s="1">
        <v>0</v>
      </c>
      <c r="E2221" s="1" t="s">
        <v>27</v>
      </c>
      <c r="F2221" s="12" t="s">
        <v>142</v>
      </c>
      <c r="G2221" s="12" t="s">
        <v>3350</v>
      </c>
      <c r="H2221" s="1" t="s">
        <v>85</v>
      </c>
      <c r="I2221" s="12" t="s">
        <v>554</v>
      </c>
      <c r="J2221" s="12" t="s">
        <v>559</v>
      </c>
      <c r="K2221" s="1" t="s">
        <v>930</v>
      </c>
      <c r="L2221" s="1" t="s">
        <v>914</v>
      </c>
    </row>
    <row r="2222" spans="3:12">
      <c r="C2222" s="1" t="s">
        <v>1042</v>
      </c>
      <c r="D2222" s="1">
        <v>0</v>
      </c>
      <c r="E2222" s="1" t="s">
        <v>27</v>
      </c>
      <c r="F2222" s="12" t="s">
        <v>142</v>
      </c>
      <c r="G2222" s="12" t="s">
        <v>3350</v>
      </c>
      <c r="H2222" s="1" t="s">
        <v>85</v>
      </c>
      <c r="I2222" s="12" t="s">
        <v>554</v>
      </c>
      <c r="J2222" s="12" t="s">
        <v>559</v>
      </c>
      <c r="K2222" s="1" t="s">
        <v>930</v>
      </c>
      <c r="L2222" s="1" t="s">
        <v>914</v>
      </c>
    </row>
    <row r="2223" spans="3:12">
      <c r="C2223" s="1" t="s">
        <v>1043</v>
      </c>
      <c r="D2223" s="1">
        <v>0</v>
      </c>
      <c r="E2223" s="1" t="s">
        <v>27</v>
      </c>
      <c r="F2223" s="12" t="s">
        <v>142</v>
      </c>
      <c r="G2223" s="12" t="s">
        <v>3350</v>
      </c>
      <c r="H2223" s="1" t="s">
        <v>85</v>
      </c>
      <c r="I2223" s="12" t="s">
        <v>554</v>
      </c>
      <c r="J2223" s="12" t="s">
        <v>559</v>
      </c>
      <c r="K2223" s="1" t="s">
        <v>930</v>
      </c>
      <c r="L2223" s="1" t="s">
        <v>914</v>
      </c>
    </row>
    <row r="2224" spans="3:12">
      <c r="C2224" s="1" t="s">
        <v>1044</v>
      </c>
      <c r="D2224" s="1">
        <v>0</v>
      </c>
      <c r="E2224" s="1" t="s">
        <v>27</v>
      </c>
      <c r="F2224" s="12" t="s">
        <v>142</v>
      </c>
      <c r="G2224" s="12" t="s">
        <v>3350</v>
      </c>
      <c r="H2224" s="1" t="s">
        <v>85</v>
      </c>
      <c r="I2224" s="12" t="s">
        <v>554</v>
      </c>
      <c r="J2224" s="12" t="s">
        <v>559</v>
      </c>
      <c r="K2224" s="1" t="s">
        <v>930</v>
      </c>
      <c r="L2224" s="1" t="s">
        <v>914</v>
      </c>
    </row>
    <row r="2225" spans="3:12">
      <c r="C2225" s="1" t="s">
        <v>1045</v>
      </c>
      <c r="D2225" s="1">
        <v>0</v>
      </c>
      <c r="E2225" s="1" t="s">
        <v>27</v>
      </c>
      <c r="F2225" s="12" t="s">
        <v>142</v>
      </c>
      <c r="G2225" s="12" t="s">
        <v>3350</v>
      </c>
      <c r="H2225" s="1" t="s">
        <v>85</v>
      </c>
      <c r="I2225" s="12" t="s">
        <v>554</v>
      </c>
      <c r="J2225" s="12" t="s">
        <v>559</v>
      </c>
      <c r="K2225" s="1" t="s">
        <v>930</v>
      </c>
      <c r="L2225" s="1" t="s">
        <v>914</v>
      </c>
    </row>
    <row r="2226" spans="3:12">
      <c r="C2226" s="1" t="s">
        <v>1046</v>
      </c>
      <c r="D2226" s="1">
        <v>0</v>
      </c>
      <c r="E2226" s="1" t="s">
        <v>27</v>
      </c>
      <c r="F2226" s="12" t="s">
        <v>142</v>
      </c>
      <c r="G2226" s="12" t="s">
        <v>3350</v>
      </c>
      <c r="H2226" s="1" t="s">
        <v>85</v>
      </c>
      <c r="I2226" s="12" t="s">
        <v>554</v>
      </c>
      <c r="J2226" s="12" t="s">
        <v>559</v>
      </c>
      <c r="K2226" s="1" t="s">
        <v>930</v>
      </c>
      <c r="L2226" s="1" t="s">
        <v>914</v>
      </c>
    </row>
    <row r="2227" spans="3:12">
      <c r="C2227" s="1" t="s">
        <v>1048</v>
      </c>
      <c r="D2227" s="1">
        <v>0</v>
      </c>
      <c r="E2227" s="1" t="s">
        <v>27</v>
      </c>
      <c r="F2227" s="12" t="s">
        <v>142</v>
      </c>
      <c r="G2227" s="12" t="s">
        <v>3350</v>
      </c>
      <c r="H2227" s="1" t="s">
        <v>85</v>
      </c>
      <c r="I2227" s="12" t="s">
        <v>554</v>
      </c>
      <c r="J2227" s="12" t="s">
        <v>559</v>
      </c>
      <c r="K2227" s="1" t="s">
        <v>930</v>
      </c>
      <c r="L2227" s="1" t="s">
        <v>914</v>
      </c>
    </row>
    <row r="2228" spans="3:12">
      <c r="C2228" s="1" t="s">
        <v>1049</v>
      </c>
      <c r="D2228" s="1">
        <v>0</v>
      </c>
      <c r="E2228" s="1" t="s">
        <v>27</v>
      </c>
      <c r="F2228" s="12" t="s">
        <v>142</v>
      </c>
      <c r="G2228" s="12" t="s">
        <v>3350</v>
      </c>
      <c r="H2228" s="1" t="s">
        <v>85</v>
      </c>
      <c r="I2228" s="12" t="s">
        <v>554</v>
      </c>
      <c r="J2228" s="12" t="s">
        <v>559</v>
      </c>
      <c r="K2228" s="1" t="s">
        <v>930</v>
      </c>
      <c r="L2228" s="1" t="s">
        <v>914</v>
      </c>
    </row>
    <row r="2229" spans="3:12">
      <c r="C2229" s="1" t="s">
        <v>1051</v>
      </c>
      <c r="D2229" s="1">
        <v>0</v>
      </c>
      <c r="E2229" s="1" t="s">
        <v>27</v>
      </c>
      <c r="F2229" s="12" t="s">
        <v>142</v>
      </c>
      <c r="G2229" s="12" t="s">
        <v>3350</v>
      </c>
      <c r="H2229" s="1" t="s">
        <v>85</v>
      </c>
      <c r="I2229" s="12" t="s">
        <v>554</v>
      </c>
      <c r="J2229" s="12" t="s">
        <v>559</v>
      </c>
      <c r="K2229" s="1" t="s">
        <v>930</v>
      </c>
      <c r="L2229" s="1" t="s">
        <v>914</v>
      </c>
    </row>
    <row r="2230" spans="3:12">
      <c r="C2230" s="1" t="s">
        <v>1052</v>
      </c>
      <c r="D2230" s="1">
        <v>0</v>
      </c>
      <c r="E2230" s="1" t="s">
        <v>27</v>
      </c>
      <c r="F2230" s="12" t="s">
        <v>142</v>
      </c>
      <c r="G2230" s="12" t="s">
        <v>3350</v>
      </c>
      <c r="H2230" s="1" t="s">
        <v>85</v>
      </c>
      <c r="I2230" s="12" t="s">
        <v>554</v>
      </c>
      <c r="J2230" s="12" t="s">
        <v>559</v>
      </c>
      <c r="K2230" s="1" t="s">
        <v>930</v>
      </c>
      <c r="L2230" s="1" t="s">
        <v>914</v>
      </c>
    </row>
    <row r="2231" spans="3:12">
      <c r="C2231" s="1" t="s">
        <v>1053</v>
      </c>
      <c r="D2231" s="1">
        <v>0</v>
      </c>
      <c r="E2231" s="1" t="s">
        <v>27</v>
      </c>
      <c r="F2231" s="12" t="s">
        <v>142</v>
      </c>
      <c r="G2231" s="12" t="s">
        <v>3350</v>
      </c>
      <c r="H2231" s="1" t="s">
        <v>85</v>
      </c>
      <c r="I2231" s="12" t="s">
        <v>554</v>
      </c>
      <c r="J2231" s="12" t="s">
        <v>559</v>
      </c>
      <c r="K2231" s="1" t="s">
        <v>930</v>
      </c>
      <c r="L2231" s="1" t="s">
        <v>914</v>
      </c>
    </row>
    <row r="2232" spans="3:12">
      <c r="C2232" s="1" t="s">
        <v>1054</v>
      </c>
      <c r="D2232" s="1">
        <v>0</v>
      </c>
      <c r="E2232" s="1" t="s">
        <v>27</v>
      </c>
      <c r="F2232" s="12" t="s">
        <v>142</v>
      </c>
      <c r="G2232" s="12" t="s">
        <v>3350</v>
      </c>
      <c r="H2232" s="1" t="s">
        <v>85</v>
      </c>
      <c r="I2232" s="12" t="s">
        <v>554</v>
      </c>
      <c r="J2232" s="12" t="s">
        <v>559</v>
      </c>
      <c r="K2232" s="1" t="s">
        <v>930</v>
      </c>
      <c r="L2232" s="1" t="s">
        <v>914</v>
      </c>
    </row>
    <row r="2233" spans="3:12">
      <c r="C2233" s="1" t="s">
        <v>1055</v>
      </c>
      <c r="D2233" s="1">
        <v>0</v>
      </c>
      <c r="E2233" s="1" t="s">
        <v>27</v>
      </c>
      <c r="F2233" s="12" t="s">
        <v>142</v>
      </c>
      <c r="G2233" s="12" t="s">
        <v>3350</v>
      </c>
      <c r="H2233" s="1" t="s">
        <v>85</v>
      </c>
      <c r="I2233" s="12" t="s">
        <v>554</v>
      </c>
      <c r="J2233" s="12" t="s">
        <v>559</v>
      </c>
      <c r="K2233" s="1" t="s">
        <v>930</v>
      </c>
      <c r="L2233" s="1" t="s">
        <v>914</v>
      </c>
    </row>
    <row r="2234" spans="3:12">
      <c r="C2234" s="1" t="s">
        <v>1056</v>
      </c>
      <c r="D2234" s="1">
        <v>0</v>
      </c>
      <c r="E2234" s="1" t="s">
        <v>27</v>
      </c>
      <c r="F2234" s="12" t="s">
        <v>142</v>
      </c>
      <c r="G2234" s="12" t="s">
        <v>3350</v>
      </c>
      <c r="H2234" s="1" t="s">
        <v>85</v>
      </c>
      <c r="I2234" s="12" t="s">
        <v>554</v>
      </c>
      <c r="J2234" s="12" t="s">
        <v>559</v>
      </c>
      <c r="K2234" s="1" t="s">
        <v>930</v>
      </c>
      <c r="L2234" s="1" t="s">
        <v>914</v>
      </c>
    </row>
    <row r="2235" spans="3:12">
      <c r="C2235" s="1" t="s">
        <v>1057</v>
      </c>
      <c r="D2235" s="1">
        <v>0</v>
      </c>
      <c r="E2235" s="1" t="s">
        <v>27</v>
      </c>
      <c r="F2235" s="12" t="s">
        <v>142</v>
      </c>
      <c r="G2235" s="12" t="s">
        <v>3350</v>
      </c>
      <c r="H2235" s="1" t="s">
        <v>85</v>
      </c>
      <c r="I2235" s="12" t="s">
        <v>554</v>
      </c>
      <c r="J2235" s="12" t="s">
        <v>559</v>
      </c>
      <c r="K2235" s="1" t="s">
        <v>930</v>
      </c>
      <c r="L2235" s="1" t="s">
        <v>914</v>
      </c>
    </row>
    <row r="2236" spans="3:12">
      <c r="C2236" s="1" t="s">
        <v>1058</v>
      </c>
      <c r="D2236" s="1">
        <v>0</v>
      </c>
      <c r="E2236" s="1" t="s">
        <v>27</v>
      </c>
      <c r="F2236" s="12" t="s">
        <v>142</v>
      </c>
      <c r="G2236" s="12" t="s">
        <v>3350</v>
      </c>
      <c r="H2236" s="1" t="s">
        <v>85</v>
      </c>
      <c r="I2236" s="12" t="s">
        <v>554</v>
      </c>
      <c r="J2236" s="12" t="s">
        <v>559</v>
      </c>
      <c r="K2236" s="1" t="s">
        <v>930</v>
      </c>
      <c r="L2236" s="1" t="s">
        <v>914</v>
      </c>
    </row>
    <row r="2237" spans="3:12">
      <c r="C2237" s="1" t="s">
        <v>1059</v>
      </c>
      <c r="D2237" s="1">
        <v>0</v>
      </c>
      <c r="E2237" s="1" t="s">
        <v>27</v>
      </c>
      <c r="F2237" s="12" t="s">
        <v>142</v>
      </c>
      <c r="G2237" s="12" t="s">
        <v>3350</v>
      </c>
      <c r="H2237" s="1" t="s">
        <v>85</v>
      </c>
      <c r="I2237" s="12" t="s">
        <v>554</v>
      </c>
      <c r="J2237" s="12" t="s">
        <v>559</v>
      </c>
      <c r="K2237" s="1" t="s">
        <v>930</v>
      </c>
      <c r="L2237" s="1" t="s">
        <v>914</v>
      </c>
    </row>
    <row r="2238" spans="3:12">
      <c r="C2238" s="1" t="s">
        <v>1060</v>
      </c>
      <c r="D2238" s="1">
        <v>0</v>
      </c>
      <c r="E2238" s="1" t="s">
        <v>27</v>
      </c>
      <c r="F2238" s="12" t="s">
        <v>142</v>
      </c>
      <c r="G2238" s="12" t="s">
        <v>3350</v>
      </c>
      <c r="H2238" s="1" t="s">
        <v>85</v>
      </c>
      <c r="I2238" s="12" t="s">
        <v>554</v>
      </c>
      <c r="J2238" s="12" t="s">
        <v>559</v>
      </c>
      <c r="K2238" s="1" t="s">
        <v>930</v>
      </c>
      <c r="L2238" s="1" t="s">
        <v>914</v>
      </c>
    </row>
    <row r="2239" spans="3:12">
      <c r="C2239" s="1" t="s">
        <v>1061</v>
      </c>
      <c r="D2239" s="1">
        <v>0</v>
      </c>
      <c r="E2239" s="1" t="s">
        <v>27</v>
      </c>
      <c r="F2239" s="12" t="s">
        <v>142</v>
      </c>
      <c r="G2239" s="12" t="s">
        <v>3350</v>
      </c>
      <c r="H2239" s="1" t="s">
        <v>85</v>
      </c>
      <c r="I2239" s="12" t="s">
        <v>554</v>
      </c>
      <c r="J2239" s="12" t="s">
        <v>559</v>
      </c>
      <c r="K2239" s="1" t="s">
        <v>930</v>
      </c>
      <c r="L2239" s="1" t="s">
        <v>914</v>
      </c>
    </row>
    <row r="2240" spans="3:12">
      <c r="C2240" s="1" t="s">
        <v>1062</v>
      </c>
      <c r="D2240" s="1">
        <v>0</v>
      </c>
      <c r="E2240" s="1" t="s">
        <v>27</v>
      </c>
      <c r="F2240" s="12" t="s">
        <v>142</v>
      </c>
      <c r="G2240" s="12" t="s">
        <v>3350</v>
      </c>
      <c r="H2240" s="1" t="s">
        <v>85</v>
      </c>
      <c r="I2240" s="12" t="s">
        <v>554</v>
      </c>
      <c r="J2240" s="12" t="s">
        <v>559</v>
      </c>
      <c r="K2240" s="1" t="s">
        <v>930</v>
      </c>
      <c r="L2240" s="1" t="s">
        <v>914</v>
      </c>
    </row>
    <row r="2241" spans="3:12">
      <c r="C2241" s="1" t="s">
        <v>1032</v>
      </c>
      <c r="D2241" s="1">
        <v>0</v>
      </c>
      <c r="E2241" s="1" t="s">
        <v>27</v>
      </c>
      <c r="F2241" s="12" t="s">
        <v>142</v>
      </c>
      <c r="G2241" s="12" t="s">
        <v>3350</v>
      </c>
      <c r="H2241" s="1" t="s">
        <v>85</v>
      </c>
      <c r="I2241" s="12" t="s">
        <v>554</v>
      </c>
      <c r="J2241" s="12" t="s">
        <v>559</v>
      </c>
      <c r="K2241" s="1" t="s">
        <v>930</v>
      </c>
      <c r="L2241" s="1" t="s">
        <v>916</v>
      </c>
    </row>
    <row r="2242" spans="3:12">
      <c r="C2242" s="1" t="s">
        <v>1033</v>
      </c>
      <c r="D2242" s="1">
        <v>0</v>
      </c>
      <c r="E2242" s="1" t="s">
        <v>27</v>
      </c>
      <c r="F2242" s="12" t="s">
        <v>142</v>
      </c>
      <c r="G2242" s="12" t="s">
        <v>3350</v>
      </c>
      <c r="H2242" s="1" t="s">
        <v>85</v>
      </c>
      <c r="I2242" s="12" t="s">
        <v>554</v>
      </c>
      <c r="J2242" s="12" t="s">
        <v>559</v>
      </c>
      <c r="K2242" s="1" t="s">
        <v>930</v>
      </c>
      <c r="L2242" s="1" t="s">
        <v>916</v>
      </c>
    </row>
    <row r="2243" spans="3:12">
      <c r="C2243" s="1" t="s">
        <v>1035</v>
      </c>
      <c r="D2243" s="1">
        <v>0</v>
      </c>
      <c r="E2243" s="1" t="s">
        <v>27</v>
      </c>
      <c r="F2243" s="12" t="s">
        <v>142</v>
      </c>
      <c r="G2243" s="12" t="s">
        <v>3350</v>
      </c>
      <c r="H2243" s="1" t="s">
        <v>85</v>
      </c>
      <c r="I2243" s="12" t="s">
        <v>554</v>
      </c>
      <c r="J2243" s="12" t="s">
        <v>559</v>
      </c>
      <c r="K2243" s="1" t="s">
        <v>930</v>
      </c>
      <c r="L2243" s="1" t="s">
        <v>916</v>
      </c>
    </row>
    <row r="2244" spans="3:12">
      <c r="C2244" s="1" t="s">
        <v>1036</v>
      </c>
      <c r="D2244" s="1">
        <v>0</v>
      </c>
      <c r="E2244" s="1" t="s">
        <v>27</v>
      </c>
      <c r="F2244" s="12" t="s">
        <v>142</v>
      </c>
      <c r="G2244" s="12" t="s">
        <v>3350</v>
      </c>
      <c r="H2244" s="1" t="s">
        <v>85</v>
      </c>
      <c r="I2244" s="12" t="s">
        <v>554</v>
      </c>
      <c r="J2244" s="12" t="s">
        <v>559</v>
      </c>
      <c r="K2244" s="1" t="s">
        <v>930</v>
      </c>
      <c r="L2244" s="1" t="s">
        <v>916</v>
      </c>
    </row>
    <row r="2245" spans="3:12">
      <c r="C2245" s="1" t="s">
        <v>1037</v>
      </c>
      <c r="D2245" s="1">
        <v>0</v>
      </c>
      <c r="E2245" s="1" t="s">
        <v>27</v>
      </c>
      <c r="F2245" s="12" t="s">
        <v>142</v>
      </c>
      <c r="G2245" s="12" t="s">
        <v>3350</v>
      </c>
      <c r="H2245" s="1" t="s">
        <v>85</v>
      </c>
      <c r="I2245" s="12" t="s">
        <v>554</v>
      </c>
      <c r="J2245" s="12" t="s">
        <v>559</v>
      </c>
      <c r="K2245" s="1" t="s">
        <v>930</v>
      </c>
      <c r="L2245" s="1" t="s">
        <v>916</v>
      </c>
    </row>
    <row r="2246" spans="3:12">
      <c r="C2246" s="1" t="s">
        <v>1038</v>
      </c>
      <c r="D2246" s="1">
        <v>0</v>
      </c>
      <c r="E2246" s="1" t="s">
        <v>27</v>
      </c>
      <c r="F2246" s="12" t="s">
        <v>142</v>
      </c>
      <c r="G2246" s="12" t="s">
        <v>3350</v>
      </c>
      <c r="H2246" s="1" t="s">
        <v>85</v>
      </c>
      <c r="I2246" s="12" t="s">
        <v>554</v>
      </c>
      <c r="J2246" s="12" t="s">
        <v>559</v>
      </c>
      <c r="K2246" s="1" t="s">
        <v>930</v>
      </c>
      <c r="L2246" s="1" t="s">
        <v>916</v>
      </c>
    </row>
    <row r="2247" spans="3:12">
      <c r="C2247" s="1" t="s">
        <v>1039</v>
      </c>
      <c r="D2247" s="1">
        <v>0</v>
      </c>
      <c r="E2247" s="1" t="s">
        <v>27</v>
      </c>
      <c r="F2247" s="12" t="s">
        <v>142</v>
      </c>
      <c r="G2247" s="12" t="s">
        <v>3350</v>
      </c>
      <c r="H2247" s="1" t="s">
        <v>85</v>
      </c>
      <c r="I2247" s="12" t="s">
        <v>554</v>
      </c>
      <c r="J2247" s="12" t="s">
        <v>559</v>
      </c>
      <c r="K2247" s="1" t="s">
        <v>930</v>
      </c>
      <c r="L2247" s="1" t="s">
        <v>916</v>
      </c>
    </row>
    <row r="2248" spans="3:12">
      <c r="C2248" s="1" t="s">
        <v>1040</v>
      </c>
      <c r="D2248" s="1">
        <v>0</v>
      </c>
      <c r="E2248" s="1" t="s">
        <v>27</v>
      </c>
      <c r="F2248" s="12" t="s">
        <v>142</v>
      </c>
      <c r="G2248" s="12" t="s">
        <v>3350</v>
      </c>
      <c r="H2248" s="1" t="s">
        <v>85</v>
      </c>
      <c r="I2248" s="12" t="s">
        <v>554</v>
      </c>
      <c r="J2248" s="12" t="s">
        <v>559</v>
      </c>
      <c r="K2248" s="1" t="s">
        <v>930</v>
      </c>
      <c r="L2248" s="1" t="s">
        <v>916</v>
      </c>
    </row>
    <row r="2249" spans="3:12">
      <c r="C2249" s="1" t="s">
        <v>1041</v>
      </c>
      <c r="D2249" s="1">
        <v>0</v>
      </c>
      <c r="E2249" s="1" t="s">
        <v>27</v>
      </c>
      <c r="F2249" s="12" t="s">
        <v>142</v>
      </c>
      <c r="G2249" s="12" t="s">
        <v>3350</v>
      </c>
      <c r="H2249" s="1" t="s">
        <v>85</v>
      </c>
      <c r="I2249" s="12" t="s">
        <v>554</v>
      </c>
      <c r="J2249" s="12" t="s">
        <v>559</v>
      </c>
      <c r="K2249" s="1" t="s">
        <v>930</v>
      </c>
      <c r="L2249" s="1" t="s">
        <v>916</v>
      </c>
    </row>
    <row r="2250" spans="3:12">
      <c r="C2250" s="1" t="s">
        <v>1042</v>
      </c>
      <c r="D2250" s="1">
        <v>0</v>
      </c>
      <c r="E2250" s="1" t="s">
        <v>27</v>
      </c>
      <c r="F2250" s="12" t="s">
        <v>142</v>
      </c>
      <c r="G2250" s="12" t="s">
        <v>3350</v>
      </c>
      <c r="H2250" s="1" t="s">
        <v>85</v>
      </c>
      <c r="I2250" s="12" t="s">
        <v>554</v>
      </c>
      <c r="J2250" s="12" t="s">
        <v>559</v>
      </c>
      <c r="K2250" s="1" t="s">
        <v>930</v>
      </c>
      <c r="L2250" s="1" t="s">
        <v>916</v>
      </c>
    </row>
    <row r="2251" spans="3:12">
      <c r="C2251" s="1" t="s">
        <v>1043</v>
      </c>
      <c r="D2251" s="1">
        <v>0</v>
      </c>
      <c r="E2251" s="1" t="s">
        <v>27</v>
      </c>
      <c r="F2251" s="12" t="s">
        <v>142</v>
      </c>
      <c r="G2251" s="12" t="s">
        <v>3350</v>
      </c>
      <c r="H2251" s="1" t="s">
        <v>85</v>
      </c>
      <c r="I2251" s="12" t="s">
        <v>554</v>
      </c>
      <c r="J2251" s="12" t="s">
        <v>559</v>
      </c>
      <c r="K2251" s="1" t="s">
        <v>930</v>
      </c>
      <c r="L2251" s="1" t="s">
        <v>916</v>
      </c>
    </row>
    <row r="2252" spans="3:12">
      <c r="C2252" s="1" t="s">
        <v>1044</v>
      </c>
      <c r="D2252" s="1">
        <v>0</v>
      </c>
      <c r="E2252" s="1" t="s">
        <v>27</v>
      </c>
      <c r="F2252" s="12" t="s">
        <v>142</v>
      </c>
      <c r="G2252" s="12" t="s">
        <v>3350</v>
      </c>
      <c r="H2252" s="1" t="s">
        <v>85</v>
      </c>
      <c r="I2252" s="12" t="s">
        <v>554</v>
      </c>
      <c r="J2252" s="12" t="s">
        <v>559</v>
      </c>
      <c r="K2252" s="1" t="s">
        <v>930</v>
      </c>
      <c r="L2252" s="1" t="s">
        <v>916</v>
      </c>
    </row>
    <row r="2253" spans="3:12">
      <c r="C2253" s="1" t="s">
        <v>1045</v>
      </c>
      <c r="D2253" s="1">
        <v>0</v>
      </c>
      <c r="E2253" s="1" t="s">
        <v>27</v>
      </c>
      <c r="F2253" s="12" t="s">
        <v>142</v>
      </c>
      <c r="G2253" s="12" t="s">
        <v>3350</v>
      </c>
      <c r="H2253" s="1" t="s">
        <v>85</v>
      </c>
      <c r="I2253" s="12" t="s">
        <v>554</v>
      </c>
      <c r="J2253" s="12" t="s">
        <v>559</v>
      </c>
      <c r="K2253" s="1" t="s">
        <v>930</v>
      </c>
      <c r="L2253" s="1" t="s">
        <v>916</v>
      </c>
    </row>
    <row r="2254" spans="3:12">
      <c r="C2254" s="1" t="s">
        <v>1046</v>
      </c>
      <c r="D2254" s="1">
        <v>0</v>
      </c>
      <c r="E2254" s="1" t="s">
        <v>27</v>
      </c>
      <c r="F2254" s="12" t="s">
        <v>142</v>
      </c>
      <c r="G2254" s="12" t="s">
        <v>3350</v>
      </c>
      <c r="H2254" s="1" t="s">
        <v>85</v>
      </c>
      <c r="I2254" s="12" t="s">
        <v>554</v>
      </c>
      <c r="J2254" s="12" t="s">
        <v>559</v>
      </c>
      <c r="K2254" s="1" t="s">
        <v>930</v>
      </c>
      <c r="L2254" s="1" t="s">
        <v>916</v>
      </c>
    </row>
    <row r="2255" spans="3:12">
      <c r="C2255" s="1" t="s">
        <v>1048</v>
      </c>
      <c r="D2255" s="1">
        <v>0</v>
      </c>
      <c r="E2255" s="1" t="s">
        <v>27</v>
      </c>
      <c r="F2255" s="12" t="s">
        <v>142</v>
      </c>
      <c r="G2255" s="12" t="s">
        <v>3350</v>
      </c>
      <c r="H2255" s="1" t="s">
        <v>85</v>
      </c>
      <c r="I2255" s="12" t="s">
        <v>554</v>
      </c>
      <c r="J2255" s="12" t="s">
        <v>559</v>
      </c>
      <c r="K2255" s="1" t="s">
        <v>930</v>
      </c>
      <c r="L2255" s="1" t="s">
        <v>916</v>
      </c>
    </row>
    <row r="2256" spans="3:12">
      <c r="C2256" s="1" t="s">
        <v>1049</v>
      </c>
      <c r="D2256" s="1">
        <v>0</v>
      </c>
      <c r="E2256" s="1" t="s">
        <v>27</v>
      </c>
      <c r="F2256" s="12" t="s">
        <v>142</v>
      </c>
      <c r="G2256" s="12" t="s">
        <v>3350</v>
      </c>
      <c r="H2256" s="1" t="s">
        <v>85</v>
      </c>
      <c r="I2256" s="12" t="s">
        <v>554</v>
      </c>
      <c r="J2256" s="12" t="s">
        <v>559</v>
      </c>
      <c r="K2256" s="1" t="s">
        <v>930</v>
      </c>
      <c r="L2256" s="1" t="s">
        <v>916</v>
      </c>
    </row>
    <row r="2257" spans="3:12">
      <c r="C2257" s="1" t="s">
        <v>1051</v>
      </c>
      <c r="D2257" s="1">
        <v>0</v>
      </c>
      <c r="E2257" s="1" t="s">
        <v>27</v>
      </c>
      <c r="F2257" s="12" t="s">
        <v>142</v>
      </c>
      <c r="G2257" s="12" t="s">
        <v>3350</v>
      </c>
      <c r="H2257" s="1" t="s">
        <v>85</v>
      </c>
      <c r="I2257" s="12" t="s">
        <v>554</v>
      </c>
      <c r="J2257" s="12" t="s">
        <v>559</v>
      </c>
      <c r="K2257" s="1" t="s">
        <v>930</v>
      </c>
      <c r="L2257" s="1" t="s">
        <v>916</v>
      </c>
    </row>
    <row r="2258" spans="3:12">
      <c r="C2258" s="1" t="s">
        <v>1052</v>
      </c>
      <c r="D2258" s="1">
        <v>0</v>
      </c>
      <c r="E2258" s="1" t="s">
        <v>27</v>
      </c>
      <c r="F2258" s="12" t="s">
        <v>142</v>
      </c>
      <c r="G2258" s="12" t="s">
        <v>3350</v>
      </c>
      <c r="H2258" s="1" t="s">
        <v>85</v>
      </c>
      <c r="I2258" s="12" t="s">
        <v>554</v>
      </c>
      <c r="J2258" s="12" t="s">
        <v>559</v>
      </c>
      <c r="K2258" s="1" t="s">
        <v>930</v>
      </c>
      <c r="L2258" s="1" t="s">
        <v>916</v>
      </c>
    </row>
    <row r="2259" spans="3:12">
      <c r="C2259" s="1" t="s">
        <v>1053</v>
      </c>
      <c r="D2259" s="1">
        <v>0</v>
      </c>
      <c r="E2259" s="1" t="s">
        <v>27</v>
      </c>
      <c r="F2259" s="12" t="s">
        <v>142</v>
      </c>
      <c r="G2259" s="12" t="s">
        <v>3350</v>
      </c>
      <c r="H2259" s="1" t="s">
        <v>85</v>
      </c>
      <c r="I2259" s="12" t="s">
        <v>554</v>
      </c>
      <c r="J2259" s="12" t="s">
        <v>559</v>
      </c>
      <c r="K2259" s="1" t="s">
        <v>930</v>
      </c>
      <c r="L2259" s="1" t="s">
        <v>916</v>
      </c>
    </row>
    <row r="2260" spans="3:12">
      <c r="C2260" s="1" t="s">
        <v>1054</v>
      </c>
      <c r="D2260" s="1">
        <v>0</v>
      </c>
      <c r="E2260" s="1" t="s">
        <v>27</v>
      </c>
      <c r="F2260" s="12" t="s">
        <v>142</v>
      </c>
      <c r="G2260" s="12" t="s">
        <v>3350</v>
      </c>
      <c r="H2260" s="1" t="s">
        <v>85</v>
      </c>
      <c r="I2260" s="12" t="s">
        <v>554</v>
      </c>
      <c r="J2260" s="12" t="s">
        <v>559</v>
      </c>
      <c r="K2260" s="1" t="s">
        <v>930</v>
      </c>
      <c r="L2260" s="1" t="s">
        <v>916</v>
      </c>
    </row>
    <row r="2261" spans="3:12">
      <c r="C2261" s="1" t="s">
        <v>1055</v>
      </c>
      <c r="D2261" s="1">
        <v>0</v>
      </c>
      <c r="E2261" s="1" t="s">
        <v>27</v>
      </c>
      <c r="F2261" s="12" t="s">
        <v>142</v>
      </c>
      <c r="G2261" s="12" t="s">
        <v>3350</v>
      </c>
      <c r="H2261" s="1" t="s">
        <v>85</v>
      </c>
      <c r="I2261" s="12" t="s">
        <v>554</v>
      </c>
      <c r="J2261" s="12" t="s">
        <v>559</v>
      </c>
      <c r="K2261" s="1" t="s">
        <v>930</v>
      </c>
      <c r="L2261" s="1" t="s">
        <v>916</v>
      </c>
    </row>
    <row r="2262" spans="3:12">
      <c r="C2262" s="1" t="s">
        <v>1056</v>
      </c>
      <c r="D2262" s="1">
        <v>0</v>
      </c>
      <c r="E2262" s="1" t="s">
        <v>27</v>
      </c>
      <c r="F2262" s="12" t="s">
        <v>142</v>
      </c>
      <c r="G2262" s="12" t="s">
        <v>3350</v>
      </c>
      <c r="H2262" s="1" t="s">
        <v>85</v>
      </c>
      <c r="I2262" s="12" t="s">
        <v>554</v>
      </c>
      <c r="J2262" s="12" t="s">
        <v>559</v>
      </c>
      <c r="K2262" s="1" t="s">
        <v>930</v>
      </c>
      <c r="L2262" s="1" t="s">
        <v>916</v>
      </c>
    </row>
    <row r="2263" spans="3:12">
      <c r="C2263" s="1" t="s">
        <v>1057</v>
      </c>
      <c r="D2263" s="1">
        <v>0</v>
      </c>
      <c r="E2263" s="1" t="s">
        <v>27</v>
      </c>
      <c r="F2263" s="12" t="s">
        <v>142</v>
      </c>
      <c r="G2263" s="12" t="s">
        <v>3350</v>
      </c>
      <c r="H2263" s="1" t="s">
        <v>85</v>
      </c>
      <c r="I2263" s="12" t="s">
        <v>554</v>
      </c>
      <c r="J2263" s="12" t="s">
        <v>559</v>
      </c>
      <c r="K2263" s="1" t="s">
        <v>930</v>
      </c>
      <c r="L2263" s="1" t="s">
        <v>916</v>
      </c>
    </row>
    <row r="2264" spans="3:12">
      <c r="C2264" s="1" t="s">
        <v>1058</v>
      </c>
      <c r="D2264" s="1">
        <v>0</v>
      </c>
      <c r="E2264" s="1" t="s">
        <v>27</v>
      </c>
      <c r="F2264" s="12" t="s">
        <v>142</v>
      </c>
      <c r="G2264" s="12" t="s">
        <v>3350</v>
      </c>
      <c r="H2264" s="1" t="s">
        <v>85</v>
      </c>
      <c r="I2264" s="12" t="s">
        <v>554</v>
      </c>
      <c r="J2264" s="12" t="s">
        <v>559</v>
      </c>
      <c r="K2264" s="1" t="s">
        <v>930</v>
      </c>
      <c r="L2264" s="1" t="s">
        <v>916</v>
      </c>
    </row>
    <row r="2265" spans="3:12">
      <c r="C2265" s="1" t="s">
        <v>1059</v>
      </c>
      <c r="D2265" s="1">
        <v>0</v>
      </c>
      <c r="E2265" s="1" t="s">
        <v>27</v>
      </c>
      <c r="F2265" s="12" t="s">
        <v>142</v>
      </c>
      <c r="G2265" s="12" t="s">
        <v>3350</v>
      </c>
      <c r="H2265" s="1" t="s">
        <v>85</v>
      </c>
      <c r="I2265" s="12" t="s">
        <v>554</v>
      </c>
      <c r="J2265" s="12" t="s">
        <v>559</v>
      </c>
      <c r="K2265" s="1" t="s">
        <v>930</v>
      </c>
      <c r="L2265" s="1" t="s">
        <v>916</v>
      </c>
    </row>
    <row r="2266" spans="3:12">
      <c r="C2266" s="1" t="s">
        <v>1060</v>
      </c>
      <c r="D2266" s="1">
        <v>0</v>
      </c>
      <c r="E2266" s="1" t="s">
        <v>27</v>
      </c>
      <c r="F2266" s="12" t="s">
        <v>142</v>
      </c>
      <c r="G2266" s="12" t="s">
        <v>3350</v>
      </c>
      <c r="H2266" s="1" t="s">
        <v>85</v>
      </c>
      <c r="I2266" s="12" t="s">
        <v>554</v>
      </c>
      <c r="J2266" s="12" t="s">
        <v>559</v>
      </c>
      <c r="K2266" s="1" t="s">
        <v>930</v>
      </c>
      <c r="L2266" s="1" t="s">
        <v>916</v>
      </c>
    </row>
    <row r="2267" spans="3:12">
      <c r="C2267" s="1" t="s">
        <v>1061</v>
      </c>
      <c r="D2267" s="1">
        <v>0</v>
      </c>
      <c r="E2267" s="1" t="s">
        <v>27</v>
      </c>
      <c r="F2267" s="12" t="s">
        <v>142</v>
      </c>
      <c r="G2267" s="12" t="s">
        <v>3350</v>
      </c>
      <c r="H2267" s="1" t="s">
        <v>85</v>
      </c>
      <c r="I2267" s="12" t="s">
        <v>554</v>
      </c>
      <c r="J2267" s="12" t="s">
        <v>559</v>
      </c>
      <c r="K2267" s="1" t="s">
        <v>930</v>
      </c>
      <c r="L2267" s="1" t="s">
        <v>916</v>
      </c>
    </row>
    <row r="2268" spans="3:12">
      <c r="C2268" s="1" t="s">
        <v>1062</v>
      </c>
      <c r="D2268" s="1">
        <v>0</v>
      </c>
      <c r="E2268" s="1" t="s">
        <v>27</v>
      </c>
      <c r="F2268" s="12" t="s">
        <v>142</v>
      </c>
      <c r="G2268" s="12" t="s">
        <v>3350</v>
      </c>
      <c r="H2268" s="1" t="s">
        <v>85</v>
      </c>
      <c r="I2268" s="12" t="s">
        <v>554</v>
      </c>
      <c r="J2268" s="12" t="s">
        <v>559</v>
      </c>
      <c r="K2268" s="1" t="s">
        <v>930</v>
      </c>
      <c r="L2268" s="1" t="s">
        <v>916</v>
      </c>
    </row>
    <row r="2269" spans="3:12">
      <c r="C2269" s="1" t="s">
        <v>1032</v>
      </c>
      <c r="D2269" s="1">
        <v>0</v>
      </c>
      <c r="E2269" s="1" t="s">
        <v>27</v>
      </c>
      <c r="F2269" s="12" t="s">
        <v>142</v>
      </c>
      <c r="G2269" s="12" t="s">
        <v>3350</v>
      </c>
      <c r="H2269" s="1" t="s">
        <v>85</v>
      </c>
      <c r="I2269" s="12" t="s">
        <v>554</v>
      </c>
      <c r="J2269" s="12" t="s">
        <v>559</v>
      </c>
      <c r="K2269" s="1" t="s">
        <v>930</v>
      </c>
      <c r="L2269" s="1" t="s">
        <v>918</v>
      </c>
    </row>
    <row r="2270" spans="3:12">
      <c r="C2270" s="1" t="s">
        <v>1033</v>
      </c>
      <c r="D2270" s="1">
        <v>0</v>
      </c>
      <c r="E2270" s="1" t="s">
        <v>27</v>
      </c>
      <c r="F2270" s="12" t="s">
        <v>142</v>
      </c>
      <c r="G2270" s="12" t="s">
        <v>3350</v>
      </c>
      <c r="H2270" s="1" t="s">
        <v>85</v>
      </c>
      <c r="I2270" s="12" t="s">
        <v>554</v>
      </c>
      <c r="J2270" s="12" t="s">
        <v>559</v>
      </c>
      <c r="K2270" s="1" t="s">
        <v>930</v>
      </c>
      <c r="L2270" s="1" t="s">
        <v>918</v>
      </c>
    </row>
    <row r="2271" spans="3:12">
      <c r="C2271" s="1" t="s">
        <v>1035</v>
      </c>
      <c r="D2271" s="1">
        <v>0</v>
      </c>
      <c r="E2271" s="1" t="s">
        <v>27</v>
      </c>
      <c r="F2271" s="12" t="s">
        <v>142</v>
      </c>
      <c r="G2271" s="12" t="s">
        <v>3350</v>
      </c>
      <c r="H2271" s="1" t="s">
        <v>85</v>
      </c>
      <c r="I2271" s="12" t="s">
        <v>554</v>
      </c>
      <c r="J2271" s="12" t="s">
        <v>559</v>
      </c>
      <c r="K2271" s="1" t="s">
        <v>930</v>
      </c>
      <c r="L2271" s="1" t="s">
        <v>918</v>
      </c>
    </row>
    <row r="2272" spans="3:12">
      <c r="C2272" s="1" t="s">
        <v>1036</v>
      </c>
      <c r="D2272" s="1">
        <v>0</v>
      </c>
      <c r="E2272" s="1" t="s">
        <v>27</v>
      </c>
      <c r="F2272" s="12" t="s">
        <v>142</v>
      </c>
      <c r="G2272" s="12" t="s">
        <v>3350</v>
      </c>
      <c r="H2272" s="1" t="s">
        <v>85</v>
      </c>
      <c r="I2272" s="12" t="s">
        <v>554</v>
      </c>
      <c r="J2272" s="12" t="s">
        <v>559</v>
      </c>
      <c r="K2272" s="1" t="s">
        <v>930</v>
      </c>
      <c r="L2272" s="1" t="s">
        <v>918</v>
      </c>
    </row>
    <row r="2273" spans="3:12">
      <c r="C2273" s="1" t="s">
        <v>1037</v>
      </c>
      <c r="D2273" s="1">
        <v>0</v>
      </c>
      <c r="E2273" s="1" t="s">
        <v>27</v>
      </c>
      <c r="F2273" s="12" t="s">
        <v>142</v>
      </c>
      <c r="G2273" s="12" t="s">
        <v>3350</v>
      </c>
      <c r="H2273" s="1" t="s">
        <v>85</v>
      </c>
      <c r="I2273" s="12" t="s">
        <v>554</v>
      </c>
      <c r="J2273" s="12" t="s">
        <v>559</v>
      </c>
      <c r="K2273" s="1" t="s">
        <v>930</v>
      </c>
      <c r="L2273" s="1" t="s">
        <v>918</v>
      </c>
    </row>
    <row r="2274" spans="3:12">
      <c r="C2274" s="1" t="s">
        <v>1038</v>
      </c>
      <c r="D2274" s="1">
        <v>0</v>
      </c>
      <c r="E2274" s="1" t="s">
        <v>27</v>
      </c>
      <c r="F2274" s="12" t="s">
        <v>142</v>
      </c>
      <c r="G2274" s="12" t="s">
        <v>3350</v>
      </c>
      <c r="H2274" s="1" t="s">
        <v>85</v>
      </c>
      <c r="I2274" s="12" t="s">
        <v>554</v>
      </c>
      <c r="J2274" s="12" t="s">
        <v>559</v>
      </c>
      <c r="K2274" s="1" t="s">
        <v>930</v>
      </c>
      <c r="L2274" s="1" t="s">
        <v>918</v>
      </c>
    </row>
    <row r="2275" spans="3:12">
      <c r="C2275" s="1" t="s">
        <v>1039</v>
      </c>
      <c r="D2275" s="1">
        <v>0</v>
      </c>
      <c r="E2275" s="1" t="s">
        <v>27</v>
      </c>
      <c r="F2275" s="12" t="s">
        <v>142</v>
      </c>
      <c r="G2275" s="12" t="s">
        <v>3350</v>
      </c>
      <c r="H2275" s="1" t="s">
        <v>85</v>
      </c>
      <c r="I2275" s="12" t="s">
        <v>554</v>
      </c>
      <c r="J2275" s="12" t="s">
        <v>559</v>
      </c>
      <c r="K2275" s="1" t="s">
        <v>930</v>
      </c>
      <c r="L2275" s="1" t="s">
        <v>918</v>
      </c>
    </row>
    <row r="2276" spans="3:12">
      <c r="C2276" s="1" t="s">
        <v>1040</v>
      </c>
      <c r="D2276" s="1">
        <v>0</v>
      </c>
      <c r="E2276" s="1" t="s">
        <v>27</v>
      </c>
      <c r="F2276" s="12" t="s">
        <v>142</v>
      </c>
      <c r="G2276" s="12" t="s">
        <v>3350</v>
      </c>
      <c r="H2276" s="1" t="s">
        <v>85</v>
      </c>
      <c r="I2276" s="12" t="s">
        <v>554</v>
      </c>
      <c r="J2276" s="12" t="s">
        <v>559</v>
      </c>
      <c r="K2276" s="1" t="s">
        <v>930</v>
      </c>
      <c r="L2276" s="1" t="s">
        <v>918</v>
      </c>
    </row>
    <row r="2277" spans="3:12">
      <c r="C2277" s="1" t="s">
        <v>1041</v>
      </c>
      <c r="D2277" s="1">
        <v>0</v>
      </c>
      <c r="E2277" s="1" t="s">
        <v>27</v>
      </c>
      <c r="F2277" s="12" t="s">
        <v>142</v>
      </c>
      <c r="G2277" s="12" t="s">
        <v>3350</v>
      </c>
      <c r="H2277" s="1" t="s">
        <v>85</v>
      </c>
      <c r="I2277" s="12" t="s">
        <v>554</v>
      </c>
      <c r="J2277" s="12" t="s">
        <v>559</v>
      </c>
      <c r="K2277" s="1" t="s">
        <v>930</v>
      </c>
      <c r="L2277" s="1" t="s">
        <v>918</v>
      </c>
    </row>
    <row r="2278" spans="3:12">
      <c r="C2278" s="1" t="s">
        <v>1042</v>
      </c>
      <c r="D2278" s="1">
        <v>0</v>
      </c>
      <c r="E2278" s="1" t="s">
        <v>27</v>
      </c>
      <c r="F2278" s="12" t="s">
        <v>142</v>
      </c>
      <c r="G2278" s="12" t="s">
        <v>3350</v>
      </c>
      <c r="H2278" s="1" t="s">
        <v>85</v>
      </c>
      <c r="I2278" s="12" t="s">
        <v>554</v>
      </c>
      <c r="J2278" s="12" t="s">
        <v>559</v>
      </c>
      <c r="K2278" s="1" t="s">
        <v>930</v>
      </c>
      <c r="L2278" s="1" t="s">
        <v>918</v>
      </c>
    </row>
    <row r="2279" spans="3:12">
      <c r="C2279" s="1" t="s">
        <v>1043</v>
      </c>
      <c r="D2279" s="1">
        <v>0</v>
      </c>
      <c r="E2279" s="1" t="s">
        <v>27</v>
      </c>
      <c r="F2279" s="12" t="s">
        <v>142</v>
      </c>
      <c r="G2279" s="12" t="s">
        <v>3350</v>
      </c>
      <c r="H2279" s="1" t="s">
        <v>85</v>
      </c>
      <c r="I2279" s="12" t="s">
        <v>554</v>
      </c>
      <c r="J2279" s="12" t="s">
        <v>559</v>
      </c>
      <c r="K2279" s="1" t="s">
        <v>930</v>
      </c>
      <c r="L2279" s="1" t="s">
        <v>918</v>
      </c>
    </row>
    <row r="2280" spans="3:12">
      <c r="C2280" s="1" t="s">
        <v>1044</v>
      </c>
      <c r="D2280" s="1">
        <v>0</v>
      </c>
      <c r="E2280" s="1" t="s">
        <v>27</v>
      </c>
      <c r="F2280" s="12" t="s">
        <v>142</v>
      </c>
      <c r="G2280" s="12" t="s">
        <v>3350</v>
      </c>
      <c r="H2280" s="1" t="s">
        <v>85</v>
      </c>
      <c r="I2280" s="12" t="s">
        <v>554</v>
      </c>
      <c r="J2280" s="12" t="s">
        <v>559</v>
      </c>
      <c r="K2280" s="1" t="s">
        <v>930</v>
      </c>
      <c r="L2280" s="1" t="s">
        <v>918</v>
      </c>
    </row>
    <row r="2281" spans="3:12">
      <c r="C2281" s="1" t="s">
        <v>1045</v>
      </c>
      <c r="D2281" s="1">
        <v>0</v>
      </c>
      <c r="E2281" s="1" t="s">
        <v>27</v>
      </c>
      <c r="F2281" s="12" t="s">
        <v>142</v>
      </c>
      <c r="G2281" s="12" t="s">
        <v>3350</v>
      </c>
      <c r="H2281" s="1" t="s">
        <v>85</v>
      </c>
      <c r="I2281" s="12" t="s">
        <v>554</v>
      </c>
      <c r="J2281" s="12" t="s">
        <v>559</v>
      </c>
      <c r="K2281" s="1" t="s">
        <v>930</v>
      </c>
      <c r="L2281" s="1" t="s">
        <v>918</v>
      </c>
    </row>
    <row r="2282" spans="3:12">
      <c r="C2282" s="1" t="s">
        <v>1046</v>
      </c>
      <c r="D2282" s="1">
        <v>0</v>
      </c>
      <c r="E2282" s="1" t="s">
        <v>27</v>
      </c>
      <c r="F2282" s="12" t="s">
        <v>142</v>
      </c>
      <c r="G2282" s="12" t="s">
        <v>3350</v>
      </c>
      <c r="H2282" s="1" t="s">
        <v>85</v>
      </c>
      <c r="I2282" s="12" t="s">
        <v>554</v>
      </c>
      <c r="J2282" s="12" t="s">
        <v>559</v>
      </c>
      <c r="K2282" s="1" t="s">
        <v>930</v>
      </c>
      <c r="L2282" s="1" t="s">
        <v>918</v>
      </c>
    </row>
    <row r="2283" spans="3:12">
      <c r="C2283" s="1" t="s">
        <v>1048</v>
      </c>
      <c r="D2283" s="1">
        <v>0</v>
      </c>
      <c r="E2283" s="1" t="s">
        <v>27</v>
      </c>
      <c r="F2283" s="12" t="s">
        <v>142</v>
      </c>
      <c r="G2283" s="12" t="s">
        <v>3350</v>
      </c>
      <c r="H2283" s="1" t="s">
        <v>85</v>
      </c>
      <c r="I2283" s="12" t="s">
        <v>554</v>
      </c>
      <c r="J2283" s="12" t="s">
        <v>559</v>
      </c>
      <c r="K2283" s="1" t="s">
        <v>930</v>
      </c>
      <c r="L2283" s="1" t="s">
        <v>918</v>
      </c>
    </row>
    <row r="2284" spans="3:12">
      <c r="C2284" s="1" t="s">
        <v>1049</v>
      </c>
      <c r="D2284" s="1">
        <v>0</v>
      </c>
      <c r="E2284" s="1" t="s">
        <v>27</v>
      </c>
      <c r="F2284" s="12" t="s">
        <v>142</v>
      </c>
      <c r="G2284" s="12" t="s">
        <v>3350</v>
      </c>
      <c r="H2284" s="1" t="s">
        <v>85</v>
      </c>
      <c r="I2284" s="12" t="s">
        <v>554</v>
      </c>
      <c r="J2284" s="12" t="s">
        <v>559</v>
      </c>
      <c r="K2284" s="1" t="s">
        <v>930</v>
      </c>
      <c r="L2284" s="1" t="s">
        <v>918</v>
      </c>
    </row>
    <row r="2285" spans="3:12">
      <c r="C2285" s="1" t="s">
        <v>1051</v>
      </c>
      <c r="D2285" s="1">
        <v>0</v>
      </c>
      <c r="E2285" s="1" t="s">
        <v>27</v>
      </c>
      <c r="F2285" s="12" t="s">
        <v>142</v>
      </c>
      <c r="G2285" s="12" t="s">
        <v>3350</v>
      </c>
      <c r="H2285" s="1" t="s">
        <v>85</v>
      </c>
      <c r="I2285" s="12" t="s">
        <v>554</v>
      </c>
      <c r="J2285" s="12" t="s">
        <v>559</v>
      </c>
      <c r="K2285" s="1" t="s">
        <v>930</v>
      </c>
      <c r="L2285" s="1" t="s">
        <v>918</v>
      </c>
    </row>
    <row r="2286" spans="3:12">
      <c r="C2286" s="1" t="s">
        <v>1052</v>
      </c>
      <c r="D2286" s="1">
        <v>0</v>
      </c>
      <c r="E2286" s="1" t="s">
        <v>27</v>
      </c>
      <c r="F2286" s="12" t="s">
        <v>142</v>
      </c>
      <c r="G2286" s="12" t="s">
        <v>3350</v>
      </c>
      <c r="H2286" s="1" t="s">
        <v>85</v>
      </c>
      <c r="I2286" s="12" t="s">
        <v>554</v>
      </c>
      <c r="J2286" s="12" t="s">
        <v>559</v>
      </c>
      <c r="K2286" s="1" t="s">
        <v>930</v>
      </c>
      <c r="L2286" s="1" t="s">
        <v>918</v>
      </c>
    </row>
    <row r="2287" spans="3:12">
      <c r="C2287" s="1" t="s">
        <v>1053</v>
      </c>
      <c r="D2287" s="1">
        <v>0</v>
      </c>
      <c r="E2287" s="1" t="s">
        <v>27</v>
      </c>
      <c r="F2287" s="12" t="s">
        <v>142</v>
      </c>
      <c r="G2287" s="12" t="s">
        <v>3350</v>
      </c>
      <c r="H2287" s="1" t="s">
        <v>85</v>
      </c>
      <c r="I2287" s="12" t="s">
        <v>554</v>
      </c>
      <c r="J2287" s="12" t="s">
        <v>559</v>
      </c>
      <c r="K2287" s="1" t="s">
        <v>930</v>
      </c>
      <c r="L2287" s="1" t="s">
        <v>918</v>
      </c>
    </row>
    <row r="2288" spans="3:12">
      <c r="C2288" s="1" t="s">
        <v>1054</v>
      </c>
      <c r="D2288" s="1">
        <v>0</v>
      </c>
      <c r="E2288" s="1" t="s">
        <v>27</v>
      </c>
      <c r="F2288" s="12" t="s">
        <v>142</v>
      </c>
      <c r="G2288" s="12" t="s">
        <v>3350</v>
      </c>
      <c r="H2288" s="1" t="s">
        <v>85</v>
      </c>
      <c r="I2288" s="12" t="s">
        <v>554</v>
      </c>
      <c r="J2288" s="12" t="s">
        <v>559</v>
      </c>
      <c r="K2288" s="1" t="s">
        <v>930</v>
      </c>
      <c r="L2288" s="1" t="s">
        <v>918</v>
      </c>
    </row>
    <row r="2289" spans="3:12">
      <c r="C2289" s="1" t="s">
        <v>1055</v>
      </c>
      <c r="D2289" s="1">
        <v>0</v>
      </c>
      <c r="E2289" s="1" t="s">
        <v>27</v>
      </c>
      <c r="F2289" s="12" t="s">
        <v>142</v>
      </c>
      <c r="G2289" s="12" t="s">
        <v>3350</v>
      </c>
      <c r="H2289" s="1" t="s">
        <v>85</v>
      </c>
      <c r="I2289" s="12" t="s">
        <v>554</v>
      </c>
      <c r="J2289" s="12" t="s">
        <v>559</v>
      </c>
      <c r="K2289" s="1" t="s">
        <v>930</v>
      </c>
      <c r="L2289" s="1" t="s">
        <v>918</v>
      </c>
    </row>
    <row r="2290" spans="3:12">
      <c r="C2290" s="1" t="s">
        <v>1056</v>
      </c>
      <c r="D2290" s="1">
        <v>0</v>
      </c>
      <c r="E2290" s="1" t="s">
        <v>27</v>
      </c>
      <c r="F2290" s="12" t="s">
        <v>142</v>
      </c>
      <c r="G2290" s="12" t="s">
        <v>3350</v>
      </c>
      <c r="H2290" s="1" t="s">
        <v>85</v>
      </c>
      <c r="I2290" s="12" t="s">
        <v>554</v>
      </c>
      <c r="J2290" s="12" t="s">
        <v>559</v>
      </c>
      <c r="K2290" s="1" t="s">
        <v>930</v>
      </c>
      <c r="L2290" s="1" t="s">
        <v>918</v>
      </c>
    </row>
    <row r="2291" spans="3:12">
      <c r="C2291" s="1" t="s">
        <v>1057</v>
      </c>
      <c r="D2291" s="1">
        <v>0</v>
      </c>
      <c r="E2291" s="1" t="s">
        <v>27</v>
      </c>
      <c r="F2291" s="12" t="s">
        <v>142</v>
      </c>
      <c r="G2291" s="12" t="s">
        <v>3350</v>
      </c>
      <c r="H2291" s="1" t="s">
        <v>85</v>
      </c>
      <c r="I2291" s="12" t="s">
        <v>554</v>
      </c>
      <c r="J2291" s="12" t="s">
        <v>559</v>
      </c>
      <c r="K2291" s="1" t="s">
        <v>930</v>
      </c>
      <c r="L2291" s="1" t="s">
        <v>918</v>
      </c>
    </row>
    <row r="2292" spans="3:12">
      <c r="C2292" s="1" t="s">
        <v>1058</v>
      </c>
      <c r="D2292" s="1">
        <v>0</v>
      </c>
      <c r="E2292" s="1" t="s">
        <v>27</v>
      </c>
      <c r="F2292" s="12" t="s">
        <v>142</v>
      </c>
      <c r="G2292" s="12" t="s">
        <v>3350</v>
      </c>
      <c r="H2292" s="1" t="s">
        <v>85</v>
      </c>
      <c r="I2292" s="12" t="s">
        <v>554</v>
      </c>
      <c r="J2292" s="12" t="s">
        <v>559</v>
      </c>
      <c r="K2292" s="1" t="s">
        <v>930</v>
      </c>
      <c r="L2292" s="1" t="s">
        <v>918</v>
      </c>
    </row>
    <row r="2293" spans="3:12">
      <c r="C2293" s="1" t="s">
        <v>1059</v>
      </c>
      <c r="D2293" s="1">
        <v>0</v>
      </c>
      <c r="E2293" s="1" t="s">
        <v>27</v>
      </c>
      <c r="F2293" s="12" t="s">
        <v>142</v>
      </c>
      <c r="G2293" s="12" t="s">
        <v>3350</v>
      </c>
      <c r="H2293" s="1" t="s">
        <v>85</v>
      </c>
      <c r="I2293" s="12" t="s">
        <v>554</v>
      </c>
      <c r="J2293" s="12" t="s">
        <v>559</v>
      </c>
      <c r="K2293" s="1" t="s">
        <v>930</v>
      </c>
      <c r="L2293" s="1" t="s">
        <v>918</v>
      </c>
    </row>
    <row r="2294" spans="3:12">
      <c r="C2294" s="1" t="s">
        <v>1060</v>
      </c>
      <c r="D2294" s="1">
        <v>0</v>
      </c>
      <c r="E2294" s="1" t="s">
        <v>27</v>
      </c>
      <c r="F2294" s="12" t="s">
        <v>142</v>
      </c>
      <c r="G2294" s="12" t="s">
        <v>3350</v>
      </c>
      <c r="H2294" s="1" t="s">
        <v>85</v>
      </c>
      <c r="I2294" s="12" t="s">
        <v>554</v>
      </c>
      <c r="J2294" s="12" t="s">
        <v>559</v>
      </c>
      <c r="K2294" s="1" t="s">
        <v>930</v>
      </c>
      <c r="L2294" s="1" t="s">
        <v>918</v>
      </c>
    </row>
    <row r="2295" spans="3:12">
      <c r="C2295" s="1" t="s">
        <v>1061</v>
      </c>
      <c r="D2295" s="1">
        <v>0</v>
      </c>
      <c r="E2295" s="1" t="s">
        <v>27</v>
      </c>
      <c r="F2295" s="12" t="s">
        <v>142</v>
      </c>
      <c r="G2295" s="12" t="s">
        <v>3350</v>
      </c>
      <c r="H2295" s="1" t="s">
        <v>85</v>
      </c>
      <c r="I2295" s="12" t="s">
        <v>554</v>
      </c>
      <c r="J2295" s="12" t="s">
        <v>559</v>
      </c>
      <c r="K2295" s="1" t="s">
        <v>930</v>
      </c>
      <c r="L2295" s="1" t="s">
        <v>918</v>
      </c>
    </row>
    <row r="2296" spans="3:12">
      <c r="C2296" s="1" t="s">
        <v>1062</v>
      </c>
      <c r="D2296" s="1">
        <v>0</v>
      </c>
      <c r="E2296" s="1" t="s">
        <v>27</v>
      </c>
      <c r="F2296" s="12" t="s">
        <v>142</v>
      </c>
      <c r="G2296" s="12" t="s">
        <v>3350</v>
      </c>
      <c r="H2296" s="1" t="s">
        <v>85</v>
      </c>
      <c r="I2296" s="12" t="s">
        <v>554</v>
      </c>
      <c r="J2296" s="12" t="s">
        <v>559</v>
      </c>
      <c r="K2296" s="1" t="s">
        <v>930</v>
      </c>
      <c r="L2296" s="1" t="s">
        <v>918</v>
      </c>
    </row>
    <row r="2297" spans="3:12">
      <c r="C2297" s="1" t="s">
        <v>1032</v>
      </c>
      <c r="D2297" s="1">
        <v>0</v>
      </c>
      <c r="E2297" s="1" t="s">
        <v>27</v>
      </c>
      <c r="F2297" s="12" t="s">
        <v>142</v>
      </c>
      <c r="G2297" s="12" t="s">
        <v>3350</v>
      </c>
      <c r="H2297" s="1" t="s">
        <v>85</v>
      </c>
      <c r="I2297" s="12" t="s">
        <v>554</v>
      </c>
      <c r="J2297" s="12" t="s">
        <v>559</v>
      </c>
      <c r="K2297" s="1" t="s">
        <v>930</v>
      </c>
      <c r="L2297" s="1" t="s">
        <v>920</v>
      </c>
    </row>
    <row r="2298" spans="3:12">
      <c r="C2298" s="1" t="s">
        <v>1033</v>
      </c>
      <c r="D2298" s="1">
        <v>0</v>
      </c>
      <c r="E2298" s="1" t="s">
        <v>27</v>
      </c>
      <c r="F2298" s="12" t="s">
        <v>142</v>
      </c>
      <c r="G2298" s="12" t="s">
        <v>3350</v>
      </c>
      <c r="H2298" s="1" t="s">
        <v>85</v>
      </c>
      <c r="I2298" s="12" t="s">
        <v>554</v>
      </c>
      <c r="J2298" s="12" t="s">
        <v>559</v>
      </c>
      <c r="K2298" s="1" t="s">
        <v>930</v>
      </c>
      <c r="L2298" s="1" t="s">
        <v>920</v>
      </c>
    </row>
    <row r="2299" spans="3:12">
      <c r="C2299" s="1" t="s">
        <v>1035</v>
      </c>
      <c r="D2299" s="1">
        <v>0</v>
      </c>
      <c r="E2299" s="1" t="s">
        <v>27</v>
      </c>
      <c r="F2299" s="12" t="s">
        <v>142</v>
      </c>
      <c r="G2299" s="12" t="s">
        <v>3350</v>
      </c>
      <c r="H2299" s="1" t="s">
        <v>85</v>
      </c>
      <c r="I2299" s="12" t="s">
        <v>554</v>
      </c>
      <c r="J2299" s="12" t="s">
        <v>559</v>
      </c>
      <c r="K2299" s="1" t="s">
        <v>930</v>
      </c>
      <c r="L2299" s="1" t="s">
        <v>920</v>
      </c>
    </row>
    <row r="2300" spans="3:12">
      <c r="C2300" s="1" t="s">
        <v>1036</v>
      </c>
      <c r="D2300" s="1">
        <v>0</v>
      </c>
      <c r="E2300" s="1" t="s">
        <v>27</v>
      </c>
      <c r="F2300" s="12" t="s">
        <v>142</v>
      </c>
      <c r="G2300" s="12" t="s">
        <v>3350</v>
      </c>
      <c r="H2300" s="1" t="s">
        <v>85</v>
      </c>
      <c r="I2300" s="12" t="s">
        <v>554</v>
      </c>
      <c r="J2300" s="12" t="s">
        <v>559</v>
      </c>
      <c r="K2300" s="1" t="s">
        <v>930</v>
      </c>
      <c r="L2300" s="1" t="s">
        <v>920</v>
      </c>
    </row>
    <row r="2301" spans="3:12">
      <c r="C2301" s="1" t="s">
        <v>1037</v>
      </c>
      <c r="D2301" s="1">
        <v>0</v>
      </c>
      <c r="E2301" s="1" t="s">
        <v>27</v>
      </c>
      <c r="F2301" s="12" t="s">
        <v>142</v>
      </c>
      <c r="G2301" s="12" t="s">
        <v>3350</v>
      </c>
      <c r="H2301" s="1" t="s">
        <v>85</v>
      </c>
      <c r="I2301" s="12" t="s">
        <v>554</v>
      </c>
      <c r="J2301" s="12" t="s">
        <v>559</v>
      </c>
      <c r="K2301" s="1" t="s">
        <v>930</v>
      </c>
      <c r="L2301" s="1" t="s">
        <v>920</v>
      </c>
    </row>
    <row r="2302" spans="3:12">
      <c r="C2302" s="1" t="s">
        <v>1038</v>
      </c>
      <c r="D2302" s="1">
        <v>0</v>
      </c>
      <c r="E2302" s="1" t="s">
        <v>27</v>
      </c>
      <c r="F2302" s="12" t="s">
        <v>142</v>
      </c>
      <c r="G2302" s="12" t="s">
        <v>3350</v>
      </c>
      <c r="H2302" s="1" t="s">
        <v>85</v>
      </c>
      <c r="I2302" s="12" t="s">
        <v>554</v>
      </c>
      <c r="J2302" s="12" t="s">
        <v>559</v>
      </c>
      <c r="K2302" s="1" t="s">
        <v>930</v>
      </c>
      <c r="L2302" s="1" t="s">
        <v>920</v>
      </c>
    </row>
    <row r="2303" spans="3:12">
      <c r="C2303" s="1" t="s">
        <v>1039</v>
      </c>
      <c r="D2303" s="1">
        <v>0</v>
      </c>
      <c r="E2303" s="1" t="s">
        <v>27</v>
      </c>
      <c r="F2303" s="12" t="s">
        <v>142</v>
      </c>
      <c r="G2303" s="12" t="s">
        <v>3350</v>
      </c>
      <c r="H2303" s="1" t="s">
        <v>85</v>
      </c>
      <c r="I2303" s="12" t="s">
        <v>554</v>
      </c>
      <c r="J2303" s="12" t="s">
        <v>559</v>
      </c>
      <c r="K2303" s="1" t="s">
        <v>930</v>
      </c>
      <c r="L2303" s="1" t="s">
        <v>920</v>
      </c>
    </row>
    <row r="2304" spans="3:12">
      <c r="C2304" s="1" t="s">
        <v>1040</v>
      </c>
      <c r="D2304" s="1">
        <v>0</v>
      </c>
      <c r="E2304" s="1" t="s">
        <v>27</v>
      </c>
      <c r="F2304" s="12" t="s">
        <v>142</v>
      </c>
      <c r="G2304" s="12" t="s">
        <v>3350</v>
      </c>
      <c r="H2304" s="1" t="s">
        <v>85</v>
      </c>
      <c r="I2304" s="12" t="s">
        <v>554</v>
      </c>
      <c r="J2304" s="12" t="s">
        <v>559</v>
      </c>
      <c r="K2304" s="1" t="s">
        <v>930</v>
      </c>
      <c r="L2304" s="1" t="s">
        <v>920</v>
      </c>
    </row>
    <row r="2305" spans="3:12">
      <c r="C2305" s="1" t="s">
        <v>1041</v>
      </c>
      <c r="D2305" s="1">
        <v>0</v>
      </c>
      <c r="E2305" s="1" t="s">
        <v>27</v>
      </c>
      <c r="F2305" s="12" t="s">
        <v>142</v>
      </c>
      <c r="G2305" s="12" t="s">
        <v>3350</v>
      </c>
      <c r="H2305" s="1" t="s">
        <v>85</v>
      </c>
      <c r="I2305" s="12" t="s">
        <v>554</v>
      </c>
      <c r="J2305" s="12" t="s">
        <v>559</v>
      </c>
      <c r="K2305" s="1" t="s">
        <v>930</v>
      </c>
      <c r="L2305" s="1" t="s">
        <v>920</v>
      </c>
    </row>
    <row r="2306" spans="3:12">
      <c r="C2306" s="1" t="s">
        <v>1042</v>
      </c>
      <c r="D2306" s="1">
        <v>0</v>
      </c>
      <c r="E2306" s="1" t="s">
        <v>27</v>
      </c>
      <c r="F2306" s="12" t="s">
        <v>142</v>
      </c>
      <c r="G2306" s="12" t="s">
        <v>3350</v>
      </c>
      <c r="H2306" s="1" t="s">
        <v>85</v>
      </c>
      <c r="I2306" s="12" t="s">
        <v>554</v>
      </c>
      <c r="J2306" s="12" t="s">
        <v>559</v>
      </c>
      <c r="K2306" s="1" t="s">
        <v>930</v>
      </c>
      <c r="L2306" s="1" t="s">
        <v>920</v>
      </c>
    </row>
    <row r="2307" spans="3:12">
      <c r="C2307" s="1" t="s">
        <v>1043</v>
      </c>
      <c r="D2307" s="1">
        <v>0</v>
      </c>
      <c r="E2307" s="1" t="s">
        <v>27</v>
      </c>
      <c r="F2307" s="12" t="s">
        <v>142</v>
      </c>
      <c r="G2307" s="12" t="s">
        <v>3350</v>
      </c>
      <c r="H2307" s="1" t="s">
        <v>85</v>
      </c>
      <c r="I2307" s="12" t="s">
        <v>554</v>
      </c>
      <c r="J2307" s="12" t="s">
        <v>559</v>
      </c>
      <c r="K2307" s="1" t="s">
        <v>930</v>
      </c>
      <c r="L2307" s="1" t="s">
        <v>920</v>
      </c>
    </row>
    <row r="2308" spans="3:12">
      <c r="C2308" s="1" t="s">
        <v>1044</v>
      </c>
      <c r="D2308" s="1">
        <v>0</v>
      </c>
      <c r="E2308" s="1" t="s">
        <v>27</v>
      </c>
      <c r="F2308" s="12" t="s">
        <v>142</v>
      </c>
      <c r="G2308" s="12" t="s">
        <v>3350</v>
      </c>
      <c r="H2308" s="1" t="s">
        <v>85</v>
      </c>
      <c r="I2308" s="12" t="s">
        <v>554</v>
      </c>
      <c r="J2308" s="12" t="s">
        <v>559</v>
      </c>
      <c r="K2308" s="1" t="s">
        <v>930</v>
      </c>
      <c r="L2308" s="1" t="s">
        <v>920</v>
      </c>
    </row>
    <row r="2309" spans="3:12">
      <c r="C2309" s="1" t="s">
        <v>1045</v>
      </c>
      <c r="D2309" s="1">
        <v>0</v>
      </c>
      <c r="E2309" s="1" t="s">
        <v>27</v>
      </c>
      <c r="F2309" s="12" t="s">
        <v>142</v>
      </c>
      <c r="G2309" s="12" t="s">
        <v>3350</v>
      </c>
      <c r="H2309" s="1" t="s">
        <v>85</v>
      </c>
      <c r="I2309" s="12" t="s">
        <v>554</v>
      </c>
      <c r="J2309" s="12" t="s">
        <v>559</v>
      </c>
      <c r="K2309" s="1" t="s">
        <v>930</v>
      </c>
      <c r="L2309" s="1" t="s">
        <v>920</v>
      </c>
    </row>
    <row r="2310" spans="3:12">
      <c r="C2310" s="1" t="s">
        <v>1046</v>
      </c>
      <c r="D2310" s="1">
        <v>0</v>
      </c>
      <c r="E2310" s="1" t="s">
        <v>27</v>
      </c>
      <c r="F2310" s="12" t="s">
        <v>142</v>
      </c>
      <c r="G2310" s="12" t="s">
        <v>3350</v>
      </c>
      <c r="H2310" s="1" t="s">
        <v>85</v>
      </c>
      <c r="I2310" s="12" t="s">
        <v>554</v>
      </c>
      <c r="J2310" s="12" t="s">
        <v>559</v>
      </c>
      <c r="K2310" s="1" t="s">
        <v>930</v>
      </c>
      <c r="L2310" s="1" t="s">
        <v>920</v>
      </c>
    </row>
    <row r="2311" spans="3:12">
      <c r="C2311" s="1" t="s">
        <v>1048</v>
      </c>
      <c r="D2311" s="1">
        <v>0</v>
      </c>
      <c r="E2311" s="1" t="s">
        <v>27</v>
      </c>
      <c r="F2311" s="12" t="s">
        <v>142</v>
      </c>
      <c r="G2311" s="12" t="s">
        <v>3350</v>
      </c>
      <c r="H2311" s="1" t="s">
        <v>85</v>
      </c>
      <c r="I2311" s="12" t="s">
        <v>554</v>
      </c>
      <c r="J2311" s="12" t="s">
        <v>559</v>
      </c>
      <c r="K2311" s="1" t="s">
        <v>930</v>
      </c>
      <c r="L2311" s="1" t="s">
        <v>920</v>
      </c>
    </row>
    <row r="2312" spans="3:12">
      <c r="C2312" s="1" t="s">
        <v>1049</v>
      </c>
      <c r="D2312" s="1">
        <v>0</v>
      </c>
      <c r="E2312" s="1" t="s">
        <v>27</v>
      </c>
      <c r="F2312" s="12" t="s">
        <v>142</v>
      </c>
      <c r="G2312" s="12" t="s">
        <v>3350</v>
      </c>
      <c r="H2312" s="1" t="s">
        <v>85</v>
      </c>
      <c r="I2312" s="12" t="s">
        <v>554</v>
      </c>
      <c r="J2312" s="12" t="s">
        <v>559</v>
      </c>
      <c r="K2312" s="1" t="s">
        <v>930</v>
      </c>
      <c r="L2312" s="1" t="s">
        <v>920</v>
      </c>
    </row>
    <row r="2313" spans="3:12">
      <c r="C2313" s="1" t="s">
        <v>1051</v>
      </c>
      <c r="D2313" s="1">
        <v>0</v>
      </c>
      <c r="E2313" s="1" t="s">
        <v>27</v>
      </c>
      <c r="F2313" s="12" t="s">
        <v>142</v>
      </c>
      <c r="G2313" s="12" t="s">
        <v>3350</v>
      </c>
      <c r="H2313" s="1" t="s">
        <v>85</v>
      </c>
      <c r="I2313" s="12" t="s">
        <v>554</v>
      </c>
      <c r="J2313" s="12" t="s">
        <v>559</v>
      </c>
      <c r="K2313" s="1" t="s">
        <v>930</v>
      </c>
      <c r="L2313" s="1" t="s">
        <v>920</v>
      </c>
    </row>
    <row r="2314" spans="3:12">
      <c r="C2314" s="1" t="s">
        <v>1052</v>
      </c>
      <c r="D2314" s="1">
        <v>0</v>
      </c>
      <c r="E2314" s="1" t="s">
        <v>27</v>
      </c>
      <c r="F2314" s="12" t="s">
        <v>142</v>
      </c>
      <c r="G2314" s="12" t="s">
        <v>3350</v>
      </c>
      <c r="H2314" s="1" t="s">
        <v>85</v>
      </c>
      <c r="I2314" s="12" t="s">
        <v>554</v>
      </c>
      <c r="J2314" s="12" t="s">
        <v>559</v>
      </c>
      <c r="K2314" s="1" t="s">
        <v>930</v>
      </c>
      <c r="L2314" s="1" t="s">
        <v>920</v>
      </c>
    </row>
    <row r="2315" spans="3:12">
      <c r="C2315" s="1" t="s">
        <v>1053</v>
      </c>
      <c r="D2315" s="1">
        <v>0</v>
      </c>
      <c r="E2315" s="1" t="s">
        <v>27</v>
      </c>
      <c r="F2315" s="12" t="s">
        <v>142</v>
      </c>
      <c r="G2315" s="12" t="s">
        <v>3350</v>
      </c>
      <c r="H2315" s="1" t="s">
        <v>85</v>
      </c>
      <c r="I2315" s="12" t="s">
        <v>554</v>
      </c>
      <c r="J2315" s="12" t="s">
        <v>559</v>
      </c>
      <c r="K2315" s="1" t="s">
        <v>930</v>
      </c>
      <c r="L2315" s="1" t="s">
        <v>920</v>
      </c>
    </row>
    <row r="2316" spans="3:12">
      <c r="C2316" s="1" t="s">
        <v>1054</v>
      </c>
      <c r="D2316" s="1">
        <v>0</v>
      </c>
      <c r="E2316" s="1" t="s">
        <v>27</v>
      </c>
      <c r="F2316" s="12" t="s">
        <v>142</v>
      </c>
      <c r="G2316" s="12" t="s">
        <v>3350</v>
      </c>
      <c r="H2316" s="1" t="s">
        <v>85</v>
      </c>
      <c r="I2316" s="12" t="s">
        <v>554</v>
      </c>
      <c r="J2316" s="12" t="s">
        <v>559</v>
      </c>
      <c r="K2316" s="1" t="s">
        <v>930</v>
      </c>
      <c r="L2316" s="1" t="s">
        <v>920</v>
      </c>
    </row>
    <row r="2317" spans="3:12">
      <c r="C2317" s="1" t="s">
        <v>1055</v>
      </c>
      <c r="D2317" s="1">
        <v>0</v>
      </c>
      <c r="E2317" s="1" t="s">
        <v>27</v>
      </c>
      <c r="F2317" s="12" t="s">
        <v>142</v>
      </c>
      <c r="G2317" s="12" t="s">
        <v>3350</v>
      </c>
      <c r="H2317" s="1" t="s">
        <v>85</v>
      </c>
      <c r="I2317" s="12" t="s">
        <v>554</v>
      </c>
      <c r="J2317" s="12" t="s">
        <v>559</v>
      </c>
      <c r="K2317" s="1" t="s">
        <v>930</v>
      </c>
      <c r="L2317" s="1" t="s">
        <v>920</v>
      </c>
    </row>
    <row r="2318" spans="3:12">
      <c r="C2318" s="1" t="s">
        <v>1056</v>
      </c>
      <c r="D2318" s="1">
        <v>0</v>
      </c>
      <c r="E2318" s="1" t="s">
        <v>27</v>
      </c>
      <c r="F2318" s="12" t="s">
        <v>142</v>
      </c>
      <c r="G2318" s="12" t="s">
        <v>3350</v>
      </c>
      <c r="H2318" s="1" t="s">
        <v>85</v>
      </c>
      <c r="I2318" s="12" t="s">
        <v>554</v>
      </c>
      <c r="J2318" s="12" t="s">
        <v>559</v>
      </c>
      <c r="K2318" s="1" t="s">
        <v>930</v>
      </c>
      <c r="L2318" s="1" t="s">
        <v>920</v>
      </c>
    </row>
    <row r="2319" spans="3:12">
      <c r="C2319" s="1" t="s">
        <v>1057</v>
      </c>
      <c r="D2319" s="1">
        <v>0</v>
      </c>
      <c r="E2319" s="1" t="s">
        <v>27</v>
      </c>
      <c r="F2319" s="12" t="s">
        <v>142</v>
      </c>
      <c r="G2319" s="12" t="s">
        <v>3350</v>
      </c>
      <c r="H2319" s="1" t="s">
        <v>85</v>
      </c>
      <c r="I2319" s="12" t="s">
        <v>554</v>
      </c>
      <c r="J2319" s="12" t="s">
        <v>559</v>
      </c>
      <c r="K2319" s="1" t="s">
        <v>930</v>
      </c>
      <c r="L2319" s="1" t="s">
        <v>920</v>
      </c>
    </row>
    <row r="2320" spans="3:12">
      <c r="C2320" s="1" t="s">
        <v>1058</v>
      </c>
      <c r="D2320" s="1">
        <v>0</v>
      </c>
      <c r="E2320" s="1" t="s">
        <v>27</v>
      </c>
      <c r="F2320" s="12" t="s">
        <v>142</v>
      </c>
      <c r="G2320" s="12" t="s">
        <v>3350</v>
      </c>
      <c r="H2320" s="1" t="s">
        <v>85</v>
      </c>
      <c r="I2320" s="12" t="s">
        <v>554</v>
      </c>
      <c r="J2320" s="12" t="s">
        <v>559</v>
      </c>
      <c r="K2320" s="1" t="s">
        <v>930</v>
      </c>
      <c r="L2320" s="1" t="s">
        <v>920</v>
      </c>
    </row>
    <row r="2321" spans="3:12">
      <c r="C2321" s="1" t="s">
        <v>1059</v>
      </c>
      <c r="D2321" s="1">
        <v>0</v>
      </c>
      <c r="E2321" s="1" t="s">
        <v>27</v>
      </c>
      <c r="F2321" s="12" t="s">
        <v>142</v>
      </c>
      <c r="G2321" s="12" t="s">
        <v>3350</v>
      </c>
      <c r="H2321" s="1" t="s">
        <v>85</v>
      </c>
      <c r="I2321" s="12" t="s">
        <v>554</v>
      </c>
      <c r="J2321" s="12" t="s">
        <v>559</v>
      </c>
      <c r="K2321" s="1" t="s">
        <v>930</v>
      </c>
      <c r="L2321" s="1" t="s">
        <v>920</v>
      </c>
    </row>
    <row r="2322" spans="3:12">
      <c r="C2322" s="1" t="s">
        <v>1060</v>
      </c>
      <c r="D2322" s="1">
        <v>0</v>
      </c>
      <c r="E2322" s="1" t="s">
        <v>27</v>
      </c>
      <c r="F2322" s="12" t="s">
        <v>142</v>
      </c>
      <c r="G2322" s="12" t="s">
        <v>3350</v>
      </c>
      <c r="H2322" s="1" t="s">
        <v>85</v>
      </c>
      <c r="I2322" s="12" t="s">
        <v>554</v>
      </c>
      <c r="J2322" s="12" t="s">
        <v>559</v>
      </c>
      <c r="K2322" s="1" t="s">
        <v>930</v>
      </c>
      <c r="L2322" s="1" t="s">
        <v>920</v>
      </c>
    </row>
    <row r="2323" spans="3:12">
      <c r="C2323" s="1" t="s">
        <v>1061</v>
      </c>
      <c r="D2323" s="1">
        <v>0</v>
      </c>
      <c r="E2323" s="1" t="s">
        <v>27</v>
      </c>
      <c r="F2323" s="12" t="s">
        <v>142</v>
      </c>
      <c r="G2323" s="12" t="s">
        <v>3350</v>
      </c>
      <c r="H2323" s="1" t="s">
        <v>85</v>
      </c>
      <c r="I2323" s="12" t="s">
        <v>554</v>
      </c>
      <c r="J2323" s="12" t="s">
        <v>559</v>
      </c>
      <c r="K2323" s="1" t="s">
        <v>930</v>
      </c>
      <c r="L2323" s="1" t="s">
        <v>920</v>
      </c>
    </row>
    <row r="2324" spans="3:12">
      <c r="C2324" s="1" t="s">
        <v>1062</v>
      </c>
      <c r="D2324" s="1">
        <v>0</v>
      </c>
      <c r="E2324" s="1" t="s">
        <v>27</v>
      </c>
      <c r="F2324" s="12" t="s">
        <v>142</v>
      </c>
      <c r="G2324" s="12" t="s">
        <v>3350</v>
      </c>
      <c r="H2324" s="1" t="s">
        <v>85</v>
      </c>
      <c r="I2324" s="12" t="s">
        <v>554</v>
      </c>
      <c r="J2324" s="12" t="s">
        <v>559</v>
      </c>
      <c r="K2324" s="1" t="s">
        <v>930</v>
      </c>
      <c r="L2324" s="1" t="s">
        <v>920</v>
      </c>
    </row>
    <row r="2325" spans="3:12">
      <c r="C2325" s="1" t="s">
        <v>1032</v>
      </c>
      <c r="D2325" s="1">
        <v>0</v>
      </c>
      <c r="E2325" s="1" t="s">
        <v>27</v>
      </c>
      <c r="F2325" s="12" t="s">
        <v>142</v>
      </c>
      <c r="G2325" s="12" t="s">
        <v>3350</v>
      </c>
      <c r="H2325" s="1" t="s">
        <v>85</v>
      </c>
      <c r="I2325" s="12" t="s">
        <v>554</v>
      </c>
      <c r="J2325" s="12" t="s">
        <v>559</v>
      </c>
      <c r="K2325" s="1" t="s">
        <v>930</v>
      </c>
      <c r="L2325" s="1" t="s">
        <v>922</v>
      </c>
    </row>
    <row r="2326" spans="3:12">
      <c r="C2326" s="1" t="s">
        <v>1033</v>
      </c>
      <c r="D2326" s="1">
        <v>0</v>
      </c>
      <c r="E2326" s="1" t="s">
        <v>27</v>
      </c>
      <c r="F2326" s="12" t="s">
        <v>142</v>
      </c>
      <c r="G2326" s="12" t="s">
        <v>3350</v>
      </c>
      <c r="H2326" s="1" t="s">
        <v>85</v>
      </c>
      <c r="I2326" s="12" t="s">
        <v>554</v>
      </c>
      <c r="J2326" s="12" t="s">
        <v>559</v>
      </c>
      <c r="K2326" s="1" t="s">
        <v>930</v>
      </c>
      <c r="L2326" s="1" t="s">
        <v>922</v>
      </c>
    </row>
    <row r="2327" spans="3:12">
      <c r="C2327" s="1" t="s">
        <v>1035</v>
      </c>
      <c r="D2327" s="1">
        <v>0</v>
      </c>
      <c r="E2327" s="1" t="s">
        <v>27</v>
      </c>
      <c r="F2327" s="12" t="s">
        <v>142</v>
      </c>
      <c r="G2327" s="12" t="s">
        <v>3350</v>
      </c>
      <c r="H2327" s="1" t="s">
        <v>85</v>
      </c>
      <c r="I2327" s="12" t="s">
        <v>554</v>
      </c>
      <c r="J2327" s="12" t="s">
        <v>559</v>
      </c>
      <c r="K2327" s="1" t="s">
        <v>930</v>
      </c>
      <c r="L2327" s="1" t="s">
        <v>922</v>
      </c>
    </row>
    <row r="2328" spans="3:12">
      <c r="C2328" s="1" t="s">
        <v>1036</v>
      </c>
      <c r="D2328" s="1">
        <v>0</v>
      </c>
      <c r="E2328" s="1" t="s">
        <v>27</v>
      </c>
      <c r="F2328" s="12" t="s">
        <v>142</v>
      </c>
      <c r="G2328" s="12" t="s">
        <v>3350</v>
      </c>
      <c r="H2328" s="1" t="s">
        <v>85</v>
      </c>
      <c r="I2328" s="12" t="s">
        <v>554</v>
      </c>
      <c r="J2328" s="12" t="s">
        <v>559</v>
      </c>
      <c r="K2328" s="1" t="s">
        <v>930</v>
      </c>
      <c r="L2328" s="1" t="s">
        <v>922</v>
      </c>
    </row>
    <row r="2329" spans="3:12">
      <c r="C2329" s="1" t="s">
        <v>1037</v>
      </c>
      <c r="D2329" s="1">
        <v>0</v>
      </c>
      <c r="E2329" s="1" t="s">
        <v>27</v>
      </c>
      <c r="F2329" s="12" t="s">
        <v>142</v>
      </c>
      <c r="G2329" s="12" t="s">
        <v>3350</v>
      </c>
      <c r="H2329" s="1" t="s">
        <v>85</v>
      </c>
      <c r="I2329" s="12" t="s">
        <v>554</v>
      </c>
      <c r="J2329" s="12" t="s">
        <v>559</v>
      </c>
      <c r="K2329" s="1" t="s">
        <v>930</v>
      </c>
      <c r="L2329" s="1" t="s">
        <v>922</v>
      </c>
    </row>
    <row r="2330" spans="3:12">
      <c r="C2330" s="1" t="s">
        <v>1038</v>
      </c>
      <c r="D2330" s="1">
        <v>0</v>
      </c>
      <c r="E2330" s="1" t="s">
        <v>27</v>
      </c>
      <c r="F2330" s="12" t="s">
        <v>142</v>
      </c>
      <c r="G2330" s="12" t="s">
        <v>3350</v>
      </c>
      <c r="H2330" s="1" t="s">
        <v>85</v>
      </c>
      <c r="I2330" s="12" t="s">
        <v>554</v>
      </c>
      <c r="J2330" s="12" t="s">
        <v>559</v>
      </c>
      <c r="K2330" s="1" t="s">
        <v>930</v>
      </c>
      <c r="L2330" s="1" t="s">
        <v>922</v>
      </c>
    </row>
    <row r="2331" spans="3:12">
      <c r="C2331" s="1" t="s">
        <v>1039</v>
      </c>
      <c r="D2331" s="1">
        <v>0</v>
      </c>
      <c r="E2331" s="1" t="s">
        <v>27</v>
      </c>
      <c r="F2331" s="12" t="s">
        <v>142</v>
      </c>
      <c r="G2331" s="12" t="s">
        <v>3350</v>
      </c>
      <c r="H2331" s="1" t="s">
        <v>85</v>
      </c>
      <c r="I2331" s="12" t="s">
        <v>554</v>
      </c>
      <c r="J2331" s="12" t="s">
        <v>559</v>
      </c>
      <c r="K2331" s="1" t="s">
        <v>930</v>
      </c>
      <c r="L2331" s="1" t="s">
        <v>922</v>
      </c>
    </row>
    <row r="2332" spans="3:12">
      <c r="C2332" s="1" t="s">
        <v>1040</v>
      </c>
      <c r="D2332" s="1">
        <v>0</v>
      </c>
      <c r="E2332" s="1" t="s">
        <v>27</v>
      </c>
      <c r="F2332" s="12" t="s">
        <v>142</v>
      </c>
      <c r="G2332" s="12" t="s">
        <v>3350</v>
      </c>
      <c r="H2332" s="1" t="s">
        <v>85</v>
      </c>
      <c r="I2332" s="12" t="s">
        <v>554</v>
      </c>
      <c r="J2332" s="12" t="s">
        <v>559</v>
      </c>
      <c r="K2332" s="1" t="s">
        <v>930</v>
      </c>
      <c r="L2332" s="1" t="s">
        <v>922</v>
      </c>
    </row>
    <row r="2333" spans="3:12">
      <c r="C2333" s="1" t="s">
        <v>1041</v>
      </c>
      <c r="D2333" s="1">
        <v>0</v>
      </c>
      <c r="E2333" s="1" t="s">
        <v>27</v>
      </c>
      <c r="F2333" s="12" t="s">
        <v>142</v>
      </c>
      <c r="G2333" s="12" t="s">
        <v>3350</v>
      </c>
      <c r="H2333" s="1" t="s">
        <v>85</v>
      </c>
      <c r="I2333" s="12" t="s">
        <v>554</v>
      </c>
      <c r="J2333" s="12" t="s">
        <v>559</v>
      </c>
      <c r="K2333" s="1" t="s">
        <v>930</v>
      </c>
      <c r="L2333" s="1" t="s">
        <v>922</v>
      </c>
    </row>
    <row r="2334" spans="3:12">
      <c r="C2334" s="1" t="s">
        <v>1042</v>
      </c>
      <c r="D2334" s="1">
        <v>0</v>
      </c>
      <c r="E2334" s="1" t="s">
        <v>27</v>
      </c>
      <c r="F2334" s="12" t="s">
        <v>142</v>
      </c>
      <c r="G2334" s="12" t="s">
        <v>3350</v>
      </c>
      <c r="H2334" s="1" t="s">
        <v>85</v>
      </c>
      <c r="I2334" s="12" t="s">
        <v>554</v>
      </c>
      <c r="J2334" s="12" t="s">
        <v>559</v>
      </c>
      <c r="K2334" s="1" t="s">
        <v>930</v>
      </c>
      <c r="L2334" s="1" t="s">
        <v>922</v>
      </c>
    </row>
    <row r="2335" spans="3:12">
      <c r="C2335" s="1" t="s">
        <v>1043</v>
      </c>
      <c r="D2335" s="1">
        <v>0</v>
      </c>
      <c r="E2335" s="1" t="s">
        <v>27</v>
      </c>
      <c r="F2335" s="12" t="s">
        <v>142</v>
      </c>
      <c r="G2335" s="12" t="s">
        <v>3350</v>
      </c>
      <c r="H2335" s="1" t="s">
        <v>85</v>
      </c>
      <c r="I2335" s="12" t="s">
        <v>554</v>
      </c>
      <c r="J2335" s="12" t="s">
        <v>559</v>
      </c>
      <c r="K2335" s="1" t="s">
        <v>930</v>
      </c>
      <c r="L2335" s="1" t="s">
        <v>922</v>
      </c>
    </row>
    <row r="2336" spans="3:12">
      <c r="C2336" s="1" t="s">
        <v>1044</v>
      </c>
      <c r="D2336" s="1">
        <v>0</v>
      </c>
      <c r="E2336" s="1" t="s">
        <v>27</v>
      </c>
      <c r="F2336" s="12" t="s">
        <v>142</v>
      </c>
      <c r="G2336" s="12" t="s">
        <v>3350</v>
      </c>
      <c r="H2336" s="1" t="s">
        <v>85</v>
      </c>
      <c r="I2336" s="12" t="s">
        <v>554</v>
      </c>
      <c r="J2336" s="12" t="s">
        <v>559</v>
      </c>
      <c r="K2336" s="1" t="s">
        <v>930</v>
      </c>
      <c r="L2336" s="1" t="s">
        <v>922</v>
      </c>
    </row>
    <row r="2337" spans="3:12">
      <c r="C2337" s="1" t="s">
        <v>1045</v>
      </c>
      <c r="D2337" s="1">
        <v>0</v>
      </c>
      <c r="E2337" s="1" t="s">
        <v>27</v>
      </c>
      <c r="F2337" s="12" t="s">
        <v>142</v>
      </c>
      <c r="G2337" s="12" t="s">
        <v>3350</v>
      </c>
      <c r="H2337" s="1" t="s">
        <v>85</v>
      </c>
      <c r="I2337" s="12" t="s">
        <v>554</v>
      </c>
      <c r="J2337" s="12" t="s">
        <v>559</v>
      </c>
      <c r="K2337" s="1" t="s">
        <v>930</v>
      </c>
      <c r="L2337" s="1" t="s">
        <v>922</v>
      </c>
    </row>
    <row r="2338" spans="3:12">
      <c r="C2338" s="1" t="s">
        <v>1046</v>
      </c>
      <c r="D2338" s="1">
        <v>0</v>
      </c>
      <c r="E2338" s="1" t="s">
        <v>27</v>
      </c>
      <c r="F2338" s="12" t="s">
        <v>142</v>
      </c>
      <c r="G2338" s="12" t="s">
        <v>3350</v>
      </c>
      <c r="H2338" s="1" t="s">
        <v>85</v>
      </c>
      <c r="I2338" s="12" t="s">
        <v>554</v>
      </c>
      <c r="J2338" s="12" t="s">
        <v>559</v>
      </c>
      <c r="K2338" s="1" t="s">
        <v>930</v>
      </c>
      <c r="L2338" s="1" t="s">
        <v>922</v>
      </c>
    </row>
    <row r="2339" spans="3:12">
      <c r="C2339" s="1" t="s">
        <v>1048</v>
      </c>
      <c r="D2339" s="1">
        <v>0</v>
      </c>
      <c r="E2339" s="1" t="s">
        <v>27</v>
      </c>
      <c r="F2339" s="12" t="s">
        <v>142</v>
      </c>
      <c r="G2339" s="12" t="s">
        <v>3350</v>
      </c>
      <c r="H2339" s="1" t="s">
        <v>85</v>
      </c>
      <c r="I2339" s="12" t="s">
        <v>554</v>
      </c>
      <c r="J2339" s="12" t="s">
        <v>559</v>
      </c>
      <c r="K2339" s="1" t="s">
        <v>930</v>
      </c>
      <c r="L2339" s="1" t="s">
        <v>922</v>
      </c>
    </row>
    <row r="2340" spans="3:12">
      <c r="C2340" s="1" t="s">
        <v>1049</v>
      </c>
      <c r="D2340" s="1">
        <v>0</v>
      </c>
      <c r="E2340" s="1" t="s">
        <v>27</v>
      </c>
      <c r="F2340" s="12" t="s">
        <v>142</v>
      </c>
      <c r="G2340" s="12" t="s">
        <v>3350</v>
      </c>
      <c r="H2340" s="1" t="s">
        <v>85</v>
      </c>
      <c r="I2340" s="12" t="s">
        <v>554</v>
      </c>
      <c r="J2340" s="12" t="s">
        <v>559</v>
      </c>
      <c r="K2340" s="1" t="s">
        <v>930</v>
      </c>
      <c r="L2340" s="1" t="s">
        <v>922</v>
      </c>
    </row>
    <row r="2341" spans="3:12">
      <c r="C2341" s="1" t="s">
        <v>1051</v>
      </c>
      <c r="D2341" s="1">
        <v>0</v>
      </c>
      <c r="E2341" s="1" t="s">
        <v>27</v>
      </c>
      <c r="F2341" s="12" t="s">
        <v>142</v>
      </c>
      <c r="G2341" s="12" t="s">
        <v>3350</v>
      </c>
      <c r="H2341" s="1" t="s">
        <v>85</v>
      </c>
      <c r="I2341" s="12" t="s">
        <v>554</v>
      </c>
      <c r="J2341" s="12" t="s">
        <v>559</v>
      </c>
      <c r="K2341" s="1" t="s">
        <v>930</v>
      </c>
      <c r="L2341" s="1" t="s">
        <v>922</v>
      </c>
    </row>
    <row r="2342" spans="3:12">
      <c r="C2342" s="1" t="s">
        <v>1052</v>
      </c>
      <c r="D2342" s="1">
        <v>0</v>
      </c>
      <c r="E2342" s="1" t="s">
        <v>27</v>
      </c>
      <c r="F2342" s="12" t="s">
        <v>142</v>
      </c>
      <c r="G2342" s="12" t="s">
        <v>3350</v>
      </c>
      <c r="H2342" s="1" t="s">
        <v>85</v>
      </c>
      <c r="I2342" s="12" t="s">
        <v>554</v>
      </c>
      <c r="J2342" s="12" t="s">
        <v>559</v>
      </c>
      <c r="K2342" s="1" t="s">
        <v>930</v>
      </c>
      <c r="L2342" s="1" t="s">
        <v>922</v>
      </c>
    </row>
    <row r="2343" spans="3:12">
      <c r="C2343" s="1" t="s">
        <v>1053</v>
      </c>
      <c r="D2343" s="1">
        <v>0</v>
      </c>
      <c r="E2343" s="1" t="s">
        <v>27</v>
      </c>
      <c r="F2343" s="12" t="s">
        <v>142</v>
      </c>
      <c r="G2343" s="12" t="s">
        <v>3350</v>
      </c>
      <c r="H2343" s="1" t="s">
        <v>85</v>
      </c>
      <c r="I2343" s="12" t="s">
        <v>554</v>
      </c>
      <c r="J2343" s="12" t="s">
        <v>559</v>
      </c>
      <c r="K2343" s="1" t="s">
        <v>930</v>
      </c>
      <c r="L2343" s="1" t="s">
        <v>922</v>
      </c>
    </row>
    <row r="2344" spans="3:12">
      <c r="C2344" s="1" t="s">
        <v>1054</v>
      </c>
      <c r="D2344" s="1">
        <v>0</v>
      </c>
      <c r="E2344" s="1" t="s">
        <v>27</v>
      </c>
      <c r="F2344" s="12" t="s">
        <v>142</v>
      </c>
      <c r="G2344" s="12" t="s">
        <v>3350</v>
      </c>
      <c r="H2344" s="1" t="s">
        <v>85</v>
      </c>
      <c r="I2344" s="12" t="s">
        <v>554</v>
      </c>
      <c r="J2344" s="12" t="s">
        <v>559</v>
      </c>
      <c r="K2344" s="1" t="s">
        <v>930</v>
      </c>
      <c r="L2344" s="1" t="s">
        <v>922</v>
      </c>
    </row>
    <row r="2345" spans="3:12">
      <c r="C2345" s="1" t="s">
        <v>1055</v>
      </c>
      <c r="D2345" s="1">
        <v>0</v>
      </c>
      <c r="E2345" s="1" t="s">
        <v>27</v>
      </c>
      <c r="F2345" s="12" t="s">
        <v>142</v>
      </c>
      <c r="G2345" s="12" t="s">
        <v>3350</v>
      </c>
      <c r="H2345" s="1" t="s">
        <v>85</v>
      </c>
      <c r="I2345" s="12" t="s">
        <v>554</v>
      </c>
      <c r="J2345" s="12" t="s">
        <v>559</v>
      </c>
      <c r="K2345" s="1" t="s">
        <v>930</v>
      </c>
      <c r="L2345" s="1" t="s">
        <v>922</v>
      </c>
    </row>
    <row r="2346" spans="3:12">
      <c r="C2346" s="1" t="s">
        <v>1056</v>
      </c>
      <c r="D2346" s="1">
        <v>0</v>
      </c>
      <c r="E2346" s="1" t="s">
        <v>27</v>
      </c>
      <c r="F2346" s="12" t="s">
        <v>142</v>
      </c>
      <c r="G2346" s="12" t="s">
        <v>3350</v>
      </c>
      <c r="H2346" s="1" t="s">
        <v>85</v>
      </c>
      <c r="I2346" s="12" t="s">
        <v>554</v>
      </c>
      <c r="J2346" s="12" t="s">
        <v>559</v>
      </c>
      <c r="K2346" s="1" t="s">
        <v>930</v>
      </c>
      <c r="L2346" s="1" t="s">
        <v>922</v>
      </c>
    </row>
    <row r="2347" spans="3:12">
      <c r="C2347" s="1" t="s">
        <v>1057</v>
      </c>
      <c r="D2347" s="1">
        <v>0</v>
      </c>
      <c r="E2347" s="1" t="s">
        <v>27</v>
      </c>
      <c r="F2347" s="12" t="s">
        <v>142</v>
      </c>
      <c r="G2347" s="12" t="s">
        <v>3350</v>
      </c>
      <c r="H2347" s="1" t="s">
        <v>85</v>
      </c>
      <c r="I2347" s="12" t="s">
        <v>554</v>
      </c>
      <c r="J2347" s="12" t="s">
        <v>559</v>
      </c>
      <c r="K2347" s="1" t="s">
        <v>930</v>
      </c>
      <c r="L2347" s="1" t="s">
        <v>922</v>
      </c>
    </row>
    <row r="2348" spans="3:12">
      <c r="C2348" s="1" t="s">
        <v>1058</v>
      </c>
      <c r="D2348" s="1">
        <v>0</v>
      </c>
      <c r="E2348" s="1" t="s">
        <v>27</v>
      </c>
      <c r="F2348" s="12" t="s">
        <v>142</v>
      </c>
      <c r="G2348" s="12" t="s">
        <v>3350</v>
      </c>
      <c r="H2348" s="1" t="s">
        <v>85</v>
      </c>
      <c r="I2348" s="12" t="s">
        <v>554</v>
      </c>
      <c r="J2348" s="12" t="s">
        <v>559</v>
      </c>
      <c r="K2348" s="1" t="s">
        <v>930</v>
      </c>
      <c r="L2348" s="1" t="s">
        <v>922</v>
      </c>
    </row>
    <row r="2349" spans="3:12">
      <c r="C2349" s="1" t="s">
        <v>1059</v>
      </c>
      <c r="D2349" s="1">
        <v>0</v>
      </c>
      <c r="E2349" s="1" t="s">
        <v>27</v>
      </c>
      <c r="F2349" s="12" t="s">
        <v>142</v>
      </c>
      <c r="G2349" s="12" t="s">
        <v>3350</v>
      </c>
      <c r="H2349" s="1" t="s">
        <v>85</v>
      </c>
      <c r="I2349" s="12" t="s">
        <v>554</v>
      </c>
      <c r="J2349" s="12" t="s">
        <v>559</v>
      </c>
      <c r="K2349" s="1" t="s">
        <v>930</v>
      </c>
      <c r="L2349" s="1" t="s">
        <v>922</v>
      </c>
    </row>
    <row r="2350" spans="3:12">
      <c r="C2350" s="1" t="s">
        <v>1060</v>
      </c>
      <c r="D2350" s="1">
        <v>0</v>
      </c>
      <c r="E2350" s="1" t="s">
        <v>27</v>
      </c>
      <c r="F2350" s="12" t="s">
        <v>142</v>
      </c>
      <c r="G2350" s="12" t="s">
        <v>3350</v>
      </c>
      <c r="H2350" s="1" t="s">
        <v>85</v>
      </c>
      <c r="I2350" s="12" t="s">
        <v>554</v>
      </c>
      <c r="J2350" s="12" t="s">
        <v>559</v>
      </c>
      <c r="K2350" s="1" t="s">
        <v>930</v>
      </c>
      <c r="L2350" s="1" t="s">
        <v>922</v>
      </c>
    </row>
    <row r="2351" spans="3:12">
      <c r="C2351" s="1" t="s">
        <v>1061</v>
      </c>
      <c r="D2351" s="1">
        <v>0</v>
      </c>
      <c r="E2351" s="1" t="s">
        <v>27</v>
      </c>
      <c r="F2351" s="12" t="s">
        <v>142</v>
      </c>
      <c r="G2351" s="12" t="s">
        <v>3350</v>
      </c>
      <c r="H2351" s="1" t="s">
        <v>85</v>
      </c>
      <c r="I2351" s="12" t="s">
        <v>554</v>
      </c>
      <c r="J2351" s="12" t="s">
        <v>559</v>
      </c>
      <c r="K2351" s="1" t="s">
        <v>930</v>
      </c>
      <c r="L2351" s="1" t="s">
        <v>922</v>
      </c>
    </row>
    <row r="2352" spans="3:12">
      <c r="C2352" s="1" t="s">
        <v>1062</v>
      </c>
      <c r="D2352" s="1">
        <v>0</v>
      </c>
      <c r="E2352" s="1" t="s">
        <v>27</v>
      </c>
      <c r="F2352" s="12" t="s">
        <v>142</v>
      </c>
      <c r="G2352" s="12" t="s">
        <v>3350</v>
      </c>
      <c r="H2352" s="1" t="s">
        <v>85</v>
      </c>
      <c r="I2352" s="12" t="s">
        <v>554</v>
      </c>
      <c r="J2352" s="12" t="s">
        <v>559</v>
      </c>
      <c r="K2352" s="1" t="s">
        <v>930</v>
      </c>
      <c r="L2352" s="1" t="s">
        <v>922</v>
      </c>
    </row>
    <row r="2353" spans="3:12">
      <c r="C2353" s="1" t="s">
        <v>1032</v>
      </c>
      <c r="D2353" s="1">
        <v>0</v>
      </c>
      <c r="E2353" s="1" t="s">
        <v>27</v>
      </c>
      <c r="F2353" s="12" t="s">
        <v>142</v>
      </c>
      <c r="G2353" s="12" t="s">
        <v>3350</v>
      </c>
      <c r="H2353" s="1" t="s">
        <v>85</v>
      </c>
      <c r="I2353" s="12" t="s">
        <v>554</v>
      </c>
      <c r="J2353" s="12" t="s">
        <v>559</v>
      </c>
      <c r="K2353" s="1" t="s">
        <v>930</v>
      </c>
      <c r="L2353" s="1" t="s">
        <v>924</v>
      </c>
    </row>
    <row r="2354" spans="3:12">
      <c r="C2354" s="1" t="s">
        <v>1033</v>
      </c>
      <c r="D2354" s="1">
        <v>0</v>
      </c>
      <c r="E2354" s="1" t="s">
        <v>27</v>
      </c>
      <c r="F2354" s="12" t="s">
        <v>142</v>
      </c>
      <c r="G2354" s="12" t="s">
        <v>3350</v>
      </c>
      <c r="H2354" s="1" t="s">
        <v>85</v>
      </c>
      <c r="I2354" s="12" t="s">
        <v>554</v>
      </c>
      <c r="J2354" s="12" t="s">
        <v>559</v>
      </c>
      <c r="K2354" s="1" t="s">
        <v>930</v>
      </c>
      <c r="L2354" s="1" t="s">
        <v>924</v>
      </c>
    </row>
    <row r="2355" spans="3:12">
      <c r="C2355" s="1" t="s">
        <v>1035</v>
      </c>
      <c r="D2355" s="1">
        <v>0</v>
      </c>
      <c r="E2355" s="1" t="s">
        <v>27</v>
      </c>
      <c r="F2355" s="12" t="s">
        <v>142</v>
      </c>
      <c r="G2355" s="12" t="s">
        <v>3350</v>
      </c>
      <c r="H2355" s="1" t="s">
        <v>85</v>
      </c>
      <c r="I2355" s="12" t="s">
        <v>554</v>
      </c>
      <c r="J2355" s="12" t="s">
        <v>559</v>
      </c>
      <c r="K2355" s="1" t="s">
        <v>930</v>
      </c>
      <c r="L2355" s="1" t="s">
        <v>924</v>
      </c>
    </row>
    <row r="2356" spans="3:12">
      <c r="C2356" s="1" t="s">
        <v>1036</v>
      </c>
      <c r="D2356" s="1">
        <v>0</v>
      </c>
      <c r="E2356" s="1" t="s">
        <v>27</v>
      </c>
      <c r="F2356" s="12" t="s">
        <v>142</v>
      </c>
      <c r="G2356" s="12" t="s">
        <v>3350</v>
      </c>
      <c r="H2356" s="1" t="s">
        <v>85</v>
      </c>
      <c r="I2356" s="12" t="s">
        <v>554</v>
      </c>
      <c r="J2356" s="12" t="s">
        <v>559</v>
      </c>
      <c r="K2356" s="1" t="s">
        <v>930</v>
      </c>
      <c r="L2356" s="1" t="s">
        <v>924</v>
      </c>
    </row>
    <row r="2357" spans="3:12">
      <c r="C2357" s="1" t="s">
        <v>1037</v>
      </c>
      <c r="D2357" s="1">
        <v>0</v>
      </c>
      <c r="E2357" s="1" t="s">
        <v>27</v>
      </c>
      <c r="F2357" s="12" t="s">
        <v>142</v>
      </c>
      <c r="G2357" s="12" t="s">
        <v>3350</v>
      </c>
      <c r="H2357" s="1" t="s">
        <v>85</v>
      </c>
      <c r="I2357" s="12" t="s">
        <v>554</v>
      </c>
      <c r="J2357" s="12" t="s">
        <v>559</v>
      </c>
      <c r="K2357" s="1" t="s">
        <v>930</v>
      </c>
      <c r="L2357" s="1" t="s">
        <v>924</v>
      </c>
    </row>
    <row r="2358" spans="3:12">
      <c r="C2358" s="1" t="s">
        <v>1038</v>
      </c>
      <c r="D2358" s="1">
        <v>0</v>
      </c>
      <c r="E2358" s="1" t="s">
        <v>27</v>
      </c>
      <c r="F2358" s="12" t="s">
        <v>142</v>
      </c>
      <c r="G2358" s="12" t="s">
        <v>3350</v>
      </c>
      <c r="H2358" s="1" t="s">
        <v>85</v>
      </c>
      <c r="I2358" s="12" t="s">
        <v>554</v>
      </c>
      <c r="J2358" s="12" t="s">
        <v>559</v>
      </c>
      <c r="K2358" s="1" t="s">
        <v>930</v>
      </c>
      <c r="L2358" s="1" t="s">
        <v>924</v>
      </c>
    </row>
    <row r="2359" spans="3:12">
      <c r="C2359" s="1" t="s">
        <v>1039</v>
      </c>
      <c r="D2359" s="1">
        <v>0</v>
      </c>
      <c r="E2359" s="1" t="s">
        <v>27</v>
      </c>
      <c r="F2359" s="12" t="s">
        <v>142</v>
      </c>
      <c r="G2359" s="12" t="s">
        <v>3350</v>
      </c>
      <c r="H2359" s="1" t="s">
        <v>85</v>
      </c>
      <c r="I2359" s="12" t="s">
        <v>554</v>
      </c>
      <c r="J2359" s="12" t="s">
        <v>559</v>
      </c>
      <c r="K2359" s="1" t="s">
        <v>930</v>
      </c>
      <c r="L2359" s="1" t="s">
        <v>924</v>
      </c>
    </row>
    <row r="2360" spans="3:12">
      <c r="C2360" s="1" t="s">
        <v>1040</v>
      </c>
      <c r="D2360" s="1">
        <v>0</v>
      </c>
      <c r="E2360" s="1" t="s">
        <v>27</v>
      </c>
      <c r="F2360" s="12" t="s">
        <v>142</v>
      </c>
      <c r="G2360" s="12" t="s">
        <v>3350</v>
      </c>
      <c r="H2360" s="1" t="s">
        <v>85</v>
      </c>
      <c r="I2360" s="12" t="s">
        <v>554</v>
      </c>
      <c r="J2360" s="12" t="s">
        <v>559</v>
      </c>
      <c r="K2360" s="1" t="s">
        <v>930</v>
      </c>
      <c r="L2360" s="1" t="s">
        <v>924</v>
      </c>
    </row>
    <row r="2361" spans="3:12">
      <c r="C2361" s="1" t="s">
        <v>1041</v>
      </c>
      <c r="D2361" s="1">
        <v>0</v>
      </c>
      <c r="E2361" s="1" t="s">
        <v>27</v>
      </c>
      <c r="F2361" s="12" t="s">
        <v>142</v>
      </c>
      <c r="G2361" s="12" t="s">
        <v>3350</v>
      </c>
      <c r="H2361" s="1" t="s">
        <v>85</v>
      </c>
      <c r="I2361" s="12" t="s">
        <v>554</v>
      </c>
      <c r="J2361" s="12" t="s">
        <v>559</v>
      </c>
      <c r="K2361" s="1" t="s">
        <v>930</v>
      </c>
      <c r="L2361" s="1" t="s">
        <v>924</v>
      </c>
    </row>
    <row r="2362" spans="3:12">
      <c r="C2362" s="1" t="s">
        <v>1042</v>
      </c>
      <c r="D2362" s="1">
        <v>0</v>
      </c>
      <c r="E2362" s="1" t="s">
        <v>27</v>
      </c>
      <c r="F2362" s="12" t="s">
        <v>142</v>
      </c>
      <c r="G2362" s="12" t="s">
        <v>3350</v>
      </c>
      <c r="H2362" s="1" t="s">
        <v>85</v>
      </c>
      <c r="I2362" s="12" t="s">
        <v>554</v>
      </c>
      <c r="J2362" s="12" t="s">
        <v>559</v>
      </c>
      <c r="K2362" s="1" t="s">
        <v>930</v>
      </c>
      <c r="L2362" s="1" t="s">
        <v>924</v>
      </c>
    </row>
    <row r="2363" spans="3:12">
      <c r="C2363" s="1" t="s">
        <v>1043</v>
      </c>
      <c r="D2363" s="1">
        <v>0</v>
      </c>
      <c r="E2363" s="1" t="s">
        <v>27</v>
      </c>
      <c r="F2363" s="12" t="s">
        <v>142</v>
      </c>
      <c r="G2363" s="12" t="s">
        <v>3350</v>
      </c>
      <c r="H2363" s="1" t="s">
        <v>85</v>
      </c>
      <c r="I2363" s="12" t="s">
        <v>554</v>
      </c>
      <c r="J2363" s="12" t="s">
        <v>559</v>
      </c>
      <c r="K2363" s="1" t="s">
        <v>930</v>
      </c>
      <c r="L2363" s="1" t="s">
        <v>924</v>
      </c>
    </row>
    <row r="2364" spans="3:12">
      <c r="C2364" s="1" t="s">
        <v>1044</v>
      </c>
      <c r="D2364" s="1">
        <v>0</v>
      </c>
      <c r="E2364" s="1" t="s">
        <v>27</v>
      </c>
      <c r="F2364" s="12" t="s">
        <v>142</v>
      </c>
      <c r="G2364" s="12" t="s">
        <v>3350</v>
      </c>
      <c r="H2364" s="1" t="s">
        <v>85</v>
      </c>
      <c r="I2364" s="12" t="s">
        <v>554</v>
      </c>
      <c r="J2364" s="12" t="s">
        <v>559</v>
      </c>
      <c r="K2364" s="1" t="s">
        <v>930</v>
      </c>
      <c r="L2364" s="1" t="s">
        <v>924</v>
      </c>
    </row>
    <row r="2365" spans="3:12">
      <c r="C2365" s="1" t="s">
        <v>1045</v>
      </c>
      <c r="D2365" s="1">
        <v>0</v>
      </c>
      <c r="E2365" s="1" t="s">
        <v>27</v>
      </c>
      <c r="F2365" s="12" t="s">
        <v>142</v>
      </c>
      <c r="G2365" s="12" t="s">
        <v>3350</v>
      </c>
      <c r="H2365" s="1" t="s">
        <v>85</v>
      </c>
      <c r="I2365" s="12" t="s">
        <v>554</v>
      </c>
      <c r="J2365" s="12" t="s">
        <v>559</v>
      </c>
      <c r="K2365" s="1" t="s">
        <v>930</v>
      </c>
      <c r="L2365" s="1" t="s">
        <v>924</v>
      </c>
    </row>
    <row r="2366" spans="3:12">
      <c r="C2366" s="1" t="s">
        <v>1046</v>
      </c>
      <c r="D2366" s="1">
        <v>0</v>
      </c>
      <c r="E2366" s="1" t="s">
        <v>27</v>
      </c>
      <c r="F2366" s="12" t="s">
        <v>142</v>
      </c>
      <c r="G2366" s="12" t="s">
        <v>3350</v>
      </c>
      <c r="H2366" s="1" t="s">
        <v>85</v>
      </c>
      <c r="I2366" s="12" t="s">
        <v>554</v>
      </c>
      <c r="J2366" s="12" t="s">
        <v>559</v>
      </c>
      <c r="K2366" s="1" t="s">
        <v>930</v>
      </c>
      <c r="L2366" s="1" t="s">
        <v>924</v>
      </c>
    </row>
    <row r="2367" spans="3:12">
      <c r="C2367" s="1" t="s">
        <v>1048</v>
      </c>
      <c r="D2367" s="1">
        <v>0</v>
      </c>
      <c r="E2367" s="1" t="s">
        <v>27</v>
      </c>
      <c r="F2367" s="12" t="s">
        <v>142</v>
      </c>
      <c r="G2367" s="12" t="s">
        <v>3350</v>
      </c>
      <c r="H2367" s="1" t="s">
        <v>85</v>
      </c>
      <c r="I2367" s="12" t="s">
        <v>554</v>
      </c>
      <c r="J2367" s="12" t="s">
        <v>559</v>
      </c>
      <c r="K2367" s="1" t="s">
        <v>930</v>
      </c>
      <c r="L2367" s="1" t="s">
        <v>924</v>
      </c>
    </row>
    <row r="2368" spans="3:12">
      <c r="C2368" s="1" t="s">
        <v>1049</v>
      </c>
      <c r="D2368" s="1">
        <v>0</v>
      </c>
      <c r="E2368" s="1" t="s">
        <v>27</v>
      </c>
      <c r="F2368" s="12" t="s">
        <v>142</v>
      </c>
      <c r="G2368" s="12" t="s">
        <v>3350</v>
      </c>
      <c r="H2368" s="1" t="s">
        <v>85</v>
      </c>
      <c r="I2368" s="12" t="s">
        <v>554</v>
      </c>
      <c r="J2368" s="12" t="s">
        <v>559</v>
      </c>
      <c r="K2368" s="1" t="s">
        <v>930</v>
      </c>
      <c r="L2368" s="1" t="s">
        <v>924</v>
      </c>
    </row>
    <row r="2369" spans="3:12">
      <c r="C2369" s="1" t="s">
        <v>1051</v>
      </c>
      <c r="D2369" s="1">
        <v>0</v>
      </c>
      <c r="E2369" s="1" t="s">
        <v>27</v>
      </c>
      <c r="F2369" s="12" t="s">
        <v>142</v>
      </c>
      <c r="G2369" s="12" t="s">
        <v>3350</v>
      </c>
      <c r="H2369" s="1" t="s">
        <v>85</v>
      </c>
      <c r="I2369" s="12" t="s">
        <v>554</v>
      </c>
      <c r="J2369" s="12" t="s">
        <v>559</v>
      </c>
      <c r="K2369" s="1" t="s">
        <v>930</v>
      </c>
      <c r="L2369" s="1" t="s">
        <v>924</v>
      </c>
    </row>
    <row r="2370" spans="3:12">
      <c r="C2370" s="1" t="s">
        <v>1052</v>
      </c>
      <c r="D2370" s="1">
        <v>0</v>
      </c>
      <c r="E2370" s="1" t="s">
        <v>27</v>
      </c>
      <c r="F2370" s="12" t="s">
        <v>142</v>
      </c>
      <c r="G2370" s="12" t="s">
        <v>3350</v>
      </c>
      <c r="H2370" s="1" t="s">
        <v>85</v>
      </c>
      <c r="I2370" s="12" t="s">
        <v>554</v>
      </c>
      <c r="J2370" s="12" t="s">
        <v>559</v>
      </c>
      <c r="K2370" s="1" t="s">
        <v>930</v>
      </c>
      <c r="L2370" s="1" t="s">
        <v>924</v>
      </c>
    </row>
    <row r="2371" spans="3:12">
      <c r="C2371" s="1" t="s">
        <v>1053</v>
      </c>
      <c r="D2371" s="1">
        <v>0</v>
      </c>
      <c r="E2371" s="1" t="s">
        <v>27</v>
      </c>
      <c r="F2371" s="12" t="s">
        <v>142</v>
      </c>
      <c r="G2371" s="12" t="s">
        <v>3350</v>
      </c>
      <c r="H2371" s="1" t="s">
        <v>85</v>
      </c>
      <c r="I2371" s="12" t="s">
        <v>554</v>
      </c>
      <c r="J2371" s="12" t="s">
        <v>559</v>
      </c>
      <c r="K2371" s="1" t="s">
        <v>930</v>
      </c>
      <c r="L2371" s="1" t="s">
        <v>924</v>
      </c>
    </row>
    <row r="2372" spans="3:12">
      <c r="C2372" s="1" t="s">
        <v>1054</v>
      </c>
      <c r="D2372" s="1">
        <v>0</v>
      </c>
      <c r="E2372" s="1" t="s">
        <v>27</v>
      </c>
      <c r="F2372" s="12" t="s">
        <v>142</v>
      </c>
      <c r="G2372" s="12" t="s">
        <v>3350</v>
      </c>
      <c r="H2372" s="1" t="s">
        <v>85</v>
      </c>
      <c r="I2372" s="12" t="s">
        <v>554</v>
      </c>
      <c r="J2372" s="12" t="s">
        <v>559</v>
      </c>
      <c r="K2372" s="1" t="s">
        <v>930</v>
      </c>
      <c r="L2372" s="1" t="s">
        <v>924</v>
      </c>
    </row>
    <row r="2373" spans="3:12">
      <c r="C2373" s="1" t="s">
        <v>1055</v>
      </c>
      <c r="D2373" s="1">
        <v>0</v>
      </c>
      <c r="E2373" s="1" t="s">
        <v>27</v>
      </c>
      <c r="F2373" s="12" t="s">
        <v>142</v>
      </c>
      <c r="G2373" s="12" t="s">
        <v>3350</v>
      </c>
      <c r="H2373" s="1" t="s">
        <v>85</v>
      </c>
      <c r="I2373" s="12" t="s">
        <v>554</v>
      </c>
      <c r="J2373" s="12" t="s">
        <v>559</v>
      </c>
      <c r="K2373" s="1" t="s">
        <v>930</v>
      </c>
      <c r="L2373" s="1" t="s">
        <v>924</v>
      </c>
    </row>
    <row r="2374" spans="3:12">
      <c r="C2374" s="1" t="s">
        <v>1056</v>
      </c>
      <c r="D2374" s="1">
        <v>0</v>
      </c>
      <c r="E2374" s="1" t="s">
        <v>27</v>
      </c>
      <c r="F2374" s="12" t="s">
        <v>142</v>
      </c>
      <c r="G2374" s="12" t="s">
        <v>3350</v>
      </c>
      <c r="H2374" s="1" t="s">
        <v>85</v>
      </c>
      <c r="I2374" s="12" t="s">
        <v>554</v>
      </c>
      <c r="J2374" s="12" t="s">
        <v>559</v>
      </c>
      <c r="K2374" s="1" t="s">
        <v>930</v>
      </c>
      <c r="L2374" s="1" t="s">
        <v>924</v>
      </c>
    </row>
    <row r="2375" spans="3:12">
      <c r="C2375" s="1" t="s">
        <v>1057</v>
      </c>
      <c r="D2375" s="1">
        <v>0</v>
      </c>
      <c r="E2375" s="1" t="s">
        <v>27</v>
      </c>
      <c r="F2375" s="12" t="s">
        <v>142</v>
      </c>
      <c r="G2375" s="12" t="s">
        <v>3350</v>
      </c>
      <c r="H2375" s="1" t="s">
        <v>85</v>
      </c>
      <c r="I2375" s="12" t="s">
        <v>554</v>
      </c>
      <c r="J2375" s="12" t="s">
        <v>559</v>
      </c>
      <c r="K2375" s="1" t="s">
        <v>930</v>
      </c>
      <c r="L2375" s="1" t="s">
        <v>924</v>
      </c>
    </row>
    <row r="2376" spans="3:12">
      <c r="C2376" s="1" t="s">
        <v>1058</v>
      </c>
      <c r="D2376" s="1">
        <v>0</v>
      </c>
      <c r="E2376" s="1" t="s">
        <v>27</v>
      </c>
      <c r="F2376" s="12" t="s">
        <v>142</v>
      </c>
      <c r="G2376" s="12" t="s">
        <v>3350</v>
      </c>
      <c r="H2376" s="1" t="s">
        <v>85</v>
      </c>
      <c r="I2376" s="12" t="s">
        <v>554</v>
      </c>
      <c r="J2376" s="12" t="s">
        <v>559</v>
      </c>
      <c r="K2376" s="1" t="s">
        <v>930</v>
      </c>
      <c r="L2376" s="1" t="s">
        <v>924</v>
      </c>
    </row>
    <row r="2377" spans="3:12">
      <c r="C2377" s="1" t="s">
        <v>1059</v>
      </c>
      <c r="D2377" s="1">
        <v>0</v>
      </c>
      <c r="E2377" s="1" t="s">
        <v>27</v>
      </c>
      <c r="F2377" s="12" t="s">
        <v>142</v>
      </c>
      <c r="G2377" s="12" t="s">
        <v>3350</v>
      </c>
      <c r="H2377" s="1" t="s">
        <v>85</v>
      </c>
      <c r="I2377" s="12" t="s">
        <v>554</v>
      </c>
      <c r="J2377" s="12" t="s">
        <v>559</v>
      </c>
      <c r="K2377" s="1" t="s">
        <v>930</v>
      </c>
      <c r="L2377" s="1" t="s">
        <v>924</v>
      </c>
    </row>
    <row r="2378" spans="3:12">
      <c r="C2378" s="1" t="s">
        <v>1060</v>
      </c>
      <c r="D2378" s="1">
        <v>0</v>
      </c>
      <c r="E2378" s="1" t="s">
        <v>27</v>
      </c>
      <c r="F2378" s="12" t="s">
        <v>142</v>
      </c>
      <c r="G2378" s="12" t="s">
        <v>3350</v>
      </c>
      <c r="H2378" s="1" t="s">
        <v>85</v>
      </c>
      <c r="I2378" s="12" t="s">
        <v>554</v>
      </c>
      <c r="J2378" s="12" t="s">
        <v>559</v>
      </c>
      <c r="K2378" s="1" t="s">
        <v>930</v>
      </c>
      <c r="L2378" s="1" t="s">
        <v>924</v>
      </c>
    </row>
    <row r="2379" spans="3:12">
      <c r="C2379" s="1" t="s">
        <v>1061</v>
      </c>
      <c r="D2379" s="1">
        <v>0</v>
      </c>
      <c r="E2379" s="1" t="s">
        <v>27</v>
      </c>
      <c r="F2379" s="12" t="s">
        <v>142</v>
      </c>
      <c r="G2379" s="12" t="s">
        <v>3350</v>
      </c>
      <c r="H2379" s="1" t="s">
        <v>85</v>
      </c>
      <c r="I2379" s="12" t="s">
        <v>554</v>
      </c>
      <c r="J2379" s="12" t="s">
        <v>559</v>
      </c>
      <c r="K2379" s="1" t="s">
        <v>930</v>
      </c>
      <c r="L2379" s="1" t="s">
        <v>924</v>
      </c>
    </row>
    <row r="2380" spans="3:12">
      <c r="C2380" s="1" t="s">
        <v>1062</v>
      </c>
      <c r="D2380" s="1">
        <v>0</v>
      </c>
      <c r="E2380" s="1" t="s">
        <v>27</v>
      </c>
      <c r="F2380" s="12" t="s">
        <v>142</v>
      </c>
      <c r="G2380" s="12" t="s">
        <v>3350</v>
      </c>
      <c r="H2380" s="1" t="s">
        <v>85</v>
      </c>
      <c r="I2380" s="12" t="s">
        <v>554</v>
      </c>
      <c r="J2380" s="12" t="s">
        <v>559</v>
      </c>
      <c r="K2380" s="1" t="s">
        <v>930</v>
      </c>
      <c r="L2380" s="1" t="s">
        <v>924</v>
      </c>
    </row>
    <row r="2381" spans="3:12">
      <c r="C2381" s="1" t="s">
        <v>1032</v>
      </c>
      <c r="D2381" s="1">
        <v>0</v>
      </c>
      <c r="E2381" s="1" t="s">
        <v>27</v>
      </c>
      <c r="F2381" s="12" t="s">
        <v>142</v>
      </c>
      <c r="G2381" s="12" t="s">
        <v>3350</v>
      </c>
      <c r="H2381" s="1" t="s">
        <v>85</v>
      </c>
      <c r="I2381" s="12" t="s">
        <v>554</v>
      </c>
      <c r="J2381" s="12" t="s">
        <v>559</v>
      </c>
      <c r="K2381" s="1" t="s">
        <v>930</v>
      </c>
      <c r="L2381" s="1" t="s">
        <v>926</v>
      </c>
    </row>
    <row r="2382" spans="3:12">
      <c r="C2382" s="1" t="s">
        <v>1033</v>
      </c>
      <c r="D2382" s="1">
        <v>0</v>
      </c>
      <c r="E2382" s="1" t="s">
        <v>27</v>
      </c>
      <c r="F2382" s="12" t="s">
        <v>142</v>
      </c>
      <c r="G2382" s="12" t="s">
        <v>3350</v>
      </c>
      <c r="H2382" s="1" t="s">
        <v>85</v>
      </c>
      <c r="I2382" s="12" t="s">
        <v>554</v>
      </c>
      <c r="J2382" s="12" t="s">
        <v>559</v>
      </c>
      <c r="K2382" s="1" t="s">
        <v>930</v>
      </c>
      <c r="L2382" s="1" t="s">
        <v>926</v>
      </c>
    </row>
    <row r="2383" spans="3:12">
      <c r="C2383" s="1" t="s">
        <v>1035</v>
      </c>
      <c r="D2383" s="1">
        <v>0</v>
      </c>
      <c r="E2383" s="1" t="s">
        <v>27</v>
      </c>
      <c r="F2383" s="12" t="s">
        <v>142</v>
      </c>
      <c r="G2383" s="12" t="s">
        <v>3350</v>
      </c>
      <c r="H2383" s="1" t="s">
        <v>85</v>
      </c>
      <c r="I2383" s="12" t="s">
        <v>554</v>
      </c>
      <c r="J2383" s="12" t="s">
        <v>559</v>
      </c>
      <c r="K2383" s="1" t="s">
        <v>930</v>
      </c>
      <c r="L2383" s="1" t="s">
        <v>926</v>
      </c>
    </row>
    <row r="2384" spans="3:12">
      <c r="C2384" s="1" t="s">
        <v>1036</v>
      </c>
      <c r="D2384" s="1">
        <v>0</v>
      </c>
      <c r="E2384" s="1" t="s">
        <v>27</v>
      </c>
      <c r="F2384" s="12" t="s">
        <v>142</v>
      </c>
      <c r="G2384" s="12" t="s">
        <v>3350</v>
      </c>
      <c r="H2384" s="1" t="s">
        <v>85</v>
      </c>
      <c r="I2384" s="12" t="s">
        <v>554</v>
      </c>
      <c r="J2384" s="12" t="s">
        <v>559</v>
      </c>
      <c r="K2384" s="1" t="s">
        <v>930</v>
      </c>
      <c r="L2384" s="1" t="s">
        <v>926</v>
      </c>
    </row>
    <row r="2385" spans="3:12">
      <c r="C2385" s="1" t="s">
        <v>1037</v>
      </c>
      <c r="D2385" s="1">
        <v>0</v>
      </c>
      <c r="E2385" s="1" t="s">
        <v>27</v>
      </c>
      <c r="F2385" s="12" t="s">
        <v>142</v>
      </c>
      <c r="G2385" s="12" t="s">
        <v>3350</v>
      </c>
      <c r="H2385" s="1" t="s">
        <v>85</v>
      </c>
      <c r="I2385" s="12" t="s">
        <v>554</v>
      </c>
      <c r="J2385" s="12" t="s">
        <v>559</v>
      </c>
      <c r="K2385" s="1" t="s">
        <v>930</v>
      </c>
      <c r="L2385" s="1" t="s">
        <v>926</v>
      </c>
    </row>
    <row r="2386" spans="3:12">
      <c r="C2386" s="1" t="s">
        <v>1038</v>
      </c>
      <c r="D2386" s="1">
        <v>0</v>
      </c>
      <c r="E2386" s="1" t="s">
        <v>27</v>
      </c>
      <c r="F2386" s="12" t="s">
        <v>142</v>
      </c>
      <c r="G2386" s="12" t="s">
        <v>3350</v>
      </c>
      <c r="H2386" s="1" t="s">
        <v>85</v>
      </c>
      <c r="I2386" s="12" t="s">
        <v>554</v>
      </c>
      <c r="J2386" s="12" t="s">
        <v>559</v>
      </c>
      <c r="K2386" s="1" t="s">
        <v>930</v>
      </c>
      <c r="L2386" s="1" t="s">
        <v>926</v>
      </c>
    </row>
    <row r="2387" spans="3:12">
      <c r="C2387" s="1" t="s">
        <v>1039</v>
      </c>
      <c r="D2387" s="1">
        <v>0</v>
      </c>
      <c r="E2387" s="1" t="s">
        <v>27</v>
      </c>
      <c r="F2387" s="12" t="s">
        <v>142</v>
      </c>
      <c r="G2387" s="12" t="s">
        <v>3350</v>
      </c>
      <c r="H2387" s="1" t="s">
        <v>85</v>
      </c>
      <c r="I2387" s="12" t="s">
        <v>554</v>
      </c>
      <c r="J2387" s="12" t="s">
        <v>559</v>
      </c>
      <c r="K2387" s="1" t="s">
        <v>930</v>
      </c>
      <c r="L2387" s="1" t="s">
        <v>926</v>
      </c>
    </row>
    <row r="2388" spans="3:12">
      <c r="C2388" s="1" t="s">
        <v>1040</v>
      </c>
      <c r="D2388" s="1">
        <v>0</v>
      </c>
      <c r="E2388" s="1" t="s">
        <v>27</v>
      </c>
      <c r="F2388" s="12" t="s">
        <v>142</v>
      </c>
      <c r="G2388" s="12" t="s">
        <v>3350</v>
      </c>
      <c r="H2388" s="1" t="s">
        <v>85</v>
      </c>
      <c r="I2388" s="12" t="s">
        <v>554</v>
      </c>
      <c r="J2388" s="12" t="s">
        <v>559</v>
      </c>
      <c r="K2388" s="1" t="s">
        <v>930</v>
      </c>
      <c r="L2388" s="1" t="s">
        <v>926</v>
      </c>
    </row>
    <row r="2389" spans="3:12">
      <c r="C2389" s="1" t="s">
        <v>1041</v>
      </c>
      <c r="D2389" s="1">
        <v>0</v>
      </c>
      <c r="E2389" s="1" t="s">
        <v>27</v>
      </c>
      <c r="F2389" s="12" t="s">
        <v>142</v>
      </c>
      <c r="G2389" s="12" t="s">
        <v>3350</v>
      </c>
      <c r="H2389" s="1" t="s">
        <v>85</v>
      </c>
      <c r="I2389" s="12" t="s">
        <v>554</v>
      </c>
      <c r="J2389" s="12" t="s">
        <v>559</v>
      </c>
      <c r="K2389" s="1" t="s">
        <v>930</v>
      </c>
      <c r="L2389" s="1" t="s">
        <v>926</v>
      </c>
    </row>
    <row r="2390" spans="3:12">
      <c r="C2390" s="1" t="s">
        <v>1042</v>
      </c>
      <c r="D2390" s="1">
        <v>0</v>
      </c>
      <c r="E2390" s="1" t="s">
        <v>27</v>
      </c>
      <c r="F2390" s="12" t="s">
        <v>142</v>
      </c>
      <c r="G2390" s="12" t="s">
        <v>3350</v>
      </c>
      <c r="H2390" s="1" t="s">
        <v>85</v>
      </c>
      <c r="I2390" s="12" t="s">
        <v>554</v>
      </c>
      <c r="J2390" s="12" t="s">
        <v>559</v>
      </c>
      <c r="K2390" s="1" t="s">
        <v>930</v>
      </c>
      <c r="L2390" s="1" t="s">
        <v>926</v>
      </c>
    </row>
    <row r="2391" spans="3:12">
      <c r="C2391" s="1" t="s">
        <v>1043</v>
      </c>
      <c r="D2391" s="1">
        <v>0</v>
      </c>
      <c r="E2391" s="1" t="s">
        <v>27</v>
      </c>
      <c r="F2391" s="12" t="s">
        <v>142</v>
      </c>
      <c r="G2391" s="12" t="s">
        <v>3350</v>
      </c>
      <c r="H2391" s="1" t="s">
        <v>85</v>
      </c>
      <c r="I2391" s="12" t="s">
        <v>554</v>
      </c>
      <c r="J2391" s="12" t="s">
        <v>559</v>
      </c>
      <c r="K2391" s="1" t="s">
        <v>930</v>
      </c>
      <c r="L2391" s="1" t="s">
        <v>926</v>
      </c>
    </row>
    <row r="2392" spans="3:12">
      <c r="C2392" s="1" t="s">
        <v>1044</v>
      </c>
      <c r="D2392" s="1">
        <v>0</v>
      </c>
      <c r="E2392" s="1" t="s">
        <v>27</v>
      </c>
      <c r="F2392" s="12" t="s">
        <v>142</v>
      </c>
      <c r="G2392" s="12" t="s">
        <v>3350</v>
      </c>
      <c r="H2392" s="1" t="s">
        <v>85</v>
      </c>
      <c r="I2392" s="12" t="s">
        <v>554</v>
      </c>
      <c r="J2392" s="12" t="s">
        <v>559</v>
      </c>
      <c r="K2392" s="1" t="s">
        <v>930</v>
      </c>
      <c r="L2392" s="1" t="s">
        <v>926</v>
      </c>
    </row>
    <row r="2393" spans="3:12">
      <c r="C2393" s="1" t="s">
        <v>1045</v>
      </c>
      <c r="D2393" s="1">
        <v>0</v>
      </c>
      <c r="E2393" s="1" t="s">
        <v>27</v>
      </c>
      <c r="F2393" s="12" t="s">
        <v>142</v>
      </c>
      <c r="G2393" s="12" t="s">
        <v>3350</v>
      </c>
      <c r="H2393" s="1" t="s">
        <v>85</v>
      </c>
      <c r="I2393" s="12" t="s">
        <v>554</v>
      </c>
      <c r="J2393" s="12" t="s">
        <v>559</v>
      </c>
      <c r="K2393" s="1" t="s">
        <v>930</v>
      </c>
      <c r="L2393" s="1" t="s">
        <v>926</v>
      </c>
    </row>
    <row r="2394" spans="3:12">
      <c r="C2394" s="1" t="s">
        <v>1046</v>
      </c>
      <c r="D2394" s="1">
        <v>0</v>
      </c>
      <c r="E2394" s="1" t="s">
        <v>27</v>
      </c>
      <c r="F2394" s="12" t="s">
        <v>142</v>
      </c>
      <c r="G2394" s="12" t="s">
        <v>3350</v>
      </c>
      <c r="H2394" s="1" t="s">
        <v>85</v>
      </c>
      <c r="I2394" s="12" t="s">
        <v>554</v>
      </c>
      <c r="J2394" s="12" t="s">
        <v>559</v>
      </c>
      <c r="K2394" s="1" t="s">
        <v>930</v>
      </c>
      <c r="L2394" s="1" t="s">
        <v>926</v>
      </c>
    </row>
    <row r="2395" spans="3:12">
      <c r="C2395" s="1" t="s">
        <v>1048</v>
      </c>
      <c r="D2395" s="1">
        <v>0</v>
      </c>
      <c r="E2395" s="1" t="s">
        <v>27</v>
      </c>
      <c r="F2395" s="12" t="s">
        <v>142</v>
      </c>
      <c r="G2395" s="12" t="s">
        <v>3350</v>
      </c>
      <c r="H2395" s="1" t="s">
        <v>85</v>
      </c>
      <c r="I2395" s="12" t="s">
        <v>554</v>
      </c>
      <c r="J2395" s="12" t="s">
        <v>559</v>
      </c>
      <c r="K2395" s="1" t="s">
        <v>930</v>
      </c>
      <c r="L2395" s="1" t="s">
        <v>926</v>
      </c>
    </row>
    <row r="2396" spans="3:12">
      <c r="C2396" s="1" t="s">
        <v>1049</v>
      </c>
      <c r="D2396" s="1">
        <v>0</v>
      </c>
      <c r="E2396" s="1" t="s">
        <v>27</v>
      </c>
      <c r="F2396" s="12" t="s">
        <v>142</v>
      </c>
      <c r="G2396" s="12" t="s">
        <v>3350</v>
      </c>
      <c r="H2396" s="1" t="s">
        <v>85</v>
      </c>
      <c r="I2396" s="12" t="s">
        <v>554</v>
      </c>
      <c r="J2396" s="12" t="s">
        <v>559</v>
      </c>
      <c r="K2396" s="1" t="s">
        <v>930</v>
      </c>
      <c r="L2396" s="1" t="s">
        <v>926</v>
      </c>
    </row>
    <row r="2397" spans="3:12">
      <c r="C2397" s="1" t="s">
        <v>1051</v>
      </c>
      <c r="D2397" s="1">
        <v>0</v>
      </c>
      <c r="E2397" s="1" t="s">
        <v>27</v>
      </c>
      <c r="F2397" s="12" t="s">
        <v>142</v>
      </c>
      <c r="G2397" s="12" t="s">
        <v>3350</v>
      </c>
      <c r="H2397" s="1" t="s">
        <v>85</v>
      </c>
      <c r="I2397" s="12" t="s">
        <v>554</v>
      </c>
      <c r="J2397" s="12" t="s">
        <v>559</v>
      </c>
      <c r="K2397" s="1" t="s">
        <v>930</v>
      </c>
      <c r="L2397" s="1" t="s">
        <v>926</v>
      </c>
    </row>
    <row r="2398" spans="3:12">
      <c r="C2398" s="1" t="s">
        <v>1052</v>
      </c>
      <c r="D2398" s="1">
        <v>0</v>
      </c>
      <c r="E2398" s="1" t="s">
        <v>27</v>
      </c>
      <c r="F2398" s="12" t="s">
        <v>142</v>
      </c>
      <c r="G2398" s="12" t="s">
        <v>3350</v>
      </c>
      <c r="H2398" s="1" t="s">
        <v>85</v>
      </c>
      <c r="I2398" s="12" t="s">
        <v>554</v>
      </c>
      <c r="J2398" s="12" t="s">
        <v>559</v>
      </c>
      <c r="K2398" s="1" t="s">
        <v>930</v>
      </c>
      <c r="L2398" s="1" t="s">
        <v>926</v>
      </c>
    </row>
    <row r="2399" spans="3:12">
      <c r="C2399" s="1" t="s">
        <v>1053</v>
      </c>
      <c r="D2399" s="1">
        <v>0</v>
      </c>
      <c r="E2399" s="1" t="s">
        <v>27</v>
      </c>
      <c r="F2399" s="12" t="s">
        <v>142</v>
      </c>
      <c r="G2399" s="12" t="s">
        <v>3350</v>
      </c>
      <c r="H2399" s="1" t="s">
        <v>85</v>
      </c>
      <c r="I2399" s="12" t="s">
        <v>554</v>
      </c>
      <c r="J2399" s="12" t="s">
        <v>559</v>
      </c>
      <c r="K2399" s="1" t="s">
        <v>930</v>
      </c>
      <c r="L2399" s="1" t="s">
        <v>926</v>
      </c>
    </row>
    <row r="2400" spans="3:12">
      <c r="C2400" s="1" t="s">
        <v>1054</v>
      </c>
      <c r="D2400" s="1">
        <v>0</v>
      </c>
      <c r="E2400" s="1" t="s">
        <v>27</v>
      </c>
      <c r="F2400" s="12" t="s">
        <v>142</v>
      </c>
      <c r="G2400" s="12" t="s">
        <v>3350</v>
      </c>
      <c r="H2400" s="1" t="s">
        <v>85</v>
      </c>
      <c r="I2400" s="12" t="s">
        <v>554</v>
      </c>
      <c r="J2400" s="12" t="s">
        <v>559</v>
      </c>
      <c r="K2400" s="1" t="s">
        <v>930</v>
      </c>
      <c r="L2400" s="1" t="s">
        <v>926</v>
      </c>
    </row>
    <row r="2401" spans="3:12">
      <c r="C2401" s="1" t="s">
        <v>1055</v>
      </c>
      <c r="D2401" s="1">
        <v>0</v>
      </c>
      <c r="E2401" s="1" t="s">
        <v>27</v>
      </c>
      <c r="F2401" s="12" t="s">
        <v>142</v>
      </c>
      <c r="G2401" s="12" t="s">
        <v>3350</v>
      </c>
      <c r="H2401" s="1" t="s">
        <v>85</v>
      </c>
      <c r="I2401" s="12" t="s">
        <v>554</v>
      </c>
      <c r="J2401" s="12" t="s">
        <v>559</v>
      </c>
      <c r="K2401" s="1" t="s">
        <v>930</v>
      </c>
      <c r="L2401" s="1" t="s">
        <v>926</v>
      </c>
    </row>
    <row r="2402" spans="3:12">
      <c r="C2402" s="1" t="s">
        <v>1056</v>
      </c>
      <c r="D2402" s="1">
        <v>0</v>
      </c>
      <c r="E2402" s="1" t="s">
        <v>27</v>
      </c>
      <c r="F2402" s="12" t="s">
        <v>142</v>
      </c>
      <c r="G2402" s="12" t="s">
        <v>3350</v>
      </c>
      <c r="H2402" s="1" t="s">
        <v>85</v>
      </c>
      <c r="I2402" s="12" t="s">
        <v>554</v>
      </c>
      <c r="J2402" s="12" t="s">
        <v>559</v>
      </c>
      <c r="K2402" s="1" t="s">
        <v>930</v>
      </c>
      <c r="L2402" s="1" t="s">
        <v>926</v>
      </c>
    </row>
    <row r="2403" spans="3:12">
      <c r="C2403" s="1" t="s">
        <v>1057</v>
      </c>
      <c r="D2403" s="1">
        <v>0</v>
      </c>
      <c r="E2403" s="1" t="s">
        <v>27</v>
      </c>
      <c r="F2403" s="12" t="s">
        <v>142</v>
      </c>
      <c r="G2403" s="12" t="s">
        <v>3350</v>
      </c>
      <c r="H2403" s="1" t="s">
        <v>85</v>
      </c>
      <c r="I2403" s="12" t="s">
        <v>554</v>
      </c>
      <c r="J2403" s="12" t="s">
        <v>559</v>
      </c>
      <c r="K2403" s="1" t="s">
        <v>930</v>
      </c>
      <c r="L2403" s="1" t="s">
        <v>926</v>
      </c>
    </row>
    <row r="2404" spans="3:12">
      <c r="C2404" s="1" t="s">
        <v>1058</v>
      </c>
      <c r="D2404" s="1">
        <v>0</v>
      </c>
      <c r="E2404" s="1" t="s">
        <v>27</v>
      </c>
      <c r="F2404" s="12" t="s">
        <v>142</v>
      </c>
      <c r="G2404" s="12" t="s">
        <v>3350</v>
      </c>
      <c r="H2404" s="1" t="s">
        <v>85</v>
      </c>
      <c r="I2404" s="12" t="s">
        <v>554</v>
      </c>
      <c r="J2404" s="12" t="s">
        <v>559</v>
      </c>
      <c r="K2404" s="1" t="s">
        <v>930</v>
      </c>
      <c r="L2404" s="1" t="s">
        <v>926</v>
      </c>
    </row>
    <row r="2405" spans="3:12">
      <c r="C2405" s="1" t="s">
        <v>1059</v>
      </c>
      <c r="D2405" s="1">
        <v>0</v>
      </c>
      <c r="E2405" s="1" t="s">
        <v>27</v>
      </c>
      <c r="F2405" s="12" t="s">
        <v>142</v>
      </c>
      <c r="G2405" s="12" t="s">
        <v>3350</v>
      </c>
      <c r="H2405" s="1" t="s">
        <v>85</v>
      </c>
      <c r="I2405" s="12" t="s">
        <v>554</v>
      </c>
      <c r="J2405" s="12" t="s">
        <v>559</v>
      </c>
      <c r="K2405" s="1" t="s">
        <v>930</v>
      </c>
      <c r="L2405" s="1" t="s">
        <v>926</v>
      </c>
    </row>
    <row r="2406" spans="3:12">
      <c r="C2406" s="1" t="s">
        <v>1060</v>
      </c>
      <c r="D2406" s="1">
        <v>0</v>
      </c>
      <c r="E2406" s="1" t="s">
        <v>27</v>
      </c>
      <c r="F2406" s="12" t="s">
        <v>142</v>
      </c>
      <c r="G2406" s="12" t="s">
        <v>3350</v>
      </c>
      <c r="H2406" s="1" t="s">
        <v>85</v>
      </c>
      <c r="I2406" s="12" t="s">
        <v>554</v>
      </c>
      <c r="J2406" s="12" t="s">
        <v>559</v>
      </c>
      <c r="K2406" s="1" t="s">
        <v>930</v>
      </c>
      <c r="L2406" s="1" t="s">
        <v>926</v>
      </c>
    </row>
    <row r="2407" spans="3:12">
      <c r="C2407" s="1" t="s">
        <v>1061</v>
      </c>
      <c r="D2407" s="1">
        <v>0</v>
      </c>
      <c r="E2407" s="1" t="s">
        <v>27</v>
      </c>
      <c r="F2407" s="12" t="s">
        <v>142</v>
      </c>
      <c r="G2407" s="12" t="s">
        <v>3350</v>
      </c>
      <c r="H2407" s="1" t="s">
        <v>85</v>
      </c>
      <c r="I2407" s="12" t="s">
        <v>554</v>
      </c>
      <c r="J2407" s="12" t="s">
        <v>559</v>
      </c>
      <c r="K2407" s="1" t="s">
        <v>930</v>
      </c>
      <c r="L2407" s="1" t="s">
        <v>926</v>
      </c>
    </row>
    <row r="2408" spans="3:12">
      <c r="C2408" s="1" t="s">
        <v>1062</v>
      </c>
      <c r="D2408" s="1">
        <v>0</v>
      </c>
      <c r="E2408" s="1" t="s">
        <v>27</v>
      </c>
      <c r="F2408" s="12" t="s">
        <v>142</v>
      </c>
      <c r="G2408" s="12" t="s">
        <v>3350</v>
      </c>
      <c r="H2408" s="1" t="s">
        <v>85</v>
      </c>
      <c r="I2408" s="12" t="s">
        <v>554</v>
      </c>
      <c r="J2408" s="12" t="s">
        <v>559</v>
      </c>
      <c r="K2408" s="1" t="s">
        <v>930</v>
      </c>
      <c r="L2408" s="1" t="s">
        <v>926</v>
      </c>
    </row>
    <row r="2409" spans="3:12">
      <c r="C2409" s="1" t="s">
        <v>1032</v>
      </c>
      <c r="D2409" s="1">
        <v>0</v>
      </c>
      <c r="E2409" s="1" t="s">
        <v>27</v>
      </c>
      <c r="F2409" s="12" t="s">
        <v>142</v>
      </c>
      <c r="G2409" s="12" t="s">
        <v>3350</v>
      </c>
      <c r="H2409" s="1" t="s">
        <v>85</v>
      </c>
      <c r="I2409" s="12" t="s">
        <v>554</v>
      </c>
      <c r="J2409" s="12" t="s">
        <v>559</v>
      </c>
      <c r="K2409" s="1" t="s">
        <v>930</v>
      </c>
      <c r="L2409" s="1" t="s">
        <v>928</v>
      </c>
    </row>
    <row r="2410" spans="3:12">
      <c r="C2410" s="1" t="s">
        <v>1033</v>
      </c>
      <c r="D2410" s="1">
        <v>0</v>
      </c>
      <c r="E2410" s="1" t="s">
        <v>27</v>
      </c>
      <c r="F2410" s="12" t="s">
        <v>142</v>
      </c>
      <c r="G2410" s="12" t="s">
        <v>3350</v>
      </c>
      <c r="H2410" s="1" t="s">
        <v>85</v>
      </c>
      <c r="I2410" s="12" t="s">
        <v>554</v>
      </c>
      <c r="J2410" s="12" t="s">
        <v>559</v>
      </c>
      <c r="K2410" s="1" t="s">
        <v>930</v>
      </c>
      <c r="L2410" s="1" t="s">
        <v>928</v>
      </c>
    </row>
    <row r="2411" spans="3:12">
      <c r="C2411" s="1" t="s">
        <v>1035</v>
      </c>
      <c r="D2411" s="1">
        <v>0</v>
      </c>
      <c r="E2411" s="1" t="s">
        <v>27</v>
      </c>
      <c r="F2411" s="12" t="s">
        <v>142</v>
      </c>
      <c r="G2411" s="12" t="s">
        <v>3350</v>
      </c>
      <c r="H2411" s="1" t="s">
        <v>85</v>
      </c>
      <c r="I2411" s="12" t="s">
        <v>554</v>
      </c>
      <c r="J2411" s="12" t="s">
        <v>559</v>
      </c>
      <c r="K2411" s="1" t="s">
        <v>930</v>
      </c>
      <c r="L2411" s="1" t="s">
        <v>928</v>
      </c>
    </row>
    <row r="2412" spans="3:12">
      <c r="C2412" s="1" t="s">
        <v>1036</v>
      </c>
      <c r="D2412" s="1">
        <v>0</v>
      </c>
      <c r="E2412" s="1" t="s">
        <v>27</v>
      </c>
      <c r="F2412" s="12" t="s">
        <v>142</v>
      </c>
      <c r="G2412" s="12" t="s">
        <v>3350</v>
      </c>
      <c r="H2412" s="1" t="s">
        <v>85</v>
      </c>
      <c r="I2412" s="12" t="s">
        <v>554</v>
      </c>
      <c r="J2412" s="12" t="s">
        <v>559</v>
      </c>
      <c r="K2412" s="1" t="s">
        <v>930</v>
      </c>
      <c r="L2412" s="1" t="s">
        <v>928</v>
      </c>
    </row>
    <row r="2413" spans="3:12">
      <c r="C2413" s="1" t="s">
        <v>1037</v>
      </c>
      <c r="D2413" s="1">
        <v>0</v>
      </c>
      <c r="E2413" s="1" t="s">
        <v>27</v>
      </c>
      <c r="F2413" s="12" t="s">
        <v>142</v>
      </c>
      <c r="G2413" s="12" t="s">
        <v>3350</v>
      </c>
      <c r="H2413" s="1" t="s">
        <v>85</v>
      </c>
      <c r="I2413" s="12" t="s">
        <v>554</v>
      </c>
      <c r="J2413" s="12" t="s">
        <v>559</v>
      </c>
      <c r="K2413" s="1" t="s">
        <v>930</v>
      </c>
      <c r="L2413" s="1" t="s">
        <v>928</v>
      </c>
    </row>
    <row r="2414" spans="3:12">
      <c r="C2414" s="1" t="s">
        <v>1038</v>
      </c>
      <c r="D2414" s="1">
        <v>0</v>
      </c>
      <c r="E2414" s="1" t="s">
        <v>27</v>
      </c>
      <c r="F2414" s="12" t="s">
        <v>142</v>
      </c>
      <c r="G2414" s="12" t="s">
        <v>3350</v>
      </c>
      <c r="H2414" s="1" t="s">
        <v>85</v>
      </c>
      <c r="I2414" s="12" t="s">
        <v>554</v>
      </c>
      <c r="J2414" s="12" t="s">
        <v>559</v>
      </c>
      <c r="K2414" s="1" t="s">
        <v>930</v>
      </c>
      <c r="L2414" s="1" t="s">
        <v>928</v>
      </c>
    </row>
    <row r="2415" spans="3:12">
      <c r="C2415" s="1" t="s">
        <v>1039</v>
      </c>
      <c r="D2415" s="1">
        <v>0</v>
      </c>
      <c r="E2415" s="1" t="s">
        <v>27</v>
      </c>
      <c r="F2415" s="12" t="s">
        <v>142</v>
      </c>
      <c r="G2415" s="12" t="s">
        <v>3350</v>
      </c>
      <c r="H2415" s="1" t="s">
        <v>85</v>
      </c>
      <c r="I2415" s="12" t="s">
        <v>554</v>
      </c>
      <c r="J2415" s="12" t="s">
        <v>559</v>
      </c>
      <c r="K2415" s="1" t="s">
        <v>930</v>
      </c>
      <c r="L2415" s="1" t="s">
        <v>928</v>
      </c>
    </row>
    <row r="2416" spans="3:12">
      <c r="C2416" s="1" t="s">
        <v>1040</v>
      </c>
      <c r="D2416" s="1">
        <v>0</v>
      </c>
      <c r="E2416" s="1" t="s">
        <v>27</v>
      </c>
      <c r="F2416" s="12" t="s">
        <v>142</v>
      </c>
      <c r="G2416" s="12" t="s">
        <v>3350</v>
      </c>
      <c r="H2416" s="1" t="s">
        <v>85</v>
      </c>
      <c r="I2416" s="12" t="s">
        <v>554</v>
      </c>
      <c r="J2416" s="12" t="s">
        <v>559</v>
      </c>
      <c r="K2416" s="1" t="s">
        <v>930</v>
      </c>
      <c r="L2416" s="1" t="s">
        <v>928</v>
      </c>
    </row>
    <row r="2417" spans="3:12">
      <c r="C2417" s="1" t="s">
        <v>1041</v>
      </c>
      <c r="D2417" s="1">
        <v>0</v>
      </c>
      <c r="E2417" s="1" t="s">
        <v>27</v>
      </c>
      <c r="F2417" s="12" t="s">
        <v>142</v>
      </c>
      <c r="G2417" s="12" t="s">
        <v>3350</v>
      </c>
      <c r="H2417" s="1" t="s">
        <v>85</v>
      </c>
      <c r="I2417" s="12" t="s">
        <v>554</v>
      </c>
      <c r="J2417" s="12" t="s">
        <v>559</v>
      </c>
      <c r="K2417" s="1" t="s">
        <v>930</v>
      </c>
      <c r="L2417" s="1" t="s">
        <v>928</v>
      </c>
    </row>
    <row r="2418" spans="3:12">
      <c r="C2418" s="1" t="s">
        <v>1042</v>
      </c>
      <c r="D2418" s="1">
        <v>0</v>
      </c>
      <c r="E2418" s="1" t="s">
        <v>27</v>
      </c>
      <c r="F2418" s="12" t="s">
        <v>142</v>
      </c>
      <c r="G2418" s="12" t="s">
        <v>3350</v>
      </c>
      <c r="H2418" s="1" t="s">
        <v>85</v>
      </c>
      <c r="I2418" s="12" t="s">
        <v>554</v>
      </c>
      <c r="J2418" s="12" t="s">
        <v>559</v>
      </c>
      <c r="K2418" s="1" t="s">
        <v>930</v>
      </c>
      <c r="L2418" s="1" t="s">
        <v>928</v>
      </c>
    </row>
    <row r="2419" spans="3:12">
      <c r="C2419" s="1" t="s">
        <v>1043</v>
      </c>
      <c r="D2419" s="1">
        <v>0</v>
      </c>
      <c r="E2419" s="1" t="s">
        <v>27</v>
      </c>
      <c r="F2419" s="12" t="s">
        <v>142</v>
      </c>
      <c r="G2419" s="12" t="s">
        <v>3350</v>
      </c>
      <c r="H2419" s="1" t="s">
        <v>85</v>
      </c>
      <c r="I2419" s="12" t="s">
        <v>554</v>
      </c>
      <c r="J2419" s="12" t="s">
        <v>559</v>
      </c>
      <c r="K2419" s="1" t="s">
        <v>930</v>
      </c>
      <c r="L2419" s="1" t="s">
        <v>928</v>
      </c>
    </row>
    <row r="2420" spans="3:12">
      <c r="C2420" s="1" t="s">
        <v>1044</v>
      </c>
      <c r="D2420" s="1">
        <v>0</v>
      </c>
      <c r="E2420" s="1" t="s">
        <v>27</v>
      </c>
      <c r="F2420" s="12" t="s">
        <v>142</v>
      </c>
      <c r="G2420" s="12" t="s">
        <v>3350</v>
      </c>
      <c r="H2420" s="1" t="s">
        <v>85</v>
      </c>
      <c r="I2420" s="12" t="s">
        <v>554</v>
      </c>
      <c r="J2420" s="12" t="s">
        <v>559</v>
      </c>
      <c r="K2420" s="1" t="s">
        <v>930</v>
      </c>
      <c r="L2420" s="1" t="s">
        <v>928</v>
      </c>
    </row>
    <row r="2421" spans="3:12">
      <c r="C2421" s="1" t="s">
        <v>1045</v>
      </c>
      <c r="D2421" s="1">
        <v>0</v>
      </c>
      <c r="E2421" s="1" t="s">
        <v>27</v>
      </c>
      <c r="F2421" s="12" t="s">
        <v>142</v>
      </c>
      <c r="G2421" s="12" t="s">
        <v>3350</v>
      </c>
      <c r="H2421" s="1" t="s">
        <v>85</v>
      </c>
      <c r="I2421" s="12" t="s">
        <v>554</v>
      </c>
      <c r="J2421" s="12" t="s">
        <v>559</v>
      </c>
      <c r="K2421" s="1" t="s">
        <v>930</v>
      </c>
      <c r="L2421" s="1" t="s">
        <v>928</v>
      </c>
    </row>
    <row r="2422" spans="3:12">
      <c r="C2422" s="1" t="s">
        <v>1046</v>
      </c>
      <c r="D2422" s="1">
        <v>0</v>
      </c>
      <c r="E2422" s="1" t="s">
        <v>27</v>
      </c>
      <c r="F2422" s="12" t="s">
        <v>142</v>
      </c>
      <c r="G2422" s="12" t="s">
        <v>3350</v>
      </c>
      <c r="H2422" s="1" t="s">
        <v>85</v>
      </c>
      <c r="I2422" s="12" t="s">
        <v>554</v>
      </c>
      <c r="J2422" s="12" t="s">
        <v>559</v>
      </c>
      <c r="K2422" s="1" t="s">
        <v>930</v>
      </c>
      <c r="L2422" s="1" t="s">
        <v>928</v>
      </c>
    </row>
    <row r="2423" spans="3:12">
      <c r="C2423" s="1" t="s">
        <v>1048</v>
      </c>
      <c r="D2423" s="1">
        <v>0</v>
      </c>
      <c r="E2423" s="1" t="s">
        <v>27</v>
      </c>
      <c r="F2423" s="12" t="s">
        <v>142</v>
      </c>
      <c r="G2423" s="12" t="s">
        <v>3350</v>
      </c>
      <c r="H2423" s="1" t="s">
        <v>85</v>
      </c>
      <c r="I2423" s="12" t="s">
        <v>554</v>
      </c>
      <c r="J2423" s="12" t="s">
        <v>559</v>
      </c>
      <c r="K2423" s="1" t="s">
        <v>930</v>
      </c>
      <c r="L2423" s="1" t="s">
        <v>928</v>
      </c>
    </row>
    <row r="2424" spans="3:12">
      <c r="C2424" s="1" t="s">
        <v>1049</v>
      </c>
      <c r="D2424" s="1">
        <v>0</v>
      </c>
      <c r="E2424" s="1" t="s">
        <v>27</v>
      </c>
      <c r="F2424" s="12" t="s">
        <v>142</v>
      </c>
      <c r="G2424" s="12" t="s">
        <v>3350</v>
      </c>
      <c r="H2424" s="1" t="s">
        <v>85</v>
      </c>
      <c r="I2424" s="12" t="s">
        <v>554</v>
      </c>
      <c r="J2424" s="12" t="s">
        <v>559</v>
      </c>
      <c r="K2424" s="1" t="s">
        <v>930</v>
      </c>
      <c r="L2424" s="1" t="s">
        <v>928</v>
      </c>
    </row>
    <row r="2425" spans="3:12">
      <c r="C2425" s="1" t="s">
        <v>1051</v>
      </c>
      <c r="D2425" s="1">
        <v>0</v>
      </c>
      <c r="E2425" s="1" t="s">
        <v>27</v>
      </c>
      <c r="F2425" s="12" t="s">
        <v>142</v>
      </c>
      <c r="G2425" s="12" t="s">
        <v>3350</v>
      </c>
      <c r="H2425" s="1" t="s">
        <v>85</v>
      </c>
      <c r="I2425" s="12" t="s">
        <v>554</v>
      </c>
      <c r="J2425" s="12" t="s">
        <v>559</v>
      </c>
      <c r="K2425" s="1" t="s">
        <v>930</v>
      </c>
      <c r="L2425" s="1" t="s">
        <v>928</v>
      </c>
    </row>
    <row r="2426" spans="3:12">
      <c r="C2426" s="1" t="s">
        <v>1052</v>
      </c>
      <c r="D2426" s="1">
        <v>0</v>
      </c>
      <c r="E2426" s="1" t="s">
        <v>27</v>
      </c>
      <c r="F2426" s="12" t="s">
        <v>142</v>
      </c>
      <c r="G2426" s="12" t="s">
        <v>3350</v>
      </c>
      <c r="H2426" s="1" t="s">
        <v>85</v>
      </c>
      <c r="I2426" s="12" t="s">
        <v>554</v>
      </c>
      <c r="J2426" s="12" t="s">
        <v>559</v>
      </c>
      <c r="K2426" s="1" t="s">
        <v>930</v>
      </c>
      <c r="L2426" s="1" t="s">
        <v>928</v>
      </c>
    </row>
    <row r="2427" spans="3:12">
      <c r="C2427" s="1" t="s">
        <v>1053</v>
      </c>
      <c r="D2427" s="1">
        <v>0</v>
      </c>
      <c r="E2427" s="1" t="s">
        <v>27</v>
      </c>
      <c r="F2427" s="12" t="s">
        <v>142</v>
      </c>
      <c r="G2427" s="12" t="s">
        <v>3350</v>
      </c>
      <c r="H2427" s="1" t="s">
        <v>85</v>
      </c>
      <c r="I2427" s="12" t="s">
        <v>554</v>
      </c>
      <c r="J2427" s="12" t="s">
        <v>559</v>
      </c>
      <c r="K2427" s="1" t="s">
        <v>930</v>
      </c>
      <c r="L2427" s="1" t="s">
        <v>928</v>
      </c>
    </row>
    <row r="2428" spans="3:12">
      <c r="C2428" s="1" t="s">
        <v>1054</v>
      </c>
      <c r="D2428" s="1">
        <v>0</v>
      </c>
      <c r="E2428" s="1" t="s">
        <v>27</v>
      </c>
      <c r="F2428" s="12" t="s">
        <v>142</v>
      </c>
      <c r="G2428" s="12" t="s">
        <v>3350</v>
      </c>
      <c r="H2428" s="1" t="s">
        <v>85</v>
      </c>
      <c r="I2428" s="12" t="s">
        <v>554</v>
      </c>
      <c r="J2428" s="12" t="s">
        <v>559</v>
      </c>
      <c r="K2428" s="1" t="s">
        <v>930</v>
      </c>
      <c r="L2428" s="1" t="s">
        <v>928</v>
      </c>
    </row>
    <row r="2429" spans="3:12">
      <c r="C2429" s="1" t="s">
        <v>1055</v>
      </c>
      <c r="D2429" s="1">
        <v>0</v>
      </c>
      <c r="E2429" s="1" t="s">
        <v>27</v>
      </c>
      <c r="F2429" s="12" t="s">
        <v>142</v>
      </c>
      <c r="G2429" s="12" t="s">
        <v>3350</v>
      </c>
      <c r="H2429" s="1" t="s">
        <v>85</v>
      </c>
      <c r="I2429" s="12" t="s">
        <v>554</v>
      </c>
      <c r="J2429" s="12" t="s">
        <v>559</v>
      </c>
      <c r="K2429" s="1" t="s">
        <v>930</v>
      </c>
      <c r="L2429" s="1" t="s">
        <v>928</v>
      </c>
    </row>
    <row r="2430" spans="3:12">
      <c r="C2430" s="1" t="s">
        <v>1056</v>
      </c>
      <c r="D2430" s="1">
        <v>0</v>
      </c>
      <c r="E2430" s="1" t="s">
        <v>27</v>
      </c>
      <c r="F2430" s="12" t="s">
        <v>142</v>
      </c>
      <c r="G2430" s="12" t="s">
        <v>3350</v>
      </c>
      <c r="H2430" s="1" t="s">
        <v>85</v>
      </c>
      <c r="I2430" s="12" t="s">
        <v>554</v>
      </c>
      <c r="J2430" s="12" t="s">
        <v>559</v>
      </c>
      <c r="K2430" s="1" t="s">
        <v>930</v>
      </c>
      <c r="L2430" s="1" t="s">
        <v>928</v>
      </c>
    </row>
    <row r="2431" spans="3:12">
      <c r="C2431" s="1" t="s">
        <v>1057</v>
      </c>
      <c r="D2431" s="1">
        <v>0</v>
      </c>
      <c r="E2431" s="1" t="s">
        <v>27</v>
      </c>
      <c r="F2431" s="12" t="s">
        <v>142</v>
      </c>
      <c r="G2431" s="12" t="s">
        <v>3350</v>
      </c>
      <c r="H2431" s="1" t="s">
        <v>85</v>
      </c>
      <c r="I2431" s="12" t="s">
        <v>554</v>
      </c>
      <c r="J2431" s="12" t="s">
        <v>559</v>
      </c>
      <c r="K2431" s="1" t="s">
        <v>930</v>
      </c>
      <c r="L2431" s="1" t="s">
        <v>928</v>
      </c>
    </row>
    <row r="2432" spans="3:12">
      <c r="C2432" s="1" t="s">
        <v>1058</v>
      </c>
      <c r="D2432" s="1">
        <v>0</v>
      </c>
      <c r="E2432" s="1" t="s">
        <v>27</v>
      </c>
      <c r="F2432" s="12" t="s">
        <v>142</v>
      </c>
      <c r="G2432" s="12" t="s">
        <v>3350</v>
      </c>
      <c r="H2432" s="1" t="s">
        <v>85</v>
      </c>
      <c r="I2432" s="12" t="s">
        <v>554</v>
      </c>
      <c r="J2432" s="12" t="s">
        <v>559</v>
      </c>
      <c r="K2432" s="1" t="s">
        <v>930</v>
      </c>
      <c r="L2432" s="1" t="s">
        <v>928</v>
      </c>
    </row>
    <row r="2433" spans="3:12">
      <c r="C2433" s="1" t="s">
        <v>1059</v>
      </c>
      <c r="D2433" s="1">
        <v>0</v>
      </c>
      <c r="E2433" s="1" t="s">
        <v>27</v>
      </c>
      <c r="F2433" s="12" t="s">
        <v>142</v>
      </c>
      <c r="G2433" s="12" t="s">
        <v>3350</v>
      </c>
      <c r="H2433" s="1" t="s">
        <v>85</v>
      </c>
      <c r="I2433" s="12" t="s">
        <v>554</v>
      </c>
      <c r="J2433" s="12" t="s">
        <v>559</v>
      </c>
      <c r="K2433" s="1" t="s">
        <v>930</v>
      </c>
      <c r="L2433" s="1" t="s">
        <v>928</v>
      </c>
    </row>
    <row r="2434" spans="3:12">
      <c r="C2434" s="1" t="s">
        <v>1060</v>
      </c>
      <c r="D2434" s="1">
        <v>0</v>
      </c>
      <c r="E2434" s="1" t="s">
        <v>27</v>
      </c>
      <c r="F2434" s="12" t="s">
        <v>142</v>
      </c>
      <c r="G2434" s="12" t="s">
        <v>3350</v>
      </c>
      <c r="H2434" s="1" t="s">
        <v>85</v>
      </c>
      <c r="I2434" s="12" t="s">
        <v>554</v>
      </c>
      <c r="J2434" s="12" t="s">
        <v>559</v>
      </c>
      <c r="K2434" s="1" t="s">
        <v>930</v>
      </c>
      <c r="L2434" s="1" t="s">
        <v>928</v>
      </c>
    </row>
    <row r="2435" spans="3:12">
      <c r="C2435" s="1" t="s">
        <v>1061</v>
      </c>
      <c r="D2435" s="1">
        <v>0</v>
      </c>
      <c r="E2435" s="1" t="s">
        <v>27</v>
      </c>
      <c r="F2435" s="12" t="s">
        <v>142</v>
      </c>
      <c r="G2435" s="12" t="s">
        <v>3350</v>
      </c>
      <c r="H2435" s="1" t="s">
        <v>85</v>
      </c>
      <c r="I2435" s="12" t="s">
        <v>554</v>
      </c>
      <c r="J2435" s="12" t="s">
        <v>559</v>
      </c>
      <c r="K2435" s="1" t="s">
        <v>930</v>
      </c>
      <c r="L2435" s="1" t="s">
        <v>928</v>
      </c>
    </row>
    <row r="2436" spans="3:12">
      <c r="C2436" s="1" t="s">
        <v>1062</v>
      </c>
      <c r="D2436" s="1">
        <v>0</v>
      </c>
      <c r="E2436" s="1" t="s">
        <v>27</v>
      </c>
      <c r="F2436" s="12" t="s">
        <v>142</v>
      </c>
      <c r="G2436" s="12" t="s">
        <v>3350</v>
      </c>
      <c r="H2436" s="1" t="s">
        <v>85</v>
      </c>
      <c r="I2436" s="12" t="s">
        <v>554</v>
      </c>
      <c r="J2436" s="12" t="s">
        <v>559</v>
      </c>
      <c r="K2436" s="1" t="s">
        <v>930</v>
      </c>
      <c r="L2436" s="1" t="s">
        <v>928</v>
      </c>
    </row>
    <row r="2437" spans="3:12">
      <c r="C2437" s="1" t="s">
        <v>1064</v>
      </c>
      <c r="D2437" s="1">
        <v>0</v>
      </c>
      <c r="E2437" s="1" t="s">
        <v>27</v>
      </c>
      <c r="F2437" s="12" t="s">
        <v>142</v>
      </c>
      <c r="G2437" s="12" t="s">
        <v>3350</v>
      </c>
      <c r="H2437" s="1" t="s">
        <v>85</v>
      </c>
      <c r="I2437" s="12" t="s">
        <v>554</v>
      </c>
      <c r="J2437" s="12" t="s">
        <v>559</v>
      </c>
      <c r="K2437" s="1" t="s">
        <v>932</v>
      </c>
      <c r="L2437" s="1" t="s">
        <v>910</v>
      </c>
    </row>
    <row r="2438" spans="3:12">
      <c r="C2438" s="1" t="s">
        <v>1065</v>
      </c>
      <c r="D2438" s="1">
        <v>0</v>
      </c>
      <c r="E2438" s="1" t="s">
        <v>27</v>
      </c>
      <c r="F2438" s="12" t="s">
        <v>142</v>
      </c>
      <c r="G2438" s="12" t="s">
        <v>3350</v>
      </c>
      <c r="H2438" s="1" t="s">
        <v>85</v>
      </c>
      <c r="I2438" s="12" t="s">
        <v>554</v>
      </c>
      <c r="J2438" s="12" t="s">
        <v>559</v>
      </c>
      <c r="K2438" s="1" t="s">
        <v>932</v>
      </c>
      <c r="L2438" s="1" t="s">
        <v>910</v>
      </c>
    </row>
    <row r="2439" spans="3:12">
      <c r="C2439" s="1" t="s">
        <v>1066</v>
      </c>
      <c r="D2439" s="1">
        <v>0</v>
      </c>
      <c r="E2439" s="1" t="s">
        <v>27</v>
      </c>
      <c r="F2439" s="12" t="s">
        <v>142</v>
      </c>
      <c r="G2439" s="12" t="s">
        <v>3350</v>
      </c>
      <c r="H2439" s="1" t="s">
        <v>85</v>
      </c>
      <c r="I2439" s="12" t="s">
        <v>554</v>
      </c>
      <c r="J2439" s="12" t="s">
        <v>559</v>
      </c>
      <c r="K2439" s="1" t="s">
        <v>932</v>
      </c>
      <c r="L2439" s="1" t="s">
        <v>910</v>
      </c>
    </row>
    <row r="2440" spans="3:12">
      <c r="C2440" s="1" t="s">
        <v>1067</v>
      </c>
      <c r="D2440" s="1">
        <v>0</v>
      </c>
      <c r="E2440" s="1" t="s">
        <v>27</v>
      </c>
      <c r="F2440" s="12" t="s">
        <v>142</v>
      </c>
      <c r="G2440" s="12" t="s">
        <v>3350</v>
      </c>
      <c r="H2440" s="1" t="s">
        <v>85</v>
      </c>
      <c r="I2440" s="12" t="s">
        <v>554</v>
      </c>
      <c r="J2440" s="12" t="s">
        <v>559</v>
      </c>
      <c r="K2440" s="1" t="s">
        <v>932</v>
      </c>
      <c r="L2440" s="1" t="s">
        <v>910</v>
      </c>
    </row>
    <row r="2441" spans="3:12">
      <c r="C2441" s="1" t="s">
        <v>1068</v>
      </c>
      <c r="D2441" s="1">
        <v>0</v>
      </c>
      <c r="E2441" s="1" t="s">
        <v>27</v>
      </c>
      <c r="F2441" s="12" t="s">
        <v>142</v>
      </c>
      <c r="G2441" s="12" t="s">
        <v>3350</v>
      </c>
      <c r="H2441" s="1" t="s">
        <v>85</v>
      </c>
      <c r="I2441" s="12" t="s">
        <v>554</v>
      </c>
      <c r="J2441" s="12" t="s">
        <v>559</v>
      </c>
      <c r="K2441" s="1" t="s">
        <v>932</v>
      </c>
      <c r="L2441" s="1" t="s">
        <v>910</v>
      </c>
    </row>
    <row r="2442" spans="3:12">
      <c r="C2442" s="1" t="s">
        <v>1069</v>
      </c>
      <c r="D2442" s="1">
        <v>0</v>
      </c>
      <c r="E2442" s="1" t="s">
        <v>27</v>
      </c>
      <c r="F2442" s="12" t="s">
        <v>142</v>
      </c>
      <c r="G2442" s="12" t="s">
        <v>3350</v>
      </c>
      <c r="H2442" s="1" t="s">
        <v>85</v>
      </c>
      <c r="I2442" s="12" t="s">
        <v>554</v>
      </c>
      <c r="J2442" s="12" t="s">
        <v>559</v>
      </c>
      <c r="K2442" s="1" t="s">
        <v>932</v>
      </c>
      <c r="L2442" s="1" t="s">
        <v>910</v>
      </c>
    </row>
    <row r="2443" spans="3:12">
      <c r="C2443" s="1" t="s">
        <v>1070</v>
      </c>
      <c r="D2443" s="1">
        <v>0</v>
      </c>
      <c r="E2443" s="1" t="s">
        <v>27</v>
      </c>
      <c r="F2443" s="12" t="s">
        <v>142</v>
      </c>
      <c r="G2443" s="12" t="s">
        <v>3350</v>
      </c>
      <c r="H2443" s="1" t="s">
        <v>85</v>
      </c>
      <c r="I2443" s="12" t="s">
        <v>554</v>
      </c>
      <c r="J2443" s="12" t="s">
        <v>559</v>
      </c>
      <c r="K2443" s="1" t="s">
        <v>932</v>
      </c>
      <c r="L2443" s="1" t="s">
        <v>910</v>
      </c>
    </row>
    <row r="2444" spans="3:12">
      <c r="C2444" s="1" t="s">
        <v>1071</v>
      </c>
      <c r="D2444" s="1">
        <v>0</v>
      </c>
      <c r="E2444" s="1" t="s">
        <v>27</v>
      </c>
      <c r="F2444" s="12" t="s">
        <v>142</v>
      </c>
      <c r="G2444" s="12" t="s">
        <v>3350</v>
      </c>
      <c r="H2444" s="1" t="s">
        <v>85</v>
      </c>
      <c r="I2444" s="12" t="s">
        <v>554</v>
      </c>
      <c r="J2444" s="12" t="s">
        <v>559</v>
      </c>
      <c r="K2444" s="1" t="s">
        <v>932</v>
      </c>
      <c r="L2444" s="1" t="s">
        <v>910</v>
      </c>
    </row>
    <row r="2445" spans="3:12">
      <c r="C2445" s="1" t="s">
        <v>1072</v>
      </c>
      <c r="D2445" s="1">
        <v>0</v>
      </c>
      <c r="E2445" s="1" t="s">
        <v>27</v>
      </c>
      <c r="F2445" s="12" t="s">
        <v>142</v>
      </c>
      <c r="G2445" s="12" t="s">
        <v>3350</v>
      </c>
      <c r="H2445" s="1" t="s">
        <v>85</v>
      </c>
      <c r="I2445" s="12" t="s">
        <v>554</v>
      </c>
      <c r="J2445" s="12" t="s">
        <v>559</v>
      </c>
      <c r="K2445" s="1" t="s">
        <v>932</v>
      </c>
      <c r="L2445" s="1" t="s">
        <v>910</v>
      </c>
    </row>
    <row r="2446" spans="3:12">
      <c r="C2446" s="1" t="s">
        <v>1074</v>
      </c>
      <c r="D2446" s="1">
        <v>0</v>
      </c>
      <c r="E2446" s="1" t="s">
        <v>27</v>
      </c>
      <c r="F2446" s="12" t="s">
        <v>142</v>
      </c>
      <c r="G2446" s="12" t="s">
        <v>3350</v>
      </c>
      <c r="H2446" s="1" t="s">
        <v>85</v>
      </c>
      <c r="I2446" s="12" t="s">
        <v>554</v>
      </c>
      <c r="J2446" s="12" t="s">
        <v>559</v>
      </c>
      <c r="K2446" s="1" t="s">
        <v>932</v>
      </c>
      <c r="L2446" s="1" t="s">
        <v>910</v>
      </c>
    </row>
    <row r="2447" spans="3:12">
      <c r="C2447" s="1" t="s">
        <v>1075</v>
      </c>
      <c r="D2447" s="1">
        <v>0</v>
      </c>
      <c r="E2447" s="1" t="s">
        <v>27</v>
      </c>
      <c r="F2447" s="12" t="s">
        <v>142</v>
      </c>
      <c r="G2447" s="12" t="s">
        <v>3350</v>
      </c>
      <c r="H2447" s="1" t="s">
        <v>85</v>
      </c>
      <c r="I2447" s="12" t="s">
        <v>554</v>
      </c>
      <c r="J2447" s="12" t="s">
        <v>559</v>
      </c>
      <c r="K2447" s="1" t="s">
        <v>932</v>
      </c>
      <c r="L2447" s="1" t="s">
        <v>910</v>
      </c>
    </row>
    <row r="2448" spans="3:12">
      <c r="C2448" s="1" t="s">
        <v>1076</v>
      </c>
      <c r="D2448" s="1">
        <v>0</v>
      </c>
      <c r="E2448" s="1" t="s">
        <v>27</v>
      </c>
      <c r="F2448" s="12" t="s">
        <v>142</v>
      </c>
      <c r="G2448" s="12" t="s">
        <v>3350</v>
      </c>
      <c r="H2448" s="1" t="s">
        <v>85</v>
      </c>
      <c r="I2448" s="12" t="s">
        <v>554</v>
      </c>
      <c r="J2448" s="12" t="s">
        <v>559</v>
      </c>
      <c r="K2448" s="1" t="s">
        <v>932</v>
      </c>
      <c r="L2448" s="1" t="s">
        <v>910</v>
      </c>
    </row>
    <row r="2449" spans="3:12">
      <c r="C2449" s="1" t="s">
        <v>1077</v>
      </c>
      <c r="D2449" s="1">
        <v>0</v>
      </c>
      <c r="E2449" s="1" t="s">
        <v>27</v>
      </c>
      <c r="F2449" s="12" t="s">
        <v>142</v>
      </c>
      <c r="G2449" s="12" t="s">
        <v>3350</v>
      </c>
      <c r="H2449" s="1" t="s">
        <v>85</v>
      </c>
      <c r="I2449" s="12" t="s">
        <v>554</v>
      </c>
      <c r="J2449" s="12" t="s">
        <v>559</v>
      </c>
      <c r="K2449" s="1" t="s">
        <v>932</v>
      </c>
      <c r="L2449" s="1" t="s">
        <v>910</v>
      </c>
    </row>
    <row r="2450" spans="3:12">
      <c r="C2450" s="1" t="s">
        <v>1078</v>
      </c>
      <c r="D2450" s="1">
        <v>0</v>
      </c>
      <c r="E2450" s="1" t="s">
        <v>27</v>
      </c>
      <c r="F2450" s="12" t="s">
        <v>142</v>
      </c>
      <c r="G2450" s="12" t="s">
        <v>3350</v>
      </c>
      <c r="H2450" s="1" t="s">
        <v>85</v>
      </c>
      <c r="I2450" s="12" t="s">
        <v>554</v>
      </c>
      <c r="J2450" s="12" t="s">
        <v>559</v>
      </c>
      <c r="K2450" s="1" t="s">
        <v>932</v>
      </c>
      <c r="L2450" s="1" t="s">
        <v>910</v>
      </c>
    </row>
    <row r="2451" spans="3:12">
      <c r="C2451" s="1" t="s">
        <v>1079</v>
      </c>
      <c r="D2451" s="1">
        <v>0</v>
      </c>
      <c r="E2451" s="1" t="s">
        <v>27</v>
      </c>
      <c r="F2451" s="12" t="s">
        <v>142</v>
      </c>
      <c r="G2451" s="12" t="s">
        <v>3350</v>
      </c>
      <c r="H2451" s="1" t="s">
        <v>85</v>
      </c>
      <c r="I2451" s="12" t="s">
        <v>554</v>
      </c>
      <c r="J2451" s="12" t="s">
        <v>559</v>
      </c>
      <c r="K2451" s="1" t="s">
        <v>932</v>
      </c>
      <c r="L2451" s="1" t="s">
        <v>910</v>
      </c>
    </row>
    <row r="2452" spans="3:12">
      <c r="C2452" s="1" t="s">
        <v>1080</v>
      </c>
      <c r="D2452" s="1">
        <v>0</v>
      </c>
      <c r="E2452" s="1" t="s">
        <v>27</v>
      </c>
      <c r="F2452" s="12" t="s">
        <v>142</v>
      </c>
      <c r="G2452" s="12" t="s">
        <v>3350</v>
      </c>
      <c r="H2452" s="1" t="s">
        <v>85</v>
      </c>
      <c r="I2452" s="12" t="s">
        <v>554</v>
      </c>
      <c r="J2452" s="12" t="s">
        <v>559</v>
      </c>
      <c r="K2452" s="1" t="s">
        <v>932</v>
      </c>
      <c r="L2452" s="1" t="s">
        <v>910</v>
      </c>
    </row>
    <row r="2453" spans="3:12">
      <c r="C2453" s="1" t="s">
        <v>1081</v>
      </c>
      <c r="D2453" s="1">
        <v>0</v>
      </c>
      <c r="E2453" s="1" t="s">
        <v>27</v>
      </c>
      <c r="F2453" s="12" t="s">
        <v>142</v>
      </c>
      <c r="G2453" s="12" t="s">
        <v>3350</v>
      </c>
      <c r="H2453" s="1" t="s">
        <v>85</v>
      </c>
      <c r="I2453" s="12" t="s">
        <v>554</v>
      </c>
      <c r="J2453" s="12" t="s">
        <v>559</v>
      </c>
      <c r="K2453" s="1" t="s">
        <v>932</v>
      </c>
      <c r="L2453" s="1" t="s">
        <v>910</v>
      </c>
    </row>
    <row r="2454" spans="3:12">
      <c r="C2454" s="1" t="s">
        <v>1082</v>
      </c>
      <c r="D2454" s="1">
        <v>0</v>
      </c>
      <c r="E2454" s="1" t="s">
        <v>27</v>
      </c>
      <c r="F2454" s="12" t="s">
        <v>142</v>
      </c>
      <c r="G2454" s="12" t="s">
        <v>3350</v>
      </c>
      <c r="H2454" s="1" t="s">
        <v>85</v>
      </c>
      <c r="I2454" s="12" t="s">
        <v>554</v>
      </c>
      <c r="J2454" s="12" t="s">
        <v>559</v>
      </c>
      <c r="K2454" s="1" t="s">
        <v>932</v>
      </c>
      <c r="L2454" s="1" t="s">
        <v>910</v>
      </c>
    </row>
    <row r="2455" spans="3:12">
      <c r="C2455" s="1" t="s">
        <v>1083</v>
      </c>
      <c r="D2455" s="1">
        <v>0</v>
      </c>
      <c r="E2455" s="1" t="s">
        <v>27</v>
      </c>
      <c r="F2455" s="12" t="s">
        <v>142</v>
      </c>
      <c r="G2455" s="12" t="s">
        <v>3350</v>
      </c>
      <c r="H2455" s="1" t="s">
        <v>85</v>
      </c>
      <c r="I2455" s="12" t="s">
        <v>554</v>
      </c>
      <c r="J2455" s="12" t="s">
        <v>559</v>
      </c>
      <c r="K2455" s="1" t="s">
        <v>932</v>
      </c>
      <c r="L2455" s="1" t="s">
        <v>910</v>
      </c>
    </row>
    <row r="2456" spans="3:12">
      <c r="C2456" s="1" t="s">
        <v>1085</v>
      </c>
      <c r="D2456" s="1">
        <v>0</v>
      </c>
      <c r="E2456" s="1" t="s">
        <v>27</v>
      </c>
      <c r="F2456" s="12" t="s">
        <v>142</v>
      </c>
      <c r="G2456" s="12" t="s">
        <v>3350</v>
      </c>
      <c r="H2456" s="1" t="s">
        <v>85</v>
      </c>
      <c r="I2456" s="12" t="s">
        <v>554</v>
      </c>
      <c r="J2456" s="12" t="s">
        <v>559</v>
      </c>
      <c r="K2456" s="1" t="s">
        <v>932</v>
      </c>
      <c r="L2456" s="1" t="s">
        <v>910</v>
      </c>
    </row>
    <row r="2457" spans="3:12">
      <c r="C2457" s="1" t="s">
        <v>1086</v>
      </c>
      <c r="D2457" s="1">
        <v>0</v>
      </c>
      <c r="E2457" s="1" t="s">
        <v>27</v>
      </c>
      <c r="F2457" s="12" t="s">
        <v>142</v>
      </c>
      <c r="G2457" s="12" t="s">
        <v>3350</v>
      </c>
      <c r="H2457" s="1" t="s">
        <v>85</v>
      </c>
      <c r="I2457" s="12" t="s">
        <v>554</v>
      </c>
      <c r="J2457" s="12" t="s">
        <v>559</v>
      </c>
      <c r="K2457" s="1" t="s">
        <v>932</v>
      </c>
      <c r="L2457" s="1" t="s">
        <v>910</v>
      </c>
    </row>
    <row r="2458" spans="3:12">
      <c r="C2458" s="1" t="s">
        <v>1087</v>
      </c>
      <c r="D2458" s="1">
        <v>0</v>
      </c>
      <c r="E2458" s="1" t="s">
        <v>27</v>
      </c>
      <c r="F2458" s="12" t="s">
        <v>142</v>
      </c>
      <c r="G2458" s="12" t="s">
        <v>3350</v>
      </c>
      <c r="H2458" s="1" t="s">
        <v>85</v>
      </c>
      <c r="I2458" s="12" t="s">
        <v>554</v>
      </c>
      <c r="J2458" s="12" t="s">
        <v>559</v>
      </c>
      <c r="K2458" s="1" t="s">
        <v>932</v>
      </c>
      <c r="L2458" s="1" t="s">
        <v>910</v>
      </c>
    </row>
    <row r="2459" spans="3:12">
      <c r="C2459" s="1" t="s">
        <v>1088</v>
      </c>
      <c r="D2459" s="1">
        <v>0</v>
      </c>
      <c r="E2459" s="1" t="s">
        <v>27</v>
      </c>
      <c r="F2459" s="12" t="s">
        <v>142</v>
      </c>
      <c r="G2459" s="12" t="s">
        <v>3350</v>
      </c>
      <c r="H2459" s="1" t="s">
        <v>85</v>
      </c>
      <c r="I2459" s="12" t="s">
        <v>554</v>
      </c>
      <c r="J2459" s="12" t="s">
        <v>559</v>
      </c>
      <c r="K2459" s="1" t="s">
        <v>932</v>
      </c>
      <c r="L2459" s="1" t="s">
        <v>910</v>
      </c>
    </row>
    <row r="2460" spans="3:12">
      <c r="C2460" s="1" t="s">
        <v>1089</v>
      </c>
      <c r="D2460" s="1">
        <v>0</v>
      </c>
      <c r="E2460" s="1" t="s">
        <v>27</v>
      </c>
      <c r="F2460" s="12" t="s">
        <v>142</v>
      </c>
      <c r="G2460" s="12" t="s">
        <v>3350</v>
      </c>
      <c r="H2460" s="1" t="s">
        <v>85</v>
      </c>
      <c r="I2460" s="12" t="s">
        <v>554</v>
      </c>
      <c r="J2460" s="12" t="s">
        <v>559</v>
      </c>
      <c r="K2460" s="1" t="s">
        <v>932</v>
      </c>
      <c r="L2460" s="1" t="s">
        <v>910</v>
      </c>
    </row>
    <row r="2461" spans="3:12">
      <c r="C2461" s="1" t="s">
        <v>1090</v>
      </c>
      <c r="D2461" s="1">
        <v>0</v>
      </c>
      <c r="E2461" s="1" t="s">
        <v>27</v>
      </c>
      <c r="F2461" s="12" t="s">
        <v>142</v>
      </c>
      <c r="G2461" s="12" t="s">
        <v>3350</v>
      </c>
      <c r="H2461" s="1" t="s">
        <v>85</v>
      </c>
      <c r="I2461" s="12" t="s">
        <v>554</v>
      </c>
      <c r="J2461" s="12" t="s">
        <v>559</v>
      </c>
      <c r="K2461" s="1" t="s">
        <v>932</v>
      </c>
      <c r="L2461" s="1" t="s">
        <v>910</v>
      </c>
    </row>
    <row r="2462" spans="3:12">
      <c r="C2462" s="1" t="s">
        <v>1091</v>
      </c>
      <c r="D2462" s="1">
        <v>0</v>
      </c>
      <c r="E2462" s="1" t="s">
        <v>27</v>
      </c>
      <c r="F2462" s="12" t="s">
        <v>142</v>
      </c>
      <c r="G2462" s="12" t="s">
        <v>3350</v>
      </c>
      <c r="H2462" s="1" t="s">
        <v>85</v>
      </c>
      <c r="I2462" s="12" t="s">
        <v>554</v>
      </c>
      <c r="J2462" s="12" t="s">
        <v>559</v>
      </c>
      <c r="K2462" s="1" t="s">
        <v>932</v>
      </c>
      <c r="L2462" s="1" t="s">
        <v>910</v>
      </c>
    </row>
    <row r="2463" spans="3:12">
      <c r="C2463" s="1" t="s">
        <v>1092</v>
      </c>
      <c r="D2463" s="1">
        <v>0</v>
      </c>
      <c r="E2463" s="1" t="s">
        <v>27</v>
      </c>
      <c r="F2463" s="12" t="s">
        <v>142</v>
      </c>
      <c r="G2463" s="12" t="s">
        <v>3350</v>
      </c>
      <c r="H2463" s="1" t="s">
        <v>85</v>
      </c>
      <c r="I2463" s="12" t="s">
        <v>554</v>
      </c>
      <c r="J2463" s="12" t="s">
        <v>559</v>
      </c>
      <c r="K2463" s="1" t="s">
        <v>932</v>
      </c>
      <c r="L2463" s="1" t="s">
        <v>910</v>
      </c>
    </row>
    <row r="2464" spans="3:12">
      <c r="C2464" s="1" t="s">
        <v>1093</v>
      </c>
      <c r="D2464" s="1">
        <v>0</v>
      </c>
      <c r="E2464" s="1" t="s">
        <v>27</v>
      </c>
      <c r="F2464" s="12" t="s">
        <v>142</v>
      </c>
      <c r="G2464" s="12" t="s">
        <v>3350</v>
      </c>
      <c r="H2464" s="1" t="s">
        <v>85</v>
      </c>
      <c r="I2464" s="12" t="s">
        <v>554</v>
      </c>
      <c r="J2464" s="12" t="s">
        <v>559</v>
      </c>
      <c r="K2464" s="1" t="s">
        <v>932</v>
      </c>
      <c r="L2464" s="1" t="s">
        <v>910</v>
      </c>
    </row>
    <row r="2465" spans="3:12">
      <c r="C2465" s="1" t="s">
        <v>1095</v>
      </c>
      <c r="D2465" s="1">
        <v>0</v>
      </c>
      <c r="E2465" s="1" t="s">
        <v>27</v>
      </c>
      <c r="F2465" s="12" t="s">
        <v>142</v>
      </c>
      <c r="G2465" s="12" t="s">
        <v>3350</v>
      </c>
      <c r="H2465" s="1" t="s">
        <v>85</v>
      </c>
      <c r="I2465" s="12" t="s">
        <v>554</v>
      </c>
      <c r="J2465" s="12" t="s">
        <v>559</v>
      </c>
      <c r="K2465" s="1" t="s">
        <v>932</v>
      </c>
      <c r="L2465" s="1" t="s">
        <v>910</v>
      </c>
    </row>
    <row r="2466" spans="3:12">
      <c r="C2466" s="1" t="s">
        <v>1096</v>
      </c>
      <c r="D2466" s="1">
        <v>0</v>
      </c>
      <c r="E2466" s="1" t="s">
        <v>27</v>
      </c>
      <c r="F2466" s="12" t="s">
        <v>142</v>
      </c>
      <c r="G2466" s="12" t="s">
        <v>3350</v>
      </c>
      <c r="H2466" s="1" t="s">
        <v>85</v>
      </c>
      <c r="I2466" s="12" t="s">
        <v>554</v>
      </c>
      <c r="J2466" s="12" t="s">
        <v>559</v>
      </c>
      <c r="K2466" s="1" t="s">
        <v>932</v>
      </c>
      <c r="L2466" s="1" t="s">
        <v>910</v>
      </c>
    </row>
    <row r="2467" spans="3:12">
      <c r="C2467" s="1" t="s">
        <v>1097</v>
      </c>
      <c r="D2467" s="1">
        <v>0</v>
      </c>
      <c r="E2467" s="1" t="s">
        <v>27</v>
      </c>
      <c r="F2467" s="12" t="s">
        <v>142</v>
      </c>
      <c r="G2467" s="12" t="s">
        <v>3350</v>
      </c>
      <c r="H2467" s="1" t="s">
        <v>85</v>
      </c>
      <c r="I2467" s="12" t="s">
        <v>554</v>
      </c>
      <c r="J2467" s="12" t="s">
        <v>559</v>
      </c>
      <c r="K2467" s="1" t="s">
        <v>932</v>
      </c>
      <c r="L2467" s="1" t="s">
        <v>910</v>
      </c>
    </row>
    <row r="2468" spans="3:12">
      <c r="C2468" s="1" t="s">
        <v>1098</v>
      </c>
      <c r="D2468" s="1">
        <v>0</v>
      </c>
      <c r="E2468" s="1" t="s">
        <v>27</v>
      </c>
      <c r="F2468" s="12" t="s">
        <v>142</v>
      </c>
      <c r="G2468" s="12" t="s">
        <v>3350</v>
      </c>
      <c r="H2468" s="1" t="s">
        <v>85</v>
      </c>
      <c r="I2468" s="12" t="s">
        <v>554</v>
      </c>
      <c r="J2468" s="12" t="s">
        <v>559</v>
      </c>
      <c r="K2468" s="1" t="s">
        <v>932</v>
      </c>
      <c r="L2468" s="1" t="s">
        <v>910</v>
      </c>
    </row>
    <row r="2469" spans="3:12">
      <c r="C2469" s="1" t="s">
        <v>1099</v>
      </c>
      <c r="D2469" s="1">
        <v>0</v>
      </c>
      <c r="E2469" s="1" t="s">
        <v>27</v>
      </c>
      <c r="F2469" s="12" t="s">
        <v>142</v>
      </c>
      <c r="G2469" s="12" t="s">
        <v>3350</v>
      </c>
      <c r="H2469" s="1" t="s">
        <v>85</v>
      </c>
      <c r="I2469" s="12" t="s">
        <v>554</v>
      </c>
      <c r="J2469" s="12" t="s">
        <v>559</v>
      </c>
      <c r="K2469" s="1" t="s">
        <v>932</v>
      </c>
      <c r="L2469" s="1" t="s">
        <v>910</v>
      </c>
    </row>
    <row r="2470" spans="3:12">
      <c r="C2470" s="1" t="s">
        <v>1100</v>
      </c>
      <c r="D2470" s="1">
        <v>0</v>
      </c>
      <c r="E2470" s="1" t="s">
        <v>27</v>
      </c>
      <c r="F2470" s="12" t="s">
        <v>142</v>
      </c>
      <c r="G2470" s="12" t="s">
        <v>3350</v>
      </c>
      <c r="H2470" s="1" t="s">
        <v>85</v>
      </c>
      <c r="I2470" s="12" t="s">
        <v>554</v>
      </c>
      <c r="J2470" s="12" t="s">
        <v>559</v>
      </c>
      <c r="K2470" s="1" t="s">
        <v>932</v>
      </c>
      <c r="L2470" s="1" t="s">
        <v>910</v>
      </c>
    </row>
    <row r="2471" spans="3:12">
      <c r="C2471" s="1" t="s">
        <v>1101</v>
      </c>
      <c r="D2471" s="1">
        <v>0</v>
      </c>
      <c r="E2471" s="1" t="s">
        <v>27</v>
      </c>
      <c r="F2471" s="12" t="s">
        <v>142</v>
      </c>
      <c r="G2471" s="12" t="s">
        <v>3350</v>
      </c>
      <c r="H2471" s="1" t="s">
        <v>85</v>
      </c>
      <c r="I2471" s="12" t="s">
        <v>554</v>
      </c>
      <c r="J2471" s="12" t="s">
        <v>559</v>
      </c>
      <c r="K2471" s="1" t="s">
        <v>932</v>
      </c>
      <c r="L2471" s="1" t="s">
        <v>910</v>
      </c>
    </row>
    <row r="2472" spans="3:12">
      <c r="C2472" s="1" t="s">
        <v>1102</v>
      </c>
      <c r="D2472" s="1">
        <v>0</v>
      </c>
      <c r="E2472" s="1" t="s">
        <v>27</v>
      </c>
      <c r="F2472" s="12" t="s">
        <v>142</v>
      </c>
      <c r="G2472" s="12" t="s">
        <v>3350</v>
      </c>
      <c r="H2472" s="1" t="s">
        <v>85</v>
      </c>
      <c r="I2472" s="12" t="s">
        <v>554</v>
      </c>
      <c r="J2472" s="12" t="s">
        <v>559</v>
      </c>
      <c r="K2472" s="1" t="s">
        <v>932</v>
      </c>
      <c r="L2472" s="1" t="s">
        <v>910</v>
      </c>
    </row>
    <row r="2473" spans="3:12">
      <c r="C2473" s="1" t="s">
        <v>1103</v>
      </c>
      <c r="D2473" s="1">
        <v>0</v>
      </c>
      <c r="E2473" s="1" t="s">
        <v>27</v>
      </c>
      <c r="F2473" s="12" t="s">
        <v>142</v>
      </c>
      <c r="G2473" s="12" t="s">
        <v>3350</v>
      </c>
      <c r="H2473" s="1" t="s">
        <v>85</v>
      </c>
      <c r="I2473" s="12" t="s">
        <v>554</v>
      </c>
      <c r="J2473" s="12" t="s">
        <v>559</v>
      </c>
      <c r="K2473" s="1" t="s">
        <v>932</v>
      </c>
      <c r="L2473" s="1" t="s">
        <v>910</v>
      </c>
    </row>
    <row r="2474" spans="3:12">
      <c r="C2474" s="1" t="s">
        <v>1104</v>
      </c>
      <c r="D2474" s="1">
        <v>0</v>
      </c>
      <c r="E2474" s="1" t="s">
        <v>27</v>
      </c>
      <c r="F2474" s="12" t="s">
        <v>142</v>
      </c>
      <c r="G2474" s="12" t="s">
        <v>3350</v>
      </c>
      <c r="H2474" s="1" t="s">
        <v>85</v>
      </c>
      <c r="I2474" s="12" t="s">
        <v>554</v>
      </c>
      <c r="J2474" s="12" t="s">
        <v>559</v>
      </c>
      <c r="K2474" s="1" t="s">
        <v>932</v>
      </c>
      <c r="L2474" s="1" t="s">
        <v>910</v>
      </c>
    </row>
    <row r="2475" spans="3:12">
      <c r="C2475" s="1" t="s">
        <v>1105</v>
      </c>
      <c r="D2475" s="1">
        <v>0</v>
      </c>
      <c r="E2475" s="1" t="s">
        <v>27</v>
      </c>
      <c r="F2475" s="12" t="s">
        <v>142</v>
      </c>
      <c r="G2475" s="12" t="s">
        <v>3350</v>
      </c>
      <c r="H2475" s="1" t="s">
        <v>85</v>
      </c>
      <c r="I2475" s="12" t="s">
        <v>554</v>
      </c>
      <c r="J2475" s="12" t="s">
        <v>559</v>
      </c>
      <c r="K2475" s="1" t="s">
        <v>932</v>
      </c>
      <c r="L2475" s="1" t="s">
        <v>910</v>
      </c>
    </row>
    <row r="2476" spans="3:12">
      <c r="C2476" s="1" t="s">
        <v>1106</v>
      </c>
      <c r="D2476" s="1">
        <v>0</v>
      </c>
      <c r="E2476" s="1" t="s">
        <v>27</v>
      </c>
      <c r="F2476" s="12" t="s">
        <v>142</v>
      </c>
      <c r="G2476" s="12" t="s">
        <v>3350</v>
      </c>
      <c r="H2476" s="1" t="s">
        <v>85</v>
      </c>
      <c r="I2476" s="12" t="s">
        <v>554</v>
      </c>
      <c r="J2476" s="12" t="s">
        <v>559</v>
      </c>
      <c r="K2476" s="1" t="s">
        <v>932</v>
      </c>
      <c r="L2476" s="1" t="s">
        <v>910</v>
      </c>
    </row>
    <row r="2477" spans="3:12">
      <c r="C2477" s="1" t="s">
        <v>1064</v>
      </c>
      <c r="D2477" s="1">
        <v>0</v>
      </c>
      <c r="E2477" s="1" t="s">
        <v>27</v>
      </c>
      <c r="F2477" s="12" t="s">
        <v>142</v>
      </c>
      <c r="G2477" s="12" t="s">
        <v>3350</v>
      </c>
      <c r="H2477" s="1" t="s">
        <v>85</v>
      </c>
      <c r="I2477" s="12" t="s">
        <v>554</v>
      </c>
      <c r="J2477" s="12" t="s">
        <v>559</v>
      </c>
      <c r="K2477" s="1" t="s">
        <v>932</v>
      </c>
      <c r="L2477" s="1" t="s">
        <v>912</v>
      </c>
    </row>
    <row r="2478" spans="3:12">
      <c r="C2478" s="1" t="s">
        <v>1065</v>
      </c>
      <c r="D2478" s="1">
        <v>0</v>
      </c>
      <c r="E2478" s="1" t="s">
        <v>27</v>
      </c>
      <c r="F2478" s="12" t="s">
        <v>142</v>
      </c>
      <c r="G2478" s="12" t="s">
        <v>3350</v>
      </c>
      <c r="H2478" s="1" t="s">
        <v>85</v>
      </c>
      <c r="I2478" s="12" t="s">
        <v>554</v>
      </c>
      <c r="J2478" s="12" t="s">
        <v>559</v>
      </c>
      <c r="K2478" s="1" t="s">
        <v>932</v>
      </c>
      <c r="L2478" s="1" t="s">
        <v>912</v>
      </c>
    </row>
    <row r="2479" spans="3:12">
      <c r="C2479" s="1" t="s">
        <v>1066</v>
      </c>
      <c r="D2479" s="1">
        <v>0</v>
      </c>
      <c r="E2479" s="1" t="s">
        <v>27</v>
      </c>
      <c r="F2479" s="12" t="s">
        <v>142</v>
      </c>
      <c r="G2479" s="12" t="s">
        <v>3350</v>
      </c>
      <c r="H2479" s="1" t="s">
        <v>85</v>
      </c>
      <c r="I2479" s="12" t="s">
        <v>554</v>
      </c>
      <c r="J2479" s="12" t="s">
        <v>559</v>
      </c>
      <c r="K2479" s="1" t="s">
        <v>932</v>
      </c>
      <c r="L2479" s="1" t="s">
        <v>912</v>
      </c>
    </row>
    <row r="2480" spans="3:12">
      <c r="C2480" s="1" t="s">
        <v>1067</v>
      </c>
      <c r="D2480" s="1">
        <v>0</v>
      </c>
      <c r="E2480" s="1" t="s">
        <v>27</v>
      </c>
      <c r="F2480" s="12" t="s">
        <v>142</v>
      </c>
      <c r="G2480" s="12" t="s">
        <v>3350</v>
      </c>
      <c r="H2480" s="1" t="s">
        <v>85</v>
      </c>
      <c r="I2480" s="12" t="s">
        <v>554</v>
      </c>
      <c r="J2480" s="12" t="s">
        <v>559</v>
      </c>
      <c r="K2480" s="1" t="s">
        <v>932</v>
      </c>
      <c r="L2480" s="1" t="s">
        <v>912</v>
      </c>
    </row>
    <row r="2481" spans="3:12">
      <c r="C2481" s="1" t="s">
        <v>1068</v>
      </c>
      <c r="D2481" s="1">
        <v>0</v>
      </c>
      <c r="E2481" s="1" t="s">
        <v>27</v>
      </c>
      <c r="F2481" s="12" t="s">
        <v>142</v>
      </c>
      <c r="G2481" s="12" t="s">
        <v>3350</v>
      </c>
      <c r="H2481" s="1" t="s">
        <v>85</v>
      </c>
      <c r="I2481" s="12" t="s">
        <v>554</v>
      </c>
      <c r="J2481" s="12" t="s">
        <v>559</v>
      </c>
      <c r="K2481" s="1" t="s">
        <v>932</v>
      </c>
      <c r="L2481" s="1" t="s">
        <v>912</v>
      </c>
    </row>
    <row r="2482" spans="3:12">
      <c r="C2482" s="1" t="s">
        <v>1069</v>
      </c>
      <c r="D2482" s="1">
        <v>0</v>
      </c>
      <c r="E2482" s="1" t="s">
        <v>27</v>
      </c>
      <c r="F2482" s="12" t="s">
        <v>142</v>
      </c>
      <c r="G2482" s="12" t="s">
        <v>3350</v>
      </c>
      <c r="H2482" s="1" t="s">
        <v>85</v>
      </c>
      <c r="I2482" s="12" t="s">
        <v>554</v>
      </c>
      <c r="J2482" s="12" t="s">
        <v>559</v>
      </c>
      <c r="K2482" s="1" t="s">
        <v>932</v>
      </c>
      <c r="L2482" s="1" t="s">
        <v>912</v>
      </c>
    </row>
    <row r="2483" spans="3:12">
      <c r="C2483" s="1" t="s">
        <v>1070</v>
      </c>
      <c r="D2483" s="1">
        <v>0</v>
      </c>
      <c r="E2483" s="1" t="s">
        <v>27</v>
      </c>
      <c r="F2483" s="12" t="s">
        <v>142</v>
      </c>
      <c r="G2483" s="12" t="s">
        <v>3350</v>
      </c>
      <c r="H2483" s="1" t="s">
        <v>85</v>
      </c>
      <c r="I2483" s="12" t="s">
        <v>554</v>
      </c>
      <c r="J2483" s="12" t="s">
        <v>559</v>
      </c>
      <c r="K2483" s="1" t="s">
        <v>932</v>
      </c>
      <c r="L2483" s="1" t="s">
        <v>912</v>
      </c>
    </row>
    <row r="2484" spans="3:12">
      <c r="C2484" s="1" t="s">
        <v>1071</v>
      </c>
      <c r="D2484" s="1">
        <v>0</v>
      </c>
      <c r="E2484" s="1" t="s">
        <v>27</v>
      </c>
      <c r="F2484" s="12" t="s">
        <v>142</v>
      </c>
      <c r="G2484" s="12" t="s">
        <v>3350</v>
      </c>
      <c r="H2484" s="1" t="s">
        <v>85</v>
      </c>
      <c r="I2484" s="12" t="s">
        <v>554</v>
      </c>
      <c r="J2484" s="12" t="s">
        <v>559</v>
      </c>
      <c r="K2484" s="1" t="s">
        <v>932</v>
      </c>
      <c r="L2484" s="1" t="s">
        <v>912</v>
      </c>
    </row>
    <row r="2485" spans="3:12">
      <c r="C2485" s="1" t="s">
        <v>1072</v>
      </c>
      <c r="D2485" s="1">
        <v>0</v>
      </c>
      <c r="E2485" s="1" t="s">
        <v>27</v>
      </c>
      <c r="F2485" s="12" t="s">
        <v>142</v>
      </c>
      <c r="G2485" s="12" t="s">
        <v>3350</v>
      </c>
      <c r="H2485" s="1" t="s">
        <v>85</v>
      </c>
      <c r="I2485" s="12" t="s">
        <v>554</v>
      </c>
      <c r="J2485" s="12" t="s">
        <v>559</v>
      </c>
      <c r="K2485" s="1" t="s">
        <v>932</v>
      </c>
      <c r="L2485" s="1" t="s">
        <v>912</v>
      </c>
    </row>
    <row r="2486" spans="3:12">
      <c r="C2486" s="1" t="s">
        <v>1074</v>
      </c>
      <c r="D2486" s="1">
        <v>0</v>
      </c>
      <c r="E2486" s="1" t="s">
        <v>27</v>
      </c>
      <c r="F2486" s="12" t="s">
        <v>142</v>
      </c>
      <c r="G2486" s="12" t="s">
        <v>3350</v>
      </c>
      <c r="H2486" s="1" t="s">
        <v>85</v>
      </c>
      <c r="I2486" s="12" t="s">
        <v>554</v>
      </c>
      <c r="J2486" s="12" t="s">
        <v>559</v>
      </c>
      <c r="K2486" s="1" t="s">
        <v>932</v>
      </c>
      <c r="L2486" s="1" t="s">
        <v>912</v>
      </c>
    </row>
    <row r="2487" spans="3:12">
      <c r="C2487" s="1" t="s">
        <v>1075</v>
      </c>
      <c r="D2487" s="1">
        <v>0</v>
      </c>
      <c r="E2487" s="1" t="s">
        <v>27</v>
      </c>
      <c r="F2487" s="12" t="s">
        <v>142</v>
      </c>
      <c r="G2487" s="12" t="s">
        <v>3350</v>
      </c>
      <c r="H2487" s="1" t="s">
        <v>85</v>
      </c>
      <c r="I2487" s="12" t="s">
        <v>554</v>
      </c>
      <c r="J2487" s="12" t="s">
        <v>559</v>
      </c>
      <c r="K2487" s="1" t="s">
        <v>932</v>
      </c>
      <c r="L2487" s="1" t="s">
        <v>912</v>
      </c>
    </row>
    <row r="2488" spans="3:12">
      <c r="C2488" s="1" t="s">
        <v>1076</v>
      </c>
      <c r="D2488" s="1">
        <v>0</v>
      </c>
      <c r="E2488" s="1" t="s">
        <v>27</v>
      </c>
      <c r="F2488" s="12" t="s">
        <v>142</v>
      </c>
      <c r="G2488" s="12" t="s">
        <v>3350</v>
      </c>
      <c r="H2488" s="1" t="s">
        <v>85</v>
      </c>
      <c r="I2488" s="12" t="s">
        <v>554</v>
      </c>
      <c r="J2488" s="12" t="s">
        <v>559</v>
      </c>
      <c r="K2488" s="1" t="s">
        <v>932</v>
      </c>
      <c r="L2488" s="1" t="s">
        <v>912</v>
      </c>
    </row>
    <row r="2489" spans="3:12">
      <c r="C2489" s="1" t="s">
        <v>1077</v>
      </c>
      <c r="D2489" s="1">
        <v>0</v>
      </c>
      <c r="E2489" s="1" t="s">
        <v>27</v>
      </c>
      <c r="F2489" s="12" t="s">
        <v>142</v>
      </c>
      <c r="G2489" s="12" t="s">
        <v>3350</v>
      </c>
      <c r="H2489" s="1" t="s">
        <v>85</v>
      </c>
      <c r="I2489" s="12" t="s">
        <v>554</v>
      </c>
      <c r="J2489" s="12" t="s">
        <v>559</v>
      </c>
      <c r="K2489" s="1" t="s">
        <v>932</v>
      </c>
      <c r="L2489" s="1" t="s">
        <v>912</v>
      </c>
    </row>
    <row r="2490" spans="3:12">
      <c r="C2490" s="1" t="s">
        <v>1078</v>
      </c>
      <c r="D2490" s="1">
        <v>0</v>
      </c>
      <c r="E2490" s="1" t="s">
        <v>27</v>
      </c>
      <c r="F2490" s="12" t="s">
        <v>142</v>
      </c>
      <c r="G2490" s="12" t="s">
        <v>3350</v>
      </c>
      <c r="H2490" s="1" t="s">
        <v>85</v>
      </c>
      <c r="I2490" s="12" t="s">
        <v>554</v>
      </c>
      <c r="J2490" s="12" t="s">
        <v>559</v>
      </c>
      <c r="K2490" s="1" t="s">
        <v>932</v>
      </c>
      <c r="L2490" s="1" t="s">
        <v>912</v>
      </c>
    </row>
    <row r="2491" spans="3:12">
      <c r="C2491" s="1" t="s">
        <v>1079</v>
      </c>
      <c r="D2491" s="1">
        <v>0</v>
      </c>
      <c r="E2491" s="1" t="s">
        <v>27</v>
      </c>
      <c r="F2491" s="12" t="s">
        <v>142</v>
      </c>
      <c r="G2491" s="12" t="s">
        <v>3350</v>
      </c>
      <c r="H2491" s="1" t="s">
        <v>85</v>
      </c>
      <c r="I2491" s="12" t="s">
        <v>554</v>
      </c>
      <c r="J2491" s="12" t="s">
        <v>559</v>
      </c>
      <c r="K2491" s="1" t="s">
        <v>932</v>
      </c>
      <c r="L2491" s="1" t="s">
        <v>912</v>
      </c>
    </row>
    <row r="2492" spans="3:12">
      <c r="C2492" s="1" t="s">
        <v>1080</v>
      </c>
      <c r="D2492" s="1">
        <v>0</v>
      </c>
      <c r="E2492" s="1" t="s">
        <v>27</v>
      </c>
      <c r="F2492" s="12" t="s">
        <v>142</v>
      </c>
      <c r="G2492" s="12" t="s">
        <v>3350</v>
      </c>
      <c r="H2492" s="1" t="s">
        <v>85</v>
      </c>
      <c r="I2492" s="12" t="s">
        <v>554</v>
      </c>
      <c r="J2492" s="12" t="s">
        <v>559</v>
      </c>
      <c r="K2492" s="1" t="s">
        <v>932</v>
      </c>
      <c r="L2492" s="1" t="s">
        <v>912</v>
      </c>
    </row>
    <row r="2493" spans="3:12">
      <c r="C2493" s="1" t="s">
        <v>1081</v>
      </c>
      <c r="D2493" s="1">
        <v>0</v>
      </c>
      <c r="E2493" s="1" t="s">
        <v>27</v>
      </c>
      <c r="F2493" s="12" t="s">
        <v>142</v>
      </c>
      <c r="G2493" s="12" t="s">
        <v>3350</v>
      </c>
      <c r="H2493" s="1" t="s">
        <v>85</v>
      </c>
      <c r="I2493" s="12" t="s">
        <v>554</v>
      </c>
      <c r="J2493" s="12" t="s">
        <v>559</v>
      </c>
      <c r="K2493" s="1" t="s">
        <v>932</v>
      </c>
      <c r="L2493" s="1" t="s">
        <v>912</v>
      </c>
    </row>
    <row r="2494" spans="3:12">
      <c r="C2494" s="1" t="s">
        <v>1082</v>
      </c>
      <c r="D2494" s="1">
        <v>0</v>
      </c>
      <c r="E2494" s="1" t="s">
        <v>27</v>
      </c>
      <c r="F2494" s="12" t="s">
        <v>142</v>
      </c>
      <c r="G2494" s="12" t="s">
        <v>3350</v>
      </c>
      <c r="H2494" s="1" t="s">
        <v>85</v>
      </c>
      <c r="I2494" s="12" t="s">
        <v>554</v>
      </c>
      <c r="J2494" s="12" t="s">
        <v>559</v>
      </c>
      <c r="K2494" s="1" t="s">
        <v>932</v>
      </c>
      <c r="L2494" s="1" t="s">
        <v>912</v>
      </c>
    </row>
    <row r="2495" spans="3:12">
      <c r="C2495" s="1" t="s">
        <v>1083</v>
      </c>
      <c r="D2495" s="1">
        <v>0</v>
      </c>
      <c r="E2495" s="1" t="s">
        <v>27</v>
      </c>
      <c r="F2495" s="12" t="s">
        <v>142</v>
      </c>
      <c r="G2495" s="12" t="s">
        <v>3350</v>
      </c>
      <c r="H2495" s="1" t="s">
        <v>85</v>
      </c>
      <c r="I2495" s="12" t="s">
        <v>554</v>
      </c>
      <c r="J2495" s="12" t="s">
        <v>559</v>
      </c>
      <c r="K2495" s="1" t="s">
        <v>932</v>
      </c>
      <c r="L2495" s="1" t="s">
        <v>912</v>
      </c>
    </row>
    <row r="2496" spans="3:12">
      <c r="C2496" s="1" t="s">
        <v>1085</v>
      </c>
      <c r="D2496" s="1">
        <v>0</v>
      </c>
      <c r="E2496" s="1" t="s">
        <v>27</v>
      </c>
      <c r="F2496" s="12" t="s">
        <v>142</v>
      </c>
      <c r="G2496" s="12" t="s">
        <v>3350</v>
      </c>
      <c r="H2496" s="1" t="s">
        <v>85</v>
      </c>
      <c r="I2496" s="12" t="s">
        <v>554</v>
      </c>
      <c r="J2496" s="12" t="s">
        <v>559</v>
      </c>
      <c r="K2496" s="1" t="s">
        <v>932</v>
      </c>
      <c r="L2496" s="1" t="s">
        <v>912</v>
      </c>
    </row>
    <row r="2497" spans="3:12">
      <c r="C2497" s="1" t="s">
        <v>1086</v>
      </c>
      <c r="D2497" s="1">
        <v>0</v>
      </c>
      <c r="E2497" s="1" t="s">
        <v>27</v>
      </c>
      <c r="F2497" s="12" t="s">
        <v>142</v>
      </c>
      <c r="G2497" s="12" t="s">
        <v>3350</v>
      </c>
      <c r="H2497" s="1" t="s">
        <v>85</v>
      </c>
      <c r="I2497" s="12" t="s">
        <v>554</v>
      </c>
      <c r="J2497" s="12" t="s">
        <v>559</v>
      </c>
      <c r="K2497" s="1" t="s">
        <v>932</v>
      </c>
      <c r="L2497" s="1" t="s">
        <v>912</v>
      </c>
    </row>
    <row r="2498" spans="3:12">
      <c r="C2498" s="1" t="s">
        <v>1087</v>
      </c>
      <c r="D2498" s="1">
        <v>0</v>
      </c>
      <c r="E2498" s="1" t="s">
        <v>27</v>
      </c>
      <c r="F2498" s="12" t="s">
        <v>142</v>
      </c>
      <c r="G2498" s="12" t="s">
        <v>3350</v>
      </c>
      <c r="H2498" s="1" t="s">
        <v>85</v>
      </c>
      <c r="I2498" s="12" t="s">
        <v>554</v>
      </c>
      <c r="J2498" s="12" t="s">
        <v>559</v>
      </c>
      <c r="K2498" s="1" t="s">
        <v>932</v>
      </c>
      <c r="L2498" s="1" t="s">
        <v>912</v>
      </c>
    </row>
    <row r="2499" spans="3:12">
      <c r="C2499" s="1" t="s">
        <v>1088</v>
      </c>
      <c r="D2499" s="1">
        <v>0</v>
      </c>
      <c r="E2499" s="1" t="s">
        <v>27</v>
      </c>
      <c r="F2499" s="12" t="s">
        <v>142</v>
      </c>
      <c r="G2499" s="12" t="s">
        <v>3350</v>
      </c>
      <c r="H2499" s="1" t="s">
        <v>85</v>
      </c>
      <c r="I2499" s="12" t="s">
        <v>554</v>
      </c>
      <c r="J2499" s="12" t="s">
        <v>559</v>
      </c>
      <c r="K2499" s="1" t="s">
        <v>932</v>
      </c>
      <c r="L2499" s="1" t="s">
        <v>912</v>
      </c>
    </row>
    <row r="2500" spans="3:12">
      <c r="C2500" s="1" t="s">
        <v>1089</v>
      </c>
      <c r="D2500" s="1">
        <v>0</v>
      </c>
      <c r="E2500" s="1" t="s">
        <v>27</v>
      </c>
      <c r="F2500" s="12" t="s">
        <v>142</v>
      </c>
      <c r="G2500" s="12" t="s">
        <v>3350</v>
      </c>
      <c r="H2500" s="1" t="s">
        <v>85</v>
      </c>
      <c r="I2500" s="12" t="s">
        <v>554</v>
      </c>
      <c r="J2500" s="12" t="s">
        <v>559</v>
      </c>
      <c r="K2500" s="1" t="s">
        <v>932</v>
      </c>
      <c r="L2500" s="1" t="s">
        <v>912</v>
      </c>
    </row>
    <row r="2501" spans="3:12">
      <c r="C2501" s="1" t="s">
        <v>1090</v>
      </c>
      <c r="D2501" s="1">
        <v>0</v>
      </c>
      <c r="E2501" s="1" t="s">
        <v>27</v>
      </c>
      <c r="F2501" s="12" t="s">
        <v>142</v>
      </c>
      <c r="G2501" s="12" t="s">
        <v>3350</v>
      </c>
      <c r="H2501" s="1" t="s">
        <v>85</v>
      </c>
      <c r="I2501" s="12" t="s">
        <v>554</v>
      </c>
      <c r="J2501" s="12" t="s">
        <v>559</v>
      </c>
      <c r="K2501" s="1" t="s">
        <v>932</v>
      </c>
      <c r="L2501" s="1" t="s">
        <v>912</v>
      </c>
    </row>
    <row r="2502" spans="3:12">
      <c r="C2502" s="1" t="s">
        <v>1091</v>
      </c>
      <c r="D2502" s="1">
        <v>0</v>
      </c>
      <c r="E2502" s="1" t="s">
        <v>27</v>
      </c>
      <c r="F2502" s="12" t="s">
        <v>142</v>
      </c>
      <c r="G2502" s="12" t="s">
        <v>3350</v>
      </c>
      <c r="H2502" s="1" t="s">
        <v>85</v>
      </c>
      <c r="I2502" s="12" t="s">
        <v>554</v>
      </c>
      <c r="J2502" s="12" t="s">
        <v>559</v>
      </c>
      <c r="K2502" s="1" t="s">
        <v>932</v>
      </c>
      <c r="L2502" s="1" t="s">
        <v>912</v>
      </c>
    </row>
    <row r="2503" spans="3:12">
      <c r="C2503" s="1" t="s">
        <v>1092</v>
      </c>
      <c r="D2503" s="1">
        <v>0</v>
      </c>
      <c r="E2503" s="1" t="s">
        <v>27</v>
      </c>
      <c r="F2503" s="12" t="s">
        <v>142</v>
      </c>
      <c r="G2503" s="12" t="s">
        <v>3350</v>
      </c>
      <c r="H2503" s="1" t="s">
        <v>85</v>
      </c>
      <c r="I2503" s="12" t="s">
        <v>554</v>
      </c>
      <c r="J2503" s="12" t="s">
        <v>559</v>
      </c>
      <c r="K2503" s="1" t="s">
        <v>932</v>
      </c>
      <c r="L2503" s="1" t="s">
        <v>912</v>
      </c>
    </row>
    <row r="2504" spans="3:12">
      <c r="C2504" s="1" t="s">
        <v>1093</v>
      </c>
      <c r="D2504" s="1">
        <v>0</v>
      </c>
      <c r="E2504" s="1" t="s">
        <v>27</v>
      </c>
      <c r="F2504" s="12" t="s">
        <v>142</v>
      </c>
      <c r="G2504" s="12" t="s">
        <v>3350</v>
      </c>
      <c r="H2504" s="1" t="s">
        <v>85</v>
      </c>
      <c r="I2504" s="12" t="s">
        <v>554</v>
      </c>
      <c r="J2504" s="12" t="s">
        <v>559</v>
      </c>
      <c r="K2504" s="1" t="s">
        <v>932</v>
      </c>
      <c r="L2504" s="1" t="s">
        <v>912</v>
      </c>
    </row>
    <row r="2505" spans="3:12">
      <c r="C2505" s="1" t="s">
        <v>1095</v>
      </c>
      <c r="D2505" s="1">
        <v>0</v>
      </c>
      <c r="E2505" s="1" t="s">
        <v>27</v>
      </c>
      <c r="F2505" s="12" t="s">
        <v>142</v>
      </c>
      <c r="G2505" s="12" t="s">
        <v>3350</v>
      </c>
      <c r="H2505" s="1" t="s">
        <v>85</v>
      </c>
      <c r="I2505" s="12" t="s">
        <v>554</v>
      </c>
      <c r="J2505" s="12" t="s">
        <v>559</v>
      </c>
      <c r="K2505" s="1" t="s">
        <v>932</v>
      </c>
      <c r="L2505" s="1" t="s">
        <v>912</v>
      </c>
    </row>
    <row r="2506" spans="3:12">
      <c r="C2506" s="1" t="s">
        <v>1096</v>
      </c>
      <c r="D2506" s="1">
        <v>0</v>
      </c>
      <c r="E2506" s="1" t="s">
        <v>27</v>
      </c>
      <c r="F2506" s="12" t="s">
        <v>142</v>
      </c>
      <c r="G2506" s="12" t="s">
        <v>3350</v>
      </c>
      <c r="H2506" s="1" t="s">
        <v>85</v>
      </c>
      <c r="I2506" s="12" t="s">
        <v>554</v>
      </c>
      <c r="J2506" s="12" t="s">
        <v>559</v>
      </c>
      <c r="K2506" s="1" t="s">
        <v>932</v>
      </c>
      <c r="L2506" s="1" t="s">
        <v>912</v>
      </c>
    </row>
    <row r="2507" spans="3:12">
      <c r="C2507" s="1" t="s">
        <v>1097</v>
      </c>
      <c r="D2507" s="1">
        <v>0</v>
      </c>
      <c r="E2507" s="1" t="s">
        <v>27</v>
      </c>
      <c r="F2507" s="12" t="s">
        <v>142</v>
      </c>
      <c r="G2507" s="12" t="s">
        <v>3350</v>
      </c>
      <c r="H2507" s="1" t="s">
        <v>85</v>
      </c>
      <c r="I2507" s="12" t="s">
        <v>554</v>
      </c>
      <c r="J2507" s="12" t="s">
        <v>559</v>
      </c>
      <c r="K2507" s="1" t="s">
        <v>932</v>
      </c>
      <c r="L2507" s="1" t="s">
        <v>912</v>
      </c>
    </row>
    <row r="2508" spans="3:12">
      <c r="C2508" s="1" t="s">
        <v>1098</v>
      </c>
      <c r="D2508" s="1">
        <v>0</v>
      </c>
      <c r="E2508" s="1" t="s">
        <v>27</v>
      </c>
      <c r="F2508" s="12" t="s">
        <v>142</v>
      </c>
      <c r="G2508" s="12" t="s">
        <v>3350</v>
      </c>
      <c r="H2508" s="1" t="s">
        <v>85</v>
      </c>
      <c r="I2508" s="12" t="s">
        <v>554</v>
      </c>
      <c r="J2508" s="12" t="s">
        <v>559</v>
      </c>
      <c r="K2508" s="1" t="s">
        <v>932</v>
      </c>
      <c r="L2508" s="1" t="s">
        <v>912</v>
      </c>
    </row>
    <row r="2509" spans="3:12">
      <c r="C2509" s="1" t="s">
        <v>1099</v>
      </c>
      <c r="D2509" s="1">
        <v>0</v>
      </c>
      <c r="E2509" s="1" t="s">
        <v>27</v>
      </c>
      <c r="F2509" s="12" t="s">
        <v>142</v>
      </c>
      <c r="G2509" s="12" t="s">
        <v>3350</v>
      </c>
      <c r="H2509" s="1" t="s">
        <v>85</v>
      </c>
      <c r="I2509" s="12" t="s">
        <v>554</v>
      </c>
      <c r="J2509" s="12" t="s">
        <v>559</v>
      </c>
      <c r="K2509" s="1" t="s">
        <v>932</v>
      </c>
      <c r="L2509" s="1" t="s">
        <v>912</v>
      </c>
    </row>
    <row r="2510" spans="3:12">
      <c r="C2510" s="1" t="s">
        <v>1100</v>
      </c>
      <c r="D2510" s="1">
        <v>0</v>
      </c>
      <c r="E2510" s="1" t="s">
        <v>27</v>
      </c>
      <c r="F2510" s="12" t="s">
        <v>142</v>
      </c>
      <c r="G2510" s="12" t="s">
        <v>3350</v>
      </c>
      <c r="H2510" s="1" t="s">
        <v>85</v>
      </c>
      <c r="I2510" s="12" t="s">
        <v>554</v>
      </c>
      <c r="J2510" s="12" t="s">
        <v>559</v>
      </c>
      <c r="K2510" s="1" t="s">
        <v>932</v>
      </c>
      <c r="L2510" s="1" t="s">
        <v>912</v>
      </c>
    </row>
    <row r="2511" spans="3:12">
      <c r="C2511" s="1" t="s">
        <v>1101</v>
      </c>
      <c r="D2511" s="1">
        <v>0</v>
      </c>
      <c r="E2511" s="1" t="s">
        <v>27</v>
      </c>
      <c r="F2511" s="12" t="s">
        <v>142</v>
      </c>
      <c r="G2511" s="12" t="s">
        <v>3350</v>
      </c>
      <c r="H2511" s="1" t="s">
        <v>85</v>
      </c>
      <c r="I2511" s="12" t="s">
        <v>554</v>
      </c>
      <c r="J2511" s="12" t="s">
        <v>559</v>
      </c>
      <c r="K2511" s="1" t="s">
        <v>932</v>
      </c>
      <c r="L2511" s="1" t="s">
        <v>912</v>
      </c>
    </row>
    <row r="2512" spans="3:12">
      <c r="C2512" s="1" t="s">
        <v>1102</v>
      </c>
      <c r="D2512" s="1">
        <v>0</v>
      </c>
      <c r="E2512" s="1" t="s">
        <v>27</v>
      </c>
      <c r="F2512" s="12" t="s">
        <v>142</v>
      </c>
      <c r="G2512" s="12" t="s">
        <v>3350</v>
      </c>
      <c r="H2512" s="1" t="s">
        <v>85</v>
      </c>
      <c r="I2512" s="12" t="s">
        <v>554</v>
      </c>
      <c r="J2512" s="12" t="s">
        <v>559</v>
      </c>
      <c r="K2512" s="1" t="s">
        <v>932</v>
      </c>
      <c r="L2512" s="1" t="s">
        <v>912</v>
      </c>
    </row>
    <row r="2513" spans="3:12">
      <c r="C2513" s="1" t="s">
        <v>1103</v>
      </c>
      <c r="D2513" s="1">
        <v>0</v>
      </c>
      <c r="E2513" s="1" t="s">
        <v>27</v>
      </c>
      <c r="F2513" s="12" t="s">
        <v>142</v>
      </c>
      <c r="G2513" s="12" t="s">
        <v>3350</v>
      </c>
      <c r="H2513" s="1" t="s">
        <v>85</v>
      </c>
      <c r="I2513" s="12" t="s">
        <v>554</v>
      </c>
      <c r="J2513" s="12" t="s">
        <v>559</v>
      </c>
      <c r="K2513" s="1" t="s">
        <v>932</v>
      </c>
      <c r="L2513" s="1" t="s">
        <v>912</v>
      </c>
    </row>
    <row r="2514" spans="3:12">
      <c r="C2514" s="1" t="s">
        <v>1104</v>
      </c>
      <c r="D2514" s="1">
        <v>0</v>
      </c>
      <c r="E2514" s="1" t="s">
        <v>27</v>
      </c>
      <c r="F2514" s="12" t="s">
        <v>142</v>
      </c>
      <c r="G2514" s="12" t="s">
        <v>3350</v>
      </c>
      <c r="H2514" s="1" t="s">
        <v>85</v>
      </c>
      <c r="I2514" s="12" t="s">
        <v>554</v>
      </c>
      <c r="J2514" s="12" t="s">
        <v>559</v>
      </c>
      <c r="K2514" s="1" t="s">
        <v>932</v>
      </c>
      <c r="L2514" s="1" t="s">
        <v>912</v>
      </c>
    </row>
    <row r="2515" spans="3:12">
      <c r="C2515" s="1" t="s">
        <v>1105</v>
      </c>
      <c r="D2515" s="1">
        <v>0</v>
      </c>
      <c r="E2515" s="1" t="s">
        <v>27</v>
      </c>
      <c r="F2515" s="12" t="s">
        <v>142</v>
      </c>
      <c r="G2515" s="12" t="s">
        <v>3350</v>
      </c>
      <c r="H2515" s="1" t="s">
        <v>85</v>
      </c>
      <c r="I2515" s="12" t="s">
        <v>554</v>
      </c>
      <c r="J2515" s="12" t="s">
        <v>559</v>
      </c>
      <c r="K2515" s="1" t="s">
        <v>932</v>
      </c>
      <c r="L2515" s="1" t="s">
        <v>912</v>
      </c>
    </row>
    <row r="2516" spans="3:12">
      <c r="C2516" s="1" t="s">
        <v>1106</v>
      </c>
      <c r="D2516" s="1">
        <v>0</v>
      </c>
      <c r="E2516" s="1" t="s">
        <v>27</v>
      </c>
      <c r="F2516" s="12" t="s">
        <v>142</v>
      </c>
      <c r="G2516" s="12" t="s">
        <v>3350</v>
      </c>
      <c r="H2516" s="1" t="s">
        <v>85</v>
      </c>
      <c r="I2516" s="12" t="s">
        <v>554</v>
      </c>
      <c r="J2516" s="12" t="s">
        <v>559</v>
      </c>
      <c r="K2516" s="1" t="s">
        <v>932</v>
      </c>
      <c r="L2516" s="1" t="s">
        <v>912</v>
      </c>
    </row>
    <row r="2517" spans="3:12">
      <c r="C2517" s="1" t="s">
        <v>1064</v>
      </c>
      <c r="D2517" s="1">
        <v>0</v>
      </c>
      <c r="E2517" s="1" t="s">
        <v>27</v>
      </c>
      <c r="F2517" s="12" t="s">
        <v>142</v>
      </c>
      <c r="G2517" s="12" t="s">
        <v>3350</v>
      </c>
      <c r="H2517" s="1" t="s">
        <v>85</v>
      </c>
      <c r="I2517" s="12" t="s">
        <v>554</v>
      </c>
      <c r="J2517" s="12" t="s">
        <v>559</v>
      </c>
      <c r="K2517" s="1" t="s">
        <v>932</v>
      </c>
      <c r="L2517" s="1" t="s">
        <v>914</v>
      </c>
    </row>
    <row r="2518" spans="3:12">
      <c r="C2518" s="1" t="s">
        <v>1065</v>
      </c>
      <c r="D2518" s="1">
        <v>0</v>
      </c>
      <c r="E2518" s="1" t="s">
        <v>27</v>
      </c>
      <c r="F2518" s="12" t="s">
        <v>142</v>
      </c>
      <c r="G2518" s="12" t="s">
        <v>3350</v>
      </c>
      <c r="H2518" s="1" t="s">
        <v>85</v>
      </c>
      <c r="I2518" s="12" t="s">
        <v>554</v>
      </c>
      <c r="J2518" s="12" t="s">
        <v>559</v>
      </c>
      <c r="K2518" s="1" t="s">
        <v>932</v>
      </c>
      <c r="L2518" s="1" t="s">
        <v>914</v>
      </c>
    </row>
    <row r="2519" spans="3:12">
      <c r="C2519" s="1" t="s">
        <v>1066</v>
      </c>
      <c r="D2519" s="1">
        <v>0</v>
      </c>
      <c r="E2519" s="1" t="s">
        <v>27</v>
      </c>
      <c r="F2519" s="12" t="s">
        <v>142</v>
      </c>
      <c r="G2519" s="12" t="s">
        <v>3350</v>
      </c>
      <c r="H2519" s="1" t="s">
        <v>85</v>
      </c>
      <c r="I2519" s="12" t="s">
        <v>554</v>
      </c>
      <c r="J2519" s="12" t="s">
        <v>559</v>
      </c>
      <c r="K2519" s="1" t="s">
        <v>932</v>
      </c>
      <c r="L2519" s="1" t="s">
        <v>914</v>
      </c>
    </row>
    <row r="2520" spans="3:12">
      <c r="C2520" s="1" t="s">
        <v>1067</v>
      </c>
      <c r="D2520" s="1">
        <v>0</v>
      </c>
      <c r="E2520" s="1" t="s">
        <v>27</v>
      </c>
      <c r="F2520" s="12" t="s">
        <v>142</v>
      </c>
      <c r="G2520" s="12" t="s">
        <v>3350</v>
      </c>
      <c r="H2520" s="1" t="s">
        <v>85</v>
      </c>
      <c r="I2520" s="12" t="s">
        <v>554</v>
      </c>
      <c r="J2520" s="12" t="s">
        <v>559</v>
      </c>
      <c r="K2520" s="1" t="s">
        <v>932</v>
      </c>
      <c r="L2520" s="1" t="s">
        <v>914</v>
      </c>
    </row>
    <row r="2521" spans="3:12">
      <c r="C2521" s="1" t="s">
        <v>1068</v>
      </c>
      <c r="D2521" s="1">
        <v>0</v>
      </c>
      <c r="E2521" s="1" t="s">
        <v>27</v>
      </c>
      <c r="F2521" s="12" t="s">
        <v>142</v>
      </c>
      <c r="G2521" s="12" t="s">
        <v>3350</v>
      </c>
      <c r="H2521" s="1" t="s">
        <v>85</v>
      </c>
      <c r="I2521" s="12" t="s">
        <v>554</v>
      </c>
      <c r="J2521" s="12" t="s">
        <v>559</v>
      </c>
      <c r="K2521" s="1" t="s">
        <v>932</v>
      </c>
      <c r="L2521" s="1" t="s">
        <v>914</v>
      </c>
    </row>
    <row r="2522" spans="3:12">
      <c r="C2522" s="1" t="s">
        <v>1069</v>
      </c>
      <c r="D2522" s="1">
        <v>0</v>
      </c>
      <c r="E2522" s="1" t="s">
        <v>27</v>
      </c>
      <c r="F2522" s="12" t="s">
        <v>142</v>
      </c>
      <c r="G2522" s="12" t="s">
        <v>3350</v>
      </c>
      <c r="H2522" s="1" t="s">
        <v>85</v>
      </c>
      <c r="I2522" s="12" t="s">
        <v>554</v>
      </c>
      <c r="J2522" s="12" t="s">
        <v>559</v>
      </c>
      <c r="K2522" s="1" t="s">
        <v>932</v>
      </c>
      <c r="L2522" s="1" t="s">
        <v>914</v>
      </c>
    </row>
    <row r="2523" spans="3:12">
      <c r="C2523" s="1" t="s">
        <v>1070</v>
      </c>
      <c r="D2523" s="1">
        <v>0</v>
      </c>
      <c r="E2523" s="1" t="s">
        <v>27</v>
      </c>
      <c r="F2523" s="12" t="s">
        <v>142</v>
      </c>
      <c r="G2523" s="12" t="s">
        <v>3350</v>
      </c>
      <c r="H2523" s="1" t="s">
        <v>85</v>
      </c>
      <c r="I2523" s="12" t="s">
        <v>554</v>
      </c>
      <c r="J2523" s="12" t="s">
        <v>559</v>
      </c>
      <c r="K2523" s="1" t="s">
        <v>932</v>
      </c>
      <c r="L2523" s="1" t="s">
        <v>914</v>
      </c>
    </row>
    <row r="2524" spans="3:12">
      <c r="C2524" s="1" t="s">
        <v>1071</v>
      </c>
      <c r="D2524" s="1">
        <v>0</v>
      </c>
      <c r="E2524" s="1" t="s">
        <v>27</v>
      </c>
      <c r="F2524" s="12" t="s">
        <v>142</v>
      </c>
      <c r="G2524" s="12" t="s">
        <v>3350</v>
      </c>
      <c r="H2524" s="1" t="s">
        <v>85</v>
      </c>
      <c r="I2524" s="12" t="s">
        <v>554</v>
      </c>
      <c r="J2524" s="12" t="s">
        <v>559</v>
      </c>
      <c r="K2524" s="1" t="s">
        <v>932</v>
      </c>
      <c r="L2524" s="1" t="s">
        <v>914</v>
      </c>
    </row>
    <row r="2525" spans="3:12">
      <c r="C2525" s="1" t="s">
        <v>1072</v>
      </c>
      <c r="D2525" s="1">
        <v>0</v>
      </c>
      <c r="E2525" s="1" t="s">
        <v>27</v>
      </c>
      <c r="F2525" s="12" t="s">
        <v>142</v>
      </c>
      <c r="G2525" s="12" t="s">
        <v>3350</v>
      </c>
      <c r="H2525" s="1" t="s">
        <v>85</v>
      </c>
      <c r="I2525" s="12" t="s">
        <v>554</v>
      </c>
      <c r="J2525" s="12" t="s">
        <v>559</v>
      </c>
      <c r="K2525" s="1" t="s">
        <v>932</v>
      </c>
      <c r="L2525" s="1" t="s">
        <v>914</v>
      </c>
    </row>
    <row r="2526" spans="3:12">
      <c r="C2526" s="1" t="s">
        <v>1074</v>
      </c>
      <c r="D2526" s="1">
        <v>0</v>
      </c>
      <c r="E2526" s="1" t="s">
        <v>27</v>
      </c>
      <c r="F2526" s="12" t="s">
        <v>142</v>
      </c>
      <c r="G2526" s="12" t="s">
        <v>3350</v>
      </c>
      <c r="H2526" s="1" t="s">
        <v>85</v>
      </c>
      <c r="I2526" s="12" t="s">
        <v>554</v>
      </c>
      <c r="J2526" s="12" t="s">
        <v>559</v>
      </c>
      <c r="K2526" s="1" t="s">
        <v>932</v>
      </c>
      <c r="L2526" s="1" t="s">
        <v>914</v>
      </c>
    </row>
    <row r="2527" spans="3:12">
      <c r="C2527" s="1" t="s">
        <v>1075</v>
      </c>
      <c r="D2527" s="1">
        <v>0</v>
      </c>
      <c r="E2527" s="1" t="s">
        <v>27</v>
      </c>
      <c r="F2527" s="12" t="s">
        <v>142</v>
      </c>
      <c r="G2527" s="12" t="s">
        <v>3350</v>
      </c>
      <c r="H2527" s="1" t="s">
        <v>85</v>
      </c>
      <c r="I2527" s="12" t="s">
        <v>554</v>
      </c>
      <c r="J2527" s="12" t="s">
        <v>559</v>
      </c>
      <c r="K2527" s="1" t="s">
        <v>932</v>
      </c>
      <c r="L2527" s="1" t="s">
        <v>914</v>
      </c>
    </row>
    <row r="2528" spans="3:12">
      <c r="C2528" s="1" t="s">
        <v>1076</v>
      </c>
      <c r="D2528" s="1">
        <v>0</v>
      </c>
      <c r="E2528" s="1" t="s">
        <v>27</v>
      </c>
      <c r="F2528" s="12" t="s">
        <v>142</v>
      </c>
      <c r="G2528" s="12" t="s">
        <v>3350</v>
      </c>
      <c r="H2528" s="1" t="s">
        <v>85</v>
      </c>
      <c r="I2528" s="12" t="s">
        <v>554</v>
      </c>
      <c r="J2528" s="12" t="s">
        <v>559</v>
      </c>
      <c r="K2528" s="1" t="s">
        <v>932</v>
      </c>
      <c r="L2528" s="1" t="s">
        <v>914</v>
      </c>
    </row>
    <row r="2529" spans="3:12">
      <c r="C2529" s="1" t="s">
        <v>1077</v>
      </c>
      <c r="D2529" s="1">
        <v>0</v>
      </c>
      <c r="E2529" s="1" t="s">
        <v>27</v>
      </c>
      <c r="F2529" s="12" t="s">
        <v>142</v>
      </c>
      <c r="G2529" s="12" t="s">
        <v>3350</v>
      </c>
      <c r="H2529" s="1" t="s">
        <v>85</v>
      </c>
      <c r="I2529" s="12" t="s">
        <v>554</v>
      </c>
      <c r="J2529" s="12" t="s">
        <v>559</v>
      </c>
      <c r="K2529" s="1" t="s">
        <v>932</v>
      </c>
      <c r="L2529" s="1" t="s">
        <v>914</v>
      </c>
    </row>
    <row r="2530" spans="3:12">
      <c r="C2530" s="1" t="s">
        <v>1078</v>
      </c>
      <c r="D2530" s="1">
        <v>0</v>
      </c>
      <c r="E2530" s="1" t="s">
        <v>27</v>
      </c>
      <c r="F2530" s="12" t="s">
        <v>142</v>
      </c>
      <c r="G2530" s="12" t="s">
        <v>3350</v>
      </c>
      <c r="H2530" s="1" t="s">
        <v>85</v>
      </c>
      <c r="I2530" s="12" t="s">
        <v>554</v>
      </c>
      <c r="J2530" s="12" t="s">
        <v>559</v>
      </c>
      <c r="K2530" s="1" t="s">
        <v>932</v>
      </c>
      <c r="L2530" s="1" t="s">
        <v>914</v>
      </c>
    </row>
    <row r="2531" spans="3:12">
      <c r="C2531" s="1" t="s">
        <v>1079</v>
      </c>
      <c r="D2531" s="1">
        <v>0</v>
      </c>
      <c r="E2531" s="1" t="s">
        <v>27</v>
      </c>
      <c r="F2531" s="12" t="s">
        <v>142</v>
      </c>
      <c r="G2531" s="12" t="s">
        <v>3350</v>
      </c>
      <c r="H2531" s="1" t="s">
        <v>85</v>
      </c>
      <c r="I2531" s="12" t="s">
        <v>554</v>
      </c>
      <c r="J2531" s="12" t="s">
        <v>559</v>
      </c>
      <c r="K2531" s="1" t="s">
        <v>932</v>
      </c>
      <c r="L2531" s="1" t="s">
        <v>914</v>
      </c>
    </row>
    <row r="2532" spans="3:12">
      <c r="C2532" s="1" t="s">
        <v>1080</v>
      </c>
      <c r="D2532" s="1">
        <v>0</v>
      </c>
      <c r="E2532" s="1" t="s">
        <v>27</v>
      </c>
      <c r="F2532" s="12" t="s">
        <v>142</v>
      </c>
      <c r="G2532" s="12" t="s">
        <v>3350</v>
      </c>
      <c r="H2532" s="1" t="s">
        <v>85</v>
      </c>
      <c r="I2532" s="12" t="s">
        <v>554</v>
      </c>
      <c r="J2532" s="12" t="s">
        <v>559</v>
      </c>
      <c r="K2532" s="1" t="s">
        <v>932</v>
      </c>
      <c r="L2532" s="1" t="s">
        <v>914</v>
      </c>
    </row>
    <row r="2533" spans="3:12">
      <c r="C2533" s="1" t="s">
        <v>1081</v>
      </c>
      <c r="D2533" s="1">
        <v>0</v>
      </c>
      <c r="E2533" s="1" t="s">
        <v>27</v>
      </c>
      <c r="F2533" s="12" t="s">
        <v>142</v>
      </c>
      <c r="G2533" s="12" t="s">
        <v>3350</v>
      </c>
      <c r="H2533" s="1" t="s">
        <v>85</v>
      </c>
      <c r="I2533" s="12" t="s">
        <v>554</v>
      </c>
      <c r="J2533" s="12" t="s">
        <v>559</v>
      </c>
      <c r="K2533" s="1" t="s">
        <v>932</v>
      </c>
      <c r="L2533" s="1" t="s">
        <v>914</v>
      </c>
    </row>
    <row r="2534" spans="3:12">
      <c r="C2534" s="1" t="s">
        <v>1082</v>
      </c>
      <c r="D2534" s="1">
        <v>0</v>
      </c>
      <c r="E2534" s="1" t="s">
        <v>27</v>
      </c>
      <c r="F2534" s="12" t="s">
        <v>142</v>
      </c>
      <c r="G2534" s="12" t="s">
        <v>3350</v>
      </c>
      <c r="H2534" s="1" t="s">
        <v>85</v>
      </c>
      <c r="I2534" s="12" t="s">
        <v>554</v>
      </c>
      <c r="J2534" s="12" t="s">
        <v>559</v>
      </c>
      <c r="K2534" s="1" t="s">
        <v>932</v>
      </c>
      <c r="L2534" s="1" t="s">
        <v>914</v>
      </c>
    </row>
    <row r="2535" spans="3:12">
      <c r="C2535" s="1" t="s">
        <v>1083</v>
      </c>
      <c r="D2535" s="1">
        <v>0</v>
      </c>
      <c r="E2535" s="1" t="s">
        <v>27</v>
      </c>
      <c r="F2535" s="12" t="s">
        <v>142</v>
      </c>
      <c r="G2535" s="12" t="s">
        <v>3350</v>
      </c>
      <c r="H2535" s="1" t="s">
        <v>85</v>
      </c>
      <c r="I2535" s="12" t="s">
        <v>554</v>
      </c>
      <c r="J2535" s="12" t="s">
        <v>559</v>
      </c>
      <c r="K2535" s="1" t="s">
        <v>932</v>
      </c>
      <c r="L2535" s="1" t="s">
        <v>914</v>
      </c>
    </row>
    <row r="2536" spans="3:12">
      <c r="C2536" s="1" t="s">
        <v>1085</v>
      </c>
      <c r="D2536" s="1">
        <v>0</v>
      </c>
      <c r="E2536" s="1" t="s">
        <v>27</v>
      </c>
      <c r="F2536" s="12" t="s">
        <v>142</v>
      </c>
      <c r="G2536" s="12" t="s">
        <v>3350</v>
      </c>
      <c r="H2536" s="1" t="s">
        <v>85</v>
      </c>
      <c r="I2536" s="12" t="s">
        <v>554</v>
      </c>
      <c r="J2536" s="12" t="s">
        <v>559</v>
      </c>
      <c r="K2536" s="1" t="s">
        <v>932</v>
      </c>
      <c r="L2536" s="1" t="s">
        <v>914</v>
      </c>
    </row>
    <row r="2537" spans="3:12">
      <c r="C2537" s="1" t="s">
        <v>1086</v>
      </c>
      <c r="D2537" s="1">
        <v>0</v>
      </c>
      <c r="E2537" s="1" t="s">
        <v>27</v>
      </c>
      <c r="F2537" s="12" t="s">
        <v>142</v>
      </c>
      <c r="G2537" s="12" t="s">
        <v>3350</v>
      </c>
      <c r="H2537" s="1" t="s">
        <v>85</v>
      </c>
      <c r="I2537" s="12" t="s">
        <v>554</v>
      </c>
      <c r="J2537" s="12" t="s">
        <v>559</v>
      </c>
      <c r="K2537" s="1" t="s">
        <v>932</v>
      </c>
      <c r="L2537" s="1" t="s">
        <v>914</v>
      </c>
    </row>
    <row r="2538" spans="3:12">
      <c r="C2538" s="1" t="s">
        <v>1087</v>
      </c>
      <c r="D2538" s="1">
        <v>0</v>
      </c>
      <c r="E2538" s="1" t="s">
        <v>27</v>
      </c>
      <c r="F2538" s="12" t="s">
        <v>142</v>
      </c>
      <c r="G2538" s="12" t="s">
        <v>3350</v>
      </c>
      <c r="H2538" s="1" t="s">
        <v>85</v>
      </c>
      <c r="I2538" s="12" t="s">
        <v>554</v>
      </c>
      <c r="J2538" s="12" t="s">
        <v>559</v>
      </c>
      <c r="K2538" s="1" t="s">
        <v>932</v>
      </c>
      <c r="L2538" s="1" t="s">
        <v>914</v>
      </c>
    </row>
    <row r="2539" spans="3:12">
      <c r="C2539" s="1" t="s">
        <v>1088</v>
      </c>
      <c r="D2539" s="1">
        <v>0</v>
      </c>
      <c r="E2539" s="1" t="s">
        <v>27</v>
      </c>
      <c r="F2539" s="12" t="s">
        <v>142</v>
      </c>
      <c r="G2539" s="12" t="s">
        <v>3350</v>
      </c>
      <c r="H2539" s="1" t="s">
        <v>85</v>
      </c>
      <c r="I2539" s="12" t="s">
        <v>554</v>
      </c>
      <c r="J2539" s="12" t="s">
        <v>559</v>
      </c>
      <c r="K2539" s="1" t="s">
        <v>932</v>
      </c>
      <c r="L2539" s="1" t="s">
        <v>914</v>
      </c>
    </row>
    <row r="2540" spans="3:12">
      <c r="C2540" s="1" t="s">
        <v>1089</v>
      </c>
      <c r="D2540" s="1">
        <v>0</v>
      </c>
      <c r="E2540" s="1" t="s">
        <v>27</v>
      </c>
      <c r="F2540" s="12" t="s">
        <v>142</v>
      </c>
      <c r="G2540" s="12" t="s">
        <v>3350</v>
      </c>
      <c r="H2540" s="1" t="s">
        <v>85</v>
      </c>
      <c r="I2540" s="12" t="s">
        <v>554</v>
      </c>
      <c r="J2540" s="12" t="s">
        <v>559</v>
      </c>
      <c r="K2540" s="1" t="s">
        <v>932</v>
      </c>
      <c r="L2540" s="1" t="s">
        <v>914</v>
      </c>
    </row>
    <row r="2541" spans="3:12">
      <c r="C2541" s="1" t="s">
        <v>1090</v>
      </c>
      <c r="D2541" s="1">
        <v>0</v>
      </c>
      <c r="E2541" s="1" t="s">
        <v>27</v>
      </c>
      <c r="F2541" s="12" t="s">
        <v>142</v>
      </c>
      <c r="G2541" s="12" t="s">
        <v>3350</v>
      </c>
      <c r="H2541" s="1" t="s">
        <v>85</v>
      </c>
      <c r="I2541" s="12" t="s">
        <v>554</v>
      </c>
      <c r="J2541" s="12" t="s">
        <v>559</v>
      </c>
      <c r="K2541" s="1" t="s">
        <v>932</v>
      </c>
      <c r="L2541" s="1" t="s">
        <v>914</v>
      </c>
    </row>
    <row r="2542" spans="3:12">
      <c r="C2542" s="1" t="s">
        <v>1091</v>
      </c>
      <c r="D2542" s="1">
        <v>0</v>
      </c>
      <c r="E2542" s="1" t="s">
        <v>27</v>
      </c>
      <c r="F2542" s="12" t="s">
        <v>142</v>
      </c>
      <c r="G2542" s="12" t="s">
        <v>3350</v>
      </c>
      <c r="H2542" s="1" t="s">
        <v>85</v>
      </c>
      <c r="I2542" s="12" t="s">
        <v>554</v>
      </c>
      <c r="J2542" s="12" t="s">
        <v>559</v>
      </c>
      <c r="K2542" s="1" t="s">
        <v>932</v>
      </c>
      <c r="L2542" s="1" t="s">
        <v>914</v>
      </c>
    </row>
    <row r="2543" spans="3:12">
      <c r="C2543" s="1" t="s">
        <v>1092</v>
      </c>
      <c r="D2543" s="1">
        <v>0</v>
      </c>
      <c r="E2543" s="1" t="s">
        <v>27</v>
      </c>
      <c r="F2543" s="12" t="s">
        <v>142</v>
      </c>
      <c r="G2543" s="12" t="s">
        <v>3350</v>
      </c>
      <c r="H2543" s="1" t="s">
        <v>85</v>
      </c>
      <c r="I2543" s="12" t="s">
        <v>554</v>
      </c>
      <c r="J2543" s="12" t="s">
        <v>559</v>
      </c>
      <c r="K2543" s="1" t="s">
        <v>932</v>
      </c>
      <c r="L2543" s="1" t="s">
        <v>914</v>
      </c>
    </row>
    <row r="2544" spans="3:12">
      <c r="C2544" s="1" t="s">
        <v>1093</v>
      </c>
      <c r="D2544" s="1">
        <v>0</v>
      </c>
      <c r="E2544" s="1" t="s">
        <v>27</v>
      </c>
      <c r="F2544" s="12" t="s">
        <v>142</v>
      </c>
      <c r="G2544" s="12" t="s">
        <v>3350</v>
      </c>
      <c r="H2544" s="1" t="s">
        <v>85</v>
      </c>
      <c r="I2544" s="12" t="s">
        <v>554</v>
      </c>
      <c r="J2544" s="12" t="s">
        <v>559</v>
      </c>
      <c r="K2544" s="1" t="s">
        <v>932</v>
      </c>
      <c r="L2544" s="1" t="s">
        <v>914</v>
      </c>
    </row>
    <row r="2545" spans="3:12">
      <c r="C2545" s="1" t="s">
        <v>1095</v>
      </c>
      <c r="D2545" s="1">
        <v>0</v>
      </c>
      <c r="E2545" s="1" t="s">
        <v>27</v>
      </c>
      <c r="F2545" s="12" t="s">
        <v>142</v>
      </c>
      <c r="G2545" s="12" t="s">
        <v>3350</v>
      </c>
      <c r="H2545" s="1" t="s">
        <v>85</v>
      </c>
      <c r="I2545" s="12" t="s">
        <v>554</v>
      </c>
      <c r="J2545" s="12" t="s">
        <v>559</v>
      </c>
      <c r="K2545" s="1" t="s">
        <v>932</v>
      </c>
      <c r="L2545" s="1" t="s">
        <v>914</v>
      </c>
    </row>
    <row r="2546" spans="3:12">
      <c r="C2546" s="1" t="s">
        <v>1096</v>
      </c>
      <c r="D2546" s="1">
        <v>0</v>
      </c>
      <c r="E2546" s="1" t="s">
        <v>27</v>
      </c>
      <c r="F2546" s="12" t="s">
        <v>142</v>
      </c>
      <c r="G2546" s="12" t="s">
        <v>3350</v>
      </c>
      <c r="H2546" s="1" t="s">
        <v>85</v>
      </c>
      <c r="I2546" s="12" t="s">
        <v>554</v>
      </c>
      <c r="J2546" s="12" t="s">
        <v>559</v>
      </c>
      <c r="K2546" s="1" t="s">
        <v>932</v>
      </c>
      <c r="L2546" s="1" t="s">
        <v>914</v>
      </c>
    </row>
    <row r="2547" spans="3:12">
      <c r="C2547" s="1" t="s">
        <v>1097</v>
      </c>
      <c r="D2547" s="1">
        <v>0</v>
      </c>
      <c r="E2547" s="1" t="s">
        <v>27</v>
      </c>
      <c r="F2547" s="12" t="s">
        <v>142</v>
      </c>
      <c r="G2547" s="12" t="s">
        <v>3350</v>
      </c>
      <c r="H2547" s="1" t="s">
        <v>85</v>
      </c>
      <c r="I2547" s="12" t="s">
        <v>554</v>
      </c>
      <c r="J2547" s="12" t="s">
        <v>559</v>
      </c>
      <c r="K2547" s="1" t="s">
        <v>932</v>
      </c>
      <c r="L2547" s="1" t="s">
        <v>914</v>
      </c>
    </row>
    <row r="2548" spans="3:12">
      <c r="C2548" s="1" t="s">
        <v>1098</v>
      </c>
      <c r="D2548" s="1">
        <v>0</v>
      </c>
      <c r="E2548" s="1" t="s">
        <v>27</v>
      </c>
      <c r="F2548" s="12" t="s">
        <v>142</v>
      </c>
      <c r="G2548" s="12" t="s">
        <v>3350</v>
      </c>
      <c r="H2548" s="1" t="s">
        <v>85</v>
      </c>
      <c r="I2548" s="12" t="s">
        <v>554</v>
      </c>
      <c r="J2548" s="12" t="s">
        <v>559</v>
      </c>
      <c r="K2548" s="1" t="s">
        <v>932</v>
      </c>
      <c r="L2548" s="1" t="s">
        <v>914</v>
      </c>
    </row>
    <row r="2549" spans="3:12">
      <c r="C2549" s="1" t="s">
        <v>1099</v>
      </c>
      <c r="D2549" s="1">
        <v>0</v>
      </c>
      <c r="E2549" s="1" t="s">
        <v>27</v>
      </c>
      <c r="F2549" s="12" t="s">
        <v>142</v>
      </c>
      <c r="G2549" s="12" t="s">
        <v>3350</v>
      </c>
      <c r="H2549" s="1" t="s">
        <v>85</v>
      </c>
      <c r="I2549" s="12" t="s">
        <v>554</v>
      </c>
      <c r="J2549" s="12" t="s">
        <v>559</v>
      </c>
      <c r="K2549" s="1" t="s">
        <v>932</v>
      </c>
      <c r="L2549" s="1" t="s">
        <v>914</v>
      </c>
    </row>
    <row r="2550" spans="3:12">
      <c r="C2550" s="1" t="s">
        <v>1100</v>
      </c>
      <c r="D2550" s="1">
        <v>0</v>
      </c>
      <c r="E2550" s="1" t="s">
        <v>27</v>
      </c>
      <c r="F2550" s="12" t="s">
        <v>142</v>
      </c>
      <c r="G2550" s="12" t="s">
        <v>3350</v>
      </c>
      <c r="H2550" s="1" t="s">
        <v>85</v>
      </c>
      <c r="I2550" s="12" t="s">
        <v>554</v>
      </c>
      <c r="J2550" s="12" t="s">
        <v>559</v>
      </c>
      <c r="K2550" s="1" t="s">
        <v>932</v>
      </c>
      <c r="L2550" s="1" t="s">
        <v>914</v>
      </c>
    </row>
    <row r="2551" spans="3:12">
      <c r="C2551" s="1" t="s">
        <v>1101</v>
      </c>
      <c r="D2551" s="1">
        <v>0</v>
      </c>
      <c r="E2551" s="1" t="s">
        <v>27</v>
      </c>
      <c r="F2551" s="12" t="s">
        <v>142</v>
      </c>
      <c r="G2551" s="12" t="s">
        <v>3350</v>
      </c>
      <c r="H2551" s="1" t="s">
        <v>85</v>
      </c>
      <c r="I2551" s="12" t="s">
        <v>554</v>
      </c>
      <c r="J2551" s="12" t="s">
        <v>559</v>
      </c>
      <c r="K2551" s="1" t="s">
        <v>932</v>
      </c>
      <c r="L2551" s="1" t="s">
        <v>914</v>
      </c>
    </row>
    <row r="2552" spans="3:12">
      <c r="C2552" s="1" t="s">
        <v>1102</v>
      </c>
      <c r="D2552" s="1">
        <v>0</v>
      </c>
      <c r="E2552" s="1" t="s">
        <v>27</v>
      </c>
      <c r="F2552" s="12" t="s">
        <v>142</v>
      </c>
      <c r="G2552" s="12" t="s">
        <v>3350</v>
      </c>
      <c r="H2552" s="1" t="s">
        <v>85</v>
      </c>
      <c r="I2552" s="12" t="s">
        <v>554</v>
      </c>
      <c r="J2552" s="12" t="s">
        <v>559</v>
      </c>
      <c r="K2552" s="1" t="s">
        <v>932</v>
      </c>
      <c r="L2552" s="1" t="s">
        <v>914</v>
      </c>
    </row>
    <row r="2553" spans="3:12">
      <c r="C2553" s="1" t="s">
        <v>1103</v>
      </c>
      <c r="D2553" s="1">
        <v>0</v>
      </c>
      <c r="E2553" s="1" t="s">
        <v>27</v>
      </c>
      <c r="F2553" s="12" t="s">
        <v>142</v>
      </c>
      <c r="G2553" s="12" t="s">
        <v>3350</v>
      </c>
      <c r="H2553" s="1" t="s">
        <v>85</v>
      </c>
      <c r="I2553" s="12" t="s">
        <v>554</v>
      </c>
      <c r="J2553" s="12" t="s">
        <v>559</v>
      </c>
      <c r="K2553" s="1" t="s">
        <v>932</v>
      </c>
      <c r="L2553" s="1" t="s">
        <v>914</v>
      </c>
    </row>
    <row r="2554" spans="3:12">
      <c r="C2554" s="1" t="s">
        <v>1104</v>
      </c>
      <c r="D2554" s="1">
        <v>0</v>
      </c>
      <c r="E2554" s="1" t="s">
        <v>27</v>
      </c>
      <c r="F2554" s="12" t="s">
        <v>142</v>
      </c>
      <c r="G2554" s="12" t="s">
        <v>3350</v>
      </c>
      <c r="H2554" s="1" t="s">
        <v>85</v>
      </c>
      <c r="I2554" s="12" t="s">
        <v>554</v>
      </c>
      <c r="J2554" s="12" t="s">
        <v>559</v>
      </c>
      <c r="K2554" s="1" t="s">
        <v>932</v>
      </c>
      <c r="L2554" s="1" t="s">
        <v>914</v>
      </c>
    </row>
    <row r="2555" spans="3:12">
      <c r="C2555" s="1" t="s">
        <v>1105</v>
      </c>
      <c r="D2555" s="1">
        <v>0</v>
      </c>
      <c r="E2555" s="1" t="s">
        <v>27</v>
      </c>
      <c r="F2555" s="12" t="s">
        <v>142</v>
      </c>
      <c r="G2555" s="12" t="s">
        <v>3350</v>
      </c>
      <c r="H2555" s="1" t="s">
        <v>85</v>
      </c>
      <c r="I2555" s="12" t="s">
        <v>554</v>
      </c>
      <c r="J2555" s="12" t="s">
        <v>559</v>
      </c>
      <c r="K2555" s="1" t="s">
        <v>932</v>
      </c>
      <c r="L2555" s="1" t="s">
        <v>914</v>
      </c>
    </row>
    <row r="2556" spans="3:12">
      <c r="C2556" s="1" t="s">
        <v>1106</v>
      </c>
      <c r="D2556" s="1">
        <v>0</v>
      </c>
      <c r="E2556" s="1" t="s">
        <v>27</v>
      </c>
      <c r="F2556" s="12" t="s">
        <v>142</v>
      </c>
      <c r="G2556" s="12" t="s">
        <v>3350</v>
      </c>
      <c r="H2556" s="1" t="s">
        <v>85</v>
      </c>
      <c r="I2556" s="12" t="s">
        <v>554</v>
      </c>
      <c r="J2556" s="12" t="s">
        <v>559</v>
      </c>
      <c r="K2556" s="1" t="s">
        <v>932</v>
      </c>
      <c r="L2556" s="1" t="s">
        <v>914</v>
      </c>
    </row>
    <row r="2557" spans="3:12">
      <c r="C2557" s="1" t="s">
        <v>1064</v>
      </c>
      <c r="D2557" s="1">
        <v>0</v>
      </c>
      <c r="E2557" s="1" t="s">
        <v>27</v>
      </c>
      <c r="F2557" s="12" t="s">
        <v>142</v>
      </c>
      <c r="G2557" s="12" t="s">
        <v>3350</v>
      </c>
      <c r="H2557" s="1" t="s">
        <v>85</v>
      </c>
      <c r="I2557" s="12" t="s">
        <v>554</v>
      </c>
      <c r="J2557" s="12" t="s">
        <v>559</v>
      </c>
      <c r="K2557" s="1" t="s">
        <v>932</v>
      </c>
      <c r="L2557" s="1" t="s">
        <v>916</v>
      </c>
    </row>
    <row r="2558" spans="3:12">
      <c r="C2558" s="1" t="s">
        <v>1065</v>
      </c>
      <c r="D2558" s="1">
        <v>0</v>
      </c>
      <c r="E2558" s="1" t="s">
        <v>27</v>
      </c>
      <c r="F2558" s="12" t="s">
        <v>142</v>
      </c>
      <c r="G2558" s="12" t="s">
        <v>3350</v>
      </c>
      <c r="H2558" s="1" t="s">
        <v>85</v>
      </c>
      <c r="I2558" s="12" t="s">
        <v>554</v>
      </c>
      <c r="J2558" s="12" t="s">
        <v>559</v>
      </c>
      <c r="K2558" s="1" t="s">
        <v>932</v>
      </c>
      <c r="L2558" s="1" t="s">
        <v>916</v>
      </c>
    </row>
    <row r="2559" spans="3:12">
      <c r="C2559" s="1" t="s">
        <v>1066</v>
      </c>
      <c r="D2559" s="1">
        <v>0</v>
      </c>
      <c r="E2559" s="1" t="s">
        <v>27</v>
      </c>
      <c r="F2559" s="12" t="s">
        <v>142</v>
      </c>
      <c r="G2559" s="12" t="s">
        <v>3350</v>
      </c>
      <c r="H2559" s="1" t="s">
        <v>85</v>
      </c>
      <c r="I2559" s="12" t="s">
        <v>554</v>
      </c>
      <c r="J2559" s="12" t="s">
        <v>559</v>
      </c>
      <c r="K2559" s="1" t="s">
        <v>932</v>
      </c>
      <c r="L2559" s="1" t="s">
        <v>916</v>
      </c>
    </row>
    <row r="2560" spans="3:12">
      <c r="C2560" s="1" t="s">
        <v>1067</v>
      </c>
      <c r="D2560" s="1">
        <v>0</v>
      </c>
      <c r="E2560" s="1" t="s">
        <v>27</v>
      </c>
      <c r="F2560" s="12" t="s">
        <v>142</v>
      </c>
      <c r="G2560" s="12" t="s">
        <v>3350</v>
      </c>
      <c r="H2560" s="1" t="s">
        <v>85</v>
      </c>
      <c r="I2560" s="12" t="s">
        <v>554</v>
      </c>
      <c r="J2560" s="12" t="s">
        <v>559</v>
      </c>
      <c r="K2560" s="1" t="s">
        <v>932</v>
      </c>
      <c r="L2560" s="1" t="s">
        <v>916</v>
      </c>
    </row>
    <row r="2561" spans="3:12">
      <c r="C2561" s="1" t="s">
        <v>1068</v>
      </c>
      <c r="D2561" s="1">
        <v>0</v>
      </c>
      <c r="E2561" s="1" t="s">
        <v>27</v>
      </c>
      <c r="F2561" s="12" t="s">
        <v>142</v>
      </c>
      <c r="G2561" s="12" t="s">
        <v>3350</v>
      </c>
      <c r="H2561" s="1" t="s">
        <v>85</v>
      </c>
      <c r="I2561" s="12" t="s">
        <v>554</v>
      </c>
      <c r="J2561" s="12" t="s">
        <v>559</v>
      </c>
      <c r="K2561" s="1" t="s">
        <v>932</v>
      </c>
      <c r="L2561" s="1" t="s">
        <v>916</v>
      </c>
    </row>
    <row r="2562" spans="3:12">
      <c r="C2562" s="1" t="s">
        <v>1069</v>
      </c>
      <c r="D2562" s="1">
        <v>0</v>
      </c>
      <c r="E2562" s="1" t="s">
        <v>27</v>
      </c>
      <c r="F2562" s="12" t="s">
        <v>142</v>
      </c>
      <c r="G2562" s="12" t="s">
        <v>3350</v>
      </c>
      <c r="H2562" s="1" t="s">
        <v>85</v>
      </c>
      <c r="I2562" s="12" t="s">
        <v>554</v>
      </c>
      <c r="J2562" s="12" t="s">
        <v>559</v>
      </c>
      <c r="K2562" s="1" t="s">
        <v>932</v>
      </c>
      <c r="L2562" s="1" t="s">
        <v>916</v>
      </c>
    </row>
    <row r="2563" spans="3:12">
      <c r="C2563" s="1" t="s">
        <v>1070</v>
      </c>
      <c r="D2563" s="1">
        <v>0</v>
      </c>
      <c r="E2563" s="1" t="s">
        <v>27</v>
      </c>
      <c r="F2563" s="12" t="s">
        <v>142</v>
      </c>
      <c r="G2563" s="12" t="s">
        <v>3350</v>
      </c>
      <c r="H2563" s="1" t="s">
        <v>85</v>
      </c>
      <c r="I2563" s="12" t="s">
        <v>554</v>
      </c>
      <c r="J2563" s="12" t="s">
        <v>559</v>
      </c>
      <c r="K2563" s="1" t="s">
        <v>932</v>
      </c>
      <c r="L2563" s="1" t="s">
        <v>916</v>
      </c>
    </row>
    <row r="2564" spans="3:12">
      <c r="C2564" s="1" t="s">
        <v>1071</v>
      </c>
      <c r="D2564" s="1">
        <v>0</v>
      </c>
      <c r="E2564" s="1" t="s">
        <v>27</v>
      </c>
      <c r="F2564" s="12" t="s">
        <v>142</v>
      </c>
      <c r="G2564" s="12" t="s">
        <v>3350</v>
      </c>
      <c r="H2564" s="1" t="s">
        <v>85</v>
      </c>
      <c r="I2564" s="12" t="s">
        <v>554</v>
      </c>
      <c r="J2564" s="12" t="s">
        <v>559</v>
      </c>
      <c r="K2564" s="1" t="s">
        <v>932</v>
      </c>
      <c r="L2564" s="1" t="s">
        <v>916</v>
      </c>
    </row>
    <row r="2565" spans="3:12">
      <c r="C2565" s="1" t="s">
        <v>1072</v>
      </c>
      <c r="D2565" s="1">
        <v>0</v>
      </c>
      <c r="E2565" s="1" t="s">
        <v>27</v>
      </c>
      <c r="F2565" s="12" t="s">
        <v>142</v>
      </c>
      <c r="G2565" s="12" t="s">
        <v>3350</v>
      </c>
      <c r="H2565" s="1" t="s">
        <v>85</v>
      </c>
      <c r="I2565" s="12" t="s">
        <v>554</v>
      </c>
      <c r="J2565" s="12" t="s">
        <v>559</v>
      </c>
      <c r="K2565" s="1" t="s">
        <v>932</v>
      </c>
      <c r="L2565" s="1" t="s">
        <v>916</v>
      </c>
    </row>
    <row r="2566" spans="3:12">
      <c r="C2566" s="1" t="s">
        <v>1074</v>
      </c>
      <c r="D2566" s="1">
        <v>0</v>
      </c>
      <c r="E2566" s="1" t="s">
        <v>27</v>
      </c>
      <c r="F2566" s="12" t="s">
        <v>142</v>
      </c>
      <c r="G2566" s="12" t="s">
        <v>3350</v>
      </c>
      <c r="H2566" s="1" t="s">
        <v>85</v>
      </c>
      <c r="I2566" s="12" t="s">
        <v>554</v>
      </c>
      <c r="J2566" s="12" t="s">
        <v>559</v>
      </c>
      <c r="K2566" s="1" t="s">
        <v>932</v>
      </c>
      <c r="L2566" s="1" t="s">
        <v>916</v>
      </c>
    </row>
    <row r="2567" spans="3:12">
      <c r="C2567" s="1" t="s">
        <v>1075</v>
      </c>
      <c r="D2567" s="1">
        <v>0</v>
      </c>
      <c r="E2567" s="1" t="s">
        <v>27</v>
      </c>
      <c r="F2567" s="12" t="s">
        <v>142</v>
      </c>
      <c r="G2567" s="12" t="s">
        <v>3350</v>
      </c>
      <c r="H2567" s="1" t="s">
        <v>85</v>
      </c>
      <c r="I2567" s="12" t="s">
        <v>554</v>
      </c>
      <c r="J2567" s="12" t="s">
        <v>559</v>
      </c>
      <c r="K2567" s="1" t="s">
        <v>932</v>
      </c>
      <c r="L2567" s="1" t="s">
        <v>916</v>
      </c>
    </row>
    <row r="2568" spans="3:12">
      <c r="C2568" s="1" t="s">
        <v>1076</v>
      </c>
      <c r="D2568" s="1">
        <v>0</v>
      </c>
      <c r="E2568" s="1" t="s">
        <v>27</v>
      </c>
      <c r="F2568" s="12" t="s">
        <v>142</v>
      </c>
      <c r="G2568" s="12" t="s">
        <v>3350</v>
      </c>
      <c r="H2568" s="1" t="s">
        <v>85</v>
      </c>
      <c r="I2568" s="12" t="s">
        <v>554</v>
      </c>
      <c r="J2568" s="12" t="s">
        <v>559</v>
      </c>
      <c r="K2568" s="1" t="s">
        <v>932</v>
      </c>
      <c r="L2568" s="1" t="s">
        <v>916</v>
      </c>
    </row>
    <row r="2569" spans="3:12">
      <c r="C2569" s="1" t="s">
        <v>1077</v>
      </c>
      <c r="D2569" s="1">
        <v>0</v>
      </c>
      <c r="E2569" s="1" t="s">
        <v>27</v>
      </c>
      <c r="F2569" s="12" t="s">
        <v>142</v>
      </c>
      <c r="G2569" s="12" t="s">
        <v>3350</v>
      </c>
      <c r="H2569" s="1" t="s">
        <v>85</v>
      </c>
      <c r="I2569" s="12" t="s">
        <v>554</v>
      </c>
      <c r="J2569" s="12" t="s">
        <v>559</v>
      </c>
      <c r="K2569" s="1" t="s">
        <v>932</v>
      </c>
      <c r="L2569" s="1" t="s">
        <v>916</v>
      </c>
    </row>
    <row r="2570" spans="3:12">
      <c r="C2570" s="1" t="s">
        <v>1078</v>
      </c>
      <c r="D2570" s="1">
        <v>0</v>
      </c>
      <c r="E2570" s="1" t="s">
        <v>27</v>
      </c>
      <c r="F2570" s="12" t="s">
        <v>142</v>
      </c>
      <c r="G2570" s="12" t="s">
        <v>3350</v>
      </c>
      <c r="H2570" s="1" t="s">
        <v>85</v>
      </c>
      <c r="I2570" s="12" t="s">
        <v>554</v>
      </c>
      <c r="J2570" s="12" t="s">
        <v>559</v>
      </c>
      <c r="K2570" s="1" t="s">
        <v>932</v>
      </c>
      <c r="L2570" s="1" t="s">
        <v>916</v>
      </c>
    </row>
    <row r="2571" spans="3:12">
      <c r="C2571" s="1" t="s">
        <v>1079</v>
      </c>
      <c r="D2571" s="1">
        <v>0</v>
      </c>
      <c r="E2571" s="1" t="s">
        <v>27</v>
      </c>
      <c r="F2571" s="12" t="s">
        <v>142</v>
      </c>
      <c r="G2571" s="12" t="s">
        <v>3350</v>
      </c>
      <c r="H2571" s="1" t="s">
        <v>85</v>
      </c>
      <c r="I2571" s="12" t="s">
        <v>554</v>
      </c>
      <c r="J2571" s="12" t="s">
        <v>559</v>
      </c>
      <c r="K2571" s="1" t="s">
        <v>932</v>
      </c>
      <c r="L2571" s="1" t="s">
        <v>916</v>
      </c>
    </row>
    <row r="2572" spans="3:12">
      <c r="C2572" s="1" t="s">
        <v>1080</v>
      </c>
      <c r="D2572" s="1">
        <v>0</v>
      </c>
      <c r="E2572" s="1" t="s">
        <v>27</v>
      </c>
      <c r="F2572" s="12" t="s">
        <v>142</v>
      </c>
      <c r="G2572" s="12" t="s">
        <v>3350</v>
      </c>
      <c r="H2572" s="1" t="s">
        <v>85</v>
      </c>
      <c r="I2572" s="12" t="s">
        <v>554</v>
      </c>
      <c r="J2572" s="12" t="s">
        <v>559</v>
      </c>
      <c r="K2572" s="1" t="s">
        <v>932</v>
      </c>
      <c r="L2572" s="1" t="s">
        <v>916</v>
      </c>
    </row>
    <row r="2573" spans="3:12">
      <c r="C2573" s="1" t="s">
        <v>1081</v>
      </c>
      <c r="D2573" s="1">
        <v>0</v>
      </c>
      <c r="E2573" s="1" t="s">
        <v>27</v>
      </c>
      <c r="F2573" s="12" t="s">
        <v>142</v>
      </c>
      <c r="G2573" s="12" t="s">
        <v>3350</v>
      </c>
      <c r="H2573" s="1" t="s">
        <v>85</v>
      </c>
      <c r="I2573" s="12" t="s">
        <v>554</v>
      </c>
      <c r="J2573" s="12" t="s">
        <v>559</v>
      </c>
      <c r="K2573" s="1" t="s">
        <v>932</v>
      </c>
      <c r="L2573" s="1" t="s">
        <v>916</v>
      </c>
    </row>
    <row r="2574" spans="3:12">
      <c r="C2574" s="1" t="s">
        <v>1082</v>
      </c>
      <c r="D2574" s="1">
        <v>0</v>
      </c>
      <c r="E2574" s="1" t="s">
        <v>27</v>
      </c>
      <c r="F2574" s="12" t="s">
        <v>142</v>
      </c>
      <c r="G2574" s="12" t="s">
        <v>3350</v>
      </c>
      <c r="H2574" s="1" t="s">
        <v>85</v>
      </c>
      <c r="I2574" s="12" t="s">
        <v>554</v>
      </c>
      <c r="J2574" s="12" t="s">
        <v>559</v>
      </c>
      <c r="K2574" s="1" t="s">
        <v>932</v>
      </c>
      <c r="L2574" s="1" t="s">
        <v>916</v>
      </c>
    </row>
    <row r="2575" spans="3:12">
      <c r="C2575" s="1" t="s">
        <v>1083</v>
      </c>
      <c r="D2575" s="1">
        <v>0</v>
      </c>
      <c r="E2575" s="1" t="s">
        <v>27</v>
      </c>
      <c r="F2575" s="12" t="s">
        <v>142</v>
      </c>
      <c r="G2575" s="12" t="s">
        <v>3350</v>
      </c>
      <c r="H2575" s="1" t="s">
        <v>85</v>
      </c>
      <c r="I2575" s="12" t="s">
        <v>554</v>
      </c>
      <c r="J2575" s="12" t="s">
        <v>559</v>
      </c>
      <c r="K2575" s="1" t="s">
        <v>932</v>
      </c>
      <c r="L2575" s="1" t="s">
        <v>916</v>
      </c>
    </row>
    <row r="2576" spans="3:12">
      <c r="C2576" s="1" t="s">
        <v>1085</v>
      </c>
      <c r="D2576" s="1">
        <v>0</v>
      </c>
      <c r="E2576" s="1" t="s">
        <v>27</v>
      </c>
      <c r="F2576" s="12" t="s">
        <v>142</v>
      </c>
      <c r="G2576" s="12" t="s">
        <v>3350</v>
      </c>
      <c r="H2576" s="1" t="s">
        <v>85</v>
      </c>
      <c r="I2576" s="12" t="s">
        <v>554</v>
      </c>
      <c r="J2576" s="12" t="s">
        <v>559</v>
      </c>
      <c r="K2576" s="1" t="s">
        <v>932</v>
      </c>
      <c r="L2576" s="1" t="s">
        <v>916</v>
      </c>
    </row>
    <row r="2577" spans="3:12">
      <c r="C2577" s="1" t="s">
        <v>1086</v>
      </c>
      <c r="D2577" s="1">
        <v>0</v>
      </c>
      <c r="E2577" s="1" t="s">
        <v>27</v>
      </c>
      <c r="F2577" s="12" t="s">
        <v>142</v>
      </c>
      <c r="G2577" s="12" t="s">
        <v>3350</v>
      </c>
      <c r="H2577" s="1" t="s">
        <v>85</v>
      </c>
      <c r="I2577" s="12" t="s">
        <v>554</v>
      </c>
      <c r="J2577" s="12" t="s">
        <v>559</v>
      </c>
      <c r="K2577" s="1" t="s">
        <v>932</v>
      </c>
      <c r="L2577" s="1" t="s">
        <v>916</v>
      </c>
    </row>
    <row r="2578" spans="3:12">
      <c r="C2578" s="1" t="s">
        <v>1087</v>
      </c>
      <c r="D2578" s="1">
        <v>0</v>
      </c>
      <c r="E2578" s="1" t="s">
        <v>27</v>
      </c>
      <c r="F2578" s="12" t="s">
        <v>142</v>
      </c>
      <c r="G2578" s="12" t="s">
        <v>3350</v>
      </c>
      <c r="H2578" s="1" t="s">
        <v>85</v>
      </c>
      <c r="I2578" s="12" t="s">
        <v>554</v>
      </c>
      <c r="J2578" s="12" t="s">
        <v>559</v>
      </c>
      <c r="K2578" s="1" t="s">
        <v>932</v>
      </c>
      <c r="L2578" s="1" t="s">
        <v>916</v>
      </c>
    </row>
    <row r="2579" spans="3:12">
      <c r="C2579" s="1" t="s">
        <v>1088</v>
      </c>
      <c r="D2579" s="1">
        <v>0</v>
      </c>
      <c r="E2579" s="1" t="s">
        <v>27</v>
      </c>
      <c r="F2579" s="12" t="s">
        <v>142</v>
      </c>
      <c r="G2579" s="12" t="s">
        <v>3350</v>
      </c>
      <c r="H2579" s="1" t="s">
        <v>85</v>
      </c>
      <c r="I2579" s="12" t="s">
        <v>554</v>
      </c>
      <c r="J2579" s="12" t="s">
        <v>559</v>
      </c>
      <c r="K2579" s="1" t="s">
        <v>932</v>
      </c>
      <c r="L2579" s="1" t="s">
        <v>916</v>
      </c>
    </row>
    <row r="2580" spans="3:12">
      <c r="C2580" s="1" t="s">
        <v>1089</v>
      </c>
      <c r="D2580" s="1">
        <v>0</v>
      </c>
      <c r="E2580" s="1" t="s">
        <v>27</v>
      </c>
      <c r="F2580" s="12" t="s">
        <v>142</v>
      </c>
      <c r="G2580" s="12" t="s">
        <v>3350</v>
      </c>
      <c r="H2580" s="1" t="s">
        <v>85</v>
      </c>
      <c r="I2580" s="12" t="s">
        <v>554</v>
      </c>
      <c r="J2580" s="12" t="s">
        <v>559</v>
      </c>
      <c r="K2580" s="1" t="s">
        <v>932</v>
      </c>
      <c r="L2580" s="1" t="s">
        <v>916</v>
      </c>
    </row>
    <row r="2581" spans="3:12">
      <c r="C2581" s="1" t="s">
        <v>1090</v>
      </c>
      <c r="D2581" s="1">
        <v>0</v>
      </c>
      <c r="E2581" s="1" t="s">
        <v>27</v>
      </c>
      <c r="F2581" s="12" t="s">
        <v>142</v>
      </c>
      <c r="G2581" s="12" t="s">
        <v>3350</v>
      </c>
      <c r="H2581" s="1" t="s">
        <v>85</v>
      </c>
      <c r="I2581" s="12" t="s">
        <v>554</v>
      </c>
      <c r="J2581" s="12" t="s">
        <v>559</v>
      </c>
      <c r="K2581" s="1" t="s">
        <v>932</v>
      </c>
      <c r="L2581" s="1" t="s">
        <v>916</v>
      </c>
    </row>
    <row r="2582" spans="3:12">
      <c r="C2582" s="1" t="s">
        <v>1091</v>
      </c>
      <c r="D2582" s="1">
        <v>0</v>
      </c>
      <c r="E2582" s="1" t="s">
        <v>27</v>
      </c>
      <c r="F2582" s="12" t="s">
        <v>142</v>
      </c>
      <c r="G2582" s="12" t="s">
        <v>3350</v>
      </c>
      <c r="H2582" s="1" t="s">
        <v>85</v>
      </c>
      <c r="I2582" s="12" t="s">
        <v>554</v>
      </c>
      <c r="J2582" s="12" t="s">
        <v>559</v>
      </c>
      <c r="K2582" s="1" t="s">
        <v>932</v>
      </c>
      <c r="L2582" s="1" t="s">
        <v>916</v>
      </c>
    </row>
    <row r="2583" spans="3:12">
      <c r="C2583" s="1" t="s">
        <v>1092</v>
      </c>
      <c r="D2583" s="1">
        <v>0</v>
      </c>
      <c r="E2583" s="1" t="s">
        <v>27</v>
      </c>
      <c r="F2583" s="12" t="s">
        <v>142</v>
      </c>
      <c r="G2583" s="12" t="s">
        <v>3350</v>
      </c>
      <c r="H2583" s="1" t="s">
        <v>85</v>
      </c>
      <c r="I2583" s="12" t="s">
        <v>554</v>
      </c>
      <c r="J2583" s="12" t="s">
        <v>559</v>
      </c>
      <c r="K2583" s="1" t="s">
        <v>932</v>
      </c>
      <c r="L2583" s="1" t="s">
        <v>916</v>
      </c>
    </row>
    <row r="2584" spans="3:12">
      <c r="C2584" s="1" t="s">
        <v>1093</v>
      </c>
      <c r="D2584" s="1">
        <v>0</v>
      </c>
      <c r="E2584" s="1" t="s">
        <v>27</v>
      </c>
      <c r="F2584" s="12" t="s">
        <v>142</v>
      </c>
      <c r="G2584" s="12" t="s">
        <v>3350</v>
      </c>
      <c r="H2584" s="1" t="s">
        <v>85</v>
      </c>
      <c r="I2584" s="12" t="s">
        <v>554</v>
      </c>
      <c r="J2584" s="12" t="s">
        <v>559</v>
      </c>
      <c r="K2584" s="1" t="s">
        <v>932</v>
      </c>
      <c r="L2584" s="1" t="s">
        <v>916</v>
      </c>
    </row>
    <row r="2585" spans="3:12">
      <c r="C2585" s="1" t="s">
        <v>1095</v>
      </c>
      <c r="D2585" s="1">
        <v>0</v>
      </c>
      <c r="E2585" s="1" t="s">
        <v>27</v>
      </c>
      <c r="F2585" s="12" t="s">
        <v>142</v>
      </c>
      <c r="G2585" s="12" t="s">
        <v>3350</v>
      </c>
      <c r="H2585" s="1" t="s">
        <v>85</v>
      </c>
      <c r="I2585" s="12" t="s">
        <v>554</v>
      </c>
      <c r="J2585" s="12" t="s">
        <v>559</v>
      </c>
      <c r="K2585" s="1" t="s">
        <v>932</v>
      </c>
      <c r="L2585" s="1" t="s">
        <v>916</v>
      </c>
    </row>
    <row r="2586" spans="3:12">
      <c r="C2586" s="1" t="s">
        <v>1096</v>
      </c>
      <c r="D2586" s="1">
        <v>0</v>
      </c>
      <c r="E2586" s="1" t="s">
        <v>27</v>
      </c>
      <c r="F2586" s="12" t="s">
        <v>142</v>
      </c>
      <c r="G2586" s="12" t="s">
        <v>3350</v>
      </c>
      <c r="H2586" s="1" t="s">
        <v>85</v>
      </c>
      <c r="I2586" s="12" t="s">
        <v>554</v>
      </c>
      <c r="J2586" s="12" t="s">
        <v>559</v>
      </c>
      <c r="K2586" s="1" t="s">
        <v>932</v>
      </c>
      <c r="L2586" s="1" t="s">
        <v>916</v>
      </c>
    </row>
    <row r="2587" spans="3:12">
      <c r="C2587" s="1" t="s">
        <v>1097</v>
      </c>
      <c r="D2587" s="1">
        <v>0</v>
      </c>
      <c r="E2587" s="1" t="s">
        <v>27</v>
      </c>
      <c r="F2587" s="12" t="s">
        <v>142</v>
      </c>
      <c r="G2587" s="12" t="s">
        <v>3350</v>
      </c>
      <c r="H2587" s="1" t="s">
        <v>85</v>
      </c>
      <c r="I2587" s="12" t="s">
        <v>554</v>
      </c>
      <c r="J2587" s="12" t="s">
        <v>559</v>
      </c>
      <c r="K2587" s="1" t="s">
        <v>932</v>
      </c>
      <c r="L2587" s="1" t="s">
        <v>916</v>
      </c>
    </row>
    <row r="2588" spans="3:12">
      <c r="C2588" s="1" t="s">
        <v>1098</v>
      </c>
      <c r="D2588" s="1">
        <v>0</v>
      </c>
      <c r="E2588" s="1" t="s">
        <v>27</v>
      </c>
      <c r="F2588" s="12" t="s">
        <v>142</v>
      </c>
      <c r="G2588" s="12" t="s">
        <v>3350</v>
      </c>
      <c r="H2588" s="1" t="s">
        <v>85</v>
      </c>
      <c r="I2588" s="12" t="s">
        <v>554</v>
      </c>
      <c r="J2588" s="12" t="s">
        <v>559</v>
      </c>
      <c r="K2588" s="1" t="s">
        <v>932</v>
      </c>
      <c r="L2588" s="1" t="s">
        <v>916</v>
      </c>
    </row>
    <row r="2589" spans="3:12">
      <c r="C2589" s="1" t="s">
        <v>1099</v>
      </c>
      <c r="D2589" s="1">
        <v>0</v>
      </c>
      <c r="E2589" s="1" t="s">
        <v>27</v>
      </c>
      <c r="F2589" s="12" t="s">
        <v>142</v>
      </c>
      <c r="G2589" s="12" t="s">
        <v>3350</v>
      </c>
      <c r="H2589" s="1" t="s">
        <v>85</v>
      </c>
      <c r="I2589" s="12" t="s">
        <v>554</v>
      </c>
      <c r="J2589" s="12" t="s">
        <v>559</v>
      </c>
      <c r="K2589" s="1" t="s">
        <v>932</v>
      </c>
      <c r="L2589" s="1" t="s">
        <v>916</v>
      </c>
    </row>
    <row r="2590" spans="3:12">
      <c r="C2590" s="1" t="s">
        <v>1100</v>
      </c>
      <c r="D2590" s="1">
        <v>0</v>
      </c>
      <c r="E2590" s="1" t="s">
        <v>27</v>
      </c>
      <c r="F2590" s="12" t="s">
        <v>142</v>
      </c>
      <c r="G2590" s="12" t="s">
        <v>3350</v>
      </c>
      <c r="H2590" s="1" t="s">
        <v>85</v>
      </c>
      <c r="I2590" s="12" t="s">
        <v>554</v>
      </c>
      <c r="J2590" s="12" t="s">
        <v>559</v>
      </c>
      <c r="K2590" s="1" t="s">
        <v>932</v>
      </c>
      <c r="L2590" s="1" t="s">
        <v>916</v>
      </c>
    </row>
    <row r="2591" spans="3:12">
      <c r="C2591" s="1" t="s">
        <v>1101</v>
      </c>
      <c r="D2591" s="1">
        <v>0</v>
      </c>
      <c r="E2591" s="1" t="s">
        <v>27</v>
      </c>
      <c r="F2591" s="12" t="s">
        <v>142</v>
      </c>
      <c r="G2591" s="12" t="s">
        <v>3350</v>
      </c>
      <c r="H2591" s="1" t="s">
        <v>85</v>
      </c>
      <c r="I2591" s="12" t="s">
        <v>554</v>
      </c>
      <c r="J2591" s="12" t="s">
        <v>559</v>
      </c>
      <c r="K2591" s="1" t="s">
        <v>932</v>
      </c>
      <c r="L2591" s="1" t="s">
        <v>916</v>
      </c>
    </row>
    <row r="2592" spans="3:12">
      <c r="C2592" s="1" t="s">
        <v>1102</v>
      </c>
      <c r="D2592" s="1">
        <v>0</v>
      </c>
      <c r="E2592" s="1" t="s">
        <v>27</v>
      </c>
      <c r="F2592" s="12" t="s">
        <v>142</v>
      </c>
      <c r="G2592" s="12" t="s">
        <v>3350</v>
      </c>
      <c r="H2592" s="1" t="s">
        <v>85</v>
      </c>
      <c r="I2592" s="12" t="s">
        <v>554</v>
      </c>
      <c r="J2592" s="12" t="s">
        <v>559</v>
      </c>
      <c r="K2592" s="1" t="s">
        <v>932</v>
      </c>
      <c r="L2592" s="1" t="s">
        <v>916</v>
      </c>
    </row>
    <row r="2593" spans="3:12">
      <c r="C2593" s="1" t="s">
        <v>1103</v>
      </c>
      <c r="D2593" s="1">
        <v>0</v>
      </c>
      <c r="E2593" s="1" t="s">
        <v>27</v>
      </c>
      <c r="F2593" s="12" t="s">
        <v>142</v>
      </c>
      <c r="G2593" s="12" t="s">
        <v>3350</v>
      </c>
      <c r="H2593" s="1" t="s">
        <v>85</v>
      </c>
      <c r="I2593" s="12" t="s">
        <v>554</v>
      </c>
      <c r="J2593" s="12" t="s">
        <v>559</v>
      </c>
      <c r="K2593" s="1" t="s">
        <v>932</v>
      </c>
      <c r="L2593" s="1" t="s">
        <v>916</v>
      </c>
    </row>
    <row r="2594" spans="3:12">
      <c r="C2594" s="1" t="s">
        <v>1104</v>
      </c>
      <c r="D2594" s="1">
        <v>0</v>
      </c>
      <c r="E2594" s="1" t="s">
        <v>27</v>
      </c>
      <c r="F2594" s="12" t="s">
        <v>142</v>
      </c>
      <c r="G2594" s="12" t="s">
        <v>3350</v>
      </c>
      <c r="H2594" s="1" t="s">
        <v>85</v>
      </c>
      <c r="I2594" s="12" t="s">
        <v>554</v>
      </c>
      <c r="J2594" s="12" t="s">
        <v>559</v>
      </c>
      <c r="K2594" s="1" t="s">
        <v>932</v>
      </c>
      <c r="L2594" s="1" t="s">
        <v>916</v>
      </c>
    </row>
    <row r="2595" spans="3:12">
      <c r="C2595" s="1" t="s">
        <v>1105</v>
      </c>
      <c r="D2595" s="1">
        <v>0</v>
      </c>
      <c r="E2595" s="1" t="s">
        <v>27</v>
      </c>
      <c r="F2595" s="12" t="s">
        <v>142</v>
      </c>
      <c r="G2595" s="12" t="s">
        <v>3350</v>
      </c>
      <c r="H2595" s="1" t="s">
        <v>85</v>
      </c>
      <c r="I2595" s="12" t="s">
        <v>554</v>
      </c>
      <c r="J2595" s="12" t="s">
        <v>559</v>
      </c>
      <c r="K2595" s="1" t="s">
        <v>932</v>
      </c>
      <c r="L2595" s="1" t="s">
        <v>916</v>
      </c>
    </row>
    <row r="2596" spans="3:12">
      <c r="C2596" s="1" t="s">
        <v>1106</v>
      </c>
      <c r="D2596" s="1">
        <v>0</v>
      </c>
      <c r="E2596" s="1" t="s">
        <v>27</v>
      </c>
      <c r="F2596" s="12" t="s">
        <v>142</v>
      </c>
      <c r="G2596" s="12" t="s">
        <v>3350</v>
      </c>
      <c r="H2596" s="1" t="s">
        <v>85</v>
      </c>
      <c r="I2596" s="12" t="s">
        <v>554</v>
      </c>
      <c r="J2596" s="12" t="s">
        <v>559</v>
      </c>
      <c r="K2596" s="1" t="s">
        <v>932</v>
      </c>
      <c r="L2596" s="1" t="s">
        <v>916</v>
      </c>
    </row>
    <row r="2597" spans="3:12">
      <c r="C2597" s="1" t="s">
        <v>1064</v>
      </c>
      <c r="D2597" s="1">
        <v>0</v>
      </c>
      <c r="E2597" s="1" t="s">
        <v>27</v>
      </c>
      <c r="F2597" s="12" t="s">
        <v>142</v>
      </c>
      <c r="G2597" s="12" t="s">
        <v>3350</v>
      </c>
      <c r="H2597" s="1" t="s">
        <v>85</v>
      </c>
      <c r="I2597" s="12" t="s">
        <v>554</v>
      </c>
      <c r="J2597" s="12" t="s">
        <v>559</v>
      </c>
      <c r="K2597" s="1" t="s">
        <v>932</v>
      </c>
      <c r="L2597" s="1" t="s">
        <v>918</v>
      </c>
    </row>
    <row r="2598" spans="3:12">
      <c r="C2598" s="1" t="s">
        <v>1065</v>
      </c>
      <c r="D2598" s="1">
        <v>0</v>
      </c>
      <c r="E2598" s="1" t="s">
        <v>27</v>
      </c>
      <c r="F2598" s="12" t="s">
        <v>142</v>
      </c>
      <c r="G2598" s="12" t="s">
        <v>3350</v>
      </c>
      <c r="H2598" s="1" t="s">
        <v>85</v>
      </c>
      <c r="I2598" s="12" t="s">
        <v>554</v>
      </c>
      <c r="J2598" s="12" t="s">
        <v>559</v>
      </c>
      <c r="K2598" s="1" t="s">
        <v>932</v>
      </c>
      <c r="L2598" s="1" t="s">
        <v>918</v>
      </c>
    </row>
    <row r="2599" spans="3:12">
      <c r="C2599" s="1" t="s">
        <v>1066</v>
      </c>
      <c r="D2599" s="1">
        <v>0</v>
      </c>
      <c r="E2599" s="1" t="s">
        <v>27</v>
      </c>
      <c r="F2599" s="12" t="s">
        <v>142</v>
      </c>
      <c r="G2599" s="12" t="s">
        <v>3350</v>
      </c>
      <c r="H2599" s="1" t="s">
        <v>85</v>
      </c>
      <c r="I2599" s="12" t="s">
        <v>554</v>
      </c>
      <c r="J2599" s="12" t="s">
        <v>559</v>
      </c>
      <c r="K2599" s="1" t="s">
        <v>932</v>
      </c>
      <c r="L2599" s="1" t="s">
        <v>918</v>
      </c>
    </row>
    <row r="2600" spans="3:12">
      <c r="C2600" s="1" t="s">
        <v>1067</v>
      </c>
      <c r="D2600" s="1">
        <v>0</v>
      </c>
      <c r="E2600" s="1" t="s">
        <v>27</v>
      </c>
      <c r="F2600" s="12" t="s">
        <v>142</v>
      </c>
      <c r="G2600" s="12" t="s">
        <v>3350</v>
      </c>
      <c r="H2600" s="1" t="s">
        <v>85</v>
      </c>
      <c r="I2600" s="12" t="s">
        <v>554</v>
      </c>
      <c r="J2600" s="12" t="s">
        <v>559</v>
      </c>
      <c r="K2600" s="1" t="s">
        <v>932</v>
      </c>
      <c r="L2600" s="1" t="s">
        <v>918</v>
      </c>
    </row>
    <row r="2601" spans="3:12">
      <c r="C2601" s="1" t="s">
        <v>1068</v>
      </c>
      <c r="D2601" s="1">
        <v>0</v>
      </c>
      <c r="E2601" s="1" t="s">
        <v>27</v>
      </c>
      <c r="F2601" s="12" t="s">
        <v>142</v>
      </c>
      <c r="G2601" s="12" t="s">
        <v>3350</v>
      </c>
      <c r="H2601" s="1" t="s">
        <v>85</v>
      </c>
      <c r="I2601" s="12" t="s">
        <v>554</v>
      </c>
      <c r="J2601" s="12" t="s">
        <v>559</v>
      </c>
      <c r="K2601" s="1" t="s">
        <v>932</v>
      </c>
      <c r="L2601" s="1" t="s">
        <v>918</v>
      </c>
    </row>
    <row r="2602" spans="3:12">
      <c r="C2602" s="1" t="s">
        <v>1069</v>
      </c>
      <c r="D2602" s="1">
        <v>0</v>
      </c>
      <c r="E2602" s="1" t="s">
        <v>27</v>
      </c>
      <c r="F2602" s="12" t="s">
        <v>142</v>
      </c>
      <c r="G2602" s="12" t="s">
        <v>3350</v>
      </c>
      <c r="H2602" s="1" t="s">
        <v>85</v>
      </c>
      <c r="I2602" s="12" t="s">
        <v>554</v>
      </c>
      <c r="J2602" s="12" t="s">
        <v>559</v>
      </c>
      <c r="K2602" s="1" t="s">
        <v>932</v>
      </c>
      <c r="L2602" s="1" t="s">
        <v>918</v>
      </c>
    </row>
    <row r="2603" spans="3:12">
      <c r="C2603" s="1" t="s">
        <v>1070</v>
      </c>
      <c r="D2603" s="1">
        <v>0</v>
      </c>
      <c r="E2603" s="1" t="s">
        <v>27</v>
      </c>
      <c r="F2603" s="12" t="s">
        <v>142</v>
      </c>
      <c r="G2603" s="12" t="s">
        <v>3350</v>
      </c>
      <c r="H2603" s="1" t="s">
        <v>85</v>
      </c>
      <c r="I2603" s="12" t="s">
        <v>554</v>
      </c>
      <c r="J2603" s="12" t="s">
        <v>559</v>
      </c>
      <c r="K2603" s="1" t="s">
        <v>932</v>
      </c>
      <c r="L2603" s="1" t="s">
        <v>918</v>
      </c>
    </row>
    <row r="2604" spans="3:12">
      <c r="C2604" s="1" t="s">
        <v>1071</v>
      </c>
      <c r="D2604" s="1">
        <v>0</v>
      </c>
      <c r="E2604" s="1" t="s">
        <v>27</v>
      </c>
      <c r="F2604" s="12" t="s">
        <v>142</v>
      </c>
      <c r="G2604" s="12" t="s">
        <v>3350</v>
      </c>
      <c r="H2604" s="1" t="s">
        <v>85</v>
      </c>
      <c r="I2604" s="12" t="s">
        <v>554</v>
      </c>
      <c r="J2604" s="12" t="s">
        <v>559</v>
      </c>
      <c r="K2604" s="1" t="s">
        <v>932</v>
      </c>
      <c r="L2604" s="1" t="s">
        <v>918</v>
      </c>
    </row>
    <row r="2605" spans="3:12">
      <c r="C2605" s="1" t="s">
        <v>1072</v>
      </c>
      <c r="D2605" s="1">
        <v>0</v>
      </c>
      <c r="E2605" s="1" t="s">
        <v>27</v>
      </c>
      <c r="F2605" s="12" t="s">
        <v>142</v>
      </c>
      <c r="G2605" s="12" t="s">
        <v>3350</v>
      </c>
      <c r="H2605" s="1" t="s">
        <v>85</v>
      </c>
      <c r="I2605" s="12" t="s">
        <v>554</v>
      </c>
      <c r="J2605" s="12" t="s">
        <v>559</v>
      </c>
      <c r="K2605" s="1" t="s">
        <v>932</v>
      </c>
      <c r="L2605" s="1" t="s">
        <v>918</v>
      </c>
    </row>
    <row r="2606" spans="3:12">
      <c r="C2606" s="1" t="s">
        <v>1074</v>
      </c>
      <c r="D2606" s="1">
        <v>0</v>
      </c>
      <c r="E2606" s="1" t="s">
        <v>27</v>
      </c>
      <c r="F2606" s="12" t="s">
        <v>142</v>
      </c>
      <c r="G2606" s="12" t="s">
        <v>3350</v>
      </c>
      <c r="H2606" s="1" t="s">
        <v>85</v>
      </c>
      <c r="I2606" s="12" t="s">
        <v>554</v>
      </c>
      <c r="J2606" s="12" t="s">
        <v>559</v>
      </c>
      <c r="K2606" s="1" t="s">
        <v>932</v>
      </c>
      <c r="L2606" s="1" t="s">
        <v>918</v>
      </c>
    </row>
    <row r="2607" spans="3:12">
      <c r="C2607" s="1" t="s">
        <v>1075</v>
      </c>
      <c r="D2607" s="1">
        <v>0</v>
      </c>
      <c r="E2607" s="1" t="s">
        <v>27</v>
      </c>
      <c r="F2607" s="12" t="s">
        <v>142</v>
      </c>
      <c r="G2607" s="12" t="s">
        <v>3350</v>
      </c>
      <c r="H2607" s="1" t="s">
        <v>85</v>
      </c>
      <c r="I2607" s="12" t="s">
        <v>554</v>
      </c>
      <c r="J2607" s="12" t="s">
        <v>559</v>
      </c>
      <c r="K2607" s="1" t="s">
        <v>932</v>
      </c>
      <c r="L2607" s="1" t="s">
        <v>918</v>
      </c>
    </row>
    <row r="2608" spans="3:12">
      <c r="C2608" s="1" t="s">
        <v>1076</v>
      </c>
      <c r="D2608" s="1">
        <v>0</v>
      </c>
      <c r="E2608" s="1" t="s">
        <v>27</v>
      </c>
      <c r="F2608" s="12" t="s">
        <v>142</v>
      </c>
      <c r="G2608" s="12" t="s">
        <v>3350</v>
      </c>
      <c r="H2608" s="1" t="s">
        <v>85</v>
      </c>
      <c r="I2608" s="12" t="s">
        <v>554</v>
      </c>
      <c r="J2608" s="12" t="s">
        <v>559</v>
      </c>
      <c r="K2608" s="1" t="s">
        <v>932</v>
      </c>
      <c r="L2608" s="1" t="s">
        <v>918</v>
      </c>
    </row>
    <row r="2609" spans="3:12">
      <c r="C2609" s="1" t="s">
        <v>1077</v>
      </c>
      <c r="D2609" s="1">
        <v>0</v>
      </c>
      <c r="E2609" s="1" t="s">
        <v>27</v>
      </c>
      <c r="F2609" s="12" t="s">
        <v>142</v>
      </c>
      <c r="G2609" s="12" t="s">
        <v>3350</v>
      </c>
      <c r="H2609" s="1" t="s">
        <v>85</v>
      </c>
      <c r="I2609" s="12" t="s">
        <v>554</v>
      </c>
      <c r="J2609" s="12" t="s">
        <v>559</v>
      </c>
      <c r="K2609" s="1" t="s">
        <v>932</v>
      </c>
      <c r="L2609" s="1" t="s">
        <v>918</v>
      </c>
    </row>
    <row r="2610" spans="3:12">
      <c r="C2610" s="1" t="s">
        <v>1078</v>
      </c>
      <c r="D2610" s="1">
        <v>0</v>
      </c>
      <c r="E2610" s="1" t="s">
        <v>27</v>
      </c>
      <c r="F2610" s="12" t="s">
        <v>142</v>
      </c>
      <c r="G2610" s="12" t="s">
        <v>3350</v>
      </c>
      <c r="H2610" s="1" t="s">
        <v>85</v>
      </c>
      <c r="I2610" s="12" t="s">
        <v>554</v>
      </c>
      <c r="J2610" s="12" t="s">
        <v>559</v>
      </c>
      <c r="K2610" s="1" t="s">
        <v>932</v>
      </c>
      <c r="L2610" s="1" t="s">
        <v>918</v>
      </c>
    </row>
    <row r="2611" spans="3:12">
      <c r="C2611" s="1" t="s">
        <v>1079</v>
      </c>
      <c r="D2611" s="1">
        <v>0</v>
      </c>
      <c r="E2611" s="1" t="s">
        <v>27</v>
      </c>
      <c r="F2611" s="12" t="s">
        <v>142</v>
      </c>
      <c r="G2611" s="12" t="s">
        <v>3350</v>
      </c>
      <c r="H2611" s="1" t="s">
        <v>85</v>
      </c>
      <c r="I2611" s="12" t="s">
        <v>554</v>
      </c>
      <c r="J2611" s="12" t="s">
        <v>559</v>
      </c>
      <c r="K2611" s="1" t="s">
        <v>932</v>
      </c>
      <c r="L2611" s="1" t="s">
        <v>918</v>
      </c>
    </row>
    <row r="2612" spans="3:12">
      <c r="C2612" s="1" t="s">
        <v>1080</v>
      </c>
      <c r="D2612" s="1">
        <v>0</v>
      </c>
      <c r="E2612" s="1" t="s">
        <v>27</v>
      </c>
      <c r="F2612" s="12" t="s">
        <v>142</v>
      </c>
      <c r="G2612" s="12" t="s">
        <v>3350</v>
      </c>
      <c r="H2612" s="1" t="s">
        <v>85</v>
      </c>
      <c r="I2612" s="12" t="s">
        <v>554</v>
      </c>
      <c r="J2612" s="12" t="s">
        <v>559</v>
      </c>
      <c r="K2612" s="1" t="s">
        <v>932</v>
      </c>
      <c r="L2612" s="1" t="s">
        <v>918</v>
      </c>
    </row>
    <row r="2613" spans="3:12">
      <c r="C2613" s="1" t="s">
        <v>1081</v>
      </c>
      <c r="D2613" s="1">
        <v>0</v>
      </c>
      <c r="E2613" s="1" t="s">
        <v>27</v>
      </c>
      <c r="F2613" s="12" t="s">
        <v>142</v>
      </c>
      <c r="G2613" s="12" t="s">
        <v>3350</v>
      </c>
      <c r="H2613" s="1" t="s">
        <v>85</v>
      </c>
      <c r="I2613" s="12" t="s">
        <v>554</v>
      </c>
      <c r="J2613" s="12" t="s">
        <v>559</v>
      </c>
      <c r="K2613" s="1" t="s">
        <v>932</v>
      </c>
      <c r="L2613" s="1" t="s">
        <v>918</v>
      </c>
    </row>
    <row r="2614" spans="3:12">
      <c r="C2614" s="1" t="s">
        <v>1082</v>
      </c>
      <c r="D2614" s="1">
        <v>0</v>
      </c>
      <c r="E2614" s="1" t="s">
        <v>27</v>
      </c>
      <c r="F2614" s="12" t="s">
        <v>142</v>
      </c>
      <c r="G2614" s="12" t="s">
        <v>3350</v>
      </c>
      <c r="H2614" s="1" t="s">
        <v>85</v>
      </c>
      <c r="I2614" s="12" t="s">
        <v>554</v>
      </c>
      <c r="J2614" s="12" t="s">
        <v>559</v>
      </c>
      <c r="K2614" s="1" t="s">
        <v>932</v>
      </c>
      <c r="L2614" s="1" t="s">
        <v>918</v>
      </c>
    </row>
    <row r="2615" spans="3:12">
      <c r="C2615" s="1" t="s">
        <v>1083</v>
      </c>
      <c r="D2615" s="1">
        <v>0</v>
      </c>
      <c r="E2615" s="1" t="s">
        <v>27</v>
      </c>
      <c r="F2615" s="12" t="s">
        <v>142</v>
      </c>
      <c r="G2615" s="12" t="s">
        <v>3350</v>
      </c>
      <c r="H2615" s="1" t="s">
        <v>85</v>
      </c>
      <c r="I2615" s="12" t="s">
        <v>554</v>
      </c>
      <c r="J2615" s="12" t="s">
        <v>559</v>
      </c>
      <c r="K2615" s="1" t="s">
        <v>932</v>
      </c>
      <c r="L2615" s="1" t="s">
        <v>918</v>
      </c>
    </row>
    <row r="2616" spans="3:12">
      <c r="C2616" s="1" t="s">
        <v>1085</v>
      </c>
      <c r="D2616" s="1">
        <v>0</v>
      </c>
      <c r="E2616" s="1" t="s">
        <v>27</v>
      </c>
      <c r="F2616" s="12" t="s">
        <v>142</v>
      </c>
      <c r="G2616" s="12" t="s">
        <v>3350</v>
      </c>
      <c r="H2616" s="1" t="s">
        <v>85</v>
      </c>
      <c r="I2616" s="12" t="s">
        <v>554</v>
      </c>
      <c r="J2616" s="12" t="s">
        <v>559</v>
      </c>
      <c r="K2616" s="1" t="s">
        <v>932</v>
      </c>
      <c r="L2616" s="1" t="s">
        <v>918</v>
      </c>
    </row>
    <row r="2617" spans="3:12">
      <c r="C2617" s="1" t="s">
        <v>1086</v>
      </c>
      <c r="D2617" s="1">
        <v>0</v>
      </c>
      <c r="E2617" s="1" t="s">
        <v>27</v>
      </c>
      <c r="F2617" s="12" t="s">
        <v>142</v>
      </c>
      <c r="G2617" s="12" t="s">
        <v>3350</v>
      </c>
      <c r="H2617" s="1" t="s">
        <v>85</v>
      </c>
      <c r="I2617" s="12" t="s">
        <v>554</v>
      </c>
      <c r="J2617" s="12" t="s">
        <v>559</v>
      </c>
      <c r="K2617" s="1" t="s">
        <v>932</v>
      </c>
      <c r="L2617" s="1" t="s">
        <v>918</v>
      </c>
    </row>
    <row r="2618" spans="3:12">
      <c r="C2618" s="1" t="s">
        <v>1087</v>
      </c>
      <c r="D2618" s="1">
        <v>0</v>
      </c>
      <c r="E2618" s="1" t="s">
        <v>27</v>
      </c>
      <c r="F2618" s="12" t="s">
        <v>142</v>
      </c>
      <c r="G2618" s="12" t="s">
        <v>3350</v>
      </c>
      <c r="H2618" s="1" t="s">
        <v>85</v>
      </c>
      <c r="I2618" s="12" t="s">
        <v>554</v>
      </c>
      <c r="J2618" s="12" t="s">
        <v>559</v>
      </c>
      <c r="K2618" s="1" t="s">
        <v>932</v>
      </c>
      <c r="L2618" s="1" t="s">
        <v>918</v>
      </c>
    </row>
    <row r="2619" spans="3:12">
      <c r="C2619" s="1" t="s">
        <v>1088</v>
      </c>
      <c r="D2619" s="1">
        <v>0</v>
      </c>
      <c r="E2619" s="1" t="s">
        <v>27</v>
      </c>
      <c r="F2619" s="12" t="s">
        <v>142</v>
      </c>
      <c r="G2619" s="12" t="s">
        <v>3350</v>
      </c>
      <c r="H2619" s="1" t="s">
        <v>85</v>
      </c>
      <c r="I2619" s="12" t="s">
        <v>554</v>
      </c>
      <c r="J2619" s="12" t="s">
        <v>559</v>
      </c>
      <c r="K2619" s="1" t="s">
        <v>932</v>
      </c>
      <c r="L2619" s="1" t="s">
        <v>918</v>
      </c>
    </row>
    <row r="2620" spans="3:12">
      <c r="C2620" s="1" t="s">
        <v>1089</v>
      </c>
      <c r="D2620" s="1">
        <v>0</v>
      </c>
      <c r="E2620" s="1" t="s">
        <v>27</v>
      </c>
      <c r="F2620" s="12" t="s">
        <v>142</v>
      </c>
      <c r="G2620" s="12" t="s">
        <v>3350</v>
      </c>
      <c r="H2620" s="1" t="s">
        <v>85</v>
      </c>
      <c r="I2620" s="12" t="s">
        <v>554</v>
      </c>
      <c r="J2620" s="12" t="s">
        <v>559</v>
      </c>
      <c r="K2620" s="1" t="s">
        <v>932</v>
      </c>
      <c r="L2620" s="1" t="s">
        <v>918</v>
      </c>
    </row>
    <row r="2621" spans="3:12">
      <c r="C2621" s="1" t="s">
        <v>1090</v>
      </c>
      <c r="D2621" s="1">
        <v>0</v>
      </c>
      <c r="E2621" s="1" t="s">
        <v>27</v>
      </c>
      <c r="F2621" s="12" t="s">
        <v>142</v>
      </c>
      <c r="G2621" s="12" t="s">
        <v>3350</v>
      </c>
      <c r="H2621" s="1" t="s">
        <v>85</v>
      </c>
      <c r="I2621" s="12" t="s">
        <v>554</v>
      </c>
      <c r="J2621" s="12" t="s">
        <v>559</v>
      </c>
      <c r="K2621" s="1" t="s">
        <v>932</v>
      </c>
      <c r="L2621" s="1" t="s">
        <v>918</v>
      </c>
    </row>
    <row r="2622" spans="3:12">
      <c r="C2622" s="1" t="s">
        <v>1091</v>
      </c>
      <c r="D2622" s="1">
        <v>0</v>
      </c>
      <c r="E2622" s="1" t="s">
        <v>27</v>
      </c>
      <c r="F2622" s="12" t="s">
        <v>142</v>
      </c>
      <c r="G2622" s="12" t="s">
        <v>3350</v>
      </c>
      <c r="H2622" s="1" t="s">
        <v>85</v>
      </c>
      <c r="I2622" s="12" t="s">
        <v>554</v>
      </c>
      <c r="J2622" s="12" t="s">
        <v>559</v>
      </c>
      <c r="K2622" s="1" t="s">
        <v>932</v>
      </c>
      <c r="L2622" s="1" t="s">
        <v>918</v>
      </c>
    </row>
    <row r="2623" spans="3:12">
      <c r="C2623" s="1" t="s">
        <v>1092</v>
      </c>
      <c r="D2623" s="1">
        <v>0</v>
      </c>
      <c r="E2623" s="1" t="s">
        <v>27</v>
      </c>
      <c r="F2623" s="12" t="s">
        <v>142</v>
      </c>
      <c r="G2623" s="12" t="s">
        <v>3350</v>
      </c>
      <c r="H2623" s="1" t="s">
        <v>85</v>
      </c>
      <c r="I2623" s="12" t="s">
        <v>554</v>
      </c>
      <c r="J2623" s="12" t="s">
        <v>559</v>
      </c>
      <c r="K2623" s="1" t="s">
        <v>932</v>
      </c>
      <c r="L2623" s="1" t="s">
        <v>918</v>
      </c>
    </row>
    <row r="2624" spans="3:12">
      <c r="C2624" s="1" t="s">
        <v>1093</v>
      </c>
      <c r="D2624" s="1">
        <v>0</v>
      </c>
      <c r="E2624" s="1" t="s">
        <v>27</v>
      </c>
      <c r="F2624" s="12" t="s">
        <v>142</v>
      </c>
      <c r="G2624" s="12" t="s">
        <v>3350</v>
      </c>
      <c r="H2624" s="1" t="s">
        <v>85</v>
      </c>
      <c r="I2624" s="12" t="s">
        <v>554</v>
      </c>
      <c r="J2624" s="12" t="s">
        <v>559</v>
      </c>
      <c r="K2624" s="1" t="s">
        <v>932</v>
      </c>
      <c r="L2624" s="1" t="s">
        <v>918</v>
      </c>
    </row>
    <row r="2625" spans="3:12">
      <c r="C2625" s="1" t="s">
        <v>1095</v>
      </c>
      <c r="D2625" s="1">
        <v>0</v>
      </c>
      <c r="E2625" s="1" t="s">
        <v>27</v>
      </c>
      <c r="F2625" s="12" t="s">
        <v>142</v>
      </c>
      <c r="G2625" s="12" t="s">
        <v>3350</v>
      </c>
      <c r="H2625" s="1" t="s">
        <v>85</v>
      </c>
      <c r="I2625" s="12" t="s">
        <v>554</v>
      </c>
      <c r="J2625" s="12" t="s">
        <v>559</v>
      </c>
      <c r="K2625" s="1" t="s">
        <v>932</v>
      </c>
      <c r="L2625" s="1" t="s">
        <v>918</v>
      </c>
    </row>
    <row r="2626" spans="3:12">
      <c r="C2626" s="1" t="s">
        <v>1096</v>
      </c>
      <c r="D2626" s="1">
        <v>0</v>
      </c>
      <c r="E2626" s="1" t="s">
        <v>27</v>
      </c>
      <c r="F2626" s="12" t="s">
        <v>142</v>
      </c>
      <c r="G2626" s="12" t="s">
        <v>3350</v>
      </c>
      <c r="H2626" s="1" t="s">
        <v>85</v>
      </c>
      <c r="I2626" s="12" t="s">
        <v>554</v>
      </c>
      <c r="J2626" s="12" t="s">
        <v>559</v>
      </c>
      <c r="K2626" s="1" t="s">
        <v>932</v>
      </c>
      <c r="L2626" s="1" t="s">
        <v>918</v>
      </c>
    </row>
    <row r="2627" spans="3:12">
      <c r="C2627" s="1" t="s">
        <v>1097</v>
      </c>
      <c r="D2627" s="1">
        <v>0</v>
      </c>
      <c r="E2627" s="1" t="s">
        <v>27</v>
      </c>
      <c r="F2627" s="12" t="s">
        <v>142</v>
      </c>
      <c r="G2627" s="12" t="s">
        <v>3350</v>
      </c>
      <c r="H2627" s="1" t="s">
        <v>85</v>
      </c>
      <c r="I2627" s="12" t="s">
        <v>554</v>
      </c>
      <c r="J2627" s="12" t="s">
        <v>559</v>
      </c>
      <c r="K2627" s="1" t="s">
        <v>932</v>
      </c>
      <c r="L2627" s="1" t="s">
        <v>918</v>
      </c>
    </row>
    <row r="2628" spans="3:12">
      <c r="C2628" s="1" t="s">
        <v>1098</v>
      </c>
      <c r="D2628" s="1">
        <v>0</v>
      </c>
      <c r="E2628" s="1" t="s">
        <v>27</v>
      </c>
      <c r="F2628" s="12" t="s">
        <v>142</v>
      </c>
      <c r="G2628" s="12" t="s">
        <v>3350</v>
      </c>
      <c r="H2628" s="1" t="s">
        <v>85</v>
      </c>
      <c r="I2628" s="12" t="s">
        <v>554</v>
      </c>
      <c r="J2628" s="12" t="s">
        <v>559</v>
      </c>
      <c r="K2628" s="1" t="s">
        <v>932</v>
      </c>
      <c r="L2628" s="1" t="s">
        <v>918</v>
      </c>
    </row>
    <row r="2629" spans="3:12">
      <c r="C2629" s="1" t="s">
        <v>1099</v>
      </c>
      <c r="D2629" s="1">
        <v>0</v>
      </c>
      <c r="E2629" s="1" t="s">
        <v>27</v>
      </c>
      <c r="F2629" s="12" t="s">
        <v>142</v>
      </c>
      <c r="G2629" s="12" t="s">
        <v>3350</v>
      </c>
      <c r="H2629" s="1" t="s">
        <v>85</v>
      </c>
      <c r="I2629" s="12" t="s">
        <v>554</v>
      </c>
      <c r="J2629" s="12" t="s">
        <v>559</v>
      </c>
      <c r="K2629" s="1" t="s">
        <v>932</v>
      </c>
      <c r="L2629" s="1" t="s">
        <v>918</v>
      </c>
    </row>
    <row r="2630" spans="3:12">
      <c r="C2630" s="1" t="s">
        <v>1100</v>
      </c>
      <c r="D2630" s="1">
        <v>0</v>
      </c>
      <c r="E2630" s="1" t="s">
        <v>27</v>
      </c>
      <c r="F2630" s="12" t="s">
        <v>142</v>
      </c>
      <c r="G2630" s="12" t="s">
        <v>3350</v>
      </c>
      <c r="H2630" s="1" t="s">
        <v>85</v>
      </c>
      <c r="I2630" s="12" t="s">
        <v>554</v>
      </c>
      <c r="J2630" s="12" t="s">
        <v>559</v>
      </c>
      <c r="K2630" s="1" t="s">
        <v>932</v>
      </c>
      <c r="L2630" s="1" t="s">
        <v>918</v>
      </c>
    </row>
    <row r="2631" spans="3:12">
      <c r="C2631" s="1" t="s">
        <v>1101</v>
      </c>
      <c r="D2631" s="1">
        <v>0</v>
      </c>
      <c r="E2631" s="1" t="s">
        <v>27</v>
      </c>
      <c r="F2631" s="12" t="s">
        <v>142</v>
      </c>
      <c r="G2631" s="12" t="s">
        <v>3350</v>
      </c>
      <c r="H2631" s="1" t="s">
        <v>85</v>
      </c>
      <c r="I2631" s="12" t="s">
        <v>554</v>
      </c>
      <c r="J2631" s="12" t="s">
        <v>559</v>
      </c>
      <c r="K2631" s="1" t="s">
        <v>932</v>
      </c>
      <c r="L2631" s="1" t="s">
        <v>918</v>
      </c>
    </row>
    <row r="2632" spans="3:12">
      <c r="C2632" s="1" t="s">
        <v>1102</v>
      </c>
      <c r="D2632" s="1">
        <v>0</v>
      </c>
      <c r="E2632" s="1" t="s">
        <v>27</v>
      </c>
      <c r="F2632" s="12" t="s">
        <v>142</v>
      </c>
      <c r="G2632" s="12" t="s">
        <v>3350</v>
      </c>
      <c r="H2632" s="1" t="s">
        <v>85</v>
      </c>
      <c r="I2632" s="12" t="s">
        <v>554</v>
      </c>
      <c r="J2632" s="12" t="s">
        <v>559</v>
      </c>
      <c r="K2632" s="1" t="s">
        <v>932</v>
      </c>
      <c r="L2632" s="1" t="s">
        <v>918</v>
      </c>
    </row>
    <row r="2633" spans="3:12">
      <c r="C2633" s="1" t="s">
        <v>1103</v>
      </c>
      <c r="D2633" s="1">
        <v>0</v>
      </c>
      <c r="E2633" s="1" t="s">
        <v>27</v>
      </c>
      <c r="F2633" s="12" t="s">
        <v>142</v>
      </c>
      <c r="G2633" s="12" t="s">
        <v>3350</v>
      </c>
      <c r="H2633" s="1" t="s">
        <v>85</v>
      </c>
      <c r="I2633" s="12" t="s">
        <v>554</v>
      </c>
      <c r="J2633" s="12" t="s">
        <v>559</v>
      </c>
      <c r="K2633" s="1" t="s">
        <v>932</v>
      </c>
      <c r="L2633" s="1" t="s">
        <v>918</v>
      </c>
    </row>
    <row r="2634" spans="3:12">
      <c r="C2634" s="1" t="s">
        <v>1104</v>
      </c>
      <c r="D2634" s="1">
        <v>0</v>
      </c>
      <c r="E2634" s="1" t="s">
        <v>27</v>
      </c>
      <c r="F2634" s="12" t="s">
        <v>142</v>
      </c>
      <c r="G2634" s="12" t="s">
        <v>3350</v>
      </c>
      <c r="H2634" s="1" t="s">
        <v>85</v>
      </c>
      <c r="I2634" s="12" t="s">
        <v>554</v>
      </c>
      <c r="J2634" s="12" t="s">
        <v>559</v>
      </c>
      <c r="K2634" s="1" t="s">
        <v>932</v>
      </c>
      <c r="L2634" s="1" t="s">
        <v>918</v>
      </c>
    </row>
    <row r="2635" spans="3:12">
      <c r="C2635" s="1" t="s">
        <v>1105</v>
      </c>
      <c r="D2635" s="1">
        <v>0</v>
      </c>
      <c r="E2635" s="1" t="s">
        <v>27</v>
      </c>
      <c r="F2635" s="12" t="s">
        <v>142</v>
      </c>
      <c r="G2635" s="12" t="s">
        <v>3350</v>
      </c>
      <c r="H2635" s="1" t="s">
        <v>85</v>
      </c>
      <c r="I2635" s="12" t="s">
        <v>554</v>
      </c>
      <c r="J2635" s="12" t="s">
        <v>559</v>
      </c>
      <c r="K2635" s="1" t="s">
        <v>932</v>
      </c>
      <c r="L2635" s="1" t="s">
        <v>918</v>
      </c>
    </row>
    <row r="2636" spans="3:12">
      <c r="C2636" s="1" t="s">
        <v>1106</v>
      </c>
      <c r="D2636" s="1">
        <v>0</v>
      </c>
      <c r="E2636" s="1" t="s">
        <v>27</v>
      </c>
      <c r="F2636" s="12" t="s">
        <v>142</v>
      </c>
      <c r="G2636" s="12" t="s">
        <v>3350</v>
      </c>
      <c r="H2636" s="1" t="s">
        <v>85</v>
      </c>
      <c r="I2636" s="12" t="s">
        <v>554</v>
      </c>
      <c r="J2636" s="12" t="s">
        <v>559</v>
      </c>
      <c r="K2636" s="1" t="s">
        <v>932</v>
      </c>
      <c r="L2636" s="1" t="s">
        <v>918</v>
      </c>
    </row>
    <row r="2637" spans="3:12">
      <c r="C2637" s="1" t="s">
        <v>1064</v>
      </c>
      <c r="D2637" s="1">
        <v>0</v>
      </c>
      <c r="E2637" s="1" t="s">
        <v>27</v>
      </c>
      <c r="F2637" s="12" t="s">
        <v>142</v>
      </c>
      <c r="G2637" s="12" t="s">
        <v>3350</v>
      </c>
      <c r="H2637" s="1" t="s">
        <v>85</v>
      </c>
      <c r="I2637" s="12" t="s">
        <v>554</v>
      </c>
      <c r="J2637" s="12" t="s">
        <v>559</v>
      </c>
      <c r="K2637" s="1" t="s">
        <v>932</v>
      </c>
      <c r="L2637" s="1" t="s">
        <v>920</v>
      </c>
    </row>
    <row r="2638" spans="3:12">
      <c r="C2638" s="1" t="s">
        <v>1065</v>
      </c>
      <c r="D2638" s="1">
        <v>0</v>
      </c>
      <c r="E2638" s="1" t="s">
        <v>27</v>
      </c>
      <c r="F2638" s="12" t="s">
        <v>142</v>
      </c>
      <c r="G2638" s="12" t="s">
        <v>3350</v>
      </c>
      <c r="H2638" s="1" t="s">
        <v>85</v>
      </c>
      <c r="I2638" s="12" t="s">
        <v>554</v>
      </c>
      <c r="J2638" s="12" t="s">
        <v>559</v>
      </c>
      <c r="K2638" s="1" t="s">
        <v>932</v>
      </c>
      <c r="L2638" s="1" t="s">
        <v>920</v>
      </c>
    </row>
    <row r="2639" spans="3:12">
      <c r="C2639" s="1" t="s">
        <v>1066</v>
      </c>
      <c r="D2639" s="1">
        <v>0</v>
      </c>
      <c r="E2639" s="1" t="s">
        <v>27</v>
      </c>
      <c r="F2639" s="12" t="s">
        <v>142</v>
      </c>
      <c r="G2639" s="12" t="s">
        <v>3350</v>
      </c>
      <c r="H2639" s="1" t="s">
        <v>85</v>
      </c>
      <c r="I2639" s="12" t="s">
        <v>554</v>
      </c>
      <c r="J2639" s="12" t="s">
        <v>559</v>
      </c>
      <c r="K2639" s="1" t="s">
        <v>932</v>
      </c>
      <c r="L2639" s="1" t="s">
        <v>920</v>
      </c>
    </row>
    <row r="2640" spans="3:12">
      <c r="C2640" s="1" t="s">
        <v>1067</v>
      </c>
      <c r="D2640" s="1">
        <v>0</v>
      </c>
      <c r="E2640" s="1" t="s">
        <v>27</v>
      </c>
      <c r="F2640" s="12" t="s">
        <v>142</v>
      </c>
      <c r="G2640" s="12" t="s">
        <v>3350</v>
      </c>
      <c r="H2640" s="1" t="s">
        <v>85</v>
      </c>
      <c r="I2640" s="12" t="s">
        <v>554</v>
      </c>
      <c r="J2640" s="12" t="s">
        <v>559</v>
      </c>
      <c r="K2640" s="1" t="s">
        <v>932</v>
      </c>
      <c r="L2640" s="1" t="s">
        <v>920</v>
      </c>
    </row>
    <row r="2641" spans="3:12">
      <c r="C2641" s="1" t="s">
        <v>1068</v>
      </c>
      <c r="D2641" s="1">
        <v>0</v>
      </c>
      <c r="E2641" s="1" t="s">
        <v>27</v>
      </c>
      <c r="F2641" s="12" t="s">
        <v>142</v>
      </c>
      <c r="G2641" s="12" t="s">
        <v>3350</v>
      </c>
      <c r="H2641" s="1" t="s">
        <v>85</v>
      </c>
      <c r="I2641" s="12" t="s">
        <v>554</v>
      </c>
      <c r="J2641" s="12" t="s">
        <v>559</v>
      </c>
      <c r="K2641" s="1" t="s">
        <v>932</v>
      </c>
      <c r="L2641" s="1" t="s">
        <v>920</v>
      </c>
    </row>
    <row r="2642" spans="3:12">
      <c r="C2642" s="1" t="s">
        <v>1069</v>
      </c>
      <c r="D2642" s="1">
        <v>0</v>
      </c>
      <c r="E2642" s="1" t="s">
        <v>27</v>
      </c>
      <c r="F2642" s="12" t="s">
        <v>142</v>
      </c>
      <c r="G2642" s="12" t="s">
        <v>3350</v>
      </c>
      <c r="H2642" s="1" t="s">
        <v>85</v>
      </c>
      <c r="I2642" s="12" t="s">
        <v>554</v>
      </c>
      <c r="J2642" s="12" t="s">
        <v>559</v>
      </c>
      <c r="K2642" s="1" t="s">
        <v>932</v>
      </c>
      <c r="L2642" s="1" t="s">
        <v>920</v>
      </c>
    </row>
    <row r="2643" spans="3:12">
      <c r="C2643" s="1" t="s">
        <v>1070</v>
      </c>
      <c r="D2643" s="1">
        <v>0</v>
      </c>
      <c r="E2643" s="1" t="s">
        <v>27</v>
      </c>
      <c r="F2643" s="12" t="s">
        <v>142</v>
      </c>
      <c r="G2643" s="12" t="s">
        <v>3350</v>
      </c>
      <c r="H2643" s="1" t="s">
        <v>85</v>
      </c>
      <c r="I2643" s="12" t="s">
        <v>554</v>
      </c>
      <c r="J2643" s="12" t="s">
        <v>559</v>
      </c>
      <c r="K2643" s="1" t="s">
        <v>932</v>
      </c>
      <c r="L2643" s="1" t="s">
        <v>920</v>
      </c>
    </row>
    <row r="2644" spans="3:12">
      <c r="C2644" s="1" t="s">
        <v>1071</v>
      </c>
      <c r="D2644" s="1">
        <v>0</v>
      </c>
      <c r="E2644" s="1" t="s">
        <v>27</v>
      </c>
      <c r="F2644" s="12" t="s">
        <v>142</v>
      </c>
      <c r="G2644" s="12" t="s">
        <v>3350</v>
      </c>
      <c r="H2644" s="1" t="s">
        <v>85</v>
      </c>
      <c r="I2644" s="12" t="s">
        <v>554</v>
      </c>
      <c r="J2644" s="12" t="s">
        <v>559</v>
      </c>
      <c r="K2644" s="1" t="s">
        <v>932</v>
      </c>
      <c r="L2644" s="1" t="s">
        <v>920</v>
      </c>
    </row>
    <row r="2645" spans="3:12">
      <c r="C2645" s="1" t="s">
        <v>1072</v>
      </c>
      <c r="D2645" s="1">
        <v>0</v>
      </c>
      <c r="E2645" s="1" t="s">
        <v>27</v>
      </c>
      <c r="F2645" s="12" t="s">
        <v>142</v>
      </c>
      <c r="G2645" s="12" t="s">
        <v>3350</v>
      </c>
      <c r="H2645" s="1" t="s">
        <v>85</v>
      </c>
      <c r="I2645" s="12" t="s">
        <v>554</v>
      </c>
      <c r="J2645" s="12" t="s">
        <v>559</v>
      </c>
      <c r="K2645" s="1" t="s">
        <v>932</v>
      </c>
      <c r="L2645" s="1" t="s">
        <v>920</v>
      </c>
    </row>
    <row r="2646" spans="3:12">
      <c r="C2646" s="1" t="s">
        <v>1074</v>
      </c>
      <c r="D2646" s="1">
        <v>0</v>
      </c>
      <c r="E2646" s="1" t="s">
        <v>27</v>
      </c>
      <c r="F2646" s="12" t="s">
        <v>142</v>
      </c>
      <c r="G2646" s="12" t="s">
        <v>3350</v>
      </c>
      <c r="H2646" s="1" t="s">
        <v>85</v>
      </c>
      <c r="I2646" s="12" t="s">
        <v>554</v>
      </c>
      <c r="J2646" s="12" t="s">
        <v>559</v>
      </c>
      <c r="K2646" s="1" t="s">
        <v>932</v>
      </c>
      <c r="L2646" s="1" t="s">
        <v>920</v>
      </c>
    </row>
    <row r="2647" spans="3:12">
      <c r="C2647" s="1" t="s">
        <v>1075</v>
      </c>
      <c r="D2647" s="1">
        <v>0</v>
      </c>
      <c r="E2647" s="1" t="s">
        <v>27</v>
      </c>
      <c r="F2647" s="12" t="s">
        <v>142</v>
      </c>
      <c r="G2647" s="12" t="s">
        <v>3350</v>
      </c>
      <c r="H2647" s="1" t="s">
        <v>85</v>
      </c>
      <c r="I2647" s="12" t="s">
        <v>554</v>
      </c>
      <c r="J2647" s="12" t="s">
        <v>559</v>
      </c>
      <c r="K2647" s="1" t="s">
        <v>932</v>
      </c>
      <c r="L2647" s="1" t="s">
        <v>920</v>
      </c>
    </row>
    <row r="2648" spans="3:12">
      <c r="C2648" s="1" t="s">
        <v>1076</v>
      </c>
      <c r="D2648" s="1">
        <v>0</v>
      </c>
      <c r="E2648" s="1" t="s">
        <v>27</v>
      </c>
      <c r="F2648" s="12" t="s">
        <v>142</v>
      </c>
      <c r="G2648" s="12" t="s">
        <v>3350</v>
      </c>
      <c r="H2648" s="1" t="s">
        <v>85</v>
      </c>
      <c r="I2648" s="12" t="s">
        <v>554</v>
      </c>
      <c r="J2648" s="12" t="s">
        <v>559</v>
      </c>
      <c r="K2648" s="1" t="s">
        <v>932</v>
      </c>
      <c r="L2648" s="1" t="s">
        <v>920</v>
      </c>
    </row>
    <row r="2649" spans="3:12">
      <c r="C2649" s="1" t="s">
        <v>1077</v>
      </c>
      <c r="D2649" s="1">
        <v>0</v>
      </c>
      <c r="E2649" s="1" t="s">
        <v>27</v>
      </c>
      <c r="F2649" s="12" t="s">
        <v>142</v>
      </c>
      <c r="G2649" s="12" t="s">
        <v>3350</v>
      </c>
      <c r="H2649" s="1" t="s">
        <v>85</v>
      </c>
      <c r="I2649" s="12" t="s">
        <v>554</v>
      </c>
      <c r="J2649" s="12" t="s">
        <v>559</v>
      </c>
      <c r="K2649" s="1" t="s">
        <v>932</v>
      </c>
      <c r="L2649" s="1" t="s">
        <v>920</v>
      </c>
    </row>
    <row r="2650" spans="3:12">
      <c r="C2650" s="1" t="s">
        <v>1078</v>
      </c>
      <c r="D2650" s="1">
        <v>0</v>
      </c>
      <c r="E2650" s="1" t="s">
        <v>27</v>
      </c>
      <c r="F2650" s="12" t="s">
        <v>142</v>
      </c>
      <c r="G2650" s="12" t="s">
        <v>3350</v>
      </c>
      <c r="H2650" s="1" t="s">
        <v>85</v>
      </c>
      <c r="I2650" s="12" t="s">
        <v>554</v>
      </c>
      <c r="J2650" s="12" t="s">
        <v>559</v>
      </c>
      <c r="K2650" s="1" t="s">
        <v>932</v>
      </c>
      <c r="L2650" s="1" t="s">
        <v>920</v>
      </c>
    </row>
    <row r="2651" spans="3:12">
      <c r="C2651" s="1" t="s">
        <v>1079</v>
      </c>
      <c r="D2651" s="1">
        <v>0</v>
      </c>
      <c r="E2651" s="1" t="s">
        <v>27</v>
      </c>
      <c r="F2651" s="12" t="s">
        <v>142</v>
      </c>
      <c r="G2651" s="12" t="s">
        <v>3350</v>
      </c>
      <c r="H2651" s="1" t="s">
        <v>85</v>
      </c>
      <c r="I2651" s="12" t="s">
        <v>554</v>
      </c>
      <c r="J2651" s="12" t="s">
        <v>559</v>
      </c>
      <c r="K2651" s="1" t="s">
        <v>932</v>
      </c>
      <c r="L2651" s="1" t="s">
        <v>920</v>
      </c>
    </row>
    <row r="2652" spans="3:12">
      <c r="C2652" s="1" t="s">
        <v>1080</v>
      </c>
      <c r="D2652" s="1">
        <v>0</v>
      </c>
      <c r="E2652" s="1" t="s">
        <v>27</v>
      </c>
      <c r="F2652" s="12" t="s">
        <v>142</v>
      </c>
      <c r="G2652" s="12" t="s">
        <v>3350</v>
      </c>
      <c r="H2652" s="1" t="s">
        <v>85</v>
      </c>
      <c r="I2652" s="12" t="s">
        <v>554</v>
      </c>
      <c r="J2652" s="12" t="s">
        <v>559</v>
      </c>
      <c r="K2652" s="1" t="s">
        <v>932</v>
      </c>
      <c r="L2652" s="1" t="s">
        <v>920</v>
      </c>
    </row>
    <row r="2653" spans="3:12">
      <c r="C2653" s="1" t="s">
        <v>1081</v>
      </c>
      <c r="D2653" s="1">
        <v>0</v>
      </c>
      <c r="E2653" s="1" t="s">
        <v>27</v>
      </c>
      <c r="F2653" s="12" t="s">
        <v>142</v>
      </c>
      <c r="G2653" s="12" t="s">
        <v>3350</v>
      </c>
      <c r="H2653" s="1" t="s">
        <v>85</v>
      </c>
      <c r="I2653" s="12" t="s">
        <v>554</v>
      </c>
      <c r="J2653" s="12" t="s">
        <v>559</v>
      </c>
      <c r="K2653" s="1" t="s">
        <v>932</v>
      </c>
      <c r="L2653" s="1" t="s">
        <v>920</v>
      </c>
    </row>
    <row r="2654" spans="3:12">
      <c r="C2654" s="1" t="s">
        <v>1082</v>
      </c>
      <c r="D2654" s="1">
        <v>0</v>
      </c>
      <c r="E2654" s="1" t="s">
        <v>27</v>
      </c>
      <c r="F2654" s="12" t="s">
        <v>142</v>
      </c>
      <c r="G2654" s="12" t="s">
        <v>3350</v>
      </c>
      <c r="H2654" s="1" t="s">
        <v>85</v>
      </c>
      <c r="I2654" s="12" t="s">
        <v>554</v>
      </c>
      <c r="J2654" s="12" t="s">
        <v>559</v>
      </c>
      <c r="K2654" s="1" t="s">
        <v>932</v>
      </c>
      <c r="L2654" s="1" t="s">
        <v>920</v>
      </c>
    </row>
    <row r="2655" spans="3:12">
      <c r="C2655" s="1" t="s">
        <v>1083</v>
      </c>
      <c r="D2655" s="1">
        <v>0</v>
      </c>
      <c r="E2655" s="1" t="s">
        <v>27</v>
      </c>
      <c r="F2655" s="12" t="s">
        <v>142</v>
      </c>
      <c r="G2655" s="12" t="s">
        <v>3350</v>
      </c>
      <c r="H2655" s="1" t="s">
        <v>85</v>
      </c>
      <c r="I2655" s="12" t="s">
        <v>554</v>
      </c>
      <c r="J2655" s="12" t="s">
        <v>559</v>
      </c>
      <c r="K2655" s="1" t="s">
        <v>932</v>
      </c>
      <c r="L2655" s="1" t="s">
        <v>920</v>
      </c>
    </row>
    <row r="2656" spans="3:12">
      <c r="C2656" s="1" t="s">
        <v>1085</v>
      </c>
      <c r="D2656" s="1">
        <v>0</v>
      </c>
      <c r="E2656" s="1" t="s">
        <v>27</v>
      </c>
      <c r="F2656" s="12" t="s">
        <v>142</v>
      </c>
      <c r="G2656" s="12" t="s">
        <v>3350</v>
      </c>
      <c r="H2656" s="1" t="s">
        <v>85</v>
      </c>
      <c r="I2656" s="12" t="s">
        <v>554</v>
      </c>
      <c r="J2656" s="12" t="s">
        <v>559</v>
      </c>
      <c r="K2656" s="1" t="s">
        <v>932</v>
      </c>
      <c r="L2656" s="1" t="s">
        <v>920</v>
      </c>
    </row>
    <row r="2657" spans="3:12">
      <c r="C2657" s="1" t="s">
        <v>1086</v>
      </c>
      <c r="D2657" s="1">
        <v>0</v>
      </c>
      <c r="E2657" s="1" t="s">
        <v>27</v>
      </c>
      <c r="F2657" s="12" t="s">
        <v>142</v>
      </c>
      <c r="G2657" s="12" t="s">
        <v>3350</v>
      </c>
      <c r="H2657" s="1" t="s">
        <v>85</v>
      </c>
      <c r="I2657" s="12" t="s">
        <v>554</v>
      </c>
      <c r="J2657" s="12" t="s">
        <v>559</v>
      </c>
      <c r="K2657" s="1" t="s">
        <v>932</v>
      </c>
      <c r="L2657" s="1" t="s">
        <v>920</v>
      </c>
    </row>
    <row r="2658" spans="3:12">
      <c r="C2658" s="1" t="s">
        <v>1087</v>
      </c>
      <c r="D2658" s="1">
        <v>0</v>
      </c>
      <c r="E2658" s="1" t="s">
        <v>27</v>
      </c>
      <c r="F2658" s="12" t="s">
        <v>142</v>
      </c>
      <c r="G2658" s="12" t="s">
        <v>3350</v>
      </c>
      <c r="H2658" s="1" t="s">
        <v>85</v>
      </c>
      <c r="I2658" s="12" t="s">
        <v>554</v>
      </c>
      <c r="J2658" s="12" t="s">
        <v>559</v>
      </c>
      <c r="K2658" s="1" t="s">
        <v>932</v>
      </c>
      <c r="L2658" s="1" t="s">
        <v>920</v>
      </c>
    </row>
    <row r="2659" spans="3:12">
      <c r="C2659" s="1" t="s">
        <v>1088</v>
      </c>
      <c r="D2659" s="1">
        <v>0</v>
      </c>
      <c r="E2659" s="1" t="s">
        <v>27</v>
      </c>
      <c r="F2659" s="12" t="s">
        <v>142</v>
      </c>
      <c r="G2659" s="12" t="s">
        <v>3350</v>
      </c>
      <c r="H2659" s="1" t="s">
        <v>85</v>
      </c>
      <c r="I2659" s="12" t="s">
        <v>554</v>
      </c>
      <c r="J2659" s="12" t="s">
        <v>559</v>
      </c>
      <c r="K2659" s="1" t="s">
        <v>932</v>
      </c>
      <c r="L2659" s="1" t="s">
        <v>920</v>
      </c>
    </row>
    <row r="2660" spans="3:12">
      <c r="C2660" s="1" t="s">
        <v>1089</v>
      </c>
      <c r="D2660" s="1">
        <v>0</v>
      </c>
      <c r="E2660" s="1" t="s">
        <v>27</v>
      </c>
      <c r="F2660" s="12" t="s">
        <v>142</v>
      </c>
      <c r="G2660" s="12" t="s">
        <v>3350</v>
      </c>
      <c r="H2660" s="1" t="s">
        <v>85</v>
      </c>
      <c r="I2660" s="12" t="s">
        <v>554</v>
      </c>
      <c r="J2660" s="12" t="s">
        <v>559</v>
      </c>
      <c r="K2660" s="1" t="s">
        <v>932</v>
      </c>
      <c r="L2660" s="1" t="s">
        <v>920</v>
      </c>
    </row>
    <row r="2661" spans="3:12">
      <c r="C2661" s="1" t="s">
        <v>1090</v>
      </c>
      <c r="D2661" s="1">
        <v>0</v>
      </c>
      <c r="E2661" s="1" t="s">
        <v>27</v>
      </c>
      <c r="F2661" s="12" t="s">
        <v>142</v>
      </c>
      <c r="G2661" s="12" t="s">
        <v>3350</v>
      </c>
      <c r="H2661" s="1" t="s">
        <v>85</v>
      </c>
      <c r="I2661" s="12" t="s">
        <v>554</v>
      </c>
      <c r="J2661" s="12" t="s">
        <v>559</v>
      </c>
      <c r="K2661" s="1" t="s">
        <v>932</v>
      </c>
      <c r="L2661" s="1" t="s">
        <v>920</v>
      </c>
    </row>
    <row r="2662" spans="3:12">
      <c r="C2662" s="1" t="s">
        <v>1091</v>
      </c>
      <c r="D2662" s="1">
        <v>0</v>
      </c>
      <c r="E2662" s="1" t="s">
        <v>27</v>
      </c>
      <c r="F2662" s="12" t="s">
        <v>142</v>
      </c>
      <c r="G2662" s="12" t="s">
        <v>3350</v>
      </c>
      <c r="H2662" s="1" t="s">
        <v>85</v>
      </c>
      <c r="I2662" s="12" t="s">
        <v>554</v>
      </c>
      <c r="J2662" s="12" t="s">
        <v>559</v>
      </c>
      <c r="K2662" s="1" t="s">
        <v>932</v>
      </c>
      <c r="L2662" s="1" t="s">
        <v>920</v>
      </c>
    </row>
    <row r="2663" spans="3:12">
      <c r="C2663" s="1" t="s">
        <v>1092</v>
      </c>
      <c r="D2663" s="1">
        <v>0</v>
      </c>
      <c r="E2663" s="1" t="s">
        <v>27</v>
      </c>
      <c r="F2663" s="12" t="s">
        <v>142</v>
      </c>
      <c r="G2663" s="12" t="s">
        <v>3350</v>
      </c>
      <c r="H2663" s="1" t="s">
        <v>85</v>
      </c>
      <c r="I2663" s="12" t="s">
        <v>554</v>
      </c>
      <c r="J2663" s="12" t="s">
        <v>559</v>
      </c>
      <c r="K2663" s="1" t="s">
        <v>932</v>
      </c>
      <c r="L2663" s="1" t="s">
        <v>920</v>
      </c>
    </row>
    <row r="2664" spans="3:12">
      <c r="C2664" s="1" t="s">
        <v>1093</v>
      </c>
      <c r="D2664" s="1">
        <v>0</v>
      </c>
      <c r="E2664" s="1" t="s">
        <v>27</v>
      </c>
      <c r="F2664" s="12" t="s">
        <v>142</v>
      </c>
      <c r="G2664" s="12" t="s">
        <v>3350</v>
      </c>
      <c r="H2664" s="1" t="s">
        <v>85</v>
      </c>
      <c r="I2664" s="12" t="s">
        <v>554</v>
      </c>
      <c r="J2664" s="12" t="s">
        <v>559</v>
      </c>
      <c r="K2664" s="1" t="s">
        <v>932</v>
      </c>
      <c r="L2664" s="1" t="s">
        <v>920</v>
      </c>
    </row>
    <row r="2665" spans="3:12">
      <c r="C2665" s="1" t="s">
        <v>1095</v>
      </c>
      <c r="D2665" s="1">
        <v>0</v>
      </c>
      <c r="E2665" s="1" t="s">
        <v>27</v>
      </c>
      <c r="F2665" s="12" t="s">
        <v>142</v>
      </c>
      <c r="G2665" s="12" t="s">
        <v>3350</v>
      </c>
      <c r="H2665" s="1" t="s">
        <v>85</v>
      </c>
      <c r="I2665" s="12" t="s">
        <v>554</v>
      </c>
      <c r="J2665" s="12" t="s">
        <v>559</v>
      </c>
      <c r="K2665" s="1" t="s">
        <v>932</v>
      </c>
      <c r="L2665" s="1" t="s">
        <v>920</v>
      </c>
    </row>
    <row r="2666" spans="3:12">
      <c r="C2666" s="1" t="s">
        <v>1096</v>
      </c>
      <c r="D2666" s="1">
        <v>0</v>
      </c>
      <c r="E2666" s="1" t="s">
        <v>27</v>
      </c>
      <c r="F2666" s="12" t="s">
        <v>142</v>
      </c>
      <c r="G2666" s="12" t="s">
        <v>3350</v>
      </c>
      <c r="H2666" s="1" t="s">
        <v>85</v>
      </c>
      <c r="I2666" s="12" t="s">
        <v>554</v>
      </c>
      <c r="J2666" s="12" t="s">
        <v>559</v>
      </c>
      <c r="K2666" s="1" t="s">
        <v>932</v>
      </c>
      <c r="L2666" s="1" t="s">
        <v>920</v>
      </c>
    </row>
    <row r="2667" spans="3:12">
      <c r="C2667" s="1" t="s">
        <v>1097</v>
      </c>
      <c r="D2667" s="1">
        <v>0</v>
      </c>
      <c r="E2667" s="1" t="s">
        <v>27</v>
      </c>
      <c r="F2667" s="12" t="s">
        <v>142</v>
      </c>
      <c r="G2667" s="12" t="s">
        <v>3350</v>
      </c>
      <c r="H2667" s="1" t="s">
        <v>85</v>
      </c>
      <c r="I2667" s="12" t="s">
        <v>554</v>
      </c>
      <c r="J2667" s="12" t="s">
        <v>559</v>
      </c>
      <c r="K2667" s="1" t="s">
        <v>932</v>
      </c>
      <c r="L2667" s="1" t="s">
        <v>920</v>
      </c>
    </row>
    <row r="2668" spans="3:12">
      <c r="C2668" s="1" t="s">
        <v>1098</v>
      </c>
      <c r="D2668" s="1">
        <v>0</v>
      </c>
      <c r="E2668" s="1" t="s">
        <v>27</v>
      </c>
      <c r="F2668" s="12" t="s">
        <v>142</v>
      </c>
      <c r="G2668" s="12" t="s">
        <v>3350</v>
      </c>
      <c r="H2668" s="1" t="s">
        <v>85</v>
      </c>
      <c r="I2668" s="12" t="s">
        <v>554</v>
      </c>
      <c r="J2668" s="12" t="s">
        <v>559</v>
      </c>
      <c r="K2668" s="1" t="s">
        <v>932</v>
      </c>
      <c r="L2668" s="1" t="s">
        <v>920</v>
      </c>
    </row>
    <row r="2669" spans="3:12">
      <c r="C2669" s="1" t="s">
        <v>1099</v>
      </c>
      <c r="D2669" s="1">
        <v>0</v>
      </c>
      <c r="E2669" s="1" t="s">
        <v>27</v>
      </c>
      <c r="F2669" s="12" t="s">
        <v>142</v>
      </c>
      <c r="G2669" s="12" t="s">
        <v>3350</v>
      </c>
      <c r="H2669" s="1" t="s">
        <v>85</v>
      </c>
      <c r="I2669" s="12" t="s">
        <v>554</v>
      </c>
      <c r="J2669" s="12" t="s">
        <v>559</v>
      </c>
      <c r="K2669" s="1" t="s">
        <v>932</v>
      </c>
      <c r="L2669" s="1" t="s">
        <v>920</v>
      </c>
    </row>
    <row r="2670" spans="3:12">
      <c r="C2670" s="1" t="s">
        <v>1100</v>
      </c>
      <c r="D2670" s="1">
        <v>0</v>
      </c>
      <c r="E2670" s="1" t="s">
        <v>27</v>
      </c>
      <c r="F2670" s="12" t="s">
        <v>142</v>
      </c>
      <c r="G2670" s="12" t="s">
        <v>3350</v>
      </c>
      <c r="H2670" s="1" t="s">
        <v>85</v>
      </c>
      <c r="I2670" s="12" t="s">
        <v>554</v>
      </c>
      <c r="J2670" s="12" t="s">
        <v>559</v>
      </c>
      <c r="K2670" s="1" t="s">
        <v>932</v>
      </c>
      <c r="L2670" s="1" t="s">
        <v>920</v>
      </c>
    </row>
    <row r="2671" spans="3:12">
      <c r="C2671" s="1" t="s">
        <v>1101</v>
      </c>
      <c r="D2671" s="1">
        <v>0</v>
      </c>
      <c r="E2671" s="1" t="s">
        <v>27</v>
      </c>
      <c r="F2671" s="12" t="s">
        <v>142</v>
      </c>
      <c r="G2671" s="12" t="s">
        <v>3350</v>
      </c>
      <c r="H2671" s="1" t="s">
        <v>85</v>
      </c>
      <c r="I2671" s="12" t="s">
        <v>554</v>
      </c>
      <c r="J2671" s="12" t="s">
        <v>559</v>
      </c>
      <c r="K2671" s="1" t="s">
        <v>932</v>
      </c>
      <c r="L2671" s="1" t="s">
        <v>920</v>
      </c>
    </row>
    <row r="2672" spans="3:12">
      <c r="C2672" s="1" t="s">
        <v>1102</v>
      </c>
      <c r="D2672" s="1">
        <v>0</v>
      </c>
      <c r="E2672" s="1" t="s">
        <v>27</v>
      </c>
      <c r="F2672" s="12" t="s">
        <v>142</v>
      </c>
      <c r="G2672" s="12" t="s">
        <v>3350</v>
      </c>
      <c r="H2672" s="1" t="s">
        <v>85</v>
      </c>
      <c r="I2672" s="12" t="s">
        <v>554</v>
      </c>
      <c r="J2672" s="12" t="s">
        <v>559</v>
      </c>
      <c r="K2672" s="1" t="s">
        <v>932</v>
      </c>
      <c r="L2672" s="1" t="s">
        <v>920</v>
      </c>
    </row>
    <row r="2673" spans="3:12">
      <c r="C2673" s="1" t="s">
        <v>1103</v>
      </c>
      <c r="D2673" s="1">
        <v>0</v>
      </c>
      <c r="E2673" s="1" t="s">
        <v>27</v>
      </c>
      <c r="F2673" s="12" t="s">
        <v>142</v>
      </c>
      <c r="G2673" s="12" t="s">
        <v>3350</v>
      </c>
      <c r="H2673" s="1" t="s">
        <v>85</v>
      </c>
      <c r="I2673" s="12" t="s">
        <v>554</v>
      </c>
      <c r="J2673" s="12" t="s">
        <v>559</v>
      </c>
      <c r="K2673" s="1" t="s">
        <v>932</v>
      </c>
      <c r="L2673" s="1" t="s">
        <v>920</v>
      </c>
    </row>
    <row r="2674" spans="3:12">
      <c r="C2674" s="1" t="s">
        <v>1104</v>
      </c>
      <c r="D2674" s="1">
        <v>0</v>
      </c>
      <c r="E2674" s="1" t="s">
        <v>27</v>
      </c>
      <c r="F2674" s="12" t="s">
        <v>142</v>
      </c>
      <c r="G2674" s="12" t="s">
        <v>3350</v>
      </c>
      <c r="H2674" s="1" t="s">
        <v>85</v>
      </c>
      <c r="I2674" s="12" t="s">
        <v>554</v>
      </c>
      <c r="J2674" s="12" t="s">
        <v>559</v>
      </c>
      <c r="K2674" s="1" t="s">
        <v>932</v>
      </c>
      <c r="L2674" s="1" t="s">
        <v>920</v>
      </c>
    </row>
    <row r="2675" spans="3:12">
      <c r="C2675" s="1" t="s">
        <v>1105</v>
      </c>
      <c r="D2675" s="1">
        <v>0</v>
      </c>
      <c r="E2675" s="1" t="s">
        <v>27</v>
      </c>
      <c r="F2675" s="12" t="s">
        <v>142</v>
      </c>
      <c r="G2675" s="12" t="s">
        <v>3350</v>
      </c>
      <c r="H2675" s="1" t="s">
        <v>85</v>
      </c>
      <c r="I2675" s="12" t="s">
        <v>554</v>
      </c>
      <c r="J2675" s="12" t="s">
        <v>559</v>
      </c>
      <c r="K2675" s="1" t="s">
        <v>932</v>
      </c>
      <c r="L2675" s="1" t="s">
        <v>920</v>
      </c>
    </row>
    <row r="2676" spans="3:12">
      <c r="C2676" s="1" t="s">
        <v>1106</v>
      </c>
      <c r="D2676" s="1">
        <v>0</v>
      </c>
      <c r="E2676" s="1" t="s">
        <v>27</v>
      </c>
      <c r="F2676" s="12" t="s">
        <v>142</v>
      </c>
      <c r="G2676" s="12" t="s">
        <v>3350</v>
      </c>
      <c r="H2676" s="1" t="s">
        <v>85</v>
      </c>
      <c r="I2676" s="12" t="s">
        <v>554</v>
      </c>
      <c r="J2676" s="12" t="s">
        <v>559</v>
      </c>
      <c r="K2676" s="1" t="s">
        <v>932</v>
      </c>
      <c r="L2676" s="1" t="s">
        <v>920</v>
      </c>
    </row>
    <row r="2677" spans="3:12">
      <c r="C2677" s="1" t="s">
        <v>1064</v>
      </c>
      <c r="D2677" s="1">
        <v>0</v>
      </c>
      <c r="E2677" s="1" t="s">
        <v>27</v>
      </c>
      <c r="F2677" s="12" t="s">
        <v>142</v>
      </c>
      <c r="G2677" s="12" t="s">
        <v>3350</v>
      </c>
      <c r="H2677" s="1" t="s">
        <v>85</v>
      </c>
      <c r="I2677" s="12" t="s">
        <v>554</v>
      </c>
      <c r="J2677" s="12" t="s">
        <v>559</v>
      </c>
      <c r="K2677" s="1" t="s">
        <v>932</v>
      </c>
      <c r="L2677" s="1" t="s">
        <v>922</v>
      </c>
    </row>
    <row r="2678" spans="3:12">
      <c r="C2678" s="1" t="s">
        <v>1065</v>
      </c>
      <c r="D2678" s="1">
        <v>0</v>
      </c>
      <c r="E2678" s="1" t="s">
        <v>27</v>
      </c>
      <c r="F2678" s="12" t="s">
        <v>142</v>
      </c>
      <c r="G2678" s="12" t="s">
        <v>3350</v>
      </c>
      <c r="H2678" s="1" t="s">
        <v>85</v>
      </c>
      <c r="I2678" s="12" t="s">
        <v>554</v>
      </c>
      <c r="J2678" s="12" t="s">
        <v>559</v>
      </c>
      <c r="K2678" s="1" t="s">
        <v>932</v>
      </c>
      <c r="L2678" s="1" t="s">
        <v>922</v>
      </c>
    </row>
    <row r="2679" spans="3:12">
      <c r="C2679" s="1" t="s">
        <v>1066</v>
      </c>
      <c r="D2679" s="1">
        <v>0</v>
      </c>
      <c r="E2679" s="1" t="s">
        <v>27</v>
      </c>
      <c r="F2679" s="12" t="s">
        <v>142</v>
      </c>
      <c r="G2679" s="12" t="s">
        <v>3350</v>
      </c>
      <c r="H2679" s="1" t="s">
        <v>85</v>
      </c>
      <c r="I2679" s="12" t="s">
        <v>554</v>
      </c>
      <c r="J2679" s="12" t="s">
        <v>559</v>
      </c>
      <c r="K2679" s="1" t="s">
        <v>932</v>
      </c>
      <c r="L2679" s="1" t="s">
        <v>922</v>
      </c>
    </row>
    <row r="2680" spans="3:12">
      <c r="C2680" s="1" t="s">
        <v>1067</v>
      </c>
      <c r="D2680" s="1">
        <v>0</v>
      </c>
      <c r="E2680" s="1" t="s">
        <v>27</v>
      </c>
      <c r="F2680" s="12" t="s">
        <v>142</v>
      </c>
      <c r="G2680" s="12" t="s">
        <v>3350</v>
      </c>
      <c r="H2680" s="1" t="s">
        <v>85</v>
      </c>
      <c r="I2680" s="12" t="s">
        <v>554</v>
      </c>
      <c r="J2680" s="12" t="s">
        <v>559</v>
      </c>
      <c r="K2680" s="1" t="s">
        <v>932</v>
      </c>
      <c r="L2680" s="1" t="s">
        <v>922</v>
      </c>
    </row>
    <row r="2681" spans="3:12">
      <c r="C2681" s="1" t="s">
        <v>1068</v>
      </c>
      <c r="D2681" s="1">
        <v>0</v>
      </c>
      <c r="E2681" s="1" t="s">
        <v>27</v>
      </c>
      <c r="F2681" s="12" t="s">
        <v>142</v>
      </c>
      <c r="G2681" s="12" t="s">
        <v>3350</v>
      </c>
      <c r="H2681" s="1" t="s">
        <v>85</v>
      </c>
      <c r="I2681" s="12" t="s">
        <v>554</v>
      </c>
      <c r="J2681" s="12" t="s">
        <v>559</v>
      </c>
      <c r="K2681" s="1" t="s">
        <v>932</v>
      </c>
      <c r="L2681" s="1" t="s">
        <v>922</v>
      </c>
    </row>
    <row r="2682" spans="3:12">
      <c r="C2682" s="1" t="s">
        <v>1069</v>
      </c>
      <c r="D2682" s="1">
        <v>0</v>
      </c>
      <c r="E2682" s="1" t="s">
        <v>27</v>
      </c>
      <c r="F2682" s="12" t="s">
        <v>142</v>
      </c>
      <c r="G2682" s="12" t="s">
        <v>3350</v>
      </c>
      <c r="H2682" s="1" t="s">
        <v>85</v>
      </c>
      <c r="I2682" s="12" t="s">
        <v>554</v>
      </c>
      <c r="J2682" s="12" t="s">
        <v>559</v>
      </c>
      <c r="K2682" s="1" t="s">
        <v>932</v>
      </c>
      <c r="L2682" s="1" t="s">
        <v>922</v>
      </c>
    </row>
    <row r="2683" spans="3:12">
      <c r="C2683" s="1" t="s">
        <v>1070</v>
      </c>
      <c r="D2683" s="1">
        <v>0</v>
      </c>
      <c r="E2683" s="1" t="s">
        <v>27</v>
      </c>
      <c r="F2683" s="12" t="s">
        <v>142</v>
      </c>
      <c r="G2683" s="12" t="s">
        <v>3350</v>
      </c>
      <c r="H2683" s="1" t="s">
        <v>85</v>
      </c>
      <c r="I2683" s="12" t="s">
        <v>554</v>
      </c>
      <c r="J2683" s="12" t="s">
        <v>559</v>
      </c>
      <c r="K2683" s="1" t="s">
        <v>932</v>
      </c>
      <c r="L2683" s="1" t="s">
        <v>922</v>
      </c>
    </row>
    <row r="2684" spans="3:12">
      <c r="C2684" s="1" t="s">
        <v>1071</v>
      </c>
      <c r="D2684" s="1">
        <v>0</v>
      </c>
      <c r="E2684" s="1" t="s">
        <v>27</v>
      </c>
      <c r="F2684" s="12" t="s">
        <v>142</v>
      </c>
      <c r="G2684" s="12" t="s">
        <v>3350</v>
      </c>
      <c r="H2684" s="1" t="s">
        <v>85</v>
      </c>
      <c r="I2684" s="12" t="s">
        <v>554</v>
      </c>
      <c r="J2684" s="12" t="s">
        <v>559</v>
      </c>
      <c r="K2684" s="1" t="s">
        <v>932</v>
      </c>
      <c r="L2684" s="1" t="s">
        <v>922</v>
      </c>
    </row>
    <row r="2685" spans="3:12">
      <c r="C2685" s="1" t="s">
        <v>1072</v>
      </c>
      <c r="D2685" s="1">
        <v>0</v>
      </c>
      <c r="E2685" s="1" t="s">
        <v>27</v>
      </c>
      <c r="F2685" s="12" t="s">
        <v>142</v>
      </c>
      <c r="G2685" s="12" t="s">
        <v>3350</v>
      </c>
      <c r="H2685" s="1" t="s">
        <v>85</v>
      </c>
      <c r="I2685" s="12" t="s">
        <v>554</v>
      </c>
      <c r="J2685" s="12" t="s">
        <v>559</v>
      </c>
      <c r="K2685" s="1" t="s">
        <v>932</v>
      </c>
      <c r="L2685" s="1" t="s">
        <v>922</v>
      </c>
    </row>
    <row r="2686" spans="3:12">
      <c r="C2686" s="1" t="s">
        <v>1074</v>
      </c>
      <c r="D2686" s="1">
        <v>0</v>
      </c>
      <c r="E2686" s="1" t="s">
        <v>27</v>
      </c>
      <c r="F2686" s="12" t="s">
        <v>142</v>
      </c>
      <c r="G2686" s="12" t="s">
        <v>3350</v>
      </c>
      <c r="H2686" s="1" t="s">
        <v>85</v>
      </c>
      <c r="I2686" s="12" t="s">
        <v>554</v>
      </c>
      <c r="J2686" s="12" t="s">
        <v>559</v>
      </c>
      <c r="K2686" s="1" t="s">
        <v>932</v>
      </c>
      <c r="L2686" s="1" t="s">
        <v>922</v>
      </c>
    </row>
    <row r="2687" spans="3:12">
      <c r="C2687" s="1" t="s">
        <v>1075</v>
      </c>
      <c r="D2687" s="1">
        <v>0</v>
      </c>
      <c r="E2687" s="1" t="s">
        <v>27</v>
      </c>
      <c r="F2687" s="12" t="s">
        <v>142</v>
      </c>
      <c r="G2687" s="12" t="s">
        <v>3350</v>
      </c>
      <c r="H2687" s="1" t="s">
        <v>85</v>
      </c>
      <c r="I2687" s="12" t="s">
        <v>554</v>
      </c>
      <c r="J2687" s="12" t="s">
        <v>559</v>
      </c>
      <c r="K2687" s="1" t="s">
        <v>932</v>
      </c>
      <c r="L2687" s="1" t="s">
        <v>922</v>
      </c>
    </row>
    <row r="2688" spans="3:12">
      <c r="C2688" s="1" t="s">
        <v>1076</v>
      </c>
      <c r="D2688" s="1">
        <v>0</v>
      </c>
      <c r="E2688" s="1" t="s">
        <v>27</v>
      </c>
      <c r="F2688" s="12" t="s">
        <v>142</v>
      </c>
      <c r="G2688" s="12" t="s">
        <v>3350</v>
      </c>
      <c r="H2688" s="1" t="s">
        <v>85</v>
      </c>
      <c r="I2688" s="12" t="s">
        <v>554</v>
      </c>
      <c r="J2688" s="12" t="s">
        <v>559</v>
      </c>
      <c r="K2688" s="1" t="s">
        <v>932</v>
      </c>
      <c r="L2688" s="1" t="s">
        <v>922</v>
      </c>
    </row>
    <row r="2689" spans="3:12">
      <c r="C2689" s="1" t="s">
        <v>1077</v>
      </c>
      <c r="D2689" s="1">
        <v>0</v>
      </c>
      <c r="E2689" s="1" t="s">
        <v>27</v>
      </c>
      <c r="F2689" s="12" t="s">
        <v>142</v>
      </c>
      <c r="G2689" s="12" t="s">
        <v>3350</v>
      </c>
      <c r="H2689" s="1" t="s">
        <v>85</v>
      </c>
      <c r="I2689" s="12" t="s">
        <v>554</v>
      </c>
      <c r="J2689" s="12" t="s">
        <v>559</v>
      </c>
      <c r="K2689" s="1" t="s">
        <v>932</v>
      </c>
      <c r="L2689" s="1" t="s">
        <v>922</v>
      </c>
    </row>
    <row r="2690" spans="3:12">
      <c r="C2690" s="1" t="s">
        <v>1078</v>
      </c>
      <c r="D2690" s="1">
        <v>0</v>
      </c>
      <c r="E2690" s="1" t="s">
        <v>27</v>
      </c>
      <c r="F2690" s="12" t="s">
        <v>142</v>
      </c>
      <c r="G2690" s="12" t="s">
        <v>3350</v>
      </c>
      <c r="H2690" s="1" t="s">
        <v>85</v>
      </c>
      <c r="I2690" s="12" t="s">
        <v>554</v>
      </c>
      <c r="J2690" s="12" t="s">
        <v>559</v>
      </c>
      <c r="K2690" s="1" t="s">
        <v>932</v>
      </c>
      <c r="L2690" s="1" t="s">
        <v>922</v>
      </c>
    </row>
    <row r="2691" spans="3:12">
      <c r="C2691" s="1" t="s">
        <v>1079</v>
      </c>
      <c r="D2691" s="1">
        <v>0</v>
      </c>
      <c r="E2691" s="1" t="s">
        <v>27</v>
      </c>
      <c r="F2691" s="12" t="s">
        <v>142</v>
      </c>
      <c r="G2691" s="12" t="s">
        <v>3350</v>
      </c>
      <c r="H2691" s="1" t="s">
        <v>85</v>
      </c>
      <c r="I2691" s="12" t="s">
        <v>554</v>
      </c>
      <c r="J2691" s="12" t="s">
        <v>559</v>
      </c>
      <c r="K2691" s="1" t="s">
        <v>932</v>
      </c>
      <c r="L2691" s="1" t="s">
        <v>922</v>
      </c>
    </row>
    <row r="2692" spans="3:12">
      <c r="C2692" s="1" t="s">
        <v>1080</v>
      </c>
      <c r="D2692" s="1">
        <v>0</v>
      </c>
      <c r="E2692" s="1" t="s">
        <v>27</v>
      </c>
      <c r="F2692" s="12" t="s">
        <v>142</v>
      </c>
      <c r="G2692" s="12" t="s">
        <v>3350</v>
      </c>
      <c r="H2692" s="1" t="s">
        <v>85</v>
      </c>
      <c r="I2692" s="12" t="s">
        <v>554</v>
      </c>
      <c r="J2692" s="12" t="s">
        <v>559</v>
      </c>
      <c r="K2692" s="1" t="s">
        <v>932</v>
      </c>
      <c r="L2692" s="1" t="s">
        <v>922</v>
      </c>
    </row>
    <row r="2693" spans="3:12">
      <c r="C2693" s="1" t="s">
        <v>1081</v>
      </c>
      <c r="D2693" s="1">
        <v>0</v>
      </c>
      <c r="E2693" s="1" t="s">
        <v>27</v>
      </c>
      <c r="F2693" s="12" t="s">
        <v>142</v>
      </c>
      <c r="G2693" s="12" t="s">
        <v>3350</v>
      </c>
      <c r="H2693" s="1" t="s">
        <v>85</v>
      </c>
      <c r="I2693" s="12" t="s">
        <v>554</v>
      </c>
      <c r="J2693" s="12" t="s">
        <v>559</v>
      </c>
      <c r="K2693" s="1" t="s">
        <v>932</v>
      </c>
      <c r="L2693" s="1" t="s">
        <v>922</v>
      </c>
    </row>
    <row r="2694" spans="3:12">
      <c r="C2694" s="1" t="s">
        <v>1082</v>
      </c>
      <c r="D2694" s="1">
        <v>0</v>
      </c>
      <c r="E2694" s="1" t="s">
        <v>27</v>
      </c>
      <c r="F2694" s="12" t="s">
        <v>142</v>
      </c>
      <c r="G2694" s="12" t="s">
        <v>3350</v>
      </c>
      <c r="H2694" s="1" t="s">
        <v>85</v>
      </c>
      <c r="I2694" s="12" t="s">
        <v>554</v>
      </c>
      <c r="J2694" s="12" t="s">
        <v>559</v>
      </c>
      <c r="K2694" s="1" t="s">
        <v>932</v>
      </c>
      <c r="L2694" s="1" t="s">
        <v>922</v>
      </c>
    </row>
    <row r="2695" spans="3:12">
      <c r="C2695" s="1" t="s">
        <v>1083</v>
      </c>
      <c r="D2695" s="1">
        <v>0</v>
      </c>
      <c r="E2695" s="1" t="s">
        <v>27</v>
      </c>
      <c r="F2695" s="12" t="s">
        <v>142</v>
      </c>
      <c r="G2695" s="12" t="s">
        <v>3350</v>
      </c>
      <c r="H2695" s="1" t="s">
        <v>85</v>
      </c>
      <c r="I2695" s="12" t="s">
        <v>554</v>
      </c>
      <c r="J2695" s="12" t="s">
        <v>559</v>
      </c>
      <c r="K2695" s="1" t="s">
        <v>932</v>
      </c>
      <c r="L2695" s="1" t="s">
        <v>922</v>
      </c>
    </row>
    <row r="2696" spans="3:12">
      <c r="C2696" s="1" t="s">
        <v>1085</v>
      </c>
      <c r="D2696" s="1">
        <v>0</v>
      </c>
      <c r="E2696" s="1" t="s">
        <v>27</v>
      </c>
      <c r="F2696" s="12" t="s">
        <v>142</v>
      </c>
      <c r="G2696" s="12" t="s">
        <v>3350</v>
      </c>
      <c r="H2696" s="1" t="s">
        <v>85</v>
      </c>
      <c r="I2696" s="12" t="s">
        <v>554</v>
      </c>
      <c r="J2696" s="12" t="s">
        <v>559</v>
      </c>
      <c r="K2696" s="1" t="s">
        <v>932</v>
      </c>
      <c r="L2696" s="1" t="s">
        <v>922</v>
      </c>
    </row>
    <row r="2697" spans="3:12">
      <c r="C2697" s="1" t="s">
        <v>1086</v>
      </c>
      <c r="D2697" s="1">
        <v>0</v>
      </c>
      <c r="E2697" s="1" t="s">
        <v>27</v>
      </c>
      <c r="F2697" s="12" t="s">
        <v>142</v>
      </c>
      <c r="G2697" s="12" t="s">
        <v>3350</v>
      </c>
      <c r="H2697" s="1" t="s">
        <v>85</v>
      </c>
      <c r="I2697" s="12" t="s">
        <v>554</v>
      </c>
      <c r="J2697" s="12" t="s">
        <v>559</v>
      </c>
      <c r="K2697" s="1" t="s">
        <v>932</v>
      </c>
      <c r="L2697" s="1" t="s">
        <v>922</v>
      </c>
    </row>
    <row r="2698" spans="3:12">
      <c r="C2698" s="1" t="s">
        <v>1087</v>
      </c>
      <c r="D2698" s="1">
        <v>0</v>
      </c>
      <c r="E2698" s="1" t="s">
        <v>27</v>
      </c>
      <c r="F2698" s="12" t="s">
        <v>142</v>
      </c>
      <c r="G2698" s="12" t="s">
        <v>3350</v>
      </c>
      <c r="H2698" s="1" t="s">
        <v>85</v>
      </c>
      <c r="I2698" s="12" t="s">
        <v>554</v>
      </c>
      <c r="J2698" s="12" t="s">
        <v>559</v>
      </c>
      <c r="K2698" s="1" t="s">
        <v>932</v>
      </c>
      <c r="L2698" s="1" t="s">
        <v>922</v>
      </c>
    </row>
    <row r="2699" spans="3:12">
      <c r="C2699" s="1" t="s">
        <v>1088</v>
      </c>
      <c r="D2699" s="1">
        <v>0</v>
      </c>
      <c r="E2699" s="1" t="s">
        <v>27</v>
      </c>
      <c r="F2699" s="12" t="s">
        <v>142</v>
      </c>
      <c r="G2699" s="12" t="s">
        <v>3350</v>
      </c>
      <c r="H2699" s="1" t="s">
        <v>85</v>
      </c>
      <c r="I2699" s="12" t="s">
        <v>554</v>
      </c>
      <c r="J2699" s="12" t="s">
        <v>559</v>
      </c>
      <c r="K2699" s="1" t="s">
        <v>932</v>
      </c>
      <c r="L2699" s="1" t="s">
        <v>922</v>
      </c>
    </row>
    <row r="2700" spans="3:12">
      <c r="C2700" s="1" t="s">
        <v>1089</v>
      </c>
      <c r="D2700" s="1">
        <v>0</v>
      </c>
      <c r="E2700" s="1" t="s">
        <v>27</v>
      </c>
      <c r="F2700" s="12" t="s">
        <v>142</v>
      </c>
      <c r="G2700" s="12" t="s">
        <v>3350</v>
      </c>
      <c r="H2700" s="1" t="s">
        <v>85</v>
      </c>
      <c r="I2700" s="12" t="s">
        <v>554</v>
      </c>
      <c r="J2700" s="12" t="s">
        <v>559</v>
      </c>
      <c r="K2700" s="1" t="s">
        <v>932</v>
      </c>
      <c r="L2700" s="1" t="s">
        <v>922</v>
      </c>
    </row>
    <row r="2701" spans="3:12">
      <c r="C2701" s="1" t="s">
        <v>1090</v>
      </c>
      <c r="D2701" s="1">
        <v>0</v>
      </c>
      <c r="E2701" s="1" t="s">
        <v>27</v>
      </c>
      <c r="F2701" s="12" t="s">
        <v>142</v>
      </c>
      <c r="G2701" s="12" t="s">
        <v>3350</v>
      </c>
      <c r="H2701" s="1" t="s">
        <v>85</v>
      </c>
      <c r="I2701" s="12" t="s">
        <v>554</v>
      </c>
      <c r="J2701" s="12" t="s">
        <v>559</v>
      </c>
      <c r="K2701" s="1" t="s">
        <v>932</v>
      </c>
      <c r="L2701" s="1" t="s">
        <v>922</v>
      </c>
    </row>
    <row r="2702" spans="3:12">
      <c r="C2702" s="1" t="s">
        <v>1091</v>
      </c>
      <c r="D2702" s="1">
        <v>0</v>
      </c>
      <c r="E2702" s="1" t="s">
        <v>27</v>
      </c>
      <c r="F2702" s="12" t="s">
        <v>142</v>
      </c>
      <c r="G2702" s="12" t="s">
        <v>3350</v>
      </c>
      <c r="H2702" s="1" t="s">
        <v>85</v>
      </c>
      <c r="I2702" s="12" t="s">
        <v>554</v>
      </c>
      <c r="J2702" s="12" t="s">
        <v>559</v>
      </c>
      <c r="K2702" s="1" t="s">
        <v>932</v>
      </c>
      <c r="L2702" s="1" t="s">
        <v>922</v>
      </c>
    </row>
    <row r="2703" spans="3:12">
      <c r="C2703" s="1" t="s">
        <v>1092</v>
      </c>
      <c r="D2703" s="1">
        <v>0</v>
      </c>
      <c r="E2703" s="1" t="s">
        <v>27</v>
      </c>
      <c r="F2703" s="12" t="s">
        <v>142</v>
      </c>
      <c r="G2703" s="12" t="s">
        <v>3350</v>
      </c>
      <c r="H2703" s="1" t="s">
        <v>85</v>
      </c>
      <c r="I2703" s="12" t="s">
        <v>554</v>
      </c>
      <c r="J2703" s="12" t="s">
        <v>559</v>
      </c>
      <c r="K2703" s="1" t="s">
        <v>932</v>
      </c>
      <c r="L2703" s="1" t="s">
        <v>922</v>
      </c>
    </row>
    <row r="2704" spans="3:12">
      <c r="C2704" s="1" t="s">
        <v>1093</v>
      </c>
      <c r="D2704" s="1">
        <v>0</v>
      </c>
      <c r="E2704" s="1" t="s">
        <v>27</v>
      </c>
      <c r="F2704" s="12" t="s">
        <v>142</v>
      </c>
      <c r="G2704" s="12" t="s">
        <v>3350</v>
      </c>
      <c r="H2704" s="1" t="s">
        <v>85</v>
      </c>
      <c r="I2704" s="12" t="s">
        <v>554</v>
      </c>
      <c r="J2704" s="12" t="s">
        <v>559</v>
      </c>
      <c r="K2704" s="1" t="s">
        <v>932</v>
      </c>
      <c r="L2704" s="1" t="s">
        <v>922</v>
      </c>
    </row>
    <row r="2705" spans="3:12">
      <c r="C2705" s="1" t="s">
        <v>1095</v>
      </c>
      <c r="D2705" s="1">
        <v>0</v>
      </c>
      <c r="E2705" s="1" t="s">
        <v>27</v>
      </c>
      <c r="F2705" s="12" t="s">
        <v>142</v>
      </c>
      <c r="G2705" s="12" t="s">
        <v>3350</v>
      </c>
      <c r="H2705" s="1" t="s">
        <v>85</v>
      </c>
      <c r="I2705" s="12" t="s">
        <v>554</v>
      </c>
      <c r="J2705" s="12" t="s">
        <v>559</v>
      </c>
      <c r="K2705" s="1" t="s">
        <v>932</v>
      </c>
      <c r="L2705" s="1" t="s">
        <v>922</v>
      </c>
    </row>
    <row r="2706" spans="3:12">
      <c r="C2706" s="1" t="s">
        <v>1096</v>
      </c>
      <c r="D2706" s="1">
        <v>0</v>
      </c>
      <c r="E2706" s="1" t="s">
        <v>27</v>
      </c>
      <c r="F2706" s="12" t="s">
        <v>142</v>
      </c>
      <c r="G2706" s="12" t="s">
        <v>3350</v>
      </c>
      <c r="H2706" s="1" t="s">
        <v>85</v>
      </c>
      <c r="I2706" s="12" t="s">
        <v>554</v>
      </c>
      <c r="J2706" s="12" t="s">
        <v>559</v>
      </c>
      <c r="K2706" s="1" t="s">
        <v>932</v>
      </c>
      <c r="L2706" s="1" t="s">
        <v>922</v>
      </c>
    </row>
    <row r="2707" spans="3:12">
      <c r="C2707" s="1" t="s">
        <v>1097</v>
      </c>
      <c r="D2707" s="1">
        <v>0</v>
      </c>
      <c r="E2707" s="1" t="s">
        <v>27</v>
      </c>
      <c r="F2707" s="12" t="s">
        <v>142</v>
      </c>
      <c r="G2707" s="12" t="s">
        <v>3350</v>
      </c>
      <c r="H2707" s="1" t="s">
        <v>85</v>
      </c>
      <c r="I2707" s="12" t="s">
        <v>554</v>
      </c>
      <c r="J2707" s="12" t="s">
        <v>559</v>
      </c>
      <c r="K2707" s="1" t="s">
        <v>932</v>
      </c>
      <c r="L2707" s="1" t="s">
        <v>922</v>
      </c>
    </row>
    <row r="2708" spans="3:12">
      <c r="C2708" s="1" t="s">
        <v>1098</v>
      </c>
      <c r="D2708" s="1">
        <v>0</v>
      </c>
      <c r="E2708" s="1" t="s">
        <v>27</v>
      </c>
      <c r="F2708" s="12" t="s">
        <v>142</v>
      </c>
      <c r="G2708" s="12" t="s">
        <v>3350</v>
      </c>
      <c r="H2708" s="1" t="s">
        <v>85</v>
      </c>
      <c r="I2708" s="12" t="s">
        <v>554</v>
      </c>
      <c r="J2708" s="12" t="s">
        <v>559</v>
      </c>
      <c r="K2708" s="1" t="s">
        <v>932</v>
      </c>
      <c r="L2708" s="1" t="s">
        <v>922</v>
      </c>
    </row>
    <row r="2709" spans="3:12">
      <c r="C2709" s="1" t="s">
        <v>1099</v>
      </c>
      <c r="D2709" s="1">
        <v>0</v>
      </c>
      <c r="E2709" s="1" t="s">
        <v>27</v>
      </c>
      <c r="F2709" s="12" t="s">
        <v>142</v>
      </c>
      <c r="G2709" s="12" t="s">
        <v>3350</v>
      </c>
      <c r="H2709" s="1" t="s">
        <v>85</v>
      </c>
      <c r="I2709" s="12" t="s">
        <v>554</v>
      </c>
      <c r="J2709" s="12" t="s">
        <v>559</v>
      </c>
      <c r="K2709" s="1" t="s">
        <v>932</v>
      </c>
      <c r="L2709" s="1" t="s">
        <v>922</v>
      </c>
    </row>
    <row r="2710" spans="3:12">
      <c r="C2710" s="1" t="s">
        <v>1100</v>
      </c>
      <c r="D2710" s="1">
        <v>0</v>
      </c>
      <c r="E2710" s="1" t="s">
        <v>27</v>
      </c>
      <c r="F2710" s="12" t="s">
        <v>142</v>
      </c>
      <c r="G2710" s="12" t="s">
        <v>3350</v>
      </c>
      <c r="H2710" s="1" t="s">
        <v>85</v>
      </c>
      <c r="I2710" s="12" t="s">
        <v>554</v>
      </c>
      <c r="J2710" s="12" t="s">
        <v>559</v>
      </c>
      <c r="K2710" s="1" t="s">
        <v>932</v>
      </c>
      <c r="L2710" s="1" t="s">
        <v>922</v>
      </c>
    </row>
    <row r="2711" spans="3:12">
      <c r="C2711" s="1" t="s">
        <v>1101</v>
      </c>
      <c r="D2711" s="1">
        <v>0</v>
      </c>
      <c r="E2711" s="1" t="s">
        <v>27</v>
      </c>
      <c r="F2711" s="12" t="s">
        <v>142</v>
      </c>
      <c r="G2711" s="12" t="s">
        <v>3350</v>
      </c>
      <c r="H2711" s="1" t="s">
        <v>85</v>
      </c>
      <c r="I2711" s="12" t="s">
        <v>554</v>
      </c>
      <c r="J2711" s="12" t="s">
        <v>559</v>
      </c>
      <c r="K2711" s="1" t="s">
        <v>932</v>
      </c>
      <c r="L2711" s="1" t="s">
        <v>922</v>
      </c>
    </row>
    <row r="2712" spans="3:12">
      <c r="C2712" s="1" t="s">
        <v>1102</v>
      </c>
      <c r="D2712" s="1">
        <v>0</v>
      </c>
      <c r="E2712" s="1" t="s">
        <v>27</v>
      </c>
      <c r="F2712" s="12" t="s">
        <v>142</v>
      </c>
      <c r="G2712" s="12" t="s">
        <v>3350</v>
      </c>
      <c r="H2712" s="1" t="s">
        <v>85</v>
      </c>
      <c r="I2712" s="12" t="s">
        <v>554</v>
      </c>
      <c r="J2712" s="12" t="s">
        <v>559</v>
      </c>
      <c r="K2712" s="1" t="s">
        <v>932</v>
      </c>
      <c r="L2712" s="1" t="s">
        <v>922</v>
      </c>
    </row>
    <row r="2713" spans="3:12">
      <c r="C2713" s="1" t="s">
        <v>1103</v>
      </c>
      <c r="D2713" s="1">
        <v>0</v>
      </c>
      <c r="E2713" s="1" t="s">
        <v>27</v>
      </c>
      <c r="F2713" s="12" t="s">
        <v>142</v>
      </c>
      <c r="G2713" s="12" t="s">
        <v>3350</v>
      </c>
      <c r="H2713" s="1" t="s">
        <v>85</v>
      </c>
      <c r="I2713" s="12" t="s">
        <v>554</v>
      </c>
      <c r="J2713" s="12" t="s">
        <v>559</v>
      </c>
      <c r="K2713" s="1" t="s">
        <v>932</v>
      </c>
      <c r="L2713" s="1" t="s">
        <v>922</v>
      </c>
    </row>
    <row r="2714" spans="3:12">
      <c r="C2714" s="1" t="s">
        <v>1104</v>
      </c>
      <c r="D2714" s="1">
        <v>0</v>
      </c>
      <c r="E2714" s="1" t="s">
        <v>27</v>
      </c>
      <c r="F2714" s="12" t="s">
        <v>142</v>
      </c>
      <c r="G2714" s="12" t="s">
        <v>3350</v>
      </c>
      <c r="H2714" s="1" t="s">
        <v>85</v>
      </c>
      <c r="I2714" s="12" t="s">
        <v>554</v>
      </c>
      <c r="J2714" s="12" t="s">
        <v>559</v>
      </c>
      <c r="K2714" s="1" t="s">
        <v>932</v>
      </c>
      <c r="L2714" s="1" t="s">
        <v>922</v>
      </c>
    </row>
    <row r="2715" spans="3:12">
      <c r="C2715" s="1" t="s">
        <v>1105</v>
      </c>
      <c r="D2715" s="1">
        <v>0</v>
      </c>
      <c r="E2715" s="1" t="s">
        <v>27</v>
      </c>
      <c r="F2715" s="12" t="s">
        <v>142</v>
      </c>
      <c r="G2715" s="12" t="s">
        <v>3350</v>
      </c>
      <c r="H2715" s="1" t="s">
        <v>85</v>
      </c>
      <c r="I2715" s="12" t="s">
        <v>554</v>
      </c>
      <c r="J2715" s="12" t="s">
        <v>559</v>
      </c>
      <c r="K2715" s="1" t="s">
        <v>932</v>
      </c>
      <c r="L2715" s="1" t="s">
        <v>922</v>
      </c>
    </row>
    <row r="2716" spans="3:12">
      <c r="C2716" s="1" t="s">
        <v>1106</v>
      </c>
      <c r="D2716" s="1">
        <v>0</v>
      </c>
      <c r="E2716" s="1" t="s">
        <v>27</v>
      </c>
      <c r="F2716" s="12" t="s">
        <v>142</v>
      </c>
      <c r="G2716" s="12" t="s">
        <v>3350</v>
      </c>
      <c r="H2716" s="1" t="s">
        <v>85</v>
      </c>
      <c r="I2716" s="12" t="s">
        <v>554</v>
      </c>
      <c r="J2716" s="12" t="s">
        <v>559</v>
      </c>
      <c r="K2716" s="1" t="s">
        <v>932</v>
      </c>
      <c r="L2716" s="1" t="s">
        <v>922</v>
      </c>
    </row>
    <row r="2717" spans="3:12">
      <c r="C2717" s="1" t="s">
        <v>1064</v>
      </c>
      <c r="D2717" s="1">
        <v>0</v>
      </c>
      <c r="E2717" s="1" t="s">
        <v>27</v>
      </c>
      <c r="F2717" s="12" t="s">
        <v>142</v>
      </c>
      <c r="G2717" s="12" t="s">
        <v>3350</v>
      </c>
      <c r="H2717" s="1" t="s">
        <v>85</v>
      </c>
      <c r="I2717" s="12" t="s">
        <v>554</v>
      </c>
      <c r="J2717" s="12" t="s">
        <v>559</v>
      </c>
      <c r="K2717" s="1" t="s">
        <v>932</v>
      </c>
      <c r="L2717" s="1" t="s">
        <v>924</v>
      </c>
    </row>
    <row r="2718" spans="3:12">
      <c r="C2718" s="1" t="s">
        <v>1065</v>
      </c>
      <c r="D2718" s="1">
        <v>0</v>
      </c>
      <c r="E2718" s="1" t="s">
        <v>27</v>
      </c>
      <c r="F2718" s="12" t="s">
        <v>142</v>
      </c>
      <c r="G2718" s="12" t="s">
        <v>3350</v>
      </c>
      <c r="H2718" s="1" t="s">
        <v>85</v>
      </c>
      <c r="I2718" s="12" t="s">
        <v>554</v>
      </c>
      <c r="J2718" s="12" t="s">
        <v>559</v>
      </c>
      <c r="K2718" s="1" t="s">
        <v>932</v>
      </c>
      <c r="L2718" s="1" t="s">
        <v>924</v>
      </c>
    </row>
    <row r="2719" spans="3:12">
      <c r="C2719" s="1" t="s">
        <v>1066</v>
      </c>
      <c r="D2719" s="1">
        <v>0</v>
      </c>
      <c r="E2719" s="1" t="s">
        <v>27</v>
      </c>
      <c r="F2719" s="12" t="s">
        <v>142</v>
      </c>
      <c r="G2719" s="12" t="s">
        <v>3350</v>
      </c>
      <c r="H2719" s="1" t="s">
        <v>85</v>
      </c>
      <c r="I2719" s="12" t="s">
        <v>554</v>
      </c>
      <c r="J2719" s="12" t="s">
        <v>559</v>
      </c>
      <c r="K2719" s="1" t="s">
        <v>932</v>
      </c>
      <c r="L2719" s="1" t="s">
        <v>924</v>
      </c>
    </row>
    <row r="2720" spans="3:12">
      <c r="C2720" s="1" t="s">
        <v>1067</v>
      </c>
      <c r="D2720" s="1">
        <v>0</v>
      </c>
      <c r="E2720" s="1" t="s">
        <v>27</v>
      </c>
      <c r="F2720" s="12" t="s">
        <v>142</v>
      </c>
      <c r="G2720" s="12" t="s">
        <v>3350</v>
      </c>
      <c r="H2720" s="1" t="s">
        <v>85</v>
      </c>
      <c r="I2720" s="12" t="s">
        <v>554</v>
      </c>
      <c r="J2720" s="12" t="s">
        <v>559</v>
      </c>
      <c r="K2720" s="1" t="s">
        <v>932</v>
      </c>
      <c r="L2720" s="1" t="s">
        <v>924</v>
      </c>
    </row>
    <row r="2721" spans="3:12">
      <c r="C2721" s="1" t="s">
        <v>1068</v>
      </c>
      <c r="D2721" s="1">
        <v>0</v>
      </c>
      <c r="E2721" s="1" t="s">
        <v>27</v>
      </c>
      <c r="F2721" s="12" t="s">
        <v>142</v>
      </c>
      <c r="G2721" s="12" t="s">
        <v>3350</v>
      </c>
      <c r="H2721" s="1" t="s">
        <v>85</v>
      </c>
      <c r="I2721" s="12" t="s">
        <v>554</v>
      </c>
      <c r="J2721" s="12" t="s">
        <v>559</v>
      </c>
      <c r="K2721" s="1" t="s">
        <v>932</v>
      </c>
      <c r="L2721" s="1" t="s">
        <v>924</v>
      </c>
    </row>
    <row r="2722" spans="3:12">
      <c r="C2722" s="1" t="s">
        <v>1069</v>
      </c>
      <c r="D2722" s="1">
        <v>0</v>
      </c>
      <c r="E2722" s="1" t="s">
        <v>27</v>
      </c>
      <c r="F2722" s="12" t="s">
        <v>142</v>
      </c>
      <c r="G2722" s="12" t="s">
        <v>3350</v>
      </c>
      <c r="H2722" s="1" t="s">
        <v>85</v>
      </c>
      <c r="I2722" s="12" t="s">
        <v>554</v>
      </c>
      <c r="J2722" s="12" t="s">
        <v>559</v>
      </c>
      <c r="K2722" s="1" t="s">
        <v>932</v>
      </c>
      <c r="L2722" s="1" t="s">
        <v>924</v>
      </c>
    </row>
    <row r="2723" spans="3:12">
      <c r="C2723" s="1" t="s">
        <v>1070</v>
      </c>
      <c r="D2723" s="1">
        <v>0</v>
      </c>
      <c r="E2723" s="1" t="s">
        <v>27</v>
      </c>
      <c r="F2723" s="12" t="s">
        <v>142</v>
      </c>
      <c r="G2723" s="12" t="s">
        <v>3350</v>
      </c>
      <c r="H2723" s="1" t="s">
        <v>85</v>
      </c>
      <c r="I2723" s="12" t="s">
        <v>554</v>
      </c>
      <c r="J2723" s="12" t="s">
        <v>559</v>
      </c>
      <c r="K2723" s="1" t="s">
        <v>932</v>
      </c>
      <c r="L2723" s="1" t="s">
        <v>924</v>
      </c>
    </row>
    <row r="2724" spans="3:12">
      <c r="C2724" s="1" t="s">
        <v>1071</v>
      </c>
      <c r="D2724" s="1">
        <v>0</v>
      </c>
      <c r="E2724" s="1" t="s">
        <v>27</v>
      </c>
      <c r="F2724" s="12" t="s">
        <v>142</v>
      </c>
      <c r="G2724" s="12" t="s">
        <v>3350</v>
      </c>
      <c r="H2724" s="1" t="s">
        <v>85</v>
      </c>
      <c r="I2724" s="12" t="s">
        <v>554</v>
      </c>
      <c r="J2724" s="12" t="s">
        <v>559</v>
      </c>
      <c r="K2724" s="1" t="s">
        <v>932</v>
      </c>
      <c r="L2724" s="1" t="s">
        <v>924</v>
      </c>
    </row>
    <row r="2725" spans="3:12">
      <c r="C2725" s="1" t="s">
        <v>1072</v>
      </c>
      <c r="D2725" s="1">
        <v>0</v>
      </c>
      <c r="E2725" s="1" t="s">
        <v>27</v>
      </c>
      <c r="F2725" s="12" t="s">
        <v>142</v>
      </c>
      <c r="G2725" s="12" t="s">
        <v>3350</v>
      </c>
      <c r="H2725" s="1" t="s">
        <v>85</v>
      </c>
      <c r="I2725" s="12" t="s">
        <v>554</v>
      </c>
      <c r="J2725" s="12" t="s">
        <v>559</v>
      </c>
      <c r="K2725" s="1" t="s">
        <v>932</v>
      </c>
      <c r="L2725" s="1" t="s">
        <v>924</v>
      </c>
    </row>
    <row r="2726" spans="3:12">
      <c r="C2726" s="1" t="s">
        <v>1074</v>
      </c>
      <c r="D2726" s="1">
        <v>0</v>
      </c>
      <c r="E2726" s="1" t="s">
        <v>27</v>
      </c>
      <c r="F2726" s="12" t="s">
        <v>142</v>
      </c>
      <c r="G2726" s="12" t="s">
        <v>3350</v>
      </c>
      <c r="H2726" s="1" t="s">
        <v>85</v>
      </c>
      <c r="I2726" s="12" t="s">
        <v>554</v>
      </c>
      <c r="J2726" s="12" t="s">
        <v>559</v>
      </c>
      <c r="K2726" s="1" t="s">
        <v>932</v>
      </c>
      <c r="L2726" s="1" t="s">
        <v>924</v>
      </c>
    </row>
    <row r="2727" spans="3:12">
      <c r="C2727" s="1" t="s">
        <v>1075</v>
      </c>
      <c r="D2727" s="1">
        <v>0</v>
      </c>
      <c r="E2727" s="1" t="s">
        <v>27</v>
      </c>
      <c r="F2727" s="12" t="s">
        <v>142</v>
      </c>
      <c r="G2727" s="12" t="s">
        <v>3350</v>
      </c>
      <c r="H2727" s="1" t="s">
        <v>85</v>
      </c>
      <c r="I2727" s="12" t="s">
        <v>554</v>
      </c>
      <c r="J2727" s="12" t="s">
        <v>559</v>
      </c>
      <c r="K2727" s="1" t="s">
        <v>932</v>
      </c>
      <c r="L2727" s="1" t="s">
        <v>924</v>
      </c>
    </row>
    <row r="2728" spans="3:12">
      <c r="C2728" s="1" t="s">
        <v>1076</v>
      </c>
      <c r="D2728" s="1">
        <v>0</v>
      </c>
      <c r="E2728" s="1" t="s">
        <v>27</v>
      </c>
      <c r="F2728" s="12" t="s">
        <v>142</v>
      </c>
      <c r="G2728" s="12" t="s">
        <v>3350</v>
      </c>
      <c r="H2728" s="1" t="s">
        <v>85</v>
      </c>
      <c r="I2728" s="12" t="s">
        <v>554</v>
      </c>
      <c r="J2728" s="12" t="s">
        <v>559</v>
      </c>
      <c r="K2728" s="1" t="s">
        <v>932</v>
      </c>
      <c r="L2728" s="1" t="s">
        <v>924</v>
      </c>
    </row>
    <row r="2729" spans="3:12">
      <c r="C2729" s="1" t="s">
        <v>1077</v>
      </c>
      <c r="D2729" s="1">
        <v>0</v>
      </c>
      <c r="E2729" s="1" t="s">
        <v>27</v>
      </c>
      <c r="F2729" s="12" t="s">
        <v>142</v>
      </c>
      <c r="G2729" s="12" t="s">
        <v>3350</v>
      </c>
      <c r="H2729" s="1" t="s">
        <v>85</v>
      </c>
      <c r="I2729" s="12" t="s">
        <v>554</v>
      </c>
      <c r="J2729" s="12" t="s">
        <v>559</v>
      </c>
      <c r="K2729" s="1" t="s">
        <v>932</v>
      </c>
      <c r="L2729" s="1" t="s">
        <v>924</v>
      </c>
    </row>
    <row r="2730" spans="3:12">
      <c r="C2730" s="1" t="s">
        <v>1078</v>
      </c>
      <c r="D2730" s="1">
        <v>0</v>
      </c>
      <c r="E2730" s="1" t="s">
        <v>27</v>
      </c>
      <c r="F2730" s="12" t="s">
        <v>142</v>
      </c>
      <c r="G2730" s="12" t="s">
        <v>3350</v>
      </c>
      <c r="H2730" s="1" t="s">
        <v>85</v>
      </c>
      <c r="I2730" s="12" t="s">
        <v>554</v>
      </c>
      <c r="J2730" s="12" t="s">
        <v>559</v>
      </c>
      <c r="K2730" s="1" t="s">
        <v>932</v>
      </c>
      <c r="L2730" s="1" t="s">
        <v>924</v>
      </c>
    </row>
    <row r="2731" spans="3:12">
      <c r="C2731" s="1" t="s">
        <v>1079</v>
      </c>
      <c r="D2731" s="1">
        <v>0</v>
      </c>
      <c r="E2731" s="1" t="s">
        <v>27</v>
      </c>
      <c r="F2731" s="12" t="s">
        <v>142</v>
      </c>
      <c r="G2731" s="12" t="s">
        <v>3350</v>
      </c>
      <c r="H2731" s="1" t="s">
        <v>85</v>
      </c>
      <c r="I2731" s="12" t="s">
        <v>554</v>
      </c>
      <c r="J2731" s="12" t="s">
        <v>559</v>
      </c>
      <c r="K2731" s="1" t="s">
        <v>932</v>
      </c>
      <c r="L2731" s="1" t="s">
        <v>924</v>
      </c>
    </row>
    <row r="2732" spans="3:12">
      <c r="C2732" s="1" t="s">
        <v>1080</v>
      </c>
      <c r="D2732" s="1">
        <v>0</v>
      </c>
      <c r="E2732" s="1" t="s">
        <v>27</v>
      </c>
      <c r="F2732" s="12" t="s">
        <v>142</v>
      </c>
      <c r="G2732" s="12" t="s">
        <v>3350</v>
      </c>
      <c r="H2732" s="1" t="s">
        <v>85</v>
      </c>
      <c r="I2732" s="12" t="s">
        <v>554</v>
      </c>
      <c r="J2732" s="12" t="s">
        <v>559</v>
      </c>
      <c r="K2732" s="1" t="s">
        <v>932</v>
      </c>
      <c r="L2732" s="1" t="s">
        <v>924</v>
      </c>
    </row>
    <row r="2733" spans="3:12">
      <c r="C2733" s="1" t="s">
        <v>1081</v>
      </c>
      <c r="D2733" s="1">
        <v>0</v>
      </c>
      <c r="E2733" s="1" t="s">
        <v>27</v>
      </c>
      <c r="F2733" s="12" t="s">
        <v>142</v>
      </c>
      <c r="G2733" s="12" t="s">
        <v>3350</v>
      </c>
      <c r="H2733" s="1" t="s">
        <v>85</v>
      </c>
      <c r="I2733" s="12" t="s">
        <v>554</v>
      </c>
      <c r="J2733" s="12" t="s">
        <v>559</v>
      </c>
      <c r="K2733" s="1" t="s">
        <v>932</v>
      </c>
      <c r="L2733" s="1" t="s">
        <v>924</v>
      </c>
    </row>
    <row r="2734" spans="3:12">
      <c r="C2734" s="1" t="s">
        <v>1082</v>
      </c>
      <c r="D2734" s="1">
        <v>0</v>
      </c>
      <c r="E2734" s="1" t="s">
        <v>27</v>
      </c>
      <c r="F2734" s="12" t="s">
        <v>142</v>
      </c>
      <c r="G2734" s="12" t="s">
        <v>3350</v>
      </c>
      <c r="H2734" s="1" t="s">
        <v>85</v>
      </c>
      <c r="I2734" s="12" t="s">
        <v>554</v>
      </c>
      <c r="J2734" s="12" t="s">
        <v>559</v>
      </c>
      <c r="K2734" s="1" t="s">
        <v>932</v>
      </c>
      <c r="L2734" s="1" t="s">
        <v>924</v>
      </c>
    </row>
    <row r="2735" spans="3:12">
      <c r="C2735" s="1" t="s">
        <v>1083</v>
      </c>
      <c r="D2735" s="1">
        <v>0</v>
      </c>
      <c r="E2735" s="1" t="s">
        <v>27</v>
      </c>
      <c r="F2735" s="12" t="s">
        <v>142</v>
      </c>
      <c r="G2735" s="12" t="s">
        <v>3350</v>
      </c>
      <c r="H2735" s="1" t="s">
        <v>85</v>
      </c>
      <c r="I2735" s="12" t="s">
        <v>554</v>
      </c>
      <c r="J2735" s="12" t="s">
        <v>559</v>
      </c>
      <c r="K2735" s="1" t="s">
        <v>932</v>
      </c>
      <c r="L2735" s="1" t="s">
        <v>924</v>
      </c>
    </row>
    <row r="2736" spans="3:12">
      <c r="C2736" s="1" t="s">
        <v>1085</v>
      </c>
      <c r="D2736" s="1">
        <v>0</v>
      </c>
      <c r="E2736" s="1" t="s">
        <v>27</v>
      </c>
      <c r="F2736" s="12" t="s">
        <v>142</v>
      </c>
      <c r="G2736" s="12" t="s">
        <v>3350</v>
      </c>
      <c r="H2736" s="1" t="s">
        <v>85</v>
      </c>
      <c r="I2736" s="12" t="s">
        <v>554</v>
      </c>
      <c r="J2736" s="12" t="s">
        <v>559</v>
      </c>
      <c r="K2736" s="1" t="s">
        <v>932</v>
      </c>
      <c r="L2736" s="1" t="s">
        <v>924</v>
      </c>
    </row>
    <row r="2737" spans="3:12">
      <c r="C2737" s="1" t="s">
        <v>1086</v>
      </c>
      <c r="D2737" s="1">
        <v>0</v>
      </c>
      <c r="E2737" s="1" t="s">
        <v>27</v>
      </c>
      <c r="F2737" s="12" t="s">
        <v>142</v>
      </c>
      <c r="G2737" s="12" t="s">
        <v>3350</v>
      </c>
      <c r="H2737" s="1" t="s">
        <v>85</v>
      </c>
      <c r="I2737" s="12" t="s">
        <v>554</v>
      </c>
      <c r="J2737" s="12" t="s">
        <v>559</v>
      </c>
      <c r="K2737" s="1" t="s">
        <v>932</v>
      </c>
      <c r="L2737" s="1" t="s">
        <v>924</v>
      </c>
    </row>
    <row r="2738" spans="3:12">
      <c r="C2738" s="1" t="s">
        <v>1087</v>
      </c>
      <c r="D2738" s="1">
        <v>0</v>
      </c>
      <c r="E2738" s="1" t="s">
        <v>27</v>
      </c>
      <c r="F2738" s="12" t="s">
        <v>142</v>
      </c>
      <c r="G2738" s="12" t="s">
        <v>3350</v>
      </c>
      <c r="H2738" s="1" t="s">
        <v>85</v>
      </c>
      <c r="I2738" s="12" t="s">
        <v>554</v>
      </c>
      <c r="J2738" s="12" t="s">
        <v>559</v>
      </c>
      <c r="K2738" s="1" t="s">
        <v>932</v>
      </c>
      <c r="L2738" s="1" t="s">
        <v>924</v>
      </c>
    </row>
    <row r="2739" spans="3:12">
      <c r="C2739" s="1" t="s">
        <v>1088</v>
      </c>
      <c r="D2739" s="1">
        <v>0</v>
      </c>
      <c r="E2739" s="1" t="s">
        <v>27</v>
      </c>
      <c r="F2739" s="12" t="s">
        <v>142</v>
      </c>
      <c r="G2739" s="12" t="s">
        <v>3350</v>
      </c>
      <c r="H2739" s="1" t="s">
        <v>85</v>
      </c>
      <c r="I2739" s="12" t="s">
        <v>554</v>
      </c>
      <c r="J2739" s="12" t="s">
        <v>559</v>
      </c>
      <c r="K2739" s="1" t="s">
        <v>932</v>
      </c>
      <c r="L2739" s="1" t="s">
        <v>924</v>
      </c>
    </row>
    <row r="2740" spans="3:12">
      <c r="C2740" s="1" t="s">
        <v>1089</v>
      </c>
      <c r="D2740" s="1">
        <v>0</v>
      </c>
      <c r="E2740" s="1" t="s">
        <v>27</v>
      </c>
      <c r="F2740" s="12" t="s">
        <v>142</v>
      </c>
      <c r="G2740" s="12" t="s">
        <v>3350</v>
      </c>
      <c r="H2740" s="1" t="s">
        <v>85</v>
      </c>
      <c r="I2740" s="12" t="s">
        <v>554</v>
      </c>
      <c r="J2740" s="12" t="s">
        <v>559</v>
      </c>
      <c r="K2740" s="1" t="s">
        <v>932</v>
      </c>
      <c r="L2740" s="1" t="s">
        <v>924</v>
      </c>
    </row>
    <row r="2741" spans="3:12">
      <c r="C2741" s="1" t="s">
        <v>1090</v>
      </c>
      <c r="D2741" s="1">
        <v>0</v>
      </c>
      <c r="E2741" s="1" t="s">
        <v>27</v>
      </c>
      <c r="F2741" s="12" t="s">
        <v>142</v>
      </c>
      <c r="G2741" s="12" t="s">
        <v>3350</v>
      </c>
      <c r="H2741" s="1" t="s">
        <v>85</v>
      </c>
      <c r="I2741" s="12" t="s">
        <v>554</v>
      </c>
      <c r="J2741" s="12" t="s">
        <v>559</v>
      </c>
      <c r="K2741" s="1" t="s">
        <v>932</v>
      </c>
      <c r="L2741" s="1" t="s">
        <v>924</v>
      </c>
    </row>
    <row r="2742" spans="3:12">
      <c r="C2742" s="1" t="s">
        <v>1091</v>
      </c>
      <c r="D2742" s="1">
        <v>0</v>
      </c>
      <c r="E2742" s="1" t="s">
        <v>27</v>
      </c>
      <c r="F2742" s="12" t="s">
        <v>142</v>
      </c>
      <c r="G2742" s="12" t="s">
        <v>3350</v>
      </c>
      <c r="H2742" s="1" t="s">
        <v>85</v>
      </c>
      <c r="I2742" s="12" t="s">
        <v>554</v>
      </c>
      <c r="J2742" s="12" t="s">
        <v>559</v>
      </c>
      <c r="K2742" s="1" t="s">
        <v>932</v>
      </c>
      <c r="L2742" s="1" t="s">
        <v>924</v>
      </c>
    </row>
    <row r="2743" spans="3:12">
      <c r="C2743" s="1" t="s">
        <v>1092</v>
      </c>
      <c r="D2743" s="1">
        <v>0</v>
      </c>
      <c r="E2743" s="1" t="s">
        <v>27</v>
      </c>
      <c r="F2743" s="12" t="s">
        <v>142</v>
      </c>
      <c r="G2743" s="12" t="s">
        <v>3350</v>
      </c>
      <c r="H2743" s="1" t="s">
        <v>85</v>
      </c>
      <c r="I2743" s="12" t="s">
        <v>554</v>
      </c>
      <c r="J2743" s="12" t="s">
        <v>559</v>
      </c>
      <c r="K2743" s="1" t="s">
        <v>932</v>
      </c>
      <c r="L2743" s="1" t="s">
        <v>924</v>
      </c>
    </row>
    <row r="2744" spans="3:12">
      <c r="C2744" s="1" t="s">
        <v>1093</v>
      </c>
      <c r="D2744" s="1">
        <v>0</v>
      </c>
      <c r="E2744" s="1" t="s">
        <v>27</v>
      </c>
      <c r="F2744" s="12" t="s">
        <v>142</v>
      </c>
      <c r="G2744" s="12" t="s">
        <v>3350</v>
      </c>
      <c r="H2744" s="1" t="s">
        <v>85</v>
      </c>
      <c r="I2744" s="12" t="s">
        <v>554</v>
      </c>
      <c r="J2744" s="12" t="s">
        <v>559</v>
      </c>
      <c r="K2744" s="1" t="s">
        <v>932</v>
      </c>
      <c r="L2744" s="1" t="s">
        <v>924</v>
      </c>
    </row>
    <row r="2745" spans="3:12">
      <c r="C2745" s="1" t="s">
        <v>1095</v>
      </c>
      <c r="D2745" s="1">
        <v>0</v>
      </c>
      <c r="E2745" s="1" t="s">
        <v>27</v>
      </c>
      <c r="F2745" s="12" t="s">
        <v>142</v>
      </c>
      <c r="G2745" s="12" t="s">
        <v>3350</v>
      </c>
      <c r="H2745" s="1" t="s">
        <v>85</v>
      </c>
      <c r="I2745" s="12" t="s">
        <v>554</v>
      </c>
      <c r="J2745" s="12" t="s">
        <v>559</v>
      </c>
      <c r="K2745" s="1" t="s">
        <v>932</v>
      </c>
      <c r="L2745" s="1" t="s">
        <v>924</v>
      </c>
    </row>
    <row r="2746" spans="3:12">
      <c r="C2746" s="1" t="s">
        <v>1096</v>
      </c>
      <c r="D2746" s="1">
        <v>0</v>
      </c>
      <c r="E2746" s="1" t="s">
        <v>27</v>
      </c>
      <c r="F2746" s="12" t="s">
        <v>142</v>
      </c>
      <c r="G2746" s="12" t="s">
        <v>3350</v>
      </c>
      <c r="H2746" s="1" t="s">
        <v>85</v>
      </c>
      <c r="I2746" s="12" t="s">
        <v>554</v>
      </c>
      <c r="J2746" s="12" t="s">
        <v>559</v>
      </c>
      <c r="K2746" s="1" t="s">
        <v>932</v>
      </c>
      <c r="L2746" s="1" t="s">
        <v>924</v>
      </c>
    </row>
    <row r="2747" spans="3:12">
      <c r="C2747" s="1" t="s">
        <v>1097</v>
      </c>
      <c r="D2747" s="1">
        <v>0</v>
      </c>
      <c r="E2747" s="1" t="s">
        <v>27</v>
      </c>
      <c r="F2747" s="12" t="s">
        <v>142</v>
      </c>
      <c r="G2747" s="12" t="s">
        <v>3350</v>
      </c>
      <c r="H2747" s="1" t="s">
        <v>85</v>
      </c>
      <c r="I2747" s="12" t="s">
        <v>554</v>
      </c>
      <c r="J2747" s="12" t="s">
        <v>559</v>
      </c>
      <c r="K2747" s="1" t="s">
        <v>932</v>
      </c>
      <c r="L2747" s="1" t="s">
        <v>924</v>
      </c>
    </row>
    <row r="2748" spans="3:12">
      <c r="C2748" s="1" t="s">
        <v>1098</v>
      </c>
      <c r="D2748" s="1">
        <v>0</v>
      </c>
      <c r="E2748" s="1" t="s">
        <v>27</v>
      </c>
      <c r="F2748" s="12" t="s">
        <v>142</v>
      </c>
      <c r="G2748" s="12" t="s">
        <v>3350</v>
      </c>
      <c r="H2748" s="1" t="s">
        <v>85</v>
      </c>
      <c r="I2748" s="12" t="s">
        <v>554</v>
      </c>
      <c r="J2748" s="12" t="s">
        <v>559</v>
      </c>
      <c r="K2748" s="1" t="s">
        <v>932</v>
      </c>
      <c r="L2748" s="1" t="s">
        <v>924</v>
      </c>
    </row>
    <row r="2749" spans="3:12">
      <c r="C2749" s="1" t="s">
        <v>1099</v>
      </c>
      <c r="D2749" s="1">
        <v>0</v>
      </c>
      <c r="E2749" s="1" t="s">
        <v>27</v>
      </c>
      <c r="F2749" s="12" t="s">
        <v>142</v>
      </c>
      <c r="G2749" s="12" t="s">
        <v>3350</v>
      </c>
      <c r="H2749" s="1" t="s">
        <v>85</v>
      </c>
      <c r="I2749" s="12" t="s">
        <v>554</v>
      </c>
      <c r="J2749" s="12" t="s">
        <v>559</v>
      </c>
      <c r="K2749" s="1" t="s">
        <v>932</v>
      </c>
      <c r="L2749" s="1" t="s">
        <v>924</v>
      </c>
    </row>
    <row r="2750" spans="3:12">
      <c r="C2750" s="1" t="s">
        <v>1100</v>
      </c>
      <c r="D2750" s="1">
        <v>0</v>
      </c>
      <c r="E2750" s="1" t="s">
        <v>27</v>
      </c>
      <c r="F2750" s="12" t="s">
        <v>142</v>
      </c>
      <c r="G2750" s="12" t="s">
        <v>3350</v>
      </c>
      <c r="H2750" s="1" t="s">
        <v>85</v>
      </c>
      <c r="I2750" s="12" t="s">
        <v>554</v>
      </c>
      <c r="J2750" s="12" t="s">
        <v>559</v>
      </c>
      <c r="K2750" s="1" t="s">
        <v>932</v>
      </c>
      <c r="L2750" s="1" t="s">
        <v>924</v>
      </c>
    </row>
    <row r="2751" spans="3:12">
      <c r="C2751" s="1" t="s">
        <v>1101</v>
      </c>
      <c r="D2751" s="1">
        <v>0</v>
      </c>
      <c r="E2751" s="1" t="s">
        <v>27</v>
      </c>
      <c r="F2751" s="12" t="s">
        <v>142</v>
      </c>
      <c r="G2751" s="12" t="s">
        <v>3350</v>
      </c>
      <c r="H2751" s="1" t="s">
        <v>85</v>
      </c>
      <c r="I2751" s="12" t="s">
        <v>554</v>
      </c>
      <c r="J2751" s="12" t="s">
        <v>559</v>
      </c>
      <c r="K2751" s="1" t="s">
        <v>932</v>
      </c>
      <c r="L2751" s="1" t="s">
        <v>924</v>
      </c>
    </row>
    <row r="2752" spans="3:12">
      <c r="C2752" s="1" t="s">
        <v>1102</v>
      </c>
      <c r="D2752" s="1">
        <v>0</v>
      </c>
      <c r="E2752" s="1" t="s">
        <v>27</v>
      </c>
      <c r="F2752" s="12" t="s">
        <v>142</v>
      </c>
      <c r="G2752" s="12" t="s">
        <v>3350</v>
      </c>
      <c r="H2752" s="1" t="s">
        <v>85</v>
      </c>
      <c r="I2752" s="12" t="s">
        <v>554</v>
      </c>
      <c r="J2752" s="12" t="s">
        <v>559</v>
      </c>
      <c r="K2752" s="1" t="s">
        <v>932</v>
      </c>
      <c r="L2752" s="1" t="s">
        <v>924</v>
      </c>
    </row>
    <row r="2753" spans="3:12">
      <c r="C2753" s="1" t="s">
        <v>1103</v>
      </c>
      <c r="D2753" s="1">
        <v>0</v>
      </c>
      <c r="E2753" s="1" t="s">
        <v>27</v>
      </c>
      <c r="F2753" s="12" t="s">
        <v>142</v>
      </c>
      <c r="G2753" s="12" t="s">
        <v>3350</v>
      </c>
      <c r="H2753" s="1" t="s">
        <v>85</v>
      </c>
      <c r="I2753" s="12" t="s">
        <v>554</v>
      </c>
      <c r="J2753" s="12" t="s">
        <v>559</v>
      </c>
      <c r="K2753" s="1" t="s">
        <v>932</v>
      </c>
      <c r="L2753" s="1" t="s">
        <v>924</v>
      </c>
    </row>
    <row r="2754" spans="3:12">
      <c r="C2754" s="1" t="s">
        <v>1104</v>
      </c>
      <c r="D2754" s="1">
        <v>0</v>
      </c>
      <c r="E2754" s="1" t="s">
        <v>27</v>
      </c>
      <c r="F2754" s="12" t="s">
        <v>142</v>
      </c>
      <c r="G2754" s="12" t="s">
        <v>3350</v>
      </c>
      <c r="H2754" s="1" t="s">
        <v>85</v>
      </c>
      <c r="I2754" s="12" t="s">
        <v>554</v>
      </c>
      <c r="J2754" s="12" t="s">
        <v>559</v>
      </c>
      <c r="K2754" s="1" t="s">
        <v>932</v>
      </c>
      <c r="L2754" s="1" t="s">
        <v>924</v>
      </c>
    </row>
    <row r="2755" spans="3:12">
      <c r="C2755" s="1" t="s">
        <v>1105</v>
      </c>
      <c r="D2755" s="1">
        <v>0</v>
      </c>
      <c r="E2755" s="1" t="s">
        <v>27</v>
      </c>
      <c r="F2755" s="12" t="s">
        <v>142</v>
      </c>
      <c r="G2755" s="12" t="s">
        <v>3350</v>
      </c>
      <c r="H2755" s="1" t="s">
        <v>85</v>
      </c>
      <c r="I2755" s="12" t="s">
        <v>554</v>
      </c>
      <c r="J2755" s="12" t="s">
        <v>559</v>
      </c>
      <c r="K2755" s="1" t="s">
        <v>932</v>
      </c>
      <c r="L2755" s="1" t="s">
        <v>924</v>
      </c>
    </row>
    <row r="2756" spans="3:12">
      <c r="C2756" s="1" t="s">
        <v>1106</v>
      </c>
      <c r="D2756" s="1">
        <v>0</v>
      </c>
      <c r="E2756" s="1" t="s">
        <v>27</v>
      </c>
      <c r="F2756" s="12" t="s">
        <v>142</v>
      </c>
      <c r="G2756" s="12" t="s">
        <v>3350</v>
      </c>
      <c r="H2756" s="1" t="s">
        <v>85</v>
      </c>
      <c r="I2756" s="12" t="s">
        <v>554</v>
      </c>
      <c r="J2756" s="12" t="s">
        <v>559</v>
      </c>
      <c r="K2756" s="1" t="s">
        <v>932</v>
      </c>
      <c r="L2756" s="1" t="s">
        <v>924</v>
      </c>
    </row>
    <row r="2757" spans="3:12">
      <c r="C2757" s="1" t="s">
        <v>1064</v>
      </c>
      <c r="D2757" s="1">
        <v>0</v>
      </c>
      <c r="E2757" s="1" t="s">
        <v>27</v>
      </c>
      <c r="F2757" s="12" t="s">
        <v>142</v>
      </c>
      <c r="G2757" s="12" t="s">
        <v>3350</v>
      </c>
      <c r="H2757" s="1" t="s">
        <v>85</v>
      </c>
      <c r="I2757" s="12" t="s">
        <v>554</v>
      </c>
      <c r="J2757" s="12" t="s">
        <v>559</v>
      </c>
      <c r="K2757" s="1" t="s">
        <v>932</v>
      </c>
      <c r="L2757" s="1" t="s">
        <v>926</v>
      </c>
    </row>
    <row r="2758" spans="3:12">
      <c r="C2758" s="1" t="s">
        <v>1065</v>
      </c>
      <c r="D2758" s="1">
        <v>0</v>
      </c>
      <c r="E2758" s="1" t="s">
        <v>27</v>
      </c>
      <c r="F2758" s="12" t="s">
        <v>142</v>
      </c>
      <c r="G2758" s="12" t="s">
        <v>3350</v>
      </c>
      <c r="H2758" s="1" t="s">
        <v>85</v>
      </c>
      <c r="I2758" s="12" t="s">
        <v>554</v>
      </c>
      <c r="J2758" s="12" t="s">
        <v>559</v>
      </c>
      <c r="K2758" s="1" t="s">
        <v>932</v>
      </c>
      <c r="L2758" s="1" t="s">
        <v>926</v>
      </c>
    </row>
    <row r="2759" spans="3:12">
      <c r="C2759" s="1" t="s">
        <v>1066</v>
      </c>
      <c r="D2759" s="1">
        <v>0</v>
      </c>
      <c r="E2759" s="1" t="s">
        <v>27</v>
      </c>
      <c r="F2759" s="12" t="s">
        <v>142</v>
      </c>
      <c r="G2759" s="12" t="s">
        <v>3350</v>
      </c>
      <c r="H2759" s="1" t="s">
        <v>85</v>
      </c>
      <c r="I2759" s="12" t="s">
        <v>554</v>
      </c>
      <c r="J2759" s="12" t="s">
        <v>559</v>
      </c>
      <c r="K2759" s="1" t="s">
        <v>932</v>
      </c>
      <c r="L2759" s="1" t="s">
        <v>926</v>
      </c>
    </row>
    <row r="2760" spans="3:12">
      <c r="C2760" s="1" t="s">
        <v>1067</v>
      </c>
      <c r="D2760" s="1">
        <v>0</v>
      </c>
      <c r="E2760" s="1" t="s">
        <v>27</v>
      </c>
      <c r="F2760" s="12" t="s">
        <v>142</v>
      </c>
      <c r="G2760" s="12" t="s">
        <v>3350</v>
      </c>
      <c r="H2760" s="1" t="s">
        <v>85</v>
      </c>
      <c r="I2760" s="12" t="s">
        <v>554</v>
      </c>
      <c r="J2760" s="12" t="s">
        <v>559</v>
      </c>
      <c r="K2760" s="1" t="s">
        <v>932</v>
      </c>
      <c r="L2760" s="1" t="s">
        <v>926</v>
      </c>
    </row>
    <row r="2761" spans="3:12">
      <c r="C2761" s="1" t="s">
        <v>1068</v>
      </c>
      <c r="D2761" s="1">
        <v>0</v>
      </c>
      <c r="E2761" s="1" t="s">
        <v>27</v>
      </c>
      <c r="F2761" s="12" t="s">
        <v>142</v>
      </c>
      <c r="G2761" s="12" t="s">
        <v>3350</v>
      </c>
      <c r="H2761" s="1" t="s">
        <v>85</v>
      </c>
      <c r="I2761" s="12" t="s">
        <v>554</v>
      </c>
      <c r="J2761" s="12" t="s">
        <v>559</v>
      </c>
      <c r="K2761" s="1" t="s">
        <v>932</v>
      </c>
      <c r="L2761" s="1" t="s">
        <v>926</v>
      </c>
    </row>
    <row r="2762" spans="3:12">
      <c r="C2762" s="1" t="s">
        <v>1069</v>
      </c>
      <c r="D2762" s="1">
        <v>0</v>
      </c>
      <c r="E2762" s="1" t="s">
        <v>27</v>
      </c>
      <c r="F2762" s="12" t="s">
        <v>142</v>
      </c>
      <c r="G2762" s="12" t="s">
        <v>3350</v>
      </c>
      <c r="H2762" s="1" t="s">
        <v>85</v>
      </c>
      <c r="I2762" s="12" t="s">
        <v>554</v>
      </c>
      <c r="J2762" s="12" t="s">
        <v>559</v>
      </c>
      <c r="K2762" s="1" t="s">
        <v>932</v>
      </c>
      <c r="L2762" s="1" t="s">
        <v>926</v>
      </c>
    </row>
    <row r="2763" spans="3:12">
      <c r="C2763" s="1" t="s">
        <v>1070</v>
      </c>
      <c r="D2763" s="1">
        <v>0</v>
      </c>
      <c r="E2763" s="1" t="s">
        <v>27</v>
      </c>
      <c r="F2763" s="12" t="s">
        <v>142</v>
      </c>
      <c r="G2763" s="12" t="s">
        <v>3350</v>
      </c>
      <c r="H2763" s="1" t="s">
        <v>85</v>
      </c>
      <c r="I2763" s="12" t="s">
        <v>554</v>
      </c>
      <c r="J2763" s="12" t="s">
        <v>559</v>
      </c>
      <c r="K2763" s="1" t="s">
        <v>932</v>
      </c>
      <c r="L2763" s="1" t="s">
        <v>926</v>
      </c>
    </row>
    <row r="2764" spans="3:12">
      <c r="C2764" s="1" t="s">
        <v>1071</v>
      </c>
      <c r="D2764" s="1">
        <v>0</v>
      </c>
      <c r="E2764" s="1" t="s">
        <v>27</v>
      </c>
      <c r="F2764" s="12" t="s">
        <v>142</v>
      </c>
      <c r="G2764" s="12" t="s">
        <v>3350</v>
      </c>
      <c r="H2764" s="1" t="s">
        <v>85</v>
      </c>
      <c r="I2764" s="12" t="s">
        <v>554</v>
      </c>
      <c r="J2764" s="12" t="s">
        <v>559</v>
      </c>
      <c r="K2764" s="1" t="s">
        <v>932</v>
      </c>
      <c r="L2764" s="1" t="s">
        <v>926</v>
      </c>
    </row>
    <row r="2765" spans="3:12">
      <c r="C2765" s="1" t="s">
        <v>1072</v>
      </c>
      <c r="D2765" s="1">
        <v>0</v>
      </c>
      <c r="E2765" s="1" t="s">
        <v>27</v>
      </c>
      <c r="F2765" s="12" t="s">
        <v>142</v>
      </c>
      <c r="G2765" s="12" t="s">
        <v>3350</v>
      </c>
      <c r="H2765" s="1" t="s">
        <v>85</v>
      </c>
      <c r="I2765" s="12" t="s">
        <v>554</v>
      </c>
      <c r="J2765" s="12" t="s">
        <v>559</v>
      </c>
      <c r="K2765" s="1" t="s">
        <v>932</v>
      </c>
      <c r="L2765" s="1" t="s">
        <v>926</v>
      </c>
    </row>
    <row r="2766" spans="3:12">
      <c r="C2766" s="1" t="s">
        <v>1074</v>
      </c>
      <c r="D2766" s="1">
        <v>0</v>
      </c>
      <c r="E2766" s="1" t="s">
        <v>27</v>
      </c>
      <c r="F2766" s="12" t="s">
        <v>142</v>
      </c>
      <c r="G2766" s="12" t="s">
        <v>3350</v>
      </c>
      <c r="H2766" s="1" t="s">
        <v>85</v>
      </c>
      <c r="I2766" s="12" t="s">
        <v>554</v>
      </c>
      <c r="J2766" s="12" t="s">
        <v>559</v>
      </c>
      <c r="K2766" s="1" t="s">
        <v>932</v>
      </c>
      <c r="L2766" s="1" t="s">
        <v>926</v>
      </c>
    </row>
    <row r="2767" spans="3:12">
      <c r="C2767" s="1" t="s">
        <v>1075</v>
      </c>
      <c r="D2767" s="1">
        <v>0</v>
      </c>
      <c r="E2767" s="1" t="s">
        <v>27</v>
      </c>
      <c r="F2767" s="12" t="s">
        <v>142</v>
      </c>
      <c r="G2767" s="12" t="s">
        <v>3350</v>
      </c>
      <c r="H2767" s="1" t="s">
        <v>85</v>
      </c>
      <c r="I2767" s="12" t="s">
        <v>554</v>
      </c>
      <c r="J2767" s="12" t="s">
        <v>559</v>
      </c>
      <c r="K2767" s="1" t="s">
        <v>932</v>
      </c>
      <c r="L2767" s="1" t="s">
        <v>926</v>
      </c>
    </row>
    <row r="2768" spans="3:12">
      <c r="C2768" s="1" t="s">
        <v>1076</v>
      </c>
      <c r="D2768" s="1">
        <v>0</v>
      </c>
      <c r="E2768" s="1" t="s">
        <v>27</v>
      </c>
      <c r="F2768" s="12" t="s">
        <v>142</v>
      </c>
      <c r="G2768" s="12" t="s">
        <v>3350</v>
      </c>
      <c r="H2768" s="1" t="s">
        <v>85</v>
      </c>
      <c r="I2768" s="12" t="s">
        <v>554</v>
      </c>
      <c r="J2768" s="12" t="s">
        <v>559</v>
      </c>
      <c r="K2768" s="1" t="s">
        <v>932</v>
      </c>
      <c r="L2768" s="1" t="s">
        <v>926</v>
      </c>
    </row>
    <row r="2769" spans="3:12">
      <c r="C2769" s="1" t="s">
        <v>1077</v>
      </c>
      <c r="D2769" s="1">
        <v>0</v>
      </c>
      <c r="E2769" s="1" t="s">
        <v>27</v>
      </c>
      <c r="F2769" s="12" t="s">
        <v>142</v>
      </c>
      <c r="G2769" s="12" t="s">
        <v>3350</v>
      </c>
      <c r="H2769" s="1" t="s">
        <v>85</v>
      </c>
      <c r="I2769" s="12" t="s">
        <v>554</v>
      </c>
      <c r="J2769" s="12" t="s">
        <v>559</v>
      </c>
      <c r="K2769" s="1" t="s">
        <v>932</v>
      </c>
      <c r="L2769" s="1" t="s">
        <v>926</v>
      </c>
    </row>
    <row r="2770" spans="3:12">
      <c r="C2770" s="1" t="s">
        <v>1078</v>
      </c>
      <c r="D2770" s="1">
        <v>0</v>
      </c>
      <c r="E2770" s="1" t="s">
        <v>27</v>
      </c>
      <c r="F2770" s="12" t="s">
        <v>142</v>
      </c>
      <c r="G2770" s="12" t="s">
        <v>3350</v>
      </c>
      <c r="H2770" s="1" t="s">
        <v>85</v>
      </c>
      <c r="I2770" s="12" t="s">
        <v>554</v>
      </c>
      <c r="J2770" s="12" t="s">
        <v>559</v>
      </c>
      <c r="K2770" s="1" t="s">
        <v>932</v>
      </c>
      <c r="L2770" s="1" t="s">
        <v>926</v>
      </c>
    </row>
    <row r="2771" spans="3:12">
      <c r="C2771" s="1" t="s">
        <v>1079</v>
      </c>
      <c r="D2771" s="1">
        <v>0</v>
      </c>
      <c r="E2771" s="1" t="s">
        <v>27</v>
      </c>
      <c r="F2771" s="12" t="s">
        <v>142</v>
      </c>
      <c r="G2771" s="12" t="s">
        <v>3350</v>
      </c>
      <c r="H2771" s="1" t="s">
        <v>85</v>
      </c>
      <c r="I2771" s="12" t="s">
        <v>554</v>
      </c>
      <c r="J2771" s="12" t="s">
        <v>559</v>
      </c>
      <c r="K2771" s="1" t="s">
        <v>932</v>
      </c>
      <c r="L2771" s="1" t="s">
        <v>926</v>
      </c>
    </row>
    <row r="2772" spans="3:12">
      <c r="C2772" s="1" t="s">
        <v>1080</v>
      </c>
      <c r="D2772" s="1">
        <v>0</v>
      </c>
      <c r="E2772" s="1" t="s">
        <v>27</v>
      </c>
      <c r="F2772" s="12" t="s">
        <v>142</v>
      </c>
      <c r="G2772" s="12" t="s">
        <v>3350</v>
      </c>
      <c r="H2772" s="1" t="s">
        <v>85</v>
      </c>
      <c r="I2772" s="12" t="s">
        <v>554</v>
      </c>
      <c r="J2772" s="12" t="s">
        <v>559</v>
      </c>
      <c r="K2772" s="1" t="s">
        <v>932</v>
      </c>
      <c r="L2772" s="1" t="s">
        <v>926</v>
      </c>
    </row>
    <row r="2773" spans="3:12">
      <c r="C2773" s="1" t="s">
        <v>1081</v>
      </c>
      <c r="D2773" s="1">
        <v>0</v>
      </c>
      <c r="E2773" s="1" t="s">
        <v>27</v>
      </c>
      <c r="F2773" s="12" t="s">
        <v>142</v>
      </c>
      <c r="G2773" s="12" t="s">
        <v>3350</v>
      </c>
      <c r="H2773" s="1" t="s">
        <v>85</v>
      </c>
      <c r="I2773" s="12" t="s">
        <v>554</v>
      </c>
      <c r="J2773" s="12" t="s">
        <v>559</v>
      </c>
      <c r="K2773" s="1" t="s">
        <v>932</v>
      </c>
      <c r="L2773" s="1" t="s">
        <v>926</v>
      </c>
    </row>
    <row r="2774" spans="3:12">
      <c r="C2774" s="1" t="s">
        <v>1082</v>
      </c>
      <c r="D2774" s="1">
        <v>0</v>
      </c>
      <c r="E2774" s="1" t="s">
        <v>27</v>
      </c>
      <c r="F2774" s="12" t="s">
        <v>142</v>
      </c>
      <c r="G2774" s="12" t="s">
        <v>3350</v>
      </c>
      <c r="H2774" s="1" t="s">
        <v>85</v>
      </c>
      <c r="I2774" s="12" t="s">
        <v>554</v>
      </c>
      <c r="J2774" s="12" t="s">
        <v>559</v>
      </c>
      <c r="K2774" s="1" t="s">
        <v>932</v>
      </c>
      <c r="L2774" s="1" t="s">
        <v>926</v>
      </c>
    </row>
    <row r="2775" spans="3:12">
      <c r="C2775" s="1" t="s">
        <v>1083</v>
      </c>
      <c r="D2775" s="1">
        <v>0</v>
      </c>
      <c r="E2775" s="1" t="s">
        <v>27</v>
      </c>
      <c r="F2775" s="12" t="s">
        <v>142</v>
      </c>
      <c r="G2775" s="12" t="s">
        <v>3350</v>
      </c>
      <c r="H2775" s="1" t="s">
        <v>85</v>
      </c>
      <c r="I2775" s="12" t="s">
        <v>554</v>
      </c>
      <c r="J2775" s="12" t="s">
        <v>559</v>
      </c>
      <c r="K2775" s="1" t="s">
        <v>932</v>
      </c>
      <c r="L2775" s="1" t="s">
        <v>926</v>
      </c>
    </row>
    <row r="2776" spans="3:12">
      <c r="C2776" s="1" t="s">
        <v>1085</v>
      </c>
      <c r="D2776" s="1">
        <v>0</v>
      </c>
      <c r="E2776" s="1" t="s">
        <v>27</v>
      </c>
      <c r="F2776" s="12" t="s">
        <v>142</v>
      </c>
      <c r="G2776" s="12" t="s">
        <v>3350</v>
      </c>
      <c r="H2776" s="1" t="s">
        <v>85</v>
      </c>
      <c r="I2776" s="12" t="s">
        <v>554</v>
      </c>
      <c r="J2776" s="12" t="s">
        <v>559</v>
      </c>
      <c r="K2776" s="1" t="s">
        <v>932</v>
      </c>
      <c r="L2776" s="1" t="s">
        <v>926</v>
      </c>
    </row>
    <row r="2777" spans="3:12">
      <c r="C2777" s="1" t="s">
        <v>1086</v>
      </c>
      <c r="D2777" s="1">
        <v>0</v>
      </c>
      <c r="E2777" s="1" t="s">
        <v>27</v>
      </c>
      <c r="F2777" s="12" t="s">
        <v>142</v>
      </c>
      <c r="G2777" s="12" t="s">
        <v>3350</v>
      </c>
      <c r="H2777" s="1" t="s">
        <v>85</v>
      </c>
      <c r="I2777" s="12" t="s">
        <v>554</v>
      </c>
      <c r="J2777" s="12" t="s">
        <v>559</v>
      </c>
      <c r="K2777" s="1" t="s">
        <v>932</v>
      </c>
      <c r="L2777" s="1" t="s">
        <v>926</v>
      </c>
    </row>
    <row r="2778" spans="3:12">
      <c r="C2778" s="1" t="s">
        <v>1087</v>
      </c>
      <c r="D2778" s="1">
        <v>0</v>
      </c>
      <c r="E2778" s="1" t="s">
        <v>27</v>
      </c>
      <c r="F2778" s="12" t="s">
        <v>142</v>
      </c>
      <c r="G2778" s="12" t="s">
        <v>3350</v>
      </c>
      <c r="H2778" s="1" t="s">
        <v>85</v>
      </c>
      <c r="I2778" s="12" t="s">
        <v>554</v>
      </c>
      <c r="J2778" s="12" t="s">
        <v>559</v>
      </c>
      <c r="K2778" s="1" t="s">
        <v>932</v>
      </c>
      <c r="L2778" s="1" t="s">
        <v>926</v>
      </c>
    </row>
    <row r="2779" spans="3:12">
      <c r="C2779" s="1" t="s">
        <v>1088</v>
      </c>
      <c r="D2779" s="1">
        <v>0</v>
      </c>
      <c r="E2779" s="1" t="s">
        <v>27</v>
      </c>
      <c r="F2779" s="12" t="s">
        <v>142</v>
      </c>
      <c r="G2779" s="12" t="s">
        <v>3350</v>
      </c>
      <c r="H2779" s="1" t="s">
        <v>85</v>
      </c>
      <c r="I2779" s="12" t="s">
        <v>554</v>
      </c>
      <c r="J2779" s="12" t="s">
        <v>559</v>
      </c>
      <c r="K2779" s="1" t="s">
        <v>932</v>
      </c>
      <c r="L2779" s="1" t="s">
        <v>926</v>
      </c>
    </row>
    <row r="2780" spans="3:12">
      <c r="C2780" s="1" t="s">
        <v>1089</v>
      </c>
      <c r="D2780" s="1">
        <v>0</v>
      </c>
      <c r="E2780" s="1" t="s">
        <v>27</v>
      </c>
      <c r="F2780" s="12" t="s">
        <v>142</v>
      </c>
      <c r="G2780" s="12" t="s">
        <v>3350</v>
      </c>
      <c r="H2780" s="1" t="s">
        <v>85</v>
      </c>
      <c r="I2780" s="12" t="s">
        <v>554</v>
      </c>
      <c r="J2780" s="12" t="s">
        <v>559</v>
      </c>
      <c r="K2780" s="1" t="s">
        <v>932</v>
      </c>
      <c r="L2780" s="1" t="s">
        <v>926</v>
      </c>
    </row>
    <row r="2781" spans="3:12">
      <c r="C2781" s="1" t="s">
        <v>1090</v>
      </c>
      <c r="D2781" s="1">
        <v>0</v>
      </c>
      <c r="E2781" s="1" t="s">
        <v>27</v>
      </c>
      <c r="F2781" s="12" t="s">
        <v>142</v>
      </c>
      <c r="G2781" s="12" t="s">
        <v>3350</v>
      </c>
      <c r="H2781" s="1" t="s">
        <v>85</v>
      </c>
      <c r="I2781" s="12" t="s">
        <v>554</v>
      </c>
      <c r="J2781" s="12" t="s">
        <v>559</v>
      </c>
      <c r="K2781" s="1" t="s">
        <v>932</v>
      </c>
      <c r="L2781" s="1" t="s">
        <v>926</v>
      </c>
    </row>
    <row r="2782" spans="3:12">
      <c r="C2782" s="1" t="s">
        <v>1091</v>
      </c>
      <c r="D2782" s="1">
        <v>0</v>
      </c>
      <c r="E2782" s="1" t="s">
        <v>27</v>
      </c>
      <c r="F2782" s="12" t="s">
        <v>142</v>
      </c>
      <c r="G2782" s="12" t="s">
        <v>3350</v>
      </c>
      <c r="H2782" s="1" t="s">
        <v>85</v>
      </c>
      <c r="I2782" s="12" t="s">
        <v>554</v>
      </c>
      <c r="J2782" s="12" t="s">
        <v>559</v>
      </c>
      <c r="K2782" s="1" t="s">
        <v>932</v>
      </c>
      <c r="L2782" s="1" t="s">
        <v>926</v>
      </c>
    </row>
    <row r="2783" spans="3:12">
      <c r="C2783" s="1" t="s">
        <v>1092</v>
      </c>
      <c r="D2783" s="1">
        <v>0</v>
      </c>
      <c r="E2783" s="1" t="s">
        <v>27</v>
      </c>
      <c r="F2783" s="12" t="s">
        <v>142</v>
      </c>
      <c r="G2783" s="12" t="s">
        <v>3350</v>
      </c>
      <c r="H2783" s="1" t="s">
        <v>85</v>
      </c>
      <c r="I2783" s="12" t="s">
        <v>554</v>
      </c>
      <c r="J2783" s="12" t="s">
        <v>559</v>
      </c>
      <c r="K2783" s="1" t="s">
        <v>932</v>
      </c>
      <c r="L2783" s="1" t="s">
        <v>926</v>
      </c>
    </row>
    <row r="2784" spans="3:12">
      <c r="C2784" s="1" t="s">
        <v>1093</v>
      </c>
      <c r="D2784" s="1">
        <v>0</v>
      </c>
      <c r="E2784" s="1" t="s">
        <v>27</v>
      </c>
      <c r="F2784" s="12" t="s">
        <v>142</v>
      </c>
      <c r="G2784" s="12" t="s">
        <v>3350</v>
      </c>
      <c r="H2784" s="1" t="s">
        <v>85</v>
      </c>
      <c r="I2784" s="12" t="s">
        <v>554</v>
      </c>
      <c r="J2784" s="12" t="s">
        <v>559</v>
      </c>
      <c r="K2784" s="1" t="s">
        <v>932</v>
      </c>
      <c r="L2784" s="1" t="s">
        <v>926</v>
      </c>
    </row>
    <row r="2785" spans="3:12">
      <c r="C2785" s="1" t="s">
        <v>1095</v>
      </c>
      <c r="D2785" s="1">
        <v>0</v>
      </c>
      <c r="E2785" s="1" t="s">
        <v>27</v>
      </c>
      <c r="F2785" s="12" t="s">
        <v>142</v>
      </c>
      <c r="G2785" s="12" t="s">
        <v>3350</v>
      </c>
      <c r="H2785" s="1" t="s">
        <v>85</v>
      </c>
      <c r="I2785" s="12" t="s">
        <v>554</v>
      </c>
      <c r="J2785" s="12" t="s">
        <v>559</v>
      </c>
      <c r="K2785" s="1" t="s">
        <v>932</v>
      </c>
      <c r="L2785" s="1" t="s">
        <v>926</v>
      </c>
    </row>
    <row r="2786" spans="3:12">
      <c r="C2786" s="1" t="s">
        <v>1096</v>
      </c>
      <c r="D2786" s="1">
        <v>0</v>
      </c>
      <c r="E2786" s="1" t="s">
        <v>27</v>
      </c>
      <c r="F2786" s="12" t="s">
        <v>142</v>
      </c>
      <c r="G2786" s="12" t="s">
        <v>3350</v>
      </c>
      <c r="H2786" s="1" t="s">
        <v>85</v>
      </c>
      <c r="I2786" s="12" t="s">
        <v>554</v>
      </c>
      <c r="J2786" s="12" t="s">
        <v>559</v>
      </c>
      <c r="K2786" s="1" t="s">
        <v>932</v>
      </c>
      <c r="L2786" s="1" t="s">
        <v>926</v>
      </c>
    </row>
    <row r="2787" spans="3:12">
      <c r="C2787" s="1" t="s">
        <v>1097</v>
      </c>
      <c r="D2787" s="1">
        <v>0</v>
      </c>
      <c r="E2787" s="1" t="s">
        <v>27</v>
      </c>
      <c r="F2787" s="12" t="s">
        <v>142</v>
      </c>
      <c r="G2787" s="12" t="s">
        <v>3350</v>
      </c>
      <c r="H2787" s="1" t="s">
        <v>85</v>
      </c>
      <c r="I2787" s="12" t="s">
        <v>554</v>
      </c>
      <c r="J2787" s="12" t="s">
        <v>559</v>
      </c>
      <c r="K2787" s="1" t="s">
        <v>932</v>
      </c>
      <c r="L2787" s="1" t="s">
        <v>926</v>
      </c>
    </row>
    <row r="2788" spans="3:12">
      <c r="C2788" s="1" t="s">
        <v>1098</v>
      </c>
      <c r="D2788" s="1">
        <v>0</v>
      </c>
      <c r="E2788" s="1" t="s">
        <v>27</v>
      </c>
      <c r="F2788" s="12" t="s">
        <v>142</v>
      </c>
      <c r="G2788" s="12" t="s">
        <v>3350</v>
      </c>
      <c r="H2788" s="1" t="s">
        <v>85</v>
      </c>
      <c r="I2788" s="12" t="s">
        <v>554</v>
      </c>
      <c r="J2788" s="12" t="s">
        <v>559</v>
      </c>
      <c r="K2788" s="1" t="s">
        <v>932</v>
      </c>
      <c r="L2788" s="1" t="s">
        <v>926</v>
      </c>
    </row>
    <row r="2789" spans="3:12">
      <c r="C2789" s="1" t="s">
        <v>1099</v>
      </c>
      <c r="D2789" s="1">
        <v>0</v>
      </c>
      <c r="E2789" s="1" t="s">
        <v>27</v>
      </c>
      <c r="F2789" s="12" t="s">
        <v>142</v>
      </c>
      <c r="G2789" s="12" t="s">
        <v>3350</v>
      </c>
      <c r="H2789" s="1" t="s">
        <v>85</v>
      </c>
      <c r="I2789" s="12" t="s">
        <v>554</v>
      </c>
      <c r="J2789" s="12" t="s">
        <v>559</v>
      </c>
      <c r="K2789" s="1" t="s">
        <v>932</v>
      </c>
      <c r="L2789" s="1" t="s">
        <v>926</v>
      </c>
    </row>
    <row r="2790" spans="3:12">
      <c r="C2790" s="1" t="s">
        <v>1100</v>
      </c>
      <c r="D2790" s="1">
        <v>0</v>
      </c>
      <c r="E2790" s="1" t="s">
        <v>27</v>
      </c>
      <c r="F2790" s="12" t="s">
        <v>142</v>
      </c>
      <c r="G2790" s="12" t="s">
        <v>3350</v>
      </c>
      <c r="H2790" s="1" t="s">
        <v>85</v>
      </c>
      <c r="I2790" s="12" t="s">
        <v>554</v>
      </c>
      <c r="J2790" s="12" t="s">
        <v>559</v>
      </c>
      <c r="K2790" s="1" t="s">
        <v>932</v>
      </c>
      <c r="L2790" s="1" t="s">
        <v>926</v>
      </c>
    </row>
    <row r="2791" spans="3:12">
      <c r="C2791" s="1" t="s">
        <v>1101</v>
      </c>
      <c r="D2791" s="1">
        <v>0</v>
      </c>
      <c r="E2791" s="1" t="s">
        <v>27</v>
      </c>
      <c r="F2791" s="12" t="s">
        <v>142</v>
      </c>
      <c r="G2791" s="12" t="s">
        <v>3350</v>
      </c>
      <c r="H2791" s="1" t="s">
        <v>85</v>
      </c>
      <c r="I2791" s="12" t="s">
        <v>554</v>
      </c>
      <c r="J2791" s="12" t="s">
        <v>559</v>
      </c>
      <c r="K2791" s="1" t="s">
        <v>932</v>
      </c>
      <c r="L2791" s="1" t="s">
        <v>926</v>
      </c>
    </row>
    <row r="2792" spans="3:12">
      <c r="C2792" s="1" t="s">
        <v>1102</v>
      </c>
      <c r="D2792" s="1">
        <v>0</v>
      </c>
      <c r="E2792" s="1" t="s">
        <v>27</v>
      </c>
      <c r="F2792" s="12" t="s">
        <v>142</v>
      </c>
      <c r="G2792" s="12" t="s">
        <v>3350</v>
      </c>
      <c r="H2792" s="1" t="s">
        <v>85</v>
      </c>
      <c r="I2792" s="12" t="s">
        <v>554</v>
      </c>
      <c r="J2792" s="12" t="s">
        <v>559</v>
      </c>
      <c r="K2792" s="1" t="s">
        <v>932</v>
      </c>
      <c r="L2792" s="1" t="s">
        <v>926</v>
      </c>
    </row>
    <row r="2793" spans="3:12">
      <c r="C2793" s="1" t="s">
        <v>1103</v>
      </c>
      <c r="D2793" s="1">
        <v>0</v>
      </c>
      <c r="E2793" s="1" t="s">
        <v>27</v>
      </c>
      <c r="F2793" s="12" t="s">
        <v>142</v>
      </c>
      <c r="G2793" s="12" t="s">
        <v>3350</v>
      </c>
      <c r="H2793" s="1" t="s">
        <v>85</v>
      </c>
      <c r="I2793" s="12" t="s">
        <v>554</v>
      </c>
      <c r="J2793" s="12" t="s">
        <v>559</v>
      </c>
      <c r="K2793" s="1" t="s">
        <v>932</v>
      </c>
      <c r="L2793" s="1" t="s">
        <v>926</v>
      </c>
    </row>
    <row r="2794" spans="3:12">
      <c r="C2794" s="1" t="s">
        <v>1104</v>
      </c>
      <c r="D2794" s="1">
        <v>0</v>
      </c>
      <c r="E2794" s="1" t="s">
        <v>27</v>
      </c>
      <c r="F2794" s="12" t="s">
        <v>142</v>
      </c>
      <c r="G2794" s="12" t="s">
        <v>3350</v>
      </c>
      <c r="H2794" s="1" t="s">
        <v>85</v>
      </c>
      <c r="I2794" s="12" t="s">
        <v>554</v>
      </c>
      <c r="J2794" s="12" t="s">
        <v>559</v>
      </c>
      <c r="K2794" s="1" t="s">
        <v>932</v>
      </c>
      <c r="L2794" s="1" t="s">
        <v>926</v>
      </c>
    </row>
    <row r="2795" spans="3:12">
      <c r="C2795" s="1" t="s">
        <v>1105</v>
      </c>
      <c r="D2795" s="1">
        <v>0</v>
      </c>
      <c r="E2795" s="1" t="s">
        <v>27</v>
      </c>
      <c r="F2795" s="12" t="s">
        <v>142</v>
      </c>
      <c r="G2795" s="12" t="s">
        <v>3350</v>
      </c>
      <c r="H2795" s="1" t="s">
        <v>85</v>
      </c>
      <c r="I2795" s="12" t="s">
        <v>554</v>
      </c>
      <c r="J2795" s="12" t="s">
        <v>559</v>
      </c>
      <c r="K2795" s="1" t="s">
        <v>932</v>
      </c>
      <c r="L2795" s="1" t="s">
        <v>926</v>
      </c>
    </row>
    <row r="2796" spans="3:12">
      <c r="C2796" s="1" t="s">
        <v>1106</v>
      </c>
      <c r="D2796" s="1">
        <v>0</v>
      </c>
      <c r="E2796" s="1" t="s">
        <v>27</v>
      </c>
      <c r="F2796" s="12" t="s">
        <v>142</v>
      </c>
      <c r="G2796" s="12" t="s">
        <v>3350</v>
      </c>
      <c r="H2796" s="1" t="s">
        <v>85</v>
      </c>
      <c r="I2796" s="12" t="s">
        <v>554</v>
      </c>
      <c r="J2796" s="12" t="s">
        <v>559</v>
      </c>
      <c r="K2796" s="1" t="s">
        <v>932</v>
      </c>
      <c r="L2796" s="1" t="s">
        <v>926</v>
      </c>
    </row>
    <row r="2797" spans="3:12">
      <c r="C2797" s="1" t="s">
        <v>1064</v>
      </c>
      <c r="D2797" s="1">
        <v>0</v>
      </c>
      <c r="E2797" s="1" t="s">
        <v>27</v>
      </c>
      <c r="F2797" s="12" t="s">
        <v>142</v>
      </c>
      <c r="G2797" s="12" t="s">
        <v>3350</v>
      </c>
      <c r="H2797" s="1" t="s">
        <v>85</v>
      </c>
      <c r="I2797" s="12" t="s">
        <v>554</v>
      </c>
      <c r="J2797" s="12" t="s">
        <v>559</v>
      </c>
      <c r="K2797" s="1" t="s">
        <v>932</v>
      </c>
      <c r="L2797" s="1" t="s">
        <v>928</v>
      </c>
    </row>
    <row r="2798" spans="3:12">
      <c r="C2798" s="1" t="s">
        <v>1065</v>
      </c>
      <c r="D2798" s="1">
        <v>0</v>
      </c>
      <c r="E2798" s="1" t="s">
        <v>27</v>
      </c>
      <c r="F2798" s="12" t="s">
        <v>142</v>
      </c>
      <c r="G2798" s="12" t="s">
        <v>3350</v>
      </c>
      <c r="H2798" s="1" t="s">
        <v>85</v>
      </c>
      <c r="I2798" s="12" t="s">
        <v>554</v>
      </c>
      <c r="J2798" s="12" t="s">
        <v>559</v>
      </c>
      <c r="K2798" s="1" t="s">
        <v>932</v>
      </c>
      <c r="L2798" s="1" t="s">
        <v>928</v>
      </c>
    </row>
    <row r="2799" spans="3:12">
      <c r="C2799" s="1" t="s">
        <v>1066</v>
      </c>
      <c r="D2799" s="1">
        <v>0</v>
      </c>
      <c r="E2799" s="1" t="s">
        <v>27</v>
      </c>
      <c r="F2799" s="12" t="s">
        <v>142</v>
      </c>
      <c r="G2799" s="12" t="s">
        <v>3350</v>
      </c>
      <c r="H2799" s="1" t="s">
        <v>85</v>
      </c>
      <c r="I2799" s="12" t="s">
        <v>554</v>
      </c>
      <c r="J2799" s="12" t="s">
        <v>559</v>
      </c>
      <c r="K2799" s="1" t="s">
        <v>932</v>
      </c>
      <c r="L2799" s="1" t="s">
        <v>928</v>
      </c>
    </row>
    <row r="2800" spans="3:12">
      <c r="C2800" s="1" t="s">
        <v>1067</v>
      </c>
      <c r="D2800" s="1">
        <v>0</v>
      </c>
      <c r="E2800" s="1" t="s">
        <v>27</v>
      </c>
      <c r="F2800" s="12" t="s">
        <v>142</v>
      </c>
      <c r="G2800" s="12" t="s">
        <v>3350</v>
      </c>
      <c r="H2800" s="1" t="s">
        <v>85</v>
      </c>
      <c r="I2800" s="12" t="s">
        <v>554</v>
      </c>
      <c r="J2800" s="12" t="s">
        <v>559</v>
      </c>
      <c r="K2800" s="1" t="s">
        <v>932</v>
      </c>
      <c r="L2800" s="1" t="s">
        <v>928</v>
      </c>
    </row>
    <row r="2801" spans="3:12">
      <c r="C2801" s="1" t="s">
        <v>1068</v>
      </c>
      <c r="D2801" s="1">
        <v>0</v>
      </c>
      <c r="E2801" s="1" t="s">
        <v>27</v>
      </c>
      <c r="F2801" s="12" t="s">
        <v>142</v>
      </c>
      <c r="G2801" s="12" t="s">
        <v>3350</v>
      </c>
      <c r="H2801" s="1" t="s">
        <v>85</v>
      </c>
      <c r="I2801" s="12" t="s">
        <v>554</v>
      </c>
      <c r="J2801" s="12" t="s">
        <v>559</v>
      </c>
      <c r="K2801" s="1" t="s">
        <v>932</v>
      </c>
      <c r="L2801" s="1" t="s">
        <v>928</v>
      </c>
    </row>
    <row r="2802" spans="3:12">
      <c r="C2802" s="1" t="s">
        <v>1069</v>
      </c>
      <c r="D2802" s="1">
        <v>0</v>
      </c>
      <c r="E2802" s="1" t="s">
        <v>27</v>
      </c>
      <c r="F2802" s="12" t="s">
        <v>142</v>
      </c>
      <c r="G2802" s="12" t="s">
        <v>3350</v>
      </c>
      <c r="H2802" s="1" t="s">
        <v>85</v>
      </c>
      <c r="I2802" s="12" t="s">
        <v>554</v>
      </c>
      <c r="J2802" s="12" t="s">
        <v>559</v>
      </c>
      <c r="K2802" s="1" t="s">
        <v>932</v>
      </c>
      <c r="L2802" s="1" t="s">
        <v>928</v>
      </c>
    </row>
    <row r="2803" spans="3:12">
      <c r="C2803" s="1" t="s">
        <v>1070</v>
      </c>
      <c r="D2803" s="1">
        <v>0</v>
      </c>
      <c r="E2803" s="1" t="s">
        <v>27</v>
      </c>
      <c r="F2803" s="12" t="s">
        <v>142</v>
      </c>
      <c r="G2803" s="12" t="s">
        <v>3350</v>
      </c>
      <c r="H2803" s="1" t="s">
        <v>85</v>
      </c>
      <c r="I2803" s="12" t="s">
        <v>554</v>
      </c>
      <c r="J2803" s="12" t="s">
        <v>559</v>
      </c>
      <c r="K2803" s="1" t="s">
        <v>932</v>
      </c>
      <c r="L2803" s="1" t="s">
        <v>928</v>
      </c>
    </row>
    <row r="2804" spans="3:12">
      <c r="C2804" s="1" t="s">
        <v>1071</v>
      </c>
      <c r="D2804" s="1">
        <v>0</v>
      </c>
      <c r="E2804" s="1" t="s">
        <v>27</v>
      </c>
      <c r="F2804" s="12" t="s">
        <v>142</v>
      </c>
      <c r="G2804" s="12" t="s">
        <v>3350</v>
      </c>
      <c r="H2804" s="1" t="s">
        <v>85</v>
      </c>
      <c r="I2804" s="12" t="s">
        <v>554</v>
      </c>
      <c r="J2804" s="12" t="s">
        <v>559</v>
      </c>
      <c r="K2804" s="1" t="s">
        <v>932</v>
      </c>
      <c r="L2804" s="1" t="s">
        <v>928</v>
      </c>
    </row>
    <row r="2805" spans="3:12">
      <c r="C2805" s="1" t="s">
        <v>1072</v>
      </c>
      <c r="D2805" s="1">
        <v>0</v>
      </c>
      <c r="E2805" s="1" t="s">
        <v>27</v>
      </c>
      <c r="F2805" s="12" t="s">
        <v>142</v>
      </c>
      <c r="G2805" s="12" t="s">
        <v>3350</v>
      </c>
      <c r="H2805" s="1" t="s">
        <v>85</v>
      </c>
      <c r="I2805" s="12" t="s">
        <v>554</v>
      </c>
      <c r="J2805" s="12" t="s">
        <v>559</v>
      </c>
      <c r="K2805" s="1" t="s">
        <v>932</v>
      </c>
      <c r="L2805" s="1" t="s">
        <v>928</v>
      </c>
    </row>
    <row r="2806" spans="3:12">
      <c r="C2806" s="1" t="s">
        <v>1074</v>
      </c>
      <c r="D2806" s="1">
        <v>0</v>
      </c>
      <c r="E2806" s="1" t="s">
        <v>27</v>
      </c>
      <c r="F2806" s="12" t="s">
        <v>142</v>
      </c>
      <c r="G2806" s="12" t="s">
        <v>3350</v>
      </c>
      <c r="H2806" s="1" t="s">
        <v>85</v>
      </c>
      <c r="I2806" s="12" t="s">
        <v>554</v>
      </c>
      <c r="J2806" s="12" t="s">
        <v>559</v>
      </c>
      <c r="K2806" s="1" t="s">
        <v>932</v>
      </c>
      <c r="L2806" s="1" t="s">
        <v>928</v>
      </c>
    </row>
    <row r="2807" spans="3:12">
      <c r="C2807" s="1" t="s">
        <v>1075</v>
      </c>
      <c r="D2807" s="1">
        <v>0</v>
      </c>
      <c r="E2807" s="1" t="s">
        <v>27</v>
      </c>
      <c r="F2807" s="12" t="s">
        <v>142</v>
      </c>
      <c r="G2807" s="12" t="s">
        <v>3350</v>
      </c>
      <c r="H2807" s="1" t="s">
        <v>85</v>
      </c>
      <c r="I2807" s="12" t="s">
        <v>554</v>
      </c>
      <c r="J2807" s="12" t="s">
        <v>559</v>
      </c>
      <c r="K2807" s="1" t="s">
        <v>932</v>
      </c>
      <c r="L2807" s="1" t="s">
        <v>928</v>
      </c>
    </row>
    <row r="2808" spans="3:12">
      <c r="C2808" s="1" t="s">
        <v>1076</v>
      </c>
      <c r="D2808" s="1">
        <v>0</v>
      </c>
      <c r="E2808" s="1" t="s">
        <v>27</v>
      </c>
      <c r="F2808" s="12" t="s">
        <v>142</v>
      </c>
      <c r="G2808" s="12" t="s">
        <v>3350</v>
      </c>
      <c r="H2808" s="1" t="s">
        <v>85</v>
      </c>
      <c r="I2808" s="12" t="s">
        <v>554</v>
      </c>
      <c r="J2808" s="12" t="s">
        <v>559</v>
      </c>
      <c r="K2808" s="1" t="s">
        <v>932</v>
      </c>
      <c r="L2808" s="1" t="s">
        <v>928</v>
      </c>
    </row>
    <row r="2809" spans="3:12">
      <c r="C2809" s="1" t="s">
        <v>1077</v>
      </c>
      <c r="D2809" s="1">
        <v>0</v>
      </c>
      <c r="E2809" s="1" t="s">
        <v>27</v>
      </c>
      <c r="F2809" s="12" t="s">
        <v>142</v>
      </c>
      <c r="G2809" s="12" t="s">
        <v>3350</v>
      </c>
      <c r="H2809" s="1" t="s">
        <v>85</v>
      </c>
      <c r="I2809" s="12" t="s">
        <v>554</v>
      </c>
      <c r="J2809" s="12" t="s">
        <v>559</v>
      </c>
      <c r="K2809" s="1" t="s">
        <v>932</v>
      </c>
      <c r="L2809" s="1" t="s">
        <v>928</v>
      </c>
    </row>
    <row r="2810" spans="3:12">
      <c r="C2810" s="1" t="s">
        <v>1078</v>
      </c>
      <c r="D2810" s="1">
        <v>0</v>
      </c>
      <c r="E2810" s="1" t="s">
        <v>27</v>
      </c>
      <c r="F2810" s="12" t="s">
        <v>142</v>
      </c>
      <c r="G2810" s="12" t="s">
        <v>3350</v>
      </c>
      <c r="H2810" s="1" t="s">
        <v>85</v>
      </c>
      <c r="I2810" s="12" t="s">
        <v>554</v>
      </c>
      <c r="J2810" s="12" t="s">
        <v>559</v>
      </c>
      <c r="K2810" s="1" t="s">
        <v>932</v>
      </c>
      <c r="L2810" s="1" t="s">
        <v>928</v>
      </c>
    </row>
    <row r="2811" spans="3:12">
      <c r="C2811" s="1" t="s">
        <v>1079</v>
      </c>
      <c r="D2811" s="1">
        <v>0</v>
      </c>
      <c r="E2811" s="1" t="s">
        <v>27</v>
      </c>
      <c r="F2811" s="12" t="s">
        <v>142</v>
      </c>
      <c r="G2811" s="12" t="s">
        <v>3350</v>
      </c>
      <c r="H2811" s="1" t="s">
        <v>85</v>
      </c>
      <c r="I2811" s="12" t="s">
        <v>554</v>
      </c>
      <c r="J2811" s="12" t="s">
        <v>559</v>
      </c>
      <c r="K2811" s="1" t="s">
        <v>932</v>
      </c>
      <c r="L2811" s="1" t="s">
        <v>928</v>
      </c>
    </row>
    <row r="2812" spans="3:12">
      <c r="C2812" s="1" t="s">
        <v>1080</v>
      </c>
      <c r="D2812" s="1">
        <v>0</v>
      </c>
      <c r="E2812" s="1" t="s">
        <v>27</v>
      </c>
      <c r="F2812" s="12" t="s">
        <v>142</v>
      </c>
      <c r="G2812" s="12" t="s">
        <v>3350</v>
      </c>
      <c r="H2812" s="1" t="s">
        <v>85</v>
      </c>
      <c r="I2812" s="12" t="s">
        <v>554</v>
      </c>
      <c r="J2812" s="12" t="s">
        <v>559</v>
      </c>
      <c r="K2812" s="1" t="s">
        <v>932</v>
      </c>
      <c r="L2812" s="1" t="s">
        <v>928</v>
      </c>
    </row>
    <row r="2813" spans="3:12">
      <c r="C2813" s="1" t="s">
        <v>1081</v>
      </c>
      <c r="D2813" s="1">
        <v>0</v>
      </c>
      <c r="E2813" s="1" t="s">
        <v>27</v>
      </c>
      <c r="F2813" s="12" t="s">
        <v>142</v>
      </c>
      <c r="G2813" s="12" t="s">
        <v>3350</v>
      </c>
      <c r="H2813" s="1" t="s">
        <v>85</v>
      </c>
      <c r="I2813" s="12" t="s">
        <v>554</v>
      </c>
      <c r="J2813" s="12" t="s">
        <v>559</v>
      </c>
      <c r="K2813" s="1" t="s">
        <v>932</v>
      </c>
      <c r="L2813" s="1" t="s">
        <v>928</v>
      </c>
    </row>
    <row r="2814" spans="3:12">
      <c r="C2814" s="1" t="s">
        <v>1082</v>
      </c>
      <c r="D2814" s="1">
        <v>0</v>
      </c>
      <c r="E2814" s="1" t="s">
        <v>27</v>
      </c>
      <c r="F2814" s="12" t="s">
        <v>142</v>
      </c>
      <c r="G2814" s="12" t="s">
        <v>3350</v>
      </c>
      <c r="H2814" s="1" t="s">
        <v>85</v>
      </c>
      <c r="I2814" s="12" t="s">
        <v>554</v>
      </c>
      <c r="J2814" s="12" t="s">
        <v>559</v>
      </c>
      <c r="K2814" s="1" t="s">
        <v>932</v>
      </c>
      <c r="L2814" s="1" t="s">
        <v>928</v>
      </c>
    </row>
    <row r="2815" spans="3:12">
      <c r="C2815" s="1" t="s">
        <v>1083</v>
      </c>
      <c r="D2815" s="1">
        <v>0</v>
      </c>
      <c r="E2815" s="1" t="s">
        <v>27</v>
      </c>
      <c r="F2815" s="12" t="s">
        <v>142</v>
      </c>
      <c r="G2815" s="12" t="s">
        <v>3350</v>
      </c>
      <c r="H2815" s="1" t="s">
        <v>85</v>
      </c>
      <c r="I2815" s="12" t="s">
        <v>554</v>
      </c>
      <c r="J2815" s="12" t="s">
        <v>559</v>
      </c>
      <c r="K2815" s="1" t="s">
        <v>932</v>
      </c>
      <c r="L2815" s="1" t="s">
        <v>928</v>
      </c>
    </row>
    <row r="2816" spans="3:12">
      <c r="C2816" s="1" t="s">
        <v>1085</v>
      </c>
      <c r="D2816" s="1">
        <v>0</v>
      </c>
      <c r="E2816" s="1" t="s">
        <v>27</v>
      </c>
      <c r="F2816" s="12" t="s">
        <v>142</v>
      </c>
      <c r="G2816" s="12" t="s">
        <v>3350</v>
      </c>
      <c r="H2816" s="1" t="s">
        <v>85</v>
      </c>
      <c r="I2816" s="12" t="s">
        <v>554</v>
      </c>
      <c r="J2816" s="12" t="s">
        <v>559</v>
      </c>
      <c r="K2816" s="1" t="s">
        <v>932</v>
      </c>
      <c r="L2816" s="1" t="s">
        <v>928</v>
      </c>
    </row>
    <row r="2817" spans="3:12">
      <c r="C2817" s="1" t="s">
        <v>1086</v>
      </c>
      <c r="D2817" s="1">
        <v>0</v>
      </c>
      <c r="E2817" s="1" t="s">
        <v>27</v>
      </c>
      <c r="F2817" s="12" t="s">
        <v>142</v>
      </c>
      <c r="G2817" s="12" t="s">
        <v>3350</v>
      </c>
      <c r="H2817" s="1" t="s">
        <v>85</v>
      </c>
      <c r="I2817" s="12" t="s">
        <v>554</v>
      </c>
      <c r="J2817" s="12" t="s">
        <v>559</v>
      </c>
      <c r="K2817" s="1" t="s">
        <v>932</v>
      </c>
      <c r="L2817" s="1" t="s">
        <v>928</v>
      </c>
    </row>
    <row r="2818" spans="3:12">
      <c r="C2818" s="1" t="s">
        <v>1087</v>
      </c>
      <c r="D2818" s="1">
        <v>0</v>
      </c>
      <c r="E2818" s="1" t="s">
        <v>27</v>
      </c>
      <c r="F2818" s="12" t="s">
        <v>142</v>
      </c>
      <c r="G2818" s="12" t="s">
        <v>3350</v>
      </c>
      <c r="H2818" s="1" t="s">
        <v>85</v>
      </c>
      <c r="I2818" s="12" t="s">
        <v>554</v>
      </c>
      <c r="J2818" s="12" t="s">
        <v>559</v>
      </c>
      <c r="K2818" s="1" t="s">
        <v>932</v>
      </c>
      <c r="L2818" s="1" t="s">
        <v>928</v>
      </c>
    </row>
    <row r="2819" spans="3:12">
      <c r="C2819" s="1" t="s">
        <v>1088</v>
      </c>
      <c r="D2819" s="1">
        <v>0</v>
      </c>
      <c r="E2819" s="1" t="s">
        <v>27</v>
      </c>
      <c r="F2819" s="12" t="s">
        <v>142</v>
      </c>
      <c r="G2819" s="12" t="s">
        <v>3350</v>
      </c>
      <c r="H2819" s="1" t="s">
        <v>85</v>
      </c>
      <c r="I2819" s="12" t="s">
        <v>554</v>
      </c>
      <c r="J2819" s="12" t="s">
        <v>559</v>
      </c>
      <c r="K2819" s="1" t="s">
        <v>932</v>
      </c>
      <c r="L2819" s="1" t="s">
        <v>928</v>
      </c>
    </row>
    <row r="2820" spans="3:12">
      <c r="C2820" s="1" t="s">
        <v>1089</v>
      </c>
      <c r="D2820" s="1">
        <v>0</v>
      </c>
      <c r="E2820" s="1" t="s">
        <v>27</v>
      </c>
      <c r="F2820" s="12" t="s">
        <v>142</v>
      </c>
      <c r="G2820" s="12" t="s">
        <v>3350</v>
      </c>
      <c r="H2820" s="1" t="s">
        <v>85</v>
      </c>
      <c r="I2820" s="12" t="s">
        <v>554</v>
      </c>
      <c r="J2820" s="12" t="s">
        <v>559</v>
      </c>
      <c r="K2820" s="1" t="s">
        <v>932</v>
      </c>
      <c r="L2820" s="1" t="s">
        <v>928</v>
      </c>
    </row>
    <row r="2821" spans="3:12">
      <c r="C2821" s="1" t="s">
        <v>1090</v>
      </c>
      <c r="D2821" s="1">
        <v>0</v>
      </c>
      <c r="E2821" s="1" t="s">
        <v>27</v>
      </c>
      <c r="F2821" s="12" t="s">
        <v>142</v>
      </c>
      <c r="G2821" s="12" t="s">
        <v>3350</v>
      </c>
      <c r="H2821" s="1" t="s">
        <v>85</v>
      </c>
      <c r="I2821" s="12" t="s">
        <v>554</v>
      </c>
      <c r="J2821" s="12" t="s">
        <v>559</v>
      </c>
      <c r="K2821" s="1" t="s">
        <v>932</v>
      </c>
      <c r="L2821" s="1" t="s">
        <v>928</v>
      </c>
    </row>
    <row r="2822" spans="3:12">
      <c r="C2822" s="1" t="s">
        <v>1091</v>
      </c>
      <c r="D2822" s="1">
        <v>0</v>
      </c>
      <c r="E2822" s="1" t="s">
        <v>27</v>
      </c>
      <c r="F2822" s="12" t="s">
        <v>142</v>
      </c>
      <c r="G2822" s="12" t="s">
        <v>3350</v>
      </c>
      <c r="H2822" s="1" t="s">
        <v>85</v>
      </c>
      <c r="I2822" s="12" t="s">
        <v>554</v>
      </c>
      <c r="J2822" s="12" t="s">
        <v>559</v>
      </c>
      <c r="K2822" s="1" t="s">
        <v>932</v>
      </c>
      <c r="L2822" s="1" t="s">
        <v>928</v>
      </c>
    </row>
    <row r="2823" spans="3:12">
      <c r="C2823" s="1" t="s">
        <v>1092</v>
      </c>
      <c r="D2823" s="1">
        <v>0</v>
      </c>
      <c r="E2823" s="1" t="s">
        <v>27</v>
      </c>
      <c r="F2823" s="12" t="s">
        <v>142</v>
      </c>
      <c r="G2823" s="12" t="s">
        <v>3350</v>
      </c>
      <c r="H2823" s="1" t="s">
        <v>85</v>
      </c>
      <c r="I2823" s="12" t="s">
        <v>554</v>
      </c>
      <c r="J2823" s="12" t="s">
        <v>559</v>
      </c>
      <c r="K2823" s="1" t="s">
        <v>932</v>
      </c>
      <c r="L2823" s="1" t="s">
        <v>928</v>
      </c>
    </row>
    <row r="2824" spans="3:12">
      <c r="C2824" s="1" t="s">
        <v>1093</v>
      </c>
      <c r="D2824" s="1">
        <v>0</v>
      </c>
      <c r="E2824" s="1" t="s">
        <v>27</v>
      </c>
      <c r="F2824" s="12" t="s">
        <v>142</v>
      </c>
      <c r="G2824" s="12" t="s">
        <v>3350</v>
      </c>
      <c r="H2824" s="1" t="s">
        <v>85</v>
      </c>
      <c r="I2824" s="12" t="s">
        <v>554</v>
      </c>
      <c r="J2824" s="12" t="s">
        <v>559</v>
      </c>
      <c r="K2824" s="1" t="s">
        <v>932</v>
      </c>
      <c r="L2824" s="1" t="s">
        <v>928</v>
      </c>
    </row>
    <row r="2825" spans="3:12">
      <c r="C2825" s="1" t="s">
        <v>1095</v>
      </c>
      <c r="D2825" s="1">
        <v>0</v>
      </c>
      <c r="E2825" s="1" t="s">
        <v>27</v>
      </c>
      <c r="F2825" s="12" t="s">
        <v>142</v>
      </c>
      <c r="G2825" s="12" t="s">
        <v>3350</v>
      </c>
      <c r="H2825" s="1" t="s">
        <v>85</v>
      </c>
      <c r="I2825" s="12" t="s">
        <v>554</v>
      </c>
      <c r="J2825" s="12" t="s">
        <v>559</v>
      </c>
      <c r="K2825" s="1" t="s">
        <v>932</v>
      </c>
      <c r="L2825" s="1" t="s">
        <v>928</v>
      </c>
    </row>
    <row r="2826" spans="3:12">
      <c r="C2826" s="1" t="s">
        <v>1096</v>
      </c>
      <c r="D2826" s="1">
        <v>0</v>
      </c>
      <c r="E2826" s="1" t="s">
        <v>27</v>
      </c>
      <c r="F2826" s="12" t="s">
        <v>142</v>
      </c>
      <c r="G2826" s="12" t="s">
        <v>3350</v>
      </c>
      <c r="H2826" s="1" t="s">
        <v>85</v>
      </c>
      <c r="I2826" s="12" t="s">
        <v>554</v>
      </c>
      <c r="J2826" s="12" t="s">
        <v>559</v>
      </c>
      <c r="K2826" s="1" t="s">
        <v>932</v>
      </c>
      <c r="L2826" s="1" t="s">
        <v>928</v>
      </c>
    </row>
    <row r="2827" spans="3:12">
      <c r="C2827" s="1" t="s">
        <v>1097</v>
      </c>
      <c r="D2827" s="1">
        <v>0</v>
      </c>
      <c r="E2827" s="1" t="s">
        <v>27</v>
      </c>
      <c r="F2827" s="12" t="s">
        <v>142</v>
      </c>
      <c r="G2827" s="12" t="s">
        <v>3350</v>
      </c>
      <c r="H2827" s="1" t="s">
        <v>85</v>
      </c>
      <c r="I2827" s="12" t="s">
        <v>554</v>
      </c>
      <c r="J2827" s="12" t="s">
        <v>559</v>
      </c>
      <c r="K2827" s="1" t="s">
        <v>932</v>
      </c>
      <c r="L2827" s="1" t="s">
        <v>928</v>
      </c>
    </row>
    <row r="2828" spans="3:12">
      <c r="C2828" s="1" t="s">
        <v>1098</v>
      </c>
      <c r="D2828" s="1">
        <v>0</v>
      </c>
      <c r="E2828" s="1" t="s">
        <v>27</v>
      </c>
      <c r="F2828" s="12" t="s">
        <v>142</v>
      </c>
      <c r="G2828" s="12" t="s">
        <v>3350</v>
      </c>
      <c r="H2828" s="1" t="s">
        <v>85</v>
      </c>
      <c r="I2828" s="12" t="s">
        <v>554</v>
      </c>
      <c r="J2828" s="12" t="s">
        <v>559</v>
      </c>
      <c r="K2828" s="1" t="s">
        <v>932</v>
      </c>
      <c r="L2828" s="1" t="s">
        <v>928</v>
      </c>
    </row>
    <row r="2829" spans="3:12">
      <c r="C2829" s="1" t="s">
        <v>1099</v>
      </c>
      <c r="D2829" s="1">
        <v>0</v>
      </c>
      <c r="E2829" s="1" t="s">
        <v>27</v>
      </c>
      <c r="F2829" s="12" t="s">
        <v>142</v>
      </c>
      <c r="G2829" s="12" t="s">
        <v>3350</v>
      </c>
      <c r="H2829" s="1" t="s">
        <v>85</v>
      </c>
      <c r="I2829" s="12" t="s">
        <v>554</v>
      </c>
      <c r="J2829" s="12" t="s">
        <v>559</v>
      </c>
      <c r="K2829" s="1" t="s">
        <v>932</v>
      </c>
      <c r="L2829" s="1" t="s">
        <v>928</v>
      </c>
    </row>
    <row r="2830" spans="3:12">
      <c r="C2830" s="1" t="s">
        <v>1100</v>
      </c>
      <c r="D2830" s="1">
        <v>0</v>
      </c>
      <c r="E2830" s="1" t="s">
        <v>27</v>
      </c>
      <c r="F2830" s="12" t="s">
        <v>142</v>
      </c>
      <c r="G2830" s="12" t="s">
        <v>3350</v>
      </c>
      <c r="H2830" s="1" t="s">
        <v>85</v>
      </c>
      <c r="I2830" s="12" t="s">
        <v>554</v>
      </c>
      <c r="J2830" s="12" t="s">
        <v>559</v>
      </c>
      <c r="K2830" s="1" t="s">
        <v>932</v>
      </c>
      <c r="L2830" s="1" t="s">
        <v>928</v>
      </c>
    </row>
    <row r="2831" spans="3:12">
      <c r="C2831" s="1" t="s">
        <v>1101</v>
      </c>
      <c r="D2831" s="1">
        <v>0</v>
      </c>
      <c r="E2831" s="1" t="s">
        <v>27</v>
      </c>
      <c r="F2831" s="12" t="s">
        <v>142</v>
      </c>
      <c r="G2831" s="12" t="s">
        <v>3350</v>
      </c>
      <c r="H2831" s="1" t="s">
        <v>85</v>
      </c>
      <c r="I2831" s="12" t="s">
        <v>554</v>
      </c>
      <c r="J2831" s="12" t="s">
        <v>559</v>
      </c>
      <c r="K2831" s="1" t="s">
        <v>932</v>
      </c>
      <c r="L2831" s="1" t="s">
        <v>928</v>
      </c>
    </row>
    <row r="2832" spans="3:12">
      <c r="C2832" s="1" t="s">
        <v>1102</v>
      </c>
      <c r="D2832" s="1">
        <v>0</v>
      </c>
      <c r="E2832" s="1" t="s">
        <v>27</v>
      </c>
      <c r="F2832" s="12" t="s">
        <v>142</v>
      </c>
      <c r="G2832" s="12" t="s">
        <v>3350</v>
      </c>
      <c r="H2832" s="1" t="s">
        <v>85</v>
      </c>
      <c r="I2832" s="12" t="s">
        <v>554</v>
      </c>
      <c r="J2832" s="12" t="s">
        <v>559</v>
      </c>
      <c r="K2832" s="1" t="s">
        <v>932</v>
      </c>
      <c r="L2832" s="1" t="s">
        <v>928</v>
      </c>
    </row>
    <row r="2833" spans="3:12">
      <c r="C2833" s="1" t="s">
        <v>1103</v>
      </c>
      <c r="D2833" s="1">
        <v>0</v>
      </c>
      <c r="E2833" s="1" t="s">
        <v>27</v>
      </c>
      <c r="F2833" s="12" t="s">
        <v>142</v>
      </c>
      <c r="G2833" s="12" t="s">
        <v>3350</v>
      </c>
      <c r="H2833" s="1" t="s">
        <v>85</v>
      </c>
      <c r="I2833" s="12" t="s">
        <v>554</v>
      </c>
      <c r="J2833" s="12" t="s">
        <v>559</v>
      </c>
      <c r="K2833" s="1" t="s">
        <v>932</v>
      </c>
      <c r="L2833" s="1" t="s">
        <v>928</v>
      </c>
    </row>
    <row r="2834" spans="3:12">
      <c r="C2834" s="1" t="s">
        <v>1104</v>
      </c>
      <c r="D2834" s="1">
        <v>0</v>
      </c>
      <c r="E2834" s="1" t="s">
        <v>27</v>
      </c>
      <c r="F2834" s="12" t="s">
        <v>142</v>
      </c>
      <c r="G2834" s="12" t="s">
        <v>3350</v>
      </c>
      <c r="H2834" s="1" t="s">
        <v>85</v>
      </c>
      <c r="I2834" s="12" t="s">
        <v>554</v>
      </c>
      <c r="J2834" s="12" t="s">
        <v>559</v>
      </c>
      <c r="K2834" s="1" t="s">
        <v>932</v>
      </c>
      <c r="L2834" s="1" t="s">
        <v>928</v>
      </c>
    </row>
    <row r="2835" spans="3:12">
      <c r="C2835" s="1" t="s">
        <v>1105</v>
      </c>
      <c r="D2835" s="1">
        <v>0</v>
      </c>
      <c r="E2835" s="1" t="s">
        <v>27</v>
      </c>
      <c r="F2835" s="12" t="s">
        <v>142</v>
      </c>
      <c r="G2835" s="12" t="s">
        <v>3350</v>
      </c>
      <c r="H2835" s="1" t="s">
        <v>85</v>
      </c>
      <c r="I2835" s="12" t="s">
        <v>554</v>
      </c>
      <c r="J2835" s="12" t="s">
        <v>559</v>
      </c>
      <c r="K2835" s="1" t="s">
        <v>932</v>
      </c>
      <c r="L2835" s="1" t="s">
        <v>928</v>
      </c>
    </row>
    <row r="2836" spans="3:12">
      <c r="C2836" s="1" t="s">
        <v>1106</v>
      </c>
      <c r="D2836" s="1">
        <v>0</v>
      </c>
      <c r="E2836" s="1" t="s">
        <v>27</v>
      </c>
      <c r="F2836" s="12" t="s">
        <v>142</v>
      </c>
      <c r="G2836" s="12" t="s">
        <v>3350</v>
      </c>
      <c r="H2836" s="1" t="s">
        <v>85</v>
      </c>
      <c r="I2836" s="12" t="s">
        <v>554</v>
      </c>
      <c r="J2836" s="12" t="s">
        <v>559</v>
      </c>
      <c r="K2836" s="1" t="s">
        <v>932</v>
      </c>
      <c r="L2836" s="1" t="s">
        <v>928</v>
      </c>
    </row>
    <row r="2837" spans="3:12">
      <c r="C2837" s="1" t="s">
        <v>1109</v>
      </c>
      <c r="D2837" s="1">
        <v>0</v>
      </c>
      <c r="E2837" s="1" t="s">
        <v>27</v>
      </c>
      <c r="F2837" s="12" t="s">
        <v>142</v>
      </c>
      <c r="G2837" s="12" t="s">
        <v>3350</v>
      </c>
      <c r="H2837" s="1" t="s">
        <v>85</v>
      </c>
      <c r="I2837" s="12" t="s">
        <v>554</v>
      </c>
      <c r="J2837" s="12" t="s">
        <v>559</v>
      </c>
      <c r="K2837" s="1" t="s">
        <v>934</v>
      </c>
      <c r="L2837" s="1" t="s">
        <v>910</v>
      </c>
    </row>
    <row r="2838" spans="3:12">
      <c r="C2838" s="1" t="s">
        <v>1110</v>
      </c>
      <c r="D2838" s="1">
        <v>0</v>
      </c>
      <c r="E2838" s="1" t="s">
        <v>27</v>
      </c>
      <c r="F2838" s="12" t="s">
        <v>142</v>
      </c>
      <c r="G2838" s="12" t="s">
        <v>3350</v>
      </c>
      <c r="H2838" s="1" t="s">
        <v>85</v>
      </c>
      <c r="I2838" s="12" t="s">
        <v>554</v>
      </c>
      <c r="J2838" s="12" t="s">
        <v>559</v>
      </c>
      <c r="K2838" s="1" t="s">
        <v>934</v>
      </c>
      <c r="L2838" s="1" t="s">
        <v>910</v>
      </c>
    </row>
    <row r="2839" spans="3:12">
      <c r="C2839" s="1" t="s">
        <v>1111</v>
      </c>
      <c r="D2839" s="1">
        <v>0</v>
      </c>
      <c r="E2839" s="1" t="s">
        <v>27</v>
      </c>
      <c r="F2839" s="12" t="s">
        <v>142</v>
      </c>
      <c r="G2839" s="12" t="s">
        <v>3350</v>
      </c>
      <c r="H2839" s="1" t="s">
        <v>85</v>
      </c>
      <c r="I2839" s="12" t="s">
        <v>554</v>
      </c>
      <c r="J2839" s="12" t="s">
        <v>559</v>
      </c>
      <c r="K2839" s="1" t="s">
        <v>934</v>
      </c>
      <c r="L2839" s="1" t="s">
        <v>910</v>
      </c>
    </row>
    <row r="2840" spans="3:12">
      <c r="C2840" s="1" t="s">
        <v>1112</v>
      </c>
      <c r="D2840" s="1">
        <v>0</v>
      </c>
      <c r="E2840" s="1" t="s">
        <v>27</v>
      </c>
      <c r="F2840" s="12" t="s">
        <v>142</v>
      </c>
      <c r="G2840" s="12" t="s">
        <v>3350</v>
      </c>
      <c r="H2840" s="1" t="s">
        <v>85</v>
      </c>
      <c r="I2840" s="12" t="s">
        <v>554</v>
      </c>
      <c r="J2840" s="12" t="s">
        <v>559</v>
      </c>
      <c r="K2840" s="1" t="s">
        <v>934</v>
      </c>
      <c r="L2840" s="1" t="s">
        <v>910</v>
      </c>
    </row>
    <row r="2841" spans="3:12">
      <c r="C2841" s="1" t="s">
        <v>1113</v>
      </c>
      <c r="D2841" s="1">
        <v>0</v>
      </c>
      <c r="E2841" s="1" t="s">
        <v>27</v>
      </c>
      <c r="F2841" s="12" t="s">
        <v>142</v>
      </c>
      <c r="G2841" s="12" t="s">
        <v>3350</v>
      </c>
      <c r="H2841" s="1" t="s">
        <v>85</v>
      </c>
      <c r="I2841" s="12" t="s">
        <v>554</v>
      </c>
      <c r="J2841" s="12" t="s">
        <v>559</v>
      </c>
      <c r="K2841" s="1" t="s">
        <v>934</v>
      </c>
      <c r="L2841" s="1" t="s">
        <v>910</v>
      </c>
    </row>
    <row r="2842" spans="3:12">
      <c r="C2842" s="1" t="s">
        <v>1115</v>
      </c>
      <c r="D2842" s="1">
        <v>0</v>
      </c>
      <c r="E2842" s="1" t="s">
        <v>27</v>
      </c>
      <c r="F2842" s="12" t="s">
        <v>142</v>
      </c>
      <c r="G2842" s="12" t="s">
        <v>3350</v>
      </c>
      <c r="H2842" s="1" t="s">
        <v>85</v>
      </c>
      <c r="I2842" s="12" t="s">
        <v>554</v>
      </c>
      <c r="J2842" s="12" t="s">
        <v>559</v>
      </c>
      <c r="K2842" s="1" t="s">
        <v>934</v>
      </c>
      <c r="L2842" s="1" t="s">
        <v>910</v>
      </c>
    </row>
    <row r="2843" spans="3:12">
      <c r="C2843" s="1" t="s">
        <v>1116</v>
      </c>
      <c r="D2843" s="1">
        <v>0</v>
      </c>
      <c r="E2843" s="1" t="s">
        <v>27</v>
      </c>
      <c r="F2843" s="12" t="s">
        <v>142</v>
      </c>
      <c r="G2843" s="12" t="s">
        <v>3350</v>
      </c>
      <c r="H2843" s="1" t="s">
        <v>85</v>
      </c>
      <c r="I2843" s="12" t="s">
        <v>554</v>
      </c>
      <c r="J2843" s="12" t="s">
        <v>559</v>
      </c>
      <c r="K2843" s="1" t="s">
        <v>934</v>
      </c>
      <c r="L2843" s="1" t="s">
        <v>910</v>
      </c>
    </row>
    <row r="2844" spans="3:12">
      <c r="C2844" s="1" t="s">
        <v>1117</v>
      </c>
      <c r="D2844" s="1">
        <v>0</v>
      </c>
      <c r="E2844" s="1" t="s">
        <v>27</v>
      </c>
      <c r="F2844" s="12" t="s">
        <v>142</v>
      </c>
      <c r="G2844" s="12" t="s">
        <v>3350</v>
      </c>
      <c r="H2844" s="1" t="s">
        <v>85</v>
      </c>
      <c r="I2844" s="12" t="s">
        <v>554</v>
      </c>
      <c r="J2844" s="12" t="s">
        <v>559</v>
      </c>
      <c r="K2844" s="1" t="s">
        <v>934</v>
      </c>
      <c r="L2844" s="1" t="s">
        <v>910</v>
      </c>
    </row>
    <row r="2845" spans="3:12">
      <c r="C2845" s="1" t="s">
        <v>1118</v>
      </c>
      <c r="D2845" s="1">
        <v>0</v>
      </c>
      <c r="E2845" s="1" t="s">
        <v>27</v>
      </c>
      <c r="F2845" s="12" t="s">
        <v>142</v>
      </c>
      <c r="G2845" s="12" t="s">
        <v>3350</v>
      </c>
      <c r="H2845" s="1" t="s">
        <v>85</v>
      </c>
      <c r="I2845" s="12" t="s">
        <v>554</v>
      </c>
      <c r="J2845" s="12" t="s">
        <v>559</v>
      </c>
      <c r="K2845" s="1" t="s">
        <v>934</v>
      </c>
      <c r="L2845" s="1" t="s">
        <v>910</v>
      </c>
    </row>
    <row r="2846" spans="3:12">
      <c r="C2846" s="1" t="s">
        <v>1120</v>
      </c>
      <c r="D2846" s="1">
        <v>0</v>
      </c>
      <c r="E2846" s="1" t="s">
        <v>27</v>
      </c>
      <c r="F2846" s="12" t="s">
        <v>142</v>
      </c>
      <c r="G2846" s="12" t="s">
        <v>3350</v>
      </c>
      <c r="H2846" s="1" t="s">
        <v>85</v>
      </c>
      <c r="I2846" s="12" t="s">
        <v>554</v>
      </c>
      <c r="J2846" s="12" t="s">
        <v>559</v>
      </c>
      <c r="K2846" s="1" t="s">
        <v>934</v>
      </c>
      <c r="L2846" s="1" t="s">
        <v>910</v>
      </c>
    </row>
    <row r="2847" spans="3:12">
      <c r="C2847" s="1" t="s">
        <v>1121</v>
      </c>
      <c r="D2847" s="1">
        <v>0</v>
      </c>
      <c r="E2847" s="1" t="s">
        <v>27</v>
      </c>
      <c r="F2847" s="12" t="s">
        <v>142</v>
      </c>
      <c r="G2847" s="12" t="s">
        <v>3350</v>
      </c>
      <c r="H2847" s="1" t="s">
        <v>85</v>
      </c>
      <c r="I2847" s="12" t="s">
        <v>554</v>
      </c>
      <c r="J2847" s="12" t="s">
        <v>559</v>
      </c>
      <c r="K2847" s="1" t="s">
        <v>934</v>
      </c>
      <c r="L2847" s="1" t="s">
        <v>910</v>
      </c>
    </row>
    <row r="2848" spans="3:12">
      <c r="C2848" s="1" t="s">
        <v>1122</v>
      </c>
      <c r="D2848" s="1">
        <v>0</v>
      </c>
      <c r="E2848" s="1" t="s">
        <v>27</v>
      </c>
      <c r="F2848" s="12" t="s">
        <v>142</v>
      </c>
      <c r="G2848" s="12" t="s">
        <v>3350</v>
      </c>
      <c r="H2848" s="1" t="s">
        <v>85</v>
      </c>
      <c r="I2848" s="12" t="s">
        <v>554</v>
      </c>
      <c r="J2848" s="12" t="s">
        <v>559</v>
      </c>
      <c r="K2848" s="1" t="s">
        <v>934</v>
      </c>
      <c r="L2848" s="1" t="s">
        <v>910</v>
      </c>
    </row>
    <row r="2849" spans="3:12">
      <c r="C2849" s="1" t="s">
        <v>1123</v>
      </c>
      <c r="D2849" s="1">
        <v>0</v>
      </c>
      <c r="E2849" s="1" t="s">
        <v>27</v>
      </c>
      <c r="F2849" s="12" t="s">
        <v>142</v>
      </c>
      <c r="G2849" s="12" t="s">
        <v>3350</v>
      </c>
      <c r="H2849" s="1" t="s">
        <v>85</v>
      </c>
      <c r="I2849" s="12" t="s">
        <v>554</v>
      </c>
      <c r="J2849" s="12" t="s">
        <v>559</v>
      </c>
      <c r="K2849" s="1" t="s">
        <v>934</v>
      </c>
      <c r="L2849" s="1" t="s">
        <v>910</v>
      </c>
    </row>
    <row r="2850" spans="3:12">
      <c r="C2850" s="1" t="s">
        <v>1124</v>
      </c>
      <c r="D2850" s="1">
        <v>0</v>
      </c>
      <c r="E2850" s="1" t="s">
        <v>27</v>
      </c>
      <c r="F2850" s="12" t="s">
        <v>142</v>
      </c>
      <c r="G2850" s="12" t="s">
        <v>3350</v>
      </c>
      <c r="H2850" s="1" t="s">
        <v>85</v>
      </c>
      <c r="I2850" s="12" t="s">
        <v>554</v>
      </c>
      <c r="J2850" s="12" t="s">
        <v>559</v>
      </c>
      <c r="K2850" s="1" t="s">
        <v>934</v>
      </c>
      <c r="L2850" s="1" t="s">
        <v>910</v>
      </c>
    </row>
    <row r="2851" spans="3:12">
      <c r="C2851" s="1" t="s">
        <v>1126</v>
      </c>
      <c r="D2851" s="1">
        <v>0</v>
      </c>
      <c r="E2851" s="1" t="s">
        <v>27</v>
      </c>
      <c r="F2851" s="12" t="s">
        <v>142</v>
      </c>
      <c r="G2851" s="12" t="s">
        <v>3350</v>
      </c>
      <c r="H2851" s="1" t="s">
        <v>85</v>
      </c>
      <c r="I2851" s="12" t="s">
        <v>554</v>
      </c>
      <c r="J2851" s="12" t="s">
        <v>559</v>
      </c>
      <c r="K2851" s="1" t="s">
        <v>934</v>
      </c>
      <c r="L2851" s="1" t="s">
        <v>910</v>
      </c>
    </row>
    <row r="2852" spans="3:12">
      <c r="C2852" s="1" t="s">
        <v>1127</v>
      </c>
      <c r="D2852" s="1">
        <v>0</v>
      </c>
      <c r="E2852" s="1" t="s">
        <v>27</v>
      </c>
      <c r="F2852" s="12" t="s">
        <v>142</v>
      </c>
      <c r="G2852" s="12" t="s">
        <v>3350</v>
      </c>
      <c r="H2852" s="1" t="s">
        <v>85</v>
      </c>
      <c r="I2852" s="12" t="s">
        <v>554</v>
      </c>
      <c r="J2852" s="12" t="s">
        <v>559</v>
      </c>
      <c r="K2852" s="1" t="s">
        <v>934</v>
      </c>
      <c r="L2852" s="1" t="s">
        <v>910</v>
      </c>
    </row>
    <row r="2853" spans="3:12">
      <c r="C2853" s="1" t="s">
        <v>1128</v>
      </c>
      <c r="D2853" s="1">
        <v>0</v>
      </c>
      <c r="E2853" s="1" t="s">
        <v>27</v>
      </c>
      <c r="F2853" s="12" t="s">
        <v>142</v>
      </c>
      <c r="G2853" s="12" t="s">
        <v>3350</v>
      </c>
      <c r="H2853" s="1" t="s">
        <v>85</v>
      </c>
      <c r="I2853" s="12" t="s">
        <v>554</v>
      </c>
      <c r="J2853" s="12" t="s">
        <v>559</v>
      </c>
      <c r="K2853" s="1" t="s">
        <v>934</v>
      </c>
      <c r="L2853" s="1" t="s">
        <v>910</v>
      </c>
    </row>
    <row r="2854" spans="3:12">
      <c r="C2854" s="1" t="s">
        <v>1129</v>
      </c>
      <c r="D2854" s="1">
        <v>0</v>
      </c>
      <c r="E2854" s="1" t="s">
        <v>27</v>
      </c>
      <c r="F2854" s="12" t="s">
        <v>142</v>
      </c>
      <c r="G2854" s="12" t="s">
        <v>3350</v>
      </c>
      <c r="H2854" s="1" t="s">
        <v>85</v>
      </c>
      <c r="I2854" s="12" t="s">
        <v>554</v>
      </c>
      <c r="J2854" s="12" t="s">
        <v>559</v>
      </c>
      <c r="K2854" s="1" t="s">
        <v>934</v>
      </c>
      <c r="L2854" s="1" t="s">
        <v>910</v>
      </c>
    </row>
    <row r="2855" spans="3:12">
      <c r="C2855" s="1" t="s">
        <v>1130</v>
      </c>
      <c r="D2855" s="1">
        <v>0</v>
      </c>
      <c r="E2855" s="1" t="s">
        <v>27</v>
      </c>
      <c r="F2855" s="12" t="s">
        <v>142</v>
      </c>
      <c r="G2855" s="12" t="s">
        <v>3350</v>
      </c>
      <c r="H2855" s="1" t="s">
        <v>85</v>
      </c>
      <c r="I2855" s="12" t="s">
        <v>554</v>
      </c>
      <c r="J2855" s="12" t="s">
        <v>559</v>
      </c>
      <c r="K2855" s="1" t="s">
        <v>934</v>
      </c>
      <c r="L2855" s="1" t="s">
        <v>910</v>
      </c>
    </row>
    <row r="2856" spans="3:12">
      <c r="C2856" s="1" t="s">
        <v>1131</v>
      </c>
      <c r="D2856" s="1">
        <v>0</v>
      </c>
      <c r="E2856" s="1" t="s">
        <v>27</v>
      </c>
      <c r="F2856" s="12" t="s">
        <v>142</v>
      </c>
      <c r="G2856" s="12" t="s">
        <v>3350</v>
      </c>
      <c r="H2856" s="1" t="s">
        <v>85</v>
      </c>
      <c r="I2856" s="12" t="s">
        <v>554</v>
      </c>
      <c r="J2856" s="12" t="s">
        <v>559</v>
      </c>
      <c r="K2856" s="1" t="s">
        <v>934</v>
      </c>
      <c r="L2856" s="1" t="s">
        <v>910</v>
      </c>
    </row>
    <row r="2857" spans="3:12">
      <c r="C2857" s="1" t="s">
        <v>1132</v>
      </c>
      <c r="D2857" s="1">
        <v>0</v>
      </c>
      <c r="E2857" s="1" t="s">
        <v>27</v>
      </c>
      <c r="F2857" s="12" t="s">
        <v>142</v>
      </c>
      <c r="G2857" s="12" t="s">
        <v>3350</v>
      </c>
      <c r="H2857" s="1" t="s">
        <v>85</v>
      </c>
      <c r="I2857" s="12" t="s">
        <v>554</v>
      </c>
      <c r="J2857" s="12" t="s">
        <v>559</v>
      </c>
      <c r="K2857" s="1" t="s">
        <v>934</v>
      </c>
      <c r="L2857" s="1" t="s">
        <v>910</v>
      </c>
    </row>
    <row r="2858" spans="3:12">
      <c r="C2858" s="1" t="s">
        <v>1133</v>
      </c>
      <c r="D2858" s="1">
        <v>0</v>
      </c>
      <c r="E2858" s="1" t="s">
        <v>27</v>
      </c>
      <c r="F2858" s="12" t="s">
        <v>142</v>
      </c>
      <c r="G2858" s="12" t="s">
        <v>3350</v>
      </c>
      <c r="H2858" s="1" t="s">
        <v>85</v>
      </c>
      <c r="I2858" s="12" t="s">
        <v>554</v>
      </c>
      <c r="J2858" s="12" t="s">
        <v>559</v>
      </c>
      <c r="K2858" s="1" t="s">
        <v>934</v>
      </c>
      <c r="L2858" s="1" t="s">
        <v>910</v>
      </c>
    </row>
    <row r="2859" spans="3:12">
      <c r="C2859" s="1" t="s">
        <v>1134</v>
      </c>
      <c r="D2859" s="1">
        <v>0</v>
      </c>
      <c r="E2859" s="1" t="s">
        <v>27</v>
      </c>
      <c r="F2859" s="12" t="s">
        <v>142</v>
      </c>
      <c r="G2859" s="12" t="s">
        <v>3350</v>
      </c>
      <c r="H2859" s="1" t="s">
        <v>85</v>
      </c>
      <c r="I2859" s="12" t="s">
        <v>554</v>
      </c>
      <c r="J2859" s="12" t="s">
        <v>559</v>
      </c>
      <c r="K2859" s="1" t="s">
        <v>934</v>
      </c>
      <c r="L2859" s="1" t="s">
        <v>910</v>
      </c>
    </row>
    <row r="2860" spans="3:12">
      <c r="C2860" s="1" t="s">
        <v>1135</v>
      </c>
      <c r="D2860" s="1">
        <v>0</v>
      </c>
      <c r="E2860" s="1" t="s">
        <v>27</v>
      </c>
      <c r="F2860" s="12" t="s">
        <v>142</v>
      </c>
      <c r="G2860" s="12" t="s">
        <v>3350</v>
      </c>
      <c r="H2860" s="1" t="s">
        <v>85</v>
      </c>
      <c r="I2860" s="12" t="s">
        <v>554</v>
      </c>
      <c r="J2860" s="12" t="s">
        <v>559</v>
      </c>
      <c r="K2860" s="1" t="s">
        <v>934</v>
      </c>
      <c r="L2860" s="1" t="s">
        <v>910</v>
      </c>
    </row>
    <row r="2861" spans="3:12">
      <c r="C2861" s="1" t="s">
        <v>1136</v>
      </c>
      <c r="D2861" s="1">
        <v>0</v>
      </c>
      <c r="E2861" s="1" t="s">
        <v>27</v>
      </c>
      <c r="F2861" s="12" t="s">
        <v>142</v>
      </c>
      <c r="G2861" s="12" t="s">
        <v>3350</v>
      </c>
      <c r="H2861" s="1" t="s">
        <v>85</v>
      </c>
      <c r="I2861" s="12" t="s">
        <v>554</v>
      </c>
      <c r="J2861" s="12" t="s">
        <v>559</v>
      </c>
      <c r="K2861" s="1" t="s">
        <v>934</v>
      </c>
      <c r="L2861" s="1" t="s">
        <v>910</v>
      </c>
    </row>
    <row r="2862" spans="3:12">
      <c r="C2862" s="1" t="s">
        <v>1137</v>
      </c>
      <c r="D2862" s="1">
        <v>0</v>
      </c>
      <c r="E2862" s="1" t="s">
        <v>27</v>
      </c>
      <c r="F2862" s="12" t="s">
        <v>142</v>
      </c>
      <c r="G2862" s="12" t="s">
        <v>3350</v>
      </c>
      <c r="H2862" s="1" t="s">
        <v>85</v>
      </c>
      <c r="I2862" s="12" t="s">
        <v>554</v>
      </c>
      <c r="J2862" s="12" t="s">
        <v>559</v>
      </c>
      <c r="K2862" s="1" t="s">
        <v>934</v>
      </c>
      <c r="L2862" s="1" t="s">
        <v>910</v>
      </c>
    </row>
    <row r="2863" spans="3:12">
      <c r="C2863" s="1" t="s">
        <v>1138</v>
      </c>
      <c r="D2863" s="1">
        <v>0</v>
      </c>
      <c r="E2863" s="1" t="s">
        <v>27</v>
      </c>
      <c r="F2863" s="12" t="s">
        <v>142</v>
      </c>
      <c r="G2863" s="12" t="s">
        <v>3350</v>
      </c>
      <c r="H2863" s="1" t="s">
        <v>85</v>
      </c>
      <c r="I2863" s="12" t="s">
        <v>554</v>
      </c>
      <c r="J2863" s="12" t="s">
        <v>559</v>
      </c>
      <c r="K2863" s="1" t="s">
        <v>934</v>
      </c>
      <c r="L2863" s="1" t="s">
        <v>910</v>
      </c>
    </row>
    <row r="2864" spans="3:12">
      <c r="C2864" s="1" t="s">
        <v>1139</v>
      </c>
      <c r="D2864" s="1">
        <v>0</v>
      </c>
      <c r="E2864" s="1" t="s">
        <v>27</v>
      </c>
      <c r="F2864" s="12" t="s">
        <v>142</v>
      </c>
      <c r="G2864" s="12" t="s">
        <v>3350</v>
      </c>
      <c r="H2864" s="1" t="s">
        <v>85</v>
      </c>
      <c r="I2864" s="12" t="s">
        <v>554</v>
      </c>
      <c r="J2864" s="12" t="s">
        <v>559</v>
      </c>
      <c r="K2864" s="1" t="s">
        <v>934</v>
      </c>
      <c r="L2864" s="1" t="s">
        <v>910</v>
      </c>
    </row>
    <row r="2865" spans="3:12">
      <c r="C2865" s="1" t="s">
        <v>1140</v>
      </c>
      <c r="D2865" s="1">
        <v>0</v>
      </c>
      <c r="E2865" s="1" t="s">
        <v>27</v>
      </c>
      <c r="F2865" s="12" t="s">
        <v>142</v>
      </c>
      <c r="G2865" s="12" t="s">
        <v>3350</v>
      </c>
      <c r="H2865" s="1" t="s">
        <v>85</v>
      </c>
      <c r="I2865" s="12" t="s">
        <v>554</v>
      </c>
      <c r="J2865" s="12" t="s">
        <v>559</v>
      </c>
      <c r="K2865" s="1" t="s">
        <v>934</v>
      </c>
      <c r="L2865" s="1" t="s">
        <v>910</v>
      </c>
    </row>
    <row r="2866" spans="3:12">
      <c r="C2866" s="1" t="s">
        <v>1143</v>
      </c>
      <c r="D2866" s="1">
        <v>0</v>
      </c>
      <c r="E2866" s="1" t="s">
        <v>27</v>
      </c>
      <c r="F2866" s="12" t="s">
        <v>142</v>
      </c>
      <c r="G2866" s="12" t="s">
        <v>3350</v>
      </c>
      <c r="H2866" s="1" t="s">
        <v>85</v>
      </c>
      <c r="I2866" s="12" t="s">
        <v>554</v>
      </c>
      <c r="J2866" s="12" t="s">
        <v>559</v>
      </c>
      <c r="K2866" s="1" t="s">
        <v>934</v>
      </c>
      <c r="L2866" s="1" t="s">
        <v>910</v>
      </c>
    </row>
    <row r="2867" spans="3:12">
      <c r="C2867" s="1" t="s">
        <v>1144</v>
      </c>
      <c r="D2867" s="1">
        <v>0</v>
      </c>
      <c r="E2867" s="1" t="s">
        <v>27</v>
      </c>
      <c r="F2867" s="12" t="s">
        <v>142</v>
      </c>
      <c r="G2867" s="12" t="s">
        <v>3350</v>
      </c>
      <c r="H2867" s="1" t="s">
        <v>85</v>
      </c>
      <c r="I2867" s="12" t="s">
        <v>554</v>
      </c>
      <c r="J2867" s="12" t="s">
        <v>559</v>
      </c>
      <c r="K2867" s="1" t="s">
        <v>934</v>
      </c>
      <c r="L2867" s="1" t="s">
        <v>910</v>
      </c>
    </row>
    <row r="2868" spans="3:12">
      <c r="C2868" s="1" t="s">
        <v>1145</v>
      </c>
      <c r="D2868" s="1">
        <v>0</v>
      </c>
      <c r="E2868" s="1" t="s">
        <v>27</v>
      </c>
      <c r="F2868" s="12" t="s">
        <v>142</v>
      </c>
      <c r="G2868" s="12" t="s">
        <v>3350</v>
      </c>
      <c r="H2868" s="1" t="s">
        <v>85</v>
      </c>
      <c r="I2868" s="12" t="s">
        <v>554</v>
      </c>
      <c r="J2868" s="12" t="s">
        <v>559</v>
      </c>
      <c r="K2868" s="1" t="s">
        <v>934</v>
      </c>
      <c r="L2868" s="1" t="s">
        <v>910</v>
      </c>
    </row>
    <row r="2869" spans="3:12">
      <c r="C2869" s="1" t="s">
        <v>1146</v>
      </c>
      <c r="D2869" s="1">
        <v>0</v>
      </c>
      <c r="E2869" s="1" t="s">
        <v>27</v>
      </c>
      <c r="F2869" s="12" t="s">
        <v>142</v>
      </c>
      <c r="G2869" s="12" t="s">
        <v>3350</v>
      </c>
      <c r="H2869" s="1" t="s">
        <v>85</v>
      </c>
      <c r="I2869" s="12" t="s">
        <v>554</v>
      </c>
      <c r="J2869" s="12" t="s">
        <v>559</v>
      </c>
      <c r="K2869" s="1" t="s">
        <v>934</v>
      </c>
      <c r="L2869" s="1" t="s">
        <v>910</v>
      </c>
    </row>
    <row r="2870" spans="3:12">
      <c r="C2870" s="1" t="s">
        <v>1147</v>
      </c>
      <c r="D2870" s="1">
        <v>0</v>
      </c>
      <c r="E2870" s="1" t="s">
        <v>27</v>
      </c>
      <c r="F2870" s="12" t="s">
        <v>142</v>
      </c>
      <c r="G2870" s="12" t="s">
        <v>3350</v>
      </c>
      <c r="H2870" s="1" t="s">
        <v>85</v>
      </c>
      <c r="I2870" s="12" t="s">
        <v>554</v>
      </c>
      <c r="J2870" s="12" t="s">
        <v>559</v>
      </c>
      <c r="K2870" s="1" t="s">
        <v>934</v>
      </c>
      <c r="L2870" s="1" t="s">
        <v>910</v>
      </c>
    </row>
    <row r="2871" spans="3:12">
      <c r="C2871" s="1" t="s">
        <v>1149</v>
      </c>
      <c r="D2871" s="1">
        <v>0</v>
      </c>
      <c r="E2871" s="1" t="s">
        <v>27</v>
      </c>
      <c r="F2871" s="12" t="s">
        <v>142</v>
      </c>
      <c r="G2871" s="12" t="s">
        <v>3350</v>
      </c>
      <c r="H2871" s="1" t="s">
        <v>85</v>
      </c>
      <c r="I2871" s="12" t="s">
        <v>554</v>
      </c>
      <c r="J2871" s="12" t="s">
        <v>559</v>
      </c>
      <c r="K2871" s="1" t="s">
        <v>934</v>
      </c>
      <c r="L2871" s="1" t="s">
        <v>910</v>
      </c>
    </row>
    <row r="2872" spans="3:12">
      <c r="C2872" s="1" t="s">
        <v>1150</v>
      </c>
      <c r="D2872" s="1">
        <v>0</v>
      </c>
      <c r="E2872" s="1" t="s">
        <v>27</v>
      </c>
      <c r="F2872" s="12" t="s">
        <v>142</v>
      </c>
      <c r="G2872" s="12" t="s">
        <v>3350</v>
      </c>
      <c r="H2872" s="1" t="s">
        <v>85</v>
      </c>
      <c r="I2872" s="12" t="s">
        <v>554</v>
      </c>
      <c r="J2872" s="12" t="s">
        <v>559</v>
      </c>
      <c r="K2872" s="1" t="s">
        <v>934</v>
      </c>
      <c r="L2872" s="1" t="s">
        <v>910</v>
      </c>
    </row>
    <row r="2873" spans="3:12">
      <c r="C2873" s="1" t="s">
        <v>1151</v>
      </c>
      <c r="D2873" s="1">
        <v>0</v>
      </c>
      <c r="E2873" s="1" t="s">
        <v>27</v>
      </c>
      <c r="F2873" s="12" t="s">
        <v>142</v>
      </c>
      <c r="G2873" s="12" t="s">
        <v>3350</v>
      </c>
      <c r="H2873" s="1" t="s">
        <v>85</v>
      </c>
      <c r="I2873" s="12" t="s">
        <v>554</v>
      </c>
      <c r="J2873" s="12" t="s">
        <v>559</v>
      </c>
      <c r="K2873" s="1" t="s">
        <v>934</v>
      </c>
      <c r="L2873" s="1" t="s">
        <v>910</v>
      </c>
    </row>
    <row r="2874" spans="3:12">
      <c r="C2874" s="1" t="s">
        <v>1152</v>
      </c>
      <c r="D2874" s="1">
        <v>0</v>
      </c>
      <c r="E2874" s="1" t="s">
        <v>27</v>
      </c>
      <c r="F2874" s="12" t="s">
        <v>142</v>
      </c>
      <c r="G2874" s="12" t="s">
        <v>3350</v>
      </c>
      <c r="H2874" s="1" t="s">
        <v>85</v>
      </c>
      <c r="I2874" s="12" t="s">
        <v>554</v>
      </c>
      <c r="J2874" s="12" t="s">
        <v>559</v>
      </c>
      <c r="K2874" s="1" t="s">
        <v>934</v>
      </c>
      <c r="L2874" s="1" t="s">
        <v>910</v>
      </c>
    </row>
    <row r="2875" spans="3:12">
      <c r="C2875" s="1" t="s">
        <v>1154</v>
      </c>
      <c r="D2875" s="1">
        <v>0</v>
      </c>
      <c r="E2875" s="1" t="s">
        <v>27</v>
      </c>
      <c r="F2875" s="12" t="s">
        <v>142</v>
      </c>
      <c r="G2875" s="12" t="s">
        <v>3350</v>
      </c>
      <c r="H2875" s="1" t="s">
        <v>85</v>
      </c>
      <c r="I2875" s="12" t="s">
        <v>554</v>
      </c>
      <c r="J2875" s="12" t="s">
        <v>559</v>
      </c>
      <c r="K2875" s="1" t="s">
        <v>934</v>
      </c>
      <c r="L2875" s="1" t="s">
        <v>910</v>
      </c>
    </row>
    <row r="2876" spans="3:12">
      <c r="C2876" s="1" t="s">
        <v>1155</v>
      </c>
      <c r="D2876" s="1">
        <v>0</v>
      </c>
      <c r="E2876" s="1" t="s">
        <v>27</v>
      </c>
      <c r="F2876" s="12" t="s">
        <v>142</v>
      </c>
      <c r="G2876" s="12" t="s">
        <v>3350</v>
      </c>
      <c r="H2876" s="1" t="s">
        <v>85</v>
      </c>
      <c r="I2876" s="12" t="s">
        <v>554</v>
      </c>
      <c r="J2876" s="12" t="s">
        <v>559</v>
      </c>
      <c r="K2876" s="1" t="s">
        <v>934</v>
      </c>
      <c r="L2876" s="1" t="s">
        <v>910</v>
      </c>
    </row>
    <row r="2877" spans="3:12">
      <c r="C2877" s="1" t="s">
        <v>1156</v>
      </c>
      <c r="D2877" s="1">
        <v>0</v>
      </c>
      <c r="E2877" s="1" t="s">
        <v>27</v>
      </c>
      <c r="F2877" s="12" t="s">
        <v>142</v>
      </c>
      <c r="G2877" s="12" t="s">
        <v>3350</v>
      </c>
      <c r="H2877" s="1" t="s">
        <v>85</v>
      </c>
      <c r="I2877" s="12" t="s">
        <v>554</v>
      </c>
      <c r="J2877" s="12" t="s">
        <v>559</v>
      </c>
      <c r="K2877" s="1" t="s">
        <v>934</v>
      </c>
      <c r="L2877" s="1" t="s">
        <v>910</v>
      </c>
    </row>
    <row r="2878" spans="3:12">
      <c r="C2878" s="1" t="s">
        <v>1157</v>
      </c>
      <c r="D2878" s="1">
        <v>0</v>
      </c>
      <c r="E2878" s="1" t="s">
        <v>27</v>
      </c>
      <c r="F2878" s="12" t="s">
        <v>142</v>
      </c>
      <c r="G2878" s="12" t="s">
        <v>3350</v>
      </c>
      <c r="H2878" s="1" t="s">
        <v>85</v>
      </c>
      <c r="I2878" s="12" t="s">
        <v>554</v>
      </c>
      <c r="J2878" s="12" t="s">
        <v>559</v>
      </c>
      <c r="K2878" s="1" t="s">
        <v>934</v>
      </c>
      <c r="L2878" s="1" t="s">
        <v>910</v>
      </c>
    </row>
    <row r="2879" spans="3:12">
      <c r="C2879" s="1" t="s">
        <v>1158</v>
      </c>
      <c r="D2879" s="1">
        <v>0</v>
      </c>
      <c r="E2879" s="1" t="s">
        <v>27</v>
      </c>
      <c r="F2879" s="12" t="s">
        <v>142</v>
      </c>
      <c r="G2879" s="12" t="s">
        <v>3350</v>
      </c>
      <c r="H2879" s="1" t="s">
        <v>85</v>
      </c>
      <c r="I2879" s="12" t="s">
        <v>554</v>
      </c>
      <c r="J2879" s="12" t="s">
        <v>559</v>
      </c>
      <c r="K2879" s="1" t="s">
        <v>934</v>
      </c>
      <c r="L2879" s="1" t="s">
        <v>910</v>
      </c>
    </row>
    <row r="2880" spans="3:12">
      <c r="C2880" s="1" t="s">
        <v>1160</v>
      </c>
      <c r="D2880" s="1">
        <v>0</v>
      </c>
      <c r="E2880" s="1" t="s">
        <v>27</v>
      </c>
      <c r="F2880" s="12" t="s">
        <v>142</v>
      </c>
      <c r="G2880" s="12" t="s">
        <v>3350</v>
      </c>
      <c r="H2880" s="1" t="s">
        <v>85</v>
      </c>
      <c r="I2880" s="12" t="s">
        <v>554</v>
      </c>
      <c r="J2880" s="12" t="s">
        <v>559</v>
      </c>
      <c r="K2880" s="1" t="s">
        <v>934</v>
      </c>
      <c r="L2880" s="1" t="s">
        <v>910</v>
      </c>
    </row>
    <row r="2881" spans="3:12">
      <c r="C2881" s="1" t="s">
        <v>1161</v>
      </c>
      <c r="D2881" s="1">
        <v>0</v>
      </c>
      <c r="E2881" s="1" t="s">
        <v>27</v>
      </c>
      <c r="F2881" s="12" t="s">
        <v>142</v>
      </c>
      <c r="G2881" s="12" t="s">
        <v>3350</v>
      </c>
      <c r="H2881" s="1" t="s">
        <v>85</v>
      </c>
      <c r="I2881" s="12" t="s">
        <v>554</v>
      </c>
      <c r="J2881" s="12" t="s">
        <v>559</v>
      </c>
      <c r="K2881" s="1" t="s">
        <v>934</v>
      </c>
      <c r="L2881" s="1" t="s">
        <v>910</v>
      </c>
    </row>
    <row r="2882" spans="3:12">
      <c r="C2882" s="1" t="s">
        <v>1162</v>
      </c>
      <c r="D2882" s="1">
        <v>0</v>
      </c>
      <c r="E2882" s="1" t="s">
        <v>27</v>
      </c>
      <c r="F2882" s="12" t="s">
        <v>142</v>
      </c>
      <c r="G2882" s="12" t="s">
        <v>3350</v>
      </c>
      <c r="H2882" s="1" t="s">
        <v>85</v>
      </c>
      <c r="I2882" s="12" t="s">
        <v>554</v>
      </c>
      <c r="J2882" s="12" t="s">
        <v>559</v>
      </c>
      <c r="K2882" s="1" t="s">
        <v>934</v>
      </c>
      <c r="L2882" s="1" t="s">
        <v>910</v>
      </c>
    </row>
    <row r="2883" spans="3:12">
      <c r="C2883" s="1" t="s">
        <v>1163</v>
      </c>
      <c r="D2883" s="1">
        <v>0</v>
      </c>
      <c r="E2883" s="1" t="s">
        <v>27</v>
      </c>
      <c r="F2883" s="12" t="s">
        <v>142</v>
      </c>
      <c r="G2883" s="12" t="s">
        <v>3350</v>
      </c>
      <c r="H2883" s="1" t="s">
        <v>85</v>
      </c>
      <c r="I2883" s="12" t="s">
        <v>554</v>
      </c>
      <c r="J2883" s="12" t="s">
        <v>559</v>
      </c>
      <c r="K2883" s="1" t="s">
        <v>934</v>
      </c>
      <c r="L2883" s="1" t="s">
        <v>910</v>
      </c>
    </row>
    <row r="2884" spans="3:12">
      <c r="C2884" s="1" t="s">
        <v>1164</v>
      </c>
      <c r="D2884" s="1">
        <v>0</v>
      </c>
      <c r="E2884" s="1" t="s">
        <v>27</v>
      </c>
      <c r="F2884" s="12" t="s">
        <v>142</v>
      </c>
      <c r="G2884" s="12" t="s">
        <v>3350</v>
      </c>
      <c r="H2884" s="1" t="s">
        <v>85</v>
      </c>
      <c r="I2884" s="12" t="s">
        <v>554</v>
      </c>
      <c r="J2884" s="12" t="s">
        <v>559</v>
      </c>
      <c r="K2884" s="1" t="s">
        <v>934</v>
      </c>
      <c r="L2884" s="1" t="s">
        <v>910</v>
      </c>
    </row>
    <row r="2885" spans="3:12">
      <c r="C2885" s="1" t="s">
        <v>1165</v>
      </c>
      <c r="D2885" s="1">
        <v>0</v>
      </c>
      <c r="E2885" s="1" t="s">
        <v>27</v>
      </c>
      <c r="F2885" s="12" t="s">
        <v>142</v>
      </c>
      <c r="G2885" s="12" t="s">
        <v>3350</v>
      </c>
      <c r="H2885" s="1" t="s">
        <v>85</v>
      </c>
      <c r="I2885" s="12" t="s">
        <v>554</v>
      </c>
      <c r="J2885" s="12" t="s">
        <v>559</v>
      </c>
      <c r="K2885" s="1" t="s">
        <v>934</v>
      </c>
      <c r="L2885" s="1" t="s">
        <v>910</v>
      </c>
    </row>
    <row r="2886" spans="3:12">
      <c r="C2886" s="1" t="s">
        <v>1166</v>
      </c>
      <c r="D2886" s="1">
        <v>0</v>
      </c>
      <c r="E2886" s="1" t="s">
        <v>27</v>
      </c>
      <c r="F2886" s="12" t="s">
        <v>142</v>
      </c>
      <c r="G2886" s="12" t="s">
        <v>3350</v>
      </c>
      <c r="H2886" s="1" t="s">
        <v>85</v>
      </c>
      <c r="I2886" s="12" t="s">
        <v>554</v>
      </c>
      <c r="J2886" s="12" t="s">
        <v>559</v>
      </c>
      <c r="K2886" s="1" t="s">
        <v>934</v>
      </c>
      <c r="L2886" s="1" t="s">
        <v>910</v>
      </c>
    </row>
    <row r="2887" spans="3:12">
      <c r="C2887" s="1" t="s">
        <v>1167</v>
      </c>
      <c r="D2887" s="1">
        <v>0</v>
      </c>
      <c r="E2887" s="1" t="s">
        <v>27</v>
      </c>
      <c r="F2887" s="12" t="s">
        <v>142</v>
      </c>
      <c r="G2887" s="12" t="s">
        <v>3350</v>
      </c>
      <c r="H2887" s="1" t="s">
        <v>85</v>
      </c>
      <c r="I2887" s="12" t="s">
        <v>554</v>
      </c>
      <c r="J2887" s="12" t="s">
        <v>559</v>
      </c>
      <c r="K2887" s="1" t="s">
        <v>934</v>
      </c>
      <c r="L2887" s="1" t="s">
        <v>910</v>
      </c>
    </row>
    <row r="2888" spans="3:12">
      <c r="C2888" s="1" t="s">
        <v>1168</v>
      </c>
      <c r="D2888" s="1">
        <v>0</v>
      </c>
      <c r="E2888" s="1" t="s">
        <v>27</v>
      </c>
      <c r="F2888" s="12" t="s">
        <v>142</v>
      </c>
      <c r="G2888" s="12" t="s">
        <v>3350</v>
      </c>
      <c r="H2888" s="1" t="s">
        <v>85</v>
      </c>
      <c r="I2888" s="12" t="s">
        <v>554</v>
      </c>
      <c r="J2888" s="12" t="s">
        <v>559</v>
      </c>
      <c r="K2888" s="1" t="s">
        <v>934</v>
      </c>
      <c r="L2888" s="1" t="s">
        <v>910</v>
      </c>
    </row>
    <row r="2889" spans="3:12">
      <c r="C2889" s="1" t="s">
        <v>1169</v>
      </c>
      <c r="D2889" s="1">
        <v>0</v>
      </c>
      <c r="E2889" s="1" t="s">
        <v>27</v>
      </c>
      <c r="F2889" s="12" t="s">
        <v>142</v>
      </c>
      <c r="G2889" s="12" t="s">
        <v>3350</v>
      </c>
      <c r="H2889" s="1" t="s">
        <v>85</v>
      </c>
      <c r="I2889" s="12" t="s">
        <v>554</v>
      </c>
      <c r="J2889" s="12" t="s">
        <v>559</v>
      </c>
      <c r="K2889" s="1" t="s">
        <v>934</v>
      </c>
      <c r="L2889" s="1" t="s">
        <v>910</v>
      </c>
    </row>
    <row r="2890" spans="3:12">
      <c r="C2890" s="1" t="s">
        <v>1170</v>
      </c>
      <c r="D2890" s="1">
        <v>0</v>
      </c>
      <c r="E2890" s="1" t="s">
        <v>27</v>
      </c>
      <c r="F2890" s="12" t="s">
        <v>142</v>
      </c>
      <c r="G2890" s="12" t="s">
        <v>3350</v>
      </c>
      <c r="H2890" s="1" t="s">
        <v>85</v>
      </c>
      <c r="I2890" s="12" t="s">
        <v>554</v>
      </c>
      <c r="J2890" s="12" t="s">
        <v>559</v>
      </c>
      <c r="K2890" s="1" t="s">
        <v>934</v>
      </c>
      <c r="L2890" s="1" t="s">
        <v>910</v>
      </c>
    </row>
    <row r="2891" spans="3:12">
      <c r="C2891" s="1" t="s">
        <v>1171</v>
      </c>
      <c r="D2891" s="1">
        <v>0</v>
      </c>
      <c r="E2891" s="1" t="s">
        <v>27</v>
      </c>
      <c r="F2891" s="12" t="s">
        <v>142</v>
      </c>
      <c r="G2891" s="12" t="s">
        <v>3350</v>
      </c>
      <c r="H2891" s="1" t="s">
        <v>85</v>
      </c>
      <c r="I2891" s="12" t="s">
        <v>554</v>
      </c>
      <c r="J2891" s="12" t="s">
        <v>559</v>
      </c>
      <c r="K2891" s="1" t="s">
        <v>934</v>
      </c>
      <c r="L2891" s="1" t="s">
        <v>910</v>
      </c>
    </row>
    <row r="2892" spans="3:12">
      <c r="C2892" s="1" t="s">
        <v>1172</v>
      </c>
      <c r="D2892" s="1">
        <v>0</v>
      </c>
      <c r="E2892" s="1" t="s">
        <v>27</v>
      </c>
      <c r="F2892" s="12" t="s">
        <v>142</v>
      </c>
      <c r="G2892" s="12" t="s">
        <v>3350</v>
      </c>
      <c r="H2892" s="1" t="s">
        <v>85</v>
      </c>
      <c r="I2892" s="12" t="s">
        <v>554</v>
      </c>
      <c r="J2892" s="12" t="s">
        <v>559</v>
      </c>
      <c r="K2892" s="1" t="s">
        <v>934</v>
      </c>
      <c r="L2892" s="1" t="s">
        <v>910</v>
      </c>
    </row>
    <row r="2893" spans="3:12">
      <c r="C2893" s="1" t="s">
        <v>1173</v>
      </c>
      <c r="D2893" s="1">
        <v>0</v>
      </c>
      <c r="E2893" s="1" t="s">
        <v>27</v>
      </c>
      <c r="F2893" s="12" t="s">
        <v>142</v>
      </c>
      <c r="G2893" s="12" t="s">
        <v>3350</v>
      </c>
      <c r="H2893" s="1" t="s">
        <v>85</v>
      </c>
      <c r="I2893" s="12" t="s">
        <v>554</v>
      </c>
      <c r="J2893" s="12" t="s">
        <v>559</v>
      </c>
      <c r="K2893" s="1" t="s">
        <v>934</v>
      </c>
      <c r="L2893" s="1" t="s">
        <v>910</v>
      </c>
    </row>
    <row r="2894" spans="3:12">
      <c r="C2894" s="1" t="s">
        <v>1174</v>
      </c>
      <c r="D2894" s="1">
        <v>0</v>
      </c>
      <c r="E2894" s="1" t="s">
        <v>27</v>
      </c>
      <c r="F2894" s="12" t="s">
        <v>142</v>
      </c>
      <c r="G2894" s="12" t="s">
        <v>3350</v>
      </c>
      <c r="H2894" s="1" t="s">
        <v>85</v>
      </c>
      <c r="I2894" s="12" t="s">
        <v>554</v>
      </c>
      <c r="J2894" s="12" t="s">
        <v>559</v>
      </c>
      <c r="K2894" s="1" t="s">
        <v>934</v>
      </c>
      <c r="L2894" s="1" t="s">
        <v>910</v>
      </c>
    </row>
    <row r="2895" spans="3:12">
      <c r="C2895" s="1" t="s">
        <v>1109</v>
      </c>
      <c r="D2895" s="1">
        <v>0</v>
      </c>
      <c r="E2895" s="1" t="s">
        <v>27</v>
      </c>
      <c r="F2895" s="12" t="s">
        <v>142</v>
      </c>
      <c r="G2895" s="12" t="s">
        <v>3350</v>
      </c>
      <c r="H2895" s="1" t="s">
        <v>85</v>
      </c>
      <c r="I2895" s="12" t="s">
        <v>554</v>
      </c>
      <c r="J2895" s="12" t="s">
        <v>559</v>
      </c>
      <c r="K2895" s="1" t="s">
        <v>934</v>
      </c>
      <c r="L2895" s="1" t="s">
        <v>912</v>
      </c>
    </row>
    <row r="2896" spans="3:12">
      <c r="C2896" s="1" t="s">
        <v>1110</v>
      </c>
      <c r="D2896" s="1">
        <v>0</v>
      </c>
      <c r="E2896" s="1" t="s">
        <v>27</v>
      </c>
      <c r="F2896" s="12" t="s">
        <v>142</v>
      </c>
      <c r="G2896" s="12" t="s">
        <v>3350</v>
      </c>
      <c r="H2896" s="1" t="s">
        <v>85</v>
      </c>
      <c r="I2896" s="12" t="s">
        <v>554</v>
      </c>
      <c r="J2896" s="12" t="s">
        <v>559</v>
      </c>
      <c r="K2896" s="1" t="s">
        <v>934</v>
      </c>
      <c r="L2896" s="1" t="s">
        <v>912</v>
      </c>
    </row>
    <row r="2897" spans="3:12">
      <c r="C2897" s="1" t="s">
        <v>1111</v>
      </c>
      <c r="D2897" s="1">
        <v>0</v>
      </c>
      <c r="E2897" s="1" t="s">
        <v>27</v>
      </c>
      <c r="F2897" s="12" t="s">
        <v>142</v>
      </c>
      <c r="G2897" s="12" t="s">
        <v>3350</v>
      </c>
      <c r="H2897" s="1" t="s">
        <v>85</v>
      </c>
      <c r="I2897" s="12" t="s">
        <v>554</v>
      </c>
      <c r="J2897" s="12" t="s">
        <v>559</v>
      </c>
      <c r="K2897" s="1" t="s">
        <v>934</v>
      </c>
      <c r="L2897" s="1" t="s">
        <v>912</v>
      </c>
    </row>
    <row r="2898" spans="3:12">
      <c r="C2898" s="1" t="s">
        <v>1112</v>
      </c>
      <c r="D2898" s="1">
        <v>0</v>
      </c>
      <c r="E2898" s="1" t="s">
        <v>27</v>
      </c>
      <c r="F2898" s="12" t="s">
        <v>142</v>
      </c>
      <c r="G2898" s="12" t="s">
        <v>3350</v>
      </c>
      <c r="H2898" s="1" t="s">
        <v>85</v>
      </c>
      <c r="I2898" s="12" t="s">
        <v>554</v>
      </c>
      <c r="J2898" s="12" t="s">
        <v>559</v>
      </c>
      <c r="K2898" s="1" t="s">
        <v>934</v>
      </c>
      <c r="L2898" s="1" t="s">
        <v>912</v>
      </c>
    </row>
    <row r="2899" spans="3:12">
      <c r="C2899" s="1" t="s">
        <v>1113</v>
      </c>
      <c r="D2899" s="1">
        <v>0</v>
      </c>
      <c r="E2899" s="1" t="s">
        <v>27</v>
      </c>
      <c r="F2899" s="12" t="s">
        <v>142</v>
      </c>
      <c r="G2899" s="12" t="s">
        <v>3350</v>
      </c>
      <c r="H2899" s="1" t="s">
        <v>85</v>
      </c>
      <c r="I2899" s="12" t="s">
        <v>554</v>
      </c>
      <c r="J2899" s="12" t="s">
        <v>559</v>
      </c>
      <c r="K2899" s="1" t="s">
        <v>934</v>
      </c>
      <c r="L2899" s="1" t="s">
        <v>912</v>
      </c>
    </row>
    <row r="2900" spans="3:12">
      <c r="C2900" s="1" t="s">
        <v>1115</v>
      </c>
      <c r="D2900" s="1">
        <v>0</v>
      </c>
      <c r="E2900" s="1" t="s">
        <v>27</v>
      </c>
      <c r="F2900" s="12" t="s">
        <v>142</v>
      </c>
      <c r="G2900" s="12" t="s">
        <v>3350</v>
      </c>
      <c r="H2900" s="1" t="s">
        <v>85</v>
      </c>
      <c r="I2900" s="12" t="s">
        <v>554</v>
      </c>
      <c r="J2900" s="12" t="s">
        <v>559</v>
      </c>
      <c r="K2900" s="1" t="s">
        <v>934</v>
      </c>
      <c r="L2900" s="1" t="s">
        <v>912</v>
      </c>
    </row>
    <row r="2901" spans="3:12">
      <c r="C2901" s="1" t="s">
        <v>1116</v>
      </c>
      <c r="D2901" s="1">
        <v>0</v>
      </c>
      <c r="E2901" s="1" t="s">
        <v>27</v>
      </c>
      <c r="F2901" s="12" t="s">
        <v>142</v>
      </c>
      <c r="G2901" s="12" t="s">
        <v>3350</v>
      </c>
      <c r="H2901" s="1" t="s">
        <v>85</v>
      </c>
      <c r="I2901" s="12" t="s">
        <v>554</v>
      </c>
      <c r="J2901" s="12" t="s">
        <v>559</v>
      </c>
      <c r="K2901" s="1" t="s">
        <v>934</v>
      </c>
      <c r="L2901" s="1" t="s">
        <v>912</v>
      </c>
    </row>
    <row r="2902" spans="3:12">
      <c r="C2902" s="1" t="s">
        <v>1117</v>
      </c>
      <c r="D2902" s="1">
        <v>0</v>
      </c>
      <c r="E2902" s="1" t="s">
        <v>27</v>
      </c>
      <c r="F2902" s="12" t="s">
        <v>142</v>
      </c>
      <c r="G2902" s="12" t="s">
        <v>3350</v>
      </c>
      <c r="H2902" s="1" t="s">
        <v>85</v>
      </c>
      <c r="I2902" s="12" t="s">
        <v>554</v>
      </c>
      <c r="J2902" s="12" t="s">
        <v>559</v>
      </c>
      <c r="K2902" s="1" t="s">
        <v>934</v>
      </c>
      <c r="L2902" s="1" t="s">
        <v>912</v>
      </c>
    </row>
    <row r="2903" spans="3:12">
      <c r="C2903" s="1" t="s">
        <v>1118</v>
      </c>
      <c r="D2903" s="1">
        <v>0</v>
      </c>
      <c r="E2903" s="1" t="s">
        <v>27</v>
      </c>
      <c r="F2903" s="12" t="s">
        <v>142</v>
      </c>
      <c r="G2903" s="12" t="s">
        <v>3350</v>
      </c>
      <c r="H2903" s="1" t="s">
        <v>85</v>
      </c>
      <c r="I2903" s="12" t="s">
        <v>554</v>
      </c>
      <c r="J2903" s="12" t="s">
        <v>559</v>
      </c>
      <c r="K2903" s="1" t="s">
        <v>934</v>
      </c>
      <c r="L2903" s="1" t="s">
        <v>912</v>
      </c>
    </row>
    <row r="2904" spans="3:12">
      <c r="C2904" s="1" t="s">
        <v>1120</v>
      </c>
      <c r="D2904" s="1">
        <v>0</v>
      </c>
      <c r="E2904" s="1" t="s">
        <v>27</v>
      </c>
      <c r="F2904" s="12" t="s">
        <v>142</v>
      </c>
      <c r="G2904" s="12" t="s">
        <v>3350</v>
      </c>
      <c r="H2904" s="1" t="s">
        <v>85</v>
      </c>
      <c r="I2904" s="12" t="s">
        <v>554</v>
      </c>
      <c r="J2904" s="12" t="s">
        <v>559</v>
      </c>
      <c r="K2904" s="1" t="s">
        <v>934</v>
      </c>
      <c r="L2904" s="1" t="s">
        <v>912</v>
      </c>
    </row>
    <row r="2905" spans="3:12">
      <c r="C2905" s="1" t="s">
        <v>1121</v>
      </c>
      <c r="D2905" s="1">
        <v>0</v>
      </c>
      <c r="E2905" s="1" t="s">
        <v>27</v>
      </c>
      <c r="F2905" s="12" t="s">
        <v>142</v>
      </c>
      <c r="G2905" s="12" t="s">
        <v>3350</v>
      </c>
      <c r="H2905" s="1" t="s">
        <v>85</v>
      </c>
      <c r="I2905" s="12" t="s">
        <v>554</v>
      </c>
      <c r="J2905" s="12" t="s">
        <v>559</v>
      </c>
      <c r="K2905" s="1" t="s">
        <v>934</v>
      </c>
      <c r="L2905" s="1" t="s">
        <v>912</v>
      </c>
    </row>
    <row r="2906" spans="3:12">
      <c r="C2906" s="1" t="s">
        <v>1122</v>
      </c>
      <c r="D2906" s="1">
        <v>0</v>
      </c>
      <c r="E2906" s="1" t="s">
        <v>27</v>
      </c>
      <c r="F2906" s="12" t="s">
        <v>142</v>
      </c>
      <c r="G2906" s="12" t="s">
        <v>3350</v>
      </c>
      <c r="H2906" s="1" t="s">
        <v>85</v>
      </c>
      <c r="I2906" s="12" t="s">
        <v>554</v>
      </c>
      <c r="J2906" s="12" t="s">
        <v>559</v>
      </c>
      <c r="K2906" s="1" t="s">
        <v>934</v>
      </c>
      <c r="L2906" s="1" t="s">
        <v>912</v>
      </c>
    </row>
    <row r="2907" spans="3:12">
      <c r="C2907" s="1" t="s">
        <v>1123</v>
      </c>
      <c r="D2907" s="1">
        <v>0</v>
      </c>
      <c r="E2907" s="1" t="s">
        <v>27</v>
      </c>
      <c r="F2907" s="12" t="s">
        <v>142</v>
      </c>
      <c r="G2907" s="12" t="s">
        <v>3350</v>
      </c>
      <c r="H2907" s="1" t="s">
        <v>85</v>
      </c>
      <c r="I2907" s="12" t="s">
        <v>554</v>
      </c>
      <c r="J2907" s="12" t="s">
        <v>559</v>
      </c>
      <c r="K2907" s="1" t="s">
        <v>934</v>
      </c>
      <c r="L2907" s="1" t="s">
        <v>912</v>
      </c>
    </row>
    <row r="2908" spans="3:12">
      <c r="C2908" s="1" t="s">
        <v>1124</v>
      </c>
      <c r="D2908" s="1">
        <v>0</v>
      </c>
      <c r="E2908" s="1" t="s">
        <v>27</v>
      </c>
      <c r="F2908" s="12" t="s">
        <v>142</v>
      </c>
      <c r="G2908" s="12" t="s">
        <v>3350</v>
      </c>
      <c r="H2908" s="1" t="s">
        <v>85</v>
      </c>
      <c r="I2908" s="12" t="s">
        <v>554</v>
      </c>
      <c r="J2908" s="12" t="s">
        <v>559</v>
      </c>
      <c r="K2908" s="1" t="s">
        <v>934</v>
      </c>
      <c r="L2908" s="1" t="s">
        <v>912</v>
      </c>
    </row>
    <row r="2909" spans="3:12">
      <c r="C2909" s="1" t="s">
        <v>1126</v>
      </c>
      <c r="D2909" s="1">
        <v>0</v>
      </c>
      <c r="E2909" s="1" t="s">
        <v>27</v>
      </c>
      <c r="F2909" s="12" t="s">
        <v>142</v>
      </c>
      <c r="G2909" s="12" t="s">
        <v>3350</v>
      </c>
      <c r="H2909" s="1" t="s">
        <v>85</v>
      </c>
      <c r="I2909" s="12" t="s">
        <v>554</v>
      </c>
      <c r="J2909" s="12" t="s">
        <v>559</v>
      </c>
      <c r="K2909" s="1" t="s">
        <v>934</v>
      </c>
      <c r="L2909" s="1" t="s">
        <v>912</v>
      </c>
    </row>
    <row r="2910" spans="3:12">
      <c r="C2910" s="1" t="s">
        <v>1127</v>
      </c>
      <c r="D2910" s="1">
        <v>0</v>
      </c>
      <c r="E2910" s="1" t="s">
        <v>27</v>
      </c>
      <c r="F2910" s="12" t="s">
        <v>142</v>
      </c>
      <c r="G2910" s="12" t="s">
        <v>3350</v>
      </c>
      <c r="H2910" s="1" t="s">
        <v>85</v>
      </c>
      <c r="I2910" s="12" t="s">
        <v>554</v>
      </c>
      <c r="J2910" s="12" t="s">
        <v>559</v>
      </c>
      <c r="K2910" s="1" t="s">
        <v>934</v>
      </c>
      <c r="L2910" s="1" t="s">
        <v>912</v>
      </c>
    </row>
    <row r="2911" spans="3:12">
      <c r="C2911" s="1" t="s">
        <v>1128</v>
      </c>
      <c r="D2911" s="1">
        <v>0</v>
      </c>
      <c r="E2911" s="1" t="s">
        <v>27</v>
      </c>
      <c r="F2911" s="12" t="s">
        <v>142</v>
      </c>
      <c r="G2911" s="12" t="s">
        <v>3350</v>
      </c>
      <c r="H2911" s="1" t="s">
        <v>85</v>
      </c>
      <c r="I2911" s="12" t="s">
        <v>554</v>
      </c>
      <c r="J2911" s="12" t="s">
        <v>559</v>
      </c>
      <c r="K2911" s="1" t="s">
        <v>934</v>
      </c>
      <c r="L2911" s="1" t="s">
        <v>912</v>
      </c>
    </row>
    <row r="2912" spans="3:12">
      <c r="C2912" s="1" t="s">
        <v>1129</v>
      </c>
      <c r="D2912" s="1">
        <v>0</v>
      </c>
      <c r="E2912" s="1" t="s">
        <v>27</v>
      </c>
      <c r="F2912" s="12" t="s">
        <v>142</v>
      </c>
      <c r="G2912" s="12" t="s">
        <v>3350</v>
      </c>
      <c r="H2912" s="1" t="s">
        <v>85</v>
      </c>
      <c r="I2912" s="12" t="s">
        <v>554</v>
      </c>
      <c r="J2912" s="12" t="s">
        <v>559</v>
      </c>
      <c r="K2912" s="1" t="s">
        <v>934</v>
      </c>
      <c r="L2912" s="1" t="s">
        <v>912</v>
      </c>
    </row>
    <row r="2913" spans="3:12">
      <c r="C2913" s="1" t="s">
        <v>1130</v>
      </c>
      <c r="D2913" s="1">
        <v>0</v>
      </c>
      <c r="E2913" s="1" t="s">
        <v>27</v>
      </c>
      <c r="F2913" s="12" t="s">
        <v>142</v>
      </c>
      <c r="G2913" s="12" t="s">
        <v>3350</v>
      </c>
      <c r="H2913" s="1" t="s">
        <v>85</v>
      </c>
      <c r="I2913" s="12" t="s">
        <v>554</v>
      </c>
      <c r="J2913" s="12" t="s">
        <v>559</v>
      </c>
      <c r="K2913" s="1" t="s">
        <v>934</v>
      </c>
      <c r="L2913" s="1" t="s">
        <v>912</v>
      </c>
    </row>
    <row r="2914" spans="3:12">
      <c r="C2914" s="1" t="s">
        <v>1131</v>
      </c>
      <c r="D2914" s="1">
        <v>0</v>
      </c>
      <c r="E2914" s="1" t="s">
        <v>27</v>
      </c>
      <c r="F2914" s="12" t="s">
        <v>142</v>
      </c>
      <c r="G2914" s="12" t="s">
        <v>3350</v>
      </c>
      <c r="H2914" s="1" t="s">
        <v>85</v>
      </c>
      <c r="I2914" s="12" t="s">
        <v>554</v>
      </c>
      <c r="J2914" s="12" t="s">
        <v>559</v>
      </c>
      <c r="K2914" s="1" t="s">
        <v>934</v>
      </c>
      <c r="L2914" s="1" t="s">
        <v>912</v>
      </c>
    </row>
    <row r="2915" spans="3:12">
      <c r="C2915" s="1" t="s">
        <v>1132</v>
      </c>
      <c r="D2915" s="1">
        <v>0</v>
      </c>
      <c r="E2915" s="1" t="s">
        <v>27</v>
      </c>
      <c r="F2915" s="12" t="s">
        <v>142</v>
      </c>
      <c r="G2915" s="12" t="s">
        <v>3350</v>
      </c>
      <c r="H2915" s="1" t="s">
        <v>85</v>
      </c>
      <c r="I2915" s="12" t="s">
        <v>554</v>
      </c>
      <c r="J2915" s="12" t="s">
        <v>559</v>
      </c>
      <c r="K2915" s="1" t="s">
        <v>934</v>
      </c>
      <c r="L2915" s="1" t="s">
        <v>912</v>
      </c>
    </row>
    <row r="2916" spans="3:12">
      <c r="C2916" s="1" t="s">
        <v>1133</v>
      </c>
      <c r="D2916" s="1">
        <v>0</v>
      </c>
      <c r="E2916" s="1" t="s">
        <v>27</v>
      </c>
      <c r="F2916" s="12" t="s">
        <v>142</v>
      </c>
      <c r="G2916" s="12" t="s">
        <v>3350</v>
      </c>
      <c r="H2916" s="1" t="s">
        <v>85</v>
      </c>
      <c r="I2916" s="12" t="s">
        <v>554</v>
      </c>
      <c r="J2916" s="12" t="s">
        <v>559</v>
      </c>
      <c r="K2916" s="1" t="s">
        <v>934</v>
      </c>
      <c r="L2916" s="1" t="s">
        <v>912</v>
      </c>
    </row>
    <row r="2917" spans="3:12">
      <c r="C2917" s="1" t="s">
        <v>1134</v>
      </c>
      <c r="D2917" s="1">
        <v>0</v>
      </c>
      <c r="E2917" s="1" t="s">
        <v>27</v>
      </c>
      <c r="F2917" s="12" t="s">
        <v>142</v>
      </c>
      <c r="G2917" s="12" t="s">
        <v>3350</v>
      </c>
      <c r="H2917" s="1" t="s">
        <v>85</v>
      </c>
      <c r="I2917" s="12" t="s">
        <v>554</v>
      </c>
      <c r="J2917" s="12" t="s">
        <v>559</v>
      </c>
      <c r="K2917" s="1" t="s">
        <v>934</v>
      </c>
      <c r="L2917" s="1" t="s">
        <v>912</v>
      </c>
    </row>
    <row r="2918" spans="3:12">
      <c r="C2918" s="1" t="s">
        <v>1135</v>
      </c>
      <c r="D2918" s="1">
        <v>0</v>
      </c>
      <c r="E2918" s="1" t="s">
        <v>27</v>
      </c>
      <c r="F2918" s="12" t="s">
        <v>142</v>
      </c>
      <c r="G2918" s="12" t="s">
        <v>3350</v>
      </c>
      <c r="H2918" s="1" t="s">
        <v>85</v>
      </c>
      <c r="I2918" s="12" t="s">
        <v>554</v>
      </c>
      <c r="J2918" s="12" t="s">
        <v>559</v>
      </c>
      <c r="K2918" s="1" t="s">
        <v>934</v>
      </c>
      <c r="L2918" s="1" t="s">
        <v>912</v>
      </c>
    </row>
    <row r="2919" spans="3:12">
      <c r="C2919" s="1" t="s">
        <v>1136</v>
      </c>
      <c r="D2919" s="1">
        <v>0</v>
      </c>
      <c r="E2919" s="1" t="s">
        <v>27</v>
      </c>
      <c r="F2919" s="12" t="s">
        <v>142</v>
      </c>
      <c r="G2919" s="12" t="s">
        <v>3350</v>
      </c>
      <c r="H2919" s="1" t="s">
        <v>85</v>
      </c>
      <c r="I2919" s="12" t="s">
        <v>554</v>
      </c>
      <c r="J2919" s="12" t="s">
        <v>559</v>
      </c>
      <c r="K2919" s="1" t="s">
        <v>934</v>
      </c>
      <c r="L2919" s="1" t="s">
        <v>912</v>
      </c>
    </row>
    <row r="2920" spans="3:12">
      <c r="C2920" s="1" t="s">
        <v>1137</v>
      </c>
      <c r="D2920" s="1">
        <v>0</v>
      </c>
      <c r="E2920" s="1" t="s">
        <v>27</v>
      </c>
      <c r="F2920" s="12" t="s">
        <v>142</v>
      </c>
      <c r="G2920" s="12" t="s">
        <v>3350</v>
      </c>
      <c r="H2920" s="1" t="s">
        <v>85</v>
      </c>
      <c r="I2920" s="12" t="s">
        <v>554</v>
      </c>
      <c r="J2920" s="12" t="s">
        <v>559</v>
      </c>
      <c r="K2920" s="1" t="s">
        <v>934</v>
      </c>
      <c r="L2920" s="1" t="s">
        <v>912</v>
      </c>
    </row>
    <row r="2921" spans="3:12">
      <c r="C2921" s="1" t="s">
        <v>1138</v>
      </c>
      <c r="D2921" s="1">
        <v>0</v>
      </c>
      <c r="E2921" s="1" t="s">
        <v>27</v>
      </c>
      <c r="F2921" s="12" t="s">
        <v>142</v>
      </c>
      <c r="G2921" s="12" t="s">
        <v>3350</v>
      </c>
      <c r="H2921" s="1" t="s">
        <v>85</v>
      </c>
      <c r="I2921" s="12" t="s">
        <v>554</v>
      </c>
      <c r="J2921" s="12" t="s">
        <v>559</v>
      </c>
      <c r="K2921" s="1" t="s">
        <v>934</v>
      </c>
      <c r="L2921" s="1" t="s">
        <v>912</v>
      </c>
    </row>
    <row r="2922" spans="3:12">
      <c r="C2922" s="1" t="s">
        <v>1139</v>
      </c>
      <c r="D2922" s="1">
        <v>0</v>
      </c>
      <c r="E2922" s="1" t="s">
        <v>27</v>
      </c>
      <c r="F2922" s="12" t="s">
        <v>142</v>
      </c>
      <c r="G2922" s="12" t="s">
        <v>3350</v>
      </c>
      <c r="H2922" s="1" t="s">
        <v>85</v>
      </c>
      <c r="I2922" s="12" t="s">
        <v>554</v>
      </c>
      <c r="J2922" s="12" t="s">
        <v>559</v>
      </c>
      <c r="K2922" s="1" t="s">
        <v>934</v>
      </c>
      <c r="L2922" s="1" t="s">
        <v>912</v>
      </c>
    </row>
    <row r="2923" spans="3:12">
      <c r="C2923" s="1" t="s">
        <v>1140</v>
      </c>
      <c r="D2923" s="1">
        <v>0</v>
      </c>
      <c r="E2923" s="1" t="s">
        <v>27</v>
      </c>
      <c r="F2923" s="12" t="s">
        <v>142</v>
      </c>
      <c r="G2923" s="12" t="s">
        <v>3350</v>
      </c>
      <c r="H2923" s="1" t="s">
        <v>85</v>
      </c>
      <c r="I2923" s="12" t="s">
        <v>554</v>
      </c>
      <c r="J2923" s="12" t="s">
        <v>559</v>
      </c>
      <c r="K2923" s="1" t="s">
        <v>934</v>
      </c>
      <c r="L2923" s="1" t="s">
        <v>912</v>
      </c>
    </row>
    <row r="2924" spans="3:12">
      <c r="C2924" s="1" t="s">
        <v>1143</v>
      </c>
      <c r="D2924" s="1">
        <v>0</v>
      </c>
      <c r="E2924" s="1" t="s">
        <v>27</v>
      </c>
      <c r="F2924" s="12" t="s">
        <v>142</v>
      </c>
      <c r="G2924" s="12" t="s">
        <v>3350</v>
      </c>
      <c r="H2924" s="1" t="s">
        <v>85</v>
      </c>
      <c r="I2924" s="12" t="s">
        <v>554</v>
      </c>
      <c r="J2924" s="12" t="s">
        <v>559</v>
      </c>
      <c r="K2924" s="1" t="s">
        <v>934</v>
      </c>
      <c r="L2924" s="1" t="s">
        <v>912</v>
      </c>
    </row>
    <row r="2925" spans="3:12">
      <c r="C2925" s="1" t="s">
        <v>1144</v>
      </c>
      <c r="D2925" s="1">
        <v>0</v>
      </c>
      <c r="E2925" s="1" t="s">
        <v>27</v>
      </c>
      <c r="F2925" s="12" t="s">
        <v>142</v>
      </c>
      <c r="G2925" s="12" t="s">
        <v>3350</v>
      </c>
      <c r="H2925" s="1" t="s">
        <v>85</v>
      </c>
      <c r="I2925" s="12" t="s">
        <v>554</v>
      </c>
      <c r="J2925" s="12" t="s">
        <v>559</v>
      </c>
      <c r="K2925" s="1" t="s">
        <v>934</v>
      </c>
      <c r="L2925" s="1" t="s">
        <v>912</v>
      </c>
    </row>
    <row r="2926" spans="3:12">
      <c r="C2926" s="1" t="s">
        <v>1145</v>
      </c>
      <c r="D2926" s="1">
        <v>0</v>
      </c>
      <c r="E2926" s="1" t="s">
        <v>27</v>
      </c>
      <c r="F2926" s="12" t="s">
        <v>142</v>
      </c>
      <c r="G2926" s="12" t="s">
        <v>3350</v>
      </c>
      <c r="H2926" s="1" t="s">
        <v>85</v>
      </c>
      <c r="I2926" s="12" t="s">
        <v>554</v>
      </c>
      <c r="J2926" s="12" t="s">
        <v>559</v>
      </c>
      <c r="K2926" s="1" t="s">
        <v>934</v>
      </c>
      <c r="L2926" s="1" t="s">
        <v>912</v>
      </c>
    </row>
    <row r="2927" spans="3:12">
      <c r="C2927" s="1" t="s">
        <v>1146</v>
      </c>
      <c r="D2927" s="1">
        <v>0</v>
      </c>
      <c r="E2927" s="1" t="s">
        <v>27</v>
      </c>
      <c r="F2927" s="12" t="s">
        <v>142</v>
      </c>
      <c r="G2927" s="12" t="s">
        <v>3350</v>
      </c>
      <c r="H2927" s="1" t="s">
        <v>85</v>
      </c>
      <c r="I2927" s="12" t="s">
        <v>554</v>
      </c>
      <c r="J2927" s="12" t="s">
        <v>559</v>
      </c>
      <c r="K2927" s="1" t="s">
        <v>934</v>
      </c>
      <c r="L2927" s="1" t="s">
        <v>912</v>
      </c>
    </row>
    <row r="2928" spans="3:12">
      <c r="C2928" s="1" t="s">
        <v>1147</v>
      </c>
      <c r="D2928" s="1">
        <v>0</v>
      </c>
      <c r="E2928" s="1" t="s">
        <v>27</v>
      </c>
      <c r="F2928" s="12" t="s">
        <v>142</v>
      </c>
      <c r="G2928" s="12" t="s">
        <v>3350</v>
      </c>
      <c r="H2928" s="1" t="s">
        <v>85</v>
      </c>
      <c r="I2928" s="12" t="s">
        <v>554</v>
      </c>
      <c r="J2928" s="12" t="s">
        <v>559</v>
      </c>
      <c r="K2928" s="1" t="s">
        <v>934</v>
      </c>
      <c r="L2928" s="1" t="s">
        <v>912</v>
      </c>
    </row>
    <row r="2929" spans="3:12">
      <c r="C2929" s="1" t="s">
        <v>1149</v>
      </c>
      <c r="D2929" s="1">
        <v>0</v>
      </c>
      <c r="E2929" s="1" t="s">
        <v>27</v>
      </c>
      <c r="F2929" s="12" t="s">
        <v>142</v>
      </c>
      <c r="G2929" s="12" t="s">
        <v>3350</v>
      </c>
      <c r="H2929" s="1" t="s">
        <v>85</v>
      </c>
      <c r="I2929" s="12" t="s">
        <v>554</v>
      </c>
      <c r="J2929" s="12" t="s">
        <v>559</v>
      </c>
      <c r="K2929" s="1" t="s">
        <v>934</v>
      </c>
      <c r="L2929" s="1" t="s">
        <v>912</v>
      </c>
    </row>
    <row r="2930" spans="3:12">
      <c r="C2930" s="1" t="s">
        <v>1150</v>
      </c>
      <c r="D2930" s="1">
        <v>0</v>
      </c>
      <c r="E2930" s="1" t="s">
        <v>27</v>
      </c>
      <c r="F2930" s="12" t="s">
        <v>142</v>
      </c>
      <c r="G2930" s="12" t="s">
        <v>3350</v>
      </c>
      <c r="H2930" s="1" t="s">
        <v>85</v>
      </c>
      <c r="I2930" s="12" t="s">
        <v>554</v>
      </c>
      <c r="J2930" s="12" t="s">
        <v>559</v>
      </c>
      <c r="K2930" s="1" t="s">
        <v>934</v>
      </c>
      <c r="L2930" s="1" t="s">
        <v>912</v>
      </c>
    </row>
    <row r="2931" spans="3:12">
      <c r="C2931" s="1" t="s">
        <v>1151</v>
      </c>
      <c r="D2931" s="1">
        <v>0</v>
      </c>
      <c r="E2931" s="1" t="s">
        <v>27</v>
      </c>
      <c r="F2931" s="12" t="s">
        <v>142</v>
      </c>
      <c r="G2931" s="12" t="s">
        <v>3350</v>
      </c>
      <c r="H2931" s="1" t="s">
        <v>85</v>
      </c>
      <c r="I2931" s="12" t="s">
        <v>554</v>
      </c>
      <c r="J2931" s="12" t="s">
        <v>559</v>
      </c>
      <c r="K2931" s="1" t="s">
        <v>934</v>
      </c>
      <c r="L2931" s="1" t="s">
        <v>912</v>
      </c>
    </row>
    <row r="2932" spans="3:12">
      <c r="C2932" s="1" t="s">
        <v>1152</v>
      </c>
      <c r="D2932" s="1">
        <v>0</v>
      </c>
      <c r="E2932" s="1" t="s">
        <v>27</v>
      </c>
      <c r="F2932" s="12" t="s">
        <v>142</v>
      </c>
      <c r="G2932" s="12" t="s">
        <v>3350</v>
      </c>
      <c r="H2932" s="1" t="s">
        <v>85</v>
      </c>
      <c r="I2932" s="12" t="s">
        <v>554</v>
      </c>
      <c r="J2932" s="12" t="s">
        <v>559</v>
      </c>
      <c r="K2932" s="1" t="s">
        <v>934</v>
      </c>
      <c r="L2932" s="1" t="s">
        <v>912</v>
      </c>
    </row>
    <row r="2933" spans="3:12">
      <c r="C2933" s="1" t="s">
        <v>1154</v>
      </c>
      <c r="D2933" s="1">
        <v>0</v>
      </c>
      <c r="E2933" s="1" t="s">
        <v>27</v>
      </c>
      <c r="F2933" s="12" t="s">
        <v>142</v>
      </c>
      <c r="G2933" s="12" t="s">
        <v>3350</v>
      </c>
      <c r="H2933" s="1" t="s">
        <v>85</v>
      </c>
      <c r="I2933" s="12" t="s">
        <v>554</v>
      </c>
      <c r="J2933" s="12" t="s">
        <v>559</v>
      </c>
      <c r="K2933" s="1" t="s">
        <v>934</v>
      </c>
      <c r="L2933" s="1" t="s">
        <v>912</v>
      </c>
    </row>
    <row r="2934" spans="3:12">
      <c r="C2934" s="1" t="s">
        <v>1155</v>
      </c>
      <c r="D2934" s="1">
        <v>0</v>
      </c>
      <c r="E2934" s="1" t="s">
        <v>27</v>
      </c>
      <c r="F2934" s="12" t="s">
        <v>142</v>
      </c>
      <c r="G2934" s="12" t="s">
        <v>3350</v>
      </c>
      <c r="H2934" s="1" t="s">
        <v>85</v>
      </c>
      <c r="I2934" s="12" t="s">
        <v>554</v>
      </c>
      <c r="J2934" s="12" t="s">
        <v>559</v>
      </c>
      <c r="K2934" s="1" t="s">
        <v>934</v>
      </c>
      <c r="L2934" s="1" t="s">
        <v>912</v>
      </c>
    </row>
    <row r="2935" spans="3:12">
      <c r="C2935" s="1" t="s">
        <v>1156</v>
      </c>
      <c r="D2935" s="1">
        <v>0</v>
      </c>
      <c r="E2935" s="1" t="s">
        <v>27</v>
      </c>
      <c r="F2935" s="12" t="s">
        <v>142</v>
      </c>
      <c r="G2935" s="12" t="s">
        <v>3350</v>
      </c>
      <c r="H2935" s="1" t="s">
        <v>85</v>
      </c>
      <c r="I2935" s="12" t="s">
        <v>554</v>
      </c>
      <c r="J2935" s="12" t="s">
        <v>559</v>
      </c>
      <c r="K2935" s="1" t="s">
        <v>934</v>
      </c>
      <c r="L2935" s="1" t="s">
        <v>912</v>
      </c>
    </row>
    <row r="2936" spans="3:12">
      <c r="C2936" s="1" t="s">
        <v>1157</v>
      </c>
      <c r="D2936" s="1">
        <v>0</v>
      </c>
      <c r="E2936" s="1" t="s">
        <v>27</v>
      </c>
      <c r="F2936" s="12" t="s">
        <v>142</v>
      </c>
      <c r="G2936" s="12" t="s">
        <v>3350</v>
      </c>
      <c r="H2936" s="1" t="s">
        <v>85</v>
      </c>
      <c r="I2936" s="12" t="s">
        <v>554</v>
      </c>
      <c r="J2936" s="12" t="s">
        <v>559</v>
      </c>
      <c r="K2936" s="1" t="s">
        <v>934</v>
      </c>
      <c r="L2936" s="1" t="s">
        <v>912</v>
      </c>
    </row>
    <row r="2937" spans="3:12">
      <c r="C2937" s="1" t="s">
        <v>1158</v>
      </c>
      <c r="D2937" s="1">
        <v>0</v>
      </c>
      <c r="E2937" s="1" t="s">
        <v>27</v>
      </c>
      <c r="F2937" s="12" t="s">
        <v>142</v>
      </c>
      <c r="G2937" s="12" t="s">
        <v>3350</v>
      </c>
      <c r="H2937" s="1" t="s">
        <v>85</v>
      </c>
      <c r="I2937" s="12" t="s">
        <v>554</v>
      </c>
      <c r="J2937" s="12" t="s">
        <v>559</v>
      </c>
      <c r="K2937" s="1" t="s">
        <v>934</v>
      </c>
      <c r="L2937" s="1" t="s">
        <v>912</v>
      </c>
    </row>
    <row r="2938" spans="3:12">
      <c r="C2938" s="1" t="s">
        <v>1160</v>
      </c>
      <c r="D2938" s="1">
        <v>0</v>
      </c>
      <c r="E2938" s="1" t="s">
        <v>27</v>
      </c>
      <c r="F2938" s="12" t="s">
        <v>142</v>
      </c>
      <c r="G2938" s="12" t="s">
        <v>3350</v>
      </c>
      <c r="H2938" s="1" t="s">
        <v>85</v>
      </c>
      <c r="I2938" s="12" t="s">
        <v>554</v>
      </c>
      <c r="J2938" s="12" t="s">
        <v>559</v>
      </c>
      <c r="K2938" s="1" t="s">
        <v>934</v>
      </c>
      <c r="L2938" s="1" t="s">
        <v>912</v>
      </c>
    </row>
    <row r="2939" spans="3:12">
      <c r="C2939" s="1" t="s">
        <v>1161</v>
      </c>
      <c r="D2939" s="1">
        <v>0</v>
      </c>
      <c r="E2939" s="1" t="s">
        <v>27</v>
      </c>
      <c r="F2939" s="12" t="s">
        <v>142</v>
      </c>
      <c r="G2939" s="12" t="s">
        <v>3350</v>
      </c>
      <c r="H2939" s="1" t="s">
        <v>85</v>
      </c>
      <c r="I2939" s="12" t="s">
        <v>554</v>
      </c>
      <c r="J2939" s="12" t="s">
        <v>559</v>
      </c>
      <c r="K2939" s="1" t="s">
        <v>934</v>
      </c>
      <c r="L2939" s="1" t="s">
        <v>912</v>
      </c>
    </row>
    <row r="2940" spans="3:12">
      <c r="C2940" s="1" t="s">
        <v>1162</v>
      </c>
      <c r="D2940" s="1">
        <v>0</v>
      </c>
      <c r="E2940" s="1" t="s">
        <v>27</v>
      </c>
      <c r="F2940" s="12" t="s">
        <v>142</v>
      </c>
      <c r="G2940" s="12" t="s">
        <v>3350</v>
      </c>
      <c r="H2940" s="1" t="s">
        <v>85</v>
      </c>
      <c r="I2940" s="12" t="s">
        <v>554</v>
      </c>
      <c r="J2940" s="12" t="s">
        <v>559</v>
      </c>
      <c r="K2940" s="1" t="s">
        <v>934</v>
      </c>
      <c r="L2940" s="1" t="s">
        <v>912</v>
      </c>
    </row>
    <row r="2941" spans="3:12">
      <c r="C2941" s="1" t="s">
        <v>1163</v>
      </c>
      <c r="D2941" s="1">
        <v>0</v>
      </c>
      <c r="E2941" s="1" t="s">
        <v>27</v>
      </c>
      <c r="F2941" s="12" t="s">
        <v>142</v>
      </c>
      <c r="G2941" s="12" t="s">
        <v>3350</v>
      </c>
      <c r="H2941" s="1" t="s">
        <v>85</v>
      </c>
      <c r="I2941" s="12" t="s">
        <v>554</v>
      </c>
      <c r="J2941" s="12" t="s">
        <v>559</v>
      </c>
      <c r="K2941" s="1" t="s">
        <v>934</v>
      </c>
      <c r="L2941" s="1" t="s">
        <v>912</v>
      </c>
    </row>
    <row r="2942" spans="3:12">
      <c r="C2942" s="1" t="s">
        <v>1164</v>
      </c>
      <c r="D2942" s="1">
        <v>0</v>
      </c>
      <c r="E2942" s="1" t="s">
        <v>27</v>
      </c>
      <c r="F2942" s="12" t="s">
        <v>142</v>
      </c>
      <c r="G2942" s="12" t="s">
        <v>3350</v>
      </c>
      <c r="H2942" s="1" t="s">
        <v>85</v>
      </c>
      <c r="I2942" s="12" t="s">
        <v>554</v>
      </c>
      <c r="J2942" s="12" t="s">
        <v>559</v>
      </c>
      <c r="K2942" s="1" t="s">
        <v>934</v>
      </c>
      <c r="L2942" s="1" t="s">
        <v>912</v>
      </c>
    </row>
    <row r="2943" spans="3:12">
      <c r="C2943" s="1" t="s">
        <v>1165</v>
      </c>
      <c r="D2943" s="1">
        <v>0</v>
      </c>
      <c r="E2943" s="1" t="s">
        <v>27</v>
      </c>
      <c r="F2943" s="12" t="s">
        <v>142</v>
      </c>
      <c r="G2943" s="12" t="s">
        <v>3350</v>
      </c>
      <c r="H2943" s="1" t="s">
        <v>85</v>
      </c>
      <c r="I2943" s="12" t="s">
        <v>554</v>
      </c>
      <c r="J2943" s="12" t="s">
        <v>559</v>
      </c>
      <c r="K2943" s="1" t="s">
        <v>934</v>
      </c>
      <c r="L2943" s="1" t="s">
        <v>912</v>
      </c>
    </row>
    <row r="2944" spans="3:12">
      <c r="C2944" s="1" t="s">
        <v>1166</v>
      </c>
      <c r="D2944" s="1">
        <v>0</v>
      </c>
      <c r="E2944" s="1" t="s">
        <v>27</v>
      </c>
      <c r="F2944" s="12" t="s">
        <v>142</v>
      </c>
      <c r="G2944" s="12" t="s">
        <v>3350</v>
      </c>
      <c r="H2944" s="1" t="s">
        <v>85</v>
      </c>
      <c r="I2944" s="12" t="s">
        <v>554</v>
      </c>
      <c r="J2944" s="12" t="s">
        <v>559</v>
      </c>
      <c r="K2944" s="1" t="s">
        <v>934</v>
      </c>
      <c r="L2944" s="1" t="s">
        <v>912</v>
      </c>
    </row>
    <row r="2945" spans="3:12">
      <c r="C2945" s="1" t="s">
        <v>1167</v>
      </c>
      <c r="D2945" s="1">
        <v>0</v>
      </c>
      <c r="E2945" s="1" t="s">
        <v>27</v>
      </c>
      <c r="F2945" s="12" t="s">
        <v>142</v>
      </c>
      <c r="G2945" s="12" t="s">
        <v>3350</v>
      </c>
      <c r="H2945" s="1" t="s">
        <v>85</v>
      </c>
      <c r="I2945" s="12" t="s">
        <v>554</v>
      </c>
      <c r="J2945" s="12" t="s">
        <v>559</v>
      </c>
      <c r="K2945" s="1" t="s">
        <v>934</v>
      </c>
      <c r="L2945" s="1" t="s">
        <v>912</v>
      </c>
    </row>
    <row r="2946" spans="3:12">
      <c r="C2946" s="1" t="s">
        <v>1168</v>
      </c>
      <c r="D2946" s="1">
        <v>0</v>
      </c>
      <c r="E2946" s="1" t="s">
        <v>27</v>
      </c>
      <c r="F2946" s="12" t="s">
        <v>142</v>
      </c>
      <c r="G2946" s="12" t="s">
        <v>3350</v>
      </c>
      <c r="H2946" s="1" t="s">
        <v>85</v>
      </c>
      <c r="I2946" s="12" t="s">
        <v>554</v>
      </c>
      <c r="J2946" s="12" t="s">
        <v>559</v>
      </c>
      <c r="K2946" s="1" t="s">
        <v>934</v>
      </c>
      <c r="L2946" s="1" t="s">
        <v>912</v>
      </c>
    </row>
    <row r="2947" spans="3:12">
      <c r="C2947" s="1" t="s">
        <v>1169</v>
      </c>
      <c r="D2947" s="1">
        <v>0</v>
      </c>
      <c r="E2947" s="1" t="s">
        <v>27</v>
      </c>
      <c r="F2947" s="12" t="s">
        <v>142</v>
      </c>
      <c r="G2947" s="12" t="s">
        <v>3350</v>
      </c>
      <c r="H2947" s="1" t="s">
        <v>85</v>
      </c>
      <c r="I2947" s="12" t="s">
        <v>554</v>
      </c>
      <c r="J2947" s="12" t="s">
        <v>559</v>
      </c>
      <c r="K2947" s="1" t="s">
        <v>934</v>
      </c>
      <c r="L2947" s="1" t="s">
        <v>912</v>
      </c>
    </row>
    <row r="2948" spans="3:12">
      <c r="C2948" s="1" t="s">
        <v>1170</v>
      </c>
      <c r="D2948" s="1">
        <v>0</v>
      </c>
      <c r="E2948" s="1" t="s">
        <v>27</v>
      </c>
      <c r="F2948" s="12" t="s">
        <v>142</v>
      </c>
      <c r="G2948" s="12" t="s">
        <v>3350</v>
      </c>
      <c r="H2948" s="1" t="s">
        <v>85</v>
      </c>
      <c r="I2948" s="12" t="s">
        <v>554</v>
      </c>
      <c r="J2948" s="12" t="s">
        <v>559</v>
      </c>
      <c r="K2948" s="1" t="s">
        <v>934</v>
      </c>
      <c r="L2948" s="1" t="s">
        <v>912</v>
      </c>
    </row>
    <row r="2949" spans="3:12">
      <c r="C2949" s="1" t="s">
        <v>1171</v>
      </c>
      <c r="D2949" s="1">
        <v>0</v>
      </c>
      <c r="E2949" s="1" t="s">
        <v>27</v>
      </c>
      <c r="F2949" s="12" t="s">
        <v>142</v>
      </c>
      <c r="G2949" s="12" t="s">
        <v>3350</v>
      </c>
      <c r="H2949" s="1" t="s">
        <v>85</v>
      </c>
      <c r="I2949" s="12" t="s">
        <v>554</v>
      </c>
      <c r="J2949" s="12" t="s">
        <v>559</v>
      </c>
      <c r="K2949" s="1" t="s">
        <v>934</v>
      </c>
      <c r="L2949" s="1" t="s">
        <v>912</v>
      </c>
    </row>
    <row r="2950" spans="3:12">
      <c r="C2950" s="1" t="s">
        <v>1172</v>
      </c>
      <c r="D2950" s="1">
        <v>0</v>
      </c>
      <c r="E2950" s="1" t="s">
        <v>27</v>
      </c>
      <c r="F2950" s="12" t="s">
        <v>142</v>
      </c>
      <c r="G2950" s="12" t="s">
        <v>3350</v>
      </c>
      <c r="H2950" s="1" t="s">
        <v>85</v>
      </c>
      <c r="I2950" s="12" t="s">
        <v>554</v>
      </c>
      <c r="J2950" s="12" t="s">
        <v>559</v>
      </c>
      <c r="K2950" s="1" t="s">
        <v>934</v>
      </c>
      <c r="L2950" s="1" t="s">
        <v>912</v>
      </c>
    </row>
    <row r="2951" spans="3:12">
      <c r="C2951" s="1" t="s">
        <v>1173</v>
      </c>
      <c r="D2951" s="1">
        <v>0</v>
      </c>
      <c r="E2951" s="1" t="s">
        <v>27</v>
      </c>
      <c r="F2951" s="12" t="s">
        <v>142</v>
      </c>
      <c r="G2951" s="12" t="s">
        <v>3350</v>
      </c>
      <c r="H2951" s="1" t="s">
        <v>85</v>
      </c>
      <c r="I2951" s="12" t="s">
        <v>554</v>
      </c>
      <c r="J2951" s="12" t="s">
        <v>559</v>
      </c>
      <c r="K2951" s="1" t="s">
        <v>934</v>
      </c>
      <c r="L2951" s="1" t="s">
        <v>912</v>
      </c>
    </row>
    <row r="2952" spans="3:12">
      <c r="C2952" s="1" t="s">
        <v>1174</v>
      </c>
      <c r="D2952" s="1">
        <v>0</v>
      </c>
      <c r="E2952" s="1" t="s">
        <v>27</v>
      </c>
      <c r="F2952" s="12" t="s">
        <v>142</v>
      </c>
      <c r="G2952" s="12" t="s">
        <v>3350</v>
      </c>
      <c r="H2952" s="1" t="s">
        <v>85</v>
      </c>
      <c r="I2952" s="12" t="s">
        <v>554</v>
      </c>
      <c r="J2952" s="12" t="s">
        <v>559</v>
      </c>
      <c r="K2952" s="1" t="s">
        <v>934</v>
      </c>
      <c r="L2952" s="1" t="s">
        <v>912</v>
      </c>
    </row>
    <row r="2953" spans="3:12">
      <c r="C2953" s="1" t="s">
        <v>1109</v>
      </c>
      <c r="D2953" s="1">
        <v>0</v>
      </c>
      <c r="E2953" s="1" t="s">
        <v>27</v>
      </c>
      <c r="F2953" s="12" t="s">
        <v>142</v>
      </c>
      <c r="G2953" s="12" t="s">
        <v>3350</v>
      </c>
      <c r="H2953" s="1" t="s">
        <v>85</v>
      </c>
      <c r="I2953" s="12" t="s">
        <v>554</v>
      </c>
      <c r="J2953" s="12" t="s">
        <v>559</v>
      </c>
      <c r="K2953" s="1" t="s">
        <v>934</v>
      </c>
      <c r="L2953" s="1" t="s">
        <v>914</v>
      </c>
    </row>
    <row r="2954" spans="3:12">
      <c r="C2954" s="1" t="s">
        <v>1110</v>
      </c>
      <c r="D2954" s="1">
        <v>0</v>
      </c>
      <c r="E2954" s="1" t="s">
        <v>27</v>
      </c>
      <c r="F2954" s="12" t="s">
        <v>142</v>
      </c>
      <c r="G2954" s="12" t="s">
        <v>3350</v>
      </c>
      <c r="H2954" s="1" t="s">
        <v>85</v>
      </c>
      <c r="I2954" s="12" t="s">
        <v>554</v>
      </c>
      <c r="J2954" s="12" t="s">
        <v>559</v>
      </c>
      <c r="K2954" s="1" t="s">
        <v>934</v>
      </c>
      <c r="L2954" s="1" t="s">
        <v>914</v>
      </c>
    </row>
    <row r="2955" spans="3:12">
      <c r="C2955" s="1" t="s">
        <v>1111</v>
      </c>
      <c r="D2955" s="1">
        <v>0</v>
      </c>
      <c r="E2955" s="1" t="s">
        <v>27</v>
      </c>
      <c r="F2955" s="12" t="s">
        <v>142</v>
      </c>
      <c r="G2955" s="12" t="s">
        <v>3350</v>
      </c>
      <c r="H2955" s="1" t="s">
        <v>85</v>
      </c>
      <c r="I2955" s="12" t="s">
        <v>554</v>
      </c>
      <c r="J2955" s="12" t="s">
        <v>559</v>
      </c>
      <c r="K2955" s="1" t="s">
        <v>934</v>
      </c>
      <c r="L2955" s="1" t="s">
        <v>914</v>
      </c>
    </row>
    <row r="2956" spans="3:12">
      <c r="C2956" s="1" t="s">
        <v>1112</v>
      </c>
      <c r="D2956" s="1">
        <v>0</v>
      </c>
      <c r="E2956" s="1" t="s">
        <v>27</v>
      </c>
      <c r="F2956" s="12" t="s">
        <v>142</v>
      </c>
      <c r="G2956" s="12" t="s">
        <v>3350</v>
      </c>
      <c r="H2956" s="1" t="s">
        <v>85</v>
      </c>
      <c r="I2956" s="12" t="s">
        <v>554</v>
      </c>
      <c r="J2956" s="12" t="s">
        <v>559</v>
      </c>
      <c r="K2956" s="1" t="s">
        <v>934</v>
      </c>
      <c r="L2956" s="1" t="s">
        <v>914</v>
      </c>
    </row>
    <row r="2957" spans="3:12">
      <c r="C2957" s="1" t="s">
        <v>1113</v>
      </c>
      <c r="D2957" s="1">
        <v>0</v>
      </c>
      <c r="E2957" s="1" t="s">
        <v>27</v>
      </c>
      <c r="F2957" s="12" t="s">
        <v>142</v>
      </c>
      <c r="G2957" s="12" t="s">
        <v>3350</v>
      </c>
      <c r="H2957" s="1" t="s">
        <v>85</v>
      </c>
      <c r="I2957" s="12" t="s">
        <v>554</v>
      </c>
      <c r="J2957" s="12" t="s">
        <v>559</v>
      </c>
      <c r="K2957" s="1" t="s">
        <v>934</v>
      </c>
      <c r="L2957" s="1" t="s">
        <v>914</v>
      </c>
    </row>
    <row r="2958" spans="3:12">
      <c r="C2958" s="1" t="s">
        <v>1115</v>
      </c>
      <c r="D2958" s="1">
        <v>0</v>
      </c>
      <c r="E2958" s="1" t="s">
        <v>27</v>
      </c>
      <c r="F2958" s="12" t="s">
        <v>142</v>
      </c>
      <c r="G2958" s="12" t="s">
        <v>3350</v>
      </c>
      <c r="H2958" s="1" t="s">
        <v>85</v>
      </c>
      <c r="I2958" s="12" t="s">
        <v>554</v>
      </c>
      <c r="J2958" s="12" t="s">
        <v>559</v>
      </c>
      <c r="K2958" s="1" t="s">
        <v>934</v>
      </c>
      <c r="L2958" s="1" t="s">
        <v>914</v>
      </c>
    </row>
    <row r="2959" spans="3:12">
      <c r="C2959" s="1" t="s">
        <v>1116</v>
      </c>
      <c r="D2959" s="1">
        <v>0</v>
      </c>
      <c r="E2959" s="1" t="s">
        <v>27</v>
      </c>
      <c r="F2959" s="12" t="s">
        <v>142</v>
      </c>
      <c r="G2959" s="12" t="s">
        <v>3350</v>
      </c>
      <c r="H2959" s="1" t="s">
        <v>85</v>
      </c>
      <c r="I2959" s="12" t="s">
        <v>554</v>
      </c>
      <c r="J2959" s="12" t="s">
        <v>559</v>
      </c>
      <c r="K2959" s="1" t="s">
        <v>934</v>
      </c>
      <c r="L2959" s="1" t="s">
        <v>914</v>
      </c>
    </row>
    <row r="2960" spans="3:12">
      <c r="C2960" s="1" t="s">
        <v>1117</v>
      </c>
      <c r="D2960" s="1">
        <v>0</v>
      </c>
      <c r="E2960" s="1" t="s">
        <v>27</v>
      </c>
      <c r="F2960" s="12" t="s">
        <v>142</v>
      </c>
      <c r="G2960" s="12" t="s">
        <v>3350</v>
      </c>
      <c r="H2960" s="1" t="s">
        <v>85</v>
      </c>
      <c r="I2960" s="12" t="s">
        <v>554</v>
      </c>
      <c r="J2960" s="12" t="s">
        <v>559</v>
      </c>
      <c r="K2960" s="1" t="s">
        <v>934</v>
      </c>
      <c r="L2960" s="1" t="s">
        <v>914</v>
      </c>
    </row>
    <row r="2961" spans="3:12">
      <c r="C2961" s="1" t="s">
        <v>1118</v>
      </c>
      <c r="D2961" s="1">
        <v>0</v>
      </c>
      <c r="E2961" s="1" t="s">
        <v>27</v>
      </c>
      <c r="F2961" s="12" t="s">
        <v>142</v>
      </c>
      <c r="G2961" s="12" t="s">
        <v>3350</v>
      </c>
      <c r="H2961" s="1" t="s">
        <v>85</v>
      </c>
      <c r="I2961" s="12" t="s">
        <v>554</v>
      </c>
      <c r="J2961" s="12" t="s">
        <v>559</v>
      </c>
      <c r="K2961" s="1" t="s">
        <v>934</v>
      </c>
      <c r="L2961" s="1" t="s">
        <v>914</v>
      </c>
    </row>
    <row r="2962" spans="3:12">
      <c r="C2962" s="1" t="s">
        <v>1120</v>
      </c>
      <c r="D2962" s="1">
        <v>0</v>
      </c>
      <c r="E2962" s="1" t="s">
        <v>27</v>
      </c>
      <c r="F2962" s="12" t="s">
        <v>142</v>
      </c>
      <c r="G2962" s="12" t="s">
        <v>3350</v>
      </c>
      <c r="H2962" s="1" t="s">
        <v>85</v>
      </c>
      <c r="I2962" s="12" t="s">
        <v>554</v>
      </c>
      <c r="J2962" s="12" t="s">
        <v>559</v>
      </c>
      <c r="K2962" s="1" t="s">
        <v>934</v>
      </c>
      <c r="L2962" s="1" t="s">
        <v>914</v>
      </c>
    </row>
    <row r="2963" spans="3:12">
      <c r="C2963" s="1" t="s">
        <v>1121</v>
      </c>
      <c r="D2963" s="1">
        <v>0</v>
      </c>
      <c r="E2963" s="1" t="s">
        <v>27</v>
      </c>
      <c r="F2963" s="12" t="s">
        <v>142</v>
      </c>
      <c r="G2963" s="12" t="s">
        <v>3350</v>
      </c>
      <c r="H2963" s="1" t="s">
        <v>85</v>
      </c>
      <c r="I2963" s="12" t="s">
        <v>554</v>
      </c>
      <c r="J2963" s="12" t="s">
        <v>559</v>
      </c>
      <c r="K2963" s="1" t="s">
        <v>934</v>
      </c>
      <c r="L2963" s="1" t="s">
        <v>914</v>
      </c>
    </row>
    <row r="2964" spans="3:12">
      <c r="C2964" s="1" t="s">
        <v>1122</v>
      </c>
      <c r="D2964" s="1">
        <v>0</v>
      </c>
      <c r="E2964" s="1" t="s">
        <v>27</v>
      </c>
      <c r="F2964" s="12" t="s">
        <v>142</v>
      </c>
      <c r="G2964" s="12" t="s">
        <v>3350</v>
      </c>
      <c r="H2964" s="1" t="s">
        <v>85</v>
      </c>
      <c r="I2964" s="12" t="s">
        <v>554</v>
      </c>
      <c r="J2964" s="12" t="s">
        <v>559</v>
      </c>
      <c r="K2964" s="1" t="s">
        <v>934</v>
      </c>
      <c r="L2964" s="1" t="s">
        <v>914</v>
      </c>
    </row>
    <row r="2965" spans="3:12">
      <c r="C2965" s="1" t="s">
        <v>1123</v>
      </c>
      <c r="D2965" s="1">
        <v>0</v>
      </c>
      <c r="E2965" s="1" t="s">
        <v>27</v>
      </c>
      <c r="F2965" s="12" t="s">
        <v>142</v>
      </c>
      <c r="G2965" s="12" t="s">
        <v>3350</v>
      </c>
      <c r="H2965" s="1" t="s">
        <v>85</v>
      </c>
      <c r="I2965" s="12" t="s">
        <v>554</v>
      </c>
      <c r="J2965" s="12" t="s">
        <v>559</v>
      </c>
      <c r="K2965" s="1" t="s">
        <v>934</v>
      </c>
      <c r="L2965" s="1" t="s">
        <v>914</v>
      </c>
    </row>
    <row r="2966" spans="3:12">
      <c r="C2966" s="1" t="s">
        <v>1124</v>
      </c>
      <c r="D2966" s="1">
        <v>0</v>
      </c>
      <c r="E2966" s="1" t="s">
        <v>27</v>
      </c>
      <c r="F2966" s="12" t="s">
        <v>142</v>
      </c>
      <c r="G2966" s="12" t="s">
        <v>3350</v>
      </c>
      <c r="H2966" s="1" t="s">
        <v>85</v>
      </c>
      <c r="I2966" s="12" t="s">
        <v>554</v>
      </c>
      <c r="J2966" s="12" t="s">
        <v>559</v>
      </c>
      <c r="K2966" s="1" t="s">
        <v>934</v>
      </c>
      <c r="L2966" s="1" t="s">
        <v>914</v>
      </c>
    </row>
    <row r="2967" spans="3:12">
      <c r="C2967" s="1" t="s">
        <v>1126</v>
      </c>
      <c r="D2967" s="1">
        <v>0</v>
      </c>
      <c r="E2967" s="1" t="s">
        <v>27</v>
      </c>
      <c r="F2967" s="12" t="s">
        <v>142</v>
      </c>
      <c r="G2967" s="12" t="s">
        <v>3350</v>
      </c>
      <c r="H2967" s="1" t="s">
        <v>85</v>
      </c>
      <c r="I2967" s="12" t="s">
        <v>554</v>
      </c>
      <c r="J2967" s="12" t="s">
        <v>559</v>
      </c>
      <c r="K2967" s="1" t="s">
        <v>934</v>
      </c>
      <c r="L2967" s="1" t="s">
        <v>914</v>
      </c>
    </row>
    <row r="2968" spans="3:12">
      <c r="C2968" s="1" t="s">
        <v>1127</v>
      </c>
      <c r="D2968" s="1">
        <v>0</v>
      </c>
      <c r="E2968" s="1" t="s">
        <v>27</v>
      </c>
      <c r="F2968" s="12" t="s">
        <v>142</v>
      </c>
      <c r="G2968" s="12" t="s">
        <v>3350</v>
      </c>
      <c r="H2968" s="1" t="s">
        <v>85</v>
      </c>
      <c r="I2968" s="12" t="s">
        <v>554</v>
      </c>
      <c r="J2968" s="12" t="s">
        <v>559</v>
      </c>
      <c r="K2968" s="1" t="s">
        <v>934</v>
      </c>
      <c r="L2968" s="1" t="s">
        <v>914</v>
      </c>
    </row>
    <row r="2969" spans="3:12">
      <c r="C2969" s="1" t="s">
        <v>1128</v>
      </c>
      <c r="D2969" s="1">
        <v>0</v>
      </c>
      <c r="E2969" s="1" t="s">
        <v>27</v>
      </c>
      <c r="F2969" s="12" t="s">
        <v>142</v>
      </c>
      <c r="G2969" s="12" t="s">
        <v>3350</v>
      </c>
      <c r="H2969" s="1" t="s">
        <v>85</v>
      </c>
      <c r="I2969" s="12" t="s">
        <v>554</v>
      </c>
      <c r="J2969" s="12" t="s">
        <v>559</v>
      </c>
      <c r="K2969" s="1" t="s">
        <v>934</v>
      </c>
      <c r="L2969" s="1" t="s">
        <v>914</v>
      </c>
    </row>
    <row r="2970" spans="3:12">
      <c r="C2970" s="1" t="s">
        <v>1129</v>
      </c>
      <c r="D2970" s="1">
        <v>0</v>
      </c>
      <c r="E2970" s="1" t="s">
        <v>27</v>
      </c>
      <c r="F2970" s="12" t="s">
        <v>142</v>
      </c>
      <c r="G2970" s="12" t="s">
        <v>3350</v>
      </c>
      <c r="H2970" s="1" t="s">
        <v>85</v>
      </c>
      <c r="I2970" s="12" t="s">
        <v>554</v>
      </c>
      <c r="J2970" s="12" t="s">
        <v>559</v>
      </c>
      <c r="K2970" s="1" t="s">
        <v>934</v>
      </c>
      <c r="L2970" s="1" t="s">
        <v>914</v>
      </c>
    </row>
    <row r="2971" spans="3:12">
      <c r="C2971" s="1" t="s">
        <v>1130</v>
      </c>
      <c r="D2971" s="1">
        <v>0</v>
      </c>
      <c r="E2971" s="1" t="s">
        <v>27</v>
      </c>
      <c r="F2971" s="12" t="s">
        <v>142</v>
      </c>
      <c r="G2971" s="12" t="s">
        <v>3350</v>
      </c>
      <c r="H2971" s="1" t="s">
        <v>85</v>
      </c>
      <c r="I2971" s="12" t="s">
        <v>554</v>
      </c>
      <c r="J2971" s="12" t="s">
        <v>559</v>
      </c>
      <c r="K2971" s="1" t="s">
        <v>934</v>
      </c>
      <c r="L2971" s="1" t="s">
        <v>914</v>
      </c>
    </row>
    <row r="2972" spans="3:12">
      <c r="C2972" s="1" t="s">
        <v>1131</v>
      </c>
      <c r="D2972" s="1">
        <v>0</v>
      </c>
      <c r="E2972" s="1" t="s">
        <v>27</v>
      </c>
      <c r="F2972" s="12" t="s">
        <v>142</v>
      </c>
      <c r="G2972" s="12" t="s">
        <v>3350</v>
      </c>
      <c r="H2972" s="1" t="s">
        <v>85</v>
      </c>
      <c r="I2972" s="12" t="s">
        <v>554</v>
      </c>
      <c r="J2972" s="12" t="s">
        <v>559</v>
      </c>
      <c r="K2972" s="1" t="s">
        <v>934</v>
      </c>
      <c r="L2972" s="1" t="s">
        <v>914</v>
      </c>
    </row>
    <row r="2973" spans="3:12">
      <c r="C2973" s="1" t="s">
        <v>1132</v>
      </c>
      <c r="D2973" s="1">
        <v>0</v>
      </c>
      <c r="E2973" s="1" t="s">
        <v>27</v>
      </c>
      <c r="F2973" s="12" t="s">
        <v>142</v>
      </c>
      <c r="G2973" s="12" t="s">
        <v>3350</v>
      </c>
      <c r="H2973" s="1" t="s">
        <v>85</v>
      </c>
      <c r="I2973" s="12" t="s">
        <v>554</v>
      </c>
      <c r="J2973" s="12" t="s">
        <v>559</v>
      </c>
      <c r="K2973" s="1" t="s">
        <v>934</v>
      </c>
      <c r="L2973" s="1" t="s">
        <v>914</v>
      </c>
    </row>
    <row r="2974" spans="3:12">
      <c r="C2974" s="1" t="s">
        <v>1133</v>
      </c>
      <c r="D2974" s="1">
        <v>0</v>
      </c>
      <c r="E2974" s="1" t="s">
        <v>27</v>
      </c>
      <c r="F2974" s="12" t="s">
        <v>142</v>
      </c>
      <c r="G2974" s="12" t="s">
        <v>3350</v>
      </c>
      <c r="H2974" s="1" t="s">
        <v>85</v>
      </c>
      <c r="I2974" s="12" t="s">
        <v>554</v>
      </c>
      <c r="J2974" s="12" t="s">
        <v>559</v>
      </c>
      <c r="K2974" s="1" t="s">
        <v>934</v>
      </c>
      <c r="L2974" s="1" t="s">
        <v>914</v>
      </c>
    </row>
    <row r="2975" spans="3:12">
      <c r="C2975" s="1" t="s">
        <v>1134</v>
      </c>
      <c r="D2975" s="1">
        <v>0</v>
      </c>
      <c r="E2975" s="1" t="s">
        <v>27</v>
      </c>
      <c r="F2975" s="12" t="s">
        <v>142</v>
      </c>
      <c r="G2975" s="12" t="s">
        <v>3350</v>
      </c>
      <c r="H2975" s="1" t="s">
        <v>85</v>
      </c>
      <c r="I2975" s="12" t="s">
        <v>554</v>
      </c>
      <c r="J2975" s="12" t="s">
        <v>559</v>
      </c>
      <c r="K2975" s="1" t="s">
        <v>934</v>
      </c>
      <c r="L2975" s="1" t="s">
        <v>914</v>
      </c>
    </row>
    <row r="2976" spans="3:12">
      <c r="C2976" s="1" t="s">
        <v>1135</v>
      </c>
      <c r="D2976" s="1">
        <v>0</v>
      </c>
      <c r="E2976" s="1" t="s">
        <v>27</v>
      </c>
      <c r="F2976" s="12" t="s">
        <v>142</v>
      </c>
      <c r="G2976" s="12" t="s">
        <v>3350</v>
      </c>
      <c r="H2976" s="1" t="s">
        <v>85</v>
      </c>
      <c r="I2976" s="12" t="s">
        <v>554</v>
      </c>
      <c r="J2976" s="12" t="s">
        <v>559</v>
      </c>
      <c r="K2976" s="1" t="s">
        <v>934</v>
      </c>
      <c r="L2976" s="1" t="s">
        <v>914</v>
      </c>
    </row>
    <row r="2977" spans="3:12">
      <c r="C2977" s="1" t="s">
        <v>1136</v>
      </c>
      <c r="D2977" s="1">
        <v>0</v>
      </c>
      <c r="E2977" s="1" t="s">
        <v>27</v>
      </c>
      <c r="F2977" s="12" t="s">
        <v>142</v>
      </c>
      <c r="G2977" s="12" t="s">
        <v>3350</v>
      </c>
      <c r="H2977" s="1" t="s">
        <v>85</v>
      </c>
      <c r="I2977" s="12" t="s">
        <v>554</v>
      </c>
      <c r="J2977" s="12" t="s">
        <v>559</v>
      </c>
      <c r="K2977" s="1" t="s">
        <v>934</v>
      </c>
      <c r="L2977" s="1" t="s">
        <v>914</v>
      </c>
    </row>
    <row r="2978" spans="3:12">
      <c r="C2978" s="1" t="s">
        <v>1137</v>
      </c>
      <c r="D2978" s="1">
        <v>0</v>
      </c>
      <c r="E2978" s="1" t="s">
        <v>27</v>
      </c>
      <c r="F2978" s="12" t="s">
        <v>142</v>
      </c>
      <c r="G2978" s="12" t="s">
        <v>3350</v>
      </c>
      <c r="H2978" s="1" t="s">
        <v>85</v>
      </c>
      <c r="I2978" s="12" t="s">
        <v>554</v>
      </c>
      <c r="J2978" s="12" t="s">
        <v>559</v>
      </c>
      <c r="K2978" s="1" t="s">
        <v>934</v>
      </c>
      <c r="L2978" s="1" t="s">
        <v>914</v>
      </c>
    </row>
    <row r="2979" spans="3:12">
      <c r="C2979" s="1" t="s">
        <v>1138</v>
      </c>
      <c r="D2979" s="1">
        <v>0</v>
      </c>
      <c r="E2979" s="1" t="s">
        <v>27</v>
      </c>
      <c r="F2979" s="12" t="s">
        <v>142</v>
      </c>
      <c r="G2979" s="12" t="s">
        <v>3350</v>
      </c>
      <c r="H2979" s="1" t="s">
        <v>85</v>
      </c>
      <c r="I2979" s="12" t="s">
        <v>554</v>
      </c>
      <c r="J2979" s="12" t="s">
        <v>559</v>
      </c>
      <c r="K2979" s="1" t="s">
        <v>934</v>
      </c>
      <c r="L2979" s="1" t="s">
        <v>914</v>
      </c>
    </row>
    <row r="2980" spans="3:12">
      <c r="C2980" s="1" t="s">
        <v>1139</v>
      </c>
      <c r="D2980" s="1">
        <v>0</v>
      </c>
      <c r="E2980" s="1" t="s">
        <v>27</v>
      </c>
      <c r="F2980" s="12" t="s">
        <v>142</v>
      </c>
      <c r="G2980" s="12" t="s">
        <v>3350</v>
      </c>
      <c r="H2980" s="1" t="s">
        <v>85</v>
      </c>
      <c r="I2980" s="12" t="s">
        <v>554</v>
      </c>
      <c r="J2980" s="12" t="s">
        <v>559</v>
      </c>
      <c r="K2980" s="1" t="s">
        <v>934</v>
      </c>
      <c r="L2980" s="1" t="s">
        <v>914</v>
      </c>
    </row>
    <row r="2981" spans="3:12">
      <c r="C2981" s="1" t="s">
        <v>1140</v>
      </c>
      <c r="D2981" s="1">
        <v>0</v>
      </c>
      <c r="E2981" s="1" t="s">
        <v>27</v>
      </c>
      <c r="F2981" s="12" t="s">
        <v>142</v>
      </c>
      <c r="G2981" s="12" t="s">
        <v>3350</v>
      </c>
      <c r="H2981" s="1" t="s">
        <v>85</v>
      </c>
      <c r="I2981" s="12" t="s">
        <v>554</v>
      </c>
      <c r="J2981" s="12" t="s">
        <v>559</v>
      </c>
      <c r="K2981" s="1" t="s">
        <v>934</v>
      </c>
      <c r="L2981" s="1" t="s">
        <v>914</v>
      </c>
    </row>
    <row r="2982" spans="3:12">
      <c r="C2982" s="1" t="s">
        <v>1143</v>
      </c>
      <c r="D2982" s="1">
        <v>0</v>
      </c>
      <c r="E2982" s="1" t="s">
        <v>27</v>
      </c>
      <c r="F2982" s="12" t="s">
        <v>142</v>
      </c>
      <c r="G2982" s="12" t="s">
        <v>3350</v>
      </c>
      <c r="H2982" s="1" t="s">
        <v>85</v>
      </c>
      <c r="I2982" s="12" t="s">
        <v>554</v>
      </c>
      <c r="J2982" s="12" t="s">
        <v>559</v>
      </c>
      <c r="K2982" s="1" t="s">
        <v>934</v>
      </c>
      <c r="L2982" s="1" t="s">
        <v>914</v>
      </c>
    </row>
    <row r="2983" spans="3:12">
      <c r="C2983" s="1" t="s">
        <v>1144</v>
      </c>
      <c r="D2983" s="1">
        <v>0</v>
      </c>
      <c r="E2983" s="1" t="s">
        <v>27</v>
      </c>
      <c r="F2983" s="12" t="s">
        <v>142</v>
      </c>
      <c r="G2983" s="12" t="s">
        <v>3350</v>
      </c>
      <c r="H2983" s="1" t="s">
        <v>85</v>
      </c>
      <c r="I2983" s="12" t="s">
        <v>554</v>
      </c>
      <c r="J2983" s="12" t="s">
        <v>559</v>
      </c>
      <c r="K2983" s="1" t="s">
        <v>934</v>
      </c>
      <c r="L2983" s="1" t="s">
        <v>914</v>
      </c>
    </row>
    <row r="2984" spans="3:12">
      <c r="C2984" s="1" t="s">
        <v>1145</v>
      </c>
      <c r="D2984" s="1">
        <v>0</v>
      </c>
      <c r="E2984" s="1" t="s">
        <v>27</v>
      </c>
      <c r="F2984" s="12" t="s">
        <v>142</v>
      </c>
      <c r="G2984" s="12" t="s">
        <v>3350</v>
      </c>
      <c r="H2984" s="1" t="s">
        <v>85</v>
      </c>
      <c r="I2984" s="12" t="s">
        <v>554</v>
      </c>
      <c r="J2984" s="12" t="s">
        <v>559</v>
      </c>
      <c r="K2984" s="1" t="s">
        <v>934</v>
      </c>
      <c r="L2984" s="1" t="s">
        <v>914</v>
      </c>
    </row>
    <row r="2985" spans="3:12">
      <c r="C2985" s="1" t="s">
        <v>1146</v>
      </c>
      <c r="D2985" s="1">
        <v>0</v>
      </c>
      <c r="E2985" s="1" t="s">
        <v>27</v>
      </c>
      <c r="F2985" s="12" t="s">
        <v>142</v>
      </c>
      <c r="G2985" s="12" t="s">
        <v>3350</v>
      </c>
      <c r="H2985" s="1" t="s">
        <v>85</v>
      </c>
      <c r="I2985" s="12" t="s">
        <v>554</v>
      </c>
      <c r="J2985" s="12" t="s">
        <v>559</v>
      </c>
      <c r="K2985" s="1" t="s">
        <v>934</v>
      </c>
      <c r="L2985" s="1" t="s">
        <v>914</v>
      </c>
    </row>
    <row r="2986" spans="3:12">
      <c r="C2986" s="1" t="s">
        <v>1147</v>
      </c>
      <c r="D2986" s="1">
        <v>0</v>
      </c>
      <c r="E2986" s="1" t="s">
        <v>27</v>
      </c>
      <c r="F2986" s="12" t="s">
        <v>142</v>
      </c>
      <c r="G2986" s="12" t="s">
        <v>3350</v>
      </c>
      <c r="H2986" s="1" t="s">
        <v>85</v>
      </c>
      <c r="I2986" s="12" t="s">
        <v>554</v>
      </c>
      <c r="J2986" s="12" t="s">
        <v>559</v>
      </c>
      <c r="K2986" s="1" t="s">
        <v>934</v>
      </c>
      <c r="L2986" s="1" t="s">
        <v>914</v>
      </c>
    </row>
    <row r="2987" spans="3:12">
      <c r="C2987" s="1" t="s">
        <v>1149</v>
      </c>
      <c r="D2987" s="1">
        <v>0</v>
      </c>
      <c r="E2987" s="1" t="s">
        <v>27</v>
      </c>
      <c r="F2987" s="12" t="s">
        <v>142</v>
      </c>
      <c r="G2987" s="12" t="s">
        <v>3350</v>
      </c>
      <c r="H2987" s="1" t="s">
        <v>85</v>
      </c>
      <c r="I2987" s="12" t="s">
        <v>554</v>
      </c>
      <c r="J2987" s="12" t="s">
        <v>559</v>
      </c>
      <c r="K2987" s="1" t="s">
        <v>934</v>
      </c>
      <c r="L2987" s="1" t="s">
        <v>914</v>
      </c>
    </row>
    <row r="2988" spans="3:12">
      <c r="C2988" s="1" t="s">
        <v>1150</v>
      </c>
      <c r="D2988" s="1">
        <v>0</v>
      </c>
      <c r="E2988" s="1" t="s">
        <v>27</v>
      </c>
      <c r="F2988" s="12" t="s">
        <v>142</v>
      </c>
      <c r="G2988" s="12" t="s">
        <v>3350</v>
      </c>
      <c r="H2988" s="1" t="s">
        <v>85</v>
      </c>
      <c r="I2988" s="12" t="s">
        <v>554</v>
      </c>
      <c r="J2988" s="12" t="s">
        <v>559</v>
      </c>
      <c r="K2988" s="1" t="s">
        <v>934</v>
      </c>
      <c r="L2988" s="1" t="s">
        <v>914</v>
      </c>
    </row>
    <row r="2989" spans="3:12">
      <c r="C2989" s="1" t="s">
        <v>1151</v>
      </c>
      <c r="D2989" s="1">
        <v>0</v>
      </c>
      <c r="E2989" s="1" t="s">
        <v>27</v>
      </c>
      <c r="F2989" s="12" t="s">
        <v>142</v>
      </c>
      <c r="G2989" s="12" t="s">
        <v>3350</v>
      </c>
      <c r="H2989" s="1" t="s">
        <v>85</v>
      </c>
      <c r="I2989" s="12" t="s">
        <v>554</v>
      </c>
      <c r="J2989" s="12" t="s">
        <v>559</v>
      </c>
      <c r="K2989" s="1" t="s">
        <v>934</v>
      </c>
      <c r="L2989" s="1" t="s">
        <v>914</v>
      </c>
    </row>
    <row r="2990" spans="3:12">
      <c r="C2990" s="1" t="s">
        <v>1152</v>
      </c>
      <c r="D2990" s="1">
        <v>0</v>
      </c>
      <c r="E2990" s="1" t="s">
        <v>27</v>
      </c>
      <c r="F2990" s="12" t="s">
        <v>142</v>
      </c>
      <c r="G2990" s="12" t="s">
        <v>3350</v>
      </c>
      <c r="H2990" s="1" t="s">
        <v>85</v>
      </c>
      <c r="I2990" s="12" t="s">
        <v>554</v>
      </c>
      <c r="J2990" s="12" t="s">
        <v>559</v>
      </c>
      <c r="K2990" s="1" t="s">
        <v>934</v>
      </c>
      <c r="L2990" s="1" t="s">
        <v>914</v>
      </c>
    </row>
    <row r="2991" spans="3:12">
      <c r="C2991" s="1" t="s">
        <v>1154</v>
      </c>
      <c r="D2991" s="1">
        <v>0</v>
      </c>
      <c r="E2991" s="1" t="s">
        <v>27</v>
      </c>
      <c r="F2991" s="12" t="s">
        <v>142</v>
      </c>
      <c r="G2991" s="12" t="s">
        <v>3350</v>
      </c>
      <c r="H2991" s="1" t="s">
        <v>85</v>
      </c>
      <c r="I2991" s="12" t="s">
        <v>554</v>
      </c>
      <c r="J2991" s="12" t="s">
        <v>559</v>
      </c>
      <c r="K2991" s="1" t="s">
        <v>934</v>
      </c>
      <c r="L2991" s="1" t="s">
        <v>914</v>
      </c>
    </row>
    <row r="2992" spans="3:12">
      <c r="C2992" s="1" t="s">
        <v>1155</v>
      </c>
      <c r="D2992" s="1">
        <v>0</v>
      </c>
      <c r="E2992" s="1" t="s">
        <v>27</v>
      </c>
      <c r="F2992" s="12" t="s">
        <v>142</v>
      </c>
      <c r="G2992" s="12" t="s">
        <v>3350</v>
      </c>
      <c r="H2992" s="1" t="s">
        <v>85</v>
      </c>
      <c r="I2992" s="12" t="s">
        <v>554</v>
      </c>
      <c r="J2992" s="12" t="s">
        <v>559</v>
      </c>
      <c r="K2992" s="1" t="s">
        <v>934</v>
      </c>
      <c r="L2992" s="1" t="s">
        <v>914</v>
      </c>
    </row>
    <row r="2993" spans="3:12">
      <c r="C2993" s="1" t="s">
        <v>1156</v>
      </c>
      <c r="D2993" s="1">
        <v>0</v>
      </c>
      <c r="E2993" s="1" t="s">
        <v>27</v>
      </c>
      <c r="F2993" s="12" t="s">
        <v>142</v>
      </c>
      <c r="G2993" s="12" t="s">
        <v>3350</v>
      </c>
      <c r="H2993" s="1" t="s">
        <v>85</v>
      </c>
      <c r="I2993" s="12" t="s">
        <v>554</v>
      </c>
      <c r="J2993" s="12" t="s">
        <v>559</v>
      </c>
      <c r="K2993" s="1" t="s">
        <v>934</v>
      </c>
      <c r="L2993" s="1" t="s">
        <v>914</v>
      </c>
    </row>
    <row r="2994" spans="3:12">
      <c r="C2994" s="1" t="s">
        <v>1157</v>
      </c>
      <c r="D2994" s="1">
        <v>0</v>
      </c>
      <c r="E2994" s="1" t="s">
        <v>27</v>
      </c>
      <c r="F2994" s="12" t="s">
        <v>142</v>
      </c>
      <c r="G2994" s="12" t="s">
        <v>3350</v>
      </c>
      <c r="H2994" s="1" t="s">
        <v>85</v>
      </c>
      <c r="I2994" s="12" t="s">
        <v>554</v>
      </c>
      <c r="J2994" s="12" t="s">
        <v>559</v>
      </c>
      <c r="K2994" s="1" t="s">
        <v>934</v>
      </c>
      <c r="L2994" s="1" t="s">
        <v>914</v>
      </c>
    </row>
    <row r="2995" spans="3:12">
      <c r="C2995" s="1" t="s">
        <v>1158</v>
      </c>
      <c r="D2995" s="1">
        <v>0</v>
      </c>
      <c r="E2995" s="1" t="s">
        <v>27</v>
      </c>
      <c r="F2995" s="12" t="s">
        <v>142</v>
      </c>
      <c r="G2995" s="12" t="s">
        <v>3350</v>
      </c>
      <c r="H2995" s="1" t="s">
        <v>85</v>
      </c>
      <c r="I2995" s="12" t="s">
        <v>554</v>
      </c>
      <c r="J2995" s="12" t="s">
        <v>559</v>
      </c>
      <c r="K2995" s="1" t="s">
        <v>934</v>
      </c>
      <c r="L2995" s="1" t="s">
        <v>914</v>
      </c>
    </row>
    <row r="2996" spans="3:12">
      <c r="C2996" s="1" t="s">
        <v>1160</v>
      </c>
      <c r="D2996" s="1">
        <v>0</v>
      </c>
      <c r="E2996" s="1" t="s">
        <v>27</v>
      </c>
      <c r="F2996" s="12" t="s">
        <v>142</v>
      </c>
      <c r="G2996" s="12" t="s">
        <v>3350</v>
      </c>
      <c r="H2996" s="1" t="s">
        <v>85</v>
      </c>
      <c r="I2996" s="12" t="s">
        <v>554</v>
      </c>
      <c r="J2996" s="12" t="s">
        <v>559</v>
      </c>
      <c r="K2996" s="1" t="s">
        <v>934</v>
      </c>
      <c r="L2996" s="1" t="s">
        <v>914</v>
      </c>
    </row>
    <row r="2997" spans="3:12">
      <c r="C2997" s="1" t="s">
        <v>1161</v>
      </c>
      <c r="D2997" s="1">
        <v>0</v>
      </c>
      <c r="E2997" s="1" t="s">
        <v>27</v>
      </c>
      <c r="F2997" s="12" t="s">
        <v>142</v>
      </c>
      <c r="G2997" s="12" t="s">
        <v>3350</v>
      </c>
      <c r="H2997" s="1" t="s">
        <v>85</v>
      </c>
      <c r="I2997" s="12" t="s">
        <v>554</v>
      </c>
      <c r="J2997" s="12" t="s">
        <v>559</v>
      </c>
      <c r="K2997" s="1" t="s">
        <v>934</v>
      </c>
      <c r="L2997" s="1" t="s">
        <v>914</v>
      </c>
    </row>
    <row r="2998" spans="3:12">
      <c r="C2998" s="1" t="s">
        <v>1162</v>
      </c>
      <c r="D2998" s="1">
        <v>0</v>
      </c>
      <c r="E2998" s="1" t="s">
        <v>27</v>
      </c>
      <c r="F2998" s="12" t="s">
        <v>142</v>
      </c>
      <c r="G2998" s="12" t="s">
        <v>3350</v>
      </c>
      <c r="H2998" s="1" t="s">
        <v>85</v>
      </c>
      <c r="I2998" s="12" t="s">
        <v>554</v>
      </c>
      <c r="J2998" s="12" t="s">
        <v>559</v>
      </c>
      <c r="K2998" s="1" t="s">
        <v>934</v>
      </c>
      <c r="L2998" s="1" t="s">
        <v>914</v>
      </c>
    </row>
    <row r="2999" spans="3:12">
      <c r="C2999" s="1" t="s">
        <v>1163</v>
      </c>
      <c r="D2999" s="1">
        <v>0</v>
      </c>
      <c r="E2999" s="1" t="s">
        <v>27</v>
      </c>
      <c r="F2999" s="12" t="s">
        <v>142</v>
      </c>
      <c r="G2999" s="12" t="s">
        <v>3350</v>
      </c>
      <c r="H2999" s="1" t="s">
        <v>85</v>
      </c>
      <c r="I2999" s="12" t="s">
        <v>554</v>
      </c>
      <c r="J2999" s="12" t="s">
        <v>559</v>
      </c>
      <c r="K2999" s="1" t="s">
        <v>934</v>
      </c>
      <c r="L2999" s="1" t="s">
        <v>914</v>
      </c>
    </row>
    <row r="3000" spans="3:12">
      <c r="C3000" s="1" t="s">
        <v>1164</v>
      </c>
      <c r="D3000" s="1">
        <v>0</v>
      </c>
      <c r="E3000" s="1" t="s">
        <v>27</v>
      </c>
      <c r="F3000" s="12" t="s">
        <v>142</v>
      </c>
      <c r="G3000" s="12" t="s">
        <v>3350</v>
      </c>
      <c r="H3000" s="1" t="s">
        <v>85</v>
      </c>
      <c r="I3000" s="12" t="s">
        <v>554</v>
      </c>
      <c r="J3000" s="12" t="s">
        <v>559</v>
      </c>
      <c r="K3000" s="1" t="s">
        <v>934</v>
      </c>
      <c r="L3000" s="1" t="s">
        <v>914</v>
      </c>
    </row>
    <row r="3001" spans="3:12">
      <c r="C3001" s="1" t="s">
        <v>1165</v>
      </c>
      <c r="D3001" s="1">
        <v>0</v>
      </c>
      <c r="E3001" s="1" t="s">
        <v>27</v>
      </c>
      <c r="F3001" s="12" t="s">
        <v>142</v>
      </c>
      <c r="G3001" s="12" t="s">
        <v>3350</v>
      </c>
      <c r="H3001" s="1" t="s">
        <v>85</v>
      </c>
      <c r="I3001" s="12" t="s">
        <v>554</v>
      </c>
      <c r="J3001" s="12" t="s">
        <v>559</v>
      </c>
      <c r="K3001" s="1" t="s">
        <v>934</v>
      </c>
      <c r="L3001" s="1" t="s">
        <v>914</v>
      </c>
    </row>
    <row r="3002" spans="3:12">
      <c r="C3002" s="1" t="s">
        <v>1166</v>
      </c>
      <c r="D3002" s="1">
        <v>0</v>
      </c>
      <c r="E3002" s="1" t="s">
        <v>27</v>
      </c>
      <c r="F3002" s="12" t="s">
        <v>142</v>
      </c>
      <c r="G3002" s="12" t="s">
        <v>3350</v>
      </c>
      <c r="H3002" s="1" t="s">
        <v>85</v>
      </c>
      <c r="I3002" s="12" t="s">
        <v>554</v>
      </c>
      <c r="J3002" s="12" t="s">
        <v>559</v>
      </c>
      <c r="K3002" s="1" t="s">
        <v>934</v>
      </c>
      <c r="L3002" s="1" t="s">
        <v>914</v>
      </c>
    </row>
    <row r="3003" spans="3:12">
      <c r="C3003" s="1" t="s">
        <v>1167</v>
      </c>
      <c r="D3003" s="1">
        <v>0</v>
      </c>
      <c r="E3003" s="1" t="s">
        <v>27</v>
      </c>
      <c r="F3003" s="12" t="s">
        <v>142</v>
      </c>
      <c r="G3003" s="12" t="s">
        <v>3350</v>
      </c>
      <c r="H3003" s="1" t="s">
        <v>85</v>
      </c>
      <c r="I3003" s="12" t="s">
        <v>554</v>
      </c>
      <c r="J3003" s="12" t="s">
        <v>559</v>
      </c>
      <c r="K3003" s="1" t="s">
        <v>934</v>
      </c>
      <c r="L3003" s="1" t="s">
        <v>914</v>
      </c>
    </row>
    <row r="3004" spans="3:12">
      <c r="C3004" s="1" t="s">
        <v>1168</v>
      </c>
      <c r="D3004" s="1">
        <v>0</v>
      </c>
      <c r="E3004" s="1" t="s">
        <v>27</v>
      </c>
      <c r="F3004" s="12" t="s">
        <v>142</v>
      </c>
      <c r="G3004" s="12" t="s">
        <v>3350</v>
      </c>
      <c r="H3004" s="1" t="s">
        <v>85</v>
      </c>
      <c r="I3004" s="12" t="s">
        <v>554</v>
      </c>
      <c r="J3004" s="12" t="s">
        <v>559</v>
      </c>
      <c r="K3004" s="1" t="s">
        <v>934</v>
      </c>
      <c r="L3004" s="1" t="s">
        <v>914</v>
      </c>
    </row>
    <row r="3005" spans="3:12">
      <c r="C3005" s="1" t="s">
        <v>1169</v>
      </c>
      <c r="D3005" s="1">
        <v>0</v>
      </c>
      <c r="E3005" s="1" t="s">
        <v>27</v>
      </c>
      <c r="F3005" s="12" t="s">
        <v>142</v>
      </c>
      <c r="G3005" s="12" t="s">
        <v>3350</v>
      </c>
      <c r="H3005" s="1" t="s">
        <v>85</v>
      </c>
      <c r="I3005" s="12" t="s">
        <v>554</v>
      </c>
      <c r="J3005" s="12" t="s">
        <v>559</v>
      </c>
      <c r="K3005" s="1" t="s">
        <v>934</v>
      </c>
      <c r="L3005" s="1" t="s">
        <v>914</v>
      </c>
    </row>
    <row r="3006" spans="3:12">
      <c r="C3006" s="1" t="s">
        <v>1170</v>
      </c>
      <c r="D3006" s="1">
        <v>0</v>
      </c>
      <c r="E3006" s="1" t="s">
        <v>27</v>
      </c>
      <c r="F3006" s="12" t="s">
        <v>142</v>
      </c>
      <c r="G3006" s="12" t="s">
        <v>3350</v>
      </c>
      <c r="H3006" s="1" t="s">
        <v>85</v>
      </c>
      <c r="I3006" s="12" t="s">
        <v>554</v>
      </c>
      <c r="J3006" s="12" t="s">
        <v>559</v>
      </c>
      <c r="K3006" s="1" t="s">
        <v>934</v>
      </c>
      <c r="L3006" s="1" t="s">
        <v>914</v>
      </c>
    </row>
    <row r="3007" spans="3:12">
      <c r="C3007" s="1" t="s">
        <v>1171</v>
      </c>
      <c r="D3007" s="1">
        <v>0</v>
      </c>
      <c r="E3007" s="1" t="s">
        <v>27</v>
      </c>
      <c r="F3007" s="12" t="s">
        <v>142</v>
      </c>
      <c r="G3007" s="12" t="s">
        <v>3350</v>
      </c>
      <c r="H3007" s="1" t="s">
        <v>85</v>
      </c>
      <c r="I3007" s="12" t="s">
        <v>554</v>
      </c>
      <c r="J3007" s="12" t="s">
        <v>559</v>
      </c>
      <c r="K3007" s="1" t="s">
        <v>934</v>
      </c>
      <c r="L3007" s="1" t="s">
        <v>914</v>
      </c>
    </row>
    <row r="3008" spans="3:12">
      <c r="C3008" s="1" t="s">
        <v>1172</v>
      </c>
      <c r="D3008" s="1">
        <v>0</v>
      </c>
      <c r="E3008" s="1" t="s">
        <v>27</v>
      </c>
      <c r="F3008" s="12" t="s">
        <v>142</v>
      </c>
      <c r="G3008" s="12" t="s">
        <v>3350</v>
      </c>
      <c r="H3008" s="1" t="s">
        <v>85</v>
      </c>
      <c r="I3008" s="12" t="s">
        <v>554</v>
      </c>
      <c r="J3008" s="12" t="s">
        <v>559</v>
      </c>
      <c r="K3008" s="1" t="s">
        <v>934</v>
      </c>
      <c r="L3008" s="1" t="s">
        <v>914</v>
      </c>
    </row>
    <row r="3009" spans="3:12">
      <c r="C3009" s="1" t="s">
        <v>1173</v>
      </c>
      <c r="D3009" s="1">
        <v>0</v>
      </c>
      <c r="E3009" s="1" t="s">
        <v>27</v>
      </c>
      <c r="F3009" s="12" t="s">
        <v>142</v>
      </c>
      <c r="G3009" s="12" t="s">
        <v>3350</v>
      </c>
      <c r="H3009" s="1" t="s">
        <v>85</v>
      </c>
      <c r="I3009" s="12" t="s">
        <v>554</v>
      </c>
      <c r="J3009" s="12" t="s">
        <v>559</v>
      </c>
      <c r="K3009" s="1" t="s">
        <v>934</v>
      </c>
      <c r="L3009" s="1" t="s">
        <v>914</v>
      </c>
    </row>
    <row r="3010" spans="3:12">
      <c r="C3010" s="1" t="s">
        <v>1174</v>
      </c>
      <c r="D3010" s="1">
        <v>0</v>
      </c>
      <c r="E3010" s="1" t="s">
        <v>27</v>
      </c>
      <c r="F3010" s="12" t="s">
        <v>142</v>
      </c>
      <c r="G3010" s="12" t="s">
        <v>3350</v>
      </c>
      <c r="H3010" s="1" t="s">
        <v>85</v>
      </c>
      <c r="I3010" s="12" t="s">
        <v>554</v>
      </c>
      <c r="J3010" s="12" t="s">
        <v>559</v>
      </c>
      <c r="K3010" s="1" t="s">
        <v>934</v>
      </c>
      <c r="L3010" s="1" t="s">
        <v>914</v>
      </c>
    </row>
    <row r="3011" spans="3:12">
      <c r="C3011" s="1" t="s">
        <v>1109</v>
      </c>
      <c r="D3011" s="1">
        <v>0</v>
      </c>
      <c r="E3011" s="1" t="s">
        <v>27</v>
      </c>
      <c r="F3011" s="12" t="s">
        <v>142</v>
      </c>
      <c r="G3011" s="12" t="s">
        <v>3350</v>
      </c>
      <c r="H3011" s="1" t="s">
        <v>85</v>
      </c>
      <c r="I3011" s="12" t="s">
        <v>554</v>
      </c>
      <c r="J3011" s="12" t="s">
        <v>559</v>
      </c>
      <c r="K3011" s="1" t="s">
        <v>934</v>
      </c>
      <c r="L3011" s="1" t="s">
        <v>916</v>
      </c>
    </row>
    <row r="3012" spans="3:12">
      <c r="C3012" s="1" t="s">
        <v>1110</v>
      </c>
      <c r="D3012" s="1">
        <v>0</v>
      </c>
      <c r="E3012" s="1" t="s">
        <v>27</v>
      </c>
      <c r="F3012" s="12" t="s">
        <v>142</v>
      </c>
      <c r="G3012" s="12" t="s">
        <v>3350</v>
      </c>
      <c r="H3012" s="1" t="s">
        <v>85</v>
      </c>
      <c r="I3012" s="12" t="s">
        <v>554</v>
      </c>
      <c r="J3012" s="12" t="s">
        <v>559</v>
      </c>
      <c r="K3012" s="1" t="s">
        <v>934</v>
      </c>
      <c r="L3012" s="1" t="s">
        <v>916</v>
      </c>
    </row>
    <row r="3013" spans="3:12">
      <c r="C3013" s="1" t="s">
        <v>1111</v>
      </c>
      <c r="D3013" s="1">
        <v>0</v>
      </c>
      <c r="E3013" s="1" t="s">
        <v>27</v>
      </c>
      <c r="F3013" s="12" t="s">
        <v>142</v>
      </c>
      <c r="G3013" s="12" t="s">
        <v>3350</v>
      </c>
      <c r="H3013" s="1" t="s">
        <v>85</v>
      </c>
      <c r="I3013" s="12" t="s">
        <v>554</v>
      </c>
      <c r="J3013" s="12" t="s">
        <v>559</v>
      </c>
      <c r="K3013" s="1" t="s">
        <v>934</v>
      </c>
      <c r="L3013" s="1" t="s">
        <v>916</v>
      </c>
    </row>
    <row r="3014" spans="3:12">
      <c r="C3014" s="1" t="s">
        <v>1112</v>
      </c>
      <c r="D3014" s="1">
        <v>0</v>
      </c>
      <c r="E3014" s="1" t="s">
        <v>27</v>
      </c>
      <c r="F3014" s="12" t="s">
        <v>142</v>
      </c>
      <c r="G3014" s="12" t="s">
        <v>3350</v>
      </c>
      <c r="H3014" s="1" t="s">
        <v>85</v>
      </c>
      <c r="I3014" s="12" t="s">
        <v>554</v>
      </c>
      <c r="J3014" s="12" t="s">
        <v>559</v>
      </c>
      <c r="K3014" s="1" t="s">
        <v>934</v>
      </c>
      <c r="L3014" s="1" t="s">
        <v>916</v>
      </c>
    </row>
    <row r="3015" spans="3:12">
      <c r="C3015" s="1" t="s">
        <v>1113</v>
      </c>
      <c r="D3015" s="1">
        <v>0</v>
      </c>
      <c r="E3015" s="1" t="s">
        <v>27</v>
      </c>
      <c r="F3015" s="12" t="s">
        <v>142</v>
      </c>
      <c r="G3015" s="12" t="s">
        <v>3350</v>
      </c>
      <c r="H3015" s="1" t="s">
        <v>85</v>
      </c>
      <c r="I3015" s="12" t="s">
        <v>554</v>
      </c>
      <c r="J3015" s="12" t="s">
        <v>559</v>
      </c>
      <c r="K3015" s="1" t="s">
        <v>934</v>
      </c>
      <c r="L3015" s="1" t="s">
        <v>916</v>
      </c>
    </row>
    <row r="3016" spans="3:12">
      <c r="C3016" s="1" t="s">
        <v>1115</v>
      </c>
      <c r="D3016" s="1">
        <v>0</v>
      </c>
      <c r="E3016" s="1" t="s">
        <v>27</v>
      </c>
      <c r="F3016" s="12" t="s">
        <v>142</v>
      </c>
      <c r="G3016" s="12" t="s">
        <v>3350</v>
      </c>
      <c r="H3016" s="1" t="s">
        <v>85</v>
      </c>
      <c r="I3016" s="12" t="s">
        <v>554</v>
      </c>
      <c r="J3016" s="12" t="s">
        <v>559</v>
      </c>
      <c r="K3016" s="1" t="s">
        <v>934</v>
      </c>
      <c r="L3016" s="1" t="s">
        <v>916</v>
      </c>
    </row>
    <row r="3017" spans="3:12">
      <c r="C3017" s="1" t="s">
        <v>1116</v>
      </c>
      <c r="D3017" s="1">
        <v>0</v>
      </c>
      <c r="E3017" s="1" t="s">
        <v>27</v>
      </c>
      <c r="F3017" s="12" t="s">
        <v>142</v>
      </c>
      <c r="G3017" s="12" t="s">
        <v>3350</v>
      </c>
      <c r="H3017" s="1" t="s">
        <v>85</v>
      </c>
      <c r="I3017" s="12" t="s">
        <v>554</v>
      </c>
      <c r="J3017" s="12" t="s">
        <v>559</v>
      </c>
      <c r="K3017" s="1" t="s">
        <v>934</v>
      </c>
      <c r="L3017" s="1" t="s">
        <v>916</v>
      </c>
    </row>
    <row r="3018" spans="3:12">
      <c r="C3018" s="1" t="s">
        <v>1117</v>
      </c>
      <c r="D3018" s="1">
        <v>0</v>
      </c>
      <c r="E3018" s="1" t="s">
        <v>27</v>
      </c>
      <c r="F3018" s="12" t="s">
        <v>142</v>
      </c>
      <c r="G3018" s="12" t="s">
        <v>3350</v>
      </c>
      <c r="H3018" s="1" t="s">
        <v>85</v>
      </c>
      <c r="I3018" s="12" t="s">
        <v>554</v>
      </c>
      <c r="J3018" s="12" t="s">
        <v>559</v>
      </c>
      <c r="K3018" s="1" t="s">
        <v>934</v>
      </c>
      <c r="L3018" s="1" t="s">
        <v>916</v>
      </c>
    </row>
    <row r="3019" spans="3:12">
      <c r="C3019" s="1" t="s">
        <v>1118</v>
      </c>
      <c r="D3019" s="1">
        <v>0</v>
      </c>
      <c r="E3019" s="1" t="s">
        <v>27</v>
      </c>
      <c r="F3019" s="12" t="s">
        <v>142</v>
      </c>
      <c r="G3019" s="12" t="s">
        <v>3350</v>
      </c>
      <c r="H3019" s="1" t="s">
        <v>85</v>
      </c>
      <c r="I3019" s="12" t="s">
        <v>554</v>
      </c>
      <c r="J3019" s="12" t="s">
        <v>559</v>
      </c>
      <c r="K3019" s="1" t="s">
        <v>934</v>
      </c>
      <c r="L3019" s="1" t="s">
        <v>916</v>
      </c>
    </row>
    <row r="3020" spans="3:12">
      <c r="C3020" s="1" t="s">
        <v>1120</v>
      </c>
      <c r="D3020" s="1">
        <v>0</v>
      </c>
      <c r="E3020" s="1" t="s">
        <v>27</v>
      </c>
      <c r="F3020" s="12" t="s">
        <v>142</v>
      </c>
      <c r="G3020" s="12" t="s">
        <v>3350</v>
      </c>
      <c r="H3020" s="1" t="s">
        <v>85</v>
      </c>
      <c r="I3020" s="12" t="s">
        <v>554</v>
      </c>
      <c r="J3020" s="12" t="s">
        <v>559</v>
      </c>
      <c r="K3020" s="1" t="s">
        <v>934</v>
      </c>
      <c r="L3020" s="1" t="s">
        <v>916</v>
      </c>
    </row>
    <row r="3021" spans="3:12">
      <c r="C3021" s="1" t="s">
        <v>1121</v>
      </c>
      <c r="D3021" s="1">
        <v>0</v>
      </c>
      <c r="E3021" s="1" t="s">
        <v>27</v>
      </c>
      <c r="F3021" s="12" t="s">
        <v>142</v>
      </c>
      <c r="G3021" s="12" t="s">
        <v>3350</v>
      </c>
      <c r="H3021" s="1" t="s">
        <v>85</v>
      </c>
      <c r="I3021" s="12" t="s">
        <v>554</v>
      </c>
      <c r="J3021" s="12" t="s">
        <v>559</v>
      </c>
      <c r="K3021" s="1" t="s">
        <v>934</v>
      </c>
      <c r="L3021" s="1" t="s">
        <v>916</v>
      </c>
    </row>
    <row r="3022" spans="3:12">
      <c r="C3022" s="1" t="s">
        <v>1122</v>
      </c>
      <c r="D3022" s="1">
        <v>0</v>
      </c>
      <c r="E3022" s="1" t="s">
        <v>27</v>
      </c>
      <c r="F3022" s="12" t="s">
        <v>142</v>
      </c>
      <c r="G3022" s="12" t="s">
        <v>3350</v>
      </c>
      <c r="H3022" s="1" t="s">
        <v>85</v>
      </c>
      <c r="I3022" s="12" t="s">
        <v>554</v>
      </c>
      <c r="J3022" s="12" t="s">
        <v>559</v>
      </c>
      <c r="K3022" s="1" t="s">
        <v>934</v>
      </c>
      <c r="L3022" s="1" t="s">
        <v>916</v>
      </c>
    </row>
    <row r="3023" spans="3:12">
      <c r="C3023" s="1" t="s">
        <v>1123</v>
      </c>
      <c r="D3023" s="1">
        <v>0</v>
      </c>
      <c r="E3023" s="1" t="s">
        <v>27</v>
      </c>
      <c r="F3023" s="12" t="s">
        <v>142</v>
      </c>
      <c r="G3023" s="12" t="s">
        <v>3350</v>
      </c>
      <c r="H3023" s="1" t="s">
        <v>85</v>
      </c>
      <c r="I3023" s="12" t="s">
        <v>554</v>
      </c>
      <c r="J3023" s="12" t="s">
        <v>559</v>
      </c>
      <c r="K3023" s="1" t="s">
        <v>934</v>
      </c>
      <c r="L3023" s="1" t="s">
        <v>916</v>
      </c>
    </row>
    <row r="3024" spans="3:12">
      <c r="C3024" s="1" t="s">
        <v>1124</v>
      </c>
      <c r="D3024" s="1">
        <v>0</v>
      </c>
      <c r="E3024" s="1" t="s">
        <v>27</v>
      </c>
      <c r="F3024" s="12" t="s">
        <v>142</v>
      </c>
      <c r="G3024" s="12" t="s">
        <v>3350</v>
      </c>
      <c r="H3024" s="1" t="s">
        <v>85</v>
      </c>
      <c r="I3024" s="12" t="s">
        <v>554</v>
      </c>
      <c r="J3024" s="12" t="s">
        <v>559</v>
      </c>
      <c r="K3024" s="1" t="s">
        <v>934</v>
      </c>
      <c r="L3024" s="1" t="s">
        <v>916</v>
      </c>
    </row>
    <row r="3025" spans="3:12">
      <c r="C3025" s="1" t="s">
        <v>1126</v>
      </c>
      <c r="D3025" s="1">
        <v>0</v>
      </c>
      <c r="E3025" s="1" t="s">
        <v>27</v>
      </c>
      <c r="F3025" s="12" t="s">
        <v>142</v>
      </c>
      <c r="G3025" s="12" t="s">
        <v>3350</v>
      </c>
      <c r="H3025" s="1" t="s">
        <v>85</v>
      </c>
      <c r="I3025" s="12" t="s">
        <v>554</v>
      </c>
      <c r="J3025" s="12" t="s">
        <v>559</v>
      </c>
      <c r="K3025" s="1" t="s">
        <v>934</v>
      </c>
      <c r="L3025" s="1" t="s">
        <v>916</v>
      </c>
    </row>
    <row r="3026" spans="3:12">
      <c r="C3026" s="1" t="s">
        <v>1127</v>
      </c>
      <c r="D3026" s="1">
        <v>0</v>
      </c>
      <c r="E3026" s="1" t="s">
        <v>27</v>
      </c>
      <c r="F3026" s="12" t="s">
        <v>142</v>
      </c>
      <c r="G3026" s="12" t="s">
        <v>3350</v>
      </c>
      <c r="H3026" s="1" t="s">
        <v>85</v>
      </c>
      <c r="I3026" s="12" t="s">
        <v>554</v>
      </c>
      <c r="J3026" s="12" t="s">
        <v>559</v>
      </c>
      <c r="K3026" s="1" t="s">
        <v>934</v>
      </c>
      <c r="L3026" s="1" t="s">
        <v>916</v>
      </c>
    </row>
    <row r="3027" spans="3:12">
      <c r="C3027" s="1" t="s">
        <v>1128</v>
      </c>
      <c r="D3027" s="1">
        <v>0</v>
      </c>
      <c r="E3027" s="1" t="s">
        <v>27</v>
      </c>
      <c r="F3027" s="12" t="s">
        <v>142</v>
      </c>
      <c r="G3027" s="12" t="s">
        <v>3350</v>
      </c>
      <c r="H3027" s="1" t="s">
        <v>85</v>
      </c>
      <c r="I3027" s="12" t="s">
        <v>554</v>
      </c>
      <c r="J3027" s="12" t="s">
        <v>559</v>
      </c>
      <c r="K3027" s="1" t="s">
        <v>934</v>
      </c>
      <c r="L3027" s="1" t="s">
        <v>916</v>
      </c>
    </row>
    <row r="3028" spans="3:12">
      <c r="C3028" s="1" t="s">
        <v>1129</v>
      </c>
      <c r="D3028" s="1">
        <v>0</v>
      </c>
      <c r="E3028" s="1" t="s">
        <v>27</v>
      </c>
      <c r="F3028" s="12" t="s">
        <v>142</v>
      </c>
      <c r="G3028" s="12" t="s">
        <v>3350</v>
      </c>
      <c r="H3028" s="1" t="s">
        <v>85</v>
      </c>
      <c r="I3028" s="12" t="s">
        <v>554</v>
      </c>
      <c r="J3028" s="12" t="s">
        <v>559</v>
      </c>
      <c r="K3028" s="1" t="s">
        <v>934</v>
      </c>
      <c r="L3028" s="1" t="s">
        <v>916</v>
      </c>
    </row>
    <row r="3029" spans="3:12">
      <c r="C3029" s="1" t="s">
        <v>1130</v>
      </c>
      <c r="D3029" s="1">
        <v>0</v>
      </c>
      <c r="E3029" s="1" t="s">
        <v>27</v>
      </c>
      <c r="F3029" s="12" t="s">
        <v>142</v>
      </c>
      <c r="G3029" s="12" t="s">
        <v>3350</v>
      </c>
      <c r="H3029" s="1" t="s">
        <v>85</v>
      </c>
      <c r="I3029" s="12" t="s">
        <v>554</v>
      </c>
      <c r="J3029" s="12" t="s">
        <v>559</v>
      </c>
      <c r="K3029" s="1" t="s">
        <v>934</v>
      </c>
      <c r="L3029" s="1" t="s">
        <v>916</v>
      </c>
    </row>
    <row r="3030" spans="3:12">
      <c r="C3030" s="1" t="s">
        <v>1131</v>
      </c>
      <c r="D3030" s="1">
        <v>0</v>
      </c>
      <c r="E3030" s="1" t="s">
        <v>27</v>
      </c>
      <c r="F3030" s="12" t="s">
        <v>142</v>
      </c>
      <c r="G3030" s="12" t="s">
        <v>3350</v>
      </c>
      <c r="H3030" s="1" t="s">
        <v>85</v>
      </c>
      <c r="I3030" s="12" t="s">
        <v>554</v>
      </c>
      <c r="J3030" s="12" t="s">
        <v>559</v>
      </c>
      <c r="K3030" s="1" t="s">
        <v>934</v>
      </c>
      <c r="L3030" s="1" t="s">
        <v>916</v>
      </c>
    </row>
    <row r="3031" spans="3:12">
      <c r="C3031" s="1" t="s">
        <v>1132</v>
      </c>
      <c r="D3031" s="1">
        <v>0</v>
      </c>
      <c r="E3031" s="1" t="s">
        <v>27</v>
      </c>
      <c r="F3031" s="12" t="s">
        <v>142</v>
      </c>
      <c r="G3031" s="12" t="s">
        <v>3350</v>
      </c>
      <c r="H3031" s="1" t="s">
        <v>85</v>
      </c>
      <c r="I3031" s="12" t="s">
        <v>554</v>
      </c>
      <c r="J3031" s="12" t="s">
        <v>559</v>
      </c>
      <c r="K3031" s="1" t="s">
        <v>934</v>
      </c>
      <c r="L3031" s="1" t="s">
        <v>916</v>
      </c>
    </row>
    <row r="3032" spans="3:12">
      <c r="C3032" s="1" t="s">
        <v>1133</v>
      </c>
      <c r="D3032" s="1">
        <v>0</v>
      </c>
      <c r="E3032" s="1" t="s">
        <v>27</v>
      </c>
      <c r="F3032" s="12" t="s">
        <v>142</v>
      </c>
      <c r="G3032" s="12" t="s">
        <v>3350</v>
      </c>
      <c r="H3032" s="1" t="s">
        <v>85</v>
      </c>
      <c r="I3032" s="12" t="s">
        <v>554</v>
      </c>
      <c r="J3032" s="12" t="s">
        <v>559</v>
      </c>
      <c r="K3032" s="1" t="s">
        <v>934</v>
      </c>
      <c r="L3032" s="1" t="s">
        <v>916</v>
      </c>
    </row>
    <row r="3033" spans="3:12">
      <c r="C3033" s="1" t="s">
        <v>1134</v>
      </c>
      <c r="D3033" s="1">
        <v>0</v>
      </c>
      <c r="E3033" s="1" t="s">
        <v>27</v>
      </c>
      <c r="F3033" s="12" t="s">
        <v>142</v>
      </c>
      <c r="G3033" s="12" t="s">
        <v>3350</v>
      </c>
      <c r="H3033" s="1" t="s">
        <v>85</v>
      </c>
      <c r="I3033" s="12" t="s">
        <v>554</v>
      </c>
      <c r="J3033" s="12" t="s">
        <v>559</v>
      </c>
      <c r="K3033" s="1" t="s">
        <v>934</v>
      </c>
      <c r="L3033" s="1" t="s">
        <v>916</v>
      </c>
    </row>
    <row r="3034" spans="3:12">
      <c r="C3034" s="1" t="s">
        <v>1135</v>
      </c>
      <c r="D3034" s="1">
        <v>0</v>
      </c>
      <c r="E3034" s="1" t="s">
        <v>27</v>
      </c>
      <c r="F3034" s="12" t="s">
        <v>142</v>
      </c>
      <c r="G3034" s="12" t="s">
        <v>3350</v>
      </c>
      <c r="H3034" s="1" t="s">
        <v>85</v>
      </c>
      <c r="I3034" s="12" t="s">
        <v>554</v>
      </c>
      <c r="J3034" s="12" t="s">
        <v>559</v>
      </c>
      <c r="K3034" s="1" t="s">
        <v>934</v>
      </c>
      <c r="L3034" s="1" t="s">
        <v>916</v>
      </c>
    </row>
    <row r="3035" spans="3:12">
      <c r="C3035" s="1" t="s">
        <v>1136</v>
      </c>
      <c r="D3035" s="1">
        <v>0</v>
      </c>
      <c r="E3035" s="1" t="s">
        <v>27</v>
      </c>
      <c r="F3035" s="12" t="s">
        <v>142</v>
      </c>
      <c r="G3035" s="12" t="s">
        <v>3350</v>
      </c>
      <c r="H3035" s="1" t="s">
        <v>85</v>
      </c>
      <c r="I3035" s="12" t="s">
        <v>554</v>
      </c>
      <c r="J3035" s="12" t="s">
        <v>559</v>
      </c>
      <c r="K3035" s="1" t="s">
        <v>934</v>
      </c>
      <c r="L3035" s="1" t="s">
        <v>916</v>
      </c>
    </row>
    <row r="3036" spans="3:12">
      <c r="C3036" s="1" t="s">
        <v>1137</v>
      </c>
      <c r="D3036" s="1">
        <v>0</v>
      </c>
      <c r="E3036" s="1" t="s">
        <v>27</v>
      </c>
      <c r="F3036" s="12" t="s">
        <v>142</v>
      </c>
      <c r="G3036" s="12" t="s">
        <v>3350</v>
      </c>
      <c r="H3036" s="1" t="s">
        <v>85</v>
      </c>
      <c r="I3036" s="12" t="s">
        <v>554</v>
      </c>
      <c r="J3036" s="12" t="s">
        <v>559</v>
      </c>
      <c r="K3036" s="1" t="s">
        <v>934</v>
      </c>
      <c r="L3036" s="1" t="s">
        <v>916</v>
      </c>
    </row>
    <row r="3037" spans="3:12">
      <c r="C3037" s="1" t="s">
        <v>1138</v>
      </c>
      <c r="D3037" s="1">
        <v>0</v>
      </c>
      <c r="E3037" s="1" t="s">
        <v>27</v>
      </c>
      <c r="F3037" s="12" t="s">
        <v>142</v>
      </c>
      <c r="G3037" s="12" t="s">
        <v>3350</v>
      </c>
      <c r="H3037" s="1" t="s">
        <v>85</v>
      </c>
      <c r="I3037" s="12" t="s">
        <v>554</v>
      </c>
      <c r="J3037" s="12" t="s">
        <v>559</v>
      </c>
      <c r="K3037" s="1" t="s">
        <v>934</v>
      </c>
      <c r="L3037" s="1" t="s">
        <v>916</v>
      </c>
    </row>
    <row r="3038" spans="3:12">
      <c r="C3038" s="1" t="s">
        <v>1139</v>
      </c>
      <c r="D3038" s="1">
        <v>0</v>
      </c>
      <c r="E3038" s="1" t="s">
        <v>27</v>
      </c>
      <c r="F3038" s="12" t="s">
        <v>142</v>
      </c>
      <c r="G3038" s="12" t="s">
        <v>3350</v>
      </c>
      <c r="H3038" s="1" t="s">
        <v>85</v>
      </c>
      <c r="I3038" s="12" t="s">
        <v>554</v>
      </c>
      <c r="J3038" s="12" t="s">
        <v>559</v>
      </c>
      <c r="K3038" s="1" t="s">
        <v>934</v>
      </c>
      <c r="L3038" s="1" t="s">
        <v>916</v>
      </c>
    </row>
    <row r="3039" spans="3:12">
      <c r="C3039" s="1" t="s">
        <v>1140</v>
      </c>
      <c r="D3039" s="1">
        <v>0</v>
      </c>
      <c r="E3039" s="1" t="s">
        <v>27</v>
      </c>
      <c r="F3039" s="12" t="s">
        <v>142</v>
      </c>
      <c r="G3039" s="12" t="s">
        <v>3350</v>
      </c>
      <c r="H3039" s="1" t="s">
        <v>85</v>
      </c>
      <c r="I3039" s="12" t="s">
        <v>554</v>
      </c>
      <c r="J3039" s="12" t="s">
        <v>559</v>
      </c>
      <c r="K3039" s="1" t="s">
        <v>934</v>
      </c>
      <c r="L3039" s="1" t="s">
        <v>916</v>
      </c>
    </row>
    <row r="3040" spans="3:12">
      <c r="C3040" s="1" t="s">
        <v>1143</v>
      </c>
      <c r="D3040" s="1">
        <v>0</v>
      </c>
      <c r="E3040" s="1" t="s">
        <v>27</v>
      </c>
      <c r="F3040" s="12" t="s">
        <v>142</v>
      </c>
      <c r="G3040" s="12" t="s">
        <v>3350</v>
      </c>
      <c r="H3040" s="1" t="s">
        <v>85</v>
      </c>
      <c r="I3040" s="12" t="s">
        <v>554</v>
      </c>
      <c r="J3040" s="12" t="s">
        <v>559</v>
      </c>
      <c r="K3040" s="1" t="s">
        <v>934</v>
      </c>
      <c r="L3040" s="1" t="s">
        <v>916</v>
      </c>
    </row>
    <row r="3041" spans="3:12">
      <c r="C3041" s="1" t="s">
        <v>1144</v>
      </c>
      <c r="D3041" s="1">
        <v>0</v>
      </c>
      <c r="E3041" s="1" t="s">
        <v>27</v>
      </c>
      <c r="F3041" s="12" t="s">
        <v>142</v>
      </c>
      <c r="G3041" s="12" t="s">
        <v>3350</v>
      </c>
      <c r="H3041" s="1" t="s">
        <v>85</v>
      </c>
      <c r="I3041" s="12" t="s">
        <v>554</v>
      </c>
      <c r="J3041" s="12" t="s">
        <v>559</v>
      </c>
      <c r="K3041" s="1" t="s">
        <v>934</v>
      </c>
      <c r="L3041" s="1" t="s">
        <v>916</v>
      </c>
    </row>
    <row r="3042" spans="3:12">
      <c r="C3042" s="1" t="s">
        <v>1145</v>
      </c>
      <c r="D3042" s="1">
        <v>0</v>
      </c>
      <c r="E3042" s="1" t="s">
        <v>27</v>
      </c>
      <c r="F3042" s="12" t="s">
        <v>142</v>
      </c>
      <c r="G3042" s="12" t="s">
        <v>3350</v>
      </c>
      <c r="H3042" s="1" t="s">
        <v>85</v>
      </c>
      <c r="I3042" s="12" t="s">
        <v>554</v>
      </c>
      <c r="J3042" s="12" t="s">
        <v>559</v>
      </c>
      <c r="K3042" s="1" t="s">
        <v>934</v>
      </c>
      <c r="L3042" s="1" t="s">
        <v>916</v>
      </c>
    </row>
    <row r="3043" spans="3:12">
      <c r="C3043" s="1" t="s">
        <v>1146</v>
      </c>
      <c r="D3043" s="1">
        <v>0</v>
      </c>
      <c r="E3043" s="1" t="s">
        <v>27</v>
      </c>
      <c r="F3043" s="12" t="s">
        <v>142</v>
      </c>
      <c r="G3043" s="12" t="s">
        <v>3350</v>
      </c>
      <c r="H3043" s="1" t="s">
        <v>85</v>
      </c>
      <c r="I3043" s="12" t="s">
        <v>554</v>
      </c>
      <c r="J3043" s="12" t="s">
        <v>559</v>
      </c>
      <c r="K3043" s="1" t="s">
        <v>934</v>
      </c>
      <c r="L3043" s="1" t="s">
        <v>916</v>
      </c>
    </row>
    <row r="3044" spans="3:12">
      <c r="C3044" s="1" t="s">
        <v>1147</v>
      </c>
      <c r="D3044" s="1">
        <v>0</v>
      </c>
      <c r="E3044" s="1" t="s">
        <v>27</v>
      </c>
      <c r="F3044" s="12" t="s">
        <v>142</v>
      </c>
      <c r="G3044" s="12" t="s">
        <v>3350</v>
      </c>
      <c r="H3044" s="1" t="s">
        <v>85</v>
      </c>
      <c r="I3044" s="12" t="s">
        <v>554</v>
      </c>
      <c r="J3044" s="12" t="s">
        <v>559</v>
      </c>
      <c r="K3044" s="1" t="s">
        <v>934</v>
      </c>
      <c r="L3044" s="1" t="s">
        <v>916</v>
      </c>
    </row>
    <row r="3045" spans="3:12">
      <c r="C3045" s="1" t="s">
        <v>1149</v>
      </c>
      <c r="D3045" s="1">
        <v>0</v>
      </c>
      <c r="E3045" s="1" t="s">
        <v>27</v>
      </c>
      <c r="F3045" s="12" t="s">
        <v>142</v>
      </c>
      <c r="G3045" s="12" t="s">
        <v>3350</v>
      </c>
      <c r="H3045" s="1" t="s">
        <v>85</v>
      </c>
      <c r="I3045" s="12" t="s">
        <v>554</v>
      </c>
      <c r="J3045" s="12" t="s">
        <v>559</v>
      </c>
      <c r="K3045" s="1" t="s">
        <v>934</v>
      </c>
      <c r="L3045" s="1" t="s">
        <v>916</v>
      </c>
    </row>
    <row r="3046" spans="3:12">
      <c r="C3046" s="1" t="s">
        <v>1150</v>
      </c>
      <c r="D3046" s="1">
        <v>0</v>
      </c>
      <c r="E3046" s="1" t="s">
        <v>27</v>
      </c>
      <c r="F3046" s="12" t="s">
        <v>142</v>
      </c>
      <c r="G3046" s="12" t="s">
        <v>3350</v>
      </c>
      <c r="H3046" s="1" t="s">
        <v>85</v>
      </c>
      <c r="I3046" s="12" t="s">
        <v>554</v>
      </c>
      <c r="J3046" s="12" t="s">
        <v>559</v>
      </c>
      <c r="K3046" s="1" t="s">
        <v>934</v>
      </c>
      <c r="L3046" s="1" t="s">
        <v>916</v>
      </c>
    </row>
    <row r="3047" spans="3:12">
      <c r="C3047" s="1" t="s">
        <v>1151</v>
      </c>
      <c r="D3047" s="1">
        <v>0</v>
      </c>
      <c r="E3047" s="1" t="s">
        <v>27</v>
      </c>
      <c r="F3047" s="12" t="s">
        <v>142</v>
      </c>
      <c r="G3047" s="12" t="s">
        <v>3350</v>
      </c>
      <c r="H3047" s="1" t="s">
        <v>85</v>
      </c>
      <c r="I3047" s="12" t="s">
        <v>554</v>
      </c>
      <c r="J3047" s="12" t="s">
        <v>559</v>
      </c>
      <c r="K3047" s="1" t="s">
        <v>934</v>
      </c>
      <c r="L3047" s="1" t="s">
        <v>916</v>
      </c>
    </row>
    <row r="3048" spans="3:12">
      <c r="C3048" s="1" t="s">
        <v>1152</v>
      </c>
      <c r="D3048" s="1">
        <v>0</v>
      </c>
      <c r="E3048" s="1" t="s">
        <v>27</v>
      </c>
      <c r="F3048" s="12" t="s">
        <v>142</v>
      </c>
      <c r="G3048" s="12" t="s">
        <v>3350</v>
      </c>
      <c r="H3048" s="1" t="s">
        <v>85</v>
      </c>
      <c r="I3048" s="12" t="s">
        <v>554</v>
      </c>
      <c r="J3048" s="12" t="s">
        <v>559</v>
      </c>
      <c r="K3048" s="1" t="s">
        <v>934</v>
      </c>
      <c r="L3048" s="1" t="s">
        <v>916</v>
      </c>
    </row>
    <row r="3049" spans="3:12">
      <c r="C3049" s="1" t="s">
        <v>1154</v>
      </c>
      <c r="D3049" s="1">
        <v>0</v>
      </c>
      <c r="E3049" s="1" t="s">
        <v>27</v>
      </c>
      <c r="F3049" s="12" t="s">
        <v>142</v>
      </c>
      <c r="G3049" s="12" t="s">
        <v>3350</v>
      </c>
      <c r="H3049" s="1" t="s">
        <v>85</v>
      </c>
      <c r="I3049" s="12" t="s">
        <v>554</v>
      </c>
      <c r="J3049" s="12" t="s">
        <v>559</v>
      </c>
      <c r="K3049" s="1" t="s">
        <v>934</v>
      </c>
      <c r="L3049" s="1" t="s">
        <v>916</v>
      </c>
    </row>
    <row r="3050" spans="3:12">
      <c r="C3050" s="1" t="s">
        <v>1155</v>
      </c>
      <c r="D3050" s="1">
        <v>0</v>
      </c>
      <c r="E3050" s="1" t="s">
        <v>27</v>
      </c>
      <c r="F3050" s="12" t="s">
        <v>142</v>
      </c>
      <c r="G3050" s="12" t="s">
        <v>3350</v>
      </c>
      <c r="H3050" s="1" t="s">
        <v>85</v>
      </c>
      <c r="I3050" s="12" t="s">
        <v>554</v>
      </c>
      <c r="J3050" s="12" t="s">
        <v>559</v>
      </c>
      <c r="K3050" s="1" t="s">
        <v>934</v>
      </c>
      <c r="L3050" s="1" t="s">
        <v>916</v>
      </c>
    </row>
    <row r="3051" spans="3:12">
      <c r="C3051" s="1" t="s">
        <v>1156</v>
      </c>
      <c r="D3051" s="1">
        <v>0</v>
      </c>
      <c r="E3051" s="1" t="s">
        <v>27</v>
      </c>
      <c r="F3051" s="12" t="s">
        <v>142</v>
      </c>
      <c r="G3051" s="12" t="s">
        <v>3350</v>
      </c>
      <c r="H3051" s="1" t="s">
        <v>85</v>
      </c>
      <c r="I3051" s="12" t="s">
        <v>554</v>
      </c>
      <c r="J3051" s="12" t="s">
        <v>559</v>
      </c>
      <c r="K3051" s="1" t="s">
        <v>934</v>
      </c>
      <c r="L3051" s="1" t="s">
        <v>916</v>
      </c>
    </row>
    <row r="3052" spans="3:12">
      <c r="C3052" s="1" t="s">
        <v>1157</v>
      </c>
      <c r="D3052" s="1">
        <v>0</v>
      </c>
      <c r="E3052" s="1" t="s">
        <v>27</v>
      </c>
      <c r="F3052" s="12" t="s">
        <v>142</v>
      </c>
      <c r="G3052" s="12" t="s">
        <v>3350</v>
      </c>
      <c r="H3052" s="1" t="s">
        <v>85</v>
      </c>
      <c r="I3052" s="12" t="s">
        <v>554</v>
      </c>
      <c r="J3052" s="12" t="s">
        <v>559</v>
      </c>
      <c r="K3052" s="1" t="s">
        <v>934</v>
      </c>
      <c r="L3052" s="1" t="s">
        <v>916</v>
      </c>
    </row>
    <row r="3053" spans="3:12">
      <c r="C3053" s="1" t="s">
        <v>1158</v>
      </c>
      <c r="D3053" s="1">
        <v>0</v>
      </c>
      <c r="E3053" s="1" t="s">
        <v>27</v>
      </c>
      <c r="F3053" s="12" t="s">
        <v>142</v>
      </c>
      <c r="G3053" s="12" t="s">
        <v>3350</v>
      </c>
      <c r="H3053" s="1" t="s">
        <v>85</v>
      </c>
      <c r="I3053" s="12" t="s">
        <v>554</v>
      </c>
      <c r="J3053" s="12" t="s">
        <v>559</v>
      </c>
      <c r="K3053" s="1" t="s">
        <v>934</v>
      </c>
      <c r="L3053" s="1" t="s">
        <v>916</v>
      </c>
    </row>
    <row r="3054" spans="3:12">
      <c r="C3054" s="1" t="s">
        <v>1160</v>
      </c>
      <c r="D3054" s="1">
        <v>0</v>
      </c>
      <c r="E3054" s="1" t="s">
        <v>27</v>
      </c>
      <c r="F3054" s="12" t="s">
        <v>142</v>
      </c>
      <c r="G3054" s="12" t="s">
        <v>3350</v>
      </c>
      <c r="H3054" s="1" t="s">
        <v>85</v>
      </c>
      <c r="I3054" s="12" t="s">
        <v>554</v>
      </c>
      <c r="J3054" s="12" t="s">
        <v>559</v>
      </c>
      <c r="K3054" s="1" t="s">
        <v>934</v>
      </c>
      <c r="L3054" s="1" t="s">
        <v>916</v>
      </c>
    </row>
    <row r="3055" spans="3:12">
      <c r="C3055" s="1" t="s">
        <v>1161</v>
      </c>
      <c r="D3055" s="1">
        <v>0</v>
      </c>
      <c r="E3055" s="1" t="s">
        <v>27</v>
      </c>
      <c r="F3055" s="12" t="s">
        <v>142</v>
      </c>
      <c r="G3055" s="12" t="s">
        <v>3350</v>
      </c>
      <c r="H3055" s="1" t="s">
        <v>85</v>
      </c>
      <c r="I3055" s="12" t="s">
        <v>554</v>
      </c>
      <c r="J3055" s="12" t="s">
        <v>559</v>
      </c>
      <c r="K3055" s="1" t="s">
        <v>934</v>
      </c>
      <c r="L3055" s="1" t="s">
        <v>916</v>
      </c>
    </row>
    <row r="3056" spans="3:12">
      <c r="C3056" s="1" t="s">
        <v>1162</v>
      </c>
      <c r="D3056" s="1">
        <v>0</v>
      </c>
      <c r="E3056" s="1" t="s">
        <v>27</v>
      </c>
      <c r="F3056" s="12" t="s">
        <v>142</v>
      </c>
      <c r="G3056" s="12" t="s">
        <v>3350</v>
      </c>
      <c r="H3056" s="1" t="s">
        <v>85</v>
      </c>
      <c r="I3056" s="12" t="s">
        <v>554</v>
      </c>
      <c r="J3056" s="12" t="s">
        <v>559</v>
      </c>
      <c r="K3056" s="1" t="s">
        <v>934</v>
      </c>
      <c r="L3056" s="1" t="s">
        <v>916</v>
      </c>
    </row>
    <row r="3057" spans="3:12">
      <c r="C3057" s="1" t="s">
        <v>1163</v>
      </c>
      <c r="D3057" s="1">
        <v>0</v>
      </c>
      <c r="E3057" s="1" t="s">
        <v>27</v>
      </c>
      <c r="F3057" s="12" t="s">
        <v>142</v>
      </c>
      <c r="G3057" s="12" t="s">
        <v>3350</v>
      </c>
      <c r="H3057" s="1" t="s">
        <v>85</v>
      </c>
      <c r="I3057" s="12" t="s">
        <v>554</v>
      </c>
      <c r="J3057" s="12" t="s">
        <v>559</v>
      </c>
      <c r="K3057" s="1" t="s">
        <v>934</v>
      </c>
      <c r="L3057" s="1" t="s">
        <v>916</v>
      </c>
    </row>
    <row r="3058" spans="3:12">
      <c r="C3058" s="1" t="s">
        <v>1164</v>
      </c>
      <c r="D3058" s="1">
        <v>0</v>
      </c>
      <c r="E3058" s="1" t="s">
        <v>27</v>
      </c>
      <c r="F3058" s="12" t="s">
        <v>142</v>
      </c>
      <c r="G3058" s="12" t="s">
        <v>3350</v>
      </c>
      <c r="H3058" s="1" t="s">
        <v>85</v>
      </c>
      <c r="I3058" s="12" t="s">
        <v>554</v>
      </c>
      <c r="J3058" s="12" t="s">
        <v>559</v>
      </c>
      <c r="K3058" s="1" t="s">
        <v>934</v>
      </c>
      <c r="L3058" s="1" t="s">
        <v>916</v>
      </c>
    </row>
    <row r="3059" spans="3:12">
      <c r="C3059" s="1" t="s">
        <v>1165</v>
      </c>
      <c r="D3059" s="1">
        <v>0</v>
      </c>
      <c r="E3059" s="1" t="s">
        <v>27</v>
      </c>
      <c r="F3059" s="12" t="s">
        <v>142</v>
      </c>
      <c r="G3059" s="12" t="s">
        <v>3350</v>
      </c>
      <c r="H3059" s="1" t="s">
        <v>85</v>
      </c>
      <c r="I3059" s="12" t="s">
        <v>554</v>
      </c>
      <c r="J3059" s="12" t="s">
        <v>559</v>
      </c>
      <c r="K3059" s="1" t="s">
        <v>934</v>
      </c>
      <c r="L3059" s="1" t="s">
        <v>916</v>
      </c>
    </row>
    <row r="3060" spans="3:12">
      <c r="C3060" s="1" t="s">
        <v>1166</v>
      </c>
      <c r="D3060" s="1">
        <v>0</v>
      </c>
      <c r="E3060" s="1" t="s">
        <v>27</v>
      </c>
      <c r="F3060" s="12" t="s">
        <v>142</v>
      </c>
      <c r="G3060" s="12" t="s">
        <v>3350</v>
      </c>
      <c r="H3060" s="1" t="s">
        <v>85</v>
      </c>
      <c r="I3060" s="12" t="s">
        <v>554</v>
      </c>
      <c r="J3060" s="12" t="s">
        <v>559</v>
      </c>
      <c r="K3060" s="1" t="s">
        <v>934</v>
      </c>
      <c r="L3060" s="1" t="s">
        <v>916</v>
      </c>
    </row>
    <row r="3061" spans="3:12">
      <c r="C3061" s="1" t="s">
        <v>1167</v>
      </c>
      <c r="D3061" s="1">
        <v>0</v>
      </c>
      <c r="E3061" s="1" t="s">
        <v>27</v>
      </c>
      <c r="F3061" s="12" t="s">
        <v>142</v>
      </c>
      <c r="G3061" s="12" t="s">
        <v>3350</v>
      </c>
      <c r="H3061" s="1" t="s">
        <v>85</v>
      </c>
      <c r="I3061" s="12" t="s">
        <v>554</v>
      </c>
      <c r="J3061" s="12" t="s">
        <v>559</v>
      </c>
      <c r="K3061" s="1" t="s">
        <v>934</v>
      </c>
      <c r="L3061" s="1" t="s">
        <v>916</v>
      </c>
    </row>
    <row r="3062" spans="3:12">
      <c r="C3062" s="1" t="s">
        <v>1168</v>
      </c>
      <c r="D3062" s="1">
        <v>0</v>
      </c>
      <c r="E3062" s="1" t="s">
        <v>27</v>
      </c>
      <c r="F3062" s="12" t="s">
        <v>142</v>
      </c>
      <c r="G3062" s="12" t="s">
        <v>3350</v>
      </c>
      <c r="H3062" s="1" t="s">
        <v>85</v>
      </c>
      <c r="I3062" s="12" t="s">
        <v>554</v>
      </c>
      <c r="J3062" s="12" t="s">
        <v>559</v>
      </c>
      <c r="K3062" s="1" t="s">
        <v>934</v>
      </c>
      <c r="L3062" s="1" t="s">
        <v>916</v>
      </c>
    </row>
    <row r="3063" spans="3:12">
      <c r="C3063" s="1" t="s">
        <v>1169</v>
      </c>
      <c r="D3063" s="1">
        <v>0</v>
      </c>
      <c r="E3063" s="1" t="s">
        <v>27</v>
      </c>
      <c r="F3063" s="12" t="s">
        <v>142</v>
      </c>
      <c r="G3063" s="12" t="s">
        <v>3350</v>
      </c>
      <c r="H3063" s="1" t="s">
        <v>85</v>
      </c>
      <c r="I3063" s="12" t="s">
        <v>554</v>
      </c>
      <c r="J3063" s="12" t="s">
        <v>559</v>
      </c>
      <c r="K3063" s="1" t="s">
        <v>934</v>
      </c>
      <c r="L3063" s="1" t="s">
        <v>916</v>
      </c>
    </row>
    <row r="3064" spans="3:12">
      <c r="C3064" s="1" t="s">
        <v>1170</v>
      </c>
      <c r="D3064" s="1">
        <v>0</v>
      </c>
      <c r="E3064" s="1" t="s">
        <v>27</v>
      </c>
      <c r="F3064" s="12" t="s">
        <v>142</v>
      </c>
      <c r="G3064" s="12" t="s">
        <v>3350</v>
      </c>
      <c r="H3064" s="1" t="s">
        <v>85</v>
      </c>
      <c r="I3064" s="12" t="s">
        <v>554</v>
      </c>
      <c r="J3064" s="12" t="s">
        <v>559</v>
      </c>
      <c r="K3064" s="1" t="s">
        <v>934</v>
      </c>
      <c r="L3064" s="1" t="s">
        <v>916</v>
      </c>
    </row>
    <row r="3065" spans="3:12">
      <c r="C3065" s="1" t="s">
        <v>1171</v>
      </c>
      <c r="D3065" s="1">
        <v>0</v>
      </c>
      <c r="E3065" s="1" t="s">
        <v>27</v>
      </c>
      <c r="F3065" s="12" t="s">
        <v>142</v>
      </c>
      <c r="G3065" s="12" t="s">
        <v>3350</v>
      </c>
      <c r="H3065" s="1" t="s">
        <v>85</v>
      </c>
      <c r="I3065" s="12" t="s">
        <v>554</v>
      </c>
      <c r="J3065" s="12" t="s">
        <v>559</v>
      </c>
      <c r="K3065" s="1" t="s">
        <v>934</v>
      </c>
      <c r="L3065" s="1" t="s">
        <v>916</v>
      </c>
    </row>
    <row r="3066" spans="3:12">
      <c r="C3066" s="1" t="s">
        <v>1172</v>
      </c>
      <c r="D3066" s="1">
        <v>0</v>
      </c>
      <c r="E3066" s="1" t="s">
        <v>27</v>
      </c>
      <c r="F3066" s="12" t="s">
        <v>142</v>
      </c>
      <c r="G3066" s="12" t="s">
        <v>3350</v>
      </c>
      <c r="H3066" s="1" t="s">
        <v>85</v>
      </c>
      <c r="I3066" s="12" t="s">
        <v>554</v>
      </c>
      <c r="J3066" s="12" t="s">
        <v>559</v>
      </c>
      <c r="K3066" s="1" t="s">
        <v>934</v>
      </c>
      <c r="L3066" s="1" t="s">
        <v>916</v>
      </c>
    </row>
    <row r="3067" spans="3:12">
      <c r="C3067" s="1" t="s">
        <v>1173</v>
      </c>
      <c r="D3067" s="1">
        <v>0</v>
      </c>
      <c r="E3067" s="1" t="s">
        <v>27</v>
      </c>
      <c r="F3067" s="12" t="s">
        <v>142</v>
      </c>
      <c r="G3067" s="12" t="s">
        <v>3350</v>
      </c>
      <c r="H3067" s="1" t="s">
        <v>85</v>
      </c>
      <c r="I3067" s="12" t="s">
        <v>554</v>
      </c>
      <c r="J3067" s="12" t="s">
        <v>559</v>
      </c>
      <c r="K3067" s="1" t="s">
        <v>934</v>
      </c>
      <c r="L3067" s="1" t="s">
        <v>916</v>
      </c>
    </row>
    <row r="3068" spans="3:12">
      <c r="C3068" s="1" t="s">
        <v>1174</v>
      </c>
      <c r="D3068" s="1">
        <v>0</v>
      </c>
      <c r="E3068" s="1" t="s">
        <v>27</v>
      </c>
      <c r="F3068" s="12" t="s">
        <v>142</v>
      </c>
      <c r="G3068" s="12" t="s">
        <v>3350</v>
      </c>
      <c r="H3068" s="1" t="s">
        <v>85</v>
      </c>
      <c r="I3068" s="12" t="s">
        <v>554</v>
      </c>
      <c r="J3068" s="12" t="s">
        <v>559</v>
      </c>
      <c r="K3068" s="1" t="s">
        <v>934</v>
      </c>
      <c r="L3068" s="1" t="s">
        <v>916</v>
      </c>
    </row>
    <row r="3069" spans="3:12">
      <c r="C3069" s="1" t="s">
        <v>1109</v>
      </c>
      <c r="D3069" s="1">
        <v>0</v>
      </c>
      <c r="E3069" s="1" t="s">
        <v>27</v>
      </c>
      <c r="F3069" s="12" t="s">
        <v>142</v>
      </c>
      <c r="G3069" s="12" t="s">
        <v>3350</v>
      </c>
      <c r="H3069" s="1" t="s">
        <v>85</v>
      </c>
      <c r="I3069" s="12" t="s">
        <v>554</v>
      </c>
      <c r="J3069" s="12" t="s">
        <v>559</v>
      </c>
      <c r="K3069" s="1" t="s">
        <v>934</v>
      </c>
      <c r="L3069" s="1" t="s">
        <v>918</v>
      </c>
    </row>
    <row r="3070" spans="3:12">
      <c r="C3070" s="1" t="s">
        <v>1110</v>
      </c>
      <c r="D3070" s="1">
        <v>0</v>
      </c>
      <c r="E3070" s="1" t="s">
        <v>27</v>
      </c>
      <c r="F3070" s="12" t="s">
        <v>142</v>
      </c>
      <c r="G3070" s="12" t="s">
        <v>3350</v>
      </c>
      <c r="H3070" s="1" t="s">
        <v>85</v>
      </c>
      <c r="I3070" s="12" t="s">
        <v>554</v>
      </c>
      <c r="J3070" s="12" t="s">
        <v>559</v>
      </c>
      <c r="K3070" s="1" t="s">
        <v>934</v>
      </c>
      <c r="L3070" s="1" t="s">
        <v>918</v>
      </c>
    </row>
    <row r="3071" spans="3:12">
      <c r="C3071" s="1" t="s">
        <v>1111</v>
      </c>
      <c r="D3071" s="1">
        <v>0</v>
      </c>
      <c r="E3071" s="1" t="s">
        <v>27</v>
      </c>
      <c r="F3071" s="12" t="s">
        <v>142</v>
      </c>
      <c r="G3071" s="12" t="s">
        <v>3350</v>
      </c>
      <c r="H3071" s="1" t="s">
        <v>85</v>
      </c>
      <c r="I3071" s="12" t="s">
        <v>554</v>
      </c>
      <c r="J3071" s="12" t="s">
        <v>559</v>
      </c>
      <c r="K3071" s="1" t="s">
        <v>934</v>
      </c>
      <c r="L3071" s="1" t="s">
        <v>918</v>
      </c>
    </row>
    <row r="3072" spans="3:12">
      <c r="C3072" s="1" t="s">
        <v>1112</v>
      </c>
      <c r="D3072" s="1">
        <v>0</v>
      </c>
      <c r="E3072" s="1" t="s">
        <v>27</v>
      </c>
      <c r="F3072" s="12" t="s">
        <v>142</v>
      </c>
      <c r="G3072" s="12" t="s">
        <v>3350</v>
      </c>
      <c r="H3072" s="1" t="s">
        <v>85</v>
      </c>
      <c r="I3072" s="12" t="s">
        <v>554</v>
      </c>
      <c r="J3072" s="12" t="s">
        <v>559</v>
      </c>
      <c r="K3072" s="1" t="s">
        <v>934</v>
      </c>
      <c r="L3072" s="1" t="s">
        <v>918</v>
      </c>
    </row>
    <row r="3073" spans="3:12">
      <c r="C3073" s="1" t="s">
        <v>1113</v>
      </c>
      <c r="D3073" s="1">
        <v>0</v>
      </c>
      <c r="E3073" s="1" t="s">
        <v>27</v>
      </c>
      <c r="F3073" s="12" t="s">
        <v>142</v>
      </c>
      <c r="G3073" s="12" t="s">
        <v>3350</v>
      </c>
      <c r="H3073" s="1" t="s">
        <v>85</v>
      </c>
      <c r="I3073" s="12" t="s">
        <v>554</v>
      </c>
      <c r="J3073" s="12" t="s">
        <v>559</v>
      </c>
      <c r="K3073" s="1" t="s">
        <v>934</v>
      </c>
      <c r="L3073" s="1" t="s">
        <v>918</v>
      </c>
    </row>
    <row r="3074" spans="3:12">
      <c r="C3074" s="1" t="s">
        <v>1115</v>
      </c>
      <c r="D3074" s="1">
        <v>0</v>
      </c>
      <c r="E3074" s="1" t="s">
        <v>27</v>
      </c>
      <c r="F3074" s="12" t="s">
        <v>142</v>
      </c>
      <c r="G3074" s="12" t="s">
        <v>3350</v>
      </c>
      <c r="H3074" s="1" t="s">
        <v>85</v>
      </c>
      <c r="I3074" s="12" t="s">
        <v>554</v>
      </c>
      <c r="J3074" s="12" t="s">
        <v>559</v>
      </c>
      <c r="K3074" s="1" t="s">
        <v>934</v>
      </c>
      <c r="L3074" s="1" t="s">
        <v>918</v>
      </c>
    </row>
    <row r="3075" spans="3:12">
      <c r="C3075" s="1" t="s">
        <v>1116</v>
      </c>
      <c r="D3075" s="1">
        <v>0</v>
      </c>
      <c r="E3075" s="1" t="s">
        <v>27</v>
      </c>
      <c r="F3075" s="12" t="s">
        <v>142</v>
      </c>
      <c r="G3075" s="12" t="s">
        <v>3350</v>
      </c>
      <c r="H3075" s="1" t="s">
        <v>85</v>
      </c>
      <c r="I3075" s="12" t="s">
        <v>554</v>
      </c>
      <c r="J3075" s="12" t="s">
        <v>559</v>
      </c>
      <c r="K3075" s="1" t="s">
        <v>934</v>
      </c>
      <c r="L3075" s="1" t="s">
        <v>918</v>
      </c>
    </row>
    <row r="3076" spans="3:12">
      <c r="C3076" s="1" t="s">
        <v>1117</v>
      </c>
      <c r="D3076" s="1">
        <v>0</v>
      </c>
      <c r="E3076" s="1" t="s">
        <v>27</v>
      </c>
      <c r="F3076" s="12" t="s">
        <v>142</v>
      </c>
      <c r="G3076" s="12" t="s">
        <v>3350</v>
      </c>
      <c r="H3076" s="1" t="s">
        <v>85</v>
      </c>
      <c r="I3076" s="12" t="s">
        <v>554</v>
      </c>
      <c r="J3076" s="12" t="s">
        <v>559</v>
      </c>
      <c r="K3076" s="1" t="s">
        <v>934</v>
      </c>
      <c r="L3076" s="1" t="s">
        <v>918</v>
      </c>
    </row>
    <row r="3077" spans="3:12">
      <c r="C3077" s="1" t="s">
        <v>1118</v>
      </c>
      <c r="D3077" s="1">
        <v>0</v>
      </c>
      <c r="E3077" s="1" t="s">
        <v>27</v>
      </c>
      <c r="F3077" s="12" t="s">
        <v>142</v>
      </c>
      <c r="G3077" s="12" t="s">
        <v>3350</v>
      </c>
      <c r="H3077" s="1" t="s">
        <v>85</v>
      </c>
      <c r="I3077" s="12" t="s">
        <v>554</v>
      </c>
      <c r="J3077" s="12" t="s">
        <v>559</v>
      </c>
      <c r="K3077" s="1" t="s">
        <v>934</v>
      </c>
      <c r="L3077" s="1" t="s">
        <v>918</v>
      </c>
    </row>
    <row r="3078" spans="3:12">
      <c r="C3078" s="1" t="s">
        <v>1120</v>
      </c>
      <c r="D3078" s="1">
        <v>0</v>
      </c>
      <c r="E3078" s="1" t="s">
        <v>27</v>
      </c>
      <c r="F3078" s="12" t="s">
        <v>142</v>
      </c>
      <c r="G3078" s="12" t="s">
        <v>3350</v>
      </c>
      <c r="H3078" s="1" t="s">
        <v>85</v>
      </c>
      <c r="I3078" s="12" t="s">
        <v>554</v>
      </c>
      <c r="J3078" s="12" t="s">
        <v>559</v>
      </c>
      <c r="K3078" s="1" t="s">
        <v>934</v>
      </c>
      <c r="L3078" s="1" t="s">
        <v>918</v>
      </c>
    </row>
    <row r="3079" spans="3:12">
      <c r="C3079" s="1" t="s">
        <v>1121</v>
      </c>
      <c r="D3079" s="1">
        <v>0</v>
      </c>
      <c r="E3079" s="1" t="s">
        <v>27</v>
      </c>
      <c r="F3079" s="12" t="s">
        <v>142</v>
      </c>
      <c r="G3079" s="12" t="s">
        <v>3350</v>
      </c>
      <c r="H3079" s="1" t="s">
        <v>85</v>
      </c>
      <c r="I3079" s="12" t="s">
        <v>554</v>
      </c>
      <c r="J3079" s="12" t="s">
        <v>559</v>
      </c>
      <c r="K3079" s="1" t="s">
        <v>934</v>
      </c>
      <c r="L3079" s="1" t="s">
        <v>918</v>
      </c>
    </row>
    <row r="3080" spans="3:12">
      <c r="C3080" s="1" t="s">
        <v>1122</v>
      </c>
      <c r="D3080" s="1">
        <v>0</v>
      </c>
      <c r="E3080" s="1" t="s">
        <v>27</v>
      </c>
      <c r="F3080" s="12" t="s">
        <v>142</v>
      </c>
      <c r="G3080" s="12" t="s">
        <v>3350</v>
      </c>
      <c r="H3080" s="1" t="s">
        <v>85</v>
      </c>
      <c r="I3080" s="12" t="s">
        <v>554</v>
      </c>
      <c r="J3080" s="12" t="s">
        <v>559</v>
      </c>
      <c r="K3080" s="1" t="s">
        <v>934</v>
      </c>
      <c r="L3080" s="1" t="s">
        <v>918</v>
      </c>
    </row>
    <row r="3081" spans="3:12">
      <c r="C3081" s="1" t="s">
        <v>1123</v>
      </c>
      <c r="D3081" s="1">
        <v>0</v>
      </c>
      <c r="E3081" s="1" t="s">
        <v>27</v>
      </c>
      <c r="F3081" s="12" t="s">
        <v>142</v>
      </c>
      <c r="G3081" s="12" t="s">
        <v>3350</v>
      </c>
      <c r="H3081" s="1" t="s">
        <v>85</v>
      </c>
      <c r="I3081" s="12" t="s">
        <v>554</v>
      </c>
      <c r="J3081" s="12" t="s">
        <v>559</v>
      </c>
      <c r="K3081" s="1" t="s">
        <v>934</v>
      </c>
      <c r="L3081" s="1" t="s">
        <v>918</v>
      </c>
    </row>
    <row r="3082" spans="3:12">
      <c r="C3082" s="1" t="s">
        <v>1124</v>
      </c>
      <c r="D3082" s="1">
        <v>0</v>
      </c>
      <c r="E3082" s="1" t="s">
        <v>27</v>
      </c>
      <c r="F3082" s="12" t="s">
        <v>142</v>
      </c>
      <c r="G3082" s="12" t="s">
        <v>3350</v>
      </c>
      <c r="H3082" s="1" t="s">
        <v>85</v>
      </c>
      <c r="I3082" s="12" t="s">
        <v>554</v>
      </c>
      <c r="J3082" s="12" t="s">
        <v>559</v>
      </c>
      <c r="K3082" s="1" t="s">
        <v>934</v>
      </c>
      <c r="L3082" s="1" t="s">
        <v>918</v>
      </c>
    </row>
    <row r="3083" spans="3:12">
      <c r="C3083" s="1" t="s">
        <v>1126</v>
      </c>
      <c r="D3083" s="1">
        <v>0</v>
      </c>
      <c r="E3083" s="1" t="s">
        <v>27</v>
      </c>
      <c r="F3083" s="12" t="s">
        <v>142</v>
      </c>
      <c r="G3083" s="12" t="s">
        <v>3350</v>
      </c>
      <c r="H3083" s="1" t="s">
        <v>85</v>
      </c>
      <c r="I3083" s="12" t="s">
        <v>554</v>
      </c>
      <c r="J3083" s="12" t="s">
        <v>559</v>
      </c>
      <c r="K3083" s="1" t="s">
        <v>934</v>
      </c>
      <c r="L3083" s="1" t="s">
        <v>918</v>
      </c>
    </row>
    <row r="3084" spans="3:12">
      <c r="C3084" s="1" t="s">
        <v>1127</v>
      </c>
      <c r="D3084" s="1">
        <v>0</v>
      </c>
      <c r="E3084" s="1" t="s">
        <v>27</v>
      </c>
      <c r="F3084" s="12" t="s">
        <v>142</v>
      </c>
      <c r="G3084" s="12" t="s">
        <v>3350</v>
      </c>
      <c r="H3084" s="1" t="s">
        <v>85</v>
      </c>
      <c r="I3084" s="12" t="s">
        <v>554</v>
      </c>
      <c r="J3084" s="12" t="s">
        <v>559</v>
      </c>
      <c r="K3084" s="1" t="s">
        <v>934</v>
      </c>
      <c r="L3084" s="1" t="s">
        <v>918</v>
      </c>
    </row>
    <row r="3085" spans="3:12">
      <c r="C3085" s="1" t="s">
        <v>1128</v>
      </c>
      <c r="D3085" s="1">
        <v>0</v>
      </c>
      <c r="E3085" s="1" t="s">
        <v>27</v>
      </c>
      <c r="F3085" s="12" t="s">
        <v>142</v>
      </c>
      <c r="G3085" s="12" t="s">
        <v>3350</v>
      </c>
      <c r="H3085" s="1" t="s">
        <v>85</v>
      </c>
      <c r="I3085" s="12" t="s">
        <v>554</v>
      </c>
      <c r="J3085" s="12" t="s">
        <v>559</v>
      </c>
      <c r="K3085" s="1" t="s">
        <v>934</v>
      </c>
      <c r="L3085" s="1" t="s">
        <v>918</v>
      </c>
    </row>
    <row r="3086" spans="3:12">
      <c r="C3086" s="1" t="s">
        <v>1129</v>
      </c>
      <c r="D3086" s="1">
        <v>0</v>
      </c>
      <c r="E3086" s="1" t="s">
        <v>27</v>
      </c>
      <c r="F3086" s="12" t="s">
        <v>142</v>
      </c>
      <c r="G3086" s="12" t="s">
        <v>3350</v>
      </c>
      <c r="H3086" s="1" t="s">
        <v>85</v>
      </c>
      <c r="I3086" s="12" t="s">
        <v>554</v>
      </c>
      <c r="J3086" s="12" t="s">
        <v>559</v>
      </c>
      <c r="K3086" s="1" t="s">
        <v>934</v>
      </c>
      <c r="L3086" s="1" t="s">
        <v>918</v>
      </c>
    </row>
    <row r="3087" spans="3:12">
      <c r="C3087" s="1" t="s">
        <v>1130</v>
      </c>
      <c r="D3087" s="1">
        <v>0</v>
      </c>
      <c r="E3087" s="1" t="s">
        <v>27</v>
      </c>
      <c r="F3087" s="12" t="s">
        <v>142</v>
      </c>
      <c r="G3087" s="12" t="s">
        <v>3350</v>
      </c>
      <c r="H3087" s="1" t="s">
        <v>85</v>
      </c>
      <c r="I3087" s="12" t="s">
        <v>554</v>
      </c>
      <c r="J3087" s="12" t="s">
        <v>559</v>
      </c>
      <c r="K3087" s="1" t="s">
        <v>934</v>
      </c>
      <c r="L3087" s="1" t="s">
        <v>918</v>
      </c>
    </row>
    <row r="3088" spans="3:12">
      <c r="C3088" s="1" t="s">
        <v>1131</v>
      </c>
      <c r="D3088" s="1">
        <v>0</v>
      </c>
      <c r="E3088" s="1" t="s">
        <v>27</v>
      </c>
      <c r="F3088" s="12" t="s">
        <v>142</v>
      </c>
      <c r="G3088" s="12" t="s">
        <v>3350</v>
      </c>
      <c r="H3088" s="1" t="s">
        <v>85</v>
      </c>
      <c r="I3088" s="12" t="s">
        <v>554</v>
      </c>
      <c r="J3088" s="12" t="s">
        <v>559</v>
      </c>
      <c r="K3088" s="1" t="s">
        <v>934</v>
      </c>
      <c r="L3088" s="1" t="s">
        <v>918</v>
      </c>
    </row>
    <row r="3089" spans="3:12">
      <c r="C3089" s="1" t="s">
        <v>1132</v>
      </c>
      <c r="D3089" s="1">
        <v>0</v>
      </c>
      <c r="E3089" s="1" t="s">
        <v>27</v>
      </c>
      <c r="F3089" s="12" t="s">
        <v>142</v>
      </c>
      <c r="G3089" s="12" t="s">
        <v>3350</v>
      </c>
      <c r="H3089" s="1" t="s">
        <v>85</v>
      </c>
      <c r="I3089" s="12" t="s">
        <v>554</v>
      </c>
      <c r="J3089" s="12" t="s">
        <v>559</v>
      </c>
      <c r="K3089" s="1" t="s">
        <v>934</v>
      </c>
      <c r="L3089" s="1" t="s">
        <v>918</v>
      </c>
    </row>
    <row r="3090" spans="3:12">
      <c r="C3090" s="1" t="s">
        <v>1133</v>
      </c>
      <c r="D3090" s="1">
        <v>0</v>
      </c>
      <c r="E3090" s="1" t="s">
        <v>27</v>
      </c>
      <c r="F3090" s="12" t="s">
        <v>142</v>
      </c>
      <c r="G3090" s="12" t="s">
        <v>3350</v>
      </c>
      <c r="H3090" s="1" t="s">
        <v>85</v>
      </c>
      <c r="I3090" s="12" t="s">
        <v>554</v>
      </c>
      <c r="J3090" s="12" t="s">
        <v>559</v>
      </c>
      <c r="K3090" s="1" t="s">
        <v>934</v>
      </c>
      <c r="L3090" s="1" t="s">
        <v>918</v>
      </c>
    </row>
    <row r="3091" spans="3:12">
      <c r="C3091" s="1" t="s">
        <v>1134</v>
      </c>
      <c r="D3091" s="1">
        <v>0</v>
      </c>
      <c r="E3091" s="1" t="s">
        <v>27</v>
      </c>
      <c r="F3091" s="12" t="s">
        <v>142</v>
      </c>
      <c r="G3091" s="12" t="s">
        <v>3350</v>
      </c>
      <c r="H3091" s="1" t="s">
        <v>85</v>
      </c>
      <c r="I3091" s="12" t="s">
        <v>554</v>
      </c>
      <c r="J3091" s="12" t="s">
        <v>559</v>
      </c>
      <c r="K3091" s="1" t="s">
        <v>934</v>
      </c>
      <c r="L3091" s="1" t="s">
        <v>918</v>
      </c>
    </row>
    <row r="3092" spans="3:12">
      <c r="C3092" s="1" t="s">
        <v>1135</v>
      </c>
      <c r="D3092" s="1">
        <v>0</v>
      </c>
      <c r="E3092" s="1" t="s">
        <v>27</v>
      </c>
      <c r="F3092" s="12" t="s">
        <v>142</v>
      </c>
      <c r="G3092" s="12" t="s">
        <v>3350</v>
      </c>
      <c r="H3092" s="1" t="s">
        <v>85</v>
      </c>
      <c r="I3092" s="12" t="s">
        <v>554</v>
      </c>
      <c r="J3092" s="12" t="s">
        <v>559</v>
      </c>
      <c r="K3092" s="1" t="s">
        <v>934</v>
      </c>
      <c r="L3092" s="1" t="s">
        <v>918</v>
      </c>
    </row>
    <row r="3093" spans="3:12">
      <c r="C3093" s="1" t="s">
        <v>1136</v>
      </c>
      <c r="D3093" s="1">
        <v>0</v>
      </c>
      <c r="E3093" s="1" t="s">
        <v>27</v>
      </c>
      <c r="F3093" s="12" t="s">
        <v>142</v>
      </c>
      <c r="G3093" s="12" t="s">
        <v>3350</v>
      </c>
      <c r="H3093" s="1" t="s">
        <v>85</v>
      </c>
      <c r="I3093" s="12" t="s">
        <v>554</v>
      </c>
      <c r="J3093" s="12" t="s">
        <v>559</v>
      </c>
      <c r="K3093" s="1" t="s">
        <v>934</v>
      </c>
      <c r="L3093" s="1" t="s">
        <v>918</v>
      </c>
    </row>
    <row r="3094" spans="3:12">
      <c r="C3094" s="1" t="s">
        <v>1137</v>
      </c>
      <c r="D3094" s="1">
        <v>0</v>
      </c>
      <c r="E3094" s="1" t="s">
        <v>27</v>
      </c>
      <c r="F3094" s="12" t="s">
        <v>142</v>
      </c>
      <c r="G3094" s="12" t="s">
        <v>3350</v>
      </c>
      <c r="H3094" s="1" t="s">
        <v>85</v>
      </c>
      <c r="I3094" s="12" t="s">
        <v>554</v>
      </c>
      <c r="J3094" s="12" t="s">
        <v>559</v>
      </c>
      <c r="K3094" s="1" t="s">
        <v>934</v>
      </c>
      <c r="L3094" s="1" t="s">
        <v>918</v>
      </c>
    </row>
    <row r="3095" spans="3:12">
      <c r="C3095" s="1" t="s">
        <v>1138</v>
      </c>
      <c r="D3095" s="1">
        <v>0</v>
      </c>
      <c r="E3095" s="1" t="s">
        <v>27</v>
      </c>
      <c r="F3095" s="12" t="s">
        <v>142</v>
      </c>
      <c r="G3095" s="12" t="s">
        <v>3350</v>
      </c>
      <c r="H3095" s="1" t="s">
        <v>85</v>
      </c>
      <c r="I3095" s="12" t="s">
        <v>554</v>
      </c>
      <c r="J3095" s="12" t="s">
        <v>559</v>
      </c>
      <c r="K3095" s="1" t="s">
        <v>934</v>
      </c>
      <c r="L3095" s="1" t="s">
        <v>918</v>
      </c>
    </row>
    <row r="3096" spans="3:12">
      <c r="C3096" s="1" t="s">
        <v>1139</v>
      </c>
      <c r="D3096" s="1">
        <v>0</v>
      </c>
      <c r="E3096" s="1" t="s">
        <v>27</v>
      </c>
      <c r="F3096" s="12" t="s">
        <v>142</v>
      </c>
      <c r="G3096" s="12" t="s">
        <v>3350</v>
      </c>
      <c r="H3096" s="1" t="s">
        <v>85</v>
      </c>
      <c r="I3096" s="12" t="s">
        <v>554</v>
      </c>
      <c r="J3096" s="12" t="s">
        <v>559</v>
      </c>
      <c r="K3096" s="1" t="s">
        <v>934</v>
      </c>
      <c r="L3096" s="1" t="s">
        <v>918</v>
      </c>
    </row>
    <row r="3097" spans="3:12">
      <c r="C3097" s="1" t="s">
        <v>1140</v>
      </c>
      <c r="D3097" s="1">
        <v>0</v>
      </c>
      <c r="E3097" s="1" t="s">
        <v>27</v>
      </c>
      <c r="F3097" s="12" t="s">
        <v>142</v>
      </c>
      <c r="G3097" s="12" t="s">
        <v>3350</v>
      </c>
      <c r="H3097" s="1" t="s">
        <v>85</v>
      </c>
      <c r="I3097" s="12" t="s">
        <v>554</v>
      </c>
      <c r="J3097" s="12" t="s">
        <v>559</v>
      </c>
      <c r="K3097" s="1" t="s">
        <v>934</v>
      </c>
      <c r="L3097" s="1" t="s">
        <v>918</v>
      </c>
    </row>
    <row r="3098" spans="3:12">
      <c r="C3098" s="1" t="s">
        <v>1143</v>
      </c>
      <c r="D3098" s="1">
        <v>0</v>
      </c>
      <c r="E3098" s="1" t="s">
        <v>27</v>
      </c>
      <c r="F3098" s="12" t="s">
        <v>142</v>
      </c>
      <c r="G3098" s="12" t="s">
        <v>3350</v>
      </c>
      <c r="H3098" s="1" t="s">
        <v>85</v>
      </c>
      <c r="I3098" s="12" t="s">
        <v>554</v>
      </c>
      <c r="J3098" s="12" t="s">
        <v>559</v>
      </c>
      <c r="K3098" s="1" t="s">
        <v>934</v>
      </c>
      <c r="L3098" s="1" t="s">
        <v>918</v>
      </c>
    </row>
    <row r="3099" spans="3:12">
      <c r="C3099" s="1" t="s">
        <v>1144</v>
      </c>
      <c r="D3099" s="1">
        <v>0</v>
      </c>
      <c r="E3099" s="1" t="s">
        <v>27</v>
      </c>
      <c r="F3099" s="12" t="s">
        <v>142</v>
      </c>
      <c r="G3099" s="12" t="s">
        <v>3350</v>
      </c>
      <c r="H3099" s="1" t="s">
        <v>85</v>
      </c>
      <c r="I3099" s="12" t="s">
        <v>554</v>
      </c>
      <c r="J3099" s="12" t="s">
        <v>559</v>
      </c>
      <c r="K3099" s="1" t="s">
        <v>934</v>
      </c>
      <c r="L3099" s="1" t="s">
        <v>918</v>
      </c>
    </row>
    <row r="3100" spans="3:12">
      <c r="C3100" s="1" t="s">
        <v>1145</v>
      </c>
      <c r="D3100" s="1">
        <v>0</v>
      </c>
      <c r="E3100" s="1" t="s">
        <v>27</v>
      </c>
      <c r="F3100" s="12" t="s">
        <v>142</v>
      </c>
      <c r="G3100" s="12" t="s">
        <v>3350</v>
      </c>
      <c r="H3100" s="1" t="s">
        <v>85</v>
      </c>
      <c r="I3100" s="12" t="s">
        <v>554</v>
      </c>
      <c r="J3100" s="12" t="s">
        <v>559</v>
      </c>
      <c r="K3100" s="1" t="s">
        <v>934</v>
      </c>
      <c r="L3100" s="1" t="s">
        <v>918</v>
      </c>
    </row>
    <row r="3101" spans="3:12">
      <c r="C3101" s="1" t="s">
        <v>1146</v>
      </c>
      <c r="D3101" s="1">
        <v>0</v>
      </c>
      <c r="E3101" s="1" t="s">
        <v>27</v>
      </c>
      <c r="F3101" s="12" t="s">
        <v>142</v>
      </c>
      <c r="G3101" s="12" t="s">
        <v>3350</v>
      </c>
      <c r="H3101" s="1" t="s">
        <v>85</v>
      </c>
      <c r="I3101" s="12" t="s">
        <v>554</v>
      </c>
      <c r="J3101" s="12" t="s">
        <v>559</v>
      </c>
      <c r="K3101" s="1" t="s">
        <v>934</v>
      </c>
      <c r="L3101" s="1" t="s">
        <v>918</v>
      </c>
    </row>
    <row r="3102" spans="3:12">
      <c r="C3102" s="1" t="s">
        <v>1147</v>
      </c>
      <c r="D3102" s="1">
        <v>0</v>
      </c>
      <c r="E3102" s="1" t="s">
        <v>27</v>
      </c>
      <c r="F3102" s="12" t="s">
        <v>142</v>
      </c>
      <c r="G3102" s="12" t="s">
        <v>3350</v>
      </c>
      <c r="H3102" s="1" t="s">
        <v>85</v>
      </c>
      <c r="I3102" s="12" t="s">
        <v>554</v>
      </c>
      <c r="J3102" s="12" t="s">
        <v>559</v>
      </c>
      <c r="K3102" s="1" t="s">
        <v>934</v>
      </c>
      <c r="L3102" s="1" t="s">
        <v>918</v>
      </c>
    </row>
    <row r="3103" spans="3:12">
      <c r="C3103" s="1" t="s">
        <v>1149</v>
      </c>
      <c r="D3103" s="1">
        <v>0</v>
      </c>
      <c r="E3103" s="1" t="s">
        <v>27</v>
      </c>
      <c r="F3103" s="12" t="s">
        <v>142</v>
      </c>
      <c r="G3103" s="12" t="s">
        <v>3350</v>
      </c>
      <c r="H3103" s="1" t="s">
        <v>85</v>
      </c>
      <c r="I3103" s="12" t="s">
        <v>554</v>
      </c>
      <c r="J3103" s="12" t="s">
        <v>559</v>
      </c>
      <c r="K3103" s="1" t="s">
        <v>934</v>
      </c>
      <c r="L3103" s="1" t="s">
        <v>918</v>
      </c>
    </row>
    <row r="3104" spans="3:12">
      <c r="C3104" s="1" t="s">
        <v>1150</v>
      </c>
      <c r="D3104" s="1">
        <v>0</v>
      </c>
      <c r="E3104" s="1" t="s">
        <v>27</v>
      </c>
      <c r="F3104" s="12" t="s">
        <v>142</v>
      </c>
      <c r="G3104" s="12" t="s">
        <v>3350</v>
      </c>
      <c r="H3104" s="1" t="s">
        <v>85</v>
      </c>
      <c r="I3104" s="12" t="s">
        <v>554</v>
      </c>
      <c r="J3104" s="12" t="s">
        <v>559</v>
      </c>
      <c r="K3104" s="1" t="s">
        <v>934</v>
      </c>
      <c r="L3104" s="1" t="s">
        <v>918</v>
      </c>
    </row>
    <row r="3105" spans="3:12">
      <c r="C3105" s="1" t="s">
        <v>1151</v>
      </c>
      <c r="D3105" s="1">
        <v>0</v>
      </c>
      <c r="E3105" s="1" t="s">
        <v>27</v>
      </c>
      <c r="F3105" s="12" t="s">
        <v>142</v>
      </c>
      <c r="G3105" s="12" t="s">
        <v>3350</v>
      </c>
      <c r="H3105" s="1" t="s">
        <v>85</v>
      </c>
      <c r="I3105" s="12" t="s">
        <v>554</v>
      </c>
      <c r="J3105" s="12" t="s">
        <v>559</v>
      </c>
      <c r="K3105" s="1" t="s">
        <v>934</v>
      </c>
      <c r="L3105" s="1" t="s">
        <v>918</v>
      </c>
    </row>
    <row r="3106" spans="3:12">
      <c r="C3106" s="1" t="s">
        <v>1152</v>
      </c>
      <c r="D3106" s="1">
        <v>0</v>
      </c>
      <c r="E3106" s="1" t="s">
        <v>27</v>
      </c>
      <c r="F3106" s="12" t="s">
        <v>142</v>
      </c>
      <c r="G3106" s="12" t="s">
        <v>3350</v>
      </c>
      <c r="H3106" s="1" t="s">
        <v>85</v>
      </c>
      <c r="I3106" s="12" t="s">
        <v>554</v>
      </c>
      <c r="J3106" s="12" t="s">
        <v>559</v>
      </c>
      <c r="K3106" s="1" t="s">
        <v>934</v>
      </c>
      <c r="L3106" s="1" t="s">
        <v>918</v>
      </c>
    </row>
    <row r="3107" spans="3:12">
      <c r="C3107" s="1" t="s">
        <v>1154</v>
      </c>
      <c r="D3107" s="1">
        <v>0</v>
      </c>
      <c r="E3107" s="1" t="s">
        <v>27</v>
      </c>
      <c r="F3107" s="12" t="s">
        <v>142</v>
      </c>
      <c r="G3107" s="12" t="s">
        <v>3350</v>
      </c>
      <c r="H3107" s="1" t="s">
        <v>85</v>
      </c>
      <c r="I3107" s="12" t="s">
        <v>554</v>
      </c>
      <c r="J3107" s="12" t="s">
        <v>559</v>
      </c>
      <c r="K3107" s="1" t="s">
        <v>934</v>
      </c>
      <c r="L3107" s="1" t="s">
        <v>918</v>
      </c>
    </row>
    <row r="3108" spans="3:12">
      <c r="C3108" s="1" t="s">
        <v>1155</v>
      </c>
      <c r="D3108" s="1">
        <v>0</v>
      </c>
      <c r="E3108" s="1" t="s">
        <v>27</v>
      </c>
      <c r="F3108" s="12" t="s">
        <v>142</v>
      </c>
      <c r="G3108" s="12" t="s">
        <v>3350</v>
      </c>
      <c r="H3108" s="1" t="s">
        <v>85</v>
      </c>
      <c r="I3108" s="12" t="s">
        <v>554</v>
      </c>
      <c r="J3108" s="12" t="s">
        <v>559</v>
      </c>
      <c r="K3108" s="1" t="s">
        <v>934</v>
      </c>
      <c r="L3108" s="1" t="s">
        <v>918</v>
      </c>
    </row>
    <row r="3109" spans="3:12">
      <c r="C3109" s="1" t="s">
        <v>1156</v>
      </c>
      <c r="D3109" s="1">
        <v>0</v>
      </c>
      <c r="E3109" s="1" t="s">
        <v>27</v>
      </c>
      <c r="F3109" s="12" t="s">
        <v>142</v>
      </c>
      <c r="G3109" s="12" t="s">
        <v>3350</v>
      </c>
      <c r="H3109" s="1" t="s">
        <v>85</v>
      </c>
      <c r="I3109" s="12" t="s">
        <v>554</v>
      </c>
      <c r="J3109" s="12" t="s">
        <v>559</v>
      </c>
      <c r="K3109" s="1" t="s">
        <v>934</v>
      </c>
      <c r="L3109" s="1" t="s">
        <v>918</v>
      </c>
    </row>
    <row r="3110" spans="3:12">
      <c r="C3110" s="1" t="s">
        <v>1157</v>
      </c>
      <c r="D3110" s="1">
        <v>0</v>
      </c>
      <c r="E3110" s="1" t="s">
        <v>27</v>
      </c>
      <c r="F3110" s="12" t="s">
        <v>142</v>
      </c>
      <c r="G3110" s="12" t="s">
        <v>3350</v>
      </c>
      <c r="H3110" s="1" t="s">
        <v>85</v>
      </c>
      <c r="I3110" s="12" t="s">
        <v>554</v>
      </c>
      <c r="J3110" s="12" t="s">
        <v>559</v>
      </c>
      <c r="K3110" s="1" t="s">
        <v>934</v>
      </c>
      <c r="L3110" s="1" t="s">
        <v>918</v>
      </c>
    </row>
    <row r="3111" spans="3:12">
      <c r="C3111" s="1" t="s">
        <v>1158</v>
      </c>
      <c r="D3111" s="1">
        <v>0</v>
      </c>
      <c r="E3111" s="1" t="s">
        <v>27</v>
      </c>
      <c r="F3111" s="12" t="s">
        <v>142</v>
      </c>
      <c r="G3111" s="12" t="s">
        <v>3350</v>
      </c>
      <c r="H3111" s="1" t="s">
        <v>85</v>
      </c>
      <c r="I3111" s="12" t="s">
        <v>554</v>
      </c>
      <c r="J3111" s="12" t="s">
        <v>559</v>
      </c>
      <c r="K3111" s="1" t="s">
        <v>934</v>
      </c>
      <c r="L3111" s="1" t="s">
        <v>918</v>
      </c>
    </row>
    <row r="3112" spans="3:12">
      <c r="C3112" s="1" t="s">
        <v>1160</v>
      </c>
      <c r="D3112" s="1">
        <v>0</v>
      </c>
      <c r="E3112" s="1" t="s">
        <v>27</v>
      </c>
      <c r="F3112" s="12" t="s">
        <v>142</v>
      </c>
      <c r="G3112" s="12" t="s">
        <v>3350</v>
      </c>
      <c r="H3112" s="1" t="s">
        <v>85</v>
      </c>
      <c r="I3112" s="12" t="s">
        <v>554</v>
      </c>
      <c r="J3112" s="12" t="s">
        <v>559</v>
      </c>
      <c r="K3112" s="1" t="s">
        <v>934</v>
      </c>
      <c r="L3112" s="1" t="s">
        <v>918</v>
      </c>
    </row>
    <row r="3113" spans="3:12">
      <c r="C3113" s="1" t="s">
        <v>1161</v>
      </c>
      <c r="D3113" s="1">
        <v>0</v>
      </c>
      <c r="E3113" s="1" t="s">
        <v>27</v>
      </c>
      <c r="F3113" s="12" t="s">
        <v>142</v>
      </c>
      <c r="G3113" s="12" t="s">
        <v>3350</v>
      </c>
      <c r="H3113" s="1" t="s">
        <v>85</v>
      </c>
      <c r="I3113" s="12" t="s">
        <v>554</v>
      </c>
      <c r="J3113" s="12" t="s">
        <v>559</v>
      </c>
      <c r="K3113" s="1" t="s">
        <v>934</v>
      </c>
      <c r="L3113" s="1" t="s">
        <v>918</v>
      </c>
    </row>
    <row r="3114" spans="3:12">
      <c r="C3114" s="1" t="s">
        <v>1162</v>
      </c>
      <c r="D3114" s="1">
        <v>0</v>
      </c>
      <c r="E3114" s="1" t="s">
        <v>27</v>
      </c>
      <c r="F3114" s="12" t="s">
        <v>142</v>
      </c>
      <c r="G3114" s="12" t="s">
        <v>3350</v>
      </c>
      <c r="H3114" s="1" t="s">
        <v>85</v>
      </c>
      <c r="I3114" s="12" t="s">
        <v>554</v>
      </c>
      <c r="J3114" s="12" t="s">
        <v>559</v>
      </c>
      <c r="K3114" s="1" t="s">
        <v>934</v>
      </c>
      <c r="L3114" s="1" t="s">
        <v>918</v>
      </c>
    </row>
    <row r="3115" spans="3:12">
      <c r="C3115" s="1" t="s">
        <v>1163</v>
      </c>
      <c r="D3115" s="1">
        <v>0</v>
      </c>
      <c r="E3115" s="1" t="s">
        <v>27</v>
      </c>
      <c r="F3115" s="12" t="s">
        <v>142</v>
      </c>
      <c r="G3115" s="12" t="s">
        <v>3350</v>
      </c>
      <c r="H3115" s="1" t="s">
        <v>85</v>
      </c>
      <c r="I3115" s="12" t="s">
        <v>554</v>
      </c>
      <c r="J3115" s="12" t="s">
        <v>559</v>
      </c>
      <c r="K3115" s="1" t="s">
        <v>934</v>
      </c>
      <c r="L3115" s="1" t="s">
        <v>918</v>
      </c>
    </row>
    <row r="3116" spans="3:12">
      <c r="C3116" s="1" t="s">
        <v>1164</v>
      </c>
      <c r="D3116" s="1">
        <v>0</v>
      </c>
      <c r="E3116" s="1" t="s">
        <v>27</v>
      </c>
      <c r="F3116" s="12" t="s">
        <v>142</v>
      </c>
      <c r="G3116" s="12" t="s">
        <v>3350</v>
      </c>
      <c r="H3116" s="1" t="s">
        <v>85</v>
      </c>
      <c r="I3116" s="12" t="s">
        <v>554</v>
      </c>
      <c r="J3116" s="12" t="s">
        <v>559</v>
      </c>
      <c r="K3116" s="1" t="s">
        <v>934</v>
      </c>
      <c r="L3116" s="1" t="s">
        <v>918</v>
      </c>
    </row>
    <row r="3117" spans="3:12">
      <c r="C3117" s="1" t="s">
        <v>1165</v>
      </c>
      <c r="D3117" s="1">
        <v>0</v>
      </c>
      <c r="E3117" s="1" t="s">
        <v>27</v>
      </c>
      <c r="F3117" s="12" t="s">
        <v>142</v>
      </c>
      <c r="G3117" s="12" t="s">
        <v>3350</v>
      </c>
      <c r="H3117" s="1" t="s">
        <v>85</v>
      </c>
      <c r="I3117" s="12" t="s">
        <v>554</v>
      </c>
      <c r="J3117" s="12" t="s">
        <v>559</v>
      </c>
      <c r="K3117" s="1" t="s">
        <v>934</v>
      </c>
      <c r="L3117" s="1" t="s">
        <v>918</v>
      </c>
    </row>
    <row r="3118" spans="3:12">
      <c r="C3118" s="1" t="s">
        <v>1166</v>
      </c>
      <c r="D3118" s="1">
        <v>0</v>
      </c>
      <c r="E3118" s="1" t="s">
        <v>27</v>
      </c>
      <c r="F3118" s="12" t="s">
        <v>142</v>
      </c>
      <c r="G3118" s="12" t="s">
        <v>3350</v>
      </c>
      <c r="H3118" s="1" t="s">
        <v>85</v>
      </c>
      <c r="I3118" s="12" t="s">
        <v>554</v>
      </c>
      <c r="J3118" s="12" t="s">
        <v>559</v>
      </c>
      <c r="K3118" s="1" t="s">
        <v>934</v>
      </c>
      <c r="L3118" s="1" t="s">
        <v>918</v>
      </c>
    </row>
    <row r="3119" spans="3:12">
      <c r="C3119" s="1" t="s">
        <v>1167</v>
      </c>
      <c r="D3119" s="1">
        <v>0</v>
      </c>
      <c r="E3119" s="1" t="s">
        <v>27</v>
      </c>
      <c r="F3119" s="12" t="s">
        <v>142</v>
      </c>
      <c r="G3119" s="12" t="s">
        <v>3350</v>
      </c>
      <c r="H3119" s="1" t="s">
        <v>85</v>
      </c>
      <c r="I3119" s="12" t="s">
        <v>554</v>
      </c>
      <c r="J3119" s="12" t="s">
        <v>559</v>
      </c>
      <c r="K3119" s="1" t="s">
        <v>934</v>
      </c>
      <c r="L3119" s="1" t="s">
        <v>918</v>
      </c>
    </row>
    <row r="3120" spans="3:12">
      <c r="C3120" s="1" t="s">
        <v>1168</v>
      </c>
      <c r="D3120" s="1">
        <v>0</v>
      </c>
      <c r="E3120" s="1" t="s">
        <v>27</v>
      </c>
      <c r="F3120" s="12" t="s">
        <v>142</v>
      </c>
      <c r="G3120" s="12" t="s">
        <v>3350</v>
      </c>
      <c r="H3120" s="1" t="s">
        <v>85</v>
      </c>
      <c r="I3120" s="12" t="s">
        <v>554</v>
      </c>
      <c r="J3120" s="12" t="s">
        <v>559</v>
      </c>
      <c r="K3120" s="1" t="s">
        <v>934</v>
      </c>
      <c r="L3120" s="1" t="s">
        <v>918</v>
      </c>
    </row>
    <row r="3121" spans="3:12">
      <c r="C3121" s="1" t="s">
        <v>1169</v>
      </c>
      <c r="D3121" s="1">
        <v>0</v>
      </c>
      <c r="E3121" s="1" t="s">
        <v>27</v>
      </c>
      <c r="F3121" s="12" t="s">
        <v>142</v>
      </c>
      <c r="G3121" s="12" t="s">
        <v>3350</v>
      </c>
      <c r="H3121" s="1" t="s">
        <v>85</v>
      </c>
      <c r="I3121" s="12" t="s">
        <v>554</v>
      </c>
      <c r="J3121" s="12" t="s">
        <v>559</v>
      </c>
      <c r="K3121" s="1" t="s">
        <v>934</v>
      </c>
      <c r="L3121" s="1" t="s">
        <v>918</v>
      </c>
    </row>
    <row r="3122" spans="3:12">
      <c r="C3122" s="1" t="s">
        <v>1170</v>
      </c>
      <c r="D3122" s="1">
        <v>0</v>
      </c>
      <c r="E3122" s="1" t="s">
        <v>27</v>
      </c>
      <c r="F3122" s="12" t="s">
        <v>142</v>
      </c>
      <c r="G3122" s="12" t="s">
        <v>3350</v>
      </c>
      <c r="H3122" s="1" t="s">
        <v>85</v>
      </c>
      <c r="I3122" s="12" t="s">
        <v>554</v>
      </c>
      <c r="J3122" s="12" t="s">
        <v>559</v>
      </c>
      <c r="K3122" s="1" t="s">
        <v>934</v>
      </c>
      <c r="L3122" s="1" t="s">
        <v>918</v>
      </c>
    </row>
    <row r="3123" spans="3:12">
      <c r="C3123" s="1" t="s">
        <v>1171</v>
      </c>
      <c r="D3123" s="1">
        <v>0</v>
      </c>
      <c r="E3123" s="1" t="s">
        <v>27</v>
      </c>
      <c r="F3123" s="12" t="s">
        <v>142</v>
      </c>
      <c r="G3123" s="12" t="s">
        <v>3350</v>
      </c>
      <c r="H3123" s="1" t="s">
        <v>85</v>
      </c>
      <c r="I3123" s="12" t="s">
        <v>554</v>
      </c>
      <c r="J3123" s="12" t="s">
        <v>559</v>
      </c>
      <c r="K3123" s="1" t="s">
        <v>934</v>
      </c>
      <c r="L3123" s="1" t="s">
        <v>918</v>
      </c>
    </row>
    <row r="3124" spans="3:12">
      <c r="C3124" s="1" t="s">
        <v>1172</v>
      </c>
      <c r="D3124" s="1">
        <v>0</v>
      </c>
      <c r="E3124" s="1" t="s">
        <v>27</v>
      </c>
      <c r="F3124" s="12" t="s">
        <v>142</v>
      </c>
      <c r="G3124" s="12" t="s">
        <v>3350</v>
      </c>
      <c r="H3124" s="1" t="s">
        <v>85</v>
      </c>
      <c r="I3124" s="12" t="s">
        <v>554</v>
      </c>
      <c r="J3124" s="12" t="s">
        <v>559</v>
      </c>
      <c r="K3124" s="1" t="s">
        <v>934</v>
      </c>
      <c r="L3124" s="1" t="s">
        <v>918</v>
      </c>
    </row>
    <row r="3125" spans="3:12">
      <c r="C3125" s="1" t="s">
        <v>1173</v>
      </c>
      <c r="D3125" s="1">
        <v>0</v>
      </c>
      <c r="E3125" s="1" t="s">
        <v>27</v>
      </c>
      <c r="F3125" s="12" t="s">
        <v>142</v>
      </c>
      <c r="G3125" s="12" t="s">
        <v>3350</v>
      </c>
      <c r="H3125" s="1" t="s">
        <v>85</v>
      </c>
      <c r="I3125" s="12" t="s">
        <v>554</v>
      </c>
      <c r="J3125" s="12" t="s">
        <v>559</v>
      </c>
      <c r="K3125" s="1" t="s">
        <v>934</v>
      </c>
      <c r="L3125" s="1" t="s">
        <v>918</v>
      </c>
    </row>
    <row r="3126" spans="3:12">
      <c r="C3126" s="1" t="s">
        <v>1174</v>
      </c>
      <c r="D3126" s="1">
        <v>0</v>
      </c>
      <c r="E3126" s="1" t="s">
        <v>27</v>
      </c>
      <c r="F3126" s="12" t="s">
        <v>142</v>
      </c>
      <c r="G3126" s="12" t="s">
        <v>3350</v>
      </c>
      <c r="H3126" s="1" t="s">
        <v>85</v>
      </c>
      <c r="I3126" s="12" t="s">
        <v>554</v>
      </c>
      <c r="J3126" s="12" t="s">
        <v>559</v>
      </c>
      <c r="K3126" s="1" t="s">
        <v>934</v>
      </c>
      <c r="L3126" s="1" t="s">
        <v>918</v>
      </c>
    </row>
    <row r="3127" spans="3:12">
      <c r="C3127" s="1" t="s">
        <v>1109</v>
      </c>
      <c r="D3127" s="1">
        <v>0</v>
      </c>
      <c r="E3127" s="1" t="s">
        <v>27</v>
      </c>
      <c r="F3127" s="12" t="s">
        <v>142</v>
      </c>
      <c r="G3127" s="12" t="s">
        <v>3350</v>
      </c>
      <c r="H3127" s="1" t="s">
        <v>85</v>
      </c>
      <c r="I3127" s="12" t="s">
        <v>554</v>
      </c>
      <c r="J3127" s="12" t="s">
        <v>559</v>
      </c>
      <c r="K3127" s="1" t="s">
        <v>934</v>
      </c>
      <c r="L3127" s="1" t="s">
        <v>920</v>
      </c>
    </row>
    <row r="3128" spans="3:12">
      <c r="C3128" s="1" t="s">
        <v>1110</v>
      </c>
      <c r="D3128" s="1">
        <v>0</v>
      </c>
      <c r="E3128" s="1" t="s">
        <v>27</v>
      </c>
      <c r="F3128" s="12" t="s">
        <v>142</v>
      </c>
      <c r="G3128" s="12" t="s">
        <v>3350</v>
      </c>
      <c r="H3128" s="1" t="s">
        <v>85</v>
      </c>
      <c r="I3128" s="12" t="s">
        <v>554</v>
      </c>
      <c r="J3128" s="12" t="s">
        <v>559</v>
      </c>
      <c r="K3128" s="1" t="s">
        <v>934</v>
      </c>
      <c r="L3128" s="1" t="s">
        <v>920</v>
      </c>
    </row>
    <row r="3129" spans="3:12">
      <c r="C3129" s="1" t="s">
        <v>1111</v>
      </c>
      <c r="D3129" s="1">
        <v>0</v>
      </c>
      <c r="E3129" s="1" t="s">
        <v>27</v>
      </c>
      <c r="F3129" s="12" t="s">
        <v>142</v>
      </c>
      <c r="G3129" s="12" t="s">
        <v>3350</v>
      </c>
      <c r="H3129" s="1" t="s">
        <v>85</v>
      </c>
      <c r="I3129" s="12" t="s">
        <v>554</v>
      </c>
      <c r="J3129" s="12" t="s">
        <v>559</v>
      </c>
      <c r="K3129" s="1" t="s">
        <v>934</v>
      </c>
      <c r="L3129" s="1" t="s">
        <v>920</v>
      </c>
    </row>
    <row r="3130" spans="3:12">
      <c r="C3130" s="1" t="s">
        <v>1112</v>
      </c>
      <c r="D3130" s="1">
        <v>0</v>
      </c>
      <c r="E3130" s="1" t="s">
        <v>27</v>
      </c>
      <c r="F3130" s="12" t="s">
        <v>142</v>
      </c>
      <c r="G3130" s="12" t="s">
        <v>3350</v>
      </c>
      <c r="H3130" s="1" t="s">
        <v>85</v>
      </c>
      <c r="I3130" s="12" t="s">
        <v>554</v>
      </c>
      <c r="J3130" s="12" t="s">
        <v>559</v>
      </c>
      <c r="K3130" s="1" t="s">
        <v>934</v>
      </c>
      <c r="L3130" s="1" t="s">
        <v>920</v>
      </c>
    </row>
    <row r="3131" spans="3:12">
      <c r="C3131" s="1" t="s">
        <v>1113</v>
      </c>
      <c r="D3131" s="1">
        <v>0</v>
      </c>
      <c r="E3131" s="1" t="s">
        <v>27</v>
      </c>
      <c r="F3131" s="12" t="s">
        <v>142</v>
      </c>
      <c r="G3131" s="12" t="s">
        <v>3350</v>
      </c>
      <c r="H3131" s="1" t="s">
        <v>85</v>
      </c>
      <c r="I3131" s="12" t="s">
        <v>554</v>
      </c>
      <c r="J3131" s="12" t="s">
        <v>559</v>
      </c>
      <c r="K3131" s="1" t="s">
        <v>934</v>
      </c>
      <c r="L3131" s="1" t="s">
        <v>920</v>
      </c>
    </row>
    <row r="3132" spans="3:12">
      <c r="C3132" s="1" t="s">
        <v>1115</v>
      </c>
      <c r="D3132" s="1">
        <v>0</v>
      </c>
      <c r="E3132" s="1" t="s">
        <v>27</v>
      </c>
      <c r="F3132" s="12" t="s">
        <v>142</v>
      </c>
      <c r="G3132" s="12" t="s">
        <v>3350</v>
      </c>
      <c r="H3132" s="1" t="s">
        <v>85</v>
      </c>
      <c r="I3132" s="12" t="s">
        <v>554</v>
      </c>
      <c r="J3132" s="12" t="s">
        <v>559</v>
      </c>
      <c r="K3132" s="1" t="s">
        <v>934</v>
      </c>
      <c r="L3132" s="1" t="s">
        <v>920</v>
      </c>
    </row>
    <row r="3133" spans="3:12">
      <c r="C3133" s="1" t="s">
        <v>1116</v>
      </c>
      <c r="D3133" s="1">
        <v>0</v>
      </c>
      <c r="E3133" s="1" t="s">
        <v>27</v>
      </c>
      <c r="F3133" s="12" t="s">
        <v>142</v>
      </c>
      <c r="G3133" s="12" t="s">
        <v>3350</v>
      </c>
      <c r="H3133" s="1" t="s">
        <v>85</v>
      </c>
      <c r="I3133" s="12" t="s">
        <v>554</v>
      </c>
      <c r="J3133" s="12" t="s">
        <v>559</v>
      </c>
      <c r="K3133" s="1" t="s">
        <v>934</v>
      </c>
      <c r="L3133" s="1" t="s">
        <v>920</v>
      </c>
    </row>
    <row r="3134" spans="3:12">
      <c r="C3134" s="1" t="s">
        <v>1117</v>
      </c>
      <c r="D3134" s="1">
        <v>0</v>
      </c>
      <c r="E3134" s="1" t="s">
        <v>27</v>
      </c>
      <c r="F3134" s="12" t="s">
        <v>142</v>
      </c>
      <c r="G3134" s="12" t="s">
        <v>3350</v>
      </c>
      <c r="H3134" s="1" t="s">
        <v>85</v>
      </c>
      <c r="I3134" s="12" t="s">
        <v>554</v>
      </c>
      <c r="J3134" s="12" t="s">
        <v>559</v>
      </c>
      <c r="K3134" s="1" t="s">
        <v>934</v>
      </c>
      <c r="L3134" s="1" t="s">
        <v>920</v>
      </c>
    </row>
    <row r="3135" spans="3:12">
      <c r="C3135" s="1" t="s">
        <v>1118</v>
      </c>
      <c r="D3135" s="1">
        <v>0</v>
      </c>
      <c r="E3135" s="1" t="s">
        <v>27</v>
      </c>
      <c r="F3135" s="12" t="s">
        <v>142</v>
      </c>
      <c r="G3135" s="12" t="s">
        <v>3350</v>
      </c>
      <c r="H3135" s="1" t="s">
        <v>85</v>
      </c>
      <c r="I3135" s="12" t="s">
        <v>554</v>
      </c>
      <c r="J3135" s="12" t="s">
        <v>559</v>
      </c>
      <c r="K3135" s="1" t="s">
        <v>934</v>
      </c>
      <c r="L3135" s="1" t="s">
        <v>920</v>
      </c>
    </row>
    <row r="3136" spans="3:12">
      <c r="C3136" s="1" t="s">
        <v>1120</v>
      </c>
      <c r="D3136" s="1">
        <v>0</v>
      </c>
      <c r="E3136" s="1" t="s">
        <v>27</v>
      </c>
      <c r="F3136" s="12" t="s">
        <v>142</v>
      </c>
      <c r="G3136" s="12" t="s">
        <v>3350</v>
      </c>
      <c r="H3136" s="1" t="s">
        <v>85</v>
      </c>
      <c r="I3136" s="12" t="s">
        <v>554</v>
      </c>
      <c r="J3136" s="12" t="s">
        <v>559</v>
      </c>
      <c r="K3136" s="1" t="s">
        <v>934</v>
      </c>
      <c r="L3136" s="1" t="s">
        <v>920</v>
      </c>
    </row>
    <row r="3137" spans="3:12">
      <c r="C3137" s="1" t="s">
        <v>1121</v>
      </c>
      <c r="D3137" s="1">
        <v>0</v>
      </c>
      <c r="E3137" s="1" t="s">
        <v>27</v>
      </c>
      <c r="F3137" s="12" t="s">
        <v>142</v>
      </c>
      <c r="G3137" s="12" t="s">
        <v>3350</v>
      </c>
      <c r="H3137" s="1" t="s">
        <v>85</v>
      </c>
      <c r="I3137" s="12" t="s">
        <v>554</v>
      </c>
      <c r="J3137" s="12" t="s">
        <v>559</v>
      </c>
      <c r="K3137" s="1" t="s">
        <v>934</v>
      </c>
      <c r="L3137" s="1" t="s">
        <v>920</v>
      </c>
    </row>
    <row r="3138" spans="3:12">
      <c r="C3138" s="1" t="s">
        <v>1122</v>
      </c>
      <c r="D3138" s="1">
        <v>0</v>
      </c>
      <c r="E3138" s="1" t="s">
        <v>27</v>
      </c>
      <c r="F3138" s="12" t="s">
        <v>142</v>
      </c>
      <c r="G3138" s="12" t="s">
        <v>3350</v>
      </c>
      <c r="H3138" s="1" t="s">
        <v>85</v>
      </c>
      <c r="I3138" s="12" t="s">
        <v>554</v>
      </c>
      <c r="J3138" s="12" t="s">
        <v>559</v>
      </c>
      <c r="K3138" s="1" t="s">
        <v>934</v>
      </c>
      <c r="L3138" s="1" t="s">
        <v>920</v>
      </c>
    </row>
    <row r="3139" spans="3:12">
      <c r="C3139" s="1" t="s">
        <v>1123</v>
      </c>
      <c r="D3139" s="1">
        <v>0</v>
      </c>
      <c r="E3139" s="1" t="s">
        <v>27</v>
      </c>
      <c r="F3139" s="12" t="s">
        <v>142</v>
      </c>
      <c r="G3139" s="12" t="s">
        <v>3350</v>
      </c>
      <c r="H3139" s="1" t="s">
        <v>85</v>
      </c>
      <c r="I3139" s="12" t="s">
        <v>554</v>
      </c>
      <c r="J3139" s="12" t="s">
        <v>559</v>
      </c>
      <c r="K3139" s="1" t="s">
        <v>934</v>
      </c>
      <c r="L3139" s="1" t="s">
        <v>920</v>
      </c>
    </row>
    <row r="3140" spans="3:12">
      <c r="C3140" s="1" t="s">
        <v>1124</v>
      </c>
      <c r="D3140" s="1">
        <v>0</v>
      </c>
      <c r="E3140" s="1" t="s">
        <v>27</v>
      </c>
      <c r="F3140" s="12" t="s">
        <v>142</v>
      </c>
      <c r="G3140" s="12" t="s">
        <v>3350</v>
      </c>
      <c r="H3140" s="1" t="s">
        <v>85</v>
      </c>
      <c r="I3140" s="12" t="s">
        <v>554</v>
      </c>
      <c r="J3140" s="12" t="s">
        <v>559</v>
      </c>
      <c r="K3140" s="1" t="s">
        <v>934</v>
      </c>
      <c r="L3140" s="1" t="s">
        <v>920</v>
      </c>
    </row>
    <row r="3141" spans="3:12">
      <c r="C3141" s="1" t="s">
        <v>1126</v>
      </c>
      <c r="D3141" s="1">
        <v>0</v>
      </c>
      <c r="E3141" s="1" t="s">
        <v>27</v>
      </c>
      <c r="F3141" s="12" t="s">
        <v>142</v>
      </c>
      <c r="G3141" s="12" t="s">
        <v>3350</v>
      </c>
      <c r="H3141" s="1" t="s">
        <v>85</v>
      </c>
      <c r="I3141" s="12" t="s">
        <v>554</v>
      </c>
      <c r="J3141" s="12" t="s">
        <v>559</v>
      </c>
      <c r="K3141" s="1" t="s">
        <v>934</v>
      </c>
      <c r="L3141" s="1" t="s">
        <v>920</v>
      </c>
    </row>
    <row r="3142" spans="3:12">
      <c r="C3142" s="1" t="s">
        <v>1127</v>
      </c>
      <c r="D3142" s="1">
        <v>0</v>
      </c>
      <c r="E3142" s="1" t="s">
        <v>27</v>
      </c>
      <c r="F3142" s="12" t="s">
        <v>142</v>
      </c>
      <c r="G3142" s="12" t="s">
        <v>3350</v>
      </c>
      <c r="H3142" s="1" t="s">
        <v>85</v>
      </c>
      <c r="I3142" s="12" t="s">
        <v>554</v>
      </c>
      <c r="J3142" s="12" t="s">
        <v>559</v>
      </c>
      <c r="K3142" s="1" t="s">
        <v>934</v>
      </c>
      <c r="L3142" s="1" t="s">
        <v>920</v>
      </c>
    </row>
    <row r="3143" spans="3:12">
      <c r="C3143" s="1" t="s">
        <v>1128</v>
      </c>
      <c r="D3143" s="1">
        <v>0</v>
      </c>
      <c r="E3143" s="1" t="s">
        <v>27</v>
      </c>
      <c r="F3143" s="12" t="s">
        <v>142</v>
      </c>
      <c r="G3143" s="12" t="s">
        <v>3350</v>
      </c>
      <c r="H3143" s="1" t="s">
        <v>85</v>
      </c>
      <c r="I3143" s="12" t="s">
        <v>554</v>
      </c>
      <c r="J3143" s="12" t="s">
        <v>559</v>
      </c>
      <c r="K3143" s="1" t="s">
        <v>934</v>
      </c>
      <c r="L3143" s="1" t="s">
        <v>920</v>
      </c>
    </row>
    <row r="3144" spans="3:12">
      <c r="C3144" s="1" t="s">
        <v>1129</v>
      </c>
      <c r="D3144" s="1">
        <v>0</v>
      </c>
      <c r="E3144" s="1" t="s">
        <v>27</v>
      </c>
      <c r="F3144" s="12" t="s">
        <v>142</v>
      </c>
      <c r="G3144" s="12" t="s">
        <v>3350</v>
      </c>
      <c r="H3144" s="1" t="s">
        <v>85</v>
      </c>
      <c r="I3144" s="12" t="s">
        <v>554</v>
      </c>
      <c r="J3144" s="12" t="s">
        <v>559</v>
      </c>
      <c r="K3144" s="1" t="s">
        <v>934</v>
      </c>
      <c r="L3144" s="1" t="s">
        <v>920</v>
      </c>
    </row>
    <row r="3145" spans="3:12">
      <c r="C3145" s="1" t="s">
        <v>1130</v>
      </c>
      <c r="D3145" s="1">
        <v>0</v>
      </c>
      <c r="E3145" s="1" t="s">
        <v>27</v>
      </c>
      <c r="F3145" s="12" t="s">
        <v>142</v>
      </c>
      <c r="G3145" s="12" t="s">
        <v>3350</v>
      </c>
      <c r="H3145" s="1" t="s">
        <v>85</v>
      </c>
      <c r="I3145" s="12" t="s">
        <v>554</v>
      </c>
      <c r="J3145" s="12" t="s">
        <v>559</v>
      </c>
      <c r="K3145" s="1" t="s">
        <v>934</v>
      </c>
      <c r="L3145" s="1" t="s">
        <v>920</v>
      </c>
    </row>
    <row r="3146" spans="3:12">
      <c r="C3146" s="1" t="s">
        <v>1131</v>
      </c>
      <c r="D3146" s="1">
        <v>0</v>
      </c>
      <c r="E3146" s="1" t="s">
        <v>27</v>
      </c>
      <c r="F3146" s="12" t="s">
        <v>142</v>
      </c>
      <c r="G3146" s="12" t="s">
        <v>3350</v>
      </c>
      <c r="H3146" s="1" t="s">
        <v>85</v>
      </c>
      <c r="I3146" s="12" t="s">
        <v>554</v>
      </c>
      <c r="J3146" s="12" t="s">
        <v>559</v>
      </c>
      <c r="K3146" s="1" t="s">
        <v>934</v>
      </c>
      <c r="L3146" s="1" t="s">
        <v>920</v>
      </c>
    </row>
    <row r="3147" spans="3:12">
      <c r="C3147" s="1" t="s">
        <v>1132</v>
      </c>
      <c r="D3147" s="1">
        <v>0</v>
      </c>
      <c r="E3147" s="1" t="s">
        <v>27</v>
      </c>
      <c r="F3147" s="12" t="s">
        <v>142</v>
      </c>
      <c r="G3147" s="12" t="s">
        <v>3350</v>
      </c>
      <c r="H3147" s="1" t="s">
        <v>85</v>
      </c>
      <c r="I3147" s="12" t="s">
        <v>554</v>
      </c>
      <c r="J3147" s="12" t="s">
        <v>559</v>
      </c>
      <c r="K3147" s="1" t="s">
        <v>934</v>
      </c>
      <c r="L3147" s="1" t="s">
        <v>920</v>
      </c>
    </row>
    <row r="3148" spans="3:12">
      <c r="C3148" s="1" t="s">
        <v>1133</v>
      </c>
      <c r="D3148" s="1">
        <v>0</v>
      </c>
      <c r="E3148" s="1" t="s">
        <v>27</v>
      </c>
      <c r="F3148" s="12" t="s">
        <v>142</v>
      </c>
      <c r="G3148" s="12" t="s">
        <v>3350</v>
      </c>
      <c r="H3148" s="1" t="s">
        <v>85</v>
      </c>
      <c r="I3148" s="12" t="s">
        <v>554</v>
      </c>
      <c r="J3148" s="12" t="s">
        <v>559</v>
      </c>
      <c r="K3148" s="1" t="s">
        <v>934</v>
      </c>
      <c r="L3148" s="1" t="s">
        <v>920</v>
      </c>
    </row>
    <row r="3149" spans="3:12">
      <c r="C3149" s="1" t="s">
        <v>1134</v>
      </c>
      <c r="D3149" s="1">
        <v>0</v>
      </c>
      <c r="E3149" s="1" t="s">
        <v>27</v>
      </c>
      <c r="F3149" s="12" t="s">
        <v>142</v>
      </c>
      <c r="G3149" s="12" t="s">
        <v>3350</v>
      </c>
      <c r="H3149" s="1" t="s">
        <v>85</v>
      </c>
      <c r="I3149" s="12" t="s">
        <v>554</v>
      </c>
      <c r="J3149" s="12" t="s">
        <v>559</v>
      </c>
      <c r="K3149" s="1" t="s">
        <v>934</v>
      </c>
      <c r="L3149" s="1" t="s">
        <v>920</v>
      </c>
    </row>
    <row r="3150" spans="3:12">
      <c r="C3150" s="1" t="s">
        <v>1135</v>
      </c>
      <c r="D3150" s="1">
        <v>0</v>
      </c>
      <c r="E3150" s="1" t="s">
        <v>27</v>
      </c>
      <c r="F3150" s="12" t="s">
        <v>142</v>
      </c>
      <c r="G3150" s="12" t="s">
        <v>3350</v>
      </c>
      <c r="H3150" s="1" t="s">
        <v>85</v>
      </c>
      <c r="I3150" s="12" t="s">
        <v>554</v>
      </c>
      <c r="J3150" s="12" t="s">
        <v>559</v>
      </c>
      <c r="K3150" s="1" t="s">
        <v>934</v>
      </c>
      <c r="L3150" s="1" t="s">
        <v>920</v>
      </c>
    </row>
    <row r="3151" spans="3:12">
      <c r="C3151" s="1" t="s">
        <v>1136</v>
      </c>
      <c r="D3151" s="1">
        <v>0</v>
      </c>
      <c r="E3151" s="1" t="s">
        <v>27</v>
      </c>
      <c r="F3151" s="12" t="s">
        <v>142</v>
      </c>
      <c r="G3151" s="12" t="s">
        <v>3350</v>
      </c>
      <c r="H3151" s="1" t="s">
        <v>85</v>
      </c>
      <c r="I3151" s="12" t="s">
        <v>554</v>
      </c>
      <c r="J3151" s="12" t="s">
        <v>559</v>
      </c>
      <c r="K3151" s="1" t="s">
        <v>934</v>
      </c>
      <c r="L3151" s="1" t="s">
        <v>920</v>
      </c>
    </row>
    <row r="3152" spans="3:12">
      <c r="C3152" s="1" t="s">
        <v>1137</v>
      </c>
      <c r="D3152" s="1">
        <v>0</v>
      </c>
      <c r="E3152" s="1" t="s">
        <v>27</v>
      </c>
      <c r="F3152" s="12" t="s">
        <v>142</v>
      </c>
      <c r="G3152" s="12" t="s">
        <v>3350</v>
      </c>
      <c r="H3152" s="1" t="s">
        <v>85</v>
      </c>
      <c r="I3152" s="12" t="s">
        <v>554</v>
      </c>
      <c r="J3152" s="12" t="s">
        <v>559</v>
      </c>
      <c r="K3152" s="1" t="s">
        <v>934</v>
      </c>
      <c r="L3152" s="1" t="s">
        <v>920</v>
      </c>
    </row>
    <row r="3153" spans="3:12">
      <c r="C3153" s="1" t="s">
        <v>1138</v>
      </c>
      <c r="D3153" s="1">
        <v>0</v>
      </c>
      <c r="E3153" s="1" t="s">
        <v>27</v>
      </c>
      <c r="F3153" s="12" t="s">
        <v>142</v>
      </c>
      <c r="G3153" s="12" t="s">
        <v>3350</v>
      </c>
      <c r="H3153" s="1" t="s">
        <v>85</v>
      </c>
      <c r="I3153" s="12" t="s">
        <v>554</v>
      </c>
      <c r="J3153" s="12" t="s">
        <v>559</v>
      </c>
      <c r="K3153" s="1" t="s">
        <v>934</v>
      </c>
      <c r="L3153" s="1" t="s">
        <v>920</v>
      </c>
    </row>
    <row r="3154" spans="3:12">
      <c r="C3154" s="1" t="s">
        <v>1139</v>
      </c>
      <c r="D3154" s="1">
        <v>0</v>
      </c>
      <c r="E3154" s="1" t="s">
        <v>27</v>
      </c>
      <c r="F3154" s="12" t="s">
        <v>142</v>
      </c>
      <c r="G3154" s="12" t="s">
        <v>3350</v>
      </c>
      <c r="H3154" s="1" t="s">
        <v>85</v>
      </c>
      <c r="I3154" s="12" t="s">
        <v>554</v>
      </c>
      <c r="J3154" s="12" t="s">
        <v>559</v>
      </c>
      <c r="K3154" s="1" t="s">
        <v>934</v>
      </c>
      <c r="L3154" s="1" t="s">
        <v>920</v>
      </c>
    </row>
    <row r="3155" spans="3:12">
      <c r="C3155" s="1" t="s">
        <v>1140</v>
      </c>
      <c r="D3155" s="1">
        <v>0</v>
      </c>
      <c r="E3155" s="1" t="s">
        <v>27</v>
      </c>
      <c r="F3155" s="12" t="s">
        <v>142</v>
      </c>
      <c r="G3155" s="12" t="s">
        <v>3350</v>
      </c>
      <c r="H3155" s="1" t="s">
        <v>85</v>
      </c>
      <c r="I3155" s="12" t="s">
        <v>554</v>
      </c>
      <c r="J3155" s="12" t="s">
        <v>559</v>
      </c>
      <c r="K3155" s="1" t="s">
        <v>934</v>
      </c>
      <c r="L3155" s="1" t="s">
        <v>920</v>
      </c>
    </row>
    <row r="3156" spans="3:12">
      <c r="C3156" s="1" t="s">
        <v>1143</v>
      </c>
      <c r="D3156" s="1">
        <v>0</v>
      </c>
      <c r="E3156" s="1" t="s">
        <v>27</v>
      </c>
      <c r="F3156" s="12" t="s">
        <v>142</v>
      </c>
      <c r="G3156" s="12" t="s">
        <v>3350</v>
      </c>
      <c r="H3156" s="1" t="s">
        <v>85</v>
      </c>
      <c r="I3156" s="12" t="s">
        <v>554</v>
      </c>
      <c r="J3156" s="12" t="s">
        <v>559</v>
      </c>
      <c r="K3156" s="1" t="s">
        <v>934</v>
      </c>
      <c r="L3156" s="1" t="s">
        <v>920</v>
      </c>
    </row>
    <row r="3157" spans="3:12">
      <c r="C3157" s="1" t="s">
        <v>1144</v>
      </c>
      <c r="D3157" s="1">
        <v>0</v>
      </c>
      <c r="E3157" s="1" t="s">
        <v>27</v>
      </c>
      <c r="F3157" s="12" t="s">
        <v>142</v>
      </c>
      <c r="G3157" s="12" t="s">
        <v>3350</v>
      </c>
      <c r="H3157" s="1" t="s">
        <v>85</v>
      </c>
      <c r="I3157" s="12" t="s">
        <v>554</v>
      </c>
      <c r="J3157" s="12" t="s">
        <v>559</v>
      </c>
      <c r="K3157" s="1" t="s">
        <v>934</v>
      </c>
      <c r="L3157" s="1" t="s">
        <v>920</v>
      </c>
    </row>
    <row r="3158" spans="3:12">
      <c r="C3158" s="1" t="s">
        <v>1145</v>
      </c>
      <c r="D3158" s="1">
        <v>0</v>
      </c>
      <c r="E3158" s="1" t="s">
        <v>27</v>
      </c>
      <c r="F3158" s="12" t="s">
        <v>142</v>
      </c>
      <c r="G3158" s="12" t="s">
        <v>3350</v>
      </c>
      <c r="H3158" s="1" t="s">
        <v>85</v>
      </c>
      <c r="I3158" s="12" t="s">
        <v>554</v>
      </c>
      <c r="J3158" s="12" t="s">
        <v>559</v>
      </c>
      <c r="K3158" s="1" t="s">
        <v>934</v>
      </c>
      <c r="L3158" s="1" t="s">
        <v>920</v>
      </c>
    </row>
    <row r="3159" spans="3:12">
      <c r="C3159" s="1" t="s">
        <v>1146</v>
      </c>
      <c r="D3159" s="1">
        <v>0</v>
      </c>
      <c r="E3159" s="1" t="s">
        <v>27</v>
      </c>
      <c r="F3159" s="12" t="s">
        <v>142</v>
      </c>
      <c r="G3159" s="12" t="s">
        <v>3350</v>
      </c>
      <c r="H3159" s="1" t="s">
        <v>85</v>
      </c>
      <c r="I3159" s="12" t="s">
        <v>554</v>
      </c>
      <c r="J3159" s="12" t="s">
        <v>559</v>
      </c>
      <c r="K3159" s="1" t="s">
        <v>934</v>
      </c>
      <c r="L3159" s="1" t="s">
        <v>920</v>
      </c>
    </row>
    <row r="3160" spans="3:12">
      <c r="C3160" s="1" t="s">
        <v>1147</v>
      </c>
      <c r="D3160" s="1">
        <v>0</v>
      </c>
      <c r="E3160" s="1" t="s">
        <v>27</v>
      </c>
      <c r="F3160" s="12" t="s">
        <v>142</v>
      </c>
      <c r="G3160" s="12" t="s">
        <v>3350</v>
      </c>
      <c r="H3160" s="1" t="s">
        <v>85</v>
      </c>
      <c r="I3160" s="12" t="s">
        <v>554</v>
      </c>
      <c r="J3160" s="12" t="s">
        <v>559</v>
      </c>
      <c r="K3160" s="1" t="s">
        <v>934</v>
      </c>
      <c r="L3160" s="1" t="s">
        <v>920</v>
      </c>
    </row>
    <row r="3161" spans="3:12">
      <c r="C3161" s="1" t="s">
        <v>1149</v>
      </c>
      <c r="D3161" s="1">
        <v>0</v>
      </c>
      <c r="E3161" s="1" t="s">
        <v>27</v>
      </c>
      <c r="F3161" s="12" t="s">
        <v>142</v>
      </c>
      <c r="G3161" s="12" t="s">
        <v>3350</v>
      </c>
      <c r="H3161" s="1" t="s">
        <v>85</v>
      </c>
      <c r="I3161" s="12" t="s">
        <v>554</v>
      </c>
      <c r="J3161" s="12" t="s">
        <v>559</v>
      </c>
      <c r="K3161" s="1" t="s">
        <v>934</v>
      </c>
      <c r="L3161" s="1" t="s">
        <v>920</v>
      </c>
    </row>
    <row r="3162" spans="3:12">
      <c r="C3162" s="1" t="s">
        <v>1150</v>
      </c>
      <c r="D3162" s="1">
        <v>0</v>
      </c>
      <c r="E3162" s="1" t="s">
        <v>27</v>
      </c>
      <c r="F3162" s="12" t="s">
        <v>142</v>
      </c>
      <c r="G3162" s="12" t="s">
        <v>3350</v>
      </c>
      <c r="H3162" s="1" t="s">
        <v>85</v>
      </c>
      <c r="I3162" s="12" t="s">
        <v>554</v>
      </c>
      <c r="J3162" s="12" t="s">
        <v>559</v>
      </c>
      <c r="K3162" s="1" t="s">
        <v>934</v>
      </c>
      <c r="L3162" s="1" t="s">
        <v>920</v>
      </c>
    </row>
    <row r="3163" spans="3:12">
      <c r="C3163" s="1" t="s">
        <v>1151</v>
      </c>
      <c r="D3163" s="1">
        <v>0</v>
      </c>
      <c r="E3163" s="1" t="s">
        <v>27</v>
      </c>
      <c r="F3163" s="12" t="s">
        <v>142</v>
      </c>
      <c r="G3163" s="12" t="s">
        <v>3350</v>
      </c>
      <c r="H3163" s="1" t="s">
        <v>85</v>
      </c>
      <c r="I3163" s="12" t="s">
        <v>554</v>
      </c>
      <c r="J3163" s="12" t="s">
        <v>559</v>
      </c>
      <c r="K3163" s="1" t="s">
        <v>934</v>
      </c>
      <c r="L3163" s="1" t="s">
        <v>920</v>
      </c>
    </row>
    <row r="3164" spans="3:12">
      <c r="C3164" s="1" t="s">
        <v>1152</v>
      </c>
      <c r="D3164" s="1">
        <v>0</v>
      </c>
      <c r="E3164" s="1" t="s">
        <v>27</v>
      </c>
      <c r="F3164" s="12" t="s">
        <v>142</v>
      </c>
      <c r="G3164" s="12" t="s">
        <v>3350</v>
      </c>
      <c r="H3164" s="1" t="s">
        <v>85</v>
      </c>
      <c r="I3164" s="12" t="s">
        <v>554</v>
      </c>
      <c r="J3164" s="12" t="s">
        <v>559</v>
      </c>
      <c r="K3164" s="1" t="s">
        <v>934</v>
      </c>
      <c r="L3164" s="1" t="s">
        <v>920</v>
      </c>
    </row>
    <row r="3165" spans="3:12">
      <c r="C3165" s="1" t="s">
        <v>1154</v>
      </c>
      <c r="D3165" s="1">
        <v>0</v>
      </c>
      <c r="E3165" s="1" t="s">
        <v>27</v>
      </c>
      <c r="F3165" s="12" t="s">
        <v>142</v>
      </c>
      <c r="G3165" s="12" t="s">
        <v>3350</v>
      </c>
      <c r="H3165" s="1" t="s">
        <v>85</v>
      </c>
      <c r="I3165" s="12" t="s">
        <v>554</v>
      </c>
      <c r="J3165" s="12" t="s">
        <v>559</v>
      </c>
      <c r="K3165" s="1" t="s">
        <v>934</v>
      </c>
      <c r="L3165" s="1" t="s">
        <v>920</v>
      </c>
    </row>
    <row r="3166" spans="3:12">
      <c r="C3166" s="1" t="s">
        <v>1155</v>
      </c>
      <c r="D3166" s="1">
        <v>0</v>
      </c>
      <c r="E3166" s="1" t="s">
        <v>27</v>
      </c>
      <c r="F3166" s="12" t="s">
        <v>142</v>
      </c>
      <c r="G3166" s="12" t="s">
        <v>3350</v>
      </c>
      <c r="H3166" s="1" t="s">
        <v>85</v>
      </c>
      <c r="I3166" s="12" t="s">
        <v>554</v>
      </c>
      <c r="J3166" s="12" t="s">
        <v>559</v>
      </c>
      <c r="K3166" s="1" t="s">
        <v>934</v>
      </c>
      <c r="L3166" s="1" t="s">
        <v>920</v>
      </c>
    </row>
    <row r="3167" spans="3:12">
      <c r="C3167" s="1" t="s">
        <v>1156</v>
      </c>
      <c r="D3167" s="1">
        <v>0</v>
      </c>
      <c r="E3167" s="1" t="s">
        <v>27</v>
      </c>
      <c r="F3167" s="12" t="s">
        <v>142</v>
      </c>
      <c r="G3167" s="12" t="s">
        <v>3350</v>
      </c>
      <c r="H3167" s="1" t="s">
        <v>85</v>
      </c>
      <c r="I3167" s="12" t="s">
        <v>554</v>
      </c>
      <c r="J3167" s="12" t="s">
        <v>559</v>
      </c>
      <c r="K3167" s="1" t="s">
        <v>934</v>
      </c>
      <c r="L3167" s="1" t="s">
        <v>920</v>
      </c>
    </row>
    <row r="3168" spans="3:12">
      <c r="C3168" s="1" t="s">
        <v>1157</v>
      </c>
      <c r="D3168" s="1">
        <v>0</v>
      </c>
      <c r="E3168" s="1" t="s">
        <v>27</v>
      </c>
      <c r="F3168" s="12" t="s">
        <v>142</v>
      </c>
      <c r="G3168" s="12" t="s">
        <v>3350</v>
      </c>
      <c r="H3168" s="1" t="s">
        <v>85</v>
      </c>
      <c r="I3168" s="12" t="s">
        <v>554</v>
      </c>
      <c r="J3168" s="12" t="s">
        <v>559</v>
      </c>
      <c r="K3168" s="1" t="s">
        <v>934</v>
      </c>
      <c r="L3168" s="1" t="s">
        <v>920</v>
      </c>
    </row>
    <row r="3169" spans="3:12">
      <c r="C3169" s="1" t="s">
        <v>1158</v>
      </c>
      <c r="D3169" s="1">
        <v>0</v>
      </c>
      <c r="E3169" s="1" t="s">
        <v>27</v>
      </c>
      <c r="F3169" s="12" t="s">
        <v>142</v>
      </c>
      <c r="G3169" s="12" t="s">
        <v>3350</v>
      </c>
      <c r="H3169" s="1" t="s">
        <v>85</v>
      </c>
      <c r="I3169" s="12" t="s">
        <v>554</v>
      </c>
      <c r="J3169" s="12" t="s">
        <v>559</v>
      </c>
      <c r="K3169" s="1" t="s">
        <v>934</v>
      </c>
      <c r="L3169" s="1" t="s">
        <v>920</v>
      </c>
    </row>
    <row r="3170" spans="3:12">
      <c r="C3170" s="1" t="s">
        <v>1160</v>
      </c>
      <c r="D3170" s="1">
        <v>0</v>
      </c>
      <c r="E3170" s="1" t="s">
        <v>27</v>
      </c>
      <c r="F3170" s="12" t="s">
        <v>142</v>
      </c>
      <c r="G3170" s="12" t="s">
        <v>3350</v>
      </c>
      <c r="H3170" s="1" t="s">
        <v>85</v>
      </c>
      <c r="I3170" s="12" t="s">
        <v>554</v>
      </c>
      <c r="J3170" s="12" t="s">
        <v>559</v>
      </c>
      <c r="K3170" s="1" t="s">
        <v>934</v>
      </c>
      <c r="L3170" s="1" t="s">
        <v>920</v>
      </c>
    </row>
    <row r="3171" spans="3:12">
      <c r="C3171" s="1" t="s">
        <v>1161</v>
      </c>
      <c r="D3171" s="1">
        <v>0</v>
      </c>
      <c r="E3171" s="1" t="s">
        <v>27</v>
      </c>
      <c r="F3171" s="12" t="s">
        <v>142</v>
      </c>
      <c r="G3171" s="12" t="s">
        <v>3350</v>
      </c>
      <c r="H3171" s="1" t="s">
        <v>85</v>
      </c>
      <c r="I3171" s="12" t="s">
        <v>554</v>
      </c>
      <c r="J3171" s="12" t="s">
        <v>559</v>
      </c>
      <c r="K3171" s="1" t="s">
        <v>934</v>
      </c>
      <c r="L3171" s="1" t="s">
        <v>920</v>
      </c>
    </row>
    <row r="3172" spans="3:12">
      <c r="C3172" s="1" t="s">
        <v>1162</v>
      </c>
      <c r="D3172" s="1">
        <v>0</v>
      </c>
      <c r="E3172" s="1" t="s">
        <v>27</v>
      </c>
      <c r="F3172" s="12" t="s">
        <v>142</v>
      </c>
      <c r="G3172" s="12" t="s">
        <v>3350</v>
      </c>
      <c r="H3172" s="1" t="s">
        <v>85</v>
      </c>
      <c r="I3172" s="12" t="s">
        <v>554</v>
      </c>
      <c r="J3172" s="12" t="s">
        <v>559</v>
      </c>
      <c r="K3172" s="1" t="s">
        <v>934</v>
      </c>
      <c r="L3172" s="1" t="s">
        <v>920</v>
      </c>
    </row>
    <row r="3173" spans="3:12">
      <c r="C3173" s="1" t="s">
        <v>1163</v>
      </c>
      <c r="D3173" s="1">
        <v>0</v>
      </c>
      <c r="E3173" s="1" t="s">
        <v>27</v>
      </c>
      <c r="F3173" s="12" t="s">
        <v>142</v>
      </c>
      <c r="G3173" s="12" t="s">
        <v>3350</v>
      </c>
      <c r="H3173" s="1" t="s">
        <v>85</v>
      </c>
      <c r="I3173" s="12" t="s">
        <v>554</v>
      </c>
      <c r="J3173" s="12" t="s">
        <v>559</v>
      </c>
      <c r="K3173" s="1" t="s">
        <v>934</v>
      </c>
      <c r="L3173" s="1" t="s">
        <v>920</v>
      </c>
    </row>
    <row r="3174" spans="3:12">
      <c r="C3174" s="1" t="s">
        <v>1164</v>
      </c>
      <c r="D3174" s="1">
        <v>0</v>
      </c>
      <c r="E3174" s="1" t="s">
        <v>27</v>
      </c>
      <c r="F3174" s="12" t="s">
        <v>142</v>
      </c>
      <c r="G3174" s="12" t="s">
        <v>3350</v>
      </c>
      <c r="H3174" s="1" t="s">
        <v>85</v>
      </c>
      <c r="I3174" s="12" t="s">
        <v>554</v>
      </c>
      <c r="J3174" s="12" t="s">
        <v>559</v>
      </c>
      <c r="K3174" s="1" t="s">
        <v>934</v>
      </c>
      <c r="L3174" s="1" t="s">
        <v>920</v>
      </c>
    </row>
    <row r="3175" spans="3:12">
      <c r="C3175" s="1" t="s">
        <v>1165</v>
      </c>
      <c r="D3175" s="1">
        <v>0</v>
      </c>
      <c r="E3175" s="1" t="s">
        <v>27</v>
      </c>
      <c r="F3175" s="12" t="s">
        <v>142</v>
      </c>
      <c r="G3175" s="12" t="s">
        <v>3350</v>
      </c>
      <c r="H3175" s="1" t="s">
        <v>85</v>
      </c>
      <c r="I3175" s="12" t="s">
        <v>554</v>
      </c>
      <c r="J3175" s="12" t="s">
        <v>559</v>
      </c>
      <c r="K3175" s="1" t="s">
        <v>934</v>
      </c>
      <c r="L3175" s="1" t="s">
        <v>920</v>
      </c>
    </row>
    <row r="3176" spans="3:12">
      <c r="C3176" s="1" t="s">
        <v>1166</v>
      </c>
      <c r="D3176" s="1">
        <v>0</v>
      </c>
      <c r="E3176" s="1" t="s">
        <v>27</v>
      </c>
      <c r="F3176" s="12" t="s">
        <v>142</v>
      </c>
      <c r="G3176" s="12" t="s">
        <v>3350</v>
      </c>
      <c r="H3176" s="1" t="s">
        <v>85</v>
      </c>
      <c r="I3176" s="12" t="s">
        <v>554</v>
      </c>
      <c r="J3176" s="12" t="s">
        <v>559</v>
      </c>
      <c r="K3176" s="1" t="s">
        <v>934</v>
      </c>
      <c r="L3176" s="1" t="s">
        <v>920</v>
      </c>
    </row>
    <row r="3177" spans="3:12">
      <c r="C3177" s="1" t="s">
        <v>1167</v>
      </c>
      <c r="D3177" s="1">
        <v>0</v>
      </c>
      <c r="E3177" s="1" t="s">
        <v>27</v>
      </c>
      <c r="F3177" s="12" t="s">
        <v>142</v>
      </c>
      <c r="G3177" s="12" t="s">
        <v>3350</v>
      </c>
      <c r="H3177" s="1" t="s">
        <v>85</v>
      </c>
      <c r="I3177" s="12" t="s">
        <v>554</v>
      </c>
      <c r="J3177" s="12" t="s">
        <v>559</v>
      </c>
      <c r="K3177" s="1" t="s">
        <v>934</v>
      </c>
      <c r="L3177" s="1" t="s">
        <v>920</v>
      </c>
    </row>
    <row r="3178" spans="3:12">
      <c r="C3178" s="1" t="s">
        <v>1168</v>
      </c>
      <c r="D3178" s="1">
        <v>0</v>
      </c>
      <c r="E3178" s="1" t="s">
        <v>27</v>
      </c>
      <c r="F3178" s="12" t="s">
        <v>142</v>
      </c>
      <c r="G3178" s="12" t="s">
        <v>3350</v>
      </c>
      <c r="H3178" s="1" t="s">
        <v>85</v>
      </c>
      <c r="I3178" s="12" t="s">
        <v>554</v>
      </c>
      <c r="J3178" s="12" t="s">
        <v>559</v>
      </c>
      <c r="K3178" s="1" t="s">
        <v>934</v>
      </c>
      <c r="L3178" s="1" t="s">
        <v>920</v>
      </c>
    </row>
    <row r="3179" spans="3:12">
      <c r="C3179" s="1" t="s">
        <v>1169</v>
      </c>
      <c r="D3179" s="1">
        <v>0</v>
      </c>
      <c r="E3179" s="1" t="s">
        <v>27</v>
      </c>
      <c r="F3179" s="12" t="s">
        <v>142</v>
      </c>
      <c r="G3179" s="12" t="s">
        <v>3350</v>
      </c>
      <c r="H3179" s="1" t="s">
        <v>85</v>
      </c>
      <c r="I3179" s="12" t="s">
        <v>554</v>
      </c>
      <c r="J3179" s="12" t="s">
        <v>559</v>
      </c>
      <c r="K3179" s="1" t="s">
        <v>934</v>
      </c>
      <c r="L3179" s="1" t="s">
        <v>920</v>
      </c>
    </row>
    <row r="3180" spans="3:12">
      <c r="C3180" s="1" t="s">
        <v>1170</v>
      </c>
      <c r="D3180" s="1">
        <v>0</v>
      </c>
      <c r="E3180" s="1" t="s">
        <v>27</v>
      </c>
      <c r="F3180" s="12" t="s">
        <v>142</v>
      </c>
      <c r="G3180" s="12" t="s">
        <v>3350</v>
      </c>
      <c r="H3180" s="1" t="s">
        <v>85</v>
      </c>
      <c r="I3180" s="12" t="s">
        <v>554</v>
      </c>
      <c r="J3180" s="12" t="s">
        <v>559</v>
      </c>
      <c r="K3180" s="1" t="s">
        <v>934</v>
      </c>
      <c r="L3180" s="1" t="s">
        <v>920</v>
      </c>
    </row>
    <row r="3181" spans="3:12">
      <c r="C3181" s="1" t="s">
        <v>1171</v>
      </c>
      <c r="D3181" s="1">
        <v>0</v>
      </c>
      <c r="E3181" s="1" t="s">
        <v>27</v>
      </c>
      <c r="F3181" s="12" t="s">
        <v>142</v>
      </c>
      <c r="G3181" s="12" t="s">
        <v>3350</v>
      </c>
      <c r="H3181" s="1" t="s">
        <v>85</v>
      </c>
      <c r="I3181" s="12" t="s">
        <v>554</v>
      </c>
      <c r="J3181" s="12" t="s">
        <v>559</v>
      </c>
      <c r="K3181" s="1" t="s">
        <v>934</v>
      </c>
      <c r="L3181" s="1" t="s">
        <v>920</v>
      </c>
    </row>
    <row r="3182" spans="3:12">
      <c r="C3182" s="1" t="s">
        <v>1172</v>
      </c>
      <c r="D3182" s="1">
        <v>0</v>
      </c>
      <c r="E3182" s="1" t="s">
        <v>27</v>
      </c>
      <c r="F3182" s="12" t="s">
        <v>142</v>
      </c>
      <c r="G3182" s="12" t="s">
        <v>3350</v>
      </c>
      <c r="H3182" s="1" t="s">
        <v>85</v>
      </c>
      <c r="I3182" s="12" t="s">
        <v>554</v>
      </c>
      <c r="J3182" s="12" t="s">
        <v>559</v>
      </c>
      <c r="K3182" s="1" t="s">
        <v>934</v>
      </c>
      <c r="L3182" s="1" t="s">
        <v>920</v>
      </c>
    </row>
    <row r="3183" spans="3:12">
      <c r="C3183" s="1" t="s">
        <v>1173</v>
      </c>
      <c r="D3183" s="1">
        <v>0</v>
      </c>
      <c r="E3183" s="1" t="s">
        <v>27</v>
      </c>
      <c r="F3183" s="12" t="s">
        <v>142</v>
      </c>
      <c r="G3183" s="12" t="s">
        <v>3350</v>
      </c>
      <c r="H3183" s="1" t="s">
        <v>85</v>
      </c>
      <c r="I3183" s="12" t="s">
        <v>554</v>
      </c>
      <c r="J3183" s="12" t="s">
        <v>559</v>
      </c>
      <c r="K3183" s="1" t="s">
        <v>934</v>
      </c>
      <c r="L3183" s="1" t="s">
        <v>920</v>
      </c>
    </row>
    <row r="3184" spans="3:12">
      <c r="C3184" s="1" t="s">
        <v>1174</v>
      </c>
      <c r="D3184" s="1">
        <v>0</v>
      </c>
      <c r="E3184" s="1" t="s">
        <v>27</v>
      </c>
      <c r="F3184" s="12" t="s">
        <v>142</v>
      </c>
      <c r="G3184" s="12" t="s">
        <v>3350</v>
      </c>
      <c r="H3184" s="1" t="s">
        <v>85</v>
      </c>
      <c r="I3184" s="12" t="s">
        <v>554</v>
      </c>
      <c r="J3184" s="12" t="s">
        <v>559</v>
      </c>
      <c r="K3184" s="1" t="s">
        <v>934</v>
      </c>
      <c r="L3184" s="1" t="s">
        <v>920</v>
      </c>
    </row>
    <row r="3185" spans="3:12">
      <c r="C3185" s="1" t="s">
        <v>1109</v>
      </c>
      <c r="D3185" s="1">
        <v>0</v>
      </c>
      <c r="E3185" s="1" t="s">
        <v>27</v>
      </c>
      <c r="F3185" s="12" t="s">
        <v>142</v>
      </c>
      <c r="G3185" s="12" t="s">
        <v>3350</v>
      </c>
      <c r="H3185" s="1" t="s">
        <v>85</v>
      </c>
      <c r="I3185" s="12" t="s">
        <v>554</v>
      </c>
      <c r="J3185" s="12" t="s">
        <v>559</v>
      </c>
      <c r="K3185" s="1" t="s">
        <v>934</v>
      </c>
      <c r="L3185" s="1" t="s">
        <v>922</v>
      </c>
    </row>
    <row r="3186" spans="3:12">
      <c r="C3186" s="1" t="s">
        <v>1110</v>
      </c>
      <c r="D3186" s="1">
        <v>0</v>
      </c>
      <c r="E3186" s="1" t="s">
        <v>27</v>
      </c>
      <c r="F3186" s="12" t="s">
        <v>142</v>
      </c>
      <c r="G3186" s="12" t="s">
        <v>3350</v>
      </c>
      <c r="H3186" s="1" t="s">
        <v>85</v>
      </c>
      <c r="I3186" s="12" t="s">
        <v>554</v>
      </c>
      <c r="J3186" s="12" t="s">
        <v>559</v>
      </c>
      <c r="K3186" s="1" t="s">
        <v>934</v>
      </c>
      <c r="L3186" s="1" t="s">
        <v>922</v>
      </c>
    </row>
    <row r="3187" spans="3:12">
      <c r="C3187" s="1" t="s">
        <v>1111</v>
      </c>
      <c r="D3187" s="1">
        <v>0</v>
      </c>
      <c r="E3187" s="1" t="s">
        <v>27</v>
      </c>
      <c r="F3187" s="12" t="s">
        <v>142</v>
      </c>
      <c r="G3187" s="12" t="s">
        <v>3350</v>
      </c>
      <c r="H3187" s="1" t="s">
        <v>85</v>
      </c>
      <c r="I3187" s="12" t="s">
        <v>554</v>
      </c>
      <c r="J3187" s="12" t="s">
        <v>559</v>
      </c>
      <c r="K3187" s="1" t="s">
        <v>934</v>
      </c>
      <c r="L3187" s="1" t="s">
        <v>922</v>
      </c>
    </row>
    <row r="3188" spans="3:12">
      <c r="C3188" s="1" t="s">
        <v>1112</v>
      </c>
      <c r="D3188" s="1">
        <v>0</v>
      </c>
      <c r="E3188" s="1" t="s">
        <v>27</v>
      </c>
      <c r="F3188" s="12" t="s">
        <v>142</v>
      </c>
      <c r="G3188" s="12" t="s">
        <v>3350</v>
      </c>
      <c r="H3188" s="1" t="s">
        <v>85</v>
      </c>
      <c r="I3188" s="12" t="s">
        <v>554</v>
      </c>
      <c r="J3188" s="12" t="s">
        <v>559</v>
      </c>
      <c r="K3188" s="1" t="s">
        <v>934</v>
      </c>
      <c r="L3188" s="1" t="s">
        <v>922</v>
      </c>
    </row>
    <row r="3189" spans="3:12">
      <c r="C3189" s="1" t="s">
        <v>1113</v>
      </c>
      <c r="D3189" s="1">
        <v>0</v>
      </c>
      <c r="E3189" s="1" t="s">
        <v>27</v>
      </c>
      <c r="F3189" s="12" t="s">
        <v>142</v>
      </c>
      <c r="G3189" s="12" t="s">
        <v>3350</v>
      </c>
      <c r="H3189" s="1" t="s">
        <v>85</v>
      </c>
      <c r="I3189" s="12" t="s">
        <v>554</v>
      </c>
      <c r="J3189" s="12" t="s">
        <v>559</v>
      </c>
      <c r="K3189" s="1" t="s">
        <v>934</v>
      </c>
      <c r="L3189" s="1" t="s">
        <v>922</v>
      </c>
    </row>
    <row r="3190" spans="3:12">
      <c r="C3190" s="1" t="s">
        <v>1115</v>
      </c>
      <c r="D3190" s="1">
        <v>0</v>
      </c>
      <c r="E3190" s="1" t="s">
        <v>27</v>
      </c>
      <c r="F3190" s="12" t="s">
        <v>142</v>
      </c>
      <c r="G3190" s="12" t="s">
        <v>3350</v>
      </c>
      <c r="H3190" s="1" t="s">
        <v>85</v>
      </c>
      <c r="I3190" s="12" t="s">
        <v>554</v>
      </c>
      <c r="J3190" s="12" t="s">
        <v>559</v>
      </c>
      <c r="K3190" s="1" t="s">
        <v>934</v>
      </c>
      <c r="L3190" s="1" t="s">
        <v>922</v>
      </c>
    </row>
    <row r="3191" spans="3:12">
      <c r="C3191" s="1" t="s">
        <v>1116</v>
      </c>
      <c r="D3191" s="1">
        <v>0</v>
      </c>
      <c r="E3191" s="1" t="s">
        <v>27</v>
      </c>
      <c r="F3191" s="12" t="s">
        <v>142</v>
      </c>
      <c r="G3191" s="12" t="s">
        <v>3350</v>
      </c>
      <c r="H3191" s="1" t="s">
        <v>85</v>
      </c>
      <c r="I3191" s="12" t="s">
        <v>554</v>
      </c>
      <c r="J3191" s="12" t="s">
        <v>559</v>
      </c>
      <c r="K3191" s="1" t="s">
        <v>934</v>
      </c>
      <c r="L3191" s="1" t="s">
        <v>922</v>
      </c>
    </row>
    <row r="3192" spans="3:12">
      <c r="C3192" s="1" t="s">
        <v>1117</v>
      </c>
      <c r="D3192" s="1">
        <v>0</v>
      </c>
      <c r="E3192" s="1" t="s">
        <v>27</v>
      </c>
      <c r="F3192" s="12" t="s">
        <v>142</v>
      </c>
      <c r="G3192" s="12" t="s">
        <v>3350</v>
      </c>
      <c r="H3192" s="1" t="s">
        <v>85</v>
      </c>
      <c r="I3192" s="12" t="s">
        <v>554</v>
      </c>
      <c r="J3192" s="12" t="s">
        <v>559</v>
      </c>
      <c r="K3192" s="1" t="s">
        <v>934</v>
      </c>
      <c r="L3192" s="1" t="s">
        <v>922</v>
      </c>
    </row>
    <row r="3193" spans="3:12">
      <c r="C3193" s="1" t="s">
        <v>1118</v>
      </c>
      <c r="D3193" s="1">
        <v>0</v>
      </c>
      <c r="E3193" s="1" t="s">
        <v>27</v>
      </c>
      <c r="F3193" s="12" t="s">
        <v>142</v>
      </c>
      <c r="G3193" s="12" t="s">
        <v>3350</v>
      </c>
      <c r="H3193" s="1" t="s">
        <v>85</v>
      </c>
      <c r="I3193" s="12" t="s">
        <v>554</v>
      </c>
      <c r="J3193" s="12" t="s">
        <v>559</v>
      </c>
      <c r="K3193" s="1" t="s">
        <v>934</v>
      </c>
      <c r="L3193" s="1" t="s">
        <v>922</v>
      </c>
    </row>
    <row r="3194" spans="3:12">
      <c r="C3194" s="1" t="s">
        <v>1120</v>
      </c>
      <c r="D3194" s="1">
        <v>0</v>
      </c>
      <c r="E3194" s="1" t="s">
        <v>27</v>
      </c>
      <c r="F3194" s="12" t="s">
        <v>142</v>
      </c>
      <c r="G3194" s="12" t="s">
        <v>3350</v>
      </c>
      <c r="H3194" s="1" t="s">
        <v>85</v>
      </c>
      <c r="I3194" s="12" t="s">
        <v>554</v>
      </c>
      <c r="J3194" s="12" t="s">
        <v>559</v>
      </c>
      <c r="K3194" s="1" t="s">
        <v>934</v>
      </c>
      <c r="L3194" s="1" t="s">
        <v>922</v>
      </c>
    </row>
    <row r="3195" spans="3:12">
      <c r="C3195" s="1" t="s">
        <v>1121</v>
      </c>
      <c r="D3195" s="1">
        <v>0</v>
      </c>
      <c r="E3195" s="1" t="s">
        <v>27</v>
      </c>
      <c r="F3195" s="12" t="s">
        <v>142</v>
      </c>
      <c r="G3195" s="12" t="s">
        <v>3350</v>
      </c>
      <c r="H3195" s="1" t="s">
        <v>85</v>
      </c>
      <c r="I3195" s="12" t="s">
        <v>554</v>
      </c>
      <c r="J3195" s="12" t="s">
        <v>559</v>
      </c>
      <c r="K3195" s="1" t="s">
        <v>934</v>
      </c>
      <c r="L3195" s="1" t="s">
        <v>922</v>
      </c>
    </row>
    <row r="3196" spans="3:12">
      <c r="C3196" s="1" t="s">
        <v>1122</v>
      </c>
      <c r="D3196" s="1">
        <v>0</v>
      </c>
      <c r="E3196" s="1" t="s">
        <v>27</v>
      </c>
      <c r="F3196" s="12" t="s">
        <v>142</v>
      </c>
      <c r="G3196" s="12" t="s">
        <v>3350</v>
      </c>
      <c r="H3196" s="1" t="s">
        <v>85</v>
      </c>
      <c r="I3196" s="12" t="s">
        <v>554</v>
      </c>
      <c r="J3196" s="12" t="s">
        <v>559</v>
      </c>
      <c r="K3196" s="1" t="s">
        <v>934</v>
      </c>
      <c r="L3196" s="1" t="s">
        <v>922</v>
      </c>
    </row>
    <row r="3197" spans="3:12">
      <c r="C3197" s="1" t="s">
        <v>1123</v>
      </c>
      <c r="D3197" s="1">
        <v>0</v>
      </c>
      <c r="E3197" s="1" t="s">
        <v>27</v>
      </c>
      <c r="F3197" s="12" t="s">
        <v>142</v>
      </c>
      <c r="G3197" s="12" t="s">
        <v>3350</v>
      </c>
      <c r="H3197" s="1" t="s">
        <v>85</v>
      </c>
      <c r="I3197" s="12" t="s">
        <v>554</v>
      </c>
      <c r="J3197" s="12" t="s">
        <v>559</v>
      </c>
      <c r="K3197" s="1" t="s">
        <v>934</v>
      </c>
      <c r="L3197" s="1" t="s">
        <v>922</v>
      </c>
    </row>
    <row r="3198" spans="3:12">
      <c r="C3198" s="1" t="s">
        <v>1124</v>
      </c>
      <c r="D3198" s="1">
        <v>0</v>
      </c>
      <c r="E3198" s="1" t="s">
        <v>27</v>
      </c>
      <c r="F3198" s="12" t="s">
        <v>142</v>
      </c>
      <c r="G3198" s="12" t="s">
        <v>3350</v>
      </c>
      <c r="H3198" s="1" t="s">
        <v>85</v>
      </c>
      <c r="I3198" s="12" t="s">
        <v>554</v>
      </c>
      <c r="J3198" s="12" t="s">
        <v>559</v>
      </c>
      <c r="K3198" s="1" t="s">
        <v>934</v>
      </c>
      <c r="L3198" s="1" t="s">
        <v>922</v>
      </c>
    </row>
    <row r="3199" spans="3:12">
      <c r="C3199" s="1" t="s">
        <v>1126</v>
      </c>
      <c r="D3199" s="1">
        <v>0</v>
      </c>
      <c r="E3199" s="1" t="s">
        <v>27</v>
      </c>
      <c r="F3199" s="12" t="s">
        <v>142</v>
      </c>
      <c r="G3199" s="12" t="s">
        <v>3350</v>
      </c>
      <c r="H3199" s="1" t="s">
        <v>85</v>
      </c>
      <c r="I3199" s="12" t="s">
        <v>554</v>
      </c>
      <c r="J3199" s="12" t="s">
        <v>559</v>
      </c>
      <c r="K3199" s="1" t="s">
        <v>934</v>
      </c>
      <c r="L3199" s="1" t="s">
        <v>922</v>
      </c>
    </row>
    <row r="3200" spans="3:12">
      <c r="C3200" s="1" t="s">
        <v>1127</v>
      </c>
      <c r="D3200" s="1">
        <v>0</v>
      </c>
      <c r="E3200" s="1" t="s">
        <v>27</v>
      </c>
      <c r="F3200" s="12" t="s">
        <v>142</v>
      </c>
      <c r="G3200" s="12" t="s">
        <v>3350</v>
      </c>
      <c r="H3200" s="1" t="s">
        <v>85</v>
      </c>
      <c r="I3200" s="12" t="s">
        <v>554</v>
      </c>
      <c r="J3200" s="12" t="s">
        <v>559</v>
      </c>
      <c r="K3200" s="1" t="s">
        <v>934</v>
      </c>
      <c r="L3200" s="1" t="s">
        <v>922</v>
      </c>
    </row>
    <row r="3201" spans="3:12">
      <c r="C3201" s="1" t="s">
        <v>1128</v>
      </c>
      <c r="D3201" s="1">
        <v>0</v>
      </c>
      <c r="E3201" s="1" t="s">
        <v>27</v>
      </c>
      <c r="F3201" s="12" t="s">
        <v>142</v>
      </c>
      <c r="G3201" s="12" t="s">
        <v>3350</v>
      </c>
      <c r="H3201" s="1" t="s">
        <v>85</v>
      </c>
      <c r="I3201" s="12" t="s">
        <v>554</v>
      </c>
      <c r="J3201" s="12" t="s">
        <v>559</v>
      </c>
      <c r="K3201" s="1" t="s">
        <v>934</v>
      </c>
      <c r="L3201" s="1" t="s">
        <v>922</v>
      </c>
    </row>
    <row r="3202" spans="3:12">
      <c r="C3202" s="1" t="s">
        <v>1129</v>
      </c>
      <c r="D3202" s="1">
        <v>0</v>
      </c>
      <c r="E3202" s="1" t="s">
        <v>27</v>
      </c>
      <c r="F3202" s="12" t="s">
        <v>142</v>
      </c>
      <c r="G3202" s="12" t="s">
        <v>3350</v>
      </c>
      <c r="H3202" s="1" t="s">
        <v>85</v>
      </c>
      <c r="I3202" s="12" t="s">
        <v>554</v>
      </c>
      <c r="J3202" s="12" t="s">
        <v>559</v>
      </c>
      <c r="K3202" s="1" t="s">
        <v>934</v>
      </c>
      <c r="L3202" s="1" t="s">
        <v>922</v>
      </c>
    </row>
    <row r="3203" spans="3:12">
      <c r="C3203" s="1" t="s">
        <v>1130</v>
      </c>
      <c r="D3203" s="1">
        <v>0</v>
      </c>
      <c r="E3203" s="1" t="s">
        <v>27</v>
      </c>
      <c r="F3203" s="12" t="s">
        <v>142</v>
      </c>
      <c r="G3203" s="12" t="s">
        <v>3350</v>
      </c>
      <c r="H3203" s="1" t="s">
        <v>85</v>
      </c>
      <c r="I3203" s="12" t="s">
        <v>554</v>
      </c>
      <c r="J3203" s="12" t="s">
        <v>559</v>
      </c>
      <c r="K3203" s="1" t="s">
        <v>934</v>
      </c>
      <c r="L3203" s="1" t="s">
        <v>922</v>
      </c>
    </row>
    <row r="3204" spans="3:12">
      <c r="C3204" s="1" t="s">
        <v>1131</v>
      </c>
      <c r="D3204" s="1">
        <v>0</v>
      </c>
      <c r="E3204" s="1" t="s">
        <v>27</v>
      </c>
      <c r="F3204" s="12" t="s">
        <v>142</v>
      </c>
      <c r="G3204" s="12" t="s">
        <v>3350</v>
      </c>
      <c r="H3204" s="1" t="s">
        <v>85</v>
      </c>
      <c r="I3204" s="12" t="s">
        <v>554</v>
      </c>
      <c r="J3204" s="12" t="s">
        <v>559</v>
      </c>
      <c r="K3204" s="1" t="s">
        <v>934</v>
      </c>
      <c r="L3204" s="1" t="s">
        <v>922</v>
      </c>
    </row>
    <row r="3205" spans="3:12">
      <c r="C3205" s="1" t="s">
        <v>1132</v>
      </c>
      <c r="D3205" s="1">
        <v>0</v>
      </c>
      <c r="E3205" s="1" t="s">
        <v>27</v>
      </c>
      <c r="F3205" s="12" t="s">
        <v>142</v>
      </c>
      <c r="G3205" s="12" t="s">
        <v>3350</v>
      </c>
      <c r="H3205" s="1" t="s">
        <v>85</v>
      </c>
      <c r="I3205" s="12" t="s">
        <v>554</v>
      </c>
      <c r="J3205" s="12" t="s">
        <v>559</v>
      </c>
      <c r="K3205" s="1" t="s">
        <v>934</v>
      </c>
      <c r="L3205" s="1" t="s">
        <v>922</v>
      </c>
    </row>
    <row r="3206" spans="3:12">
      <c r="C3206" s="1" t="s">
        <v>1133</v>
      </c>
      <c r="D3206" s="1">
        <v>0</v>
      </c>
      <c r="E3206" s="1" t="s">
        <v>27</v>
      </c>
      <c r="F3206" s="12" t="s">
        <v>142</v>
      </c>
      <c r="G3206" s="12" t="s">
        <v>3350</v>
      </c>
      <c r="H3206" s="1" t="s">
        <v>85</v>
      </c>
      <c r="I3206" s="12" t="s">
        <v>554</v>
      </c>
      <c r="J3206" s="12" t="s">
        <v>559</v>
      </c>
      <c r="K3206" s="1" t="s">
        <v>934</v>
      </c>
      <c r="L3206" s="1" t="s">
        <v>922</v>
      </c>
    </row>
    <row r="3207" spans="3:12">
      <c r="C3207" s="1" t="s">
        <v>1134</v>
      </c>
      <c r="D3207" s="1">
        <v>0</v>
      </c>
      <c r="E3207" s="1" t="s">
        <v>27</v>
      </c>
      <c r="F3207" s="12" t="s">
        <v>142</v>
      </c>
      <c r="G3207" s="12" t="s">
        <v>3350</v>
      </c>
      <c r="H3207" s="1" t="s">
        <v>85</v>
      </c>
      <c r="I3207" s="12" t="s">
        <v>554</v>
      </c>
      <c r="J3207" s="12" t="s">
        <v>559</v>
      </c>
      <c r="K3207" s="1" t="s">
        <v>934</v>
      </c>
      <c r="L3207" s="1" t="s">
        <v>922</v>
      </c>
    </row>
    <row r="3208" spans="3:12">
      <c r="C3208" s="1" t="s">
        <v>1135</v>
      </c>
      <c r="D3208" s="1">
        <v>0</v>
      </c>
      <c r="E3208" s="1" t="s">
        <v>27</v>
      </c>
      <c r="F3208" s="12" t="s">
        <v>142</v>
      </c>
      <c r="G3208" s="12" t="s">
        <v>3350</v>
      </c>
      <c r="H3208" s="1" t="s">
        <v>85</v>
      </c>
      <c r="I3208" s="12" t="s">
        <v>554</v>
      </c>
      <c r="J3208" s="12" t="s">
        <v>559</v>
      </c>
      <c r="K3208" s="1" t="s">
        <v>934</v>
      </c>
      <c r="L3208" s="1" t="s">
        <v>922</v>
      </c>
    </row>
    <row r="3209" spans="3:12">
      <c r="C3209" s="1" t="s">
        <v>1136</v>
      </c>
      <c r="D3209" s="1">
        <v>0</v>
      </c>
      <c r="E3209" s="1" t="s">
        <v>27</v>
      </c>
      <c r="F3209" s="12" t="s">
        <v>142</v>
      </c>
      <c r="G3209" s="12" t="s">
        <v>3350</v>
      </c>
      <c r="H3209" s="1" t="s">
        <v>85</v>
      </c>
      <c r="I3209" s="12" t="s">
        <v>554</v>
      </c>
      <c r="J3209" s="12" t="s">
        <v>559</v>
      </c>
      <c r="K3209" s="1" t="s">
        <v>934</v>
      </c>
      <c r="L3209" s="1" t="s">
        <v>922</v>
      </c>
    </row>
    <row r="3210" spans="3:12">
      <c r="C3210" s="1" t="s">
        <v>1137</v>
      </c>
      <c r="D3210" s="1">
        <v>0</v>
      </c>
      <c r="E3210" s="1" t="s">
        <v>27</v>
      </c>
      <c r="F3210" s="12" t="s">
        <v>142</v>
      </c>
      <c r="G3210" s="12" t="s">
        <v>3350</v>
      </c>
      <c r="H3210" s="1" t="s">
        <v>85</v>
      </c>
      <c r="I3210" s="12" t="s">
        <v>554</v>
      </c>
      <c r="J3210" s="12" t="s">
        <v>559</v>
      </c>
      <c r="K3210" s="1" t="s">
        <v>934</v>
      </c>
      <c r="L3210" s="1" t="s">
        <v>922</v>
      </c>
    </row>
    <row r="3211" spans="3:12">
      <c r="C3211" s="1" t="s">
        <v>1138</v>
      </c>
      <c r="D3211" s="1">
        <v>0</v>
      </c>
      <c r="E3211" s="1" t="s">
        <v>27</v>
      </c>
      <c r="F3211" s="12" t="s">
        <v>142</v>
      </c>
      <c r="G3211" s="12" t="s">
        <v>3350</v>
      </c>
      <c r="H3211" s="1" t="s">
        <v>85</v>
      </c>
      <c r="I3211" s="12" t="s">
        <v>554</v>
      </c>
      <c r="J3211" s="12" t="s">
        <v>559</v>
      </c>
      <c r="K3211" s="1" t="s">
        <v>934</v>
      </c>
      <c r="L3211" s="1" t="s">
        <v>922</v>
      </c>
    </row>
    <row r="3212" spans="3:12">
      <c r="C3212" s="1" t="s">
        <v>1139</v>
      </c>
      <c r="D3212" s="1">
        <v>0</v>
      </c>
      <c r="E3212" s="1" t="s">
        <v>27</v>
      </c>
      <c r="F3212" s="12" t="s">
        <v>142</v>
      </c>
      <c r="G3212" s="12" t="s">
        <v>3350</v>
      </c>
      <c r="H3212" s="1" t="s">
        <v>85</v>
      </c>
      <c r="I3212" s="12" t="s">
        <v>554</v>
      </c>
      <c r="J3212" s="12" t="s">
        <v>559</v>
      </c>
      <c r="K3212" s="1" t="s">
        <v>934</v>
      </c>
      <c r="L3212" s="1" t="s">
        <v>922</v>
      </c>
    </row>
    <row r="3213" spans="3:12">
      <c r="C3213" s="1" t="s">
        <v>1140</v>
      </c>
      <c r="D3213" s="1">
        <v>0</v>
      </c>
      <c r="E3213" s="1" t="s">
        <v>27</v>
      </c>
      <c r="F3213" s="12" t="s">
        <v>142</v>
      </c>
      <c r="G3213" s="12" t="s">
        <v>3350</v>
      </c>
      <c r="H3213" s="1" t="s">
        <v>85</v>
      </c>
      <c r="I3213" s="12" t="s">
        <v>554</v>
      </c>
      <c r="J3213" s="12" t="s">
        <v>559</v>
      </c>
      <c r="K3213" s="1" t="s">
        <v>934</v>
      </c>
      <c r="L3213" s="1" t="s">
        <v>922</v>
      </c>
    </row>
    <row r="3214" spans="3:12">
      <c r="C3214" s="1" t="s">
        <v>1143</v>
      </c>
      <c r="D3214" s="1">
        <v>0</v>
      </c>
      <c r="E3214" s="1" t="s">
        <v>27</v>
      </c>
      <c r="F3214" s="12" t="s">
        <v>142</v>
      </c>
      <c r="G3214" s="12" t="s">
        <v>3350</v>
      </c>
      <c r="H3214" s="1" t="s">
        <v>85</v>
      </c>
      <c r="I3214" s="12" t="s">
        <v>554</v>
      </c>
      <c r="J3214" s="12" t="s">
        <v>559</v>
      </c>
      <c r="K3214" s="1" t="s">
        <v>934</v>
      </c>
      <c r="L3214" s="1" t="s">
        <v>922</v>
      </c>
    </row>
    <row r="3215" spans="3:12">
      <c r="C3215" s="1" t="s">
        <v>1144</v>
      </c>
      <c r="D3215" s="1">
        <v>0</v>
      </c>
      <c r="E3215" s="1" t="s">
        <v>27</v>
      </c>
      <c r="F3215" s="12" t="s">
        <v>142</v>
      </c>
      <c r="G3215" s="12" t="s">
        <v>3350</v>
      </c>
      <c r="H3215" s="1" t="s">
        <v>85</v>
      </c>
      <c r="I3215" s="12" t="s">
        <v>554</v>
      </c>
      <c r="J3215" s="12" t="s">
        <v>559</v>
      </c>
      <c r="K3215" s="1" t="s">
        <v>934</v>
      </c>
      <c r="L3215" s="1" t="s">
        <v>922</v>
      </c>
    </row>
    <row r="3216" spans="3:12">
      <c r="C3216" s="1" t="s">
        <v>1145</v>
      </c>
      <c r="D3216" s="1">
        <v>0</v>
      </c>
      <c r="E3216" s="1" t="s">
        <v>27</v>
      </c>
      <c r="F3216" s="12" t="s">
        <v>142</v>
      </c>
      <c r="G3216" s="12" t="s">
        <v>3350</v>
      </c>
      <c r="H3216" s="1" t="s">
        <v>85</v>
      </c>
      <c r="I3216" s="12" t="s">
        <v>554</v>
      </c>
      <c r="J3216" s="12" t="s">
        <v>559</v>
      </c>
      <c r="K3216" s="1" t="s">
        <v>934</v>
      </c>
      <c r="L3216" s="1" t="s">
        <v>922</v>
      </c>
    </row>
    <row r="3217" spans="3:12">
      <c r="C3217" s="1" t="s">
        <v>1146</v>
      </c>
      <c r="D3217" s="1">
        <v>0</v>
      </c>
      <c r="E3217" s="1" t="s">
        <v>27</v>
      </c>
      <c r="F3217" s="12" t="s">
        <v>142</v>
      </c>
      <c r="G3217" s="12" t="s">
        <v>3350</v>
      </c>
      <c r="H3217" s="1" t="s">
        <v>85</v>
      </c>
      <c r="I3217" s="12" t="s">
        <v>554</v>
      </c>
      <c r="J3217" s="12" t="s">
        <v>559</v>
      </c>
      <c r="K3217" s="1" t="s">
        <v>934</v>
      </c>
      <c r="L3217" s="1" t="s">
        <v>922</v>
      </c>
    </row>
    <row r="3218" spans="3:12">
      <c r="C3218" s="1" t="s">
        <v>1147</v>
      </c>
      <c r="D3218" s="1">
        <v>0</v>
      </c>
      <c r="E3218" s="1" t="s">
        <v>27</v>
      </c>
      <c r="F3218" s="12" t="s">
        <v>142</v>
      </c>
      <c r="G3218" s="12" t="s">
        <v>3350</v>
      </c>
      <c r="H3218" s="1" t="s">
        <v>85</v>
      </c>
      <c r="I3218" s="12" t="s">
        <v>554</v>
      </c>
      <c r="J3218" s="12" t="s">
        <v>559</v>
      </c>
      <c r="K3218" s="1" t="s">
        <v>934</v>
      </c>
      <c r="L3218" s="1" t="s">
        <v>922</v>
      </c>
    </row>
    <row r="3219" spans="3:12">
      <c r="C3219" s="1" t="s">
        <v>1149</v>
      </c>
      <c r="D3219" s="1">
        <v>0</v>
      </c>
      <c r="E3219" s="1" t="s">
        <v>27</v>
      </c>
      <c r="F3219" s="12" t="s">
        <v>142</v>
      </c>
      <c r="G3219" s="12" t="s">
        <v>3350</v>
      </c>
      <c r="H3219" s="1" t="s">
        <v>85</v>
      </c>
      <c r="I3219" s="12" t="s">
        <v>554</v>
      </c>
      <c r="J3219" s="12" t="s">
        <v>559</v>
      </c>
      <c r="K3219" s="1" t="s">
        <v>934</v>
      </c>
      <c r="L3219" s="1" t="s">
        <v>922</v>
      </c>
    </row>
    <row r="3220" spans="3:12">
      <c r="C3220" s="1" t="s">
        <v>1150</v>
      </c>
      <c r="D3220" s="1">
        <v>0</v>
      </c>
      <c r="E3220" s="1" t="s">
        <v>27</v>
      </c>
      <c r="F3220" s="12" t="s">
        <v>142</v>
      </c>
      <c r="G3220" s="12" t="s">
        <v>3350</v>
      </c>
      <c r="H3220" s="1" t="s">
        <v>85</v>
      </c>
      <c r="I3220" s="12" t="s">
        <v>554</v>
      </c>
      <c r="J3220" s="12" t="s">
        <v>559</v>
      </c>
      <c r="K3220" s="1" t="s">
        <v>934</v>
      </c>
      <c r="L3220" s="1" t="s">
        <v>922</v>
      </c>
    </row>
    <row r="3221" spans="3:12">
      <c r="C3221" s="1" t="s">
        <v>1151</v>
      </c>
      <c r="D3221" s="1">
        <v>0</v>
      </c>
      <c r="E3221" s="1" t="s">
        <v>27</v>
      </c>
      <c r="F3221" s="12" t="s">
        <v>142</v>
      </c>
      <c r="G3221" s="12" t="s">
        <v>3350</v>
      </c>
      <c r="H3221" s="1" t="s">
        <v>85</v>
      </c>
      <c r="I3221" s="12" t="s">
        <v>554</v>
      </c>
      <c r="J3221" s="12" t="s">
        <v>559</v>
      </c>
      <c r="K3221" s="1" t="s">
        <v>934</v>
      </c>
      <c r="L3221" s="1" t="s">
        <v>922</v>
      </c>
    </row>
    <row r="3222" spans="3:12">
      <c r="C3222" s="1" t="s">
        <v>1152</v>
      </c>
      <c r="D3222" s="1">
        <v>0</v>
      </c>
      <c r="E3222" s="1" t="s">
        <v>27</v>
      </c>
      <c r="F3222" s="12" t="s">
        <v>142</v>
      </c>
      <c r="G3222" s="12" t="s">
        <v>3350</v>
      </c>
      <c r="H3222" s="1" t="s">
        <v>85</v>
      </c>
      <c r="I3222" s="12" t="s">
        <v>554</v>
      </c>
      <c r="J3222" s="12" t="s">
        <v>559</v>
      </c>
      <c r="K3222" s="1" t="s">
        <v>934</v>
      </c>
      <c r="L3222" s="1" t="s">
        <v>922</v>
      </c>
    </row>
    <row r="3223" spans="3:12">
      <c r="C3223" s="1" t="s">
        <v>1154</v>
      </c>
      <c r="D3223" s="1">
        <v>0</v>
      </c>
      <c r="E3223" s="1" t="s">
        <v>27</v>
      </c>
      <c r="F3223" s="12" t="s">
        <v>142</v>
      </c>
      <c r="G3223" s="12" t="s">
        <v>3350</v>
      </c>
      <c r="H3223" s="1" t="s">
        <v>85</v>
      </c>
      <c r="I3223" s="12" t="s">
        <v>554</v>
      </c>
      <c r="J3223" s="12" t="s">
        <v>559</v>
      </c>
      <c r="K3223" s="1" t="s">
        <v>934</v>
      </c>
      <c r="L3223" s="1" t="s">
        <v>922</v>
      </c>
    </row>
    <row r="3224" spans="3:12">
      <c r="C3224" s="1" t="s">
        <v>1155</v>
      </c>
      <c r="D3224" s="1">
        <v>0</v>
      </c>
      <c r="E3224" s="1" t="s">
        <v>27</v>
      </c>
      <c r="F3224" s="12" t="s">
        <v>142</v>
      </c>
      <c r="G3224" s="12" t="s">
        <v>3350</v>
      </c>
      <c r="H3224" s="1" t="s">
        <v>85</v>
      </c>
      <c r="I3224" s="12" t="s">
        <v>554</v>
      </c>
      <c r="J3224" s="12" t="s">
        <v>559</v>
      </c>
      <c r="K3224" s="1" t="s">
        <v>934</v>
      </c>
      <c r="L3224" s="1" t="s">
        <v>922</v>
      </c>
    </row>
    <row r="3225" spans="3:12">
      <c r="C3225" s="1" t="s">
        <v>1156</v>
      </c>
      <c r="D3225" s="1">
        <v>0</v>
      </c>
      <c r="E3225" s="1" t="s">
        <v>27</v>
      </c>
      <c r="F3225" s="12" t="s">
        <v>142</v>
      </c>
      <c r="G3225" s="12" t="s">
        <v>3350</v>
      </c>
      <c r="H3225" s="1" t="s">
        <v>85</v>
      </c>
      <c r="I3225" s="12" t="s">
        <v>554</v>
      </c>
      <c r="J3225" s="12" t="s">
        <v>559</v>
      </c>
      <c r="K3225" s="1" t="s">
        <v>934</v>
      </c>
      <c r="L3225" s="1" t="s">
        <v>922</v>
      </c>
    </row>
    <row r="3226" spans="3:12">
      <c r="C3226" s="1" t="s">
        <v>1157</v>
      </c>
      <c r="D3226" s="1">
        <v>0</v>
      </c>
      <c r="E3226" s="1" t="s">
        <v>27</v>
      </c>
      <c r="F3226" s="12" t="s">
        <v>142</v>
      </c>
      <c r="G3226" s="12" t="s">
        <v>3350</v>
      </c>
      <c r="H3226" s="1" t="s">
        <v>85</v>
      </c>
      <c r="I3226" s="12" t="s">
        <v>554</v>
      </c>
      <c r="J3226" s="12" t="s">
        <v>559</v>
      </c>
      <c r="K3226" s="1" t="s">
        <v>934</v>
      </c>
      <c r="L3226" s="1" t="s">
        <v>922</v>
      </c>
    </row>
    <row r="3227" spans="3:12">
      <c r="C3227" s="1" t="s">
        <v>1158</v>
      </c>
      <c r="D3227" s="1">
        <v>0</v>
      </c>
      <c r="E3227" s="1" t="s">
        <v>27</v>
      </c>
      <c r="F3227" s="12" t="s">
        <v>142</v>
      </c>
      <c r="G3227" s="12" t="s">
        <v>3350</v>
      </c>
      <c r="H3227" s="1" t="s">
        <v>85</v>
      </c>
      <c r="I3227" s="12" t="s">
        <v>554</v>
      </c>
      <c r="J3227" s="12" t="s">
        <v>559</v>
      </c>
      <c r="K3227" s="1" t="s">
        <v>934</v>
      </c>
      <c r="L3227" s="1" t="s">
        <v>922</v>
      </c>
    </row>
    <row r="3228" spans="3:12">
      <c r="C3228" s="1" t="s">
        <v>1160</v>
      </c>
      <c r="D3228" s="1">
        <v>0</v>
      </c>
      <c r="E3228" s="1" t="s">
        <v>27</v>
      </c>
      <c r="F3228" s="12" t="s">
        <v>142</v>
      </c>
      <c r="G3228" s="12" t="s">
        <v>3350</v>
      </c>
      <c r="H3228" s="1" t="s">
        <v>85</v>
      </c>
      <c r="I3228" s="12" t="s">
        <v>554</v>
      </c>
      <c r="J3228" s="12" t="s">
        <v>559</v>
      </c>
      <c r="K3228" s="1" t="s">
        <v>934</v>
      </c>
      <c r="L3228" s="1" t="s">
        <v>922</v>
      </c>
    </row>
    <row r="3229" spans="3:12">
      <c r="C3229" s="1" t="s">
        <v>1161</v>
      </c>
      <c r="D3229" s="1">
        <v>0</v>
      </c>
      <c r="E3229" s="1" t="s">
        <v>27</v>
      </c>
      <c r="F3229" s="12" t="s">
        <v>142</v>
      </c>
      <c r="G3229" s="12" t="s">
        <v>3350</v>
      </c>
      <c r="H3229" s="1" t="s">
        <v>85</v>
      </c>
      <c r="I3229" s="12" t="s">
        <v>554</v>
      </c>
      <c r="J3229" s="12" t="s">
        <v>559</v>
      </c>
      <c r="K3229" s="1" t="s">
        <v>934</v>
      </c>
      <c r="L3229" s="1" t="s">
        <v>922</v>
      </c>
    </row>
    <row r="3230" spans="3:12">
      <c r="C3230" s="1" t="s">
        <v>1162</v>
      </c>
      <c r="D3230" s="1">
        <v>0</v>
      </c>
      <c r="E3230" s="1" t="s">
        <v>27</v>
      </c>
      <c r="F3230" s="12" t="s">
        <v>142</v>
      </c>
      <c r="G3230" s="12" t="s">
        <v>3350</v>
      </c>
      <c r="H3230" s="1" t="s">
        <v>85</v>
      </c>
      <c r="I3230" s="12" t="s">
        <v>554</v>
      </c>
      <c r="J3230" s="12" t="s">
        <v>559</v>
      </c>
      <c r="K3230" s="1" t="s">
        <v>934</v>
      </c>
      <c r="L3230" s="1" t="s">
        <v>922</v>
      </c>
    </row>
    <row r="3231" spans="3:12">
      <c r="C3231" s="1" t="s">
        <v>1163</v>
      </c>
      <c r="D3231" s="1">
        <v>0</v>
      </c>
      <c r="E3231" s="1" t="s">
        <v>27</v>
      </c>
      <c r="F3231" s="12" t="s">
        <v>142</v>
      </c>
      <c r="G3231" s="12" t="s">
        <v>3350</v>
      </c>
      <c r="H3231" s="1" t="s">
        <v>85</v>
      </c>
      <c r="I3231" s="12" t="s">
        <v>554</v>
      </c>
      <c r="J3231" s="12" t="s">
        <v>559</v>
      </c>
      <c r="K3231" s="1" t="s">
        <v>934</v>
      </c>
      <c r="L3231" s="1" t="s">
        <v>922</v>
      </c>
    </row>
    <row r="3232" spans="3:12">
      <c r="C3232" s="1" t="s">
        <v>1164</v>
      </c>
      <c r="D3232" s="1">
        <v>0</v>
      </c>
      <c r="E3232" s="1" t="s">
        <v>27</v>
      </c>
      <c r="F3232" s="12" t="s">
        <v>142</v>
      </c>
      <c r="G3232" s="12" t="s">
        <v>3350</v>
      </c>
      <c r="H3232" s="1" t="s">
        <v>85</v>
      </c>
      <c r="I3232" s="12" t="s">
        <v>554</v>
      </c>
      <c r="J3232" s="12" t="s">
        <v>559</v>
      </c>
      <c r="K3232" s="1" t="s">
        <v>934</v>
      </c>
      <c r="L3232" s="1" t="s">
        <v>922</v>
      </c>
    </row>
    <row r="3233" spans="3:12">
      <c r="C3233" s="1" t="s">
        <v>1165</v>
      </c>
      <c r="D3233" s="1">
        <v>0</v>
      </c>
      <c r="E3233" s="1" t="s">
        <v>27</v>
      </c>
      <c r="F3233" s="12" t="s">
        <v>142</v>
      </c>
      <c r="G3233" s="12" t="s">
        <v>3350</v>
      </c>
      <c r="H3233" s="1" t="s">
        <v>85</v>
      </c>
      <c r="I3233" s="12" t="s">
        <v>554</v>
      </c>
      <c r="J3233" s="12" t="s">
        <v>559</v>
      </c>
      <c r="K3233" s="1" t="s">
        <v>934</v>
      </c>
      <c r="L3233" s="1" t="s">
        <v>922</v>
      </c>
    </row>
    <row r="3234" spans="3:12">
      <c r="C3234" s="1" t="s">
        <v>1166</v>
      </c>
      <c r="D3234" s="1">
        <v>0</v>
      </c>
      <c r="E3234" s="1" t="s">
        <v>27</v>
      </c>
      <c r="F3234" s="12" t="s">
        <v>142</v>
      </c>
      <c r="G3234" s="12" t="s">
        <v>3350</v>
      </c>
      <c r="H3234" s="1" t="s">
        <v>85</v>
      </c>
      <c r="I3234" s="12" t="s">
        <v>554</v>
      </c>
      <c r="J3234" s="12" t="s">
        <v>559</v>
      </c>
      <c r="K3234" s="1" t="s">
        <v>934</v>
      </c>
      <c r="L3234" s="1" t="s">
        <v>922</v>
      </c>
    </row>
    <row r="3235" spans="3:12">
      <c r="C3235" s="1" t="s">
        <v>1167</v>
      </c>
      <c r="D3235" s="1">
        <v>0</v>
      </c>
      <c r="E3235" s="1" t="s">
        <v>27</v>
      </c>
      <c r="F3235" s="12" t="s">
        <v>142</v>
      </c>
      <c r="G3235" s="12" t="s">
        <v>3350</v>
      </c>
      <c r="H3235" s="1" t="s">
        <v>85</v>
      </c>
      <c r="I3235" s="12" t="s">
        <v>554</v>
      </c>
      <c r="J3235" s="12" t="s">
        <v>559</v>
      </c>
      <c r="K3235" s="1" t="s">
        <v>934</v>
      </c>
      <c r="L3235" s="1" t="s">
        <v>922</v>
      </c>
    </row>
    <row r="3236" spans="3:12">
      <c r="C3236" s="1" t="s">
        <v>1168</v>
      </c>
      <c r="D3236" s="1">
        <v>0</v>
      </c>
      <c r="E3236" s="1" t="s">
        <v>27</v>
      </c>
      <c r="F3236" s="12" t="s">
        <v>142</v>
      </c>
      <c r="G3236" s="12" t="s">
        <v>3350</v>
      </c>
      <c r="H3236" s="1" t="s">
        <v>85</v>
      </c>
      <c r="I3236" s="12" t="s">
        <v>554</v>
      </c>
      <c r="J3236" s="12" t="s">
        <v>559</v>
      </c>
      <c r="K3236" s="1" t="s">
        <v>934</v>
      </c>
      <c r="L3236" s="1" t="s">
        <v>922</v>
      </c>
    </row>
    <row r="3237" spans="3:12">
      <c r="C3237" s="1" t="s">
        <v>1169</v>
      </c>
      <c r="D3237" s="1">
        <v>0</v>
      </c>
      <c r="E3237" s="1" t="s">
        <v>27</v>
      </c>
      <c r="F3237" s="12" t="s">
        <v>142</v>
      </c>
      <c r="G3237" s="12" t="s">
        <v>3350</v>
      </c>
      <c r="H3237" s="1" t="s">
        <v>85</v>
      </c>
      <c r="I3237" s="12" t="s">
        <v>554</v>
      </c>
      <c r="J3237" s="12" t="s">
        <v>559</v>
      </c>
      <c r="K3237" s="1" t="s">
        <v>934</v>
      </c>
      <c r="L3237" s="1" t="s">
        <v>922</v>
      </c>
    </row>
    <row r="3238" spans="3:12">
      <c r="C3238" s="1" t="s">
        <v>1170</v>
      </c>
      <c r="D3238" s="1">
        <v>0</v>
      </c>
      <c r="E3238" s="1" t="s">
        <v>27</v>
      </c>
      <c r="F3238" s="12" t="s">
        <v>142</v>
      </c>
      <c r="G3238" s="12" t="s">
        <v>3350</v>
      </c>
      <c r="H3238" s="1" t="s">
        <v>85</v>
      </c>
      <c r="I3238" s="12" t="s">
        <v>554</v>
      </c>
      <c r="J3238" s="12" t="s">
        <v>559</v>
      </c>
      <c r="K3238" s="1" t="s">
        <v>934</v>
      </c>
      <c r="L3238" s="1" t="s">
        <v>922</v>
      </c>
    </row>
    <row r="3239" spans="3:12">
      <c r="C3239" s="1" t="s">
        <v>1171</v>
      </c>
      <c r="D3239" s="1">
        <v>0</v>
      </c>
      <c r="E3239" s="1" t="s">
        <v>27</v>
      </c>
      <c r="F3239" s="12" t="s">
        <v>142</v>
      </c>
      <c r="G3239" s="12" t="s">
        <v>3350</v>
      </c>
      <c r="H3239" s="1" t="s">
        <v>85</v>
      </c>
      <c r="I3239" s="12" t="s">
        <v>554</v>
      </c>
      <c r="J3239" s="12" t="s">
        <v>559</v>
      </c>
      <c r="K3239" s="1" t="s">
        <v>934</v>
      </c>
      <c r="L3239" s="1" t="s">
        <v>922</v>
      </c>
    </row>
    <row r="3240" spans="3:12">
      <c r="C3240" s="1" t="s">
        <v>1172</v>
      </c>
      <c r="D3240" s="1">
        <v>0</v>
      </c>
      <c r="E3240" s="1" t="s">
        <v>27</v>
      </c>
      <c r="F3240" s="12" t="s">
        <v>142</v>
      </c>
      <c r="G3240" s="12" t="s">
        <v>3350</v>
      </c>
      <c r="H3240" s="1" t="s">
        <v>85</v>
      </c>
      <c r="I3240" s="12" t="s">
        <v>554</v>
      </c>
      <c r="J3240" s="12" t="s">
        <v>559</v>
      </c>
      <c r="K3240" s="1" t="s">
        <v>934</v>
      </c>
      <c r="L3240" s="1" t="s">
        <v>922</v>
      </c>
    </row>
    <row r="3241" spans="3:12">
      <c r="C3241" s="1" t="s">
        <v>1173</v>
      </c>
      <c r="D3241" s="1">
        <v>0</v>
      </c>
      <c r="E3241" s="1" t="s">
        <v>27</v>
      </c>
      <c r="F3241" s="12" t="s">
        <v>142</v>
      </c>
      <c r="G3241" s="12" t="s">
        <v>3350</v>
      </c>
      <c r="H3241" s="1" t="s">
        <v>85</v>
      </c>
      <c r="I3241" s="12" t="s">
        <v>554</v>
      </c>
      <c r="J3241" s="12" t="s">
        <v>559</v>
      </c>
      <c r="K3241" s="1" t="s">
        <v>934</v>
      </c>
      <c r="L3241" s="1" t="s">
        <v>922</v>
      </c>
    </row>
    <row r="3242" spans="3:12">
      <c r="C3242" s="1" t="s">
        <v>1174</v>
      </c>
      <c r="D3242" s="1">
        <v>0</v>
      </c>
      <c r="E3242" s="1" t="s">
        <v>27</v>
      </c>
      <c r="F3242" s="12" t="s">
        <v>142</v>
      </c>
      <c r="G3242" s="12" t="s">
        <v>3350</v>
      </c>
      <c r="H3242" s="1" t="s">
        <v>85</v>
      </c>
      <c r="I3242" s="12" t="s">
        <v>554</v>
      </c>
      <c r="J3242" s="12" t="s">
        <v>559</v>
      </c>
      <c r="K3242" s="1" t="s">
        <v>934</v>
      </c>
      <c r="L3242" s="1" t="s">
        <v>922</v>
      </c>
    </row>
    <row r="3243" spans="3:12">
      <c r="C3243" s="1" t="s">
        <v>1109</v>
      </c>
      <c r="D3243" s="1">
        <v>0</v>
      </c>
      <c r="E3243" s="1" t="s">
        <v>27</v>
      </c>
      <c r="F3243" s="12" t="s">
        <v>142</v>
      </c>
      <c r="G3243" s="12" t="s">
        <v>3350</v>
      </c>
      <c r="H3243" s="1" t="s">
        <v>85</v>
      </c>
      <c r="I3243" s="12" t="s">
        <v>554</v>
      </c>
      <c r="J3243" s="12" t="s">
        <v>559</v>
      </c>
      <c r="K3243" s="1" t="s">
        <v>934</v>
      </c>
      <c r="L3243" s="1" t="s">
        <v>924</v>
      </c>
    </row>
    <row r="3244" spans="3:12">
      <c r="C3244" s="1" t="s">
        <v>1110</v>
      </c>
      <c r="D3244" s="1">
        <v>0</v>
      </c>
      <c r="E3244" s="1" t="s">
        <v>27</v>
      </c>
      <c r="F3244" s="12" t="s">
        <v>142</v>
      </c>
      <c r="G3244" s="12" t="s">
        <v>3350</v>
      </c>
      <c r="H3244" s="1" t="s">
        <v>85</v>
      </c>
      <c r="I3244" s="12" t="s">
        <v>554</v>
      </c>
      <c r="J3244" s="12" t="s">
        <v>559</v>
      </c>
      <c r="K3244" s="1" t="s">
        <v>934</v>
      </c>
      <c r="L3244" s="1" t="s">
        <v>924</v>
      </c>
    </row>
    <row r="3245" spans="3:12">
      <c r="C3245" s="1" t="s">
        <v>1111</v>
      </c>
      <c r="D3245" s="1">
        <v>0</v>
      </c>
      <c r="E3245" s="1" t="s">
        <v>27</v>
      </c>
      <c r="F3245" s="12" t="s">
        <v>142</v>
      </c>
      <c r="G3245" s="12" t="s">
        <v>3350</v>
      </c>
      <c r="H3245" s="1" t="s">
        <v>85</v>
      </c>
      <c r="I3245" s="12" t="s">
        <v>554</v>
      </c>
      <c r="J3245" s="12" t="s">
        <v>559</v>
      </c>
      <c r="K3245" s="1" t="s">
        <v>934</v>
      </c>
      <c r="L3245" s="1" t="s">
        <v>924</v>
      </c>
    </row>
    <row r="3246" spans="3:12">
      <c r="C3246" s="1" t="s">
        <v>1112</v>
      </c>
      <c r="D3246" s="1">
        <v>0</v>
      </c>
      <c r="E3246" s="1" t="s">
        <v>27</v>
      </c>
      <c r="F3246" s="12" t="s">
        <v>142</v>
      </c>
      <c r="G3246" s="12" t="s">
        <v>3350</v>
      </c>
      <c r="H3246" s="1" t="s">
        <v>85</v>
      </c>
      <c r="I3246" s="12" t="s">
        <v>554</v>
      </c>
      <c r="J3246" s="12" t="s">
        <v>559</v>
      </c>
      <c r="K3246" s="1" t="s">
        <v>934</v>
      </c>
      <c r="L3246" s="1" t="s">
        <v>924</v>
      </c>
    </row>
    <row r="3247" spans="3:12">
      <c r="C3247" s="1" t="s">
        <v>1113</v>
      </c>
      <c r="D3247" s="1">
        <v>0</v>
      </c>
      <c r="E3247" s="1" t="s">
        <v>27</v>
      </c>
      <c r="F3247" s="12" t="s">
        <v>142</v>
      </c>
      <c r="G3247" s="12" t="s">
        <v>3350</v>
      </c>
      <c r="H3247" s="1" t="s">
        <v>85</v>
      </c>
      <c r="I3247" s="12" t="s">
        <v>554</v>
      </c>
      <c r="J3247" s="12" t="s">
        <v>559</v>
      </c>
      <c r="K3247" s="1" t="s">
        <v>934</v>
      </c>
      <c r="L3247" s="1" t="s">
        <v>924</v>
      </c>
    </row>
    <row r="3248" spans="3:12">
      <c r="C3248" s="1" t="s">
        <v>1115</v>
      </c>
      <c r="D3248" s="1">
        <v>0</v>
      </c>
      <c r="E3248" s="1" t="s">
        <v>27</v>
      </c>
      <c r="F3248" s="12" t="s">
        <v>142</v>
      </c>
      <c r="G3248" s="12" t="s">
        <v>3350</v>
      </c>
      <c r="H3248" s="1" t="s">
        <v>85</v>
      </c>
      <c r="I3248" s="12" t="s">
        <v>554</v>
      </c>
      <c r="J3248" s="12" t="s">
        <v>559</v>
      </c>
      <c r="K3248" s="1" t="s">
        <v>934</v>
      </c>
      <c r="L3248" s="1" t="s">
        <v>924</v>
      </c>
    </row>
    <row r="3249" spans="3:12">
      <c r="C3249" s="1" t="s">
        <v>1116</v>
      </c>
      <c r="D3249" s="1">
        <v>0</v>
      </c>
      <c r="E3249" s="1" t="s">
        <v>27</v>
      </c>
      <c r="F3249" s="12" t="s">
        <v>142</v>
      </c>
      <c r="G3249" s="12" t="s">
        <v>3350</v>
      </c>
      <c r="H3249" s="1" t="s">
        <v>85</v>
      </c>
      <c r="I3249" s="12" t="s">
        <v>554</v>
      </c>
      <c r="J3249" s="12" t="s">
        <v>559</v>
      </c>
      <c r="K3249" s="1" t="s">
        <v>934</v>
      </c>
      <c r="L3249" s="1" t="s">
        <v>924</v>
      </c>
    </row>
    <row r="3250" spans="3:12">
      <c r="C3250" s="1" t="s">
        <v>1117</v>
      </c>
      <c r="D3250" s="1">
        <v>0</v>
      </c>
      <c r="E3250" s="1" t="s">
        <v>27</v>
      </c>
      <c r="F3250" s="12" t="s">
        <v>142</v>
      </c>
      <c r="G3250" s="12" t="s">
        <v>3350</v>
      </c>
      <c r="H3250" s="1" t="s">
        <v>85</v>
      </c>
      <c r="I3250" s="12" t="s">
        <v>554</v>
      </c>
      <c r="J3250" s="12" t="s">
        <v>559</v>
      </c>
      <c r="K3250" s="1" t="s">
        <v>934</v>
      </c>
      <c r="L3250" s="1" t="s">
        <v>924</v>
      </c>
    </row>
    <row r="3251" spans="3:12">
      <c r="C3251" s="1" t="s">
        <v>1118</v>
      </c>
      <c r="D3251" s="1">
        <v>0</v>
      </c>
      <c r="E3251" s="1" t="s">
        <v>27</v>
      </c>
      <c r="F3251" s="12" t="s">
        <v>142</v>
      </c>
      <c r="G3251" s="12" t="s">
        <v>3350</v>
      </c>
      <c r="H3251" s="1" t="s">
        <v>85</v>
      </c>
      <c r="I3251" s="12" t="s">
        <v>554</v>
      </c>
      <c r="J3251" s="12" t="s">
        <v>559</v>
      </c>
      <c r="K3251" s="1" t="s">
        <v>934</v>
      </c>
      <c r="L3251" s="1" t="s">
        <v>924</v>
      </c>
    </row>
    <row r="3252" spans="3:12">
      <c r="C3252" s="1" t="s">
        <v>1120</v>
      </c>
      <c r="D3252" s="1">
        <v>0</v>
      </c>
      <c r="E3252" s="1" t="s">
        <v>27</v>
      </c>
      <c r="F3252" s="12" t="s">
        <v>142</v>
      </c>
      <c r="G3252" s="12" t="s">
        <v>3350</v>
      </c>
      <c r="H3252" s="1" t="s">
        <v>85</v>
      </c>
      <c r="I3252" s="12" t="s">
        <v>554</v>
      </c>
      <c r="J3252" s="12" t="s">
        <v>559</v>
      </c>
      <c r="K3252" s="1" t="s">
        <v>934</v>
      </c>
      <c r="L3252" s="1" t="s">
        <v>924</v>
      </c>
    </row>
    <row r="3253" spans="3:12">
      <c r="C3253" s="1" t="s">
        <v>1121</v>
      </c>
      <c r="D3253" s="1">
        <v>0</v>
      </c>
      <c r="E3253" s="1" t="s">
        <v>27</v>
      </c>
      <c r="F3253" s="12" t="s">
        <v>142</v>
      </c>
      <c r="G3253" s="12" t="s">
        <v>3350</v>
      </c>
      <c r="H3253" s="1" t="s">
        <v>85</v>
      </c>
      <c r="I3253" s="12" t="s">
        <v>554</v>
      </c>
      <c r="J3253" s="12" t="s">
        <v>559</v>
      </c>
      <c r="K3253" s="1" t="s">
        <v>934</v>
      </c>
      <c r="L3253" s="1" t="s">
        <v>924</v>
      </c>
    </row>
    <row r="3254" spans="3:12">
      <c r="C3254" s="1" t="s">
        <v>1122</v>
      </c>
      <c r="D3254" s="1">
        <v>0</v>
      </c>
      <c r="E3254" s="1" t="s">
        <v>27</v>
      </c>
      <c r="F3254" s="12" t="s">
        <v>142</v>
      </c>
      <c r="G3254" s="12" t="s">
        <v>3350</v>
      </c>
      <c r="H3254" s="1" t="s">
        <v>85</v>
      </c>
      <c r="I3254" s="12" t="s">
        <v>554</v>
      </c>
      <c r="J3254" s="12" t="s">
        <v>559</v>
      </c>
      <c r="K3254" s="1" t="s">
        <v>934</v>
      </c>
      <c r="L3254" s="1" t="s">
        <v>924</v>
      </c>
    </row>
    <row r="3255" spans="3:12">
      <c r="C3255" s="1" t="s">
        <v>1123</v>
      </c>
      <c r="D3255" s="1">
        <v>0</v>
      </c>
      <c r="E3255" s="1" t="s">
        <v>27</v>
      </c>
      <c r="F3255" s="12" t="s">
        <v>142</v>
      </c>
      <c r="G3255" s="12" t="s">
        <v>3350</v>
      </c>
      <c r="H3255" s="1" t="s">
        <v>85</v>
      </c>
      <c r="I3255" s="12" t="s">
        <v>554</v>
      </c>
      <c r="J3255" s="12" t="s">
        <v>559</v>
      </c>
      <c r="K3255" s="1" t="s">
        <v>934</v>
      </c>
      <c r="L3255" s="1" t="s">
        <v>924</v>
      </c>
    </row>
    <row r="3256" spans="3:12">
      <c r="C3256" s="1" t="s">
        <v>1124</v>
      </c>
      <c r="D3256" s="1">
        <v>0</v>
      </c>
      <c r="E3256" s="1" t="s">
        <v>27</v>
      </c>
      <c r="F3256" s="12" t="s">
        <v>142</v>
      </c>
      <c r="G3256" s="12" t="s">
        <v>3350</v>
      </c>
      <c r="H3256" s="1" t="s">
        <v>85</v>
      </c>
      <c r="I3256" s="12" t="s">
        <v>554</v>
      </c>
      <c r="J3256" s="12" t="s">
        <v>559</v>
      </c>
      <c r="K3256" s="1" t="s">
        <v>934</v>
      </c>
      <c r="L3256" s="1" t="s">
        <v>924</v>
      </c>
    </row>
    <row r="3257" spans="3:12">
      <c r="C3257" s="1" t="s">
        <v>1126</v>
      </c>
      <c r="D3257" s="1">
        <v>0</v>
      </c>
      <c r="E3257" s="1" t="s">
        <v>27</v>
      </c>
      <c r="F3257" s="12" t="s">
        <v>142</v>
      </c>
      <c r="G3257" s="12" t="s">
        <v>3350</v>
      </c>
      <c r="H3257" s="1" t="s">
        <v>85</v>
      </c>
      <c r="I3257" s="12" t="s">
        <v>554</v>
      </c>
      <c r="J3257" s="12" t="s">
        <v>559</v>
      </c>
      <c r="K3257" s="1" t="s">
        <v>934</v>
      </c>
      <c r="L3257" s="1" t="s">
        <v>924</v>
      </c>
    </row>
    <row r="3258" spans="3:12">
      <c r="C3258" s="1" t="s">
        <v>1127</v>
      </c>
      <c r="D3258" s="1">
        <v>0</v>
      </c>
      <c r="E3258" s="1" t="s">
        <v>27</v>
      </c>
      <c r="F3258" s="12" t="s">
        <v>142</v>
      </c>
      <c r="G3258" s="12" t="s">
        <v>3350</v>
      </c>
      <c r="H3258" s="1" t="s">
        <v>85</v>
      </c>
      <c r="I3258" s="12" t="s">
        <v>554</v>
      </c>
      <c r="J3258" s="12" t="s">
        <v>559</v>
      </c>
      <c r="K3258" s="1" t="s">
        <v>934</v>
      </c>
      <c r="L3258" s="1" t="s">
        <v>924</v>
      </c>
    </row>
    <row r="3259" spans="3:12">
      <c r="C3259" s="1" t="s">
        <v>1128</v>
      </c>
      <c r="D3259" s="1">
        <v>0</v>
      </c>
      <c r="E3259" s="1" t="s">
        <v>27</v>
      </c>
      <c r="F3259" s="12" t="s">
        <v>142</v>
      </c>
      <c r="G3259" s="12" t="s">
        <v>3350</v>
      </c>
      <c r="H3259" s="1" t="s">
        <v>85</v>
      </c>
      <c r="I3259" s="12" t="s">
        <v>554</v>
      </c>
      <c r="J3259" s="12" t="s">
        <v>559</v>
      </c>
      <c r="K3259" s="1" t="s">
        <v>934</v>
      </c>
      <c r="L3259" s="1" t="s">
        <v>924</v>
      </c>
    </row>
    <row r="3260" spans="3:12">
      <c r="C3260" s="1" t="s">
        <v>1129</v>
      </c>
      <c r="D3260" s="1">
        <v>0</v>
      </c>
      <c r="E3260" s="1" t="s">
        <v>27</v>
      </c>
      <c r="F3260" s="12" t="s">
        <v>142</v>
      </c>
      <c r="G3260" s="12" t="s">
        <v>3350</v>
      </c>
      <c r="H3260" s="1" t="s">
        <v>85</v>
      </c>
      <c r="I3260" s="12" t="s">
        <v>554</v>
      </c>
      <c r="J3260" s="12" t="s">
        <v>559</v>
      </c>
      <c r="K3260" s="1" t="s">
        <v>934</v>
      </c>
      <c r="L3260" s="1" t="s">
        <v>924</v>
      </c>
    </row>
    <row r="3261" spans="3:12">
      <c r="C3261" s="1" t="s">
        <v>1130</v>
      </c>
      <c r="D3261" s="1">
        <v>0</v>
      </c>
      <c r="E3261" s="1" t="s">
        <v>27</v>
      </c>
      <c r="F3261" s="12" t="s">
        <v>142</v>
      </c>
      <c r="G3261" s="12" t="s">
        <v>3350</v>
      </c>
      <c r="H3261" s="1" t="s">
        <v>85</v>
      </c>
      <c r="I3261" s="12" t="s">
        <v>554</v>
      </c>
      <c r="J3261" s="12" t="s">
        <v>559</v>
      </c>
      <c r="K3261" s="1" t="s">
        <v>934</v>
      </c>
      <c r="L3261" s="1" t="s">
        <v>924</v>
      </c>
    </row>
    <row r="3262" spans="3:12">
      <c r="C3262" s="1" t="s">
        <v>1131</v>
      </c>
      <c r="D3262" s="1">
        <v>0</v>
      </c>
      <c r="E3262" s="1" t="s">
        <v>27</v>
      </c>
      <c r="F3262" s="12" t="s">
        <v>142</v>
      </c>
      <c r="G3262" s="12" t="s">
        <v>3350</v>
      </c>
      <c r="H3262" s="1" t="s">
        <v>85</v>
      </c>
      <c r="I3262" s="12" t="s">
        <v>554</v>
      </c>
      <c r="J3262" s="12" t="s">
        <v>559</v>
      </c>
      <c r="K3262" s="1" t="s">
        <v>934</v>
      </c>
      <c r="L3262" s="1" t="s">
        <v>924</v>
      </c>
    </row>
    <row r="3263" spans="3:12">
      <c r="C3263" s="1" t="s">
        <v>1132</v>
      </c>
      <c r="D3263" s="1">
        <v>0</v>
      </c>
      <c r="E3263" s="1" t="s">
        <v>27</v>
      </c>
      <c r="F3263" s="12" t="s">
        <v>142</v>
      </c>
      <c r="G3263" s="12" t="s">
        <v>3350</v>
      </c>
      <c r="H3263" s="1" t="s">
        <v>85</v>
      </c>
      <c r="I3263" s="12" t="s">
        <v>554</v>
      </c>
      <c r="J3263" s="12" t="s">
        <v>559</v>
      </c>
      <c r="K3263" s="1" t="s">
        <v>934</v>
      </c>
      <c r="L3263" s="1" t="s">
        <v>924</v>
      </c>
    </row>
    <row r="3264" spans="3:12">
      <c r="C3264" s="1" t="s">
        <v>1133</v>
      </c>
      <c r="D3264" s="1">
        <v>0</v>
      </c>
      <c r="E3264" s="1" t="s">
        <v>27</v>
      </c>
      <c r="F3264" s="12" t="s">
        <v>142</v>
      </c>
      <c r="G3264" s="12" t="s">
        <v>3350</v>
      </c>
      <c r="H3264" s="1" t="s">
        <v>85</v>
      </c>
      <c r="I3264" s="12" t="s">
        <v>554</v>
      </c>
      <c r="J3264" s="12" t="s">
        <v>559</v>
      </c>
      <c r="K3264" s="1" t="s">
        <v>934</v>
      </c>
      <c r="L3264" s="1" t="s">
        <v>924</v>
      </c>
    </row>
    <row r="3265" spans="3:12">
      <c r="C3265" s="1" t="s">
        <v>1134</v>
      </c>
      <c r="D3265" s="1">
        <v>0</v>
      </c>
      <c r="E3265" s="1" t="s">
        <v>27</v>
      </c>
      <c r="F3265" s="12" t="s">
        <v>142</v>
      </c>
      <c r="G3265" s="12" t="s">
        <v>3350</v>
      </c>
      <c r="H3265" s="1" t="s">
        <v>85</v>
      </c>
      <c r="I3265" s="12" t="s">
        <v>554</v>
      </c>
      <c r="J3265" s="12" t="s">
        <v>559</v>
      </c>
      <c r="K3265" s="1" t="s">
        <v>934</v>
      </c>
      <c r="L3265" s="1" t="s">
        <v>924</v>
      </c>
    </row>
    <row r="3266" spans="3:12">
      <c r="C3266" s="1" t="s">
        <v>1135</v>
      </c>
      <c r="D3266" s="1">
        <v>0</v>
      </c>
      <c r="E3266" s="1" t="s">
        <v>27</v>
      </c>
      <c r="F3266" s="12" t="s">
        <v>142</v>
      </c>
      <c r="G3266" s="12" t="s">
        <v>3350</v>
      </c>
      <c r="H3266" s="1" t="s">
        <v>85</v>
      </c>
      <c r="I3266" s="12" t="s">
        <v>554</v>
      </c>
      <c r="J3266" s="12" t="s">
        <v>559</v>
      </c>
      <c r="K3266" s="1" t="s">
        <v>934</v>
      </c>
      <c r="L3266" s="1" t="s">
        <v>924</v>
      </c>
    </row>
    <row r="3267" spans="3:12">
      <c r="C3267" s="1" t="s">
        <v>1136</v>
      </c>
      <c r="D3267" s="1">
        <v>0</v>
      </c>
      <c r="E3267" s="1" t="s">
        <v>27</v>
      </c>
      <c r="F3267" s="12" t="s">
        <v>142</v>
      </c>
      <c r="G3267" s="12" t="s">
        <v>3350</v>
      </c>
      <c r="H3267" s="1" t="s">
        <v>85</v>
      </c>
      <c r="I3267" s="12" t="s">
        <v>554</v>
      </c>
      <c r="J3267" s="12" t="s">
        <v>559</v>
      </c>
      <c r="K3267" s="1" t="s">
        <v>934</v>
      </c>
      <c r="L3267" s="1" t="s">
        <v>924</v>
      </c>
    </row>
    <row r="3268" spans="3:12">
      <c r="C3268" s="1" t="s">
        <v>1137</v>
      </c>
      <c r="D3268" s="1">
        <v>0</v>
      </c>
      <c r="E3268" s="1" t="s">
        <v>27</v>
      </c>
      <c r="F3268" s="12" t="s">
        <v>142</v>
      </c>
      <c r="G3268" s="12" t="s">
        <v>3350</v>
      </c>
      <c r="H3268" s="1" t="s">
        <v>85</v>
      </c>
      <c r="I3268" s="12" t="s">
        <v>554</v>
      </c>
      <c r="J3268" s="12" t="s">
        <v>559</v>
      </c>
      <c r="K3268" s="1" t="s">
        <v>934</v>
      </c>
      <c r="L3268" s="1" t="s">
        <v>924</v>
      </c>
    </row>
    <row r="3269" spans="3:12">
      <c r="C3269" s="1" t="s">
        <v>1138</v>
      </c>
      <c r="D3269" s="1">
        <v>0</v>
      </c>
      <c r="E3269" s="1" t="s">
        <v>27</v>
      </c>
      <c r="F3269" s="12" t="s">
        <v>142</v>
      </c>
      <c r="G3269" s="12" t="s">
        <v>3350</v>
      </c>
      <c r="H3269" s="1" t="s">
        <v>85</v>
      </c>
      <c r="I3269" s="12" t="s">
        <v>554</v>
      </c>
      <c r="J3269" s="12" t="s">
        <v>559</v>
      </c>
      <c r="K3269" s="1" t="s">
        <v>934</v>
      </c>
      <c r="L3269" s="1" t="s">
        <v>924</v>
      </c>
    </row>
    <row r="3270" spans="3:12">
      <c r="C3270" s="1" t="s">
        <v>1139</v>
      </c>
      <c r="D3270" s="1">
        <v>0</v>
      </c>
      <c r="E3270" s="1" t="s">
        <v>27</v>
      </c>
      <c r="F3270" s="12" t="s">
        <v>142</v>
      </c>
      <c r="G3270" s="12" t="s">
        <v>3350</v>
      </c>
      <c r="H3270" s="1" t="s">
        <v>85</v>
      </c>
      <c r="I3270" s="12" t="s">
        <v>554</v>
      </c>
      <c r="J3270" s="12" t="s">
        <v>559</v>
      </c>
      <c r="K3270" s="1" t="s">
        <v>934</v>
      </c>
      <c r="L3270" s="1" t="s">
        <v>924</v>
      </c>
    </row>
    <row r="3271" spans="3:12">
      <c r="C3271" s="1" t="s">
        <v>1140</v>
      </c>
      <c r="D3271" s="1">
        <v>0</v>
      </c>
      <c r="E3271" s="1" t="s">
        <v>27</v>
      </c>
      <c r="F3271" s="12" t="s">
        <v>142</v>
      </c>
      <c r="G3271" s="12" t="s">
        <v>3350</v>
      </c>
      <c r="H3271" s="1" t="s">
        <v>85</v>
      </c>
      <c r="I3271" s="12" t="s">
        <v>554</v>
      </c>
      <c r="J3271" s="12" t="s">
        <v>559</v>
      </c>
      <c r="K3271" s="1" t="s">
        <v>934</v>
      </c>
      <c r="L3271" s="1" t="s">
        <v>924</v>
      </c>
    </row>
    <row r="3272" spans="3:12">
      <c r="C3272" s="1" t="s">
        <v>1143</v>
      </c>
      <c r="D3272" s="1">
        <v>0</v>
      </c>
      <c r="E3272" s="1" t="s">
        <v>27</v>
      </c>
      <c r="F3272" s="12" t="s">
        <v>142</v>
      </c>
      <c r="G3272" s="12" t="s">
        <v>3350</v>
      </c>
      <c r="H3272" s="1" t="s">
        <v>85</v>
      </c>
      <c r="I3272" s="12" t="s">
        <v>554</v>
      </c>
      <c r="J3272" s="12" t="s">
        <v>559</v>
      </c>
      <c r="K3272" s="1" t="s">
        <v>934</v>
      </c>
      <c r="L3272" s="1" t="s">
        <v>924</v>
      </c>
    </row>
    <row r="3273" spans="3:12">
      <c r="C3273" s="1" t="s">
        <v>1144</v>
      </c>
      <c r="D3273" s="1">
        <v>0</v>
      </c>
      <c r="E3273" s="1" t="s">
        <v>27</v>
      </c>
      <c r="F3273" s="12" t="s">
        <v>142</v>
      </c>
      <c r="G3273" s="12" t="s">
        <v>3350</v>
      </c>
      <c r="H3273" s="1" t="s">
        <v>85</v>
      </c>
      <c r="I3273" s="12" t="s">
        <v>554</v>
      </c>
      <c r="J3273" s="12" t="s">
        <v>559</v>
      </c>
      <c r="K3273" s="1" t="s">
        <v>934</v>
      </c>
      <c r="L3273" s="1" t="s">
        <v>924</v>
      </c>
    </row>
    <row r="3274" spans="3:12">
      <c r="C3274" s="1" t="s">
        <v>1145</v>
      </c>
      <c r="D3274" s="1">
        <v>0</v>
      </c>
      <c r="E3274" s="1" t="s">
        <v>27</v>
      </c>
      <c r="F3274" s="12" t="s">
        <v>142</v>
      </c>
      <c r="G3274" s="12" t="s">
        <v>3350</v>
      </c>
      <c r="H3274" s="1" t="s">
        <v>85</v>
      </c>
      <c r="I3274" s="12" t="s">
        <v>554</v>
      </c>
      <c r="J3274" s="12" t="s">
        <v>559</v>
      </c>
      <c r="K3274" s="1" t="s">
        <v>934</v>
      </c>
      <c r="L3274" s="1" t="s">
        <v>924</v>
      </c>
    </row>
    <row r="3275" spans="3:12">
      <c r="C3275" s="1" t="s">
        <v>1146</v>
      </c>
      <c r="D3275" s="1">
        <v>0</v>
      </c>
      <c r="E3275" s="1" t="s">
        <v>27</v>
      </c>
      <c r="F3275" s="12" t="s">
        <v>142</v>
      </c>
      <c r="G3275" s="12" t="s">
        <v>3350</v>
      </c>
      <c r="H3275" s="1" t="s">
        <v>85</v>
      </c>
      <c r="I3275" s="12" t="s">
        <v>554</v>
      </c>
      <c r="J3275" s="12" t="s">
        <v>559</v>
      </c>
      <c r="K3275" s="1" t="s">
        <v>934</v>
      </c>
      <c r="L3275" s="1" t="s">
        <v>924</v>
      </c>
    </row>
    <row r="3276" spans="3:12">
      <c r="C3276" s="1" t="s">
        <v>1147</v>
      </c>
      <c r="D3276" s="1">
        <v>0</v>
      </c>
      <c r="E3276" s="1" t="s">
        <v>27</v>
      </c>
      <c r="F3276" s="12" t="s">
        <v>142</v>
      </c>
      <c r="G3276" s="12" t="s">
        <v>3350</v>
      </c>
      <c r="H3276" s="1" t="s">
        <v>85</v>
      </c>
      <c r="I3276" s="12" t="s">
        <v>554</v>
      </c>
      <c r="J3276" s="12" t="s">
        <v>559</v>
      </c>
      <c r="K3276" s="1" t="s">
        <v>934</v>
      </c>
      <c r="L3276" s="1" t="s">
        <v>924</v>
      </c>
    </row>
    <row r="3277" spans="3:12">
      <c r="C3277" s="1" t="s">
        <v>1149</v>
      </c>
      <c r="D3277" s="1">
        <v>0</v>
      </c>
      <c r="E3277" s="1" t="s">
        <v>27</v>
      </c>
      <c r="F3277" s="12" t="s">
        <v>142</v>
      </c>
      <c r="G3277" s="12" t="s">
        <v>3350</v>
      </c>
      <c r="H3277" s="1" t="s">
        <v>85</v>
      </c>
      <c r="I3277" s="12" t="s">
        <v>554</v>
      </c>
      <c r="J3277" s="12" t="s">
        <v>559</v>
      </c>
      <c r="K3277" s="1" t="s">
        <v>934</v>
      </c>
      <c r="L3277" s="1" t="s">
        <v>924</v>
      </c>
    </row>
    <row r="3278" spans="3:12">
      <c r="C3278" s="1" t="s">
        <v>1150</v>
      </c>
      <c r="D3278" s="1">
        <v>0</v>
      </c>
      <c r="E3278" s="1" t="s">
        <v>27</v>
      </c>
      <c r="F3278" s="12" t="s">
        <v>142</v>
      </c>
      <c r="G3278" s="12" t="s">
        <v>3350</v>
      </c>
      <c r="H3278" s="1" t="s">
        <v>85</v>
      </c>
      <c r="I3278" s="12" t="s">
        <v>554</v>
      </c>
      <c r="J3278" s="12" t="s">
        <v>559</v>
      </c>
      <c r="K3278" s="1" t="s">
        <v>934</v>
      </c>
      <c r="L3278" s="1" t="s">
        <v>924</v>
      </c>
    </row>
    <row r="3279" spans="3:12">
      <c r="C3279" s="1" t="s">
        <v>1151</v>
      </c>
      <c r="D3279" s="1">
        <v>0</v>
      </c>
      <c r="E3279" s="1" t="s">
        <v>27</v>
      </c>
      <c r="F3279" s="12" t="s">
        <v>142</v>
      </c>
      <c r="G3279" s="12" t="s">
        <v>3350</v>
      </c>
      <c r="H3279" s="1" t="s">
        <v>85</v>
      </c>
      <c r="I3279" s="12" t="s">
        <v>554</v>
      </c>
      <c r="J3279" s="12" t="s">
        <v>559</v>
      </c>
      <c r="K3279" s="1" t="s">
        <v>934</v>
      </c>
      <c r="L3279" s="1" t="s">
        <v>924</v>
      </c>
    </row>
    <row r="3280" spans="3:12">
      <c r="C3280" s="1" t="s">
        <v>1152</v>
      </c>
      <c r="D3280" s="1">
        <v>0</v>
      </c>
      <c r="E3280" s="1" t="s">
        <v>27</v>
      </c>
      <c r="F3280" s="12" t="s">
        <v>142</v>
      </c>
      <c r="G3280" s="12" t="s">
        <v>3350</v>
      </c>
      <c r="H3280" s="1" t="s">
        <v>85</v>
      </c>
      <c r="I3280" s="12" t="s">
        <v>554</v>
      </c>
      <c r="J3280" s="12" t="s">
        <v>559</v>
      </c>
      <c r="K3280" s="1" t="s">
        <v>934</v>
      </c>
      <c r="L3280" s="1" t="s">
        <v>924</v>
      </c>
    </row>
    <row r="3281" spans="3:12">
      <c r="C3281" s="1" t="s">
        <v>1154</v>
      </c>
      <c r="D3281" s="1">
        <v>0</v>
      </c>
      <c r="E3281" s="1" t="s">
        <v>27</v>
      </c>
      <c r="F3281" s="12" t="s">
        <v>142</v>
      </c>
      <c r="G3281" s="12" t="s">
        <v>3350</v>
      </c>
      <c r="H3281" s="1" t="s">
        <v>85</v>
      </c>
      <c r="I3281" s="12" t="s">
        <v>554</v>
      </c>
      <c r="J3281" s="12" t="s">
        <v>559</v>
      </c>
      <c r="K3281" s="1" t="s">
        <v>934</v>
      </c>
      <c r="L3281" s="1" t="s">
        <v>924</v>
      </c>
    </row>
    <row r="3282" spans="3:12">
      <c r="C3282" s="1" t="s">
        <v>1155</v>
      </c>
      <c r="D3282" s="1">
        <v>0</v>
      </c>
      <c r="E3282" s="1" t="s">
        <v>27</v>
      </c>
      <c r="F3282" s="12" t="s">
        <v>142</v>
      </c>
      <c r="G3282" s="12" t="s">
        <v>3350</v>
      </c>
      <c r="H3282" s="1" t="s">
        <v>85</v>
      </c>
      <c r="I3282" s="12" t="s">
        <v>554</v>
      </c>
      <c r="J3282" s="12" t="s">
        <v>559</v>
      </c>
      <c r="K3282" s="1" t="s">
        <v>934</v>
      </c>
      <c r="L3282" s="1" t="s">
        <v>924</v>
      </c>
    </row>
    <row r="3283" spans="3:12">
      <c r="C3283" s="1" t="s">
        <v>1156</v>
      </c>
      <c r="D3283" s="1">
        <v>0</v>
      </c>
      <c r="E3283" s="1" t="s">
        <v>27</v>
      </c>
      <c r="F3283" s="12" t="s">
        <v>142</v>
      </c>
      <c r="G3283" s="12" t="s">
        <v>3350</v>
      </c>
      <c r="H3283" s="1" t="s">
        <v>85</v>
      </c>
      <c r="I3283" s="12" t="s">
        <v>554</v>
      </c>
      <c r="J3283" s="12" t="s">
        <v>559</v>
      </c>
      <c r="K3283" s="1" t="s">
        <v>934</v>
      </c>
      <c r="L3283" s="1" t="s">
        <v>924</v>
      </c>
    </row>
    <row r="3284" spans="3:12">
      <c r="C3284" s="1" t="s">
        <v>1157</v>
      </c>
      <c r="D3284" s="1">
        <v>0</v>
      </c>
      <c r="E3284" s="1" t="s">
        <v>27</v>
      </c>
      <c r="F3284" s="12" t="s">
        <v>142</v>
      </c>
      <c r="G3284" s="12" t="s">
        <v>3350</v>
      </c>
      <c r="H3284" s="1" t="s">
        <v>85</v>
      </c>
      <c r="I3284" s="12" t="s">
        <v>554</v>
      </c>
      <c r="J3284" s="12" t="s">
        <v>559</v>
      </c>
      <c r="K3284" s="1" t="s">
        <v>934</v>
      </c>
      <c r="L3284" s="1" t="s">
        <v>924</v>
      </c>
    </row>
    <row r="3285" spans="3:12">
      <c r="C3285" s="1" t="s">
        <v>1158</v>
      </c>
      <c r="D3285" s="1">
        <v>0</v>
      </c>
      <c r="E3285" s="1" t="s">
        <v>27</v>
      </c>
      <c r="F3285" s="12" t="s">
        <v>142</v>
      </c>
      <c r="G3285" s="12" t="s">
        <v>3350</v>
      </c>
      <c r="H3285" s="1" t="s">
        <v>85</v>
      </c>
      <c r="I3285" s="12" t="s">
        <v>554</v>
      </c>
      <c r="J3285" s="12" t="s">
        <v>559</v>
      </c>
      <c r="K3285" s="1" t="s">
        <v>934</v>
      </c>
      <c r="L3285" s="1" t="s">
        <v>924</v>
      </c>
    </row>
    <row r="3286" spans="3:12">
      <c r="C3286" s="1" t="s">
        <v>1160</v>
      </c>
      <c r="D3286" s="1">
        <v>0</v>
      </c>
      <c r="E3286" s="1" t="s">
        <v>27</v>
      </c>
      <c r="F3286" s="12" t="s">
        <v>142</v>
      </c>
      <c r="G3286" s="12" t="s">
        <v>3350</v>
      </c>
      <c r="H3286" s="1" t="s">
        <v>85</v>
      </c>
      <c r="I3286" s="12" t="s">
        <v>554</v>
      </c>
      <c r="J3286" s="12" t="s">
        <v>559</v>
      </c>
      <c r="K3286" s="1" t="s">
        <v>934</v>
      </c>
      <c r="L3286" s="1" t="s">
        <v>924</v>
      </c>
    </row>
    <row r="3287" spans="3:12">
      <c r="C3287" s="1" t="s">
        <v>1161</v>
      </c>
      <c r="D3287" s="1">
        <v>0</v>
      </c>
      <c r="E3287" s="1" t="s">
        <v>27</v>
      </c>
      <c r="F3287" s="12" t="s">
        <v>142</v>
      </c>
      <c r="G3287" s="12" t="s">
        <v>3350</v>
      </c>
      <c r="H3287" s="1" t="s">
        <v>85</v>
      </c>
      <c r="I3287" s="12" t="s">
        <v>554</v>
      </c>
      <c r="J3287" s="12" t="s">
        <v>559</v>
      </c>
      <c r="K3287" s="1" t="s">
        <v>934</v>
      </c>
      <c r="L3287" s="1" t="s">
        <v>924</v>
      </c>
    </row>
    <row r="3288" spans="3:12">
      <c r="C3288" s="1" t="s">
        <v>1162</v>
      </c>
      <c r="D3288" s="1">
        <v>0</v>
      </c>
      <c r="E3288" s="1" t="s">
        <v>27</v>
      </c>
      <c r="F3288" s="12" t="s">
        <v>142</v>
      </c>
      <c r="G3288" s="12" t="s">
        <v>3350</v>
      </c>
      <c r="H3288" s="1" t="s">
        <v>85</v>
      </c>
      <c r="I3288" s="12" t="s">
        <v>554</v>
      </c>
      <c r="J3288" s="12" t="s">
        <v>559</v>
      </c>
      <c r="K3288" s="1" t="s">
        <v>934</v>
      </c>
      <c r="L3288" s="1" t="s">
        <v>924</v>
      </c>
    </row>
    <row r="3289" spans="3:12">
      <c r="C3289" s="1" t="s">
        <v>1163</v>
      </c>
      <c r="D3289" s="1">
        <v>0</v>
      </c>
      <c r="E3289" s="1" t="s">
        <v>27</v>
      </c>
      <c r="F3289" s="12" t="s">
        <v>142</v>
      </c>
      <c r="G3289" s="12" t="s">
        <v>3350</v>
      </c>
      <c r="H3289" s="1" t="s">
        <v>85</v>
      </c>
      <c r="I3289" s="12" t="s">
        <v>554</v>
      </c>
      <c r="J3289" s="12" t="s">
        <v>559</v>
      </c>
      <c r="K3289" s="1" t="s">
        <v>934</v>
      </c>
      <c r="L3289" s="1" t="s">
        <v>924</v>
      </c>
    </row>
    <row r="3290" spans="3:12">
      <c r="C3290" s="1" t="s">
        <v>1164</v>
      </c>
      <c r="D3290" s="1">
        <v>0</v>
      </c>
      <c r="E3290" s="1" t="s">
        <v>27</v>
      </c>
      <c r="F3290" s="12" t="s">
        <v>142</v>
      </c>
      <c r="G3290" s="12" t="s">
        <v>3350</v>
      </c>
      <c r="H3290" s="1" t="s">
        <v>85</v>
      </c>
      <c r="I3290" s="12" t="s">
        <v>554</v>
      </c>
      <c r="J3290" s="12" t="s">
        <v>559</v>
      </c>
      <c r="K3290" s="1" t="s">
        <v>934</v>
      </c>
      <c r="L3290" s="1" t="s">
        <v>924</v>
      </c>
    </row>
    <row r="3291" spans="3:12">
      <c r="C3291" s="1" t="s">
        <v>1165</v>
      </c>
      <c r="D3291" s="1">
        <v>0</v>
      </c>
      <c r="E3291" s="1" t="s">
        <v>27</v>
      </c>
      <c r="F3291" s="12" t="s">
        <v>142</v>
      </c>
      <c r="G3291" s="12" t="s">
        <v>3350</v>
      </c>
      <c r="H3291" s="1" t="s">
        <v>85</v>
      </c>
      <c r="I3291" s="12" t="s">
        <v>554</v>
      </c>
      <c r="J3291" s="12" t="s">
        <v>559</v>
      </c>
      <c r="K3291" s="1" t="s">
        <v>934</v>
      </c>
      <c r="L3291" s="1" t="s">
        <v>924</v>
      </c>
    </row>
    <row r="3292" spans="3:12">
      <c r="C3292" s="1" t="s">
        <v>1166</v>
      </c>
      <c r="D3292" s="1">
        <v>0</v>
      </c>
      <c r="E3292" s="1" t="s">
        <v>27</v>
      </c>
      <c r="F3292" s="12" t="s">
        <v>142</v>
      </c>
      <c r="G3292" s="12" t="s">
        <v>3350</v>
      </c>
      <c r="H3292" s="1" t="s">
        <v>85</v>
      </c>
      <c r="I3292" s="12" t="s">
        <v>554</v>
      </c>
      <c r="J3292" s="12" t="s">
        <v>559</v>
      </c>
      <c r="K3292" s="1" t="s">
        <v>934</v>
      </c>
      <c r="L3292" s="1" t="s">
        <v>924</v>
      </c>
    </row>
    <row r="3293" spans="3:12">
      <c r="C3293" s="1" t="s">
        <v>1167</v>
      </c>
      <c r="D3293" s="1">
        <v>0</v>
      </c>
      <c r="E3293" s="1" t="s">
        <v>27</v>
      </c>
      <c r="F3293" s="12" t="s">
        <v>142</v>
      </c>
      <c r="G3293" s="12" t="s">
        <v>3350</v>
      </c>
      <c r="H3293" s="1" t="s">
        <v>85</v>
      </c>
      <c r="I3293" s="12" t="s">
        <v>554</v>
      </c>
      <c r="J3293" s="12" t="s">
        <v>559</v>
      </c>
      <c r="K3293" s="1" t="s">
        <v>934</v>
      </c>
      <c r="L3293" s="1" t="s">
        <v>924</v>
      </c>
    </row>
    <row r="3294" spans="3:12">
      <c r="C3294" s="1" t="s">
        <v>1168</v>
      </c>
      <c r="D3294" s="1">
        <v>0</v>
      </c>
      <c r="E3294" s="1" t="s">
        <v>27</v>
      </c>
      <c r="F3294" s="12" t="s">
        <v>142</v>
      </c>
      <c r="G3294" s="12" t="s">
        <v>3350</v>
      </c>
      <c r="H3294" s="1" t="s">
        <v>85</v>
      </c>
      <c r="I3294" s="12" t="s">
        <v>554</v>
      </c>
      <c r="J3294" s="12" t="s">
        <v>559</v>
      </c>
      <c r="K3294" s="1" t="s">
        <v>934</v>
      </c>
      <c r="L3294" s="1" t="s">
        <v>924</v>
      </c>
    </row>
    <row r="3295" spans="3:12">
      <c r="C3295" s="1" t="s">
        <v>1169</v>
      </c>
      <c r="D3295" s="1">
        <v>0</v>
      </c>
      <c r="E3295" s="1" t="s">
        <v>27</v>
      </c>
      <c r="F3295" s="12" t="s">
        <v>142</v>
      </c>
      <c r="G3295" s="12" t="s">
        <v>3350</v>
      </c>
      <c r="H3295" s="1" t="s">
        <v>85</v>
      </c>
      <c r="I3295" s="12" t="s">
        <v>554</v>
      </c>
      <c r="J3295" s="12" t="s">
        <v>559</v>
      </c>
      <c r="K3295" s="1" t="s">
        <v>934</v>
      </c>
      <c r="L3295" s="1" t="s">
        <v>924</v>
      </c>
    </row>
    <row r="3296" spans="3:12">
      <c r="C3296" s="1" t="s">
        <v>1170</v>
      </c>
      <c r="D3296" s="1">
        <v>0</v>
      </c>
      <c r="E3296" s="1" t="s">
        <v>27</v>
      </c>
      <c r="F3296" s="12" t="s">
        <v>142</v>
      </c>
      <c r="G3296" s="12" t="s">
        <v>3350</v>
      </c>
      <c r="H3296" s="1" t="s">
        <v>85</v>
      </c>
      <c r="I3296" s="12" t="s">
        <v>554</v>
      </c>
      <c r="J3296" s="12" t="s">
        <v>559</v>
      </c>
      <c r="K3296" s="1" t="s">
        <v>934</v>
      </c>
      <c r="L3296" s="1" t="s">
        <v>924</v>
      </c>
    </row>
    <row r="3297" spans="3:12">
      <c r="C3297" s="1" t="s">
        <v>1171</v>
      </c>
      <c r="D3297" s="1">
        <v>0</v>
      </c>
      <c r="E3297" s="1" t="s">
        <v>27</v>
      </c>
      <c r="F3297" s="12" t="s">
        <v>142</v>
      </c>
      <c r="G3297" s="12" t="s">
        <v>3350</v>
      </c>
      <c r="H3297" s="1" t="s">
        <v>85</v>
      </c>
      <c r="I3297" s="12" t="s">
        <v>554</v>
      </c>
      <c r="J3297" s="12" t="s">
        <v>559</v>
      </c>
      <c r="K3297" s="1" t="s">
        <v>934</v>
      </c>
      <c r="L3297" s="1" t="s">
        <v>924</v>
      </c>
    </row>
    <row r="3298" spans="3:12">
      <c r="C3298" s="1" t="s">
        <v>1172</v>
      </c>
      <c r="D3298" s="1">
        <v>0</v>
      </c>
      <c r="E3298" s="1" t="s">
        <v>27</v>
      </c>
      <c r="F3298" s="12" t="s">
        <v>142</v>
      </c>
      <c r="G3298" s="12" t="s">
        <v>3350</v>
      </c>
      <c r="H3298" s="1" t="s">
        <v>85</v>
      </c>
      <c r="I3298" s="12" t="s">
        <v>554</v>
      </c>
      <c r="J3298" s="12" t="s">
        <v>559</v>
      </c>
      <c r="K3298" s="1" t="s">
        <v>934</v>
      </c>
      <c r="L3298" s="1" t="s">
        <v>924</v>
      </c>
    </row>
    <row r="3299" spans="3:12">
      <c r="C3299" s="1" t="s">
        <v>1173</v>
      </c>
      <c r="D3299" s="1">
        <v>0</v>
      </c>
      <c r="E3299" s="1" t="s">
        <v>27</v>
      </c>
      <c r="F3299" s="12" t="s">
        <v>142</v>
      </c>
      <c r="G3299" s="12" t="s">
        <v>3350</v>
      </c>
      <c r="H3299" s="1" t="s">
        <v>85</v>
      </c>
      <c r="I3299" s="12" t="s">
        <v>554</v>
      </c>
      <c r="J3299" s="12" t="s">
        <v>559</v>
      </c>
      <c r="K3299" s="1" t="s">
        <v>934</v>
      </c>
      <c r="L3299" s="1" t="s">
        <v>924</v>
      </c>
    </row>
    <row r="3300" spans="3:12">
      <c r="C3300" s="1" t="s">
        <v>1174</v>
      </c>
      <c r="D3300" s="1">
        <v>0</v>
      </c>
      <c r="E3300" s="1" t="s">
        <v>27</v>
      </c>
      <c r="F3300" s="12" t="s">
        <v>142</v>
      </c>
      <c r="G3300" s="12" t="s">
        <v>3350</v>
      </c>
      <c r="H3300" s="1" t="s">
        <v>85</v>
      </c>
      <c r="I3300" s="12" t="s">
        <v>554</v>
      </c>
      <c r="J3300" s="12" t="s">
        <v>559</v>
      </c>
      <c r="K3300" s="1" t="s">
        <v>934</v>
      </c>
      <c r="L3300" s="1" t="s">
        <v>924</v>
      </c>
    </row>
    <row r="3301" spans="3:12">
      <c r="C3301" s="1" t="s">
        <v>1109</v>
      </c>
      <c r="D3301" s="1">
        <v>0</v>
      </c>
      <c r="E3301" s="1" t="s">
        <v>27</v>
      </c>
      <c r="F3301" s="12" t="s">
        <v>142</v>
      </c>
      <c r="G3301" s="12" t="s">
        <v>3350</v>
      </c>
      <c r="H3301" s="1" t="s">
        <v>85</v>
      </c>
      <c r="I3301" s="12" t="s">
        <v>554</v>
      </c>
      <c r="J3301" s="12" t="s">
        <v>559</v>
      </c>
      <c r="K3301" s="1" t="s">
        <v>934</v>
      </c>
      <c r="L3301" s="1" t="s">
        <v>926</v>
      </c>
    </row>
    <row r="3302" spans="3:12">
      <c r="C3302" s="1" t="s">
        <v>1110</v>
      </c>
      <c r="D3302" s="1">
        <v>0</v>
      </c>
      <c r="E3302" s="1" t="s">
        <v>27</v>
      </c>
      <c r="F3302" s="12" t="s">
        <v>142</v>
      </c>
      <c r="G3302" s="12" t="s">
        <v>3350</v>
      </c>
      <c r="H3302" s="1" t="s">
        <v>85</v>
      </c>
      <c r="I3302" s="12" t="s">
        <v>554</v>
      </c>
      <c r="J3302" s="12" t="s">
        <v>559</v>
      </c>
      <c r="K3302" s="1" t="s">
        <v>934</v>
      </c>
      <c r="L3302" s="1" t="s">
        <v>926</v>
      </c>
    </row>
    <row r="3303" spans="3:12">
      <c r="C3303" s="1" t="s">
        <v>1111</v>
      </c>
      <c r="D3303" s="1">
        <v>0</v>
      </c>
      <c r="E3303" s="1" t="s">
        <v>27</v>
      </c>
      <c r="F3303" s="12" t="s">
        <v>142</v>
      </c>
      <c r="G3303" s="12" t="s">
        <v>3350</v>
      </c>
      <c r="H3303" s="1" t="s">
        <v>85</v>
      </c>
      <c r="I3303" s="12" t="s">
        <v>554</v>
      </c>
      <c r="J3303" s="12" t="s">
        <v>559</v>
      </c>
      <c r="K3303" s="1" t="s">
        <v>934</v>
      </c>
      <c r="L3303" s="1" t="s">
        <v>926</v>
      </c>
    </row>
    <row r="3304" spans="3:12">
      <c r="C3304" s="1" t="s">
        <v>1112</v>
      </c>
      <c r="D3304" s="1">
        <v>0</v>
      </c>
      <c r="E3304" s="1" t="s">
        <v>27</v>
      </c>
      <c r="F3304" s="12" t="s">
        <v>142</v>
      </c>
      <c r="G3304" s="12" t="s">
        <v>3350</v>
      </c>
      <c r="H3304" s="1" t="s">
        <v>85</v>
      </c>
      <c r="I3304" s="12" t="s">
        <v>554</v>
      </c>
      <c r="J3304" s="12" t="s">
        <v>559</v>
      </c>
      <c r="K3304" s="1" t="s">
        <v>934</v>
      </c>
      <c r="L3304" s="1" t="s">
        <v>926</v>
      </c>
    </row>
    <row r="3305" spans="3:12">
      <c r="C3305" s="1" t="s">
        <v>1113</v>
      </c>
      <c r="D3305" s="1">
        <v>0</v>
      </c>
      <c r="E3305" s="1" t="s">
        <v>27</v>
      </c>
      <c r="F3305" s="12" t="s">
        <v>142</v>
      </c>
      <c r="G3305" s="12" t="s">
        <v>3350</v>
      </c>
      <c r="H3305" s="1" t="s">
        <v>85</v>
      </c>
      <c r="I3305" s="12" t="s">
        <v>554</v>
      </c>
      <c r="J3305" s="12" t="s">
        <v>559</v>
      </c>
      <c r="K3305" s="1" t="s">
        <v>934</v>
      </c>
      <c r="L3305" s="1" t="s">
        <v>926</v>
      </c>
    </row>
    <row r="3306" spans="3:12">
      <c r="C3306" s="1" t="s">
        <v>1115</v>
      </c>
      <c r="D3306" s="1">
        <v>0</v>
      </c>
      <c r="E3306" s="1" t="s">
        <v>27</v>
      </c>
      <c r="F3306" s="12" t="s">
        <v>142</v>
      </c>
      <c r="G3306" s="12" t="s">
        <v>3350</v>
      </c>
      <c r="H3306" s="1" t="s">
        <v>85</v>
      </c>
      <c r="I3306" s="12" t="s">
        <v>554</v>
      </c>
      <c r="J3306" s="12" t="s">
        <v>559</v>
      </c>
      <c r="K3306" s="1" t="s">
        <v>934</v>
      </c>
      <c r="L3306" s="1" t="s">
        <v>926</v>
      </c>
    </row>
    <row r="3307" spans="3:12">
      <c r="C3307" s="1" t="s">
        <v>1116</v>
      </c>
      <c r="D3307" s="1">
        <v>0</v>
      </c>
      <c r="E3307" s="1" t="s">
        <v>27</v>
      </c>
      <c r="F3307" s="12" t="s">
        <v>142</v>
      </c>
      <c r="G3307" s="12" t="s">
        <v>3350</v>
      </c>
      <c r="H3307" s="1" t="s">
        <v>85</v>
      </c>
      <c r="I3307" s="12" t="s">
        <v>554</v>
      </c>
      <c r="J3307" s="12" t="s">
        <v>559</v>
      </c>
      <c r="K3307" s="1" t="s">
        <v>934</v>
      </c>
      <c r="L3307" s="1" t="s">
        <v>926</v>
      </c>
    </row>
    <row r="3308" spans="3:12">
      <c r="C3308" s="1" t="s">
        <v>1117</v>
      </c>
      <c r="D3308" s="1">
        <v>0</v>
      </c>
      <c r="E3308" s="1" t="s">
        <v>27</v>
      </c>
      <c r="F3308" s="12" t="s">
        <v>142</v>
      </c>
      <c r="G3308" s="12" t="s">
        <v>3350</v>
      </c>
      <c r="H3308" s="1" t="s">
        <v>85</v>
      </c>
      <c r="I3308" s="12" t="s">
        <v>554</v>
      </c>
      <c r="J3308" s="12" t="s">
        <v>559</v>
      </c>
      <c r="K3308" s="1" t="s">
        <v>934</v>
      </c>
      <c r="L3308" s="1" t="s">
        <v>926</v>
      </c>
    </row>
    <row r="3309" spans="3:12">
      <c r="C3309" s="1" t="s">
        <v>1118</v>
      </c>
      <c r="D3309" s="1">
        <v>0</v>
      </c>
      <c r="E3309" s="1" t="s">
        <v>27</v>
      </c>
      <c r="F3309" s="12" t="s">
        <v>142</v>
      </c>
      <c r="G3309" s="12" t="s">
        <v>3350</v>
      </c>
      <c r="H3309" s="1" t="s">
        <v>85</v>
      </c>
      <c r="I3309" s="12" t="s">
        <v>554</v>
      </c>
      <c r="J3309" s="12" t="s">
        <v>559</v>
      </c>
      <c r="K3309" s="1" t="s">
        <v>934</v>
      </c>
      <c r="L3309" s="1" t="s">
        <v>926</v>
      </c>
    </row>
    <row r="3310" spans="3:12">
      <c r="C3310" s="1" t="s">
        <v>1120</v>
      </c>
      <c r="D3310" s="1">
        <v>0</v>
      </c>
      <c r="E3310" s="1" t="s">
        <v>27</v>
      </c>
      <c r="F3310" s="12" t="s">
        <v>142</v>
      </c>
      <c r="G3310" s="12" t="s">
        <v>3350</v>
      </c>
      <c r="H3310" s="1" t="s">
        <v>85</v>
      </c>
      <c r="I3310" s="12" t="s">
        <v>554</v>
      </c>
      <c r="J3310" s="12" t="s">
        <v>559</v>
      </c>
      <c r="K3310" s="1" t="s">
        <v>934</v>
      </c>
      <c r="L3310" s="1" t="s">
        <v>926</v>
      </c>
    </row>
    <row r="3311" spans="3:12">
      <c r="C3311" s="1" t="s">
        <v>1121</v>
      </c>
      <c r="D3311" s="1">
        <v>0</v>
      </c>
      <c r="E3311" s="1" t="s">
        <v>27</v>
      </c>
      <c r="F3311" s="12" t="s">
        <v>142</v>
      </c>
      <c r="G3311" s="12" t="s">
        <v>3350</v>
      </c>
      <c r="H3311" s="1" t="s">
        <v>85</v>
      </c>
      <c r="I3311" s="12" t="s">
        <v>554</v>
      </c>
      <c r="J3311" s="12" t="s">
        <v>559</v>
      </c>
      <c r="K3311" s="1" t="s">
        <v>934</v>
      </c>
      <c r="L3311" s="1" t="s">
        <v>926</v>
      </c>
    </row>
    <row r="3312" spans="3:12">
      <c r="C3312" s="1" t="s">
        <v>1122</v>
      </c>
      <c r="D3312" s="1">
        <v>0</v>
      </c>
      <c r="E3312" s="1" t="s">
        <v>27</v>
      </c>
      <c r="F3312" s="12" t="s">
        <v>142</v>
      </c>
      <c r="G3312" s="12" t="s">
        <v>3350</v>
      </c>
      <c r="H3312" s="1" t="s">
        <v>85</v>
      </c>
      <c r="I3312" s="12" t="s">
        <v>554</v>
      </c>
      <c r="J3312" s="12" t="s">
        <v>559</v>
      </c>
      <c r="K3312" s="1" t="s">
        <v>934</v>
      </c>
      <c r="L3312" s="1" t="s">
        <v>926</v>
      </c>
    </row>
    <row r="3313" spans="3:12">
      <c r="C3313" s="1" t="s">
        <v>1123</v>
      </c>
      <c r="D3313" s="1">
        <v>0</v>
      </c>
      <c r="E3313" s="1" t="s">
        <v>27</v>
      </c>
      <c r="F3313" s="12" t="s">
        <v>142</v>
      </c>
      <c r="G3313" s="12" t="s">
        <v>3350</v>
      </c>
      <c r="H3313" s="1" t="s">
        <v>85</v>
      </c>
      <c r="I3313" s="12" t="s">
        <v>554</v>
      </c>
      <c r="J3313" s="12" t="s">
        <v>559</v>
      </c>
      <c r="K3313" s="1" t="s">
        <v>934</v>
      </c>
      <c r="L3313" s="1" t="s">
        <v>926</v>
      </c>
    </row>
    <row r="3314" spans="3:12">
      <c r="C3314" s="1" t="s">
        <v>1124</v>
      </c>
      <c r="D3314" s="1">
        <v>0</v>
      </c>
      <c r="E3314" s="1" t="s">
        <v>27</v>
      </c>
      <c r="F3314" s="12" t="s">
        <v>142</v>
      </c>
      <c r="G3314" s="12" t="s">
        <v>3350</v>
      </c>
      <c r="H3314" s="1" t="s">
        <v>85</v>
      </c>
      <c r="I3314" s="12" t="s">
        <v>554</v>
      </c>
      <c r="J3314" s="12" t="s">
        <v>559</v>
      </c>
      <c r="K3314" s="1" t="s">
        <v>934</v>
      </c>
      <c r="L3314" s="1" t="s">
        <v>926</v>
      </c>
    </row>
    <row r="3315" spans="3:12">
      <c r="C3315" s="1" t="s">
        <v>1126</v>
      </c>
      <c r="D3315" s="1">
        <v>0</v>
      </c>
      <c r="E3315" s="1" t="s">
        <v>27</v>
      </c>
      <c r="F3315" s="12" t="s">
        <v>142</v>
      </c>
      <c r="G3315" s="12" t="s">
        <v>3350</v>
      </c>
      <c r="H3315" s="1" t="s">
        <v>85</v>
      </c>
      <c r="I3315" s="12" t="s">
        <v>554</v>
      </c>
      <c r="J3315" s="12" t="s">
        <v>559</v>
      </c>
      <c r="K3315" s="1" t="s">
        <v>934</v>
      </c>
      <c r="L3315" s="1" t="s">
        <v>926</v>
      </c>
    </row>
    <row r="3316" spans="3:12">
      <c r="C3316" s="1" t="s">
        <v>1127</v>
      </c>
      <c r="D3316" s="1">
        <v>0</v>
      </c>
      <c r="E3316" s="1" t="s">
        <v>27</v>
      </c>
      <c r="F3316" s="12" t="s">
        <v>142</v>
      </c>
      <c r="G3316" s="12" t="s">
        <v>3350</v>
      </c>
      <c r="H3316" s="1" t="s">
        <v>85</v>
      </c>
      <c r="I3316" s="12" t="s">
        <v>554</v>
      </c>
      <c r="J3316" s="12" t="s">
        <v>559</v>
      </c>
      <c r="K3316" s="1" t="s">
        <v>934</v>
      </c>
      <c r="L3316" s="1" t="s">
        <v>926</v>
      </c>
    </row>
    <row r="3317" spans="3:12">
      <c r="C3317" s="1" t="s">
        <v>1128</v>
      </c>
      <c r="D3317" s="1">
        <v>0</v>
      </c>
      <c r="E3317" s="1" t="s">
        <v>27</v>
      </c>
      <c r="F3317" s="12" t="s">
        <v>142</v>
      </c>
      <c r="G3317" s="12" t="s">
        <v>3350</v>
      </c>
      <c r="H3317" s="1" t="s">
        <v>85</v>
      </c>
      <c r="I3317" s="12" t="s">
        <v>554</v>
      </c>
      <c r="J3317" s="12" t="s">
        <v>559</v>
      </c>
      <c r="K3317" s="1" t="s">
        <v>934</v>
      </c>
      <c r="L3317" s="1" t="s">
        <v>926</v>
      </c>
    </row>
    <row r="3318" spans="3:12">
      <c r="C3318" s="1" t="s">
        <v>1129</v>
      </c>
      <c r="D3318" s="1">
        <v>0</v>
      </c>
      <c r="E3318" s="1" t="s">
        <v>27</v>
      </c>
      <c r="F3318" s="12" t="s">
        <v>142</v>
      </c>
      <c r="G3318" s="12" t="s">
        <v>3350</v>
      </c>
      <c r="H3318" s="1" t="s">
        <v>85</v>
      </c>
      <c r="I3318" s="12" t="s">
        <v>554</v>
      </c>
      <c r="J3318" s="12" t="s">
        <v>559</v>
      </c>
      <c r="K3318" s="1" t="s">
        <v>934</v>
      </c>
      <c r="L3318" s="1" t="s">
        <v>926</v>
      </c>
    </row>
    <row r="3319" spans="3:12">
      <c r="C3319" s="1" t="s">
        <v>1130</v>
      </c>
      <c r="D3319" s="1">
        <v>0</v>
      </c>
      <c r="E3319" s="1" t="s">
        <v>27</v>
      </c>
      <c r="F3319" s="12" t="s">
        <v>142</v>
      </c>
      <c r="G3319" s="12" t="s">
        <v>3350</v>
      </c>
      <c r="H3319" s="1" t="s">
        <v>85</v>
      </c>
      <c r="I3319" s="12" t="s">
        <v>554</v>
      </c>
      <c r="J3319" s="12" t="s">
        <v>559</v>
      </c>
      <c r="K3319" s="1" t="s">
        <v>934</v>
      </c>
      <c r="L3319" s="1" t="s">
        <v>926</v>
      </c>
    </row>
    <row r="3320" spans="3:12">
      <c r="C3320" s="1" t="s">
        <v>1131</v>
      </c>
      <c r="D3320" s="1">
        <v>0</v>
      </c>
      <c r="E3320" s="1" t="s">
        <v>27</v>
      </c>
      <c r="F3320" s="12" t="s">
        <v>142</v>
      </c>
      <c r="G3320" s="12" t="s">
        <v>3350</v>
      </c>
      <c r="H3320" s="1" t="s">
        <v>85</v>
      </c>
      <c r="I3320" s="12" t="s">
        <v>554</v>
      </c>
      <c r="J3320" s="12" t="s">
        <v>559</v>
      </c>
      <c r="K3320" s="1" t="s">
        <v>934</v>
      </c>
      <c r="L3320" s="1" t="s">
        <v>926</v>
      </c>
    </row>
    <row r="3321" spans="3:12">
      <c r="C3321" s="1" t="s">
        <v>1132</v>
      </c>
      <c r="D3321" s="1">
        <v>0</v>
      </c>
      <c r="E3321" s="1" t="s">
        <v>27</v>
      </c>
      <c r="F3321" s="12" t="s">
        <v>142</v>
      </c>
      <c r="G3321" s="12" t="s">
        <v>3350</v>
      </c>
      <c r="H3321" s="1" t="s">
        <v>85</v>
      </c>
      <c r="I3321" s="12" t="s">
        <v>554</v>
      </c>
      <c r="J3321" s="12" t="s">
        <v>559</v>
      </c>
      <c r="K3321" s="1" t="s">
        <v>934</v>
      </c>
      <c r="L3321" s="1" t="s">
        <v>926</v>
      </c>
    </row>
    <row r="3322" spans="3:12">
      <c r="C3322" s="1" t="s">
        <v>1133</v>
      </c>
      <c r="D3322" s="1">
        <v>0</v>
      </c>
      <c r="E3322" s="1" t="s">
        <v>27</v>
      </c>
      <c r="F3322" s="12" t="s">
        <v>142</v>
      </c>
      <c r="G3322" s="12" t="s">
        <v>3350</v>
      </c>
      <c r="H3322" s="1" t="s">
        <v>85</v>
      </c>
      <c r="I3322" s="12" t="s">
        <v>554</v>
      </c>
      <c r="J3322" s="12" t="s">
        <v>559</v>
      </c>
      <c r="K3322" s="1" t="s">
        <v>934</v>
      </c>
      <c r="L3322" s="1" t="s">
        <v>926</v>
      </c>
    </row>
    <row r="3323" spans="3:12">
      <c r="C3323" s="1" t="s">
        <v>1134</v>
      </c>
      <c r="D3323" s="1">
        <v>0</v>
      </c>
      <c r="E3323" s="1" t="s">
        <v>27</v>
      </c>
      <c r="F3323" s="12" t="s">
        <v>142</v>
      </c>
      <c r="G3323" s="12" t="s">
        <v>3350</v>
      </c>
      <c r="H3323" s="1" t="s">
        <v>85</v>
      </c>
      <c r="I3323" s="12" t="s">
        <v>554</v>
      </c>
      <c r="J3323" s="12" t="s">
        <v>559</v>
      </c>
      <c r="K3323" s="1" t="s">
        <v>934</v>
      </c>
      <c r="L3323" s="1" t="s">
        <v>926</v>
      </c>
    </row>
    <row r="3324" spans="3:12">
      <c r="C3324" s="1" t="s">
        <v>1135</v>
      </c>
      <c r="D3324" s="1">
        <v>0</v>
      </c>
      <c r="E3324" s="1" t="s">
        <v>27</v>
      </c>
      <c r="F3324" s="12" t="s">
        <v>142</v>
      </c>
      <c r="G3324" s="12" t="s">
        <v>3350</v>
      </c>
      <c r="H3324" s="1" t="s">
        <v>85</v>
      </c>
      <c r="I3324" s="12" t="s">
        <v>554</v>
      </c>
      <c r="J3324" s="12" t="s">
        <v>559</v>
      </c>
      <c r="K3324" s="1" t="s">
        <v>934</v>
      </c>
      <c r="L3324" s="1" t="s">
        <v>926</v>
      </c>
    </row>
    <row r="3325" spans="3:12">
      <c r="C3325" s="1" t="s">
        <v>1136</v>
      </c>
      <c r="D3325" s="1">
        <v>0</v>
      </c>
      <c r="E3325" s="1" t="s">
        <v>27</v>
      </c>
      <c r="F3325" s="12" t="s">
        <v>142</v>
      </c>
      <c r="G3325" s="12" t="s">
        <v>3350</v>
      </c>
      <c r="H3325" s="1" t="s">
        <v>85</v>
      </c>
      <c r="I3325" s="12" t="s">
        <v>554</v>
      </c>
      <c r="J3325" s="12" t="s">
        <v>559</v>
      </c>
      <c r="K3325" s="1" t="s">
        <v>934</v>
      </c>
      <c r="L3325" s="1" t="s">
        <v>926</v>
      </c>
    </row>
    <row r="3326" spans="3:12">
      <c r="C3326" s="1" t="s">
        <v>1137</v>
      </c>
      <c r="D3326" s="1">
        <v>0</v>
      </c>
      <c r="E3326" s="1" t="s">
        <v>27</v>
      </c>
      <c r="F3326" s="12" t="s">
        <v>142</v>
      </c>
      <c r="G3326" s="12" t="s">
        <v>3350</v>
      </c>
      <c r="H3326" s="1" t="s">
        <v>85</v>
      </c>
      <c r="I3326" s="12" t="s">
        <v>554</v>
      </c>
      <c r="J3326" s="12" t="s">
        <v>559</v>
      </c>
      <c r="K3326" s="1" t="s">
        <v>934</v>
      </c>
      <c r="L3326" s="1" t="s">
        <v>926</v>
      </c>
    </row>
    <row r="3327" spans="3:12">
      <c r="C3327" s="1" t="s">
        <v>1138</v>
      </c>
      <c r="D3327" s="1">
        <v>0</v>
      </c>
      <c r="E3327" s="1" t="s">
        <v>27</v>
      </c>
      <c r="F3327" s="12" t="s">
        <v>142</v>
      </c>
      <c r="G3327" s="12" t="s">
        <v>3350</v>
      </c>
      <c r="H3327" s="1" t="s">
        <v>85</v>
      </c>
      <c r="I3327" s="12" t="s">
        <v>554</v>
      </c>
      <c r="J3327" s="12" t="s">
        <v>559</v>
      </c>
      <c r="K3327" s="1" t="s">
        <v>934</v>
      </c>
      <c r="L3327" s="1" t="s">
        <v>926</v>
      </c>
    </row>
    <row r="3328" spans="3:12">
      <c r="C3328" s="1" t="s">
        <v>1139</v>
      </c>
      <c r="D3328" s="1">
        <v>0</v>
      </c>
      <c r="E3328" s="1" t="s">
        <v>27</v>
      </c>
      <c r="F3328" s="12" t="s">
        <v>142</v>
      </c>
      <c r="G3328" s="12" t="s">
        <v>3350</v>
      </c>
      <c r="H3328" s="1" t="s">
        <v>85</v>
      </c>
      <c r="I3328" s="12" t="s">
        <v>554</v>
      </c>
      <c r="J3328" s="12" t="s">
        <v>559</v>
      </c>
      <c r="K3328" s="1" t="s">
        <v>934</v>
      </c>
      <c r="L3328" s="1" t="s">
        <v>926</v>
      </c>
    </row>
    <row r="3329" spans="3:12">
      <c r="C3329" s="1" t="s">
        <v>1140</v>
      </c>
      <c r="D3329" s="1">
        <v>0</v>
      </c>
      <c r="E3329" s="1" t="s">
        <v>27</v>
      </c>
      <c r="F3329" s="12" t="s">
        <v>142</v>
      </c>
      <c r="G3329" s="12" t="s">
        <v>3350</v>
      </c>
      <c r="H3329" s="1" t="s">
        <v>85</v>
      </c>
      <c r="I3329" s="12" t="s">
        <v>554</v>
      </c>
      <c r="J3329" s="12" t="s">
        <v>559</v>
      </c>
      <c r="K3329" s="1" t="s">
        <v>934</v>
      </c>
      <c r="L3329" s="1" t="s">
        <v>926</v>
      </c>
    </row>
    <row r="3330" spans="3:12">
      <c r="C3330" s="1" t="s">
        <v>1143</v>
      </c>
      <c r="D3330" s="1">
        <v>0</v>
      </c>
      <c r="E3330" s="1" t="s">
        <v>27</v>
      </c>
      <c r="F3330" s="12" t="s">
        <v>142</v>
      </c>
      <c r="G3330" s="12" t="s">
        <v>3350</v>
      </c>
      <c r="H3330" s="1" t="s">
        <v>85</v>
      </c>
      <c r="I3330" s="12" t="s">
        <v>554</v>
      </c>
      <c r="J3330" s="12" t="s">
        <v>559</v>
      </c>
      <c r="K3330" s="1" t="s">
        <v>934</v>
      </c>
      <c r="L3330" s="1" t="s">
        <v>926</v>
      </c>
    </row>
    <row r="3331" spans="3:12">
      <c r="C3331" s="1" t="s">
        <v>1144</v>
      </c>
      <c r="D3331" s="1">
        <v>0</v>
      </c>
      <c r="E3331" s="1" t="s">
        <v>27</v>
      </c>
      <c r="F3331" s="12" t="s">
        <v>142</v>
      </c>
      <c r="G3331" s="12" t="s">
        <v>3350</v>
      </c>
      <c r="H3331" s="1" t="s">
        <v>85</v>
      </c>
      <c r="I3331" s="12" t="s">
        <v>554</v>
      </c>
      <c r="J3331" s="12" t="s">
        <v>559</v>
      </c>
      <c r="K3331" s="1" t="s">
        <v>934</v>
      </c>
      <c r="L3331" s="1" t="s">
        <v>926</v>
      </c>
    </row>
    <row r="3332" spans="3:12">
      <c r="C3332" s="1" t="s">
        <v>1145</v>
      </c>
      <c r="D3332" s="1">
        <v>0</v>
      </c>
      <c r="E3332" s="1" t="s">
        <v>27</v>
      </c>
      <c r="F3332" s="12" t="s">
        <v>142</v>
      </c>
      <c r="G3332" s="12" t="s">
        <v>3350</v>
      </c>
      <c r="H3332" s="1" t="s">
        <v>85</v>
      </c>
      <c r="I3332" s="12" t="s">
        <v>554</v>
      </c>
      <c r="J3332" s="12" t="s">
        <v>559</v>
      </c>
      <c r="K3332" s="1" t="s">
        <v>934</v>
      </c>
      <c r="L3332" s="1" t="s">
        <v>926</v>
      </c>
    </row>
    <row r="3333" spans="3:12">
      <c r="C3333" s="1" t="s">
        <v>1146</v>
      </c>
      <c r="D3333" s="1">
        <v>0</v>
      </c>
      <c r="E3333" s="1" t="s">
        <v>27</v>
      </c>
      <c r="F3333" s="12" t="s">
        <v>142</v>
      </c>
      <c r="G3333" s="12" t="s">
        <v>3350</v>
      </c>
      <c r="H3333" s="1" t="s">
        <v>85</v>
      </c>
      <c r="I3333" s="12" t="s">
        <v>554</v>
      </c>
      <c r="J3333" s="12" t="s">
        <v>559</v>
      </c>
      <c r="K3333" s="1" t="s">
        <v>934</v>
      </c>
      <c r="L3333" s="1" t="s">
        <v>926</v>
      </c>
    </row>
    <row r="3334" spans="3:12">
      <c r="C3334" s="1" t="s">
        <v>1147</v>
      </c>
      <c r="D3334" s="1">
        <v>0</v>
      </c>
      <c r="E3334" s="1" t="s">
        <v>27</v>
      </c>
      <c r="F3334" s="12" t="s">
        <v>142</v>
      </c>
      <c r="G3334" s="12" t="s">
        <v>3350</v>
      </c>
      <c r="H3334" s="1" t="s">
        <v>85</v>
      </c>
      <c r="I3334" s="12" t="s">
        <v>554</v>
      </c>
      <c r="J3334" s="12" t="s">
        <v>559</v>
      </c>
      <c r="K3334" s="1" t="s">
        <v>934</v>
      </c>
      <c r="L3334" s="1" t="s">
        <v>926</v>
      </c>
    </row>
    <row r="3335" spans="3:12">
      <c r="C3335" s="1" t="s">
        <v>1149</v>
      </c>
      <c r="D3335" s="1">
        <v>0</v>
      </c>
      <c r="E3335" s="1" t="s">
        <v>27</v>
      </c>
      <c r="F3335" s="12" t="s">
        <v>142</v>
      </c>
      <c r="G3335" s="12" t="s">
        <v>3350</v>
      </c>
      <c r="H3335" s="1" t="s">
        <v>85</v>
      </c>
      <c r="I3335" s="12" t="s">
        <v>554</v>
      </c>
      <c r="J3335" s="12" t="s">
        <v>559</v>
      </c>
      <c r="K3335" s="1" t="s">
        <v>934</v>
      </c>
      <c r="L3335" s="1" t="s">
        <v>926</v>
      </c>
    </row>
    <row r="3336" spans="3:12">
      <c r="C3336" s="1" t="s">
        <v>1150</v>
      </c>
      <c r="D3336" s="1">
        <v>0</v>
      </c>
      <c r="E3336" s="1" t="s">
        <v>27</v>
      </c>
      <c r="F3336" s="12" t="s">
        <v>142</v>
      </c>
      <c r="G3336" s="12" t="s">
        <v>3350</v>
      </c>
      <c r="H3336" s="1" t="s">
        <v>85</v>
      </c>
      <c r="I3336" s="12" t="s">
        <v>554</v>
      </c>
      <c r="J3336" s="12" t="s">
        <v>559</v>
      </c>
      <c r="K3336" s="1" t="s">
        <v>934</v>
      </c>
      <c r="L3336" s="1" t="s">
        <v>926</v>
      </c>
    </row>
    <row r="3337" spans="3:12">
      <c r="C3337" s="1" t="s">
        <v>1151</v>
      </c>
      <c r="D3337" s="1">
        <v>0</v>
      </c>
      <c r="E3337" s="1" t="s">
        <v>27</v>
      </c>
      <c r="F3337" s="12" t="s">
        <v>142</v>
      </c>
      <c r="G3337" s="12" t="s">
        <v>3350</v>
      </c>
      <c r="H3337" s="1" t="s">
        <v>85</v>
      </c>
      <c r="I3337" s="12" t="s">
        <v>554</v>
      </c>
      <c r="J3337" s="12" t="s">
        <v>559</v>
      </c>
      <c r="K3337" s="1" t="s">
        <v>934</v>
      </c>
      <c r="L3337" s="1" t="s">
        <v>926</v>
      </c>
    </row>
    <row r="3338" spans="3:12">
      <c r="C3338" s="1" t="s">
        <v>1152</v>
      </c>
      <c r="D3338" s="1">
        <v>0</v>
      </c>
      <c r="E3338" s="1" t="s">
        <v>27</v>
      </c>
      <c r="F3338" s="12" t="s">
        <v>142</v>
      </c>
      <c r="G3338" s="12" t="s">
        <v>3350</v>
      </c>
      <c r="H3338" s="1" t="s">
        <v>85</v>
      </c>
      <c r="I3338" s="12" t="s">
        <v>554</v>
      </c>
      <c r="J3338" s="12" t="s">
        <v>559</v>
      </c>
      <c r="K3338" s="1" t="s">
        <v>934</v>
      </c>
      <c r="L3338" s="1" t="s">
        <v>926</v>
      </c>
    </row>
    <row r="3339" spans="3:12">
      <c r="C3339" s="1" t="s">
        <v>1154</v>
      </c>
      <c r="D3339" s="1">
        <v>0</v>
      </c>
      <c r="E3339" s="1" t="s">
        <v>27</v>
      </c>
      <c r="F3339" s="12" t="s">
        <v>142</v>
      </c>
      <c r="G3339" s="12" t="s">
        <v>3350</v>
      </c>
      <c r="H3339" s="1" t="s">
        <v>85</v>
      </c>
      <c r="I3339" s="12" t="s">
        <v>554</v>
      </c>
      <c r="J3339" s="12" t="s">
        <v>559</v>
      </c>
      <c r="K3339" s="1" t="s">
        <v>934</v>
      </c>
      <c r="L3339" s="1" t="s">
        <v>926</v>
      </c>
    </row>
    <row r="3340" spans="3:12">
      <c r="C3340" s="1" t="s">
        <v>1155</v>
      </c>
      <c r="D3340" s="1">
        <v>0</v>
      </c>
      <c r="E3340" s="1" t="s">
        <v>27</v>
      </c>
      <c r="F3340" s="12" t="s">
        <v>142</v>
      </c>
      <c r="G3340" s="12" t="s">
        <v>3350</v>
      </c>
      <c r="H3340" s="1" t="s">
        <v>85</v>
      </c>
      <c r="I3340" s="12" t="s">
        <v>554</v>
      </c>
      <c r="J3340" s="12" t="s">
        <v>559</v>
      </c>
      <c r="K3340" s="1" t="s">
        <v>934</v>
      </c>
      <c r="L3340" s="1" t="s">
        <v>926</v>
      </c>
    </row>
    <row r="3341" spans="3:12">
      <c r="C3341" s="1" t="s">
        <v>1156</v>
      </c>
      <c r="D3341" s="1">
        <v>0</v>
      </c>
      <c r="E3341" s="1" t="s">
        <v>27</v>
      </c>
      <c r="F3341" s="12" t="s">
        <v>142</v>
      </c>
      <c r="G3341" s="12" t="s">
        <v>3350</v>
      </c>
      <c r="H3341" s="1" t="s">
        <v>85</v>
      </c>
      <c r="I3341" s="12" t="s">
        <v>554</v>
      </c>
      <c r="J3341" s="12" t="s">
        <v>559</v>
      </c>
      <c r="K3341" s="1" t="s">
        <v>934</v>
      </c>
      <c r="L3341" s="1" t="s">
        <v>926</v>
      </c>
    </row>
    <row r="3342" spans="3:12">
      <c r="C3342" s="1" t="s">
        <v>1157</v>
      </c>
      <c r="D3342" s="1">
        <v>0</v>
      </c>
      <c r="E3342" s="1" t="s">
        <v>27</v>
      </c>
      <c r="F3342" s="12" t="s">
        <v>142</v>
      </c>
      <c r="G3342" s="12" t="s">
        <v>3350</v>
      </c>
      <c r="H3342" s="1" t="s">
        <v>85</v>
      </c>
      <c r="I3342" s="12" t="s">
        <v>554</v>
      </c>
      <c r="J3342" s="12" t="s">
        <v>559</v>
      </c>
      <c r="K3342" s="1" t="s">
        <v>934</v>
      </c>
      <c r="L3342" s="1" t="s">
        <v>926</v>
      </c>
    </row>
    <row r="3343" spans="3:12">
      <c r="C3343" s="1" t="s">
        <v>1158</v>
      </c>
      <c r="D3343" s="1">
        <v>0</v>
      </c>
      <c r="E3343" s="1" t="s">
        <v>27</v>
      </c>
      <c r="F3343" s="12" t="s">
        <v>142</v>
      </c>
      <c r="G3343" s="12" t="s">
        <v>3350</v>
      </c>
      <c r="H3343" s="1" t="s">
        <v>85</v>
      </c>
      <c r="I3343" s="12" t="s">
        <v>554</v>
      </c>
      <c r="J3343" s="12" t="s">
        <v>559</v>
      </c>
      <c r="K3343" s="1" t="s">
        <v>934</v>
      </c>
      <c r="L3343" s="1" t="s">
        <v>926</v>
      </c>
    </row>
    <row r="3344" spans="3:12">
      <c r="C3344" s="1" t="s">
        <v>1160</v>
      </c>
      <c r="D3344" s="1">
        <v>0</v>
      </c>
      <c r="E3344" s="1" t="s">
        <v>27</v>
      </c>
      <c r="F3344" s="12" t="s">
        <v>142</v>
      </c>
      <c r="G3344" s="12" t="s">
        <v>3350</v>
      </c>
      <c r="H3344" s="1" t="s">
        <v>85</v>
      </c>
      <c r="I3344" s="12" t="s">
        <v>554</v>
      </c>
      <c r="J3344" s="12" t="s">
        <v>559</v>
      </c>
      <c r="K3344" s="1" t="s">
        <v>934</v>
      </c>
      <c r="L3344" s="1" t="s">
        <v>926</v>
      </c>
    </row>
    <row r="3345" spans="3:12">
      <c r="C3345" s="1" t="s">
        <v>1161</v>
      </c>
      <c r="D3345" s="1">
        <v>0</v>
      </c>
      <c r="E3345" s="1" t="s">
        <v>27</v>
      </c>
      <c r="F3345" s="12" t="s">
        <v>142</v>
      </c>
      <c r="G3345" s="12" t="s">
        <v>3350</v>
      </c>
      <c r="H3345" s="1" t="s">
        <v>85</v>
      </c>
      <c r="I3345" s="12" t="s">
        <v>554</v>
      </c>
      <c r="J3345" s="12" t="s">
        <v>559</v>
      </c>
      <c r="K3345" s="1" t="s">
        <v>934</v>
      </c>
      <c r="L3345" s="1" t="s">
        <v>926</v>
      </c>
    </row>
    <row r="3346" spans="3:12">
      <c r="C3346" s="1" t="s">
        <v>1162</v>
      </c>
      <c r="D3346" s="1">
        <v>0</v>
      </c>
      <c r="E3346" s="1" t="s">
        <v>27</v>
      </c>
      <c r="F3346" s="12" t="s">
        <v>142</v>
      </c>
      <c r="G3346" s="12" t="s">
        <v>3350</v>
      </c>
      <c r="H3346" s="1" t="s">
        <v>85</v>
      </c>
      <c r="I3346" s="12" t="s">
        <v>554</v>
      </c>
      <c r="J3346" s="12" t="s">
        <v>559</v>
      </c>
      <c r="K3346" s="1" t="s">
        <v>934</v>
      </c>
      <c r="L3346" s="1" t="s">
        <v>926</v>
      </c>
    </row>
    <row r="3347" spans="3:12">
      <c r="C3347" s="1" t="s">
        <v>1163</v>
      </c>
      <c r="D3347" s="1">
        <v>0</v>
      </c>
      <c r="E3347" s="1" t="s">
        <v>27</v>
      </c>
      <c r="F3347" s="12" t="s">
        <v>142</v>
      </c>
      <c r="G3347" s="12" t="s">
        <v>3350</v>
      </c>
      <c r="H3347" s="1" t="s">
        <v>85</v>
      </c>
      <c r="I3347" s="12" t="s">
        <v>554</v>
      </c>
      <c r="J3347" s="12" t="s">
        <v>559</v>
      </c>
      <c r="K3347" s="1" t="s">
        <v>934</v>
      </c>
      <c r="L3347" s="1" t="s">
        <v>926</v>
      </c>
    </row>
    <row r="3348" spans="3:12">
      <c r="C3348" s="1" t="s">
        <v>1164</v>
      </c>
      <c r="D3348" s="1">
        <v>0</v>
      </c>
      <c r="E3348" s="1" t="s">
        <v>27</v>
      </c>
      <c r="F3348" s="12" t="s">
        <v>142</v>
      </c>
      <c r="G3348" s="12" t="s">
        <v>3350</v>
      </c>
      <c r="H3348" s="1" t="s">
        <v>85</v>
      </c>
      <c r="I3348" s="12" t="s">
        <v>554</v>
      </c>
      <c r="J3348" s="12" t="s">
        <v>559</v>
      </c>
      <c r="K3348" s="1" t="s">
        <v>934</v>
      </c>
      <c r="L3348" s="1" t="s">
        <v>926</v>
      </c>
    </row>
    <row r="3349" spans="3:12">
      <c r="C3349" s="1" t="s">
        <v>1165</v>
      </c>
      <c r="D3349" s="1">
        <v>0</v>
      </c>
      <c r="E3349" s="1" t="s">
        <v>27</v>
      </c>
      <c r="F3349" s="12" t="s">
        <v>142</v>
      </c>
      <c r="G3349" s="12" t="s">
        <v>3350</v>
      </c>
      <c r="H3349" s="1" t="s">
        <v>85</v>
      </c>
      <c r="I3349" s="12" t="s">
        <v>554</v>
      </c>
      <c r="J3349" s="12" t="s">
        <v>559</v>
      </c>
      <c r="K3349" s="1" t="s">
        <v>934</v>
      </c>
      <c r="L3349" s="1" t="s">
        <v>926</v>
      </c>
    </row>
    <row r="3350" spans="3:12">
      <c r="C3350" s="1" t="s">
        <v>1166</v>
      </c>
      <c r="D3350" s="1">
        <v>0</v>
      </c>
      <c r="E3350" s="1" t="s">
        <v>27</v>
      </c>
      <c r="F3350" s="12" t="s">
        <v>142</v>
      </c>
      <c r="G3350" s="12" t="s">
        <v>3350</v>
      </c>
      <c r="H3350" s="1" t="s">
        <v>85</v>
      </c>
      <c r="I3350" s="12" t="s">
        <v>554</v>
      </c>
      <c r="J3350" s="12" t="s">
        <v>559</v>
      </c>
      <c r="K3350" s="1" t="s">
        <v>934</v>
      </c>
      <c r="L3350" s="1" t="s">
        <v>926</v>
      </c>
    </row>
    <row r="3351" spans="3:12">
      <c r="C3351" s="1" t="s">
        <v>1167</v>
      </c>
      <c r="D3351" s="1">
        <v>0</v>
      </c>
      <c r="E3351" s="1" t="s">
        <v>27</v>
      </c>
      <c r="F3351" s="12" t="s">
        <v>142</v>
      </c>
      <c r="G3351" s="12" t="s">
        <v>3350</v>
      </c>
      <c r="H3351" s="1" t="s">
        <v>85</v>
      </c>
      <c r="I3351" s="12" t="s">
        <v>554</v>
      </c>
      <c r="J3351" s="12" t="s">
        <v>559</v>
      </c>
      <c r="K3351" s="1" t="s">
        <v>934</v>
      </c>
      <c r="L3351" s="1" t="s">
        <v>926</v>
      </c>
    </row>
    <row r="3352" spans="3:12">
      <c r="C3352" s="1" t="s">
        <v>1168</v>
      </c>
      <c r="D3352" s="1">
        <v>0</v>
      </c>
      <c r="E3352" s="1" t="s">
        <v>27</v>
      </c>
      <c r="F3352" s="12" t="s">
        <v>142</v>
      </c>
      <c r="G3352" s="12" t="s">
        <v>3350</v>
      </c>
      <c r="H3352" s="1" t="s">
        <v>85</v>
      </c>
      <c r="I3352" s="12" t="s">
        <v>554</v>
      </c>
      <c r="J3352" s="12" t="s">
        <v>559</v>
      </c>
      <c r="K3352" s="1" t="s">
        <v>934</v>
      </c>
      <c r="L3352" s="1" t="s">
        <v>926</v>
      </c>
    </row>
    <row r="3353" spans="3:12">
      <c r="C3353" s="1" t="s">
        <v>1169</v>
      </c>
      <c r="D3353" s="1">
        <v>0</v>
      </c>
      <c r="E3353" s="1" t="s">
        <v>27</v>
      </c>
      <c r="F3353" s="12" t="s">
        <v>142</v>
      </c>
      <c r="G3353" s="12" t="s">
        <v>3350</v>
      </c>
      <c r="H3353" s="1" t="s">
        <v>85</v>
      </c>
      <c r="I3353" s="12" t="s">
        <v>554</v>
      </c>
      <c r="J3353" s="12" t="s">
        <v>559</v>
      </c>
      <c r="K3353" s="1" t="s">
        <v>934</v>
      </c>
      <c r="L3353" s="1" t="s">
        <v>926</v>
      </c>
    </row>
    <row r="3354" spans="3:12">
      <c r="C3354" s="1" t="s">
        <v>1170</v>
      </c>
      <c r="D3354" s="1">
        <v>0</v>
      </c>
      <c r="E3354" s="1" t="s">
        <v>27</v>
      </c>
      <c r="F3354" s="12" t="s">
        <v>142</v>
      </c>
      <c r="G3354" s="12" t="s">
        <v>3350</v>
      </c>
      <c r="H3354" s="1" t="s">
        <v>85</v>
      </c>
      <c r="I3354" s="12" t="s">
        <v>554</v>
      </c>
      <c r="J3354" s="12" t="s">
        <v>559</v>
      </c>
      <c r="K3354" s="1" t="s">
        <v>934</v>
      </c>
      <c r="L3354" s="1" t="s">
        <v>926</v>
      </c>
    </row>
    <row r="3355" spans="3:12">
      <c r="C3355" s="1" t="s">
        <v>1171</v>
      </c>
      <c r="D3355" s="1">
        <v>0</v>
      </c>
      <c r="E3355" s="1" t="s">
        <v>27</v>
      </c>
      <c r="F3355" s="12" t="s">
        <v>142</v>
      </c>
      <c r="G3355" s="12" t="s">
        <v>3350</v>
      </c>
      <c r="H3355" s="1" t="s">
        <v>85</v>
      </c>
      <c r="I3355" s="12" t="s">
        <v>554</v>
      </c>
      <c r="J3355" s="12" t="s">
        <v>559</v>
      </c>
      <c r="K3355" s="1" t="s">
        <v>934</v>
      </c>
      <c r="L3355" s="1" t="s">
        <v>926</v>
      </c>
    </row>
    <row r="3356" spans="3:12">
      <c r="C3356" s="1" t="s">
        <v>1172</v>
      </c>
      <c r="D3356" s="1">
        <v>0</v>
      </c>
      <c r="E3356" s="1" t="s">
        <v>27</v>
      </c>
      <c r="F3356" s="12" t="s">
        <v>142</v>
      </c>
      <c r="G3356" s="12" t="s">
        <v>3350</v>
      </c>
      <c r="H3356" s="1" t="s">
        <v>85</v>
      </c>
      <c r="I3356" s="12" t="s">
        <v>554</v>
      </c>
      <c r="J3356" s="12" t="s">
        <v>559</v>
      </c>
      <c r="K3356" s="1" t="s">
        <v>934</v>
      </c>
      <c r="L3356" s="1" t="s">
        <v>926</v>
      </c>
    </row>
    <row r="3357" spans="3:12">
      <c r="C3357" s="1" t="s">
        <v>1173</v>
      </c>
      <c r="D3357" s="1">
        <v>0</v>
      </c>
      <c r="E3357" s="1" t="s">
        <v>27</v>
      </c>
      <c r="F3357" s="12" t="s">
        <v>142</v>
      </c>
      <c r="G3357" s="12" t="s">
        <v>3350</v>
      </c>
      <c r="H3357" s="1" t="s">
        <v>85</v>
      </c>
      <c r="I3357" s="12" t="s">
        <v>554</v>
      </c>
      <c r="J3357" s="12" t="s">
        <v>559</v>
      </c>
      <c r="K3357" s="1" t="s">
        <v>934</v>
      </c>
      <c r="L3357" s="1" t="s">
        <v>926</v>
      </c>
    </row>
    <row r="3358" spans="3:12">
      <c r="C3358" s="1" t="s">
        <v>1174</v>
      </c>
      <c r="D3358" s="1">
        <v>0</v>
      </c>
      <c r="E3358" s="1" t="s">
        <v>27</v>
      </c>
      <c r="F3358" s="12" t="s">
        <v>142</v>
      </c>
      <c r="G3358" s="12" t="s">
        <v>3350</v>
      </c>
      <c r="H3358" s="1" t="s">
        <v>85</v>
      </c>
      <c r="I3358" s="12" t="s">
        <v>554</v>
      </c>
      <c r="J3358" s="12" t="s">
        <v>559</v>
      </c>
      <c r="K3358" s="1" t="s">
        <v>934</v>
      </c>
      <c r="L3358" s="1" t="s">
        <v>926</v>
      </c>
    </row>
    <row r="3359" spans="3:12">
      <c r="C3359" s="1" t="s">
        <v>1109</v>
      </c>
      <c r="D3359" s="1">
        <v>0</v>
      </c>
      <c r="E3359" s="1" t="s">
        <v>27</v>
      </c>
      <c r="F3359" s="12" t="s">
        <v>142</v>
      </c>
      <c r="G3359" s="12" t="s">
        <v>3350</v>
      </c>
      <c r="H3359" s="1" t="s">
        <v>85</v>
      </c>
      <c r="I3359" s="12" t="s">
        <v>554</v>
      </c>
      <c r="J3359" s="12" t="s">
        <v>559</v>
      </c>
      <c r="K3359" s="1" t="s">
        <v>934</v>
      </c>
      <c r="L3359" s="1" t="s">
        <v>928</v>
      </c>
    </row>
    <row r="3360" spans="3:12">
      <c r="C3360" s="1" t="s">
        <v>1110</v>
      </c>
      <c r="D3360" s="1">
        <v>0</v>
      </c>
      <c r="E3360" s="1" t="s">
        <v>27</v>
      </c>
      <c r="F3360" s="12" t="s">
        <v>142</v>
      </c>
      <c r="G3360" s="12" t="s">
        <v>3350</v>
      </c>
      <c r="H3360" s="1" t="s">
        <v>85</v>
      </c>
      <c r="I3360" s="12" t="s">
        <v>554</v>
      </c>
      <c r="J3360" s="12" t="s">
        <v>559</v>
      </c>
      <c r="K3360" s="1" t="s">
        <v>934</v>
      </c>
      <c r="L3360" s="1" t="s">
        <v>928</v>
      </c>
    </row>
    <row r="3361" spans="3:12">
      <c r="C3361" s="1" t="s">
        <v>1111</v>
      </c>
      <c r="D3361" s="1">
        <v>0</v>
      </c>
      <c r="E3361" s="1" t="s">
        <v>27</v>
      </c>
      <c r="F3361" s="12" t="s">
        <v>142</v>
      </c>
      <c r="G3361" s="12" t="s">
        <v>3350</v>
      </c>
      <c r="H3361" s="1" t="s">
        <v>85</v>
      </c>
      <c r="I3361" s="12" t="s">
        <v>554</v>
      </c>
      <c r="J3361" s="12" t="s">
        <v>559</v>
      </c>
      <c r="K3361" s="1" t="s">
        <v>934</v>
      </c>
      <c r="L3361" s="1" t="s">
        <v>928</v>
      </c>
    </row>
    <row r="3362" spans="3:12">
      <c r="C3362" s="1" t="s">
        <v>1112</v>
      </c>
      <c r="D3362" s="1">
        <v>0</v>
      </c>
      <c r="E3362" s="1" t="s">
        <v>27</v>
      </c>
      <c r="F3362" s="12" t="s">
        <v>142</v>
      </c>
      <c r="G3362" s="12" t="s">
        <v>3350</v>
      </c>
      <c r="H3362" s="1" t="s">
        <v>85</v>
      </c>
      <c r="I3362" s="12" t="s">
        <v>554</v>
      </c>
      <c r="J3362" s="12" t="s">
        <v>559</v>
      </c>
      <c r="K3362" s="1" t="s">
        <v>934</v>
      </c>
      <c r="L3362" s="1" t="s">
        <v>928</v>
      </c>
    </row>
    <row r="3363" spans="3:12">
      <c r="C3363" s="1" t="s">
        <v>1113</v>
      </c>
      <c r="D3363" s="1">
        <v>0</v>
      </c>
      <c r="E3363" s="1" t="s">
        <v>27</v>
      </c>
      <c r="F3363" s="12" t="s">
        <v>142</v>
      </c>
      <c r="G3363" s="12" t="s">
        <v>3350</v>
      </c>
      <c r="H3363" s="1" t="s">
        <v>85</v>
      </c>
      <c r="I3363" s="12" t="s">
        <v>554</v>
      </c>
      <c r="J3363" s="12" t="s">
        <v>559</v>
      </c>
      <c r="K3363" s="1" t="s">
        <v>934</v>
      </c>
      <c r="L3363" s="1" t="s">
        <v>928</v>
      </c>
    </row>
    <row r="3364" spans="3:12">
      <c r="C3364" s="1" t="s">
        <v>1115</v>
      </c>
      <c r="D3364" s="1">
        <v>0</v>
      </c>
      <c r="E3364" s="1" t="s">
        <v>27</v>
      </c>
      <c r="F3364" s="12" t="s">
        <v>142</v>
      </c>
      <c r="G3364" s="12" t="s">
        <v>3350</v>
      </c>
      <c r="H3364" s="1" t="s">
        <v>85</v>
      </c>
      <c r="I3364" s="12" t="s">
        <v>554</v>
      </c>
      <c r="J3364" s="12" t="s">
        <v>559</v>
      </c>
      <c r="K3364" s="1" t="s">
        <v>934</v>
      </c>
      <c r="L3364" s="1" t="s">
        <v>928</v>
      </c>
    </row>
    <row r="3365" spans="3:12">
      <c r="C3365" s="1" t="s">
        <v>1116</v>
      </c>
      <c r="D3365" s="1">
        <v>0</v>
      </c>
      <c r="E3365" s="1" t="s">
        <v>27</v>
      </c>
      <c r="F3365" s="12" t="s">
        <v>142</v>
      </c>
      <c r="G3365" s="12" t="s">
        <v>3350</v>
      </c>
      <c r="H3365" s="1" t="s">
        <v>85</v>
      </c>
      <c r="I3365" s="12" t="s">
        <v>554</v>
      </c>
      <c r="J3365" s="12" t="s">
        <v>559</v>
      </c>
      <c r="K3365" s="1" t="s">
        <v>934</v>
      </c>
      <c r="L3365" s="1" t="s">
        <v>928</v>
      </c>
    </row>
    <row r="3366" spans="3:12">
      <c r="C3366" s="1" t="s">
        <v>1117</v>
      </c>
      <c r="D3366" s="1">
        <v>0</v>
      </c>
      <c r="E3366" s="1" t="s">
        <v>27</v>
      </c>
      <c r="F3366" s="12" t="s">
        <v>142</v>
      </c>
      <c r="G3366" s="12" t="s">
        <v>3350</v>
      </c>
      <c r="H3366" s="1" t="s">
        <v>85</v>
      </c>
      <c r="I3366" s="12" t="s">
        <v>554</v>
      </c>
      <c r="J3366" s="12" t="s">
        <v>559</v>
      </c>
      <c r="K3366" s="1" t="s">
        <v>934</v>
      </c>
      <c r="L3366" s="1" t="s">
        <v>928</v>
      </c>
    </row>
    <row r="3367" spans="3:12">
      <c r="C3367" s="1" t="s">
        <v>1118</v>
      </c>
      <c r="D3367" s="1">
        <v>0</v>
      </c>
      <c r="E3367" s="1" t="s">
        <v>27</v>
      </c>
      <c r="F3367" s="12" t="s">
        <v>142</v>
      </c>
      <c r="G3367" s="12" t="s">
        <v>3350</v>
      </c>
      <c r="H3367" s="1" t="s">
        <v>85</v>
      </c>
      <c r="I3367" s="12" t="s">
        <v>554</v>
      </c>
      <c r="J3367" s="12" t="s">
        <v>559</v>
      </c>
      <c r="K3367" s="1" t="s">
        <v>934</v>
      </c>
      <c r="L3367" s="1" t="s">
        <v>928</v>
      </c>
    </row>
    <row r="3368" spans="3:12">
      <c r="C3368" s="1" t="s">
        <v>1120</v>
      </c>
      <c r="D3368" s="1">
        <v>0</v>
      </c>
      <c r="E3368" s="1" t="s">
        <v>27</v>
      </c>
      <c r="F3368" s="12" t="s">
        <v>142</v>
      </c>
      <c r="G3368" s="12" t="s">
        <v>3350</v>
      </c>
      <c r="H3368" s="1" t="s">
        <v>85</v>
      </c>
      <c r="I3368" s="12" t="s">
        <v>554</v>
      </c>
      <c r="J3368" s="12" t="s">
        <v>559</v>
      </c>
      <c r="K3368" s="1" t="s">
        <v>934</v>
      </c>
      <c r="L3368" s="1" t="s">
        <v>928</v>
      </c>
    </row>
    <row r="3369" spans="3:12">
      <c r="C3369" s="1" t="s">
        <v>1121</v>
      </c>
      <c r="D3369" s="1">
        <v>0</v>
      </c>
      <c r="E3369" s="1" t="s">
        <v>27</v>
      </c>
      <c r="F3369" s="12" t="s">
        <v>142</v>
      </c>
      <c r="G3369" s="12" t="s">
        <v>3350</v>
      </c>
      <c r="H3369" s="1" t="s">
        <v>85</v>
      </c>
      <c r="I3369" s="12" t="s">
        <v>554</v>
      </c>
      <c r="J3369" s="12" t="s">
        <v>559</v>
      </c>
      <c r="K3369" s="1" t="s">
        <v>934</v>
      </c>
      <c r="L3369" s="1" t="s">
        <v>928</v>
      </c>
    </row>
    <row r="3370" spans="3:12">
      <c r="C3370" s="1" t="s">
        <v>1122</v>
      </c>
      <c r="D3370" s="1">
        <v>0</v>
      </c>
      <c r="E3370" s="1" t="s">
        <v>27</v>
      </c>
      <c r="F3370" s="12" t="s">
        <v>142</v>
      </c>
      <c r="G3370" s="12" t="s">
        <v>3350</v>
      </c>
      <c r="H3370" s="1" t="s">
        <v>85</v>
      </c>
      <c r="I3370" s="12" t="s">
        <v>554</v>
      </c>
      <c r="J3370" s="12" t="s">
        <v>559</v>
      </c>
      <c r="K3370" s="1" t="s">
        <v>934</v>
      </c>
      <c r="L3370" s="1" t="s">
        <v>928</v>
      </c>
    </row>
    <row r="3371" spans="3:12">
      <c r="C3371" s="1" t="s">
        <v>1123</v>
      </c>
      <c r="D3371" s="1">
        <v>0</v>
      </c>
      <c r="E3371" s="1" t="s">
        <v>27</v>
      </c>
      <c r="F3371" s="12" t="s">
        <v>142</v>
      </c>
      <c r="G3371" s="12" t="s">
        <v>3350</v>
      </c>
      <c r="H3371" s="1" t="s">
        <v>85</v>
      </c>
      <c r="I3371" s="12" t="s">
        <v>554</v>
      </c>
      <c r="J3371" s="12" t="s">
        <v>559</v>
      </c>
      <c r="K3371" s="1" t="s">
        <v>934</v>
      </c>
      <c r="L3371" s="1" t="s">
        <v>928</v>
      </c>
    </row>
    <row r="3372" spans="3:12">
      <c r="C3372" s="1" t="s">
        <v>1124</v>
      </c>
      <c r="D3372" s="1">
        <v>0</v>
      </c>
      <c r="E3372" s="1" t="s">
        <v>27</v>
      </c>
      <c r="F3372" s="12" t="s">
        <v>142</v>
      </c>
      <c r="G3372" s="12" t="s">
        <v>3350</v>
      </c>
      <c r="H3372" s="1" t="s">
        <v>85</v>
      </c>
      <c r="I3372" s="12" t="s">
        <v>554</v>
      </c>
      <c r="J3372" s="12" t="s">
        <v>559</v>
      </c>
      <c r="K3372" s="1" t="s">
        <v>934</v>
      </c>
      <c r="L3372" s="1" t="s">
        <v>928</v>
      </c>
    </row>
    <row r="3373" spans="3:12">
      <c r="C3373" s="1" t="s">
        <v>1126</v>
      </c>
      <c r="D3373" s="1">
        <v>0</v>
      </c>
      <c r="E3373" s="1" t="s">
        <v>27</v>
      </c>
      <c r="F3373" s="12" t="s">
        <v>142</v>
      </c>
      <c r="G3373" s="12" t="s">
        <v>3350</v>
      </c>
      <c r="H3373" s="1" t="s">
        <v>85</v>
      </c>
      <c r="I3373" s="12" t="s">
        <v>554</v>
      </c>
      <c r="J3373" s="12" t="s">
        <v>559</v>
      </c>
      <c r="K3373" s="1" t="s">
        <v>934</v>
      </c>
      <c r="L3373" s="1" t="s">
        <v>928</v>
      </c>
    </row>
    <row r="3374" spans="3:12">
      <c r="C3374" s="1" t="s">
        <v>1127</v>
      </c>
      <c r="D3374" s="1">
        <v>0</v>
      </c>
      <c r="E3374" s="1" t="s">
        <v>27</v>
      </c>
      <c r="F3374" s="12" t="s">
        <v>142</v>
      </c>
      <c r="G3374" s="12" t="s">
        <v>3350</v>
      </c>
      <c r="H3374" s="1" t="s">
        <v>85</v>
      </c>
      <c r="I3374" s="12" t="s">
        <v>554</v>
      </c>
      <c r="J3374" s="12" t="s">
        <v>559</v>
      </c>
      <c r="K3374" s="1" t="s">
        <v>934</v>
      </c>
      <c r="L3374" s="1" t="s">
        <v>928</v>
      </c>
    </row>
    <row r="3375" spans="3:12">
      <c r="C3375" s="1" t="s">
        <v>1128</v>
      </c>
      <c r="D3375" s="1">
        <v>0</v>
      </c>
      <c r="E3375" s="1" t="s">
        <v>27</v>
      </c>
      <c r="F3375" s="12" t="s">
        <v>142</v>
      </c>
      <c r="G3375" s="12" t="s">
        <v>3350</v>
      </c>
      <c r="H3375" s="1" t="s">
        <v>85</v>
      </c>
      <c r="I3375" s="12" t="s">
        <v>554</v>
      </c>
      <c r="J3375" s="12" t="s">
        <v>559</v>
      </c>
      <c r="K3375" s="1" t="s">
        <v>934</v>
      </c>
      <c r="L3375" s="1" t="s">
        <v>928</v>
      </c>
    </row>
    <row r="3376" spans="3:12">
      <c r="C3376" s="1" t="s">
        <v>1129</v>
      </c>
      <c r="D3376" s="1">
        <v>0</v>
      </c>
      <c r="E3376" s="1" t="s">
        <v>27</v>
      </c>
      <c r="F3376" s="12" t="s">
        <v>142</v>
      </c>
      <c r="G3376" s="12" t="s">
        <v>3350</v>
      </c>
      <c r="H3376" s="1" t="s">
        <v>85</v>
      </c>
      <c r="I3376" s="12" t="s">
        <v>554</v>
      </c>
      <c r="J3376" s="12" t="s">
        <v>559</v>
      </c>
      <c r="K3376" s="1" t="s">
        <v>934</v>
      </c>
      <c r="L3376" s="1" t="s">
        <v>928</v>
      </c>
    </row>
    <row r="3377" spans="3:12">
      <c r="C3377" s="1" t="s">
        <v>1130</v>
      </c>
      <c r="D3377" s="1">
        <v>0</v>
      </c>
      <c r="E3377" s="1" t="s">
        <v>27</v>
      </c>
      <c r="F3377" s="12" t="s">
        <v>142</v>
      </c>
      <c r="G3377" s="12" t="s">
        <v>3350</v>
      </c>
      <c r="H3377" s="1" t="s">
        <v>85</v>
      </c>
      <c r="I3377" s="12" t="s">
        <v>554</v>
      </c>
      <c r="J3377" s="12" t="s">
        <v>559</v>
      </c>
      <c r="K3377" s="1" t="s">
        <v>934</v>
      </c>
      <c r="L3377" s="1" t="s">
        <v>928</v>
      </c>
    </row>
    <row r="3378" spans="3:12">
      <c r="C3378" s="1" t="s">
        <v>1131</v>
      </c>
      <c r="D3378" s="1">
        <v>0</v>
      </c>
      <c r="E3378" s="1" t="s">
        <v>27</v>
      </c>
      <c r="F3378" s="12" t="s">
        <v>142</v>
      </c>
      <c r="G3378" s="12" t="s">
        <v>3350</v>
      </c>
      <c r="H3378" s="1" t="s">
        <v>85</v>
      </c>
      <c r="I3378" s="12" t="s">
        <v>554</v>
      </c>
      <c r="J3378" s="12" t="s">
        <v>559</v>
      </c>
      <c r="K3378" s="1" t="s">
        <v>934</v>
      </c>
      <c r="L3378" s="1" t="s">
        <v>928</v>
      </c>
    </row>
    <row r="3379" spans="3:12">
      <c r="C3379" s="1" t="s">
        <v>1132</v>
      </c>
      <c r="D3379" s="1">
        <v>0</v>
      </c>
      <c r="E3379" s="1" t="s">
        <v>27</v>
      </c>
      <c r="F3379" s="12" t="s">
        <v>142</v>
      </c>
      <c r="G3379" s="12" t="s">
        <v>3350</v>
      </c>
      <c r="H3379" s="1" t="s">
        <v>85</v>
      </c>
      <c r="I3379" s="12" t="s">
        <v>554</v>
      </c>
      <c r="J3379" s="12" t="s">
        <v>559</v>
      </c>
      <c r="K3379" s="1" t="s">
        <v>934</v>
      </c>
      <c r="L3379" s="1" t="s">
        <v>928</v>
      </c>
    </row>
    <row r="3380" spans="3:12">
      <c r="C3380" s="1" t="s">
        <v>1133</v>
      </c>
      <c r="D3380" s="1">
        <v>0</v>
      </c>
      <c r="E3380" s="1" t="s">
        <v>27</v>
      </c>
      <c r="F3380" s="12" t="s">
        <v>142</v>
      </c>
      <c r="G3380" s="12" t="s">
        <v>3350</v>
      </c>
      <c r="H3380" s="1" t="s">
        <v>85</v>
      </c>
      <c r="I3380" s="12" t="s">
        <v>554</v>
      </c>
      <c r="J3380" s="12" t="s">
        <v>559</v>
      </c>
      <c r="K3380" s="1" t="s">
        <v>934</v>
      </c>
      <c r="L3380" s="1" t="s">
        <v>928</v>
      </c>
    </row>
    <row r="3381" spans="3:12">
      <c r="C3381" s="1" t="s">
        <v>1134</v>
      </c>
      <c r="D3381" s="1">
        <v>0</v>
      </c>
      <c r="E3381" s="1" t="s">
        <v>27</v>
      </c>
      <c r="F3381" s="12" t="s">
        <v>142</v>
      </c>
      <c r="G3381" s="12" t="s">
        <v>3350</v>
      </c>
      <c r="H3381" s="1" t="s">
        <v>85</v>
      </c>
      <c r="I3381" s="12" t="s">
        <v>554</v>
      </c>
      <c r="J3381" s="12" t="s">
        <v>559</v>
      </c>
      <c r="K3381" s="1" t="s">
        <v>934</v>
      </c>
      <c r="L3381" s="1" t="s">
        <v>928</v>
      </c>
    </row>
    <row r="3382" spans="3:12">
      <c r="C3382" s="1" t="s">
        <v>1135</v>
      </c>
      <c r="D3382" s="1">
        <v>0</v>
      </c>
      <c r="E3382" s="1" t="s">
        <v>27</v>
      </c>
      <c r="F3382" s="12" t="s">
        <v>142</v>
      </c>
      <c r="G3382" s="12" t="s">
        <v>3350</v>
      </c>
      <c r="H3382" s="1" t="s">
        <v>85</v>
      </c>
      <c r="I3382" s="12" t="s">
        <v>554</v>
      </c>
      <c r="J3382" s="12" t="s">
        <v>559</v>
      </c>
      <c r="K3382" s="1" t="s">
        <v>934</v>
      </c>
      <c r="L3382" s="1" t="s">
        <v>928</v>
      </c>
    </row>
    <row r="3383" spans="3:12">
      <c r="C3383" s="1" t="s">
        <v>1136</v>
      </c>
      <c r="D3383" s="1">
        <v>0</v>
      </c>
      <c r="E3383" s="1" t="s">
        <v>27</v>
      </c>
      <c r="F3383" s="12" t="s">
        <v>142</v>
      </c>
      <c r="G3383" s="12" t="s">
        <v>3350</v>
      </c>
      <c r="H3383" s="1" t="s">
        <v>85</v>
      </c>
      <c r="I3383" s="12" t="s">
        <v>554</v>
      </c>
      <c r="J3383" s="12" t="s">
        <v>559</v>
      </c>
      <c r="K3383" s="1" t="s">
        <v>934</v>
      </c>
      <c r="L3383" s="1" t="s">
        <v>928</v>
      </c>
    </row>
    <row r="3384" spans="3:12">
      <c r="C3384" s="1" t="s">
        <v>1137</v>
      </c>
      <c r="D3384" s="1">
        <v>0</v>
      </c>
      <c r="E3384" s="1" t="s">
        <v>27</v>
      </c>
      <c r="F3384" s="12" t="s">
        <v>142</v>
      </c>
      <c r="G3384" s="12" t="s">
        <v>3350</v>
      </c>
      <c r="H3384" s="1" t="s">
        <v>85</v>
      </c>
      <c r="I3384" s="12" t="s">
        <v>554</v>
      </c>
      <c r="J3384" s="12" t="s">
        <v>559</v>
      </c>
      <c r="K3384" s="1" t="s">
        <v>934</v>
      </c>
      <c r="L3384" s="1" t="s">
        <v>928</v>
      </c>
    </row>
    <row r="3385" spans="3:12">
      <c r="C3385" s="1" t="s">
        <v>1138</v>
      </c>
      <c r="D3385" s="1">
        <v>0</v>
      </c>
      <c r="E3385" s="1" t="s">
        <v>27</v>
      </c>
      <c r="F3385" s="12" t="s">
        <v>142</v>
      </c>
      <c r="G3385" s="12" t="s">
        <v>3350</v>
      </c>
      <c r="H3385" s="1" t="s">
        <v>85</v>
      </c>
      <c r="I3385" s="12" t="s">
        <v>554</v>
      </c>
      <c r="J3385" s="12" t="s">
        <v>559</v>
      </c>
      <c r="K3385" s="1" t="s">
        <v>934</v>
      </c>
      <c r="L3385" s="1" t="s">
        <v>928</v>
      </c>
    </row>
    <row r="3386" spans="3:12">
      <c r="C3386" s="1" t="s">
        <v>1139</v>
      </c>
      <c r="D3386" s="1">
        <v>0</v>
      </c>
      <c r="E3386" s="1" t="s">
        <v>27</v>
      </c>
      <c r="F3386" s="12" t="s">
        <v>142</v>
      </c>
      <c r="G3386" s="12" t="s">
        <v>3350</v>
      </c>
      <c r="H3386" s="1" t="s">
        <v>85</v>
      </c>
      <c r="I3386" s="12" t="s">
        <v>554</v>
      </c>
      <c r="J3386" s="12" t="s">
        <v>559</v>
      </c>
      <c r="K3386" s="1" t="s">
        <v>934</v>
      </c>
      <c r="L3386" s="1" t="s">
        <v>928</v>
      </c>
    </row>
    <row r="3387" spans="3:12">
      <c r="C3387" s="1" t="s">
        <v>1140</v>
      </c>
      <c r="D3387" s="1">
        <v>0</v>
      </c>
      <c r="E3387" s="1" t="s">
        <v>27</v>
      </c>
      <c r="F3387" s="12" t="s">
        <v>142</v>
      </c>
      <c r="G3387" s="12" t="s">
        <v>3350</v>
      </c>
      <c r="H3387" s="1" t="s">
        <v>85</v>
      </c>
      <c r="I3387" s="12" t="s">
        <v>554</v>
      </c>
      <c r="J3387" s="12" t="s">
        <v>559</v>
      </c>
      <c r="K3387" s="1" t="s">
        <v>934</v>
      </c>
      <c r="L3387" s="1" t="s">
        <v>928</v>
      </c>
    </row>
    <row r="3388" spans="3:12">
      <c r="C3388" s="1" t="s">
        <v>1143</v>
      </c>
      <c r="D3388" s="1">
        <v>0</v>
      </c>
      <c r="E3388" s="1" t="s">
        <v>27</v>
      </c>
      <c r="F3388" s="12" t="s">
        <v>142</v>
      </c>
      <c r="G3388" s="12" t="s">
        <v>3350</v>
      </c>
      <c r="H3388" s="1" t="s">
        <v>85</v>
      </c>
      <c r="I3388" s="12" t="s">
        <v>554</v>
      </c>
      <c r="J3388" s="12" t="s">
        <v>559</v>
      </c>
      <c r="K3388" s="1" t="s">
        <v>934</v>
      </c>
      <c r="L3388" s="1" t="s">
        <v>928</v>
      </c>
    </row>
    <row r="3389" spans="3:12">
      <c r="C3389" s="1" t="s">
        <v>1144</v>
      </c>
      <c r="D3389" s="1">
        <v>0</v>
      </c>
      <c r="E3389" s="1" t="s">
        <v>27</v>
      </c>
      <c r="F3389" s="12" t="s">
        <v>142</v>
      </c>
      <c r="G3389" s="12" t="s">
        <v>3350</v>
      </c>
      <c r="H3389" s="1" t="s">
        <v>85</v>
      </c>
      <c r="I3389" s="12" t="s">
        <v>554</v>
      </c>
      <c r="J3389" s="12" t="s">
        <v>559</v>
      </c>
      <c r="K3389" s="1" t="s">
        <v>934</v>
      </c>
      <c r="L3389" s="1" t="s">
        <v>928</v>
      </c>
    </row>
    <row r="3390" spans="3:12">
      <c r="C3390" s="1" t="s">
        <v>1145</v>
      </c>
      <c r="D3390" s="1">
        <v>0</v>
      </c>
      <c r="E3390" s="1" t="s">
        <v>27</v>
      </c>
      <c r="F3390" s="12" t="s">
        <v>142</v>
      </c>
      <c r="G3390" s="12" t="s">
        <v>3350</v>
      </c>
      <c r="H3390" s="1" t="s">
        <v>85</v>
      </c>
      <c r="I3390" s="12" t="s">
        <v>554</v>
      </c>
      <c r="J3390" s="12" t="s">
        <v>559</v>
      </c>
      <c r="K3390" s="1" t="s">
        <v>934</v>
      </c>
      <c r="L3390" s="1" t="s">
        <v>928</v>
      </c>
    </row>
    <row r="3391" spans="3:12">
      <c r="C3391" s="1" t="s">
        <v>1146</v>
      </c>
      <c r="D3391" s="1">
        <v>0</v>
      </c>
      <c r="E3391" s="1" t="s">
        <v>27</v>
      </c>
      <c r="F3391" s="12" t="s">
        <v>142</v>
      </c>
      <c r="G3391" s="12" t="s">
        <v>3350</v>
      </c>
      <c r="H3391" s="1" t="s">
        <v>85</v>
      </c>
      <c r="I3391" s="12" t="s">
        <v>554</v>
      </c>
      <c r="J3391" s="12" t="s">
        <v>559</v>
      </c>
      <c r="K3391" s="1" t="s">
        <v>934</v>
      </c>
      <c r="L3391" s="1" t="s">
        <v>928</v>
      </c>
    </row>
    <row r="3392" spans="3:12">
      <c r="C3392" s="1" t="s">
        <v>1147</v>
      </c>
      <c r="D3392" s="1">
        <v>0</v>
      </c>
      <c r="E3392" s="1" t="s">
        <v>27</v>
      </c>
      <c r="F3392" s="12" t="s">
        <v>142</v>
      </c>
      <c r="G3392" s="12" t="s">
        <v>3350</v>
      </c>
      <c r="H3392" s="1" t="s">
        <v>85</v>
      </c>
      <c r="I3392" s="12" t="s">
        <v>554</v>
      </c>
      <c r="J3392" s="12" t="s">
        <v>559</v>
      </c>
      <c r="K3392" s="1" t="s">
        <v>934</v>
      </c>
      <c r="L3392" s="1" t="s">
        <v>928</v>
      </c>
    </row>
    <row r="3393" spans="3:12">
      <c r="C3393" s="1" t="s">
        <v>1149</v>
      </c>
      <c r="D3393" s="1">
        <v>0</v>
      </c>
      <c r="E3393" s="1" t="s">
        <v>27</v>
      </c>
      <c r="F3393" s="12" t="s">
        <v>142</v>
      </c>
      <c r="G3393" s="12" t="s">
        <v>3350</v>
      </c>
      <c r="H3393" s="1" t="s">
        <v>85</v>
      </c>
      <c r="I3393" s="12" t="s">
        <v>554</v>
      </c>
      <c r="J3393" s="12" t="s">
        <v>559</v>
      </c>
      <c r="K3393" s="1" t="s">
        <v>934</v>
      </c>
      <c r="L3393" s="1" t="s">
        <v>928</v>
      </c>
    </row>
    <row r="3394" spans="3:12">
      <c r="C3394" s="1" t="s">
        <v>1150</v>
      </c>
      <c r="D3394" s="1">
        <v>0</v>
      </c>
      <c r="E3394" s="1" t="s">
        <v>27</v>
      </c>
      <c r="F3394" s="12" t="s">
        <v>142</v>
      </c>
      <c r="G3394" s="12" t="s">
        <v>3350</v>
      </c>
      <c r="H3394" s="1" t="s">
        <v>85</v>
      </c>
      <c r="I3394" s="12" t="s">
        <v>554</v>
      </c>
      <c r="J3394" s="12" t="s">
        <v>559</v>
      </c>
      <c r="K3394" s="1" t="s">
        <v>934</v>
      </c>
      <c r="L3394" s="1" t="s">
        <v>928</v>
      </c>
    </row>
    <row r="3395" spans="3:12">
      <c r="C3395" s="1" t="s">
        <v>1151</v>
      </c>
      <c r="D3395" s="1">
        <v>0</v>
      </c>
      <c r="E3395" s="1" t="s">
        <v>27</v>
      </c>
      <c r="F3395" s="12" t="s">
        <v>142</v>
      </c>
      <c r="G3395" s="12" t="s">
        <v>3350</v>
      </c>
      <c r="H3395" s="1" t="s">
        <v>85</v>
      </c>
      <c r="I3395" s="12" t="s">
        <v>554</v>
      </c>
      <c r="J3395" s="12" t="s">
        <v>559</v>
      </c>
      <c r="K3395" s="1" t="s">
        <v>934</v>
      </c>
      <c r="L3395" s="1" t="s">
        <v>928</v>
      </c>
    </row>
    <row r="3396" spans="3:12">
      <c r="C3396" s="1" t="s">
        <v>1152</v>
      </c>
      <c r="D3396" s="1">
        <v>0</v>
      </c>
      <c r="E3396" s="1" t="s">
        <v>27</v>
      </c>
      <c r="F3396" s="12" t="s">
        <v>142</v>
      </c>
      <c r="G3396" s="12" t="s">
        <v>3350</v>
      </c>
      <c r="H3396" s="1" t="s">
        <v>85</v>
      </c>
      <c r="I3396" s="12" t="s">
        <v>554</v>
      </c>
      <c r="J3396" s="12" t="s">
        <v>559</v>
      </c>
      <c r="K3396" s="1" t="s">
        <v>934</v>
      </c>
      <c r="L3396" s="1" t="s">
        <v>928</v>
      </c>
    </row>
    <row r="3397" spans="3:12">
      <c r="C3397" s="1" t="s">
        <v>1154</v>
      </c>
      <c r="D3397" s="1">
        <v>0</v>
      </c>
      <c r="E3397" s="1" t="s">
        <v>27</v>
      </c>
      <c r="F3397" s="12" t="s">
        <v>142</v>
      </c>
      <c r="G3397" s="12" t="s">
        <v>3350</v>
      </c>
      <c r="H3397" s="1" t="s">
        <v>85</v>
      </c>
      <c r="I3397" s="12" t="s">
        <v>554</v>
      </c>
      <c r="J3397" s="12" t="s">
        <v>559</v>
      </c>
      <c r="K3397" s="1" t="s">
        <v>934</v>
      </c>
      <c r="L3397" s="1" t="s">
        <v>928</v>
      </c>
    </row>
    <row r="3398" spans="3:12">
      <c r="C3398" s="1" t="s">
        <v>1155</v>
      </c>
      <c r="D3398" s="1">
        <v>0</v>
      </c>
      <c r="E3398" s="1" t="s">
        <v>27</v>
      </c>
      <c r="F3398" s="12" t="s">
        <v>142</v>
      </c>
      <c r="G3398" s="12" t="s">
        <v>3350</v>
      </c>
      <c r="H3398" s="1" t="s">
        <v>85</v>
      </c>
      <c r="I3398" s="12" t="s">
        <v>554</v>
      </c>
      <c r="J3398" s="12" t="s">
        <v>559</v>
      </c>
      <c r="K3398" s="1" t="s">
        <v>934</v>
      </c>
      <c r="L3398" s="1" t="s">
        <v>928</v>
      </c>
    </row>
    <row r="3399" spans="3:12">
      <c r="C3399" s="1" t="s">
        <v>1156</v>
      </c>
      <c r="D3399" s="1">
        <v>0</v>
      </c>
      <c r="E3399" s="1" t="s">
        <v>27</v>
      </c>
      <c r="F3399" s="12" t="s">
        <v>142</v>
      </c>
      <c r="G3399" s="12" t="s">
        <v>3350</v>
      </c>
      <c r="H3399" s="1" t="s">
        <v>85</v>
      </c>
      <c r="I3399" s="12" t="s">
        <v>554</v>
      </c>
      <c r="J3399" s="12" t="s">
        <v>559</v>
      </c>
      <c r="K3399" s="1" t="s">
        <v>934</v>
      </c>
      <c r="L3399" s="1" t="s">
        <v>928</v>
      </c>
    </row>
    <row r="3400" spans="3:12">
      <c r="C3400" s="1" t="s">
        <v>1157</v>
      </c>
      <c r="D3400" s="1">
        <v>0</v>
      </c>
      <c r="E3400" s="1" t="s">
        <v>27</v>
      </c>
      <c r="F3400" s="12" t="s">
        <v>142</v>
      </c>
      <c r="G3400" s="12" t="s">
        <v>3350</v>
      </c>
      <c r="H3400" s="1" t="s">
        <v>85</v>
      </c>
      <c r="I3400" s="12" t="s">
        <v>554</v>
      </c>
      <c r="J3400" s="12" t="s">
        <v>559</v>
      </c>
      <c r="K3400" s="1" t="s">
        <v>934</v>
      </c>
      <c r="L3400" s="1" t="s">
        <v>928</v>
      </c>
    </row>
    <row r="3401" spans="3:12">
      <c r="C3401" s="1" t="s">
        <v>1158</v>
      </c>
      <c r="D3401" s="1">
        <v>0</v>
      </c>
      <c r="E3401" s="1" t="s">
        <v>27</v>
      </c>
      <c r="F3401" s="12" t="s">
        <v>142</v>
      </c>
      <c r="G3401" s="12" t="s">
        <v>3350</v>
      </c>
      <c r="H3401" s="1" t="s">
        <v>85</v>
      </c>
      <c r="I3401" s="12" t="s">
        <v>554</v>
      </c>
      <c r="J3401" s="12" t="s">
        <v>559</v>
      </c>
      <c r="K3401" s="1" t="s">
        <v>934</v>
      </c>
      <c r="L3401" s="1" t="s">
        <v>928</v>
      </c>
    </row>
    <row r="3402" spans="3:12">
      <c r="C3402" s="1" t="s">
        <v>1160</v>
      </c>
      <c r="D3402" s="1">
        <v>0</v>
      </c>
      <c r="E3402" s="1" t="s">
        <v>27</v>
      </c>
      <c r="F3402" s="12" t="s">
        <v>142</v>
      </c>
      <c r="G3402" s="12" t="s">
        <v>3350</v>
      </c>
      <c r="H3402" s="1" t="s">
        <v>85</v>
      </c>
      <c r="I3402" s="12" t="s">
        <v>554</v>
      </c>
      <c r="J3402" s="12" t="s">
        <v>559</v>
      </c>
      <c r="K3402" s="1" t="s">
        <v>934</v>
      </c>
      <c r="L3402" s="1" t="s">
        <v>928</v>
      </c>
    </row>
    <row r="3403" spans="3:12">
      <c r="C3403" s="1" t="s">
        <v>1161</v>
      </c>
      <c r="D3403" s="1">
        <v>0</v>
      </c>
      <c r="E3403" s="1" t="s">
        <v>27</v>
      </c>
      <c r="F3403" s="12" t="s">
        <v>142</v>
      </c>
      <c r="G3403" s="12" t="s">
        <v>3350</v>
      </c>
      <c r="H3403" s="1" t="s">
        <v>85</v>
      </c>
      <c r="I3403" s="12" t="s">
        <v>554</v>
      </c>
      <c r="J3403" s="12" t="s">
        <v>559</v>
      </c>
      <c r="K3403" s="1" t="s">
        <v>934</v>
      </c>
      <c r="L3403" s="1" t="s">
        <v>928</v>
      </c>
    </row>
    <row r="3404" spans="3:12">
      <c r="C3404" s="1" t="s">
        <v>1162</v>
      </c>
      <c r="D3404" s="1">
        <v>0</v>
      </c>
      <c r="E3404" s="1" t="s">
        <v>27</v>
      </c>
      <c r="F3404" s="12" t="s">
        <v>142</v>
      </c>
      <c r="G3404" s="12" t="s">
        <v>3350</v>
      </c>
      <c r="H3404" s="1" t="s">
        <v>85</v>
      </c>
      <c r="I3404" s="12" t="s">
        <v>554</v>
      </c>
      <c r="J3404" s="12" t="s">
        <v>559</v>
      </c>
      <c r="K3404" s="1" t="s">
        <v>934</v>
      </c>
      <c r="L3404" s="1" t="s">
        <v>928</v>
      </c>
    </row>
    <row r="3405" spans="3:12">
      <c r="C3405" s="1" t="s">
        <v>1163</v>
      </c>
      <c r="D3405" s="1">
        <v>0</v>
      </c>
      <c r="E3405" s="1" t="s">
        <v>27</v>
      </c>
      <c r="F3405" s="12" t="s">
        <v>142</v>
      </c>
      <c r="G3405" s="12" t="s">
        <v>3350</v>
      </c>
      <c r="H3405" s="1" t="s">
        <v>85</v>
      </c>
      <c r="I3405" s="12" t="s">
        <v>554</v>
      </c>
      <c r="J3405" s="12" t="s">
        <v>559</v>
      </c>
      <c r="K3405" s="1" t="s">
        <v>934</v>
      </c>
      <c r="L3405" s="1" t="s">
        <v>928</v>
      </c>
    </row>
    <row r="3406" spans="3:12">
      <c r="C3406" s="1" t="s">
        <v>1164</v>
      </c>
      <c r="D3406" s="1">
        <v>0</v>
      </c>
      <c r="E3406" s="1" t="s">
        <v>27</v>
      </c>
      <c r="F3406" s="12" t="s">
        <v>142</v>
      </c>
      <c r="G3406" s="12" t="s">
        <v>3350</v>
      </c>
      <c r="H3406" s="1" t="s">
        <v>85</v>
      </c>
      <c r="I3406" s="12" t="s">
        <v>554</v>
      </c>
      <c r="J3406" s="12" t="s">
        <v>559</v>
      </c>
      <c r="K3406" s="1" t="s">
        <v>934</v>
      </c>
      <c r="L3406" s="1" t="s">
        <v>928</v>
      </c>
    </row>
    <row r="3407" spans="3:12">
      <c r="C3407" s="1" t="s">
        <v>1165</v>
      </c>
      <c r="D3407" s="1">
        <v>0</v>
      </c>
      <c r="E3407" s="1" t="s">
        <v>27</v>
      </c>
      <c r="F3407" s="12" t="s">
        <v>142</v>
      </c>
      <c r="G3407" s="12" t="s">
        <v>3350</v>
      </c>
      <c r="H3407" s="1" t="s">
        <v>85</v>
      </c>
      <c r="I3407" s="12" t="s">
        <v>554</v>
      </c>
      <c r="J3407" s="12" t="s">
        <v>559</v>
      </c>
      <c r="K3407" s="1" t="s">
        <v>934</v>
      </c>
      <c r="L3407" s="1" t="s">
        <v>928</v>
      </c>
    </row>
    <row r="3408" spans="3:12">
      <c r="C3408" s="1" t="s">
        <v>1166</v>
      </c>
      <c r="D3408" s="1">
        <v>0</v>
      </c>
      <c r="E3408" s="1" t="s">
        <v>27</v>
      </c>
      <c r="F3408" s="12" t="s">
        <v>142</v>
      </c>
      <c r="G3408" s="12" t="s">
        <v>3350</v>
      </c>
      <c r="H3408" s="1" t="s">
        <v>85</v>
      </c>
      <c r="I3408" s="12" t="s">
        <v>554</v>
      </c>
      <c r="J3408" s="12" t="s">
        <v>559</v>
      </c>
      <c r="K3408" s="1" t="s">
        <v>934</v>
      </c>
      <c r="L3408" s="1" t="s">
        <v>928</v>
      </c>
    </row>
    <row r="3409" spans="3:12">
      <c r="C3409" s="1" t="s">
        <v>1167</v>
      </c>
      <c r="D3409" s="1">
        <v>0</v>
      </c>
      <c r="E3409" s="1" t="s">
        <v>27</v>
      </c>
      <c r="F3409" s="12" t="s">
        <v>142</v>
      </c>
      <c r="G3409" s="12" t="s">
        <v>3350</v>
      </c>
      <c r="H3409" s="1" t="s">
        <v>85</v>
      </c>
      <c r="I3409" s="12" t="s">
        <v>554</v>
      </c>
      <c r="J3409" s="12" t="s">
        <v>559</v>
      </c>
      <c r="K3409" s="1" t="s">
        <v>934</v>
      </c>
      <c r="L3409" s="1" t="s">
        <v>928</v>
      </c>
    </row>
    <row r="3410" spans="3:12">
      <c r="C3410" s="1" t="s">
        <v>1168</v>
      </c>
      <c r="D3410" s="1">
        <v>0</v>
      </c>
      <c r="E3410" s="1" t="s">
        <v>27</v>
      </c>
      <c r="F3410" s="12" t="s">
        <v>142</v>
      </c>
      <c r="G3410" s="12" t="s">
        <v>3350</v>
      </c>
      <c r="H3410" s="1" t="s">
        <v>85</v>
      </c>
      <c r="I3410" s="12" t="s">
        <v>554</v>
      </c>
      <c r="J3410" s="12" t="s">
        <v>559</v>
      </c>
      <c r="K3410" s="1" t="s">
        <v>934</v>
      </c>
      <c r="L3410" s="1" t="s">
        <v>928</v>
      </c>
    </row>
    <row r="3411" spans="3:12">
      <c r="C3411" s="1" t="s">
        <v>1169</v>
      </c>
      <c r="D3411" s="1">
        <v>0</v>
      </c>
      <c r="E3411" s="1" t="s">
        <v>27</v>
      </c>
      <c r="F3411" s="12" t="s">
        <v>142</v>
      </c>
      <c r="G3411" s="12" t="s">
        <v>3350</v>
      </c>
      <c r="H3411" s="1" t="s">
        <v>85</v>
      </c>
      <c r="I3411" s="12" t="s">
        <v>554</v>
      </c>
      <c r="J3411" s="12" t="s">
        <v>559</v>
      </c>
      <c r="K3411" s="1" t="s">
        <v>934</v>
      </c>
      <c r="L3411" s="1" t="s">
        <v>928</v>
      </c>
    </row>
    <row r="3412" spans="3:12">
      <c r="C3412" s="1" t="s">
        <v>1170</v>
      </c>
      <c r="D3412" s="1">
        <v>0</v>
      </c>
      <c r="E3412" s="1" t="s">
        <v>27</v>
      </c>
      <c r="F3412" s="12" t="s">
        <v>142</v>
      </c>
      <c r="G3412" s="12" t="s">
        <v>3350</v>
      </c>
      <c r="H3412" s="1" t="s">
        <v>85</v>
      </c>
      <c r="I3412" s="12" t="s">
        <v>554</v>
      </c>
      <c r="J3412" s="12" t="s">
        <v>559</v>
      </c>
      <c r="K3412" s="1" t="s">
        <v>934</v>
      </c>
      <c r="L3412" s="1" t="s">
        <v>928</v>
      </c>
    </row>
    <row r="3413" spans="3:12">
      <c r="C3413" s="1" t="s">
        <v>1171</v>
      </c>
      <c r="D3413" s="1">
        <v>0</v>
      </c>
      <c r="E3413" s="1" t="s">
        <v>27</v>
      </c>
      <c r="F3413" s="12" t="s">
        <v>142</v>
      </c>
      <c r="G3413" s="12" t="s">
        <v>3350</v>
      </c>
      <c r="H3413" s="1" t="s">
        <v>85</v>
      </c>
      <c r="I3413" s="12" t="s">
        <v>554</v>
      </c>
      <c r="J3413" s="12" t="s">
        <v>559</v>
      </c>
      <c r="K3413" s="1" t="s">
        <v>934</v>
      </c>
      <c r="L3413" s="1" t="s">
        <v>928</v>
      </c>
    </row>
    <row r="3414" spans="3:12">
      <c r="C3414" s="1" t="s">
        <v>1172</v>
      </c>
      <c r="D3414" s="1">
        <v>0</v>
      </c>
      <c r="E3414" s="1" t="s">
        <v>27</v>
      </c>
      <c r="F3414" s="12" t="s">
        <v>142</v>
      </c>
      <c r="G3414" s="12" t="s">
        <v>3350</v>
      </c>
      <c r="H3414" s="1" t="s">
        <v>85</v>
      </c>
      <c r="I3414" s="12" t="s">
        <v>554</v>
      </c>
      <c r="J3414" s="12" t="s">
        <v>559</v>
      </c>
      <c r="K3414" s="1" t="s">
        <v>934</v>
      </c>
      <c r="L3414" s="1" t="s">
        <v>928</v>
      </c>
    </row>
    <row r="3415" spans="3:12">
      <c r="C3415" s="1" t="s">
        <v>1173</v>
      </c>
      <c r="D3415" s="1">
        <v>0</v>
      </c>
      <c r="E3415" s="1" t="s">
        <v>27</v>
      </c>
      <c r="F3415" s="12" t="s">
        <v>142</v>
      </c>
      <c r="G3415" s="12" t="s">
        <v>3350</v>
      </c>
      <c r="H3415" s="1" t="s">
        <v>85</v>
      </c>
      <c r="I3415" s="12" t="s">
        <v>554</v>
      </c>
      <c r="J3415" s="12" t="s">
        <v>559</v>
      </c>
      <c r="K3415" s="1" t="s">
        <v>934</v>
      </c>
      <c r="L3415" s="1" t="s">
        <v>928</v>
      </c>
    </row>
    <row r="3416" spans="3:12">
      <c r="C3416" s="1" t="s">
        <v>1174</v>
      </c>
      <c r="D3416" s="1">
        <v>0</v>
      </c>
      <c r="E3416" s="1" t="s">
        <v>27</v>
      </c>
      <c r="F3416" s="12" t="s">
        <v>142</v>
      </c>
      <c r="G3416" s="12" t="s">
        <v>3350</v>
      </c>
      <c r="H3416" s="1" t="s">
        <v>85</v>
      </c>
      <c r="I3416" s="12" t="s">
        <v>554</v>
      </c>
      <c r="J3416" s="12" t="s">
        <v>559</v>
      </c>
      <c r="K3416" s="1" t="s">
        <v>934</v>
      </c>
      <c r="L3416" s="1" t="s">
        <v>928</v>
      </c>
    </row>
    <row r="3417" spans="3:12">
      <c r="C3417" s="1" t="s">
        <v>1177</v>
      </c>
      <c r="D3417" s="1">
        <v>0</v>
      </c>
      <c r="E3417" s="1" t="s">
        <v>27</v>
      </c>
      <c r="F3417" s="12" t="s">
        <v>142</v>
      </c>
      <c r="G3417" s="12" t="s">
        <v>3350</v>
      </c>
      <c r="H3417" s="1" t="s">
        <v>85</v>
      </c>
      <c r="I3417" s="12" t="s">
        <v>554</v>
      </c>
      <c r="J3417" s="12" t="s">
        <v>559</v>
      </c>
      <c r="K3417" s="1" t="s">
        <v>936</v>
      </c>
      <c r="L3417" s="1" t="s">
        <v>910</v>
      </c>
    </row>
    <row r="3418" spans="3:12">
      <c r="C3418" s="1" t="s">
        <v>1178</v>
      </c>
      <c r="D3418" s="1">
        <v>0</v>
      </c>
      <c r="E3418" s="1" t="s">
        <v>27</v>
      </c>
      <c r="F3418" s="12" t="s">
        <v>142</v>
      </c>
      <c r="G3418" s="12" t="s">
        <v>3350</v>
      </c>
      <c r="H3418" s="1" t="s">
        <v>85</v>
      </c>
      <c r="I3418" s="12" t="s">
        <v>554</v>
      </c>
      <c r="J3418" s="12" t="s">
        <v>559</v>
      </c>
      <c r="K3418" s="1" t="s">
        <v>936</v>
      </c>
      <c r="L3418" s="1" t="s">
        <v>910</v>
      </c>
    </row>
    <row r="3419" spans="3:12">
      <c r="C3419" s="1" t="s">
        <v>1179</v>
      </c>
      <c r="D3419" s="1">
        <v>0</v>
      </c>
      <c r="E3419" s="1" t="s">
        <v>27</v>
      </c>
      <c r="F3419" s="12" t="s">
        <v>142</v>
      </c>
      <c r="G3419" s="12" t="s">
        <v>3350</v>
      </c>
      <c r="H3419" s="1" t="s">
        <v>85</v>
      </c>
      <c r="I3419" s="12" t="s">
        <v>554</v>
      </c>
      <c r="J3419" s="12" t="s">
        <v>559</v>
      </c>
      <c r="K3419" s="1" t="s">
        <v>936</v>
      </c>
      <c r="L3419" s="1" t="s">
        <v>910</v>
      </c>
    </row>
    <row r="3420" spans="3:12">
      <c r="C3420" s="1" t="s">
        <v>1180</v>
      </c>
      <c r="D3420" s="1">
        <v>0</v>
      </c>
      <c r="E3420" s="1" t="s">
        <v>27</v>
      </c>
      <c r="F3420" s="12" t="s">
        <v>142</v>
      </c>
      <c r="G3420" s="12" t="s">
        <v>3350</v>
      </c>
      <c r="H3420" s="1" t="s">
        <v>85</v>
      </c>
      <c r="I3420" s="12" t="s">
        <v>554</v>
      </c>
      <c r="J3420" s="12" t="s">
        <v>559</v>
      </c>
      <c r="K3420" s="1" t="s">
        <v>936</v>
      </c>
      <c r="L3420" s="1" t="s">
        <v>910</v>
      </c>
    </row>
    <row r="3421" spans="3:12">
      <c r="C3421" s="1" t="s">
        <v>1182</v>
      </c>
      <c r="D3421" s="1">
        <v>0</v>
      </c>
      <c r="E3421" s="1" t="s">
        <v>27</v>
      </c>
      <c r="F3421" s="12" t="s">
        <v>142</v>
      </c>
      <c r="G3421" s="12" t="s">
        <v>3350</v>
      </c>
      <c r="H3421" s="1" t="s">
        <v>85</v>
      </c>
      <c r="I3421" s="12" t="s">
        <v>554</v>
      </c>
      <c r="J3421" s="12" t="s">
        <v>559</v>
      </c>
      <c r="K3421" s="1" t="s">
        <v>936</v>
      </c>
      <c r="L3421" s="1" t="s">
        <v>910</v>
      </c>
    </row>
    <row r="3422" spans="3:12">
      <c r="C3422" s="1" t="s">
        <v>1183</v>
      </c>
      <c r="D3422" s="1">
        <v>0</v>
      </c>
      <c r="E3422" s="1" t="s">
        <v>27</v>
      </c>
      <c r="F3422" s="12" t="s">
        <v>142</v>
      </c>
      <c r="G3422" s="12" t="s">
        <v>3350</v>
      </c>
      <c r="H3422" s="1" t="s">
        <v>85</v>
      </c>
      <c r="I3422" s="12" t="s">
        <v>554</v>
      </c>
      <c r="J3422" s="12" t="s">
        <v>559</v>
      </c>
      <c r="K3422" s="1" t="s">
        <v>936</v>
      </c>
      <c r="L3422" s="1" t="s">
        <v>910</v>
      </c>
    </row>
    <row r="3423" spans="3:12">
      <c r="C3423" s="1" t="s">
        <v>1184</v>
      </c>
      <c r="D3423" s="1">
        <v>0</v>
      </c>
      <c r="E3423" s="1" t="s">
        <v>27</v>
      </c>
      <c r="F3423" s="12" t="s">
        <v>142</v>
      </c>
      <c r="G3423" s="12" t="s">
        <v>3350</v>
      </c>
      <c r="H3423" s="1" t="s">
        <v>85</v>
      </c>
      <c r="I3423" s="12" t="s">
        <v>554</v>
      </c>
      <c r="J3423" s="12" t="s">
        <v>559</v>
      </c>
      <c r="K3423" s="1" t="s">
        <v>936</v>
      </c>
      <c r="L3423" s="1" t="s">
        <v>910</v>
      </c>
    </row>
    <row r="3424" spans="3:12">
      <c r="C3424" s="1" t="s">
        <v>1185</v>
      </c>
      <c r="D3424" s="1">
        <v>0</v>
      </c>
      <c r="E3424" s="1" t="s">
        <v>27</v>
      </c>
      <c r="F3424" s="12" t="s">
        <v>142</v>
      </c>
      <c r="G3424" s="12" t="s">
        <v>3350</v>
      </c>
      <c r="H3424" s="1" t="s">
        <v>85</v>
      </c>
      <c r="I3424" s="12" t="s">
        <v>554</v>
      </c>
      <c r="J3424" s="12" t="s">
        <v>559</v>
      </c>
      <c r="K3424" s="1" t="s">
        <v>936</v>
      </c>
      <c r="L3424" s="1" t="s">
        <v>910</v>
      </c>
    </row>
    <row r="3425" spans="3:12">
      <c r="C3425" s="1" t="s">
        <v>1187</v>
      </c>
      <c r="D3425" s="1">
        <v>0</v>
      </c>
      <c r="E3425" s="1" t="s">
        <v>27</v>
      </c>
      <c r="F3425" s="12" t="s">
        <v>142</v>
      </c>
      <c r="G3425" s="12" t="s">
        <v>3350</v>
      </c>
      <c r="H3425" s="1" t="s">
        <v>85</v>
      </c>
      <c r="I3425" s="12" t="s">
        <v>554</v>
      </c>
      <c r="J3425" s="12" t="s">
        <v>559</v>
      </c>
      <c r="K3425" s="1" t="s">
        <v>936</v>
      </c>
      <c r="L3425" s="1" t="s">
        <v>910</v>
      </c>
    </row>
    <row r="3426" spans="3:12">
      <c r="C3426" s="1" t="s">
        <v>1188</v>
      </c>
      <c r="D3426" s="1">
        <v>0</v>
      </c>
      <c r="E3426" s="1" t="s">
        <v>27</v>
      </c>
      <c r="F3426" s="12" t="s">
        <v>142</v>
      </c>
      <c r="G3426" s="12" t="s">
        <v>3350</v>
      </c>
      <c r="H3426" s="1" t="s">
        <v>85</v>
      </c>
      <c r="I3426" s="12" t="s">
        <v>554</v>
      </c>
      <c r="J3426" s="12" t="s">
        <v>559</v>
      </c>
      <c r="K3426" s="1" t="s">
        <v>936</v>
      </c>
      <c r="L3426" s="1" t="s">
        <v>910</v>
      </c>
    </row>
    <row r="3427" spans="3:12">
      <c r="C3427" s="1" t="s">
        <v>1189</v>
      </c>
      <c r="D3427" s="1">
        <v>0</v>
      </c>
      <c r="E3427" s="1" t="s">
        <v>27</v>
      </c>
      <c r="F3427" s="12" t="s">
        <v>142</v>
      </c>
      <c r="G3427" s="12" t="s">
        <v>3350</v>
      </c>
      <c r="H3427" s="1" t="s">
        <v>85</v>
      </c>
      <c r="I3427" s="12" t="s">
        <v>554</v>
      </c>
      <c r="J3427" s="12" t="s">
        <v>559</v>
      </c>
      <c r="K3427" s="1" t="s">
        <v>936</v>
      </c>
      <c r="L3427" s="1" t="s">
        <v>910</v>
      </c>
    </row>
    <row r="3428" spans="3:12">
      <c r="C3428" s="1" t="s">
        <v>1190</v>
      </c>
      <c r="D3428" s="1">
        <v>0</v>
      </c>
      <c r="E3428" s="1" t="s">
        <v>27</v>
      </c>
      <c r="F3428" s="12" t="s">
        <v>142</v>
      </c>
      <c r="G3428" s="12" t="s">
        <v>3350</v>
      </c>
      <c r="H3428" s="1" t="s">
        <v>85</v>
      </c>
      <c r="I3428" s="12" t="s">
        <v>554</v>
      </c>
      <c r="J3428" s="12" t="s">
        <v>559</v>
      </c>
      <c r="K3428" s="1" t="s">
        <v>936</v>
      </c>
      <c r="L3428" s="1" t="s">
        <v>910</v>
      </c>
    </row>
    <row r="3429" spans="3:12">
      <c r="C3429" s="1" t="s">
        <v>1191</v>
      </c>
      <c r="D3429" s="1">
        <v>0</v>
      </c>
      <c r="E3429" s="1" t="s">
        <v>27</v>
      </c>
      <c r="F3429" s="12" t="s">
        <v>142</v>
      </c>
      <c r="G3429" s="12" t="s">
        <v>3350</v>
      </c>
      <c r="H3429" s="1" t="s">
        <v>85</v>
      </c>
      <c r="I3429" s="12" t="s">
        <v>554</v>
      </c>
      <c r="J3429" s="12" t="s">
        <v>559</v>
      </c>
      <c r="K3429" s="1" t="s">
        <v>936</v>
      </c>
      <c r="L3429" s="1" t="s">
        <v>910</v>
      </c>
    </row>
    <row r="3430" spans="3:12">
      <c r="C3430" s="1" t="s">
        <v>1192</v>
      </c>
      <c r="D3430" s="1">
        <v>0</v>
      </c>
      <c r="E3430" s="1" t="s">
        <v>27</v>
      </c>
      <c r="F3430" s="12" t="s">
        <v>142</v>
      </c>
      <c r="G3430" s="12" t="s">
        <v>3350</v>
      </c>
      <c r="H3430" s="1" t="s">
        <v>85</v>
      </c>
      <c r="I3430" s="12" t="s">
        <v>554</v>
      </c>
      <c r="J3430" s="12" t="s">
        <v>559</v>
      </c>
      <c r="K3430" s="1" t="s">
        <v>936</v>
      </c>
      <c r="L3430" s="1" t="s">
        <v>910</v>
      </c>
    </row>
    <row r="3431" spans="3:12">
      <c r="C3431" s="1" t="s">
        <v>1193</v>
      </c>
      <c r="D3431" s="1">
        <v>0</v>
      </c>
      <c r="E3431" s="1" t="s">
        <v>27</v>
      </c>
      <c r="F3431" s="12" t="s">
        <v>142</v>
      </c>
      <c r="G3431" s="12" t="s">
        <v>3350</v>
      </c>
      <c r="H3431" s="1" t="s">
        <v>85</v>
      </c>
      <c r="I3431" s="12" t="s">
        <v>554</v>
      </c>
      <c r="J3431" s="12" t="s">
        <v>559</v>
      </c>
      <c r="K3431" s="1" t="s">
        <v>936</v>
      </c>
      <c r="L3431" s="1" t="s">
        <v>910</v>
      </c>
    </row>
    <row r="3432" spans="3:12">
      <c r="C3432" s="1" t="s">
        <v>1194</v>
      </c>
      <c r="D3432" s="1">
        <v>0</v>
      </c>
      <c r="E3432" s="1" t="s">
        <v>27</v>
      </c>
      <c r="F3432" s="12" t="s">
        <v>142</v>
      </c>
      <c r="G3432" s="12" t="s">
        <v>3350</v>
      </c>
      <c r="H3432" s="1" t="s">
        <v>85</v>
      </c>
      <c r="I3432" s="12" t="s">
        <v>554</v>
      </c>
      <c r="J3432" s="12" t="s">
        <v>559</v>
      </c>
      <c r="K3432" s="1" t="s">
        <v>936</v>
      </c>
      <c r="L3432" s="1" t="s">
        <v>910</v>
      </c>
    </row>
    <row r="3433" spans="3:12">
      <c r="C3433" s="1" t="s">
        <v>1195</v>
      </c>
      <c r="D3433" s="1">
        <v>0</v>
      </c>
      <c r="E3433" s="1" t="s">
        <v>27</v>
      </c>
      <c r="F3433" s="12" t="s">
        <v>142</v>
      </c>
      <c r="G3433" s="12" t="s">
        <v>3350</v>
      </c>
      <c r="H3433" s="1" t="s">
        <v>85</v>
      </c>
      <c r="I3433" s="12" t="s">
        <v>554</v>
      </c>
      <c r="J3433" s="12" t="s">
        <v>559</v>
      </c>
      <c r="K3433" s="1" t="s">
        <v>936</v>
      </c>
      <c r="L3433" s="1" t="s">
        <v>910</v>
      </c>
    </row>
    <row r="3434" spans="3:12">
      <c r="C3434" s="1" t="s">
        <v>1196</v>
      </c>
      <c r="D3434" s="1">
        <v>0</v>
      </c>
      <c r="E3434" s="1" t="s">
        <v>27</v>
      </c>
      <c r="F3434" s="12" t="s">
        <v>142</v>
      </c>
      <c r="G3434" s="12" t="s">
        <v>3350</v>
      </c>
      <c r="H3434" s="1" t="s">
        <v>85</v>
      </c>
      <c r="I3434" s="12" t="s">
        <v>554</v>
      </c>
      <c r="J3434" s="12" t="s">
        <v>559</v>
      </c>
      <c r="K3434" s="1" t="s">
        <v>936</v>
      </c>
      <c r="L3434" s="1" t="s">
        <v>910</v>
      </c>
    </row>
    <row r="3435" spans="3:12">
      <c r="C3435" s="1" t="s">
        <v>1197</v>
      </c>
      <c r="D3435" s="1">
        <v>0</v>
      </c>
      <c r="E3435" s="1" t="s">
        <v>27</v>
      </c>
      <c r="F3435" s="12" t="s">
        <v>142</v>
      </c>
      <c r="G3435" s="12" t="s">
        <v>3350</v>
      </c>
      <c r="H3435" s="1" t="s">
        <v>85</v>
      </c>
      <c r="I3435" s="12" t="s">
        <v>554</v>
      </c>
      <c r="J3435" s="12" t="s">
        <v>559</v>
      </c>
      <c r="K3435" s="1" t="s">
        <v>936</v>
      </c>
      <c r="L3435" s="1" t="s">
        <v>910</v>
      </c>
    </row>
    <row r="3436" spans="3:12">
      <c r="C3436" s="1" t="s">
        <v>1198</v>
      </c>
      <c r="D3436" s="1">
        <v>0</v>
      </c>
      <c r="E3436" s="1" t="s">
        <v>27</v>
      </c>
      <c r="F3436" s="12" t="s">
        <v>142</v>
      </c>
      <c r="G3436" s="12" t="s">
        <v>3350</v>
      </c>
      <c r="H3436" s="1" t="s">
        <v>85</v>
      </c>
      <c r="I3436" s="12" t="s">
        <v>554</v>
      </c>
      <c r="J3436" s="12" t="s">
        <v>559</v>
      </c>
      <c r="K3436" s="1" t="s">
        <v>936</v>
      </c>
      <c r="L3436" s="1" t="s">
        <v>910</v>
      </c>
    </row>
    <row r="3437" spans="3:12">
      <c r="C3437" s="1" t="s">
        <v>1199</v>
      </c>
      <c r="D3437" s="1">
        <v>0</v>
      </c>
      <c r="E3437" s="1" t="s">
        <v>27</v>
      </c>
      <c r="F3437" s="12" t="s">
        <v>142</v>
      </c>
      <c r="G3437" s="12" t="s">
        <v>3350</v>
      </c>
      <c r="H3437" s="1" t="s">
        <v>85</v>
      </c>
      <c r="I3437" s="12" t="s">
        <v>554</v>
      </c>
      <c r="J3437" s="12" t="s">
        <v>559</v>
      </c>
      <c r="K3437" s="1" t="s">
        <v>936</v>
      </c>
      <c r="L3437" s="1" t="s">
        <v>910</v>
      </c>
    </row>
    <row r="3438" spans="3:12">
      <c r="C3438" s="1" t="s">
        <v>1200</v>
      </c>
      <c r="D3438" s="1">
        <v>0</v>
      </c>
      <c r="E3438" s="1" t="s">
        <v>27</v>
      </c>
      <c r="F3438" s="12" t="s">
        <v>142</v>
      </c>
      <c r="G3438" s="12" t="s">
        <v>3350</v>
      </c>
      <c r="H3438" s="1" t="s">
        <v>85</v>
      </c>
      <c r="I3438" s="12" t="s">
        <v>554</v>
      </c>
      <c r="J3438" s="12" t="s">
        <v>559</v>
      </c>
      <c r="K3438" s="1" t="s">
        <v>936</v>
      </c>
      <c r="L3438" s="1" t="s">
        <v>910</v>
      </c>
    </row>
    <row r="3439" spans="3:12">
      <c r="C3439" s="1" t="s">
        <v>1201</v>
      </c>
      <c r="D3439" s="1">
        <v>0</v>
      </c>
      <c r="E3439" s="1" t="s">
        <v>27</v>
      </c>
      <c r="F3439" s="12" t="s">
        <v>142</v>
      </c>
      <c r="G3439" s="12" t="s">
        <v>3350</v>
      </c>
      <c r="H3439" s="1" t="s">
        <v>85</v>
      </c>
      <c r="I3439" s="12" t="s">
        <v>554</v>
      </c>
      <c r="J3439" s="12" t="s">
        <v>559</v>
      </c>
      <c r="K3439" s="1" t="s">
        <v>936</v>
      </c>
      <c r="L3439" s="1" t="s">
        <v>910</v>
      </c>
    </row>
    <row r="3440" spans="3:12">
      <c r="C3440" s="1" t="s">
        <v>1202</v>
      </c>
      <c r="D3440" s="1">
        <v>0</v>
      </c>
      <c r="E3440" s="1" t="s">
        <v>27</v>
      </c>
      <c r="F3440" s="12" t="s">
        <v>142</v>
      </c>
      <c r="G3440" s="12" t="s">
        <v>3350</v>
      </c>
      <c r="H3440" s="1" t="s">
        <v>85</v>
      </c>
      <c r="I3440" s="12" t="s">
        <v>554</v>
      </c>
      <c r="J3440" s="12" t="s">
        <v>559</v>
      </c>
      <c r="K3440" s="1" t="s">
        <v>936</v>
      </c>
      <c r="L3440" s="1" t="s">
        <v>910</v>
      </c>
    </row>
    <row r="3441" spans="3:12">
      <c r="C3441" s="1" t="s">
        <v>1203</v>
      </c>
      <c r="D3441" s="1">
        <v>0</v>
      </c>
      <c r="E3441" s="1" t="s">
        <v>27</v>
      </c>
      <c r="F3441" s="12" t="s">
        <v>142</v>
      </c>
      <c r="G3441" s="12" t="s">
        <v>3350</v>
      </c>
      <c r="H3441" s="1" t="s">
        <v>85</v>
      </c>
      <c r="I3441" s="12" t="s">
        <v>554</v>
      </c>
      <c r="J3441" s="12" t="s">
        <v>559</v>
      </c>
      <c r="K3441" s="1" t="s">
        <v>936</v>
      </c>
      <c r="L3441" s="1" t="s">
        <v>910</v>
      </c>
    </row>
    <row r="3442" spans="3:12">
      <c r="C3442" s="1" t="s">
        <v>1204</v>
      </c>
      <c r="D3442" s="1">
        <v>0</v>
      </c>
      <c r="E3442" s="1" t="s">
        <v>27</v>
      </c>
      <c r="F3442" s="12" t="s">
        <v>142</v>
      </c>
      <c r="G3442" s="12" t="s">
        <v>3350</v>
      </c>
      <c r="H3442" s="1" t="s">
        <v>85</v>
      </c>
      <c r="I3442" s="12" t="s">
        <v>554</v>
      </c>
      <c r="J3442" s="12" t="s">
        <v>559</v>
      </c>
      <c r="K3442" s="1" t="s">
        <v>936</v>
      </c>
      <c r="L3442" s="1" t="s">
        <v>910</v>
      </c>
    </row>
    <row r="3443" spans="3:12">
      <c r="C3443" s="1" t="s">
        <v>1207</v>
      </c>
      <c r="D3443" s="1">
        <v>0</v>
      </c>
      <c r="E3443" s="1" t="s">
        <v>27</v>
      </c>
      <c r="F3443" s="12" t="s">
        <v>142</v>
      </c>
      <c r="G3443" s="12" t="s">
        <v>3350</v>
      </c>
      <c r="H3443" s="1" t="s">
        <v>85</v>
      </c>
      <c r="I3443" s="12" t="s">
        <v>554</v>
      </c>
      <c r="J3443" s="12" t="s">
        <v>559</v>
      </c>
      <c r="K3443" s="1" t="s">
        <v>936</v>
      </c>
      <c r="L3443" s="1" t="s">
        <v>910</v>
      </c>
    </row>
    <row r="3444" spans="3:12">
      <c r="C3444" s="1" t="s">
        <v>1208</v>
      </c>
      <c r="D3444" s="1">
        <v>0</v>
      </c>
      <c r="E3444" s="1" t="s">
        <v>27</v>
      </c>
      <c r="F3444" s="12" t="s">
        <v>142</v>
      </c>
      <c r="G3444" s="12" t="s">
        <v>3350</v>
      </c>
      <c r="H3444" s="1" t="s">
        <v>85</v>
      </c>
      <c r="I3444" s="12" t="s">
        <v>554</v>
      </c>
      <c r="J3444" s="12" t="s">
        <v>559</v>
      </c>
      <c r="K3444" s="1" t="s">
        <v>936</v>
      </c>
      <c r="L3444" s="1" t="s">
        <v>910</v>
      </c>
    </row>
    <row r="3445" spans="3:12">
      <c r="C3445" s="1" t="s">
        <v>1209</v>
      </c>
      <c r="D3445" s="1">
        <v>0</v>
      </c>
      <c r="E3445" s="1" t="s">
        <v>27</v>
      </c>
      <c r="F3445" s="12" t="s">
        <v>142</v>
      </c>
      <c r="G3445" s="12" t="s">
        <v>3350</v>
      </c>
      <c r="H3445" s="1" t="s">
        <v>85</v>
      </c>
      <c r="I3445" s="12" t="s">
        <v>554</v>
      </c>
      <c r="J3445" s="12" t="s">
        <v>559</v>
      </c>
      <c r="K3445" s="1" t="s">
        <v>936</v>
      </c>
      <c r="L3445" s="1" t="s">
        <v>910</v>
      </c>
    </row>
    <row r="3446" spans="3:12">
      <c r="C3446" s="1" t="s">
        <v>1210</v>
      </c>
      <c r="D3446" s="1">
        <v>0</v>
      </c>
      <c r="E3446" s="1" t="s">
        <v>27</v>
      </c>
      <c r="F3446" s="12" t="s">
        <v>142</v>
      </c>
      <c r="G3446" s="12" t="s">
        <v>3350</v>
      </c>
      <c r="H3446" s="1" t="s">
        <v>85</v>
      </c>
      <c r="I3446" s="12" t="s">
        <v>554</v>
      </c>
      <c r="J3446" s="12" t="s">
        <v>559</v>
      </c>
      <c r="K3446" s="1" t="s">
        <v>936</v>
      </c>
      <c r="L3446" s="1" t="s">
        <v>910</v>
      </c>
    </row>
    <row r="3447" spans="3:12">
      <c r="C3447" s="1" t="s">
        <v>1212</v>
      </c>
      <c r="D3447" s="1">
        <v>0</v>
      </c>
      <c r="E3447" s="1" t="s">
        <v>27</v>
      </c>
      <c r="F3447" s="12" t="s">
        <v>142</v>
      </c>
      <c r="G3447" s="12" t="s">
        <v>3350</v>
      </c>
      <c r="H3447" s="1" t="s">
        <v>85</v>
      </c>
      <c r="I3447" s="12" t="s">
        <v>554</v>
      </c>
      <c r="J3447" s="12" t="s">
        <v>559</v>
      </c>
      <c r="K3447" s="1" t="s">
        <v>936</v>
      </c>
      <c r="L3447" s="1" t="s">
        <v>910</v>
      </c>
    </row>
    <row r="3448" spans="3:12">
      <c r="C3448" s="1" t="s">
        <v>1213</v>
      </c>
      <c r="D3448" s="1">
        <v>0</v>
      </c>
      <c r="E3448" s="1" t="s">
        <v>27</v>
      </c>
      <c r="F3448" s="12" t="s">
        <v>142</v>
      </c>
      <c r="G3448" s="12" t="s">
        <v>3350</v>
      </c>
      <c r="H3448" s="1" t="s">
        <v>85</v>
      </c>
      <c r="I3448" s="12" t="s">
        <v>554</v>
      </c>
      <c r="J3448" s="12" t="s">
        <v>559</v>
      </c>
      <c r="K3448" s="1" t="s">
        <v>936</v>
      </c>
      <c r="L3448" s="1" t="s">
        <v>910</v>
      </c>
    </row>
    <row r="3449" spans="3:12">
      <c r="C3449" s="1" t="s">
        <v>1214</v>
      </c>
      <c r="D3449" s="1">
        <v>0</v>
      </c>
      <c r="E3449" s="1" t="s">
        <v>27</v>
      </c>
      <c r="F3449" s="12" t="s">
        <v>142</v>
      </c>
      <c r="G3449" s="12" t="s">
        <v>3350</v>
      </c>
      <c r="H3449" s="1" t="s">
        <v>85</v>
      </c>
      <c r="I3449" s="12" t="s">
        <v>554</v>
      </c>
      <c r="J3449" s="12" t="s">
        <v>559</v>
      </c>
      <c r="K3449" s="1" t="s">
        <v>936</v>
      </c>
      <c r="L3449" s="1" t="s">
        <v>910</v>
      </c>
    </row>
    <row r="3450" spans="3:12">
      <c r="C3450" s="1" t="s">
        <v>1215</v>
      </c>
      <c r="D3450" s="1">
        <v>0</v>
      </c>
      <c r="E3450" s="1" t="s">
        <v>27</v>
      </c>
      <c r="F3450" s="12" t="s">
        <v>142</v>
      </c>
      <c r="G3450" s="12" t="s">
        <v>3350</v>
      </c>
      <c r="H3450" s="1" t="s">
        <v>85</v>
      </c>
      <c r="I3450" s="12" t="s">
        <v>554</v>
      </c>
      <c r="J3450" s="12" t="s">
        <v>559</v>
      </c>
      <c r="K3450" s="1" t="s">
        <v>936</v>
      </c>
      <c r="L3450" s="1" t="s">
        <v>910</v>
      </c>
    </row>
    <row r="3451" spans="3:12">
      <c r="C3451" s="1" t="s">
        <v>1217</v>
      </c>
      <c r="D3451" s="1">
        <v>0</v>
      </c>
      <c r="E3451" s="1" t="s">
        <v>27</v>
      </c>
      <c r="F3451" s="12" t="s">
        <v>142</v>
      </c>
      <c r="G3451" s="12" t="s">
        <v>3350</v>
      </c>
      <c r="H3451" s="1" t="s">
        <v>85</v>
      </c>
      <c r="I3451" s="12" t="s">
        <v>554</v>
      </c>
      <c r="J3451" s="12" t="s">
        <v>559</v>
      </c>
      <c r="K3451" s="1" t="s">
        <v>936</v>
      </c>
      <c r="L3451" s="1" t="s">
        <v>910</v>
      </c>
    </row>
    <row r="3452" spans="3:12">
      <c r="C3452" s="1" t="s">
        <v>1218</v>
      </c>
      <c r="D3452" s="1">
        <v>0</v>
      </c>
      <c r="E3452" s="1" t="s">
        <v>27</v>
      </c>
      <c r="F3452" s="12" t="s">
        <v>142</v>
      </c>
      <c r="G3452" s="12" t="s">
        <v>3350</v>
      </c>
      <c r="H3452" s="1" t="s">
        <v>85</v>
      </c>
      <c r="I3452" s="12" t="s">
        <v>554</v>
      </c>
      <c r="J3452" s="12" t="s">
        <v>559</v>
      </c>
      <c r="K3452" s="1" t="s">
        <v>936</v>
      </c>
      <c r="L3452" s="1" t="s">
        <v>910</v>
      </c>
    </row>
    <row r="3453" spans="3:12">
      <c r="C3453" s="1" t="s">
        <v>1219</v>
      </c>
      <c r="D3453" s="1">
        <v>0</v>
      </c>
      <c r="E3453" s="1" t="s">
        <v>27</v>
      </c>
      <c r="F3453" s="12" t="s">
        <v>142</v>
      </c>
      <c r="G3453" s="12" t="s">
        <v>3350</v>
      </c>
      <c r="H3453" s="1" t="s">
        <v>85</v>
      </c>
      <c r="I3453" s="12" t="s">
        <v>554</v>
      </c>
      <c r="J3453" s="12" t="s">
        <v>559</v>
      </c>
      <c r="K3453" s="1" t="s">
        <v>936</v>
      </c>
      <c r="L3453" s="1" t="s">
        <v>910</v>
      </c>
    </row>
    <row r="3454" spans="3:12">
      <c r="C3454" s="1" t="s">
        <v>1220</v>
      </c>
      <c r="D3454" s="1">
        <v>0</v>
      </c>
      <c r="E3454" s="1" t="s">
        <v>27</v>
      </c>
      <c r="F3454" s="12" t="s">
        <v>142</v>
      </c>
      <c r="G3454" s="12" t="s">
        <v>3350</v>
      </c>
      <c r="H3454" s="1" t="s">
        <v>85</v>
      </c>
      <c r="I3454" s="12" t="s">
        <v>554</v>
      </c>
      <c r="J3454" s="12" t="s">
        <v>559</v>
      </c>
      <c r="K3454" s="1" t="s">
        <v>936</v>
      </c>
      <c r="L3454" s="1" t="s">
        <v>910</v>
      </c>
    </row>
    <row r="3455" spans="3:12">
      <c r="C3455" s="1" t="s">
        <v>1221</v>
      </c>
      <c r="D3455" s="1">
        <v>0</v>
      </c>
      <c r="E3455" s="1" t="s">
        <v>27</v>
      </c>
      <c r="F3455" s="12" t="s">
        <v>142</v>
      </c>
      <c r="G3455" s="12" t="s">
        <v>3350</v>
      </c>
      <c r="H3455" s="1" t="s">
        <v>85</v>
      </c>
      <c r="I3455" s="12" t="s">
        <v>554</v>
      </c>
      <c r="J3455" s="12" t="s">
        <v>559</v>
      </c>
      <c r="K3455" s="1" t="s">
        <v>936</v>
      </c>
      <c r="L3455" s="1" t="s">
        <v>910</v>
      </c>
    </row>
    <row r="3456" spans="3:12">
      <c r="C3456" s="1" t="s">
        <v>1222</v>
      </c>
      <c r="D3456" s="1">
        <v>0</v>
      </c>
      <c r="E3456" s="1" t="s">
        <v>27</v>
      </c>
      <c r="F3456" s="12" t="s">
        <v>142</v>
      </c>
      <c r="G3456" s="12" t="s">
        <v>3350</v>
      </c>
      <c r="H3456" s="1" t="s">
        <v>85</v>
      </c>
      <c r="I3456" s="12" t="s">
        <v>554</v>
      </c>
      <c r="J3456" s="12" t="s">
        <v>559</v>
      </c>
      <c r="K3456" s="1" t="s">
        <v>936</v>
      </c>
      <c r="L3456" s="1" t="s">
        <v>910</v>
      </c>
    </row>
    <row r="3457" spans="3:12">
      <c r="C3457" s="1" t="s">
        <v>1223</v>
      </c>
      <c r="D3457" s="1">
        <v>0</v>
      </c>
      <c r="E3457" s="1" t="s">
        <v>27</v>
      </c>
      <c r="F3457" s="12" t="s">
        <v>142</v>
      </c>
      <c r="G3457" s="12" t="s">
        <v>3350</v>
      </c>
      <c r="H3457" s="1" t="s">
        <v>85</v>
      </c>
      <c r="I3457" s="12" t="s">
        <v>554</v>
      </c>
      <c r="J3457" s="12" t="s">
        <v>559</v>
      </c>
      <c r="K3457" s="1" t="s">
        <v>936</v>
      </c>
      <c r="L3457" s="1" t="s">
        <v>910</v>
      </c>
    </row>
    <row r="3458" spans="3:12">
      <c r="C3458" s="1" t="s">
        <v>1224</v>
      </c>
      <c r="D3458" s="1">
        <v>0</v>
      </c>
      <c r="E3458" s="1" t="s">
        <v>27</v>
      </c>
      <c r="F3458" s="12" t="s">
        <v>142</v>
      </c>
      <c r="G3458" s="12" t="s">
        <v>3350</v>
      </c>
      <c r="H3458" s="1" t="s">
        <v>85</v>
      </c>
      <c r="I3458" s="12" t="s">
        <v>554</v>
      </c>
      <c r="J3458" s="12" t="s">
        <v>559</v>
      </c>
      <c r="K3458" s="1" t="s">
        <v>936</v>
      </c>
      <c r="L3458" s="1" t="s">
        <v>910</v>
      </c>
    </row>
    <row r="3459" spans="3:12">
      <c r="C3459" s="1" t="s">
        <v>1225</v>
      </c>
      <c r="D3459" s="1">
        <v>0</v>
      </c>
      <c r="E3459" s="1" t="s">
        <v>27</v>
      </c>
      <c r="F3459" s="12" t="s">
        <v>142</v>
      </c>
      <c r="G3459" s="12" t="s">
        <v>3350</v>
      </c>
      <c r="H3459" s="1" t="s">
        <v>85</v>
      </c>
      <c r="I3459" s="12" t="s">
        <v>554</v>
      </c>
      <c r="J3459" s="12" t="s">
        <v>559</v>
      </c>
      <c r="K3459" s="1" t="s">
        <v>936</v>
      </c>
      <c r="L3459" s="1" t="s">
        <v>910</v>
      </c>
    </row>
    <row r="3460" spans="3:12">
      <c r="C3460" s="1" t="s">
        <v>1226</v>
      </c>
      <c r="D3460" s="1">
        <v>0</v>
      </c>
      <c r="E3460" s="1" t="s">
        <v>27</v>
      </c>
      <c r="F3460" s="12" t="s">
        <v>142</v>
      </c>
      <c r="G3460" s="12" t="s">
        <v>3350</v>
      </c>
      <c r="H3460" s="1" t="s">
        <v>85</v>
      </c>
      <c r="I3460" s="12" t="s">
        <v>554</v>
      </c>
      <c r="J3460" s="12" t="s">
        <v>559</v>
      </c>
      <c r="K3460" s="1" t="s">
        <v>936</v>
      </c>
      <c r="L3460" s="1" t="s">
        <v>910</v>
      </c>
    </row>
    <row r="3461" spans="3:12">
      <c r="C3461" s="1" t="s">
        <v>1227</v>
      </c>
      <c r="D3461" s="1">
        <v>0</v>
      </c>
      <c r="E3461" s="1" t="s">
        <v>27</v>
      </c>
      <c r="F3461" s="12" t="s">
        <v>142</v>
      </c>
      <c r="G3461" s="12" t="s">
        <v>3350</v>
      </c>
      <c r="H3461" s="1" t="s">
        <v>85</v>
      </c>
      <c r="I3461" s="12" t="s">
        <v>554</v>
      </c>
      <c r="J3461" s="12" t="s">
        <v>559</v>
      </c>
      <c r="K3461" s="1" t="s">
        <v>936</v>
      </c>
      <c r="L3461" s="1" t="s">
        <v>910</v>
      </c>
    </row>
    <row r="3462" spans="3:12">
      <c r="C3462" s="1" t="s">
        <v>1228</v>
      </c>
      <c r="D3462" s="1">
        <v>0</v>
      </c>
      <c r="E3462" s="1" t="s">
        <v>27</v>
      </c>
      <c r="F3462" s="12" t="s">
        <v>142</v>
      </c>
      <c r="G3462" s="12" t="s">
        <v>3350</v>
      </c>
      <c r="H3462" s="1" t="s">
        <v>85</v>
      </c>
      <c r="I3462" s="12" t="s">
        <v>554</v>
      </c>
      <c r="J3462" s="12" t="s">
        <v>559</v>
      </c>
      <c r="K3462" s="1" t="s">
        <v>936</v>
      </c>
      <c r="L3462" s="1" t="s">
        <v>910</v>
      </c>
    </row>
    <row r="3463" spans="3:12">
      <c r="C3463" s="1" t="s">
        <v>1229</v>
      </c>
      <c r="D3463" s="1">
        <v>0</v>
      </c>
      <c r="E3463" s="1" t="s">
        <v>27</v>
      </c>
      <c r="F3463" s="12" t="s">
        <v>142</v>
      </c>
      <c r="G3463" s="12" t="s">
        <v>3350</v>
      </c>
      <c r="H3463" s="1" t="s">
        <v>85</v>
      </c>
      <c r="I3463" s="12" t="s">
        <v>554</v>
      </c>
      <c r="J3463" s="12" t="s">
        <v>559</v>
      </c>
      <c r="K3463" s="1" t="s">
        <v>936</v>
      </c>
      <c r="L3463" s="1" t="s">
        <v>910</v>
      </c>
    </row>
    <row r="3464" spans="3:12">
      <c r="C3464" s="1" t="s">
        <v>1230</v>
      </c>
      <c r="D3464" s="1">
        <v>0</v>
      </c>
      <c r="E3464" s="1" t="s">
        <v>27</v>
      </c>
      <c r="F3464" s="12" t="s">
        <v>142</v>
      </c>
      <c r="G3464" s="12" t="s">
        <v>3350</v>
      </c>
      <c r="H3464" s="1" t="s">
        <v>85</v>
      </c>
      <c r="I3464" s="12" t="s">
        <v>554</v>
      </c>
      <c r="J3464" s="12" t="s">
        <v>559</v>
      </c>
      <c r="K3464" s="1" t="s">
        <v>936</v>
      </c>
      <c r="L3464" s="1" t="s">
        <v>910</v>
      </c>
    </row>
    <row r="3465" spans="3:12">
      <c r="C3465" s="1" t="s">
        <v>1231</v>
      </c>
      <c r="D3465" s="1">
        <v>0</v>
      </c>
      <c r="E3465" s="1" t="s">
        <v>27</v>
      </c>
      <c r="F3465" s="12" t="s">
        <v>142</v>
      </c>
      <c r="G3465" s="12" t="s">
        <v>3350</v>
      </c>
      <c r="H3465" s="1" t="s">
        <v>85</v>
      </c>
      <c r="I3465" s="12" t="s">
        <v>554</v>
      </c>
      <c r="J3465" s="12" t="s">
        <v>559</v>
      </c>
      <c r="K3465" s="1" t="s">
        <v>936</v>
      </c>
      <c r="L3465" s="1" t="s">
        <v>910</v>
      </c>
    </row>
    <row r="3466" spans="3:12">
      <c r="C3466" s="1" t="s">
        <v>1232</v>
      </c>
      <c r="D3466" s="1">
        <v>0</v>
      </c>
      <c r="E3466" s="1" t="s">
        <v>27</v>
      </c>
      <c r="F3466" s="12" t="s">
        <v>142</v>
      </c>
      <c r="G3466" s="12" t="s">
        <v>3350</v>
      </c>
      <c r="H3466" s="1" t="s">
        <v>85</v>
      </c>
      <c r="I3466" s="12" t="s">
        <v>554</v>
      </c>
      <c r="J3466" s="12" t="s">
        <v>559</v>
      </c>
      <c r="K3466" s="1" t="s">
        <v>936</v>
      </c>
      <c r="L3466" s="1" t="s">
        <v>910</v>
      </c>
    </row>
    <row r="3467" spans="3:12">
      <c r="C3467" s="1" t="s">
        <v>1177</v>
      </c>
      <c r="D3467" s="1">
        <v>0</v>
      </c>
      <c r="E3467" s="1" t="s">
        <v>27</v>
      </c>
      <c r="F3467" s="12" t="s">
        <v>142</v>
      </c>
      <c r="G3467" s="12" t="s">
        <v>3350</v>
      </c>
      <c r="H3467" s="1" t="s">
        <v>85</v>
      </c>
      <c r="I3467" s="12" t="s">
        <v>554</v>
      </c>
      <c r="J3467" s="12" t="s">
        <v>559</v>
      </c>
      <c r="K3467" s="1" t="s">
        <v>936</v>
      </c>
      <c r="L3467" s="1" t="s">
        <v>912</v>
      </c>
    </row>
    <row r="3468" spans="3:12">
      <c r="C3468" s="1" t="s">
        <v>1178</v>
      </c>
      <c r="D3468" s="1">
        <v>0</v>
      </c>
      <c r="E3468" s="1" t="s">
        <v>27</v>
      </c>
      <c r="F3468" s="12" t="s">
        <v>142</v>
      </c>
      <c r="G3468" s="12" t="s">
        <v>3350</v>
      </c>
      <c r="H3468" s="1" t="s">
        <v>85</v>
      </c>
      <c r="I3468" s="12" t="s">
        <v>554</v>
      </c>
      <c r="J3468" s="12" t="s">
        <v>559</v>
      </c>
      <c r="K3468" s="1" t="s">
        <v>936</v>
      </c>
      <c r="L3468" s="1" t="s">
        <v>912</v>
      </c>
    </row>
    <row r="3469" spans="3:12">
      <c r="C3469" s="1" t="s">
        <v>1179</v>
      </c>
      <c r="D3469" s="1">
        <v>0</v>
      </c>
      <c r="E3469" s="1" t="s">
        <v>27</v>
      </c>
      <c r="F3469" s="12" t="s">
        <v>142</v>
      </c>
      <c r="G3469" s="12" t="s">
        <v>3350</v>
      </c>
      <c r="H3469" s="1" t="s">
        <v>85</v>
      </c>
      <c r="I3469" s="12" t="s">
        <v>554</v>
      </c>
      <c r="J3469" s="12" t="s">
        <v>559</v>
      </c>
      <c r="K3469" s="1" t="s">
        <v>936</v>
      </c>
      <c r="L3469" s="1" t="s">
        <v>912</v>
      </c>
    </row>
    <row r="3470" spans="3:12">
      <c r="C3470" s="1" t="s">
        <v>1180</v>
      </c>
      <c r="D3470" s="1">
        <v>0</v>
      </c>
      <c r="E3470" s="1" t="s">
        <v>27</v>
      </c>
      <c r="F3470" s="12" t="s">
        <v>142</v>
      </c>
      <c r="G3470" s="12" t="s">
        <v>3350</v>
      </c>
      <c r="H3470" s="1" t="s">
        <v>85</v>
      </c>
      <c r="I3470" s="12" t="s">
        <v>554</v>
      </c>
      <c r="J3470" s="12" t="s">
        <v>559</v>
      </c>
      <c r="K3470" s="1" t="s">
        <v>936</v>
      </c>
      <c r="L3470" s="1" t="s">
        <v>912</v>
      </c>
    </row>
    <row r="3471" spans="3:12">
      <c r="C3471" s="1" t="s">
        <v>1182</v>
      </c>
      <c r="D3471" s="1">
        <v>0</v>
      </c>
      <c r="E3471" s="1" t="s">
        <v>27</v>
      </c>
      <c r="F3471" s="12" t="s">
        <v>142</v>
      </c>
      <c r="G3471" s="12" t="s">
        <v>3350</v>
      </c>
      <c r="H3471" s="1" t="s">
        <v>85</v>
      </c>
      <c r="I3471" s="12" t="s">
        <v>554</v>
      </c>
      <c r="J3471" s="12" t="s">
        <v>559</v>
      </c>
      <c r="K3471" s="1" t="s">
        <v>936</v>
      </c>
      <c r="L3471" s="1" t="s">
        <v>912</v>
      </c>
    </row>
    <row r="3472" spans="3:12">
      <c r="C3472" s="1" t="s">
        <v>1183</v>
      </c>
      <c r="D3472" s="1">
        <v>0</v>
      </c>
      <c r="E3472" s="1" t="s">
        <v>27</v>
      </c>
      <c r="F3472" s="12" t="s">
        <v>142</v>
      </c>
      <c r="G3472" s="12" t="s">
        <v>3350</v>
      </c>
      <c r="H3472" s="1" t="s">
        <v>85</v>
      </c>
      <c r="I3472" s="12" t="s">
        <v>554</v>
      </c>
      <c r="J3472" s="12" t="s">
        <v>559</v>
      </c>
      <c r="K3472" s="1" t="s">
        <v>936</v>
      </c>
      <c r="L3472" s="1" t="s">
        <v>912</v>
      </c>
    </row>
    <row r="3473" spans="3:12">
      <c r="C3473" s="1" t="s">
        <v>1184</v>
      </c>
      <c r="D3473" s="1">
        <v>0</v>
      </c>
      <c r="E3473" s="1" t="s">
        <v>27</v>
      </c>
      <c r="F3473" s="12" t="s">
        <v>142</v>
      </c>
      <c r="G3473" s="12" t="s">
        <v>3350</v>
      </c>
      <c r="H3473" s="1" t="s">
        <v>85</v>
      </c>
      <c r="I3473" s="12" t="s">
        <v>554</v>
      </c>
      <c r="J3473" s="12" t="s">
        <v>559</v>
      </c>
      <c r="K3473" s="1" t="s">
        <v>936</v>
      </c>
      <c r="L3473" s="1" t="s">
        <v>912</v>
      </c>
    </row>
    <row r="3474" spans="3:12">
      <c r="C3474" s="1" t="s">
        <v>1185</v>
      </c>
      <c r="D3474" s="1">
        <v>0</v>
      </c>
      <c r="E3474" s="1" t="s">
        <v>27</v>
      </c>
      <c r="F3474" s="12" t="s">
        <v>142</v>
      </c>
      <c r="G3474" s="12" t="s">
        <v>3350</v>
      </c>
      <c r="H3474" s="1" t="s">
        <v>85</v>
      </c>
      <c r="I3474" s="12" t="s">
        <v>554</v>
      </c>
      <c r="J3474" s="12" t="s">
        <v>559</v>
      </c>
      <c r="K3474" s="1" t="s">
        <v>936</v>
      </c>
      <c r="L3474" s="1" t="s">
        <v>912</v>
      </c>
    </row>
    <row r="3475" spans="3:12">
      <c r="C3475" s="1" t="s">
        <v>1187</v>
      </c>
      <c r="D3475" s="1">
        <v>0</v>
      </c>
      <c r="E3475" s="1" t="s">
        <v>27</v>
      </c>
      <c r="F3475" s="12" t="s">
        <v>142</v>
      </c>
      <c r="G3475" s="12" t="s">
        <v>3350</v>
      </c>
      <c r="H3475" s="1" t="s">
        <v>85</v>
      </c>
      <c r="I3475" s="12" t="s">
        <v>554</v>
      </c>
      <c r="J3475" s="12" t="s">
        <v>559</v>
      </c>
      <c r="K3475" s="1" t="s">
        <v>936</v>
      </c>
      <c r="L3475" s="1" t="s">
        <v>912</v>
      </c>
    </row>
    <row r="3476" spans="3:12">
      <c r="C3476" s="1" t="s">
        <v>1188</v>
      </c>
      <c r="D3476" s="1">
        <v>0</v>
      </c>
      <c r="E3476" s="1" t="s">
        <v>27</v>
      </c>
      <c r="F3476" s="12" t="s">
        <v>142</v>
      </c>
      <c r="G3476" s="12" t="s">
        <v>3350</v>
      </c>
      <c r="H3476" s="1" t="s">
        <v>85</v>
      </c>
      <c r="I3476" s="12" t="s">
        <v>554</v>
      </c>
      <c r="J3476" s="12" t="s">
        <v>559</v>
      </c>
      <c r="K3476" s="1" t="s">
        <v>936</v>
      </c>
      <c r="L3476" s="1" t="s">
        <v>912</v>
      </c>
    </row>
    <row r="3477" spans="3:12">
      <c r="C3477" s="1" t="s">
        <v>1189</v>
      </c>
      <c r="D3477" s="1">
        <v>0</v>
      </c>
      <c r="E3477" s="1" t="s">
        <v>27</v>
      </c>
      <c r="F3477" s="12" t="s">
        <v>142</v>
      </c>
      <c r="G3477" s="12" t="s">
        <v>3350</v>
      </c>
      <c r="H3477" s="1" t="s">
        <v>85</v>
      </c>
      <c r="I3477" s="12" t="s">
        <v>554</v>
      </c>
      <c r="J3477" s="12" t="s">
        <v>559</v>
      </c>
      <c r="K3477" s="1" t="s">
        <v>936</v>
      </c>
      <c r="L3477" s="1" t="s">
        <v>912</v>
      </c>
    </row>
    <row r="3478" spans="3:12">
      <c r="C3478" s="1" t="s">
        <v>1190</v>
      </c>
      <c r="D3478" s="1">
        <v>0</v>
      </c>
      <c r="E3478" s="1" t="s">
        <v>27</v>
      </c>
      <c r="F3478" s="12" t="s">
        <v>142</v>
      </c>
      <c r="G3478" s="12" t="s">
        <v>3350</v>
      </c>
      <c r="H3478" s="1" t="s">
        <v>85</v>
      </c>
      <c r="I3478" s="12" t="s">
        <v>554</v>
      </c>
      <c r="J3478" s="12" t="s">
        <v>559</v>
      </c>
      <c r="K3478" s="1" t="s">
        <v>936</v>
      </c>
      <c r="L3478" s="1" t="s">
        <v>912</v>
      </c>
    </row>
    <row r="3479" spans="3:12">
      <c r="C3479" s="1" t="s">
        <v>1191</v>
      </c>
      <c r="D3479" s="1">
        <v>0</v>
      </c>
      <c r="E3479" s="1" t="s">
        <v>27</v>
      </c>
      <c r="F3479" s="12" t="s">
        <v>142</v>
      </c>
      <c r="G3479" s="12" t="s">
        <v>3350</v>
      </c>
      <c r="H3479" s="1" t="s">
        <v>85</v>
      </c>
      <c r="I3479" s="12" t="s">
        <v>554</v>
      </c>
      <c r="J3479" s="12" t="s">
        <v>559</v>
      </c>
      <c r="K3479" s="1" t="s">
        <v>936</v>
      </c>
      <c r="L3479" s="1" t="s">
        <v>912</v>
      </c>
    </row>
    <row r="3480" spans="3:12">
      <c r="C3480" s="1" t="s">
        <v>1192</v>
      </c>
      <c r="D3480" s="1">
        <v>0</v>
      </c>
      <c r="E3480" s="1" t="s">
        <v>27</v>
      </c>
      <c r="F3480" s="12" t="s">
        <v>142</v>
      </c>
      <c r="G3480" s="12" t="s">
        <v>3350</v>
      </c>
      <c r="H3480" s="1" t="s">
        <v>85</v>
      </c>
      <c r="I3480" s="12" t="s">
        <v>554</v>
      </c>
      <c r="J3480" s="12" t="s">
        <v>559</v>
      </c>
      <c r="K3480" s="1" t="s">
        <v>936</v>
      </c>
      <c r="L3480" s="1" t="s">
        <v>912</v>
      </c>
    </row>
    <row r="3481" spans="3:12">
      <c r="C3481" s="1" t="s">
        <v>1193</v>
      </c>
      <c r="D3481" s="1">
        <v>0</v>
      </c>
      <c r="E3481" s="1" t="s">
        <v>27</v>
      </c>
      <c r="F3481" s="12" t="s">
        <v>142</v>
      </c>
      <c r="G3481" s="12" t="s">
        <v>3350</v>
      </c>
      <c r="H3481" s="1" t="s">
        <v>85</v>
      </c>
      <c r="I3481" s="12" t="s">
        <v>554</v>
      </c>
      <c r="J3481" s="12" t="s">
        <v>559</v>
      </c>
      <c r="K3481" s="1" t="s">
        <v>936</v>
      </c>
      <c r="L3481" s="1" t="s">
        <v>912</v>
      </c>
    </row>
    <row r="3482" spans="3:12">
      <c r="C3482" s="1" t="s">
        <v>1194</v>
      </c>
      <c r="D3482" s="1">
        <v>0</v>
      </c>
      <c r="E3482" s="1" t="s">
        <v>27</v>
      </c>
      <c r="F3482" s="12" t="s">
        <v>142</v>
      </c>
      <c r="G3482" s="12" t="s">
        <v>3350</v>
      </c>
      <c r="H3482" s="1" t="s">
        <v>85</v>
      </c>
      <c r="I3482" s="12" t="s">
        <v>554</v>
      </c>
      <c r="J3482" s="12" t="s">
        <v>559</v>
      </c>
      <c r="K3482" s="1" t="s">
        <v>936</v>
      </c>
      <c r="L3482" s="1" t="s">
        <v>912</v>
      </c>
    </row>
    <row r="3483" spans="3:12">
      <c r="C3483" s="1" t="s">
        <v>1195</v>
      </c>
      <c r="D3483" s="1">
        <v>0</v>
      </c>
      <c r="E3483" s="1" t="s">
        <v>27</v>
      </c>
      <c r="F3483" s="12" t="s">
        <v>142</v>
      </c>
      <c r="G3483" s="12" t="s">
        <v>3350</v>
      </c>
      <c r="H3483" s="1" t="s">
        <v>85</v>
      </c>
      <c r="I3483" s="12" t="s">
        <v>554</v>
      </c>
      <c r="J3483" s="12" t="s">
        <v>559</v>
      </c>
      <c r="K3483" s="1" t="s">
        <v>936</v>
      </c>
      <c r="L3483" s="1" t="s">
        <v>912</v>
      </c>
    </row>
    <row r="3484" spans="3:12">
      <c r="C3484" s="1" t="s">
        <v>1196</v>
      </c>
      <c r="D3484" s="1">
        <v>0</v>
      </c>
      <c r="E3484" s="1" t="s">
        <v>27</v>
      </c>
      <c r="F3484" s="12" t="s">
        <v>142</v>
      </c>
      <c r="G3484" s="12" t="s">
        <v>3350</v>
      </c>
      <c r="H3484" s="1" t="s">
        <v>85</v>
      </c>
      <c r="I3484" s="12" t="s">
        <v>554</v>
      </c>
      <c r="J3484" s="12" t="s">
        <v>559</v>
      </c>
      <c r="K3484" s="1" t="s">
        <v>936</v>
      </c>
      <c r="L3484" s="1" t="s">
        <v>912</v>
      </c>
    </row>
    <row r="3485" spans="3:12">
      <c r="C3485" s="1" t="s">
        <v>1197</v>
      </c>
      <c r="D3485" s="1">
        <v>0</v>
      </c>
      <c r="E3485" s="1" t="s">
        <v>27</v>
      </c>
      <c r="F3485" s="12" t="s">
        <v>142</v>
      </c>
      <c r="G3485" s="12" t="s">
        <v>3350</v>
      </c>
      <c r="H3485" s="1" t="s">
        <v>85</v>
      </c>
      <c r="I3485" s="12" t="s">
        <v>554</v>
      </c>
      <c r="J3485" s="12" t="s">
        <v>559</v>
      </c>
      <c r="K3485" s="1" t="s">
        <v>936</v>
      </c>
      <c r="L3485" s="1" t="s">
        <v>912</v>
      </c>
    </row>
    <row r="3486" spans="3:12">
      <c r="C3486" s="1" t="s">
        <v>1198</v>
      </c>
      <c r="D3486" s="1">
        <v>0</v>
      </c>
      <c r="E3486" s="1" t="s">
        <v>27</v>
      </c>
      <c r="F3486" s="12" t="s">
        <v>142</v>
      </c>
      <c r="G3486" s="12" t="s">
        <v>3350</v>
      </c>
      <c r="H3486" s="1" t="s">
        <v>85</v>
      </c>
      <c r="I3486" s="12" t="s">
        <v>554</v>
      </c>
      <c r="J3486" s="12" t="s">
        <v>559</v>
      </c>
      <c r="K3486" s="1" t="s">
        <v>936</v>
      </c>
      <c r="L3486" s="1" t="s">
        <v>912</v>
      </c>
    </row>
    <row r="3487" spans="3:12">
      <c r="C3487" s="1" t="s">
        <v>1199</v>
      </c>
      <c r="D3487" s="1">
        <v>0</v>
      </c>
      <c r="E3487" s="1" t="s">
        <v>27</v>
      </c>
      <c r="F3487" s="12" t="s">
        <v>142</v>
      </c>
      <c r="G3487" s="12" t="s">
        <v>3350</v>
      </c>
      <c r="H3487" s="1" t="s">
        <v>85</v>
      </c>
      <c r="I3487" s="12" t="s">
        <v>554</v>
      </c>
      <c r="J3487" s="12" t="s">
        <v>559</v>
      </c>
      <c r="K3487" s="1" t="s">
        <v>936</v>
      </c>
      <c r="L3487" s="1" t="s">
        <v>912</v>
      </c>
    </row>
    <row r="3488" spans="3:12">
      <c r="C3488" s="1" t="s">
        <v>1200</v>
      </c>
      <c r="D3488" s="1">
        <v>0</v>
      </c>
      <c r="E3488" s="1" t="s">
        <v>27</v>
      </c>
      <c r="F3488" s="12" t="s">
        <v>142</v>
      </c>
      <c r="G3488" s="12" t="s">
        <v>3350</v>
      </c>
      <c r="H3488" s="1" t="s">
        <v>85</v>
      </c>
      <c r="I3488" s="12" t="s">
        <v>554</v>
      </c>
      <c r="J3488" s="12" t="s">
        <v>559</v>
      </c>
      <c r="K3488" s="1" t="s">
        <v>936</v>
      </c>
      <c r="L3488" s="1" t="s">
        <v>912</v>
      </c>
    </row>
    <row r="3489" spans="3:12">
      <c r="C3489" s="1" t="s">
        <v>1201</v>
      </c>
      <c r="D3489" s="1">
        <v>0</v>
      </c>
      <c r="E3489" s="1" t="s">
        <v>27</v>
      </c>
      <c r="F3489" s="12" t="s">
        <v>142</v>
      </c>
      <c r="G3489" s="12" t="s">
        <v>3350</v>
      </c>
      <c r="H3489" s="1" t="s">
        <v>85</v>
      </c>
      <c r="I3489" s="12" t="s">
        <v>554</v>
      </c>
      <c r="J3489" s="12" t="s">
        <v>559</v>
      </c>
      <c r="K3489" s="1" t="s">
        <v>936</v>
      </c>
      <c r="L3489" s="1" t="s">
        <v>912</v>
      </c>
    </row>
    <row r="3490" spans="3:12">
      <c r="C3490" s="1" t="s">
        <v>1202</v>
      </c>
      <c r="D3490" s="1">
        <v>0</v>
      </c>
      <c r="E3490" s="1" t="s">
        <v>27</v>
      </c>
      <c r="F3490" s="12" t="s">
        <v>142</v>
      </c>
      <c r="G3490" s="12" t="s">
        <v>3350</v>
      </c>
      <c r="H3490" s="1" t="s">
        <v>85</v>
      </c>
      <c r="I3490" s="12" t="s">
        <v>554</v>
      </c>
      <c r="J3490" s="12" t="s">
        <v>559</v>
      </c>
      <c r="K3490" s="1" t="s">
        <v>936</v>
      </c>
      <c r="L3490" s="1" t="s">
        <v>912</v>
      </c>
    </row>
    <row r="3491" spans="3:12">
      <c r="C3491" s="1" t="s">
        <v>1203</v>
      </c>
      <c r="D3491" s="1">
        <v>0</v>
      </c>
      <c r="E3491" s="1" t="s">
        <v>27</v>
      </c>
      <c r="F3491" s="12" t="s">
        <v>142</v>
      </c>
      <c r="G3491" s="12" t="s">
        <v>3350</v>
      </c>
      <c r="H3491" s="1" t="s">
        <v>85</v>
      </c>
      <c r="I3491" s="12" t="s">
        <v>554</v>
      </c>
      <c r="J3491" s="12" t="s">
        <v>559</v>
      </c>
      <c r="K3491" s="1" t="s">
        <v>936</v>
      </c>
      <c r="L3491" s="1" t="s">
        <v>912</v>
      </c>
    </row>
    <row r="3492" spans="3:12">
      <c r="C3492" s="1" t="s">
        <v>1204</v>
      </c>
      <c r="D3492" s="1">
        <v>0</v>
      </c>
      <c r="E3492" s="1" t="s">
        <v>27</v>
      </c>
      <c r="F3492" s="12" t="s">
        <v>142</v>
      </c>
      <c r="G3492" s="12" t="s">
        <v>3350</v>
      </c>
      <c r="H3492" s="1" t="s">
        <v>85</v>
      </c>
      <c r="I3492" s="12" t="s">
        <v>554</v>
      </c>
      <c r="J3492" s="12" t="s">
        <v>559</v>
      </c>
      <c r="K3492" s="1" t="s">
        <v>936</v>
      </c>
      <c r="L3492" s="1" t="s">
        <v>912</v>
      </c>
    </row>
    <row r="3493" spans="3:12">
      <c r="C3493" s="1" t="s">
        <v>1207</v>
      </c>
      <c r="D3493" s="1">
        <v>0</v>
      </c>
      <c r="E3493" s="1" t="s">
        <v>27</v>
      </c>
      <c r="F3493" s="12" t="s">
        <v>142</v>
      </c>
      <c r="G3493" s="12" t="s">
        <v>3350</v>
      </c>
      <c r="H3493" s="1" t="s">
        <v>85</v>
      </c>
      <c r="I3493" s="12" t="s">
        <v>554</v>
      </c>
      <c r="J3493" s="12" t="s">
        <v>559</v>
      </c>
      <c r="K3493" s="1" t="s">
        <v>936</v>
      </c>
      <c r="L3493" s="1" t="s">
        <v>912</v>
      </c>
    </row>
    <row r="3494" spans="3:12">
      <c r="C3494" s="1" t="s">
        <v>1208</v>
      </c>
      <c r="D3494" s="1">
        <v>0</v>
      </c>
      <c r="E3494" s="1" t="s">
        <v>27</v>
      </c>
      <c r="F3494" s="12" t="s">
        <v>142</v>
      </c>
      <c r="G3494" s="12" t="s">
        <v>3350</v>
      </c>
      <c r="H3494" s="1" t="s">
        <v>85</v>
      </c>
      <c r="I3494" s="12" t="s">
        <v>554</v>
      </c>
      <c r="J3494" s="12" t="s">
        <v>559</v>
      </c>
      <c r="K3494" s="1" t="s">
        <v>936</v>
      </c>
      <c r="L3494" s="1" t="s">
        <v>912</v>
      </c>
    </row>
    <row r="3495" spans="3:12">
      <c r="C3495" s="1" t="s">
        <v>1209</v>
      </c>
      <c r="D3495" s="1">
        <v>0</v>
      </c>
      <c r="E3495" s="1" t="s">
        <v>27</v>
      </c>
      <c r="F3495" s="12" t="s">
        <v>142</v>
      </c>
      <c r="G3495" s="12" t="s">
        <v>3350</v>
      </c>
      <c r="H3495" s="1" t="s">
        <v>85</v>
      </c>
      <c r="I3495" s="12" t="s">
        <v>554</v>
      </c>
      <c r="J3495" s="12" t="s">
        <v>559</v>
      </c>
      <c r="K3495" s="1" t="s">
        <v>936</v>
      </c>
      <c r="L3495" s="1" t="s">
        <v>912</v>
      </c>
    </row>
    <row r="3496" spans="3:12">
      <c r="C3496" s="1" t="s">
        <v>1210</v>
      </c>
      <c r="D3496" s="1">
        <v>0</v>
      </c>
      <c r="E3496" s="1" t="s">
        <v>27</v>
      </c>
      <c r="F3496" s="12" t="s">
        <v>142</v>
      </c>
      <c r="G3496" s="12" t="s">
        <v>3350</v>
      </c>
      <c r="H3496" s="1" t="s">
        <v>85</v>
      </c>
      <c r="I3496" s="12" t="s">
        <v>554</v>
      </c>
      <c r="J3496" s="12" t="s">
        <v>559</v>
      </c>
      <c r="K3496" s="1" t="s">
        <v>936</v>
      </c>
      <c r="L3496" s="1" t="s">
        <v>912</v>
      </c>
    </row>
    <row r="3497" spans="3:12">
      <c r="C3497" s="1" t="s">
        <v>1212</v>
      </c>
      <c r="D3497" s="1">
        <v>0</v>
      </c>
      <c r="E3497" s="1" t="s">
        <v>27</v>
      </c>
      <c r="F3497" s="12" t="s">
        <v>142</v>
      </c>
      <c r="G3497" s="12" t="s">
        <v>3350</v>
      </c>
      <c r="H3497" s="1" t="s">
        <v>85</v>
      </c>
      <c r="I3497" s="12" t="s">
        <v>554</v>
      </c>
      <c r="J3497" s="12" t="s">
        <v>559</v>
      </c>
      <c r="K3497" s="1" t="s">
        <v>936</v>
      </c>
      <c r="L3497" s="1" t="s">
        <v>912</v>
      </c>
    </row>
    <row r="3498" spans="3:12">
      <c r="C3498" s="1" t="s">
        <v>1213</v>
      </c>
      <c r="D3498" s="1">
        <v>0</v>
      </c>
      <c r="E3498" s="1" t="s">
        <v>27</v>
      </c>
      <c r="F3498" s="12" t="s">
        <v>142</v>
      </c>
      <c r="G3498" s="12" t="s">
        <v>3350</v>
      </c>
      <c r="H3498" s="1" t="s">
        <v>85</v>
      </c>
      <c r="I3498" s="12" t="s">
        <v>554</v>
      </c>
      <c r="J3498" s="12" t="s">
        <v>559</v>
      </c>
      <c r="K3498" s="1" t="s">
        <v>936</v>
      </c>
      <c r="L3498" s="1" t="s">
        <v>912</v>
      </c>
    </row>
    <row r="3499" spans="3:12">
      <c r="C3499" s="1" t="s">
        <v>1214</v>
      </c>
      <c r="D3499" s="1">
        <v>0</v>
      </c>
      <c r="E3499" s="1" t="s">
        <v>27</v>
      </c>
      <c r="F3499" s="12" t="s">
        <v>142</v>
      </c>
      <c r="G3499" s="12" t="s">
        <v>3350</v>
      </c>
      <c r="H3499" s="1" t="s">
        <v>85</v>
      </c>
      <c r="I3499" s="12" t="s">
        <v>554</v>
      </c>
      <c r="J3499" s="12" t="s">
        <v>559</v>
      </c>
      <c r="K3499" s="1" t="s">
        <v>936</v>
      </c>
      <c r="L3499" s="1" t="s">
        <v>912</v>
      </c>
    </row>
    <row r="3500" spans="3:12">
      <c r="C3500" s="1" t="s">
        <v>1215</v>
      </c>
      <c r="D3500" s="1">
        <v>0</v>
      </c>
      <c r="E3500" s="1" t="s">
        <v>27</v>
      </c>
      <c r="F3500" s="12" t="s">
        <v>142</v>
      </c>
      <c r="G3500" s="12" t="s">
        <v>3350</v>
      </c>
      <c r="H3500" s="1" t="s">
        <v>85</v>
      </c>
      <c r="I3500" s="12" t="s">
        <v>554</v>
      </c>
      <c r="J3500" s="12" t="s">
        <v>559</v>
      </c>
      <c r="K3500" s="1" t="s">
        <v>936</v>
      </c>
      <c r="L3500" s="1" t="s">
        <v>912</v>
      </c>
    </row>
    <row r="3501" spans="3:12">
      <c r="C3501" s="1" t="s">
        <v>1217</v>
      </c>
      <c r="D3501" s="1">
        <v>0</v>
      </c>
      <c r="E3501" s="1" t="s">
        <v>27</v>
      </c>
      <c r="F3501" s="12" t="s">
        <v>142</v>
      </c>
      <c r="G3501" s="12" t="s">
        <v>3350</v>
      </c>
      <c r="H3501" s="1" t="s">
        <v>85</v>
      </c>
      <c r="I3501" s="12" t="s">
        <v>554</v>
      </c>
      <c r="J3501" s="12" t="s">
        <v>559</v>
      </c>
      <c r="K3501" s="1" t="s">
        <v>936</v>
      </c>
      <c r="L3501" s="1" t="s">
        <v>912</v>
      </c>
    </row>
    <row r="3502" spans="3:12">
      <c r="C3502" s="1" t="s">
        <v>1218</v>
      </c>
      <c r="D3502" s="1">
        <v>0</v>
      </c>
      <c r="E3502" s="1" t="s">
        <v>27</v>
      </c>
      <c r="F3502" s="12" t="s">
        <v>142</v>
      </c>
      <c r="G3502" s="12" t="s">
        <v>3350</v>
      </c>
      <c r="H3502" s="1" t="s">
        <v>85</v>
      </c>
      <c r="I3502" s="12" t="s">
        <v>554</v>
      </c>
      <c r="J3502" s="12" t="s">
        <v>559</v>
      </c>
      <c r="K3502" s="1" t="s">
        <v>936</v>
      </c>
      <c r="L3502" s="1" t="s">
        <v>912</v>
      </c>
    </row>
    <row r="3503" spans="3:12">
      <c r="C3503" s="1" t="s">
        <v>1219</v>
      </c>
      <c r="D3503" s="1">
        <v>0</v>
      </c>
      <c r="E3503" s="1" t="s">
        <v>27</v>
      </c>
      <c r="F3503" s="12" t="s">
        <v>142</v>
      </c>
      <c r="G3503" s="12" t="s">
        <v>3350</v>
      </c>
      <c r="H3503" s="1" t="s">
        <v>85</v>
      </c>
      <c r="I3503" s="12" t="s">
        <v>554</v>
      </c>
      <c r="J3503" s="12" t="s">
        <v>559</v>
      </c>
      <c r="K3503" s="1" t="s">
        <v>936</v>
      </c>
      <c r="L3503" s="1" t="s">
        <v>912</v>
      </c>
    </row>
    <row r="3504" spans="3:12">
      <c r="C3504" s="1" t="s">
        <v>1220</v>
      </c>
      <c r="D3504" s="1">
        <v>0</v>
      </c>
      <c r="E3504" s="1" t="s">
        <v>27</v>
      </c>
      <c r="F3504" s="12" t="s">
        <v>142</v>
      </c>
      <c r="G3504" s="12" t="s">
        <v>3350</v>
      </c>
      <c r="H3504" s="1" t="s">
        <v>85</v>
      </c>
      <c r="I3504" s="12" t="s">
        <v>554</v>
      </c>
      <c r="J3504" s="12" t="s">
        <v>559</v>
      </c>
      <c r="K3504" s="1" t="s">
        <v>936</v>
      </c>
      <c r="L3504" s="1" t="s">
        <v>912</v>
      </c>
    </row>
    <row r="3505" spans="3:12">
      <c r="C3505" s="1" t="s">
        <v>1221</v>
      </c>
      <c r="D3505" s="1">
        <v>0</v>
      </c>
      <c r="E3505" s="1" t="s">
        <v>27</v>
      </c>
      <c r="F3505" s="12" t="s">
        <v>142</v>
      </c>
      <c r="G3505" s="12" t="s">
        <v>3350</v>
      </c>
      <c r="H3505" s="1" t="s">
        <v>85</v>
      </c>
      <c r="I3505" s="12" t="s">
        <v>554</v>
      </c>
      <c r="J3505" s="12" t="s">
        <v>559</v>
      </c>
      <c r="K3505" s="1" t="s">
        <v>936</v>
      </c>
      <c r="L3505" s="1" t="s">
        <v>912</v>
      </c>
    </row>
    <row r="3506" spans="3:12">
      <c r="C3506" s="1" t="s">
        <v>1222</v>
      </c>
      <c r="D3506" s="1">
        <v>0</v>
      </c>
      <c r="E3506" s="1" t="s">
        <v>27</v>
      </c>
      <c r="F3506" s="12" t="s">
        <v>142</v>
      </c>
      <c r="G3506" s="12" t="s">
        <v>3350</v>
      </c>
      <c r="H3506" s="1" t="s">
        <v>85</v>
      </c>
      <c r="I3506" s="12" t="s">
        <v>554</v>
      </c>
      <c r="J3506" s="12" t="s">
        <v>559</v>
      </c>
      <c r="K3506" s="1" t="s">
        <v>936</v>
      </c>
      <c r="L3506" s="1" t="s">
        <v>912</v>
      </c>
    </row>
    <row r="3507" spans="3:12">
      <c r="C3507" s="1" t="s">
        <v>1223</v>
      </c>
      <c r="D3507" s="1">
        <v>0</v>
      </c>
      <c r="E3507" s="1" t="s">
        <v>27</v>
      </c>
      <c r="F3507" s="12" t="s">
        <v>142</v>
      </c>
      <c r="G3507" s="12" t="s">
        <v>3350</v>
      </c>
      <c r="H3507" s="1" t="s">
        <v>85</v>
      </c>
      <c r="I3507" s="12" t="s">
        <v>554</v>
      </c>
      <c r="J3507" s="12" t="s">
        <v>559</v>
      </c>
      <c r="K3507" s="1" t="s">
        <v>936</v>
      </c>
      <c r="L3507" s="1" t="s">
        <v>912</v>
      </c>
    </row>
    <row r="3508" spans="3:12">
      <c r="C3508" s="1" t="s">
        <v>1224</v>
      </c>
      <c r="D3508" s="1">
        <v>0</v>
      </c>
      <c r="E3508" s="1" t="s">
        <v>27</v>
      </c>
      <c r="F3508" s="12" t="s">
        <v>142</v>
      </c>
      <c r="G3508" s="12" t="s">
        <v>3350</v>
      </c>
      <c r="H3508" s="1" t="s">
        <v>85</v>
      </c>
      <c r="I3508" s="12" t="s">
        <v>554</v>
      </c>
      <c r="J3508" s="12" t="s">
        <v>559</v>
      </c>
      <c r="K3508" s="1" t="s">
        <v>936</v>
      </c>
      <c r="L3508" s="1" t="s">
        <v>912</v>
      </c>
    </row>
    <row r="3509" spans="3:12">
      <c r="C3509" s="1" t="s">
        <v>1225</v>
      </c>
      <c r="D3509" s="1">
        <v>0</v>
      </c>
      <c r="E3509" s="1" t="s">
        <v>27</v>
      </c>
      <c r="F3509" s="12" t="s">
        <v>142</v>
      </c>
      <c r="G3509" s="12" t="s">
        <v>3350</v>
      </c>
      <c r="H3509" s="1" t="s">
        <v>85</v>
      </c>
      <c r="I3509" s="12" t="s">
        <v>554</v>
      </c>
      <c r="J3509" s="12" t="s">
        <v>559</v>
      </c>
      <c r="K3509" s="1" t="s">
        <v>936</v>
      </c>
      <c r="L3509" s="1" t="s">
        <v>912</v>
      </c>
    </row>
    <row r="3510" spans="3:12">
      <c r="C3510" s="1" t="s">
        <v>1226</v>
      </c>
      <c r="D3510" s="1">
        <v>0</v>
      </c>
      <c r="E3510" s="1" t="s">
        <v>27</v>
      </c>
      <c r="F3510" s="12" t="s">
        <v>142</v>
      </c>
      <c r="G3510" s="12" t="s">
        <v>3350</v>
      </c>
      <c r="H3510" s="1" t="s">
        <v>85</v>
      </c>
      <c r="I3510" s="12" t="s">
        <v>554</v>
      </c>
      <c r="J3510" s="12" t="s">
        <v>559</v>
      </c>
      <c r="K3510" s="1" t="s">
        <v>936</v>
      </c>
      <c r="L3510" s="1" t="s">
        <v>912</v>
      </c>
    </row>
    <row r="3511" spans="3:12">
      <c r="C3511" s="1" t="s">
        <v>1227</v>
      </c>
      <c r="D3511" s="1">
        <v>0</v>
      </c>
      <c r="E3511" s="1" t="s">
        <v>27</v>
      </c>
      <c r="F3511" s="12" t="s">
        <v>142</v>
      </c>
      <c r="G3511" s="12" t="s">
        <v>3350</v>
      </c>
      <c r="H3511" s="1" t="s">
        <v>85</v>
      </c>
      <c r="I3511" s="12" t="s">
        <v>554</v>
      </c>
      <c r="J3511" s="12" t="s">
        <v>559</v>
      </c>
      <c r="K3511" s="1" t="s">
        <v>936</v>
      </c>
      <c r="L3511" s="1" t="s">
        <v>912</v>
      </c>
    </row>
    <row r="3512" spans="3:12">
      <c r="C3512" s="1" t="s">
        <v>1228</v>
      </c>
      <c r="D3512" s="1">
        <v>0</v>
      </c>
      <c r="E3512" s="1" t="s">
        <v>27</v>
      </c>
      <c r="F3512" s="12" t="s">
        <v>142</v>
      </c>
      <c r="G3512" s="12" t="s">
        <v>3350</v>
      </c>
      <c r="H3512" s="1" t="s">
        <v>85</v>
      </c>
      <c r="I3512" s="12" t="s">
        <v>554</v>
      </c>
      <c r="J3512" s="12" t="s">
        <v>559</v>
      </c>
      <c r="K3512" s="1" t="s">
        <v>936</v>
      </c>
      <c r="L3512" s="1" t="s">
        <v>912</v>
      </c>
    </row>
    <row r="3513" spans="3:12">
      <c r="C3513" s="1" t="s">
        <v>1229</v>
      </c>
      <c r="D3513" s="1">
        <v>0</v>
      </c>
      <c r="E3513" s="1" t="s">
        <v>27</v>
      </c>
      <c r="F3513" s="12" t="s">
        <v>142</v>
      </c>
      <c r="G3513" s="12" t="s">
        <v>3350</v>
      </c>
      <c r="H3513" s="1" t="s">
        <v>85</v>
      </c>
      <c r="I3513" s="12" t="s">
        <v>554</v>
      </c>
      <c r="J3513" s="12" t="s">
        <v>559</v>
      </c>
      <c r="K3513" s="1" t="s">
        <v>936</v>
      </c>
      <c r="L3513" s="1" t="s">
        <v>912</v>
      </c>
    </row>
    <row r="3514" spans="3:12">
      <c r="C3514" s="1" t="s">
        <v>1230</v>
      </c>
      <c r="D3514" s="1">
        <v>0</v>
      </c>
      <c r="E3514" s="1" t="s">
        <v>27</v>
      </c>
      <c r="F3514" s="12" t="s">
        <v>142</v>
      </c>
      <c r="G3514" s="12" t="s">
        <v>3350</v>
      </c>
      <c r="H3514" s="1" t="s">
        <v>85</v>
      </c>
      <c r="I3514" s="12" t="s">
        <v>554</v>
      </c>
      <c r="J3514" s="12" t="s">
        <v>559</v>
      </c>
      <c r="K3514" s="1" t="s">
        <v>936</v>
      </c>
      <c r="L3514" s="1" t="s">
        <v>912</v>
      </c>
    </row>
    <row r="3515" spans="3:12">
      <c r="C3515" s="1" t="s">
        <v>1231</v>
      </c>
      <c r="D3515" s="1">
        <v>0</v>
      </c>
      <c r="E3515" s="1" t="s">
        <v>27</v>
      </c>
      <c r="F3515" s="12" t="s">
        <v>142</v>
      </c>
      <c r="G3515" s="12" t="s">
        <v>3350</v>
      </c>
      <c r="H3515" s="1" t="s">
        <v>85</v>
      </c>
      <c r="I3515" s="12" t="s">
        <v>554</v>
      </c>
      <c r="J3515" s="12" t="s">
        <v>559</v>
      </c>
      <c r="K3515" s="1" t="s">
        <v>936</v>
      </c>
      <c r="L3515" s="1" t="s">
        <v>912</v>
      </c>
    </row>
    <row r="3516" spans="3:12">
      <c r="C3516" s="1" t="s">
        <v>1232</v>
      </c>
      <c r="D3516" s="1">
        <v>0</v>
      </c>
      <c r="E3516" s="1" t="s">
        <v>27</v>
      </c>
      <c r="F3516" s="12" t="s">
        <v>142</v>
      </c>
      <c r="G3516" s="12" t="s">
        <v>3350</v>
      </c>
      <c r="H3516" s="1" t="s">
        <v>85</v>
      </c>
      <c r="I3516" s="12" t="s">
        <v>554</v>
      </c>
      <c r="J3516" s="12" t="s">
        <v>559</v>
      </c>
      <c r="K3516" s="1" t="s">
        <v>936</v>
      </c>
      <c r="L3516" s="1" t="s">
        <v>912</v>
      </c>
    </row>
    <row r="3517" spans="3:12">
      <c r="C3517" s="1" t="s">
        <v>1177</v>
      </c>
      <c r="D3517" s="1">
        <v>0</v>
      </c>
      <c r="E3517" s="1" t="s">
        <v>27</v>
      </c>
      <c r="F3517" s="12" t="s">
        <v>142</v>
      </c>
      <c r="G3517" s="12" t="s">
        <v>3350</v>
      </c>
      <c r="H3517" s="1" t="s">
        <v>85</v>
      </c>
      <c r="I3517" s="12" t="s">
        <v>554</v>
      </c>
      <c r="J3517" s="12" t="s">
        <v>559</v>
      </c>
      <c r="K3517" s="1" t="s">
        <v>936</v>
      </c>
      <c r="L3517" s="1" t="s">
        <v>914</v>
      </c>
    </row>
    <row r="3518" spans="3:12">
      <c r="C3518" s="1" t="s">
        <v>1178</v>
      </c>
      <c r="D3518" s="1">
        <v>0</v>
      </c>
      <c r="E3518" s="1" t="s">
        <v>27</v>
      </c>
      <c r="F3518" s="12" t="s">
        <v>142</v>
      </c>
      <c r="G3518" s="12" t="s">
        <v>3350</v>
      </c>
      <c r="H3518" s="1" t="s">
        <v>85</v>
      </c>
      <c r="I3518" s="12" t="s">
        <v>554</v>
      </c>
      <c r="J3518" s="12" t="s">
        <v>559</v>
      </c>
      <c r="K3518" s="1" t="s">
        <v>936</v>
      </c>
      <c r="L3518" s="1" t="s">
        <v>914</v>
      </c>
    </row>
    <row r="3519" spans="3:12">
      <c r="C3519" s="1" t="s">
        <v>1179</v>
      </c>
      <c r="D3519" s="1">
        <v>0</v>
      </c>
      <c r="E3519" s="1" t="s">
        <v>27</v>
      </c>
      <c r="F3519" s="12" t="s">
        <v>142</v>
      </c>
      <c r="G3519" s="12" t="s">
        <v>3350</v>
      </c>
      <c r="H3519" s="1" t="s">
        <v>85</v>
      </c>
      <c r="I3519" s="12" t="s">
        <v>554</v>
      </c>
      <c r="J3519" s="12" t="s">
        <v>559</v>
      </c>
      <c r="K3519" s="1" t="s">
        <v>936</v>
      </c>
      <c r="L3519" s="1" t="s">
        <v>914</v>
      </c>
    </row>
    <row r="3520" spans="3:12">
      <c r="C3520" s="1" t="s">
        <v>1180</v>
      </c>
      <c r="D3520" s="1">
        <v>0</v>
      </c>
      <c r="E3520" s="1" t="s">
        <v>27</v>
      </c>
      <c r="F3520" s="12" t="s">
        <v>142</v>
      </c>
      <c r="G3520" s="12" t="s">
        <v>3350</v>
      </c>
      <c r="H3520" s="1" t="s">
        <v>85</v>
      </c>
      <c r="I3520" s="12" t="s">
        <v>554</v>
      </c>
      <c r="J3520" s="12" t="s">
        <v>559</v>
      </c>
      <c r="K3520" s="1" t="s">
        <v>936</v>
      </c>
      <c r="L3520" s="1" t="s">
        <v>914</v>
      </c>
    </row>
    <row r="3521" spans="3:12">
      <c r="C3521" s="1" t="s">
        <v>1182</v>
      </c>
      <c r="D3521" s="1">
        <v>0</v>
      </c>
      <c r="E3521" s="1" t="s">
        <v>27</v>
      </c>
      <c r="F3521" s="12" t="s">
        <v>142</v>
      </c>
      <c r="G3521" s="12" t="s">
        <v>3350</v>
      </c>
      <c r="H3521" s="1" t="s">
        <v>85</v>
      </c>
      <c r="I3521" s="12" t="s">
        <v>554</v>
      </c>
      <c r="J3521" s="12" t="s">
        <v>559</v>
      </c>
      <c r="K3521" s="1" t="s">
        <v>936</v>
      </c>
      <c r="L3521" s="1" t="s">
        <v>914</v>
      </c>
    </row>
    <row r="3522" spans="3:12">
      <c r="C3522" s="1" t="s">
        <v>1183</v>
      </c>
      <c r="D3522" s="1">
        <v>0</v>
      </c>
      <c r="E3522" s="1" t="s">
        <v>27</v>
      </c>
      <c r="F3522" s="12" t="s">
        <v>142</v>
      </c>
      <c r="G3522" s="12" t="s">
        <v>3350</v>
      </c>
      <c r="H3522" s="1" t="s">
        <v>85</v>
      </c>
      <c r="I3522" s="12" t="s">
        <v>554</v>
      </c>
      <c r="J3522" s="12" t="s">
        <v>559</v>
      </c>
      <c r="K3522" s="1" t="s">
        <v>936</v>
      </c>
      <c r="L3522" s="1" t="s">
        <v>914</v>
      </c>
    </row>
    <row r="3523" spans="3:12">
      <c r="C3523" s="1" t="s">
        <v>1184</v>
      </c>
      <c r="D3523" s="1">
        <v>0</v>
      </c>
      <c r="E3523" s="1" t="s">
        <v>27</v>
      </c>
      <c r="F3523" s="12" t="s">
        <v>142</v>
      </c>
      <c r="G3523" s="12" t="s">
        <v>3350</v>
      </c>
      <c r="H3523" s="1" t="s">
        <v>85</v>
      </c>
      <c r="I3523" s="12" t="s">
        <v>554</v>
      </c>
      <c r="J3523" s="12" t="s">
        <v>559</v>
      </c>
      <c r="K3523" s="1" t="s">
        <v>936</v>
      </c>
      <c r="L3523" s="1" t="s">
        <v>914</v>
      </c>
    </row>
    <row r="3524" spans="3:12">
      <c r="C3524" s="1" t="s">
        <v>1185</v>
      </c>
      <c r="D3524" s="1">
        <v>0</v>
      </c>
      <c r="E3524" s="1" t="s">
        <v>27</v>
      </c>
      <c r="F3524" s="12" t="s">
        <v>142</v>
      </c>
      <c r="G3524" s="12" t="s">
        <v>3350</v>
      </c>
      <c r="H3524" s="1" t="s">
        <v>85</v>
      </c>
      <c r="I3524" s="12" t="s">
        <v>554</v>
      </c>
      <c r="J3524" s="12" t="s">
        <v>559</v>
      </c>
      <c r="K3524" s="1" t="s">
        <v>936</v>
      </c>
      <c r="L3524" s="1" t="s">
        <v>914</v>
      </c>
    </row>
    <row r="3525" spans="3:12">
      <c r="C3525" s="1" t="s">
        <v>1187</v>
      </c>
      <c r="D3525" s="1">
        <v>0</v>
      </c>
      <c r="E3525" s="1" t="s">
        <v>27</v>
      </c>
      <c r="F3525" s="12" t="s">
        <v>142</v>
      </c>
      <c r="G3525" s="12" t="s">
        <v>3350</v>
      </c>
      <c r="H3525" s="1" t="s">
        <v>85</v>
      </c>
      <c r="I3525" s="12" t="s">
        <v>554</v>
      </c>
      <c r="J3525" s="12" t="s">
        <v>559</v>
      </c>
      <c r="K3525" s="1" t="s">
        <v>936</v>
      </c>
      <c r="L3525" s="1" t="s">
        <v>914</v>
      </c>
    </row>
    <row r="3526" spans="3:12">
      <c r="C3526" s="1" t="s">
        <v>1188</v>
      </c>
      <c r="D3526" s="1">
        <v>0</v>
      </c>
      <c r="E3526" s="1" t="s">
        <v>27</v>
      </c>
      <c r="F3526" s="12" t="s">
        <v>142</v>
      </c>
      <c r="G3526" s="12" t="s">
        <v>3350</v>
      </c>
      <c r="H3526" s="1" t="s">
        <v>85</v>
      </c>
      <c r="I3526" s="12" t="s">
        <v>554</v>
      </c>
      <c r="J3526" s="12" t="s">
        <v>559</v>
      </c>
      <c r="K3526" s="1" t="s">
        <v>936</v>
      </c>
      <c r="L3526" s="1" t="s">
        <v>914</v>
      </c>
    </row>
    <row r="3527" spans="3:12">
      <c r="C3527" s="1" t="s">
        <v>1189</v>
      </c>
      <c r="D3527" s="1">
        <v>0</v>
      </c>
      <c r="E3527" s="1" t="s">
        <v>27</v>
      </c>
      <c r="F3527" s="12" t="s">
        <v>142</v>
      </c>
      <c r="G3527" s="12" t="s">
        <v>3350</v>
      </c>
      <c r="H3527" s="1" t="s">
        <v>85</v>
      </c>
      <c r="I3527" s="12" t="s">
        <v>554</v>
      </c>
      <c r="J3527" s="12" t="s">
        <v>559</v>
      </c>
      <c r="K3527" s="1" t="s">
        <v>936</v>
      </c>
      <c r="L3527" s="1" t="s">
        <v>914</v>
      </c>
    </row>
    <row r="3528" spans="3:12">
      <c r="C3528" s="1" t="s">
        <v>1190</v>
      </c>
      <c r="D3528" s="1">
        <v>0</v>
      </c>
      <c r="E3528" s="1" t="s">
        <v>27</v>
      </c>
      <c r="F3528" s="12" t="s">
        <v>142</v>
      </c>
      <c r="G3528" s="12" t="s">
        <v>3350</v>
      </c>
      <c r="H3528" s="1" t="s">
        <v>85</v>
      </c>
      <c r="I3528" s="12" t="s">
        <v>554</v>
      </c>
      <c r="J3528" s="12" t="s">
        <v>559</v>
      </c>
      <c r="K3528" s="1" t="s">
        <v>936</v>
      </c>
      <c r="L3528" s="1" t="s">
        <v>914</v>
      </c>
    </row>
    <row r="3529" spans="3:12">
      <c r="C3529" s="1" t="s">
        <v>1191</v>
      </c>
      <c r="D3529" s="1">
        <v>0</v>
      </c>
      <c r="E3529" s="1" t="s">
        <v>27</v>
      </c>
      <c r="F3529" s="12" t="s">
        <v>142</v>
      </c>
      <c r="G3529" s="12" t="s">
        <v>3350</v>
      </c>
      <c r="H3529" s="1" t="s">
        <v>85</v>
      </c>
      <c r="I3529" s="12" t="s">
        <v>554</v>
      </c>
      <c r="J3529" s="12" t="s">
        <v>559</v>
      </c>
      <c r="K3529" s="1" t="s">
        <v>936</v>
      </c>
      <c r="L3529" s="1" t="s">
        <v>914</v>
      </c>
    </row>
    <row r="3530" spans="3:12">
      <c r="C3530" s="1" t="s">
        <v>1192</v>
      </c>
      <c r="D3530" s="1">
        <v>0</v>
      </c>
      <c r="E3530" s="1" t="s">
        <v>27</v>
      </c>
      <c r="F3530" s="12" t="s">
        <v>142</v>
      </c>
      <c r="G3530" s="12" t="s">
        <v>3350</v>
      </c>
      <c r="H3530" s="1" t="s">
        <v>85</v>
      </c>
      <c r="I3530" s="12" t="s">
        <v>554</v>
      </c>
      <c r="J3530" s="12" t="s">
        <v>559</v>
      </c>
      <c r="K3530" s="1" t="s">
        <v>936</v>
      </c>
      <c r="L3530" s="1" t="s">
        <v>914</v>
      </c>
    </row>
    <row r="3531" spans="3:12">
      <c r="C3531" s="1" t="s">
        <v>1193</v>
      </c>
      <c r="D3531" s="1">
        <v>0</v>
      </c>
      <c r="E3531" s="1" t="s">
        <v>27</v>
      </c>
      <c r="F3531" s="12" t="s">
        <v>142</v>
      </c>
      <c r="G3531" s="12" t="s">
        <v>3350</v>
      </c>
      <c r="H3531" s="1" t="s">
        <v>85</v>
      </c>
      <c r="I3531" s="12" t="s">
        <v>554</v>
      </c>
      <c r="J3531" s="12" t="s">
        <v>559</v>
      </c>
      <c r="K3531" s="1" t="s">
        <v>936</v>
      </c>
      <c r="L3531" s="1" t="s">
        <v>914</v>
      </c>
    </row>
    <row r="3532" spans="3:12">
      <c r="C3532" s="1" t="s">
        <v>1194</v>
      </c>
      <c r="D3532" s="1">
        <v>0</v>
      </c>
      <c r="E3532" s="1" t="s">
        <v>27</v>
      </c>
      <c r="F3532" s="12" t="s">
        <v>142</v>
      </c>
      <c r="G3532" s="12" t="s">
        <v>3350</v>
      </c>
      <c r="H3532" s="1" t="s">
        <v>85</v>
      </c>
      <c r="I3532" s="12" t="s">
        <v>554</v>
      </c>
      <c r="J3532" s="12" t="s">
        <v>559</v>
      </c>
      <c r="K3532" s="1" t="s">
        <v>936</v>
      </c>
      <c r="L3532" s="1" t="s">
        <v>914</v>
      </c>
    </row>
    <row r="3533" spans="3:12">
      <c r="C3533" s="1" t="s">
        <v>1195</v>
      </c>
      <c r="D3533" s="1">
        <v>0</v>
      </c>
      <c r="E3533" s="1" t="s">
        <v>27</v>
      </c>
      <c r="F3533" s="12" t="s">
        <v>142</v>
      </c>
      <c r="G3533" s="12" t="s">
        <v>3350</v>
      </c>
      <c r="H3533" s="1" t="s">
        <v>85</v>
      </c>
      <c r="I3533" s="12" t="s">
        <v>554</v>
      </c>
      <c r="J3533" s="12" t="s">
        <v>559</v>
      </c>
      <c r="K3533" s="1" t="s">
        <v>936</v>
      </c>
      <c r="L3533" s="1" t="s">
        <v>914</v>
      </c>
    </row>
    <row r="3534" spans="3:12">
      <c r="C3534" s="1" t="s">
        <v>1196</v>
      </c>
      <c r="D3534" s="1">
        <v>0</v>
      </c>
      <c r="E3534" s="1" t="s">
        <v>27</v>
      </c>
      <c r="F3534" s="12" t="s">
        <v>142</v>
      </c>
      <c r="G3534" s="12" t="s">
        <v>3350</v>
      </c>
      <c r="H3534" s="1" t="s">
        <v>85</v>
      </c>
      <c r="I3534" s="12" t="s">
        <v>554</v>
      </c>
      <c r="J3534" s="12" t="s">
        <v>559</v>
      </c>
      <c r="K3534" s="1" t="s">
        <v>936</v>
      </c>
      <c r="L3534" s="1" t="s">
        <v>914</v>
      </c>
    </row>
    <row r="3535" spans="3:12">
      <c r="C3535" s="1" t="s">
        <v>1197</v>
      </c>
      <c r="D3535" s="1">
        <v>0</v>
      </c>
      <c r="E3535" s="1" t="s">
        <v>27</v>
      </c>
      <c r="F3535" s="12" t="s">
        <v>142</v>
      </c>
      <c r="G3535" s="12" t="s">
        <v>3350</v>
      </c>
      <c r="H3535" s="1" t="s">
        <v>85</v>
      </c>
      <c r="I3535" s="12" t="s">
        <v>554</v>
      </c>
      <c r="J3535" s="12" t="s">
        <v>559</v>
      </c>
      <c r="K3535" s="1" t="s">
        <v>936</v>
      </c>
      <c r="L3535" s="1" t="s">
        <v>914</v>
      </c>
    </row>
    <row r="3536" spans="3:12">
      <c r="C3536" s="1" t="s">
        <v>1198</v>
      </c>
      <c r="D3536" s="1">
        <v>0</v>
      </c>
      <c r="E3536" s="1" t="s">
        <v>27</v>
      </c>
      <c r="F3536" s="12" t="s">
        <v>142</v>
      </c>
      <c r="G3536" s="12" t="s">
        <v>3350</v>
      </c>
      <c r="H3536" s="1" t="s">
        <v>85</v>
      </c>
      <c r="I3536" s="12" t="s">
        <v>554</v>
      </c>
      <c r="J3536" s="12" t="s">
        <v>559</v>
      </c>
      <c r="K3536" s="1" t="s">
        <v>936</v>
      </c>
      <c r="L3536" s="1" t="s">
        <v>914</v>
      </c>
    </row>
    <row r="3537" spans="3:12">
      <c r="C3537" s="1" t="s">
        <v>1199</v>
      </c>
      <c r="D3537" s="1">
        <v>0</v>
      </c>
      <c r="E3537" s="1" t="s">
        <v>27</v>
      </c>
      <c r="F3537" s="12" t="s">
        <v>142</v>
      </c>
      <c r="G3537" s="12" t="s">
        <v>3350</v>
      </c>
      <c r="H3537" s="1" t="s">
        <v>85</v>
      </c>
      <c r="I3537" s="12" t="s">
        <v>554</v>
      </c>
      <c r="J3537" s="12" t="s">
        <v>559</v>
      </c>
      <c r="K3537" s="1" t="s">
        <v>936</v>
      </c>
      <c r="L3537" s="1" t="s">
        <v>914</v>
      </c>
    </row>
    <row r="3538" spans="3:12">
      <c r="C3538" s="1" t="s">
        <v>1200</v>
      </c>
      <c r="D3538" s="1">
        <v>0</v>
      </c>
      <c r="E3538" s="1" t="s">
        <v>27</v>
      </c>
      <c r="F3538" s="12" t="s">
        <v>142</v>
      </c>
      <c r="G3538" s="12" t="s">
        <v>3350</v>
      </c>
      <c r="H3538" s="1" t="s">
        <v>85</v>
      </c>
      <c r="I3538" s="12" t="s">
        <v>554</v>
      </c>
      <c r="J3538" s="12" t="s">
        <v>559</v>
      </c>
      <c r="K3538" s="1" t="s">
        <v>936</v>
      </c>
      <c r="L3538" s="1" t="s">
        <v>914</v>
      </c>
    </row>
    <row r="3539" spans="3:12">
      <c r="C3539" s="1" t="s">
        <v>1201</v>
      </c>
      <c r="D3539" s="1">
        <v>0</v>
      </c>
      <c r="E3539" s="1" t="s">
        <v>27</v>
      </c>
      <c r="F3539" s="12" t="s">
        <v>142</v>
      </c>
      <c r="G3539" s="12" t="s">
        <v>3350</v>
      </c>
      <c r="H3539" s="1" t="s">
        <v>85</v>
      </c>
      <c r="I3539" s="12" t="s">
        <v>554</v>
      </c>
      <c r="J3539" s="12" t="s">
        <v>559</v>
      </c>
      <c r="K3539" s="1" t="s">
        <v>936</v>
      </c>
      <c r="L3539" s="1" t="s">
        <v>914</v>
      </c>
    </row>
    <row r="3540" spans="3:12">
      <c r="C3540" s="1" t="s">
        <v>1202</v>
      </c>
      <c r="D3540" s="1">
        <v>0</v>
      </c>
      <c r="E3540" s="1" t="s">
        <v>27</v>
      </c>
      <c r="F3540" s="12" t="s">
        <v>142</v>
      </c>
      <c r="G3540" s="12" t="s">
        <v>3350</v>
      </c>
      <c r="H3540" s="1" t="s">
        <v>85</v>
      </c>
      <c r="I3540" s="12" t="s">
        <v>554</v>
      </c>
      <c r="J3540" s="12" t="s">
        <v>559</v>
      </c>
      <c r="K3540" s="1" t="s">
        <v>936</v>
      </c>
      <c r="L3540" s="1" t="s">
        <v>914</v>
      </c>
    </row>
    <row r="3541" spans="3:12">
      <c r="C3541" s="1" t="s">
        <v>1203</v>
      </c>
      <c r="D3541" s="1">
        <v>0</v>
      </c>
      <c r="E3541" s="1" t="s">
        <v>27</v>
      </c>
      <c r="F3541" s="12" t="s">
        <v>142</v>
      </c>
      <c r="G3541" s="12" t="s">
        <v>3350</v>
      </c>
      <c r="H3541" s="1" t="s">
        <v>85</v>
      </c>
      <c r="I3541" s="12" t="s">
        <v>554</v>
      </c>
      <c r="J3541" s="12" t="s">
        <v>559</v>
      </c>
      <c r="K3541" s="1" t="s">
        <v>936</v>
      </c>
      <c r="L3541" s="1" t="s">
        <v>914</v>
      </c>
    </row>
    <row r="3542" spans="3:12">
      <c r="C3542" s="1" t="s">
        <v>1204</v>
      </c>
      <c r="D3542" s="1">
        <v>0</v>
      </c>
      <c r="E3542" s="1" t="s">
        <v>27</v>
      </c>
      <c r="F3542" s="12" t="s">
        <v>142</v>
      </c>
      <c r="G3542" s="12" t="s">
        <v>3350</v>
      </c>
      <c r="H3542" s="1" t="s">
        <v>85</v>
      </c>
      <c r="I3542" s="12" t="s">
        <v>554</v>
      </c>
      <c r="J3542" s="12" t="s">
        <v>559</v>
      </c>
      <c r="K3542" s="1" t="s">
        <v>936</v>
      </c>
      <c r="L3542" s="1" t="s">
        <v>914</v>
      </c>
    </row>
    <row r="3543" spans="3:12">
      <c r="C3543" s="1" t="s">
        <v>1207</v>
      </c>
      <c r="D3543" s="1">
        <v>0</v>
      </c>
      <c r="E3543" s="1" t="s">
        <v>27</v>
      </c>
      <c r="F3543" s="12" t="s">
        <v>142</v>
      </c>
      <c r="G3543" s="12" t="s">
        <v>3350</v>
      </c>
      <c r="H3543" s="1" t="s">
        <v>85</v>
      </c>
      <c r="I3543" s="12" t="s">
        <v>554</v>
      </c>
      <c r="J3543" s="12" t="s">
        <v>559</v>
      </c>
      <c r="K3543" s="1" t="s">
        <v>936</v>
      </c>
      <c r="L3543" s="1" t="s">
        <v>914</v>
      </c>
    </row>
    <row r="3544" spans="3:12">
      <c r="C3544" s="1" t="s">
        <v>1208</v>
      </c>
      <c r="D3544" s="1">
        <v>0</v>
      </c>
      <c r="E3544" s="1" t="s">
        <v>27</v>
      </c>
      <c r="F3544" s="12" t="s">
        <v>142</v>
      </c>
      <c r="G3544" s="12" t="s">
        <v>3350</v>
      </c>
      <c r="H3544" s="1" t="s">
        <v>85</v>
      </c>
      <c r="I3544" s="12" t="s">
        <v>554</v>
      </c>
      <c r="J3544" s="12" t="s">
        <v>559</v>
      </c>
      <c r="K3544" s="1" t="s">
        <v>936</v>
      </c>
      <c r="L3544" s="1" t="s">
        <v>914</v>
      </c>
    </row>
    <row r="3545" spans="3:12">
      <c r="C3545" s="1" t="s">
        <v>1209</v>
      </c>
      <c r="D3545" s="1">
        <v>0</v>
      </c>
      <c r="E3545" s="1" t="s">
        <v>27</v>
      </c>
      <c r="F3545" s="12" t="s">
        <v>142</v>
      </c>
      <c r="G3545" s="12" t="s">
        <v>3350</v>
      </c>
      <c r="H3545" s="1" t="s">
        <v>85</v>
      </c>
      <c r="I3545" s="12" t="s">
        <v>554</v>
      </c>
      <c r="J3545" s="12" t="s">
        <v>559</v>
      </c>
      <c r="K3545" s="1" t="s">
        <v>936</v>
      </c>
      <c r="L3545" s="1" t="s">
        <v>914</v>
      </c>
    </row>
    <row r="3546" spans="3:12">
      <c r="C3546" s="1" t="s">
        <v>1210</v>
      </c>
      <c r="D3546" s="1">
        <v>0</v>
      </c>
      <c r="E3546" s="1" t="s">
        <v>27</v>
      </c>
      <c r="F3546" s="12" t="s">
        <v>142</v>
      </c>
      <c r="G3546" s="12" t="s">
        <v>3350</v>
      </c>
      <c r="H3546" s="1" t="s">
        <v>85</v>
      </c>
      <c r="I3546" s="12" t="s">
        <v>554</v>
      </c>
      <c r="J3546" s="12" t="s">
        <v>559</v>
      </c>
      <c r="K3546" s="1" t="s">
        <v>936</v>
      </c>
      <c r="L3546" s="1" t="s">
        <v>914</v>
      </c>
    </row>
    <row r="3547" spans="3:12">
      <c r="C3547" s="1" t="s">
        <v>1212</v>
      </c>
      <c r="D3547" s="1">
        <v>0</v>
      </c>
      <c r="E3547" s="1" t="s">
        <v>27</v>
      </c>
      <c r="F3547" s="12" t="s">
        <v>142</v>
      </c>
      <c r="G3547" s="12" t="s">
        <v>3350</v>
      </c>
      <c r="H3547" s="1" t="s">
        <v>85</v>
      </c>
      <c r="I3547" s="12" t="s">
        <v>554</v>
      </c>
      <c r="J3547" s="12" t="s">
        <v>559</v>
      </c>
      <c r="K3547" s="1" t="s">
        <v>936</v>
      </c>
      <c r="L3547" s="1" t="s">
        <v>914</v>
      </c>
    </row>
    <row r="3548" spans="3:12">
      <c r="C3548" s="1" t="s">
        <v>1213</v>
      </c>
      <c r="D3548" s="1">
        <v>0</v>
      </c>
      <c r="E3548" s="1" t="s">
        <v>27</v>
      </c>
      <c r="F3548" s="12" t="s">
        <v>142</v>
      </c>
      <c r="G3548" s="12" t="s">
        <v>3350</v>
      </c>
      <c r="H3548" s="1" t="s">
        <v>85</v>
      </c>
      <c r="I3548" s="12" t="s">
        <v>554</v>
      </c>
      <c r="J3548" s="12" t="s">
        <v>559</v>
      </c>
      <c r="K3548" s="1" t="s">
        <v>936</v>
      </c>
      <c r="L3548" s="1" t="s">
        <v>914</v>
      </c>
    </row>
    <row r="3549" spans="3:12">
      <c r="C3549" s="1" t="s">
        <v>1214</v>
      </c>
      <c r="D3549" s="1">
        <v>0</v>
      </c>
      <c r="E3549" s="1" t="s">
        <v>27</v>
      </c>
      <c r="F3549" s="12" t="s">
        <v>142</v>
      </c>
      <c r="G3549" s="12" t="s">
        <v>3350</v>
      </c>
      <c r="H3549" s="1" t="s">
        <v>85</v>
      </c>
      <c r="I3549" s="12" t="s">
        <v>554</v>
      </c>
      <c r="J3549" s="12" t="s">
        <v>559</v>
      </c>
      <c r="K3549" s="1" t="s">
        <v>936</v>
      </c>
      <c r="L3549" s="1" t="s">
        <v>914</v>
      </c>
    </row>
    <row r="3550" spans="3:12">
      <c r="C3550" s="1" t="s">
        <v>1215</v>
      </c>
      <c r="D3550" s="1">
        <v>0</v>
      </c>
      <c r="E3550" s="1" t="s">
        <v>27</v>
      </c>
      <c r="F3550" s="12" t="s">
        <v>142</v>
      </c>
      <c r="G3550" s="12" t="s">
        <v>3350</v>
      </c>
      <c r="H3550" s="1" t="s">
        <v>85</v>
      </c>
      <c r="I3550" s="12" t="s">
        <v>554</v>
      </c>
      <c r="J3550" s="12" t="s">
        <v>559</v>
      </c>
      <c r="K3550" s="1" t="s">
        <v>936</v>
      </c>
      <c r="L3550" s="1" t="s">
        <v>914</v>
      </c>
    </row>
    <row r="3551" spans="3:12">
      <c r="C3551" s="1" t="s">
        <v>1217</v>
      </c>
      <c r="D3551" s="1">
        <v>0</v>
      </c>
      <c r="E3551" s="1" t="s">
        <v>27</v>
      </c>
      <c r="F3551" s="12" t="s">
        <v>142</v>
      </c>
      <c r="G3551" s="12" t="s">
        <v>3350</v>
      </c>
      <c r="H3551" s="1" t="s">
        <v>85</v>
      </c>
      <c r="I3551" s="12" t="s">
        <v>554</v>
      </c>
      <c r="J3551" s="12" t="s">
        <v>559</v>
      </c>
      <c r="K3551" s="1" t="s">
        <v>936</v>
      </c>
      <c r="L3551" s="1" t="s">
        <v>914</v>
      </c>
    </row>
    <row r="3552" spans="3:12">
      <c r="C3552" s="1" t="s">
        <v>1218</v>
      </c>
      <c r="D3552" s="1">
        <v>0</v>
      </c>
      <c r="E3552" s="1" t="s">
        <v>27</v>
      </c>
      <c r="F3552" s="12" t="s">
        <v>142</v>
      </c>
      <c r="G3552" s="12" t="s">
        <v>3350</v>
      </c>
      <c r="H3552" s="1" t="s">
        <v>85</v>
      </c>
      <c r="I3552" s="12" t="s">
        <v>554</v>
      </c>
      <c r="J3552" s="12" t="s">
        <v>559</v>
      </c>
      <c r="K3552" s="1" t="s">
        <v>936</v>
      </c>
      <c r="L3552" s="1" t="s">
        <v>914</v>
      </c>
    </row>
    <row r="3553" spans="3:12">
      <c r="C3553" s="1" t="s">
        <v>1219</v>
      </c>
      <c r="D3553" s="1">
        <v>0</v>
      </c>
      <c r="E3553" s="1" t="s">
        <v>27</v>
      </c>
      <c r="F3553" s="12" t="s">
        <v>142</v>
      </c>
      <c r="G3553" s="12" t="s">
        <v>3350</v>
      </c>
      <c r="H3553" s="1" t="s">
        <v>85</v>
      </c>
      <c r="I3553" s="12" t="s">
        <v>554</v>
      </c>
      <c r="J3553" s="12" t="s">
        <v>559</v>
      </c>
      <c r="K3553" s="1" t="s">
        <v>936</v>
      </c>
      <c r="L3553" s="1" t="s">
        <v>914</v>
      </c>
    </row>
    <row r="3554" spans="3:12">
      <c r="C3554" s="1" t="s">
        <v>1220</v>
      </c>
      <c r="D3554" s="1">
        <v>0</v>
      </c>
      <c r="E3554" s="1" t="s">
        <v>27</v>
      </c>
      <c r="F3554" s="12" t="s">
        <v>142</v>
      </c>
      <c r="G3554" s="12" t="s">
        <v>3350</v>
      </c>
      <c r="H3554" s="1" t="s">
        <v>85</v>
      </c>
      <c r="I3554" s="12" t="s">
        <v>554</v>
      </c>
      <c r="J3554" s="12" t="s">
        <v>559</v>
      </c>
      <c r="K3554" s="1" t="s">
        <v>936</v>
      </c>
      <c r="L3554" s="1" t="s">
        <v>914</v>
      </c>
    </row>
    <row r="3555" spans="3:12">
      <c r="C3555" s="1" t="s">
        <v>1221</v>
      </c>
      <c r="D3555" s="1">
        <v>0</v>
      </c>
      <c r="E3555" s="1" t="s">
        <v>27</v>
      </c>
      <c r="F3555" s="12" t="s">
        <v>142</v>
      </c>
      <c r="G3555" s="12" t="s">
        <v>3350</v>
      </c>
      <c r="H3555" s="1" t="s">
        <v>85</v>
      </c>
      <c r="I3555" s="12" t="s">
        <v>554</v>
      </c>
      <c r="J3555" s="12" t="s">
        <v>559</v>
      </c>
      <c r="K3555" s="1" t="s">
        <v>936</v>
      </c>
      <c r="L3555" s="1" t="s">
        <v>914</v>
      </c>
    </row>
    <row r="3556" spans="3:12">
      <c r="C3556" s="1" t="s">
        <v>1222</v>
      </c>
      <c r="D3556" s="1">
        <v>0</v>
      </c>
      <c r="E3556" s="1" t="s">
        <v>27</v>
      </c>
      <c r="F3556" s="12" t="s">
        <v>142</v>
      </c>
      <c r="G3556" s="12" t="s">
        <v>3350</v>
      </c>
      <c r="H3556" s="1" t="s">
        <v>85</v>
      </c>
      <c r="I3556" s="12" t="s">
        <v>554</v>
      </c>
      <c r="J3556" s="12" t="s">
        <v>559</v>
      </c>
      <c r="K3556" s="1" t="s">
        <v>936</v>
      </c>
      <c r="L3556" s="1" t="s">
        <v>914</v>
      </c>
    </row>
    <row r="3557" spans="3:12">
      <c r="C3557" s="1" t="s">
        <v>1223</v>
      </c>
      <c r="D3557" s="1">
        <v>0</v>
      </c>
      <c r="E3557" s="1" t="s">
        <v>27</v>
      </c>
      <c r="F3557" s="12" t="s">
        <v>142</v>
      </c>
      <c r="G3557" s="12" t="s">
        <v>3350</v>
      </c>
      <c r="H3557" s="1" t="s">
        <v>85</v>
      </c>
      <c r="I3557" s="12" t="s">
        <v>554</v>
      </c>
      <c r="J3557" s="12" t="s">
        <v>559</v>
      </c>
      <c r="K3557" s="1" t="s">
        <v>936</v>
      </c>
      <c r="L3557" s="1" t="s">
        <v>914</v>
      </c>
    </row>
    <row r="3558" spans="3:12">
      <c r="C3558" s="1" t="s">
        <v>1224</v>
      </c>
      <c r="D3558" s="1">
        <v>0</v>
      </c>
      <c r="E3558" s="1" t="s">
        <v>27</v>
      </c>
      <c r="F3558" s="12" t="s">
        <v>142</v>
      </c>
      <c r="G3558" s="12" t="s">
        <v>3350</v>
      </c>
      <c r="H3558" s="1" t="s">
        <v>85</v>
      </c>
      <c r="I3558" s="12" t="s">
        <v>554</v>
      </c>
      <c r="J3558" s="12" t="s">
        <v>559</v>
      </c>
      <c r="K3558" s="1" t="s">
        <v>936</v>
      </c>
      <c r="L3558" s="1" t="s">
        <v>914</v>
      </c>
    </row>
    <row r="3559" spans="3:12">
      <c r="C3559" s="1" t="s">
        <v>1225</v>
      </c>
      <c r="D3559" s="1">
        <v>0</v>
      </c>
      <c r="E3559" s="1" t="s">
        <v>27</v>
      </c>
      <c r="F3559" s="12" t="s">
        <v>142</v>
      </c>
      <c r="G3559" s="12" t="s">
        <v>3350</v>
      </c>
      <c r="H3559" s="1" t="s">
        <v>85</v>
      </c>
      <c r="I3559" s="12" t="s">
        <v>554</v>
      </c>
      <c r="J3559" s="12" t="s">
        <v>559</v>
      </c>
      <c r="K3559" s="1" t="s">
        <v>936</v>
      </c>
      <c r="L3559" s="1" t="s">
        <v>914</v>
      </c>
    </row>
    <row r="3560" spans="3:12">
      <c r="C3560" s="1" t="s">
        <v>1226</v>
      </c>
      <c r="D3560" s="1">
        <v>0</v>
      </c>
      <c r="E3560" s="1" t="s">
        <v>27</v>
      </c>
      <c r="F3560" s="12" t="s">
        <v>142</v>
      </c>
      <c r="G3560" s="12" t="s">
        <v>3350</v>
      </c>
      <c r="H3560" s="1" t="s">
        <v>85</v>
      </c>
      <c r="I3560" s="12" t="s">
        <v>554</v>
      </c>
      <c r="J3560" s="12" t="s">
        <v>559</v>
      </c>
      <c r="K3560" s="1" t="s">
        <v>936</v>
      </c>
      <c r="L3560" s="1" t="s">
        <v>914</v>
      </c>
    </row>
    <row r="3561" spans="3:12">
      <c r="C3561" s="1" t="s">
        <v>1227</v>
      </c>
      <c r="D3561" s="1">
        <v>0</v>
      </c>
      <c r="E3561" s="1" t="s">
        <v>27</v>
      </c>
      <c r="F3561" s="12" t="s">
        <v>142</v>
      </c>
      <c r="G3561" s="12" t="s">
        <v>3350</v>
      </c>
      <c r="H3561" s="1" t="s">
        <v>85</v>
      </c>
      <c r="I3561" s="12" t="s">
        <v>554</v>
      </c>
      <c r="J3561" s="12" t="s">
        <v>559</v>
      </c>
      <c r="K3561" s="1" t="s">
        <v>936</v>
      </c>
      <c r="L3561" s="1" t="s">
        <v>914</v>
      </c>
    </row>
    <row r="3562" spans="3:12">
      <c r="C3562" s="1" t="s">
        <v>1228</v>
      </c>
      <c r="D3562" s="1">
        <v>0</v>
      </c>
      <c r="E3562" s="1" t="s">
        <v>27</v>
      </c>
      <c r="F3562" s="12" t="s">
        <v>142</v>
      </c>
      <c r="G3562" s="12" t="s">
        <v>3350</v>
      </c>
      <c r="H3562" s="1" t="s">
        <v>85</v>
      </c>
      <c r="I3562" s="12" t="s">
        <v>554</v>
      </c>
      <c r="J3562" s="12" t="s">
        <v>559</v>
      </c>
      <c r="K3562" s="1" t="s">
        <v>936</v>
      </c>
      <c r="L3562" s="1" t="s">
        <v>914</v>
      </c>
    </row>
    <row r="3563" spans="3:12">
      <c r="C3563" s="1" t="s">
        <v>1229</v>
      </c>
      <c r="D3563" s="1">
        <v>0</v>
      </c>
      <c r="E3563" s="1" t="s">
        <v>27</v>
      </c>
      <c r="F3563" s="12" t="s">
        <v>142</v>
      </c>
      <c r="G3563" s="12" t="s">
        <v>3350</v>
      </c>
      <c r="H3563" s="1" t="s">
        <v>85</v>
      </c>
      <c r="I3563" s="12" t="s">
        <v>554</v>
      </c>
      <c r="J3563" s="12" t="s">
        <v>559</v>
      </c>
      <c r="K3563" s="1" t="s">
        <v>936</v>
      </c>
      <c r="L3563" s="1" t="s">
        <v>914</v>
      </c>
    </row>
    <row r="3564" spans="3:12">
      <c r="C3564" s="1" t="s">
        <v>1230</v>
      </c>
      <c r="D3564" s="1">
        <v>0</v>
      </c>
      <c r="E3564" s="1" t="s">
        <v>27</v>
      </c>
      <c r="F3564" s="12" t="s">
        <v>142</v>
      </c>
      <c r="G3564" s="12" t="s">
        <v>3350</v>
      </c>
      <c r="H3564" s="1" t="s">
        <v>85</v>
      </c>
      <c r="I3564" s="12" t="s">
        <v>554</v>
      </c>
      <c r="J3564" s="12" t="s">
        <v>559</v>
      </c>
      <c r="K3564" s="1" t="s">
        <v>936</v>
      </c>
      <c r="L3564" s="1" t="s">
        <v>914</v>
      </c>
    </row>
    <row r="3565" spans="3:12">
      <c r="C3565" s="1" t="s">
        <v>1231</v>
      </c>
      <c r="D3565" s="1">
        <v>0</v>
      </c>
      <c r="E3565" s="1" t="s">
        <v>27</v>
      </c>
      <c r="F3565" s="12" t="s">
        <v>142</v>
      </c>
      <c r="G3565" s="12" t="s">
        <v>3350</v>
      </c>
      <c r="H3565" s="1" t="s">
        <v>85</v>
      </c>
      <c r="I3565" s="12" t="s">
        <v>554</v>
      </c>
      <c r="J3565" s="12" t="s">
        <v>559</v>
      </c>
      <c r="K3565" s="1" t="s">
        <v>936</v>
      </c>
      <c r="L3565" s="1" t="s">
        <v>914</v>
      </c>
    </row>
    <row r="3566" spans="3:12">
      <c r="C3566" s="1" t="s">
        <v>1232</v>
      </c>
      <c r="D3566" s="1">
        <v>0</v>
      </c>
      <c r="E3566" s="1" t="s">
        <v>27</v>
      </c>
      <c r="F3566" s="12" t="s">
        <v>142</v>
      </c>
      <c r="G3566" s="12" t="s">
        <v>3350</v>
      </c>
      <c r="H3566" s="1" t="s">
        <v>85</v>
      </c>
      <c r="I3566" s="12" t="s">
        <v>554</v>
      </c>
      <c r="J3566" s="12" t="s">
        <v>559</v>
      </c>
      <c r="K3566" s="1" t="s">
        <v>936</v>
      </c>
      <c r="L3566" s="1" t="s">
        <v>914</v>
      </c>
    </row>
    <row r="3567" spans="3:12">
      <c r="C3567" s="1" t="s">
        <v>1177</v>
      </c>
      <c r="D3567" s="1">
        <v>0</v>
      </c>
      <c r="E3567" s="1" t="s">
        <v>27</v>
      </c>
      <c r="F3567" s="12" t="s">
        <v>142</v>
      </c>
      <c r="G3567" s="12" t="s">
        <v>3350</v>
      </c>
      <c r="H3567" s="1" t="s">
        <v>85</v>
      </c>
      <c r="I3567" s="12" t="s">
        <v>554</v>
      </c>
      <c r="J3567" s="12" t="s">
        <v>559</v>
      </c>
      <c r="K3567" s="1" t="s">
        <v>936</v>
      </c>
      <c r="L3567" s="1" t="s">
        <v>916</v>
      </c>
    </row>
    <row r="3568" spans="3:12">
      <c r="C3568" s="1" t="s">
        <v>1178</v>
      </c>
      <c r="D3568" s="1">
        <v>0</v>
      </c>
      <c r="E3568" s="1" t="s">
        <v>27</v>
      </c>
      <c r="F3568" s="12" t="s">
        <v>142</v>
      </c>
      <c r="G3568" s="12" t="s">
        <v>3350</v>
      </c>
      <c r="H3568" s="1" t="s">
        <v>85</v>
      </c>
      <c r="I3568" s="12" t="s">
        <v>554</v>
      </c>
      <c r="J3568" s="12" t="s">
        <v>559</v>
      </c>
      <c r="K3568" s="1" t="s">
        <v>936</v>
      </c>
      <c r="L3568" s="1" t="s">
        <v>916</v>
      </c>
    </row>
    <row r="3569" spans="3:12">
      <c r="C3569" s="1" t="s">
        <v>1179</v>
      </c>
      <c r="D3569" s="1">
        <v>0</v>
      </c>
      <c r="E3569" s="1" t="s">
        <v>27</v>
      </c>
      <c r="F3569" s="12" t="s">
        <v>142</v>
      </c>
      <c r="G3569" s="12" t="s">
        <v>3350</v>
      </c>
      <c r="H3569" s="1" t="s">
        <v>85</v>
      </c>
      <c r="I3569" s="12" t="s">
        <v>554</v>
      </c>
      <c r="J3569" s="12" t="s">
        <v>559</v>
      </c>
      <c r="K3569" s="1" t="s">
        <v>936</v>
      </c>
      <c r="L3569" s="1" t="s">
        <v>916</v>
      </c>
    </row>
    <row r="3570" spans="3:12">
      <c r="C3570" s="1" t="s">
        <v>1180</v>
      </c>
      <c r="D3570" s="1">
        <v>0</v>
      </c>
      <c r="E3570" s="1" t="s">
        <v>27</v>
      </c>
      <c r="F3570" s="12" t="s">
        <v>142</v>
      </c>
      <c r="G3570" s="12" t="s">
        <v>3350</v>
      </c>
      <c r="H3570" s="1" t="s">
        <v>85</v>
      </c>
      <c r="I3570" s="12" t="s">
        <v>554</v>
      </c>
      <c r="J3570" s="12" t="s">
        <v>559</v>
      </c>
      <c r="K3570" s="1" t="s">
        <v>936</v>
      </c>
      <c r="L3570" s="1" t="s">
        <v>916</v>
      </c>
    </row>
    <row r="3571" spans="3:12">
      <c r="C3571" s="1" t="s">
        <v>1182</v>
      </c>
      <c r="D3571" s="1">
        <v>0</v>
      </c>
      <c r="E3571" s="1" t="s">
        <v>27</v>
      </c>
      <c r="F3571" s="12" t="s">
        <v>142</v>
      </c>
      <c r="G3571" s="12" t="s">
        <v>3350</v>
      </c>
      <c r="H3571" s="1" t="s">
        <v>85</v>
      </c>
      <c r="I3571" s="12" t="s">
        <v>554</v>
      </c>
      <c r="J3571" s="12" t="s">
        <v>559</v>
      </c>
      <c r="K3571" s="1" t="s">
        <v>936</v>
      </c>
      <c r="L3571" s="1" t="s">
        <v>916</v>
      </c>
    </row>
    <row r="3572" spans="3:12">
      <c r="C3572" s="1" t="s">
        <v>1183</v>
      </c>
      <c r="D3572" s="1">
        <v>0</v>
      </c>
      <c r="E3572" s="1" t="s">
        <v>27</v>
      </c>
      <c r="F3572" s="12" t="s">
        <v>142</v>
      </c>
      <c r="G3572" s="12" t="s">
        <v>3350</v>
      </c>
      <c r="H3572" s="1" t="s">
        <v>85</v>
      </c>
      <c r="I3572" s="12" t="s">
        <v>554</v>
      </c>
      <c r="J3572" s="12" t="s">
        <v>559</v>
      </c>
      <c r="K3572" s="1" t="s">
        <v>936</v>
      </c>
      <c r="L3572" s="1" t="s">
        <v>916</v>
      </c>
    </row>
    <row r="3573" spans="3:12">
      <c r="C3573" s="1" t="s">
        <v>1184</v>
      </c>
      <c r="D3573" s="1">
        <v>0</v>
      </c>
      <c r="E3573" s="1" t="s">
        <v>27</v>
      </c>
      <c r="F3573" s="12" t="s">
        <v>142</v>
      </c>
      <c r="G3573" s="12" t="s">
        <v>3350</v>
      </c>
      <c r="H3573" s="1" t="s">
        <v>85</v>
      </c>
      <c r="I3573" s="12" t="s">
        <v>554</v>
      </c>
      <c r="J3573" s="12" t="s">
        <v>559</v>
      </c>
      <c r="K3573" s="1" t="s">
        <v>936</v>
      </c>
      <c r="L3573" s="1" t="s">
        <v>916</v>
      </c>
    </row>
    <row r="3574" spans="3:12">
      <c r="C3574" s="1" t="s">
        <v>1185</v>
      </c>
      <c r="D3574" s="1">
        <v>0</v>
      </c>
      <c r="E3574" s="1" t="s">
        <v>27</v>
      </c>
      <c r="F3574" s="12" t="s">
        <v>142</v>
      </c>
      <c r="G3574" s="12" t="s">
        <v>3350</v>
      </c>
      <c r="H3574" s="1" t="s">
        <v>85</v>
      </c>
      <c r="I3574" s="12" t="s">
        <v>554</v>
      </c>
      <c r="J3574" s="12" t="s">
        <v>559</v>
      </c>
      <c r="K3574" s="1" t="s">
        <v>936</v>
      </c>
      <c r="L3574" s="1" t="s">
        <v>916</v>
      </c>
    </row>
    <row r="3575" spans="3:12">
      <c r="C3575" s="1" t="s">
        <v>1187</v>
      </c>
      <c r="D3575" s="1">
        <v>0</v>
      </c>
      <c r="E3575" s="1" t="s">
        <v>27</v>
      </c>
      <c r="F3575" s="12" t="s">
        <v>142</v>
      </c>
      <c r="G3575" s="12" t="s">
        <v>3350</v>
      </c>
      <c r="H3575" s="1" t="s">
        <v>85</v>
      </c>
      <c r="I3575" s="12" t="s">
        <v>554</v>
      </c>
      <c r="J3575" s="12" t="s">
        <v>559</v>
      </c>
      <c r="K3575" s="1" t="s">
        <v>936</v>
      </c>
      <c r="L3575" s="1" t="s">
        <v>916</v>
      </c>
    </row>
    <row r="3576" spans="3:12">
      <c r="C3576" s="1" t="s">
        <v>1188</v>
      </c>
      <c r="D3576" s="1">
        <v>0</v>
      </c>
      <c r="E3576" s="1" t="s">
        <v>27</v>
      </c>
      <c r="F3576" s="12" t="s">
        <v>142</v>
      </c>
      <c r="G3576" s="12" t="s">
        <v>3350</v>
      </c>
      <c r="H3576" s="1" t="s">
        <v>85</v>
      </c>
      <c r="I3576" s="12" t="s">
        <v>554</v>
      </c>
      <c r="J3576" s="12" t="s">
        <v>559</v>
      </c>
      <c r="K3576" s="1" t="s">
        <v>936</v>
      </c>
      <c r="L3576" s="1" t="s">
        <v>916</v>
      </c>
    </row>
    <row r="3577" spans="3:12">
      <c r="C3577" s="1" t="s">
        <v>1189</v>
      </c>
      <c r="D3577" s="1">
        <v>0</v>
      </c>
      <c r="E3577" s="1" t="s">
        <v>27</v>
      </c>
      <c r="F3577" s="12" t="s">
        <v>142</v>
      </c>
      <c r="G3577" s="12" t="s">
        <v>3350</v>
      </c>
      <c r="H3577" s="1" t="s">
        <v>85</v>
      </c>
      <c r="I3577" s="12" t="s">
        <v>554</v>
      </c>
      <c r="J3577" s="12" t="s">
        <v>559</v>
      </c>
      <c r="K3577" s="1" t="s">
        <v>936</v>
      </c>
      <c r="L3577" s="1" t="s">
        <v>916</v>
      </c>
    </row>
    <row r="3578" spans="3:12">
      <c r="C3578" s="1" t="s">
        <v>1190</v>
      </c>
      <c r="D3578" s="1">
        <v>0</v>
      </c>
      <c r="E3578" s="1" t="s">
        <v>27</v>
      </c>
      <c r="F3578" s="12" t="s">
        <v>142</v>
      </c>
      <c r="G3578" s="12" t="s">
        <v>3350</v>
      </c>
      <c r="H3578" s="1" t="s">
        <v>85</v>
      </c>
      <c r="I3578" s="12" t="s">
        <v>554</v>
      </c>
      <c r="J3578" s="12" t="s">
        <v>559</v>
      </c>
      <c r="K3578" s="1" t="s">
        <v>936</v>
      </c>
      <c r="L3578" s="1" t="s">
        <v>916</v>
      </c>
    </row>
    <row r="3579" spans="3:12">
      <c r="C3579" s="1" t="s">
        <v>1191</v>
      </c>
      <c r="D3579" s="1">
        <v>0</v>
      </c>
      <c r="E3579" s="1" t="s">
        <v>27</v>
      </c>
      <c r="F3579" s="12" t="s">
        <v>142</v>
      </c>
      <c r="G3579" s="12" t="s">
        <v>3350</v>
      </c>
      <c r="H3579" s="1" t="s">
        <v>85</v>
      </c>
      <c r="I3579" s="12" t="s">
        <v>554</v>
      </c>
      <c r="J3579" s="12" t="s">
        <v>559</v>
      </c>
      <c r="K3579" s="1" t="s">
        <v>936</v>
      </c>
      <c r="L3579" s="1" t="s">
        <v>916</v>
      </c>
    </row>
    <row r="3580" spans="3:12">
      <c r="C3580" s="1" t="s">
        <v>1192</v>
      </c>
      <c r="D3580" s="1">
        <v>0</v>
      </c>
      <c r="E3580" s="1" t="s">
        <v>27</v>
      </c>
      <c r="F3580" s="12" t="s">
        <v>142</v>
      </c>
      <c r="G3580" s="12" t="s">
        <v>3350</v>
      </c>
      <c r="H3580" s="1" t="s">
        <v>85</v>
      </c>
      <c r="I3580" s="12" t="s">
        <v>554</v>
      </c>
      <c r="J3580" s="12" t="s">
        <v>559</v>
      </c>
      <c r="K3580" s="1" t="s">
        <v>936</v>
      </c>
      <c r="L3580" s="1" t="s">
        <v>916</v>
      </c>
    </row>
    <row r="3581" spans="3:12">
      <c r="C3581" s="1" t="s">
        <v>1193</v>
      </c>
      <c r="D3581" s="1">
        <v>0</v>
      </c>
      <c r="E3581" s="1" t="s">
        <v>27</v>
      </c>
      <c r="F3581" s="12" t="s">
        <v>142</v>
      </c>
      <c r="G3581" s="12" t="s">
        <v>3350</v>
      </c>
      <c r="H3581" s="1" t="s">
        <v>85</v>
      </c>
      <c r="I3581" s="12" t="s">
        <v>554</v>
      </c>
      <c r="J3581" s="12" t="s">
        <v>559</v>
      </c>
      <c r="K3581" s="1" t="s">
        <v>936</v>
      </c>
      <c r="L3581" s="1" t="s">
        <v>916</v>
      </c>
    </row>
    <row r="3582" spans="3:12">
      <c r="C3582" s="1" t="s">
        <v>1194</v>
      </c>
      <c r="D3582" s="1">
        <v>0</v>
      </c>
      <c r="E3582" s="1" t="s">
        <v>27</v>
      </c>
      <c r="F3582" s="12" t="s">
        <v>142</v>
      </c>
      <c r="G3582" s="12" t="s">
        <v>3350</v>
      </c>
      <c r="H3582" s="1" t="s">
        <v>85</v>
      </c>
      <c r="I3582" s="12" t="s">
        <v>554</v>
      </c>
      <c r="J3582" s="12" t="s">
        <v>559</v>
      </c>
      <c r="K3582" s="1" t="s">
        <v>936</v>
      </c>
      <c r="L3582" s="1" t="s">
        <v>916</v>
      </c>
    </row>
    <row r="3583" spans="3:12">
      <c r="C3583" s="1" t="s">
        <v>1195</v>
      </c>
      <c r="D3583" s="1">
        <v>0</v>
      </c>
      <c r="E3583" s="1" t="s">
        <v>27</v>
      </c>
      <c r="F3583" s="12" t="s">
        <v>142</v>
      </c>
      <c r="G3583" s="12" t="s">
        <v>3350</v>
      </c>
      <c r="H3583" s="1" t="s">
        <v>85</v>
      </c>
      <c r="I3583" s="12" t="s">
        <v>554</v>
      </c>
      <c r="J3583" s="12" t="s">
        <v>559</v>
      </c>
      <c r="K3583" s="1" t="s">
        <v>936</v>
      </c>
      <c r="L3583" s="1" t="s">
        <v>916</v>
      </c>
    </row>
    <row r="3584" spans="3:12">
      <c r="C3584" s="1" t="s">
        <v>1196</v>
      </c>
      <c r="D3584" s="1">
        <v>0</v>
      </c>
      <c r="E3584" s="1" t="s">
        <v>27</v>
      </c>
      <c r="F3584" s="12" t="s">
        <v>142</v>
      </c>
      <c r="G3584" s="12" t="s">
        <v>3350</v>
      </c>
      <c r="H3584" s="1" t="s">
        <v>85</v>
      </c>
      <c r="I3584" s="12" t="s">
        <v>554</v>
      </c>
      <c r="J3584" s="12" t="s">
        <v>559</v>
      </c>
      <c r="K3584" s="1" t="s">
        <v>936</v>
      </c>
      <c r="L3584" s="1" t="s">
        <v>916</v>
      </c>
    </row>
    <row r="3585" spans="3:12">
      <c r="C3585" s="1" t="s">
        <v>1197</v>
      </c>
      <c r="D3585" s="1">
        <v>0</v>
      </c>
      <c r="E3585" s="1" t="s">
        <v>27</v>
      </c>
      <c r="F3585" s="12" t="s">
        <v>142</v>
      </c>
      <c r="G3585" s="12" t="s">
        <v>3350</v>
      </c>
      <c r="H3585" s="1" t="s">
        <v>85</v>
      </c>
      <c r="I3585" s="12" t="s">
        <v>554</v>
      </c>
      <c r="J3585" s="12" t="s">
        <v>559</v>
      </c>
      <c r="K3585" s="1" t="s">
        <v>936</v>
      </c>
      <c r="L3585" s="1" t="s">
        <v>916</v>
      </c>
    </row>
    <row r="3586" spans="3:12">
      <c r="C3586" s="1" t="s">
        <v>1198</v>
      </c>
      <c r="D3586" s="1">
        <v>0</v>
      </c>
      <c r="E3586" s="1" t="s">
        <v>27</v>
      </c>
      <c r="F3586" s="12" t="s">
        <v>142</v>
      </c>
      <c r="G3586" s="12" t="s">
        <v>3350</v>
      </c>
      <c r="H3586" s="1" t="s">
        <v>85</v>
      </c>
      <c r="I3586" s="12" t="s">
        <v>554</v>
      </c>
      <c r="J3586" s="12" t="s">
        <v>559</v>
      </c>
      <c r="K3586" s="1" t="s">
        <v>936</v>
      </c>
      <c r="L3586" s="1" t="s">
        <v>916</v>
      </c>
    </row>
    <row r="3587" spans="3:12">
      <c r="C3587" s="1" t="s">
        <v>1199</v>
      </c>
      <c r="D3587" s="1">
        <v>0</v>
      </c>
      <c r="E3587" s="1" t="s">
        <v>27</v>
      </c>
      <c r="F3587" s="12" t="s">
        <v>142</v>
      </c>
      <c r="G3587" s="12" t="s">
        <v>3350</v>
      </c>
      <c r="H3587" s="1" t="s">
        <v>85</v>
      </c>
      <c r="I3587" s="12" t="s">
        <v>554</v>
      </c>
      <c r="J3587" s="12" t="s">
        <v>559</v>
      </c>
      <c r="K3587" s="1" t="s">
        <v>936</v>
      </c>
      <c r="L3587" s="1" t="s">
        <v>916</v>
      </c>
    </row>
    <row r="3588" spans="3:12">
      <c r="C3588" s="1" t="s">
        <v>1200</v>
      </c>
      <c r="D3588" s="1">
        <v>0</v>
      </c>
      <c r="E3588" s="1" t="s">
        <v>27</v>
      </c>
      <c r="F3588" s="12" t="s">
        <v>142</v>
      </c>
      <c r="G3588" s="12" t="s">
        <v>3350</v>
      </c>
      <c r="H3588" s="1" t="s">
        <v>85</v>
      </c>
      <c r="I3588" s="12" t="s">
        <v>554</v>
      </c>
      <c r="J3588" s="12" t="s">
        <v>559</v>
      </c>
      <c r="K3588" s="1" t="s">
        <v>936</v>
      </c>
      <c r="L3588" s="1" t="s">
        <v>916</v>
      </c>
    </row>
    <row r="3589" spans="3:12">
      <c r="C3589" s="1" t="s">
        <v>1201</v>
      </c>
      <c r="D3589" s="1">
        <v>0</v>
      </c>
      <c r="E3589" s="1" t="s">
        <v>27</v>
      </c>
      <c r="F3589" s="12" t="s">
        <v>142</v>
      </c>
      <c r="G3589" s="12" t="s">
        <v>3350</v>
      </c>
      <c r="H3589" s="1" t="s">
        <v>85</v>
      </c>
      <c r="I3589" s="12" t="s">
        <v>554</v>
      </c>
      <c r="J3589" s="12" t="s">
        <v>559</v>
      </c>
      <c r="K3589" s="1" t="s">
        <v>936</v>
      </c>
      <c r="L3589" s="1" t="s">
        <v>916</v>
      </c>
    </row>
    <row r="3590" spans="3:12">
      <c r="C3590" s="1" t="s">
        <v>1202</v>
      </c>
      <c r="D3590" s="1">
        <v>0</v>
      </c>
      <c r="E3590" s="1" t="s">
        <v>27</v>
      </c>
      <c r="F3590" s="12" t="s">
        <v>142</v>
      </c>
      <c r="G3590" s="12" t="s">
        <v>3350</v>
      </c>
      <c r="H3590" s="1" t="s">
        <v>85</v>
      </c>
      <c r="I3590" s="12" t="s">
        <v>554</v>
      </c>
      <c r="J3590" s="12" t="s">
        <v>559</v>
      </c>
      <c r="K3590" s="1" t="s">
        <v>936</v>
      </c>
      <c r="L3590" s="1" t="s">
        <v>916</v>
      </c>
    </row>
    <row r="3591" spans="3:12">
      <c r="C3591" s="1" t="s">
        <v>1203</v>
      </c>
      <c r="D3591" s="1">
        <v>0</v>
      </c>
      <c r="E3591" s="1" t="s">
        <v>27</v>
      </c>
      <c r="F3591" s="12" t="s">
        <v>142</v>
      </c>
      <c r="G3591" s="12" t="s">
        <v>3350</v>
      </c>
      <c r="H3591" s="1" t="s">
        <v>85</v>
      </c>
      <c r="I3591" s="12" t="s">
        <v>554</v>
      </c>
      <c r="J3591" s="12" t="s">
        <v>559</v>
      </c>
      <c r="K3591" s="1" t="s">
        <v>936</v>
      </c>
      <c r="L3591" s="1" t="s">
        <v>916</v>
      </c>
    </row>
    <row r="3592" spans="3:12">
      <c r="C3592" s="1" t="s">
        <v>1204</v>
      </c>
      <c r="D3592" s="1">
        <v>0</v>
      </c>
      <c r="E3592" s="1" t="s">
        <v>27</v>
      </c>
      <c r="F3592" s="12" t="s">
        <v>142</v>
      </c>
      <c r="G3592" s="12" t="s">
        <v>3350</v>
      </c>
      <c r="H3592" s="1" t="s">
        <v>85</v>
      </c>
      <c r="I3592" s="12" t="s">
        <v>554</v>
      </c>
      <c r="J3592" s="12" t="s">
        <v>559</v>
      </c>
      <c r="K3592" s="1" t="s">
        <v>936</v>
      </c>
      <c r="L3592" s="1" t="s">
        <v>916</v>
      </c>
    </row>
    <row r="3593" spans="3:12">
      <c r="C3593" s="1" t="s">
        <v>1207</v>
      </c>
      <c r="D3593" s="1">
        <v>0</v>
      </c>
      <c r="E3593" s="1" t="s">
        <v>27</v>
      </c>
      <c r="F3593" s="12" t="s">
        <v>142</v>
      </c>
      <c r="G3593" s="12" t="s">
        <v>3350</v>
      </c>
      <c r="H3593" s="1" t="s">
        <v>85</v>
      </c>
      <c r="I3593" s="12" t="s">
        <v>554</v>
      </c>
      <c r="J3593" s="12" t="s">
        <v>559</v>
      </c>
      <c r="K3593" s="1" t="s">
        <v>936</v>
      </c>
      <c r="L3593" s="1" t="s">
        <v>916</v>
      </c>
    </row>
    <row r="3594" spans="3:12">
      <c r="C3594" s="1" t="s">
        <v>1208</v>
      </c>
      <c r="D3594" s="1">
        <v>0</v>
      </c>
      <c r="E3594" s="1" t="s">
        <v>27</v>
      </c>
      <c r="F3594" s="12" t="s">
        <v>142</v>
      </c>
      <c r="G3594" s="12" t="s">
        <v>3350</v>
      </c>
      <c r="H3594" s="1" t="s">
        <v>85</v>
      </c>
      <c r="I3594" s="12" t="s">
        <v>554</v>
      </c>
      <c r="J3594" s="12" t="s">
        <v>559</v>
      </c>
      <c r="K3594" s="1" t="s">
        <v>936</v>
      </c>
      <c r="L3594" s="1" t="s">
        <v>916</v>
      </c>
    </row>
    <row r="3595" spans="3:12">
      <c r="C3595" s="1" t="s">
        <v>1209</v>
      </c>
      <c r="D3595" s="1">
        <v>0</v>
      </c>
      <c r="E3595" s="1" t="s">
        <v>27</v>
      </c>
      <c r="F3595" s="12" t="s">
        <v>142</v>
      </c>
      <c r="G3595" s="12" t="s">
        <v>3350</v>
      </c>
      <c r="H3595" s="1" t="s">
        <v>85</v>
      </c>
      <c r="I3595" s="12" t="s">
        <v>554</v>
      </c>
      <c r="J3595" s="12" t="s">
        <v>559</v>
      </c>
      <c r="K3595" s="1" t="s">
        <v>936</v>
      </c>
      <c r="L3595" s="1" t="s">
        <v>916</v>
      </c>
    </row>
    <row r="3596" spans="3:12">
      <c r="C3596" s="1" t="s">
        <v>1210</v>
      </c>
      <c r="D3596" s="1">
        <v>0</v>
      </c>
      <c r="E3596" s="1" t="s">
        <v>27</v>
      </c>
      <c r="F3596" s="12" t="s">
        <v>142</v>
      </c>
      <c r="G3596" s="12" t="s">
        <v>3350</v>
      </c>
      <c r="H3596" s="1" t="s">
        <v>85</v>
      </c>
      <c r="I3596" s="12" t="s">
        <v>554</v>
      </c>
      <c r="J3596" s="12" t="s">
        <v>559</v>
      </c>
      <c r="K3596" s="1" t="s">
        <v>936</v>
      </c>
      <c r="L3596" s="1" t="s">
        <v>916</v>
      </c>
    </row>
    <row r="3597" spans="3:12">
      <c r="C3597" s="1" t="s">
        <v>1212</v>
      </c>
      <c r="D3597" s="1">
        <v>0</v>
      </c>
      <c r="E3597" s="1" t="s">
        <v>27</v>
      </c>
      <c r="F3597" s="12" t="s">
        <v>142</v>
      </c>
      <c r="G3597" s="12" t="s">
        <v>3350</v>
      </c>
      <c r="H3597" s="1" t="s">
        <v>85</v>
      </c>
      <c r="I3597" s="12" t="s">
        <v>554</v>
      </c>
      <c r="J3597" s="12" t="s">
        <v>559</v>
      </c>
      <c r="K3597" s="1" t="s">
        <v>936</v>
      </c>
      <c r="L3597" s="1" t="s">
        <v>916</v>
      </c>
    </row>
    <row r="3598" spans="3:12">
      <c r="C3598" s="1" t="s">
        <v>1213</v>
      </c>
      <c r="D3598" s="1">
        <v>0</v>
      </c>
      <c r="E3598" s="1" t="s">
        <v>27</v>
      </c>
      <c r="F3598" s="12" t="s">
        <v>142</v>
      </c>
      <c r="G3598" s="12" t="s">
        <v>3350</v>
      </c>
      <c r="H3598" s="1" t="s">
        <v>85</v>
      </c>
      <c r="I3598" s="12" t="s">
        <v>554</v>
      </c>
      <c r="J3598" s="12" t="s">
        <v>559</v>
      </c>
      <c r="K3598" s="1" t="s">
        <v>936</v>
      </c>
      <c r="L3598" s="1" t="s">
        <v>916</v>
      </c>
    </row>
    <row r="3599" spans="3:12">
      <c r="C3599" s="1" t="s">
        <v>1214</v>
      </c>
      <c r="D3599" s="1">
        <v>0</v>
      </c>
      <c r="E3599" s="1" t="s">
        <v>27</v>
      </c>
      <c r="F3599" s="12" t="s">
        <v>142</v>
      </c>
      <c r="G3599" s="12" t="s">
        <v>3350</v>
      </c>
      <c r="H3599" s="1" t="s">
        <v>85</v>
      </c>
      <c r="I3599" s="12" t="s">
        <v>554</v>
      </c>
      <c r="J3599" s="12" t="s">
        <v>559</v>
      </c>
      <c r="K3599" s="1" t="s">
        <v>936</v>
      </c>
      <c r="L3599" s="1" t="s">
        <v>916</v>
      </c>
    </row>
    <row r="3600" spans="3:12">
      <c r="C3600" s="1" t="s">
        <v>1215</v>
      </c>
      <c r="D3600" s="1">
        <v>0</v>
      </c>
      <c r="E3600" s="1" t="s">
        <v>27</v>
      </c>
      <c r="F3600" s="12" t="s">
        <v>142</v>
      </c>
      <c r="G3600" s="12" t="s">
        <v>3350</v>
      </c>
      <c r="H3600" s="1" t="s">
        <v>85</v>
      </c>
      <c r="I3600" s="12" t="s">
        <v>554</v>
      </c>
      <c r="J3600" s="12" t="s">
        <v>559</v>
      </c>
      <c r="K3600" s="1" t="s">
        <v>936</v>
      </c>
      <c r="L3600" s="1" t="s">
        <v>916</v>
      </c>
    </row>
    <row r="3601" spans="3:12">
      <c r="C3601" s="1" t="s">
        <v>1217</v>
      </c>
      <c r="D3601" s="1">
        <v>0</v>
      </c>
      <c r="E3601" s="1" t="s">
        <v>27</v>
      </c>
      <c r="F3601" s="12" t="s">
        <v>142</v>
      </c>
      <c r="G3601" s="12" t="s">
        <v>3350</v>
      </c>
      <c r="H3601" s="1" t="s">
        <v>85</v>
      </c>
      <c r="I3601" s="12" t="s">
        <v>554</v>
      </c>
      <c r="J3601" s="12" t="s">
        <v>559</v>
      </c>
      <c r="K3601" s="1" t="s">
        <v>936</v>
      </c>
      <c r="L3601" s="1" t="s">
        <v>916</v>
      </c>
    </row>
    <row r="3602" spans="3:12">
      <c r="C3602" s="1" t="s">
        <v>1218</v>
      </c>
      <c r="D3602" s="1">
        <v>0</v>
      </c>
      <c r="E3602" s="1" t="s">
        <v>27</v>
      </c>
      <c r="F3602" s="12" t="s">
        <v>142</v>
      </c>
      <c r="G3602" s="12" t="s">
        <v>3350</v>
      </c>
      <c r="H3602" s="1" t="s">
        <v>85</v>
      </c>
      <c r="I3602" s="12" t="s">
        <v>554</v>
      </c>
      <c r="J3602" s="12" t="s">
        <v>559</v>
      </c>
      <c r="K3602" s="1" t="s">
        <v>936</v>
      </c>
      <c r="L3602" s="1" t="s">
        <v>916</v>
      </c>
    </row>
    <row r="3603" spans="3:12">
      <c r="C3603" s="1" t="s">
        <v>1219</v>
      </c>
      <c r="D3603" s="1">
        <v>0</v>
      </c>
      <c r="E3603" s="1" t="s">
        <v>27</v>
      </c>
      <c r="F3603" s="12" t="s">
        <v>142</v>
      </c>
      <c r="G3603" s="12" t="s">
        <v>3350</v>
      </c>
      <c r="H3603" s="1" t="s">
        <v>85</v>
      </c>
      <c r="I3603" s="12" t="s">
        <v>554</v>
      </c>
      <c r="J3603" s="12" t="s">
        <v>559</v>
      </c>
      <c r="K3603" s="1" t="s">
        <v>936</v>
      </c>
      <c r="L3603" s="1" t="s">
        <v>916</v>
      </c>
    </row>
    <row r="3604" spans="3:12">
      <c r="C3604" s="1" t="s">
        <v>1220</v>
      </c>
      <c r="D3604" s="1">
        <v>0</v>
      </c>
      <c r="E3604" s="1" t="s">
        <v>27</v>
      </c>
      <c r="F3604" s="12" t="s">
        <v>142</v>
      </c>
      <c r="G3604" s="12" t="s">
        <v>3350</v>
      </c>
      <c r="H3604" s="1" t="s">
        <v>85</v>
      </c>
      <c r="I3604" s="12" t="s">
        <v>554</v>
      </c>
      <c r="J3604" s="12" t="s">
        <v>559</v>
      </c>
      <c r="K3604" s="1" t="s">
        <v>936</v>
      </c>
      <c r="L3604" s="1" t="s">
        <v>916</v>
      </c>
    </row>
    <row r="3605" spans="3:12">
      <c r="C3605" s="1" t="s">
        <v>1221</v>
      </c>
      <c r="D3605" s="1">
        <v>0</v>
      </c>
      <c r="E3605" s="1" t="s">
        <v>27</v>
      </c>
      <c r="F3605" s="12" t="s">
        <v>142</v>
      </c>
      <c r="G3605" s="12" t="s">
        <v>3350</v>
      </c>
      <c r="H3605" s="1" t="s">
        <v>85</v>
      </c>
      <c r="I3605" s="12" t="s">
        <v>554</v>
      </c>
      <c r="J3605" s="12" t="s">
        <v>559</v>
      </c>
      <c r="K3605" s="1" t="s">
        <v>936</v>
      </c>
      <c r="L3605" s="1" t="s">
        <v>916</v>
      </c>
    </row>
    <row r="3606" spans="3:12">
      <c r="C3606" s="1" t="s">
        <v>1222</v>
      </c>
      <c r="D3606" s="1">
        <v>0</v>
      </c>
      <c r="E3606" s="1" t="s">
        <v>27</v>
      </c>
      <c r="F3606" s="12" t="s">
        <v>142</v>
      </c>
      <c r="G3606" s="12" t="s">
        <v>3350</v>
      </c>
      <c r="H3606" s="1" t="s">
        <v>85</v>
      </c>
      <c r="I3606" s="12" t="s">
        <v>554</v>
      </c>
      <c r="J3606" s="12" t="s">
        <v>559</v>
      </c>
      <c r="K3606" s="1" t="s">
        <v>936</v>
      </c>
      <c r="L3606" s="1" t="s">
        <v>916</v>
      </c>
    </row>
    <row r="3607" spans="3:12">
      <c r="C3607" s="1" t="s">
        <v>1223</v>
      </c>
      <c r="D3607" s="1">
        <v>0</v>
      </c>
      <c r="E3607" s="1" t="s">
        <v>27</v>
      </c>
      <c r="F3607" s="12" t="s">
        <v>142</v>
      </c>
      <c r="G3607" s="12" t="s">
        <v>3350</v>
      </c>
      <c r="H3607" s="1" t="s">
        <v>85</v>
      </c>
      <c r="I3607" s="12" t="s">
        <v>554</v>
      </c>
      <c r="J3607" s="12" t="s">
        <v>559</v>
      </c>
      <c r="K3607" s="1" t="s">
        <v>936</v>
      </c>
      <c r="L3607" s="1" t="s">
        <v>916</v>
      </c>
    </row>
    <row r="3608" spans="3:12">
      <c r="C3608" s="1" t="s">
        <v>1224</v>
      </c>
      <c r="D3608" s="1">
        <v>0</v>
      </c>
      <c r="E3608" s="1" t="s">
        <v>27</v>
      </c>
      <c r="F3608" s="12" t="s">
        <v>142</v>
      </c>
      <c r="G3608" s="12" t="s">
        <v>3350</v>
      </c>
      <c r="H3608" s="1" t="s">
        <v>85</v>
      </c>
      <c r="I3608" s="12" t="s">
        <v>554</v>
      </c>
      <c r="J3608" s="12" t="s">
        <v>559</v>
      </c>
      <c r="K3608" s="1" t="s">
        <v>936</v>
      </c>
      <c r="L3608" s="1" t="s">
        <v>916</v>
      </c>
    </row>
    <row r="3609" spans="3:12">
      <c r="C3609" s="1" t="s">
        <v>1225</v>
      </c>
      <c r="D3609" s="1">
        <v>0</v>
      </c>
      <c r="E3609" s="1" t="s">
        <v>27</v>
      </c>
      <c r="F3609" s="12" t="s">
        <v>142</v>
      </c>
      <c r="G3609" s="12" t="s">
        <v>3350</v>
      </c>
      <c r="H3609" s="1" t="s">
        <v>85</v>
      </c>
      <c r="I3609" s="12" t="s">
        <v>554</v>
      </c>
      <c r="J3609" s="12" t="s">
        <v>559</v>
      </c>
      <c r="K3609" s="1" t="s">
        <v>936</v>
      </c>
      <c r="L3609" s="1" t="s">
        <v>916</v>
      </c>
    </row>
    <row r="3610" spans="3:12">
      <c r="C3610" s="1" t="s">
        <v>1226</v>
      </c>
      <c r="D3610" s="1">
        <v>0</v>
      </c>
      <c r="E3610" s="1" t="s">
        <v>27</v>
      </c>
      <c r="F3610" s="12" t="s">
        <v>142</v>
      </c>
      <c r="G3610" s="12" t="s">
        <v>3350</v>
      </c>
      <c r="H3610" s="1" t="s">
        <v>85</v>
      </c>
      <c r="I3610" s="12" t="s">
        <v>554</v>
      </c>
      <c r="J3610" s="12" t="s">
        <v>559</v>
      </c>
      <c r="K3610" s="1" t="s">
        <v>936</v>
      </c>
      <c r="L3610" s="1" t="s">
        <v>916</v>
      </c>
    </row>
    <row r="3611" spans="3:12">
      <c r="C3611" s="1" t="s">
        <v>1227</v>
      </c>
      <c r="D3611" s="1">
        <v>0</v>
      </c>
      <c r="E3611" s="1" t="s">
        <v>27</v>
      </c>
      <c r="F3611" s="12" t="s">
        <v>142</v>
      </c>
      <c r="G3611" s="12" t="s">
        <v>3350</v>
      </c>
      <c r="H3611" s="1" t="s">
        <v>85</v>
      </c>
      <c r="I3611" s="12" t="s">
        <v>554</v>
      </c>
      <c r="J3611" s="12" t="s">
        <v>559</v>
      </c>
      <c r="K3611" s="1" t="s">
        <v>936</v>
      </c>
      <c r="L3611" s="1" t="s">
        <v>916</v>
      </c>
    </row>
    <row r="3612" spans="3:12">
      <c r="C3612" s="1" t="s">
        <v>1228</v>
      </c>
      <c r="D3612" s="1">
        <v>0</v>
      </c>
      <c r="E3612" s="1" t="s">
        <v>27</v>
      </c>
      <c r="F3612" s="12" t="s">
        <v>142</v>
      </c>
      <c r="G3612" s="12" t="s">
        <v>3350</v>
      </c>
      <c r="H3612" s="1" t="s">
        <v>85</v>
      </c>
      <c r="I3612" s="12" t="s">
        <v>554</v>
      </c>
      <c r="J3612" s="12" t="s">
        <v>559</v>
      </c>
      <c r="K3612" s="1" t="s">
        <v>936</v>
      </c>
      <c r="L3612" s="1" t="s">
        <v>916</v>
      </c>
    </row>
    <row r="3613" spans="3:12">
      <c r="C3613" s="1" t="s">
        <v>1229</v>
      </c>
      <c r="D3613" s="1">
        <v>0</v>
      </c>
      <c r="E3613" s="1" t="s">
        <v>27</v>
      </c>
      <c r="F3613" s="12" t="s">
        <v>142</v>
      </c>
      <c r="G3613" s="12" t="s">
        <v>3350</v>
      </c>
      <c r="H3613" s="1" t="s">
        <v>85</v>
      </c>
      <c r="I3613" s="12" t="s">
        <v>554</v>
      </c>
      <c r="J3613" s="12" t="s">
        <v>559</v>
      </c>
      <c r="K3613" s="1" t="s">
        <v>936</v>
      </c>
      <c r="L3613" s="1" t="s">
        <v>916</v>
      </c>
    </row>
    <row r="3614" spans="3:12">
      <c r="C3614" s="1" t="s">
        <v>1230</v>
      </c>
      <c r="D3614" s="1">
        <v>0</v>
      </c>
      <c r="E3614" s="1" t="s">
        <v>27</v>
      </c>
      <c r="F3614" s="12" t="s">
        <v>142</v>
      </c>
      <c r="G3614" s="12" t="s">
        <v>3350</v>
      </c>
      <c r="H3614" s="1" t="s">
        <v>85</v>
      </c>
      <c r="I3614" s="12" t="s">
        <v>554</v>
      </c>
      <c r="J3614" s="12" t="s">
        <v>559</v>
      </c>
      <c r="K3614" s="1" t="s">
        <v>936</v>
      </c>
      <c r="L3614" s="1" t="s">
        <v>916</v>
      </c>
    </row>
    <row r="3615" spans="3:12">
      <c r="C3615" s="1" t="s">
        <v>1231</v>
      </c>
      <c r="D3615" s="1">
        <v>0</v>
      </c>
      <c r="E3615" s="1" t="s">
        <v>27</v>
      </c>
      <c r="F3615" s="12" t="s">
        <v>142</v>
      </c>
      <c r="G3615" s="12" t="s">
        <v>3350</v>
      </c>
      <c r="H3615" s="1" t="s">
        <v>85</v>
      </c>
      <c r="I3615" s="12" t="s">
        <v>554</v>
      </c>
      <c r="J3615" s="12" t="s">
        <v>559</v>
      </c>
      <c r="K3615" s="1" t="s">
        <v>936</v>
      </c>
      <c r="L3615" s="1" t="s">
        <v>916</v>
      </c>
    </row>
    <row r="3616" spans="3:12">
      <c r="C3616" s="1" t="s">
        <v>1232</v>
      </c>
      <c r="D3616" s="1">
        <v>0</v>
      </c>
      <c r="E3616" s="1" t="s">
        <v>27</v>
      </c>
      <c r="F3616" s="12" t="s">
        <v>142</v>
      </c>
      <c r="G3616" s="12" t="s">
        <v>3350</v>
      </c>
      <c r="H3616" s="1" t="s">
        <v>85</v>
      </c>
      <c r="I3616" s="12" t="s">
        <v>554</v>
      </c>
      <c r="J3616" s="12" t="s">
        <v>559</v>
      </c>
      <c r="K3616" s="1" t="s">
        <v>936</v>
      </c>
      <c r="L3616" s="1" t="s">
        <v>916</v>
      </c>
    </row>
    <row r="3617" spans="3:12">
      <c r="C3617" s="1" t="s">
        <v>1177</v>
      </c>
      <c r="D3617" s="1">
        <v>0</v>
      </c>
      <c r="E3617" s="1" t="s">
        <v>27</v>
      </c>
      <c r="F3617" s="12" t="s">
        <v>142</v>
      </c>
      <c r="G3617" s="12" t="s">
        <v>3350</v>
      </c>
      <c r="H3617" s="1" t="s">
        <v>85</v>
      </c>
      <c r="I3617" s="12" t="s">
        <v>554</v>
      </c>
      <c r="J3617" s="12" t="s">
        <v>559</v>
      </c>
      <c r="K3617" s="1" t="s">
        <v>936</v>
      </c>
      <c r="L3617" s="1" t="s">
        <v>918</v>
      </c>
    </row>
    <row r="3618" spans="3:12">
      <c r="C3618" s="1" t="s">
        <v>1178</v>
      </c>
      <c r="D3618" s="1">
        <v>0</v>
      </c>
      <c r="E3618" s="1" t="s">
        <v>27</v>
      </c>
      <c r="F3618" s="12" t="s">
        <v>142</v>
      </c>
      <c r="G3618" s="12" t="s">
        <v>3350</v>
      </c>
      <c r="H3618" s="1" t="s">
        <v>85</v>
      </c>
      <c r="I3618" s="12" t="s">
        <v>554</v>
      </c>
      <c r="J3618" s="12" t="s">
        <v>559</v>
      </c>
      <c r="K3618" s="1" t="s">
        <v>936</v>
      </c>
      <c r="L3618" s="1" t="s">
        <v>918</v>
      </c>
    </row>
    <row r="3619" spans="3:12">
      <c r="C3619" s="1" t="s">
        <v>1179</v>
      </c>
      <c r="D3619" s="1">
        <v>0</v>
      </c>
      <c r="E3619" s="1" t="s">
        <v>27</v>
      </c>
      <c r="F3619" s="12" t="s">
        <v>142</v>
      </c>
      <c r="G3619" s="12" t="s">
        <v>3350</v>
      </c>
      <c r="H3619" s="1" t="s">
        <v>85</v>
      </c>
      <c r="I3619" s="12" t="s">
        <v>554</v>
      </c>
      <c r="J3619" s="12" t="s">
        <v>559</v>
      </c>
      <c r="K3619" s="1" t="s">
        <v>936</v>
      </c>
      <c r="L3619" s="1" t="s">
        <v>918</v>
      </c>
    </row>
    <row r="3620" spans="3:12">
      <c r="C3620" s="1" t="s">
        <v>1180</v>
      </c>
      <c r="D3620" s="1">
        <v>0</v>
      </c>
      <c r="E3620" s="1" t="s">
        <v>27</v>
      </c>
      <c r="F3620" s="12" t="s">
        <v>142</v>
      </c>
      <c r="G3620" s="12" t="s">
        <v>3350</v>
      </c>
      <c r="H3620" s="1" t="s">
        <v>85</v>
      </c>
      <c r="I3620" s="12" t="s">
        <v>554</v>
      </c>
      <c r="J3620" s="12" t="s">
        <v>559</v>
      </c>
      <c r="K3620" s="1" t="s">
        <v>936</v>
      </c>
      <c r="L3620" s="1" t="s">
        <v>918</v>
      </c>
    </row>
    <row r="3621" spans="3:12">
      <c r="C3621" s="1" t="s">
        <v>1182</v>
      </c>
      <c r="D3621" s="1">
        <v>0</v>
      </c>
      <c r="E3621" s="1" t="s">
        <v>27</v>
      </c>
      <c r="F3621" s="12" t="s">
        <v>142</v>
      </c>
      <c r="G3621" s="12" t="s">
        <v>3350</v>
      </c>
      <c r="H3621" s="1" t="s">
        <v>85</v>
      </c>
      <c r="I3621" s="12" t="s">
        <v>554</v>
      </c>
      <c r="J3621" s="12" t="s">
        <v>559</v>
      </c>
      <c r="K3621" s="1" t="s">
        <v>936</v>
      </c>
      <c r="L3621" s="1" t="s">
        <v>918</v>
      </c>
    </row>
    <row r="3622" spans="3:12">
      <c r="C3622" s="1" t="s">
        <v>1183</v>
      </c>
      <c r="D3622" s="1">
        <v>0</v>
      </c>
      <c r="E3622" s="1" t="s">
        <v>27</v>
      </c>
      <c r="F3622" s="12" t="s">
        <v>142</v>
      </c>
      <c r="G3622" s="12" t="s">
        <v>3350</v>
      </c>
      <c r="H3622" s="1" t="s">
        <v>85</v>
      </c>
      <c r="I3622" s="12" t="s">
        <v>554</v>
      </c>
      <c r="J3622" s="12" t="s">
        <v>559</v>
      </c>
      <c r="K3622" s="1" t="s">
        <v>936</v>
      </c>
      <c r="L3622" s="1" t="s">
        <v>918</v>
      </c>
    </row>
    <row r="3623" spans="3:12">
      <c r="C3623" s="1" t="s">
        <v>1184</v>
      </c>
      <c r="D3623" s="1">
        <v>0</v>
      </c>
      <c r="E3623" s="1" t="s">
        <v>27</v>
      </c>
      <c r="F3623" s="12" t="s">
        <v>142</v>
      </c>
      <c r="G3623" s="12" t="s">
        <v>3350</v>
      </c>
      <c r="H3623" s="1" t="s">
        <v>85</v>
      </c>
      <c r="I3623" s="12" t="s">
        <v>554</v>
      </c>
      <c r="J3623" s="12" t="s">
        <v>559</v>
      </c>
      <c r="K3623" s="1" t="s">
        <v>936</v>
      </c>
      <c r="L3623" s="1" t="s">
        <v>918</v>
      </c>
    </row>
    <row r="3624" spans="3:12">
      <c r="C3624" s="1" t="s">
        <v>1185</v>
      </c>
      <c r="D3624" s="1">
        <v>0</v>
      </c>
      <c r="E3624" s="1" t="s">
        <v>27</v>
      </c>
      <c r="F3624" s="12" t="s">
        <v>142</v>
      </c>
      <c r="G3624" s="12" t="s">
        <v>3350</v>
      </c>
      <c r="H3624" s="1" t="s">
        <v>85</v>
      </c>
      <c r="I3624" s="12" t="s">
        <v>554</v>
      </c>
      <c r="J3624" s="12" t="s">
        <v>559</v>
      </c>
      <c r="K3624" s="1" t="s">
        <v>936</v>
      </c>
      <c r="L3624" s="1" t="s">
        <v>918</v>
      </c>
    </row>
    <row r="3625" spans="3:12">
      <c r="C3625" s="1" t="s">
        <v>1187</v>
      </c>
      <c r="D3625" s="1">
        <v>0</v>
      </c>
      <c r="E3625" s="1" t="s">
        <v>27</v>
      </c>
      <c r="F3625" s="12" t="s">
        <v>142</v>
      </c>
      <c r="G3625" s="12" t="s">
        <v>3350</v>
      </c>
      <c r="H3625" s="1" t="s">
        <v>85</v>
      </c>
      <c r="I3625" s="12" t="s">
        <v>554</v>
      </c>
      <c r="J3625" s="12" t="s">
        <v>559</v>
      </c>
      <c r="K3625" s="1" t="s">
        <v>936</v>
      </c>
      <c r="L3625" s="1" t="s">
        <v>918</v>
      </c>
    </row>
    <row r="3626" spans="3:12">
      <c r="C3626" s="1" t="s">
        <v>1188</v>
      </c>
      <c r="D3626" s="1">
        <v>0</v>
      </c>
      <c r="E3626" s="1" t="s">
        <v>27</v>
      </c>
      <c r="F3626" s="12" t="s">
        <v>142</v>
      </c>
      <c r="G3626" s="12" t="s">
        <v>3350</v>
      </c>
      <c r="H3626" s="1" t="s">
        <v>85</v>
      </c>
      <c r="I3626" s="12" t="s">
        <v>554</v>
      </c>
      <c r="J3626" s="12" t="s">
        <v>559</v>
      </c>
      <c r="K3626" s="1" t="s">
        <v>936</v>
      </c>
      <c r="L3626" s="1" t="s">
        <v>918</v>
      </c>
    </row>
    <row r="3627" spans="3:12">
      <c r="C3627" s="1" t="s">
        <v>1189</v>
      </c>
      <c r="D3627" s="1">
        <v>0</v>
      </c>
      <c r="E3627" s="1" t="s">
        <v>27</v>
      </c>
      <c r="F3627" s="12" t="s">
        <v>142</v>
      </c>
      <c r="G3627" s="12" t="s">
        <v>3350</v>
      </c>
      <c r="H3627" s="1" t="s">
        <v>85</v>
      </c>
      <c r="I3627" s="12" t="s">
        <v>554</v>
      </c>
      <c r="J3627" s="12" t="s">
        <v>559</v>
      </c>
      <c r="K3627" s="1" t="s">
        <v>936</v>
      </c>
      <c r="L3627" s="1" t="s">
        <v>918</v>
      </c>
    </row>
    <row r="3628" spans="3:12">
      <c r="C3628" s="1" t="s">
        <v>1190</v>
      </c>
      <c r="D3628" s="1">
        <v>0</v>
      </c>
      <c r="E3628" s="1" t="s">
        <v>27</v>
      </c>
      <c r="F3628" s="12" t="s">
        <v>142</v>
      </c>
      <c r="G3628" s="12" t="s">
        <v>3350</v>
      </c>
      <c r="H3628" s="1" t="s">
        <v>85</v>
      </c>
      <c r="I3628" s="12" t="s">
        <v>554</v>
      </c>
      <c r="J3628" s="12" t="s">
        <v>559</v>
      </c>
      <c r="K3628" s="1" t="s">
        <v>936</v>
      </c>
      <c r="L3628" s="1" t="s">
        <v>918</v>
      </c>
    </row>
    <row r="3629" spans="3:12">
      <c r="C3629" s="1" t="s">
        <v>1191</v>
      </c>
      <c r="D3629" s="1">
        <v>0</v>
      </c>
      <c r="E3629" s="1" t="s">
        <v>27</v>
      </c>
      <c r="F3629" s="12" t="s">
        <v>142</v>
      </c>
      <c r="G3629" s="12" t="s">
        <v>3350</v>
      </c>
      <c r="H3629" s="1" t="s">
        <v>85</v>
      </c>
      <c r="I3629" s="12" t="s">
        <v>554</v>
      </c>
      <c r="J3629" s="12" t="s">
        <v>559</v>
      </c>
      <c r="K3629" s="1" t="s">
        <v>936</v>
      </c>
      <c r="L3629" s="1" t="s">
        <v>918</v>
      </c>
    </row>
    <row r="3630" spans="3:12">
      <c r="C3630" s="1" t="s">
        <v>1192</v>
      </c>
      <c r="D3630" s="1">
        <v>0</v>
      </c>
      <c r="E3630" s="1" t="s">
        <v>27</v>
      </c>
      <c r="F3630" s="12" t="s">
        <v>142</v>
      </c>
      <c r="G3630" s="12" t="s">
        <v>3350</v>
      </c>
      <c r="H3630" s="1" t="s">
        <v>85</v>
      </c>
      <c r="I3630" s="12" t="s">
        <v>554</v>
      </c>
      <c r="J3630" s="12" t="s">
        <v>559</v>
      </c>
      <c r="K3630" s="1" t="s">
        <v>936</v>
      </c>
      <c r="L3630" s="1" t="s">
        <v>918</v>
      </c>
    </row>
    <row r="3631" spans="3:12">
      <c r="C3631" s="1" t="s">
        <v>1193</v>
      </c>
      <c r="D3631" s="1">
        <v>0</v>
      </c>
      <c r="E3631" s="1" t="s">
        <v>27</v>
      </c>
      <c r="F3631" s="12" t="s">
        <v>142</v>
      </c>
      <c r="G3631" s="12" t="s">
        <v>3350</v>
      </c>
      <c r="H3631" s="1" t="s">
        <v>85</v>
      </c>
      <c r="I3631" s="12" t="s">
        <v>554</v>
      </c>
      <c r="J3631" s="12" t="s">
        <v>559</v>
      </c>
      <c r="K3631" s="1" t="s">
        <v>936</v>
      </c>
      <c r="L3631" s="1" t="s">
        <v>918</v>
      </c>
    </row>
    <row r="3632" spans="3:12">
      <c r="C3632" s="1" t="s">
        <v>1194</v>
      </c>
      <c r="D3632" s="1">
        <v>0</v>
      </c>
      <c r="E3632" s="1" t="s">
        <v>27</v>
      </c>
      <c r="F3632" s="12" t="s">
        <v>142</v>
      </c>
      <c r="G3632" s="12" t="s">
        <v>3350</v>
      </c>
      <c r="H3632" s="1" t="s">
        <v>85</v>
      </c>
      <c r="I3632" s="12" t="s">
        <v>554</v>
      </c>
      <c r="J3632" s="12" t="s">
        <v>559</v>
      </c>
      <c r="K3632" s="1" t="s">
        <v>936</v>
      </c>
      <c r="L3632" s="1" t="s">
        <v>918</v>
      </c>
    </row>
    <row r="3633" spans="3:12">
      <c r="C3633" s="1" t="s">
        <v>1195</v>
      </c>
      <c r="D3633" s="1">
        <v>0</v>
      </c>
      <c r="E3633" s="1" t="s">
        <v>27</v>
      </c>
      <c r="F3633" s="12" t="s">
        <v>142</v>
      </c>
      <c r="G3633" s="12" t="s">
        <v>3350</v>
      </c>
      <c r="H3633" s="1" t="s">
        <v>85</v>
      </c>
      <c r="I3633" s="12" t="s">
        <v>554</v>
      </c>
      <c r="J3633" s="12" t="s">
        <v>559</v>
      </c>
      <c r="K3633" s="1" t="s">
        <v>936</v>
      </c>
      <c r="L3633" s="1" t="s">
        <v>918</v>
      </c>
    </row>
    <row r="3634" spans="3:12">
      <c r="C3634" s="1" t="s">
        <v>1196</v>
      </c>
      <c r="D3634" s="1">
        <v>0</v>
      </c>
      <c r="E3634" s="1" t="s">
        <v>27</v>
      </c>
      <c r="F3634" s="12" t="s">
        <v>142</v>
      </c>
      <c r="G3634" s="12" t="s">
        <v>3350</v>
      </c>
      <c r="H3634" s="1" t="s">
        <v>85</v>
      </c>
      <c r="I3634" s="12" t="s">
        <v>554</v>
      </c>
      <c r="J3634" s="12" t="s">
        <v>559</v>
      </c>
      <c r="K3634" s="1" t="s">
        <v>936</v>
      </c>
      <c r="L3634" s="1" t="s">
        <v>918</v>
      </c>
    </row>
    <row r="3635" spans="3:12">
      <c r="C3635" s="1" t="s">
        <v>1197</v>
      </c>
      <c r="D3635" s="1">
        <v>0</v>
      </c>
      <c r="E3635" s="1" t="s">
        <v>27</v>
      </c>
      <c r="F3635" s="12" t="s">
        <v>142</v>
      </c>
      <c r="G3635" s="12" t="s">
        <v>3350</v>
      </c>
      <c r="H3635" s="1" t="s">
        <v>85</v>
      </c>
      <c r="I3635" s="12" t="s">
        <v>554</v>
      </c>
      <c r="J3635" s="12" t="s">
        <v>559</v>
      </c>
      <c r="K3635" s="1" t="s">
        <v>936</v>
      </c>
      <c r="L3635" s="1" t="s">
        <v>918</v>
      </c>
    </row>
    <row r="3636" spans="3:12">
      <c r="C3636" s="1" t="s">
        <v>1198</v>
      </c>
      <c r="D3636" s="1">
        <v>0</v>
      </c>
      <c r="E3636" s="1" t="s">
        <v>27</v>
      </c>
      <c r="F3636" s="12" t="s">
        <v>142</v>
      </c>
      <c r="G3636" s="12" t="s">
        <v>3350</v>
      </c>
      <c r="H3636" s="1" t="s">
        <v>85</v>
      </c>
      <c r="I3636" s="12" t="s">
        <v>554</v>
      </c>
      <c r="J3636" s="12" t="s">
        <v>559</v>
      </c>
      <c r="K3636" s="1" t="s">
        <v>936</v>
      </c>
      <c r="L3636" s="1" t="s">
        <v>918</v>
      </c>
    </row>
    <row r="3637" spans="3:12">
      <c r="C3637" s="1" t="s">
        <v>1199</v>
      </c>
      <c r="D3637" s="1">
        <v>0</v>
      </c>
      <c r="E3637" s="1" t="s">
        <v>27</v>
      </c>
      <c r="F3637" s="12" t="s">
        <v>142</v>
      </c>
      <c r="G3637" s="12" t="s">
        <v>3350</v>
      </c>
      <c r="H3637" s="1" t="s">
        <v>85</v>
      </c>
      <c r="I3637" s="12" t="s">
        <v>554</v>
      </c>
      <c r="J3637" s="12" t="s">
        <v>559</v>
      </c>
      <c r="K3637" s="1" t="s">
        <v>936</v>
      </c>
      <c r="L3637" s="1" t="s">
        <v>918</v>
      </c>
    </row>
    <row r="3638" spans="3:12">
      <c r="C3638" s="1" t="s">
        <v>1200</v>
      </c>
      <c r="D3638" s="1">
        <v>0</v>
      </c>
      <c r="E3638" s="1" t="s">
        <v>27</v>
      </c>
      <c r="F3638" s="12" t="s">
        <v>142</v>
      </c>
      <c r="G3638" s="12" t="s">
        <v>3350</v>
      </c>
      <c r="H3638" s="1" t="s">
        <v>85</v>
      </c>
      <c r="I3638" s="12" t="s">
        <v>554</v>
      </c>
      <c r="J3638" s="12" t="s">
        <v>559</v>
      </c>
      <c r="K3638" s="1" t="s">
        <v>936</v>
      </c>
      <c r="L3638" s="1" t="s">
        <v>918</v>
      </c>
    </row>
    <row r="3639" spans="3:12">
      <c r="C3639" s="1" t="s">
        <v>1201</v>
      </c>
      <c r="D3639" s="1">
        <v>0</v>
      </c>
      <c r="E3639" s="1" t="s">
        <v>27</v>
      </c>
      <c r="F3639" s="12" t="s">
        <v>142</v>
      </c>
      <c r="G3639" s="12" t="s">
        <v>3350</v>
      </c>
      <c r="H3639" s="1" t="s">
        <v>85</v>
      </c>
      <c r="I3639" s="12" t="s">
        <v>554</v>
      </c>
      <c r="J3639" s="12" t="s">
        <v>559</v>
      </c>
      <c r="K3639" s="1" t="s">
        <v>936</v>
      </c>
      <c r="L3639" s="1" t="s">
        <v>918</v>
      </c>
    </row>
    <row r="3640" spans="3:12">
      <c r="C3640" s="1" t="s">
        <v>1202</v>
      </c>
      <c r="D3640" s="1">
        <v>0</v>
      </c>
      <c r="E3640" s="1" t="s">
        <v>27</v>
      </c>
      <c r="F3640" s="12" t="s">
        <v>142</v>
      </c>
      <c r="G3640" s="12" t="s">
        <v>3350</v>
      </c>
      <c r="H3640" s="1" t="s">
        <v>85</v>
      </c>
      <c r="I3640" s="12" t="s">
        <v>554</v>
      </c>
      <c r="J3640" s="12" t="s">
        <v>559</v>
      </c>
      <c r="K3640" s="1" t="s">
        <v>936</v>
      </c>
      <c r="L3640" s="1" t="s">
        <v>918</v>
      </c>
    </row>
    <row r="3641" spans="3:12">
      <c r="C3641" s="1" t="s">
        <v>1203</v>
      </c>
      <c r="D3641" s="1">
        <v>0</v>
      </c>
      <c r="E3641" s="1" t="s">
        <v>27</v>
      </c>
      <c r="F3641" s="12" t="s">
        <v>142</v>
      </c>
      <c r="G3641" s="12" t="s">
        <v>3350</v>
      </c>
      <c r="H3641" s="1" t="s">
        <v>85</v>
      </c>
      <c r="I3641" s="12" t="s">
        <v>554</v>
      </c>
      <c r="J3641" s="12" t="s">
        <v>559</v>
      </c>
      <c r="K3641" s="1" t="s">
        <v>936</v>
      </c>
      <c r="L3641" s="1" t="s">
        <v>918</v>
      </c>
    </row>
    <row r="3642" spans="3:12">
      <c r="C3642" s="1" t="s">
        <v>1204</v>
      </c>
      <c r="D3642" s="1">
        <v>0</v>
      </c>
      <c r="E3642" s="1" t="s">
        <v>27</v>
      </c>
      <c r="F3642" s="12" t="s">
        <v>142</v>
      </c>
      <c r="G3642" s="12" t="s">
        <v>3350</v>
      </c>
      <c r="H3642" s="1" t="s">
        <v>85</v>
      </c>
      <c r="I3642" s="12" t="s">
        <v>554</v>
      </c>
      <c r="J3642" s="12" t="s">
        <v>559</v>
      </c>
      <c r="K3642" s="1" t="s">
        <v>936</v>
      </c>
      <c r="L3642" s="1" t="s">
        <v>918</v>
      </c>
    </row>
    <row r="3643" spans="3:12">
      <c r="C3643" s="1" t="s">
        <v>1207</v>
      </c>
      <c r="D3643" s="1">
        <v>0</v>
      </c>
      <c r="E3643" s="1" t="s">
        <v>27</v>
      </c>
      <c r="F3643" s="12" t="s">
        <v>142</v>
      </c>
      <c r="G3643" s="12" t="s">
        <v>3350</v>
      </c>
      <c r="H3643" s="1" t="s">
        <v>85</v>
      </c>
      <c r="I3643" s="12" t="s">
        <v>554</v>
      </c>
      <c r="J3643" s="12" t="s">
        <v>559</v>
      </c>
      <c r="K3643" s="1" t="s">
        <v>936</v>
      </c>
      <c r="L3643" s="1" t="s">
        <v>918</v>
      </c>
    </row>
    <row r="3644" spans="3:12">
      <c r="C3644" s="1" t="s">
        <v>1208</v>
      </c>
      <c r="D3644" s="1">
        <v>0</v>
      </c>
      <c r="E3644" s="1" t="s">
        <v>27</v>
      </c>
      <c r="F3644" s="12" t="s">
        <v>142</v>
      </c>
      <c r="G3644" s="12" t="s">
        <v>3350</v>
      </c>
      <c r="H3644" s="1" t="s">
        <v>85</v>
      </c>
      <c r="I3644" s="12" t="s">
        <v>554</v>
      </c>
      <c r="J3644" s="12" t="s">
        <v>559</v>
      </c>
      <c r="K3644" s="1" t="s">
        <v>936</v>
      </c>
      <c r="L3644" s="1" t="s">
        <v>918</v>
      </c>
    </row>
    <row r="3645" spans="3:12">
      <c r="C3645" s="1" t="s">
        <v>1209</v>
      </c>
      <c r="D3645" s="1">
        <v>0</v>
      </c>
      <c r="E3645" s="1" t="s">
        <v>27</v>
      </c>
      <c r="F3645" s="12" t="s">
        <v>142</v>
      </c>
      <c r="G3645" s="12" t="s">
        <v>3350</v>
      </c>
      <c r="H3645" s="1" t="s">
        <v>85</v>
      </c>
      <c r="I3645" s="12" t="s">
        <v>554</v>
      </c>
      <c r="J3645" s="12" t="s">
        <v>559</v>
      </c>
      <c r="K3645" s="1" t="s">
        <v>936</v>
      </c>
      <c r="L3645" s="1" t="s">
        <v>918</v>
      </c>
    </row>
    <row r="3646" spans="3:12">
      <c r="C3646" s="1" t="s">
        <v>1210</v>
      </c>
      <c r="D3646" s="1">
        <v>0</v>
      </c>
      <c r="E3646" s="1" t="s">
        <v>27</v>
      </c>
      <c r="F3646" s="12" t="s">
        <v>142</v>
      </c>
      <c r="G3646" s="12" t="s">
        <v>3350</v>
      </c>
      <c r="H3646" s="1" t="s">
        <v>85</v>
      </c>
      <c r="I3646" s="12" t="s">
        <v>554</v>
      </c>
      <c r="J3646" s="12" t="s">
        <v>559</v>
      </c>
      <c r="K3646" s="1" t="s">
        <v>936</v>
      </c>
      <c r="L3646" s="1" t="s">
        <v>918</v>
      </c>
    </row>
    <row r="3647" spans="3:12">
      <c r="C3647" s="1" t="s">
        <v>1212</v>
      </c>
      <c r="D3647" s="1">
        <v>0</v>
      </c>
      <c r="E3647" s="1" t="s">
        <v>27</v>
      </c>
      <c r="F3647" s="12" t="s">
        <v>142</v>
      </c>
      <c r="G3647" s="12" t="s">
        <v>3350</v>
      </c>
      <c r="H3647" s="1" t="s">
        <v>85</v>
      </c>
      <c r="I3647" s="12" t="s">
        <v>554</v>
      </c>
      <c r="J3647" s="12" t="s">
        <v>559</v>
      </c>
      <c r="K3647" s="1" t="s">
        <v>936</v>
      </c>
      <c r="L3647" s="1" t="s">
        <v>918</v>
      </c>
    </row>
    <row r="3648" spans="3:12">
      <c r="C3648" s="1" t="s">
        <v>1213</v>
      </c>
      <c r="D3648" s="1">
        <v>0</v>
      </c>
      <c r="E3648" s="1" t="s">
        <v>27</v>
      </c>
      <c r="F3648" s="12" t="s">
        <v>142</v>
      </c>
      <c r="G3648" s="12" t="s">
        <v>3350</v>
      </c>
      <c r="H3648" s="1" t="s">
        <v>85</v>
      </c>
      <c r="I3648" s="12" t="s">
        <v>554</v>
      </c>
      <c r="J3648" s="12" t="s">
        <v>559</v>
      </c>
      <c r="K3648" s="1" t="s">
        <v>936</v>
      </c>
      <c r="L3648" s="1" t="s">
        <v>918</v>
      </c>
    </row>
    <row r="3649" spans="3:12">
      <c r="C3649" s="1" t="s">
        <v>1214</v>
      </c>
      <c r="D3649" s="1">
        <v>0</v>
      </c>
      <c r="E3649" s="1" t="s">
        <v>27</v>
      </c>
      <c r="F3649" s="12" t="s">
        <v>142</v>
      </c>
      <c r="G3649" s="12" t="s">
        <v>3350</v>
      </c>
      <c r="H3649" s="1" t="s">
        <v>85</v>
      </c>
      <c r="I3649" s="12" t="s">
        <v>554</v>
      </c>
      <c r="J3649" s="12" t="s">
        <v>559</v>
      </c>
      <c r="K3649" s="1" t="s">
        <v>936</v>
      </c>
      <c r="L3649" s="1" t="s">
        <v>918</v>
      </c>
    </row>
    <row r="3650" spans="3:12">
      <c r="C3650" s="1" t="s">
        <v>1215</v>
      </c>
      <c r="D3650" s="1">
        <v>0</v>
      </c>
      <c r="E3650" s="1" t="s">
        <v>27</v>
      </c>
      <c r="F3650" s="12" t="s">
        <v>142</v>
      </c>
      <c r="G3650" s="12" t="s">
        <v>3350</v>
      </c>
      <c r="H3650" s="1" t="s">
        <v>85</v>
      </c>
      <c r="I3650" s="12" t="s">
        <v>554</v>
      </c>
      <c r="J3650" s="12" t="s">
        <v>559</v>
      </c>
      <c r="K3650" s="1" t="s">
        <v>936</v>
      </c>
      <c r="L3650" s="1" t="s">
        <v>918</v>
      </c>
    </row>
    <row r="3651" spans="3:12">
      <c r="C3651" s="1" t="s">
        <v>1217</v>
      </c>
      <c r="D3651" s="1">
        <v>0</v>
      </c>
      <c r="E3651" s="1" t="s">
        <v>27</v>
      </c>
      <c r="F3651" s="12" t="s">
        <v>142</v>
      </c>
      <c r="G3651" s="12" t="s">
        <v>3350</v>
      </c>
      <c r="H3651" s="1" t="s">
        <v>85</v>
      </c>
      <c r="I3651" s="12" t="s">
        <v>554</v>
      </c>
      <c r="J3651" s="12" t="s">
        <v>559</v>
      </c>
      <c r="K3651" s="1" t="s">
        <v>936</v>
      </c>
      <c r="L3651" s="1" t="s">
        <v>918</v>
      </c>
    </row>
    <row r="3652" spans="3:12">
      <c r="C3652" s="1" t="s">
        <v>1218</v>
      </c>
      <c r="D3652" s="1">
        <v>0</v>
      </c>
      <c r="E3652" s="1" t="s">
        <v>27</v>
      </c>
      <c r="F3652" s="12" t="s">
        <v>142</v>
      </c>
      <c r="G3652" s="12" t="s">
        <v>3350</v>
      </c>
      <c r="H3652" s="1" t="s">
        <v>85</v>
      </c>
      <c r="I3652" s="12" t="s">
        <v>554</v>
      </c>
      <c r="J3652" s="12" t="s">
        <v>559</v>
      </c>
      <c r="K3652" s="1" t="s">
        <v>936</v>
      </c>
      <c r="L3652" s="1" t="s">
        <v>918</v>
      </c>
    </row>
    <row r="3653" spans="3:12">
      <c r="C3653" s="1" t="s">
        <v>1219</v>
      </c>
      <c r="D3653" s="1">
        <v>0</v>
      </c>
      <c r="E3653" s="1" t="s">
        <v>27</v>
      </c>
      <c r="F3653" s="12" t="s">
        <v>142</v>
      </c>
      <c r="G3653" s="12" t="s">
        <v>3350</v>
      </c>
      <c r="H3653" s="1" t="s">
        <v>85</v>
      </c>
      <c r="I3653" s="12" t="s">
        <v>554</v>
      </c>
      <c r="J3653" s="12" t="s">
        <v>559</v>
      </c>
      <c r="K3653" s="1" t="s">
        <v>936</v>
      </c>
      <c r="L3653" s="1" t="s">
        <v>918</v>
      </c>
    </row>
    <row r="3654" spans="3:12">
      <c r="C3654" s="1" t="s">
        <v>1220</v>
      </c>
      <c r="D3654" s="1">
        <v>0</v>
      </c>
      <c r="E3654" s="1" t="s">
        <v>27</v>
      </c>
      <c r="F3654" s="12" t="s">
        <v>142</v>
      </c>
      <c r="G3654" s="12" t="s">
        <v>3350</v>
      </c>
      <c r="H3654" s="1" t="s">
        <v>85</v>
      </c>
      <c r="I3654" s="12" t="s">
        <v>554</v>
      </c>
      <c r="J3654" s="12" t="s">
        <v>559</v>
      </c>
      <c r="K3654" s="1" t="s">
        <v>936</v>
      </c>
      <c r="L3654" s="1" t="s">
        <v>918</v>
      </c>
    </row>
    <row r="3655" spans="3:12">
      <c r="C3655" s="1" t="s">
        <v>1221</v>
      </c>
      <c r="D3655" s="1">
        <v>0</v>
      </c>
      <c r="E3655" s="1" t="s">
        <v>27</v>
      </c>
      <c r="F3655" s="12" t="s">
        <v>142</v>
      </c>
      <c r="G3655" s="12" t="s">
        <v>3350</v>
      </c>
      <c r="H3655" s="1" t="s">
        <v>85</v>
      </c>
      <c r="I3655" s="12" t="s">
        <v>554</v>
      </c>
      <c r="J3655" s="12" t="s">
        <v>559</v>
      </c>
      <c r="K3655" s="1" t="s">
        <v>936</v>
      </c>
      <c r="L3655" s="1" t="s">
        <v>918</v>
      </c>
    </row>
    <row r="3656" spans="3:12">
      <c r="C3656" s="1" t="s">
        <v>1222</v>
      </c>
      <c r="D3656" s="1">
        <v>0</v>
      </c>
      <c r="E3656" s="1" t="s">
        <v>27</v>
      </c>
      <c r="F3656" s="12" t="s">
        <v>142</v>
      </c>
      <c r="G3656" s="12" t="s">
        <v>3350</v>
      </c>
      <c r="H3656" s="1" t="s">
        <v>85</v>
      </c>
      <c r="I3656" s="12" t="s">
        <v>554</v>
      </c>
      <c r="J3656" s="12" t="s">
        <v>559</v>
      </c>
      <c r="K3656" s="1" t="s">
        <v>936</v>
      </c>
      <c r="L3656" s="1" t="s">
        <v>918</v>
      </c>
    </row>
    <row r="3657" spans="3:12">
      <c r="C3657" s="1" t="s">
        <v>1223</v>
      </c>
      <c r="D3657" s="1">
        <v>0</v>
      </c>
      <c r="E3657" s="1" t="s">
        <v>27</v>
      </c>
      <c r="F3657" s="12" t="s">
        <v>142</v>
      </c>
      <c r="G3657" s="12" t="s">
        <v>3350</v>
      </c>
      <c r="H3657" s="1" t="s">
        <v>85</v>
      </c>
      <c r="I3657" s="12" t="s">
        <v>554</v>
      </c>
      <c r="J3657" s="12" t="s">
        <v>559</v>
      </c>
      <c r="K3657" s="1" t="s">
        <v>936</v>
      </c>
      <c r="L3657" s="1" t="s">
        <v>918</v>
      </c>
    </row>
    <row r="3658" spans="3:12">
      <c r="C3658" s="1" t="s">
        <v>1224</v>
      </c>
      <c r="D3658" s="1">
        <v>0</v>
      </c>
      <c r="E3658" s="1" t="s">
        <v>27</v>
      </c>
      <c r="F3658" s="12" t="s">
        <v>142</v>
      </c>
      <c r="G3658" s="12" t="s">
        <v>3350</v>
      </c>
      <c r="H3658" s="1" t="s">
        <v>85</v>
      </c>
      <c r="I3658" s="12" t="s">
        <v>554</v>
      </c>
      <c r="J3658" s="12" t="s">
        <v>559</v>
      </c>
      <c r="K3658" s="1" t="s">
        <v>936</v>
      </c>
      <c r="L3658" s="1" t="s">
        <v>918</v>
      </c>
    </row>
    <row r="3659" spans="3:12">
      <c r="C3659" s="1" t="s">
        <v>1225</v>
      </c>
      <c r="D3659" s="1">
        <v>0</v>
      </c>
      <c r="E3659" s="1" t="s">
        <v>27</v>
      </c>
      <c r="F3659" s="12" t="s">
        <v>142</v>
      </c>
      <c r="G3659" s="12" t="s">
        <v>3350</v>
      </c>
      <c r="H3659" s="1" t="s">
        <v>85</v>
      </c>
      <c r="I3659" s="12" t="s">
        <v>554</v>
      </c>
      <c r="J3659" s="12" t="s">
        <v>559</v>
      </c>
      <c r="K3659" s="1" t="s">
        <v>936</v>
      </c>
      <c r="L3659" s="1" t="s">
        <v>918</v>
      </c>
    </row>
    <row r="3660" spans="3:12">
      <c r="C3660" s="1" t="s">
        <v>1226</v>
      </c>
      <c r="D3660" s="1">
        <v>0</v>
      </c>
      <c r="E3660" s="1" t="s">
        <v>27</v>
      </c>
      <c r="F3660" s="12" t="s">
        <v>142</v>
      </c>
      <c r="G3660" s="12" t="s">
        <v>3350</v>
      </c>
      <c r="H3660" s="1" t="s">
        <v>85</v>
      </c>
      <c r="I3660" s="12" t="s">
        <v>554</v>
      </c>
      <c r="J3660" s="12" t="s">
        <v>559</v>
      </c>
      <c r="K3660" s="1" t="s">
        <v>936</v>
      </c>
      <c r="L3660" s="1" t="s">
        <v>918</v>
      </c>
    </row>
    <row r="3661" spans="3:12">
      <c r="C3661" s="1" t="s">
        <v>1227</v>
      </c>
      <c r="D3661" s="1">
        <v>0</v>
      </c>
      <c r="E3661" s="1" t="s">
        <v>27</v>
      </c>
      <c r="F3661" s="12" t="s">
        <v>142</v>
      </c>
      <c r="G3661" s="12" t="s">
        <v>3350</v>
      </c>
      <c r="H3661" s="1" t="s">
        <v>85</v>
      </c>
      <c r="I3661" s="12" t="s">
        <v>554</v>
      </c>
      <c r="J3661" s="12" t="s">
        <v>559</v>
      </c>
      <c r="K3661" s="1" t="s">
        <v>936</v>
      </c>
      <c r="L3661" s="1" t="s">
        <v>918</v>
      </c>
    </row>
    <row r="3662" spans="3:12">
      <c r="C3662" s="1" t="s">
        <v>1228</v>
      </c>
      <c r="D3662" s="1">
        <v>0</v>
      </c>
      <c r="E3662" s="1" t="s">
        <v>27</v>
      </c>
      <c r="F3662" s="12" t="s">
        <v>142</v>
      </c>
      <c r="G3662" s="12" t="s">
        <v>3350</v>
      </c>
      <c r="H3662" s="1" t="s">
        <v>85</v>
      </c>
      <c r="I3662" s="12" t="s">
        <v>554</v>
      </c>
      <c r="J3662" s="12" t="s">
        <v>559</v>
      </c>
      <c r="K3662" s="1" t="s">
        <v>936</v>
      </c>
      <c r="L3662" s="1" t="s">
        <v>918</v>
      </c>
    </row>
    <row r="3663" spans="3:12">
      <c r="C3663" s="1" t="s">
        <v>1229</v>
      </c>
      <c r="D3663" s="1">
        <v>0</v>
      </c>
      <c r="E3663" s="1" t="s">
        <v>27</v>
      </c>
      <c r="F3663" s="12" t="s">
        <v>142</v>
      </c>
      <c r="G3663" s="12" t="s">
        <v>3350</v>
      </c>
      <c r="H3663" s="1" t="s">
        <v>85</v>
      </c>
      <c r="I3663" s="12" t="s">
        <v>554</v>
      </c>
      <c r="J3663" s="12" t="s">
        <v>559</v>
      </c>
      <c r="K3663" s="1" t="s">
        <v>936</v>
      </c>
      <c r="L3663" s="1" t="s">
        <v>918</v>
      </c>
    </row>
    <row r="3664" spans="3:12">
      <c r="C3664" s="1" t="s">
        <v>1230</v>
      </c>
      <c r="D3664" s="1">
        <v>0</v>
      </c>
      <c r="E3664" s="1" t="s">
        <v>27</v>
      </c>
      <c r="F3664" s="12" t="s">
        <v>142</v>
      </c>
      <c r="G3664" s="12" t="s">
        <v>3350</v>
      </c>
      <c r="H3664" s="1" t="s">
        <v>85</v>
      </c>
      <c r="I3664" s="12" t="s">
        <v>554</v>
      </c>
      <c r="J3664" s="12" t="s">
        <v>559</v>
      </c>
      <c r="K3664" s="1" t="s">
        <v>936</v>
      </c>
      <c r="L3664" s="1" t="s">
        <v>918</v>
      </c>
    </row>
    <row r="3665" spans="3:12">
      <c r="C3665" s="1" t="s">
        <v>1231</v>
      </c>
      <c r="D3665" s="1">
        <v>0</v>
      </c>
      <c r="E3665" s="1" t="s">
        <v>27</v>
      </c>
      <c r="F3665" s="12" t="s">
        <v>142</v>
      </c>
      <c r="G3665" s="12" t="s">
        <v>3350</v>
      </c>
      <c r="H3665" s="1" t="s">
        <v>85</v>
      </c>
      <c r="I3665" s="12" t="s">
        <v>554</v>
      </c>
      <c r="J3665" s="12" t="s">
        <v>559</v>
      </c>
      <c r="K3665" s="1" t="s">
        <v>936</v>
      </c>
      <c r="L3665" s="1" t="s">
        <v>918</v>
      </c>
    </row>
    <row r="3666" spans="3:12">
      <c r="C3666" s="1" t="s">
        <v>1232</v>
      </c>
      <c r="D3666" s="1">
        <v>0</v>
      </c>
      <c r="E3666" s="1" t="s">
        <v>27</v>
      </c>
      <c r="F3666" s="12" t="s">
        <v>142</v>
      </c>
      <c r="G3666" s="12" t="s">
        <v>3350</v>
      </c>
      <c r="H3666" s="1" t="s">
        <v>85</v>
      </c>
      <c r="I3666" s="12" t="s">
        <v>554</v>
      </c>
      <c r="J3666" s="12" t="s">
        <v>559</v>
      </c>
      <c r="K3666" s="1" t="s">
        <v>936</v>
      </c>
      <c r="L3666" s="1" t="s">
        <v>918</v>
      </c>
    </row>
    <row r="3667" spans="3:12">
      <c r="C3667" s="1" t="s">
        <v>1177</v>
      </c>
      <c r="D3667" s="1">
        <v>0</v>
      </c>
      <c r="E3667" s="1" t="s">
        <v>27</v>
      </c>
      <c r="F3667" s="12" t="s">
        <v>142</v>
      </c>
      <c r="G3667" s="12" t="s">
        <v>3350</v>
      </c>
      <c r="H3667" s="1" t="s">
        <v>85</v>
      </c>
      <c r="I3667" s="12" t="s">
        <v>554</v>
      </c>
      <c r="J3667" s="12" t="s">
        <v>559</v>
      </c>
      <c r="K3667" s="1" t="s">
        <v>936</v>
      </c>
      <c r="L3667" s="1" t="s">
        <v>920</v>
      </c>
    </row>
    <row r="3668" spans="3:12">
      <c r="C3668" s="1" t="s">
        <v>1178</v>
      </c>
      <c r="D3668" s="1">
        <v>0</v>
      </c>
      <c r="E3668" s="1" t="s">
        <v>27</v>
      </c>
      <c r="F3668" s="12" t="s">
        <v>142</v>
      </c>
      <c r="G3668" s="12" t="s">
        <v>3350</v>
      </c>
      <c r="H3668" s="1" t="s">
        <v>85</v>
      </c>
      <c r="I3668" s="12" t="s">
        <v>554</v>
      </c>
      <c r="J3668" s="12" t="s">
        <v>559</v>
      </c>
      <c r="K3668" s="1" t="s">
        <v>936</v>
      </c>
      <c r="L3668" s="1" t="s">
        <v>920</v>
      </c>
    </row>
    <row r="3669" spans="3:12">
      <c r="C3669" s="1" t="s">
        <v>1179</v>
      </c>
      <c r="D3669" s="1">
        <v>0</v>
      </c>
      <c r="E3669" s="1" t="s">
        <v>27</v>
      </c>
      <c r="F3669" s="12" t="s">
        <v>142</v>
      </c>
      <c r="G3669" s="12" t="s">
        <v>3350</v>
      </c>
      <c r="H3669" s="1" t="s">
        <v>85</v>
      </c>
      <c r="I3669" s="12" t="s">
        <v>554</v>
      </c>
      <c r="J3669" s="12" t="s">
        <v>559</v>
      </c>
      <c r="K3669" s="1" t="s">
        <v>936</v>
      </c>
      <c r="L3669" s="1" t="s">
        <v>920</v>
      </c>
    </row>
    <row r="3670" spans="3:12">
      <c r="C3670" s="1" t="s">
        <v>1180</v>
      </c>
      <c r="D3670" s="1">
        <v>0</v>
      </c>
      <c r="E3670" s="1" t="s">
        <v>27</v>
      </c>
      <c r="F3670" s="12" t="s">
        <v>142</v>
      </c>
      <c r="G3670" s="12" t="s">
        <v>3350</v>
      </c>
      <c r="H3670" s="1" t="s">
        <v>85</v>
      </c>
      <c r="I3670" s="12" t="s">
        <v>554</v>
      </c>
      <c r="J3670" s="12" t="s">
        <v>559</v>
      </c>
      <c r="K3670" s="1" t="s">
        <v>936</v>
      </c>
      <c r="L3670" s="1" t="s">
        <v>920</v>
      </c>
    </row>
    <row r="3671" spans="3:12">
      <c r="C3671" s="1" t="s">
        <v>1182</v>
      </c>
      <c r="D3671" s="1">
        <v>0</v>
      </c>
      <c r="E3671" s="1" t="s">
        <v>27</v>
      </c>
      <c r="F3671" s="12" t="s">
        <v>142</v>
      </c>
      <c r="G3671" s="12" t="s">
        <v>3350</v>
      </c>
      <c r="H3671" s="1" t="s">
        <v>85</v>
      </c>
      <c r="I3671" s="12" t="s">
        <v>554</v>
      </c>
      <c r="J3671" s="12" t="s">
        <v>559</v>
      </c>
      <c r="K3671" s="1" t="s">
        <v>936</v>
      </c>
      <c r="L3671" s="1" t="s">
        <v>920</v>
      </c>
    </row>
    <row r="3672" spans="3:12">
      <c r="C3672" s="1" t="s">
        <v>1183</v>
      </c>
      <c r="D3672" s="1">
        <v>0</v>
      </c>
      <c r="E3672" s="1" t="s">
        <v>27</v>
      </c>
      <c r="F3672" s="12" t="s">
        <v>142</v>
      </c>
      <c r="G3672" s="12" t="s">
        <v>3350</v>
      </c>
      <c r="H3672" s="1" t="s">
        <v>85</v>
      </c>
      <c r="I3672" s="12" t="s">
        <v>554</v>
      </c>
      <c r="J3672" s="12" t="s">
        <v>559</v>
      </c>
      <c r="K3672" s="1" t="s">
        <v>936</v>
      </c>
      <c r="L3672" s="1" t="s">
        <v>920</v>
      </c>
    </row>
    <row r="3673" spans="3:12">
      <c r="C3673" s="1" t="s">
        <v>1184</v>
      </c>
      <c r="D3673" s="1">
        <v>0</v>
      </c>
      <c r="E3673" s="1" t="s">
        <v>27</v>
      </c>
      <c r="F3673" s="12" t="s">
        <v>142</v>
      </c>
      <c r="G3673" s="12" t="s">
        <v>3350</v>
      </c>
      <c r="H3673" s="1" t="s">
        <v>85</v>
      </c>
      <c r="I3673" s="12" t="s">
        <v>554</v>
      </c>
      <c r="J3673" s="12" t="s">
        <v>559</v>
      </c>
      <c r="K3673" s="1" t="s">
        <v>936</v>
      </c>
      <c r="L3673" s="1" t="s">
        <v>920</v>
      </c>
    </row>
    <row r="3674" spans="3:12">
      <c r="C3674" s="1" t="s">
        <v>1185</v>
      </c>
      <c r="D3674" s="1">
        <v>0</v>
      </c>
      <c r="E3674" s="1" t="s">
        <v>27</v>
      </c>
      <c r="F3674" s="12" t="s">
        <v>142</v>
      </c>
      <c r="G3674" s="12" t="s">
        <v>3350</v>
      </c>
      <c r="H3674" s="1" t="s">
        <v>85</v>
      </c>
      <c r="I3674" s="12" t="s">
        <v>554</v>
      </c>
      <c r="J3674" s="12" t="s">
        <v>559</v>
      </c>
      <c r="K3674" s="1" t="s">
        <v>936</v>
      </c>
      <c r="L3674" s="1" t="s">
        <v>920</v>
      </c>
    </row>
    <row r="3675" spans="3:12">
      <c r="C3675" s="1" t="s">
        <v>1187</v>
      </c>
      <c r="D3675" s="1">
        <v>0</v>
      </c>
      <c r="E3675" s="1" t="s">
        <v>27</v>
      </c>
      <c r="F3675" s="12" t="s">
        <v>142</v>
      </c>
      <c r="G3675" s="12" t="s">
        <v>3350</v>
      </c>
      <c r="H3675" s="1" t="s">
        <v>85</v>
      </c>
      <c r="I3675" s="12" t="s">
        <v>554</v>
      </c>
      <c r="J3675" s="12" t="s">
        <v>559</v>
      </c>
      <c r="K3675" s="1" t="s">
        <v>936</v>
      </c>
      <c r="L3675" s="1" t="s">
        <v>920</v>
      </c>
    </row>
    <row r="3676" spans="3:12">
      <c r="C3676" s="1" t="s">
        <v>1188</v>
      </c>
      <c r="D3676" s="1">
        <v>0</v>
      </c>
      <c r="E3676" s="1" t="s">
        <v>27</v>
      </c>
      <c r="F3676" s="12" t="s">
        <v>142</v>
      </c>
      <c r="G3676" s="12" t="s">
        <v>3350</v>
      </c>
      <c r="H3676" s="1" t="s">
        <v>85</v>
      </c>
      <c r="I3676" s="12" t="s">
        <v>554</v>
      </c>
      <c r="J3676" s="12" t="s">
        <v>559</v>
      </c>
      <c r="K3676" s="1" t="s">
        <v>936</v>
      </c>
      <c r="L3676" s="1" t="s">
        <v>920</v>
      </c>
    </row>
    <row r="3677" spans="3:12">
      <c r="C3677" s="1" t="s">
        <v>1189</v>
      </c>
      <c r="D3677" s="1">
        <v>0</v>
      </c>
      <c r="E3677" s="1" t="s">
        <v>27</v>
      </c>
      <c r="F3677" s="12" t="s">
        <v>142</v>
      </c>
      <c r="G3677" s="12" t="s">
        <v>3350</v>
      </c>
      <c r="H3677" s="1" t="s">
        <v>85</v>
      </c>
      <c r="I3677" s="12" t="s">
        <v>554</v>
      </c>
      <c r="J3677" s="12" t="s">
        <v>559</v>
      </c>
      <c r="K3677" s="1" t="s">
        <v>936</v>
      </c>
      <c r="L3677" s="1" t="s">
        <v>920</v>
      </c>
    </row>
    <row r="3678" spans="3:12">
      <c r="C3678" s="1" t="s">
        <v>1190</v>
      </c>
      <c r="D3678" s="1">
        <v>0</v>
      </c>
      <c r="E3678" s="1" t="s">
        <v>27</v>
      </c>
      <c r="F3678" s="12" t="s">
        <v>142</v>
      </c>
      <c r="G3678" s="12" t="s">
        <v>3350</v>
      </c>
      <c r="H3678" s="1" t="s">
        <v>85</v>
      </c>
      <c r="I3678" s="12" t="s">
        <v>554</v>
      </c>
      <c r="J3678" s="12" t="s">
        <v>559</v>
      </c>
      <c r="K3678" s="1" t="s">
        <v>936</v>
      </c>
      <c r="L3678" s="1" t="s">
        <v>920</v>
      </c>
    </row>
    <row r="3679" spans="3:12">
      <c r="C3679" s="1" t="s">
        <v>1191</v>
      </c>
      <c r="D3679" s="1">
        <v>0</v>
      </c>
      <c r="E3679" s="1" t="s">
        <v>27</v>
      </c>
      <c r="F3679" s="12" t="s">
        <v>142</v>
      </c>
      <c r="G3679" s="12" t="s">
        <v>3350</v>
      </c>
      <c r="H3679" s="1" t="s">
        <v>85</v>
      </c>
      <c r="I3679" s="12" t="s">
        <v>554</v>
      </c>
      <c r="J3679" s="12" t="s">
        <v>559</v>
      </c>
      <c r="K3679" s="1" t="s">
        <v>936</v>
      </c>
      <c r="L3679" s="1" t="s">
        <v>920</v>
      </c>
    </row>
    <row r="3680" spans="3:12">
      <c r="C3680" s="1" t="s">
        <v>1192</v>
      </c>
      <c r="D3680" s="1">
        <v>0</v>
      </c>
      <c r="E3680" s="1" t="s">
        <v>27</v>
      </c>
      <c r="F3680" s="12" t="s">
        <v>142</v>
      </c>
      <c r="G3680" s="12" t="s">
        <v>3350</v>
      </c>
      <c r="H3680" s="1" t="s">
        <v>85</v>
      </c>
      <c r="I3680" s="12" t="s">
        <v>554</v>
      </c>
      <c r="J3680" s="12" t="s">
        <v>559</v>
      </c>
      <c r="K3680" s="1" t="s">
        <v>936</v>
      </c>
      <c r="L3680" s="1" t="s">
        <v>920</v>
      </c>
    </row>
    <row r="3681" spans="3:12">
      <c r="C3681" s="1" t="s">
        <v>1193</v>
      </c>
      <c r="D3681" s="1">
        <v>0</v>
      </c>
      <c r="E3681" s="1" t="s">
        <v>27</v>
      </c>
      <c r="F3681" s="12" t="s">
        <v>142</v>
      </c>
      <c r="G3681" s="12" t="s">
        <v>3350</v>
      </c>
      <c r="H3681" s="1" t="s">
        <v>85</v>
      </c>
      <c r="I3681" s="12" t="s">
        <v>554</v>
      </c>
      <c r="J3681" s="12" t="s">
        <v>559</v>
      </c>
      <c r="K3681" s="1" t="s">
        <v>936</v>
      </c>
      <c r="L3681" s="1" t="s">
        <v>920</v>
      </c>
    </row>
    <row r="3682" spans="3:12">
      <c r="C3682" s="1" t="s">
        <v>1194</v>
      </c>
      <c r="D3682" s="1">
        <v>0</v>
      </c>
      <c r="E3682" s="1" t="s">
        <v>27</v>
      </c>
      <c r="F3682" s="12" t="s">
        <v>142</v>
      </c>
      <c r="G3682" s="12" t="s">
        <v>3350</v>
      </c>
      <c r="H3682" s="1" t="s">
        <v>85</v>
      </c>
      <c r="I3682" s="12" t="s">
        <v>554</v>
      </c>
      <c r="J3682" s="12" t="s">
        <v>559</v>
      </c>
      <c r="K3682" s="1" t="s">
        <v>936</v>
      </c>
      <c r="L3682" s="1" t="s">
        <v>920</v>
      </c>
    </row>
    <row r="3683" spans="3:12">
      <c r="C3683" s="1" t="s">
        <v>1195</v>
      </c>
      <c r="D3683" s="1">
        <v>0</v>
      </c>
      <c r="E3683" s="1" t="s">
        <v>27</v>
      </c>
      <c r="F3683" s="12" t="s">
        <v>142</v>
      </c>
      <c r="G3683" s="12" t="s">
        <v>3350</v>
      </c>
      <c r="H3683" s="1" t="s">
        <v>85</v>
      </c>
      <c r="I3683" s="12" t="s">
        <v>554</v>
      </c>
      <c r="J3683" s="12" t="s">
        <v>559</v>
      </c>
      <c r="K3683" s="1" t="s">
        <v>936</v>
      </c>
      <c r="L3683" s="1" t="s">
        <v>920</v>
      </c>
    </row>
    <row r="3684" spans="3:12">
      <c r="C3684" s="1" t="s">
        <v>1196</v>
      </c>
      <c r="D3684" s="1">
        <v>0</v>
      </c>
      <c r="E3684" s="1" t="s">
        <v>27</v>
      </c>
      <c r="F3684" s="12" t="s">
        <v>142</v>
      </c>
      <c r="G3684" s="12" t="s">
        <v>3350</v>
      </c>
      <c r="H3684" s="1" t="s">
        <v>85</v>
      </c>
      <c r="I3684" s="12" t="s">
        <v>554</v>
      </c>
      <c r="J3684" s="12" t="s">
        <v>559</v>
      </c>
      <c r="K3684" s="1" t="s">
        <v>936</v>
      </c>
      <c r="L3684" s="1" t="s">
        <v>920</v>
      </c>
    </row>
    <row r="3685" spans="3:12">
      <c r="C3685" s="1" t="s">
        <v>1197</v>
      </c>
      <c r="D3685" s="1">
        <v>0</v>
      </c>
      <c r="E3685" s="1" t="s">
        <v>27</v>
      </c>
      <c r="F3685" s="12" t="s">
        <v>142</v>
      </c>
      <c r="G3685" s="12" t="s">
        <v>3350</v>
      </c>
      <c r="H3685" s="1" t="s">
        <v>85</v>
      </c>
      <c r="I3685" s="12" t="s">
        <v>554</v>
      </c>
      <c r="J3685" s="12" t="s">
        <v>559</v>
      </c>
      <c r="K3685" s="1" t="s">
        <v>936</v>
      </c>
      <c r="L3685" s="1" t="s">
        <v>920</v>
      </c>
    </row>
    <row r="3686" spans="3:12">
      <c r="C3686" s="1" t="s">
        <v>1198</v>
      </c>
      <c r="D3686" s="1">
        <v>0</v>
      </c>
      <c r="E3686" s="1" t="s">
        <v>27</v>
      </c>
      <c r="F3686" s="12" t="s">
        <v>142</v>
      </c>
      <c r="G3686" s="12" t="s">
        <v>3350</v>
      </c>
      <c r="H3686" s="1" t="s">
        <v>85</v>
      </c>
      <c r="I3686" s="12" t="s">
        <v>554</v>
      </c>
      <c r="J3686" s="12" t="s">
        <v>559</v>
      </c>
      <c r="K3686" s="1" t="s">
        <v>936</v>
      </c>
      <c r="L3686" s="1" t="s">
        <v>920</v>
      </c>
    </row>
    <row r="3687" spans="3:12">
      <c r="C3687" s="1" t="s">
        <v>1199</v>
      </c>
      <c r="D3687" s="1">
        <v>0</v>
      </c>
      <c r="E3687" s="1" t="s">
        <v>27</v>
      </c>
      <c r="F3687" s="12" t="s">
        <v>142</v>
      </c>
      <c r="G3687" s="12" t="s">
        <v>3350</v>
      </c>
      <c r="H3687" s="1" t="s">
        <v>85</v>
      </c>
      <c r="I3687" s="12" t="s">
        <v>554</v>
      </c>
      <c r="J3687" s="12" t="s">
        <v>559</v>
      </c>
      <c r="K3687" s="1" t="s">
        <v>936</v>
      </c>
      <c r="L3687" s="1" t="s">
        <v>920</v>
      </c>
    </row>
    <row r="3688" spans="3:12">
      <c r="C3688" s="1" t="s">
        <v>1200</v>
      </c>
      <c r="D3688" s="1">
        <v>0</v>
      </c>
      <c r="E3688" s="1" t="s">
        <v>27</v>
      </c>
      <c r="F3688" s="12" t="s">
        <v>142</v>
      </c>
      <c r="G3688" s="12" t="s">
        <v>3350</v>
      </c>
      <c r="H3688" s="1" t="s">
        <v>85</v>
      </c>
      <c r="I3688" s="12" t="s">
        <v>554</v>
      </c>
      <c r="J3688" s="12" t="s">
        <v>559</v>
      </c>
      <c r="K3688" s="1" t="s">
        <v>936</v>
      </c>
      <c r="L3688" s="1" t="s">
        <v>920</v>
      </c>
    </row>
    <row r="3689" spans="3:12">
      <c r="C3689" s="1" t="s">
        <v>1201</v>
      </c>
      <c r="D3689" s="1">
        <v>0</v>
      </c>
      <c r="E3689" s="1" t="s">
        <v>27</v>
      </c>
      <c r="F3689" s="12" t="s">
        <v>142</v>
      </c>
      <c r="G3689" s="12" t="s">
        <v>3350</v>
      </c>
      <c r="H3689" s="1" t="s">
        <v>85</v>
      </c>
      <c r="I3689" s="12" t="s">
        <v>554</v>
      </c>
      <c r="J3689" s="12" t="s">
        <v>559</v>
      </c>
      <c r="K3689" s="1" t="s">
        <v>936</v>
      </c>
      <c r="L3689" s="1" t="s">
        <v>920</v>
      </c>
    </row>
    <row r="3690" spans="3:12">
      <c r="C3690" s="1" t="s">
        <v>1202</v>
      </c>
      <c r="D3690" s="1">
        <v>0</v>
      </c>
      <c r="E3690" s="1" t="s">
        <v>27</v>
      </c>
      <c r="F3690" s="12" t="s">
        <v>142</v>
      </c>
      <c r="G3690" s="12" t="s">
        <v>3350</v>
      </c>
      <c r="H3690" s="1" t="s">
        <v>85</v>
      </c>
      <c r="I3690" s="12" t="s">
        <v>554</v>
      </c>
      <c r="J3690" s="12" t="s">
        <v>559</v>
      </c>
      <c r="K3690" s="1" t="s">
        <v>936</v>
      </c>
      <c r="L3690" s="1" t="s">
        <v>920</v>
      </c>
    </row>
    <row r="3691" spans="3:12">
      <c r="C3691" s="1" t="s">
        <v>1203</v>
      </c>
      <c r="D3691" s="1">
        <v>0</v>
      </c>
      <c r="E3691" s="1" t="s">
        <v>27</v>
      </c>
      <c r="F3691" s="12" t="s">
        <v>142</v>
      </c>
      <c r="G3691" s="12" t="s">
        <v>3350</v>
      </c>
      <c r="H3691" s="1" t="s">
        <v>85</v>
      </c>
      <c r="I3691" s="12" t="s">
        <v>554</v>
      </c>
      <c r="J3691" s="12" t="s">
        <v>559</v>
      </c>
      <c r="K3691" s="1" t="s">
        <v>936</v>
      </c>
      <c r="L3691" s="1" t="s">
        <v>920</v>
      </c>
    </row>
    <row r="3692" spans="3:12">
      <c r="C3692" s="1" t="s">
        <v>1204</v>
      </c>
      <c r="D3692" s="1">
        <v>0</v>
      </c>
      <c r="E3692" s="1" t="s">
        <v>27</v>
      </c>
      <c r="F3692" s="12" t="s">
        <v>142</v>
      </c>
      <c r="G3692" s="12" t="s">
        <v>3350</v>
      </c>
      <c r="H3692" s="1" t="s">
        <v>85</v>
      </c>
      <c r="I3692" s="12" t="s">
        <v>554</v>
      </c>
      <c r="J3692" s="12" t="s">
        <v>559</v>
      </c>
      <c r="K3692" s="1" t="s">
        <v>936</v>
      </c>
      <c r="L3692" s="1" t="s">
        <v>920</v>
      </c>
    </row>
    <row r="3693" spans="3:12">
      <c r="C3693" s="1" t="s">
        <v>1207</v>
      </c>
      <c r="D3693" s="1">
        <v>0</v>
      </c>
      <c r="E3693" s="1" t="s">
        <v>27</v>
      </c>
      <c r="F3693" s="12" t="s">
        <v>142</v>
      </c>
      <c r="G3693" s="12" t="s">
        <v>3350</v>
      </c>
      <c r="H3693" s="1" t="s">
        <v>85</v>
      </c>
      <c r="I3693" s="12" t="s">
        <v>554</v>
      </c>
      <c r="J3693" s="12" t="s">
        <v>559</v>
      </c>
      <c r="K3693" s="1" t="s">
        <v>936</v>
      </c>
      <c r="L3693" s="1" t="s">
        <v>920</v>
      </c>
    </row>
    <row r="3694" spans="3:12">
      <c r="C3694" s="1" t="s">
        <v>1208</v>
      </c>
      <c r="D3694" s="1">
        <v>0</v>
      </c>
      <c r="E3694" s="1" t="s">
        <v>27</v>
      </c>
      <c r="F3694" s="12" t="s">
        <v>142</v>
      </c>
      <c r="G3694" s="12" t="s">
        <v>3350</v>
      </c>
      <c r="H3694" s="1" t="s">
        <v>85</v>
      </c>
      <c r="I3694" s="12" t="s">
        <v>554</v>
      </c>
      <c r="J3694" s="12" t="s">
        <v>559</v>
      </c>
      <c r="K3694" s="1" t="s">
        <v>936</v>
      </c>
      <c r="L3694" s="1" t="s">
        <v>920</v>
      </c>
    </row>
    <row r="3695" spans="3:12">
      <c r="C3695" s="1" t="s">
        <v>1209</v>
      </c>
      <c r="D3695" s="1">
        <v>0</v>
      </c>
      <c r="E3695" s="1" t="s">
        <v>27</v>
      </c>
      <c r="F3695" s="12" t="s">
        <v>142</v>
      </c>
      <c r="G3695" s="12" t="s">
        <v>3350</v>
      </c>
      <c r="H3695" s="1" t="s">
        <v>85</v>
      </c>
      <c r="I3695" s="12" t="s">
        <v>554</v>
      </c>
      <c r="J3695" s="12" t="s">
        <v>559</v>
      </c>
      <c r="K3695" s="1" t="s">
        <v>936</v>
      </c>
      <c r="L3695" s="1" t="s">
        <v>920</v>
      </c>
    </row>
    <row r="3696" spans="3:12">
      <c r="C3696" s="1" t="s">
        <v>1210</v>
      </c>
      <c r="D3696" s="1">
        <v>0</v>
      </c>
      <c r="E3696" s="1" t="s">
        <v>27</v>
      </c>
      <c r="F3696" s="12" t="s">
        <v>142</v>
      </c>
      <c r="G3696" s="12" t="s">
        <v>3350</v>
      </c>
      <c r="H3696" s="1" t="s">
        <v>85</v>
      </c>
      <c r="I3696" s="12" t="s">
        <v>554</v>
      </c>
      <c r="J3696" s="12" t="s">
        <v>559</v>
      </c>
      <c r="K3696" s="1" t="s">
        <v>936</v>
      </c>
      <c r="L3696" s="1" t="s">
        <v>920</v>
      </c>
    </row>
    <row r="3697" spans="3:12">
      <c r="C3697" s="1" t="s">
        <v>1212</v>
      </c>
      <c r="D3697" s="1">
        <v>0</v>
      </c>
      <c r="E3697" s="1" t="s">
        <v>27</v>
      </c>
      <c r="F3697" s="12" t="s">
        <v>142</v>
      </c>
      <c r="G3697" s="12" t="s">
        <v>3350</v>
      </c>
      <c r="H3697" s="1" t="s">
        <v>85</v>
      </c>
      <c r="I3697" s="12" t="s">
        <v>554</v>
      </c>
      <c r="J3697" s="12" t="s">
        <v>559</v>
      </c>
      <c r="K3697" s="1" t="s">
        <v>936</v>
      </c>
      <c r="L3697" s="1" t="s">
        <v>920</v>
      </c>
    </row>
    <row r="3698" spans="3:12">
      <c r="C3698" s="1" t="s">
        <v>1213</v>
      </c>
      <c r="D3698" s="1">
        <v>0</v>
      </c>
      <c r="E3698" s="1" t="s">
        <v>27</v>
      </c>
      <c r="F3698" s="12" t="s">
        <v>142</v>
      </c>
      <c r="G3698" s="12" t="s">
        <v>3350</v>
      </c>
      <c r="H3698" s="1" t="s">
        <v>85</v>
      </c>
      <c r="I3698" s="12" t="s">
        <v>554</v>
      </c>
      <c r="J3698" s="12" t="s">
        <v>559</v>
      </c>
      <c r="K3698" s="1" t="s">
        <v>936</v>
      </c>
      <c r="L3698" s="1" t="s">
        <v>920</v>
      </c>
    </row>
    <row r="3699" spans="3:12">
      <c r="C3699" s="1" t="s">
        <v>1214</v>
      </c>
      <c r="D3699" s="1">
        <v>0</v>
      </c>
      <c r="E3699" s="1" t="s">
        <v>27</v>
      </c>
      <c r="F3699" s="12" t="s">
        <v>142</v>
      </c>
      <c r="G3699" s="12" t="s">
        <v>3350</v>
      </c>
      <c r="H3699" s="1" t="s">
        <v>85</v>
      </c>
      <c r="I3699" s="12" t="s">
        <v>554</v>
      </c>
      <c r="J3699" s="12" t="s">
        <v>559</v>
      </c>
      <c r="K3699" s="1" t="s">
        <v>936</v>
      </c>
      <c r="L3699" s="1" t="s">
        <v>920</v>
      </c>
    </row>
    <row r="3700" spans="3:12">
      <c r="C3700" s="1" t="s">
        <v>1215</v>
      </c>
      <c r="D3700" s="1">
        <v>0</v>
      </c>
      <c r="E3700" s="1" t="s">
        <v>27</v>
      </c>
      <c r="F3700" s="12" t="s">
        <v>142</v>
      </c>
      <c r="G3700" s="12" t="s">
        <v>3350</v>
      </c>
      <c r="H3700" s="1" t="s">
        <v>85</v>
      </c>
      <c r="I3700" s="12" t="s">
        <v>554</v>
      </c>
      <c r="J3700" s="12" t="s">
        <v>559</v>
      </c>
      <c r="K3700" s="1" t="s">
        <v>936</v>
      </c>
      <c r="L3700" s="1" t="s">
        <v>920</v>
      </c>
    </row>
    <row r="3701" spans="3:12">
      <c r="C3701" s="1" t="s">
        <v>1217</v>
      </c>
      <c r="D3701" s="1">
        <v>0</v>
      </c>
      <c r="E3701" s="1" t="s">
        <v>27</v>
      </c>
      <c r="F3701" s="12" t="s">
        <v>142</v>
      </c>
      <c r="G3701" s="12" t="s">
        <v>3350</v>
      </c>
      <c r="H3701" s="1" t="s">
        <v>85</v>
      </c>
      <c r="I3701" s="12" t="s">
        <v>554</v>
      </c>
      <c r="J3701" s="12" t="s">
        <v>559</v>
      </c>
      <c r="K3701" s="1" t="s">
        <v>936</v>
      </c>
      <c r="L3701" s="1" t="s">
        <v>920</v>
      </c>
    </row>
    <row r="3702" spans="3:12">
      <c r="C3702" s="1" t="s">
        <v>1218</v>
      </c>
      <c r="D3702" s="1">
        <v>0</v>
      </c>
      <c r="E3702" s="1" t="s">
        <v>27</v>
      </c>
      <c r="F3702" s="12" t="s">
        <v>142</v>
      </c>
      <c r="G3702" s="12" t="s">
        <v>3350</v>
      </c>
      <c r="H3702" s="1" t="s">
        <v>85</v>
      </c>
      <c r="I3702" s="12" t="s">
        <v>554</v>
      </c>
      <c r="J3702" s="12" t="s">
        <v>559</v>
      </c>
      <c r="K3702" s="1" t="s">
        <v>936</v>
      </c>
      <c r="L3702" s="1" t="s">
        <v>920</v>
      </c>
    </row>
    <row r="3703" spans="3:12">
      <c r="C3703" s="1" t="s">
        <v>1219</v>
      </c>
      <c r="D3703" s="1">
        <v>0</v>
      </c>
      <c r="E3703" s="1" t="s">
        <v>27</v>
      </c>
      <c r="F3703" s="12" t="s">
        <v>142</v>
      </c>
      <c r="G3703" s="12" t="s">
        <v>3350</v>
      </c>
      <c r="H3703" s="1" t="s">
        <v>85</v>
      </c>
      <c r="I3703" s="12" t="s">
        <v>554</v>
      </c>
      <c r="J3703" s="12" t="s">
        <v>559</v>
      </c>
      <c r="K3703" s="1" t="s">
        <v>936</v>
      </c>
      <c r="L3703" s="1" t="s">
        <v>920</v>
      </c>
    </row>
    <row r="3704" spans="3:12">
      <c r="C3704" s="1" t="s">
        <v>1220</v>
      </c>
      <c r="D3704" s="1">
        <v>0</v>
      </c>
      <c r="E3704" s="1" t="s">
        <v>27</v>
      </c>
      <c r="F3704" s="12" t="s">
        <v>142</v>
      </c>
      <c r="G3704" s="12" t="s">
        <v>3350</v>
      </c>
      <c r="H3704" s="1" t="s">
        <v>85</v>
      </c>
      <c r="I3704" s="12" t="s">
        <v>554</v>
      </c>
      <c r="J3704" s="12" t="s">
        <v>559</v>
      </c>
      <c r="K3704" s="1" t="s">
        <v>936</v>
      </c>
      <c r="L3704" s="1" t="s">
        <v>920</v>
      </c>
    </row>
    <row r="3705" spans="3:12">
      <c r="C3705" s="1" t="s">
        <v>1221</v>
      </c>
      <c r="D3705" s="1">
        <v>0</v>
      </c>
      <c r="E3705" s="1" t="s">
        <v>27</v>
      </c>
      <c r="F3705" s="12" t="s">
        <v>142</v>
      </c>
      <c r="G3705" s="12" t="s">
        <v>3350</v>
      </c>
      <c r="H3705" s="1" t="s">
        <v>85</v>
      </c>
      <c r="I3705" s="12" t="s">
        <v>554</v>
      </c>
      <c r="J3705" s="12" t="s">
        <v>559</v>
      </c>
      <c r="K3705" s="1" t="s">
        <v>936</v>
      </c>
      <c r="L3705" s="1" t="s">
        <v>920</v>
      </c>
    </row>
    <row r="3706" spans="3:12">
      <c r="C3706" s="1" t="s">
        <v>1222</v>
      </c>
      <c r="D3706" s="1">
        <v>0</v>
      </c>
      <c r="E3706" s="1" t="s">
        <v>27</v>
      </c>
      <c r="F3706" s="12" t="s">
        <v>142</v>
      </c>
      <c r="G3706" s="12" t="s">
        <v>3350</v>
      </c>
      <c r="H3706" s="1" t="s">
        <v>85</v>
      </c>
      <c r="I3706" s="12" t="s">
        <v>554</v>
      </c>
      <c r="J3706" s="12" t="s">
        <v>559</v>
      </c>
      <c r="K3706" s="1" t="s">
        <v>936</v>
      </c>
      <c r="L3706" s="1" t="s">
        <v>920</v>
      </c>
    </row>
    <row r="3707" spans="3:12">
      <c r="C3707" s="1" t="s">
        <v>1223</v>
      </c>
      <c r="D3707" s="1">
        <v>0</v>
      </c>
      <c r="E3707" s="1" t="s">
        <v>27</v>
      </c>
      <c r="F3707" s="12" t="s">
        <v>142</v>
      </c>
      <c r="G3707" s="12" t="s">
        <v>3350</v>
      </c>
      <c r="H3707" s="1" t="s">
        <v>85</v>
      </c>
      <c r="I3707" s="12" t="s">
        <v>554</v>
      </c>
      <c r="J3707" s="12" t="s">
        <v>559</v>
      </c>
      <c r="K3707" s="1" t="s">
        <v>936</v>
      </c>
      <c r="L3707" s="1" t="s">
        <v>920</v>
      </c>
    </row>
    <row r="3708" spans="3:12">
      <c r="C3708" s="1" t="s">
        <v>1224</v>
      </c>
      <c r="D3708" s="1">
        <v>0</v>
      </c>
      <c r="E3708" s="1" t="s">
        <v>27</v>
      </c>
      <c r="F3708" s="12" t="s">
        <v>142</v>
      </c>
      <c r="G3708" s="12" t="s">
        <v>3350</v>
      </c>
      <c r="H3708" s="1" t="s">
        <v>85</v>
      </c>
      <c r="I3708" s="12" t="s">
        <v>554</v>
      </c>
      <c r="J3708" s="12" t="s">
        <v>559</v>
      </c>
      <c r="K3708" s="1" t="s">
        <v>936</v>
      </c>
      <c r="L3708" s="1" t="s">
        <v>920</v>
      </c>
    </row>
    <row r="3709" spans="3:12">
      <c r="C3709" s="1" t="s">
        <v>1225</v>
      </c>
      <c r="D3709" s="1">
        <v>0</v>
      </c>
      <c r="E3709" s="1" t="s">
        <v>27</v>
      </c>
      <c r="F3709" s="12" t="s">
        <v>142</v>
      </c>
      <c r="G3709" s="12" t="s">
        <v>3350</v>
      </c>
      <c r="H3709" s="1" t="s">
        <v>85</v>
      </c>
      <c r="I3709" s="12" t="s">
        <v>554</v>
      </c>
      <c r="J3709" s="12" t="s">
        <v>559</v>
      </c>
      <c r="K3709" s="1" t="s">
        <v>936</v>
      </c>
      <c r="L3709" s="1" t="s">
        <v>920</v>
      </c>
    </row>
    <row r="3710" spans="3:12">
      <c r="C3710" s="1" t="s">
        <v>1226</v>
      </c>
      <c r="D3710" s="1">
        <v>0</v>
      </c>
      <c r="E3710" s="1" t="s">
        <v>27</v>
      </c>
      <c r="F3710" s="12" t="s">
        <v>142</v>
      </c>
      <c r="G3710" s="12" t="s">
        <v>3350</v>
      </c>
      <c r="H3710" s="1" t="s">
        <v>85</v>
      </c>
      <c r="I3710" s="12" t="s">
        <v>554</v>
      </c>
      <c r="J3710" s="12" t="s">
        <v>559</v>
      </c>
      <c r="K3710" s="1" t="s">
        <v>936</v>
      </c>
      <c r="L3710" s="1" t="s">
        <v>920</v>
      </c>
    </row>
    <row r="3711" spans="3:12">
      <c r="C3711" s="1" t="s">
        <v>1227</v>
      </c>
      <c r="D3711" s="1">
        <v>0</v>
      </c>
      <c r="E3711" s="1" t="s">
        <v>27</v>
      </c>
      <c r="F3711" s="12" t="s">
        <v>142</v>
      </c>
      <c r="G3711" s="12" t="s">
        <v>3350</v>
      </c>
      <c r="H3711" s="1" t="s">
        <v>85</v>
      </c>
      <c r="I3711" s="12" t="s">
        <v>554</v>
      </c>
      <c r="J3711" s="12" t="s">
        <v>559</v>
      </c>
      <c r="K3711" s="1" t="s">
        <v>936</v>
      </c>
      <c r="L3711" s="1" t="s">
        <v>920</v>
      </c>
    </row>
    <row r="3712" spans="3:12">
      <c r="C3712" s="1" t="s">
        <v>1228</v>
      </c>
      <c r="D3712" s="1">
        <v>0</v>
      </c>
      <c r="E3712" s="1" t="s">
        <v>27</v>
      </c>
      <c r="F3712" s="12" t="s">
        <v>142</v>
      </c>
      <c r="G3712" s="12" t="s">
        <v>3350</v>
      </c>
      <c r="H3712" s="1" t="s">
        <v>85</v>
      </c>
      <c r="I3712" s="12" t="s">
        <v>554</v>
      </c>
      <c r="J3712" s="12" t="s">
        <v>559</v>
      </c>
      <c r="K3712" s="1" t="s">
        <v>936</v>
      </c>
      <c r="L3712" s="1" t="s">
        <v>920</v>
      </c>
    </row>
    <row r="3713" spans="3:12">
      <c r="C3713" s="1" t="s">
        <v>1229</v>
      </c>
      <c r="D3713" s="1">
        <v>0</v>
      </c>
      <c r="E3713" s="1" t="s">
        <v>27</v>
      </c>
      <c r="F3713" s="12" t="s">
        <v>142</v>
      </c>
      <c r="G3713" s="12" t="s">
        <v>3350</v>
      </c>
      <c r="H3713" s="1" t="s">
        <v>85</v>
      </c>
      <c r="I3713" s="12" t="s">
        <v>554</v>
      </c>
      <c r="J3713" s="12" t="s">
        <v>559</v>
      </c>
      <c r="K3713" s="1" t="s">
        <v>936</v>
      </c>
      <c r="L3713" s="1" t="s">
        <v>920</v>
      </c>
    </row>
    <row r="3714" spans="3:12">
      <c r="C3714" s="1" t="s">
        <v>1230</v>
      </c>
      <c r="D3714" s="1">
        <v>0</v>
      </c>
      <c r="E3714" s="1" t="s">
        <v>27</v>
      </c>
      <c r="F3714" s="12" t="s">
        <v>142</v>
      </c>
      <c r="G3714" s="12" t="s">
        <v>3350</v>
      </c>
      <c r="H3714" s="1" t="s">
        <v>85</v>
      </c>
      <c r="I3714" s="12" t="s">
        <v>554</v>
      </c>
      <c r="J3714" s="12" t="s">
        <v>559</v>
      </c>
      <c r="K3714" s="1" t="s">
        <v>936</v>
      </c>
      <c r="L3714" s="1" t="s">
        <v>920</v>
      </c>
    </row>
    <row r="3715" spans="3:12">
      <c r="C3715" s="1" t="s">
        <v>1231</v>
      </c>
      <c r="D3715" s="1">
        <v>0</v>
      </c>
      <c r="E3715" s="1" t="s">
        <v>27</v>
      </c>
      <c r="F3715" s="12" t="s">
        <v>142</v>
      </c>
      <c r="G3715" s="12" t="s">
        <v>3350</v>
      </c>
      <c r="H3715" s="1" t="s">
        <v>85</v>
      </c>
      <c r="I3715" s="12" t="s">
        <v>554</v>
      </c>
      <c r="J3715" s="12" t="s">
        <v>559</v>
      </c>
      <c r="K3715" s="1" t="s">
        <v>936</v>
      </c>
      <c r="L3715" s="1" t="s">
        <v>920</v>
      </c>
    </row>
    <row r="3716" spans="3:12">
      <c r="C3716" s="1" t="s">
        <v>1232</v>
      </c>
      <c r="D3716" s="1">
        <v>0</v>
      </c>
      <c r="E3716" s="1" t="s">
        <v>27</v>
      </c>
      <c r="F3716" s="12" t="s">
        <v>142</v>
      </c>
      <c r="G3716" s="12" t="s">
        <v>3350</v>
      </c>
      <c r="H3716" s="1" t="s">
        <v>85</v>
      </c>
      <c r="I3716" s="12" t="s">
        <v>554</v>
      </c>
      <c r="J3716" s="12" t="s">
        <v>559</v>
      </c>
      <c r="K3716" s="1" t="s">
        <v>936</v>
      </c>
      <c r="L3716" s="1" t="s">
        <v>920</v>
      </c>
    </row>
    <row r="3717" spans="3:12">
      <c r="C3717" s="1" t="s">
        <v>1177</v>
      </c>
      <c r="D3717" s="1">
        <v>0</v>
      </c>
      <c r="E3717" s="1" t="s">
        <v>27</v>
      </c>
      <c r="F3717" s="12" t="s">
        <v>142</v>
      </c>
      <c r="G3717" s="12" t="s">
        <v>3350</v>
      </c>
      <c r="H3717" s="1" t="s">
        <v>85</v>
      </c>
      <c r="I3717" s="12" t="s">
        <v>554</v>
      </c>
      <c r="J3717" s="12" t="s">
        <v>559</v>
      </c>
      <c r="K3717" s="1" t="s">
        <v>936</v>
      </c>
      <c r="L3717" s="1" t="s">
        <v>922</v>
      </c>
    </row>
    <row r="3718" spans="3:12">
      <c r="C3718" s="1" t="s">
        <v>1178</v>
      </c>
      <c r="D3718" s="1">
        <v>0</v>
      </c>
      <c r="E3718" s="1" t="s">
        <v>27</v>
      </c>
      <c r="F3718" s="12" t="s">
        <v>142</v>
      </c>
      <c r="G3718" s="12" t="s">
        <v>3350</v>
      </c>
      <c r="H3718" s="1" t="s">
        <v>85</v>
      </c>
      <c r="I3718" s="12" t="s">
        <v>554</v>
      </c>
      <c r="J3718" s="12" t="s">
        <v>559</v>
      </c>
      <c r="K3718" s="1" t="s">
        <v>936</v>
      </c>
      <c r="L3718" s="1" t="s">
        <v>922</v>
      </c>
    </row>
    <row r="3719" spans="3:12">
      <c r="C3719" s="1" t="s">
        <v>1179</v>
      </c>
      <c r="D3719" s="1">
        <v>0</v>
      </c>
      <c r="E3719" s="1" t="s">
        <v>27</v>
      </c>
      <c r="F3719" s="12" t="s">
        <v>142</v>
      </c>
      <c r="G3719" s="12" t="s">
        <v>3350</v>
      </c>
      <c r="H3719" s="1" t="s">
        <v>85</v>
      </c>
      <c r="I3719" s="12" t="s">
        <v>554</v>
      </c>
      <c r="J3719" s="12" t="s">
        <v>559</v>
      </c>
      <c r="K3719" s="1" t="s">
        <v>936</v>
      </c>
      <c r="L3719" s="1" t="s">
        <v>922</v>
      </c>
    </row>
    <row r="3720" spans="3:12">
      <c r="C3720" s="1" t="s">
        <v>1180</v>
      </c>
      <c r="D3720" s="1">
        <v>0</v>
      </c>
      <c r="E3720" s="1" t="s">
        <v>27</v>
      </c>
      <c r="F3720" s="12" t="s">
        <v>142</v>
      </c>
      <c r="G3720" s="12" t="s">
        <v>3350</v>
      </c>
      <c r="H3720" s="1" t="s">
        <v>85</v>
      </c>
      <c r="I3720" s="12" t="s">
        <v>554</v>
      </c>
      <c r="J3720" s="12" t="s">
        <v>559</v>
      </c>
      <c r="K3720" s="1" t="s">
        <v>936</v>
      </c>
      <c r="L3720" s="1" t="s">
        <v>922</v>
      </c>
    </row>
    <row r="3721" spans="3:12">
      <c r="C3721" s="1" t="s">
        <v>1182</v>
      </c>
      <c r="D3721" s="1">
        <v>0</v>
      </c>
      <c r="E3721" s="1" t="s">
        <v>27</v>
      </c>
      <c r="F3721" s="12" t="s">
        <v>142</v>
      </c>
      <c r="G3721" s="12" t="s">
        <v>3350</v>
      </c>
      <c r="H3721" s="1" t="s">
        <v>85</v>
      </c>
      <c r="I3721" s="12" t="s">
        <v>554</v>
      </c>
      <c r="J3721" s="12" t="s">
        <v>559</v>
      </c>
      <c r="K3721" s="1" t="s">
        <v>936</v>
      </c>
      <c r="L3721" s="1" t="s">
        <v>922</v>
      </c>
    </row>
    <row r="3722" spans="3:12">
      <c r="C3722" s="1" t="s">
        <v>1183</v>
      </c>
      <c r="D3722" s="1">
        <v>0</v>
      </c>
      <c r="E3722" s="1" t="s">
        <v>27</v>
      </c>
      <c r="F3722" s="12" t="s">
        <v>142</v>
      </c>
      <c r="G3722" s="12" t="s">
        <v>3350</v>
      </c>
      <c r="H3722" s="1" t="s">
        <v>85</v>
      </c>
      <c r="I3722" s="12" t="s">
        <v>554</v>
      </c>
      <c r="J3722" s="12" t="s">
        <v>559</v>
      </c>
      <c r="K3722" s="1" t="s">
        <v>936</v>
      </c>
      <c r="L3722" s="1" t="s">
        <v>922</v>
      </c>
    </row>
    <row r="3723" spans="3:12">
      <c r="C3723" s="1" t="s">
        <v>1184</v>
      </c>
      <c r="D3723" s="1">
        <v>0</v>
      </c>
      <c r="E3723" s="1" t="s">
        <v>27</v>
      </c>
      <c r="F3723" s="12" t="s">
        <v>142</v>
      </c>
      <c r="G3723" s="12" t="s">
        <v>3350</v>
      </c>
      <c r="H3723" s="1" t="s">
        <v>85</v>
      </c>
      <c r="I3723" s="12" t="s">
        <v>554</v>
      </c>
      <c r="J3723" s="12" t="s">
        <v>559</v>
      </c>
      <c r="K3723" s="1" t="s">
        <v>936</v>
      </c>
      <c r="L3723" s="1" t="s">
        <v>922</v>
      </c>
    </row>
    <row r="3724" spans="3:12">
      <c r="C3724" s="1" t="s">
        <v>1185</v>
      </c>
      <c r="D3724" s="1">
        <v>0</v>
      </c>
      <c r="E3724" s="1" t="s">
        <v>27</v>
      </c>
      <c r="F3724" s="12" t="s">
        <v>142</v>
      </c>
      <c r="G3724" s="12" t="s">
        <v>3350</v>
      </c>
      <c r="H3724" s="1" t="s">
        <v>85</v>
      </c>
      <c r="I3724" s="12" t="s">
        <v>554</v>
      </c>
      <c r="J3724" s="12" t="s">
        <v>559</v>
      </c>
      <c r="K3724" s="1" t="s">
        <v>936</v>
      </c>
      <c r="L3724" s="1" t="s">
        <v>922</v>
      </c>
    </row>
    <row r="3725" spans="3:12">
      <c r="C3725" s="1" t="s">
        <v>1187</v>
      </c>
      <c r="D3725" s="1">
        <v>0</v>
      </c>
      <c r="E3725" s="1" t="s">
        <v>27</v>
      </c>
      <c r="F3725" s="12" t="s">
        <v>142</v>
      </c>
      <c r="G3725" s="12" t="s">
        <v>3350</v>
      </c>
      <c r="H3725" s="1" t="s">
        <v>85</v>
      </c>
      <c r="I3725" s="12" t="s">
        <v>554</v>
      </c>
      <c r="J3725" s="12" t="s">
        <v>559</v>
      </c>
      <c r="K3725" s="1" t="s">
        <v>936</v>
      </c>
      <c r="L3725" s="1" t="s">
        <v>922</v>
      </c>
    </row>
    <row r="3726" spans="3:12">
      <c r="C3726" s="1" t="s">
        <v>1188</v>
      </c>
      <c r="D3726" s="1">
        <v>0</v>
      </c>
      <c r="E3726" s="1" t="s">
        <v>27</v>
      </c>
      <c r="F3726" s="12" t="s">
        <v>142</v>
      </c>
      <c r="G3726" s="12" t="s">
        <v>3350</v>
      </c>
      <c r="H3726" s="1" t="s">
        <v>85</v>
      </c>
      <c r="I3726" s="12" t="s">
        <v>554</v>
      </c>
      <c r="J3726" s="12" t="s">
        <v>559</v>
      </c>
      <c r="K3726" s="1" t="s">
        <v>936</v>
      </c>
      <c r="L3726" s="1" t="s">
        <v>922</v>
      </c>
    </row>
    <row r="3727" spans="3:12">
      <c r="C3727" s="1" t="s">
        <v>1189</v>
      </c>
      <c r="D3727" s="1">
        <v>0</v>
      </c>
      <c r="E3727" s="1" t="s">
        <v>27</v>
      </c>
      <c r="F3727" s="12" t="s">
        <v>142</v>
      </c>
      <c r="G3727" s="12" t="s">
        <v>3350</v>
      </c>
      <c r="H3727" s="1" t="s">
        <v>85</v>
      </c>
      <c r="I3727" s="12" t="s">
        <v>554</v>
      </c>
      <c r="J3727" s="12" t="s">
        <v>559</v>
      </c>
      <c r="K3727" s="1" t="s">
        <v>936</v>
      </c>
      <c r="L3727" s="1" t="s">
        <v>922</v>
      </c>
    </row>
    <row r="3728" spans="3:12">
      <c r="C3728" s="1" t="s">
        <v>1190</v>
      </c>
      <c r="D3728" s="1">
        <v>0</v>
      </c>
      <c r="E3728" s="1" t="s">
        <v>27</v>
      </c>
      <c r="F3728" s="12" t="s">
        <v>142</v>
      </c>
      <c r="G3728" s="12" t="s">
        <v>3350</v>
      </c>
      <c r="H3728" s="1" t="s">
        <v>85</v>
      </c>
      <c r="I3728" s="12" t="s">
        <v>554</v>
      </c>
      <c r="J3728" s="12" t="s">
        <v>559</v>
      </c>
      <c r="K3728" s="1" t="s">
        <v>936</v>
      </c>
      <c r="L3728" s="1" t="s">
        <v>922</v>
      </c>
    </row>
    <row r="3729" spans="3:12">
      <c r="C3729" s="1" t="s">
        <v>1191</v>
      </c>
      <c r="D3729" s="1">
        <v>0</v>
      </c>
      <c r="E3729" s="1" t="s">
        <v>27</v>
      </c>
      <c r="F3729" s="12" t="s">
        <v>142</v>
      </c>
      <c r="G3729" s="12" t="s">
        <v>3350</v>
      </c>
      <c r="H3729" s="1" t="s">
        <v>85</v>
      </c>
      <c r="I3729" s="12" t="s">
        <v>554</v>
      </c>
      <c r="J3729" s="12" t="s">
        <v>559</v>
      </c>
      <c r="K3729" s="1" t="s">
        <v>936</v>
      </c>
      <c r="L3729" s="1" t="s">
        <v>922</v>
      </c>
    </row>
    <row r="3730" spans="3:12">
      <c r="C3730" s="1" t="s">
        <v>1192</v>
      </c>
      <c r="D3730" s="1">
        <v>0</v>
      </c>
      <c r="E3730" s="1" t="s">
        <v>27</v>
      </c>
      <c r="F3730" s="12" t="s">
        <v>142</v>
      </c>
      <c r="G3730" s="12" t="s">
        <v>3350</v>
      </c>
      <c r="H3730" s="1" t="s">
        <v>85</v>
      </c>
      <c r="I3730" s="12" t="s">
        <v>554</v>
      </c>
      <c r="J3730" s="12" t="s">
        <v>559</v>
      </c>
      <c r="K3730" s="1" t="s">
        <v>936</v>
      </c>
      <c r="L3730" s="1" t="s">
        <v>922</v>
      </c>
    </row>
    <row r="3731" spans="3:12">
      <c r="C3731" s="1" t="s">
        <v>1193</v>
      </c>
      <c r="D3731" s="1">
        <v>0</v>
      </c>
      <c r="E3731" s="1" t="s">
        <v>27</v>
      </c>
      <c r="F3731" s="12" t="s">
        <v>142</v>
      </c>
      <c r="G3731" s="12" t="s">
        <v>3350</v>
      </c>
      <c r="H3731" s="1" t="s">
        <v>85</v>
      </c>
      <c r="I3731" s="12" t="s">
        <v>554</v>
      </c>
      <c r="J3731" s="12" t="s">
        <v>559</v>
      </c>
      <c r="K3731" s="1" t="s">
        <v>936</v>
      </c>
      <c r="L3731" s="1" t="s">
        <v>922</v>
      </c>
    </row>
    <row r="3732" spans="3:12">
      <c r="C3732" s="1" t="s">
        <v>1194</v>
      </c>
      <c r="D3732" s="1">
        <v>0</v>
      </c>
      <c r="E3732" s="1" t="s">
        <v>27</v>
      </c>
      <c r="F3732" s="12" t="s">
        <v>142</v>
      </c>
      <c r="G3732" s="12" t="s">
        <v>3350</v>
      </c>
      <c r="H3732" s="1" t="s">
        <v>85</v>
      </c>
      <c r="I3732" s="12" t="s">
        <v>554</v>
      </c>
      <c r="J3732" s="12" t="s">
        <v>559</v>
      </c>
      <c r="K3732" s="1" t="s">
        <v>936</v>
      </c>
      <c r="L3732" s="1" t="s">
        <v>922</v>
      </c>
    </row>
    <row r="3733" spans="3:12">
      <c r="C3733" s="1" t="s">
        <v>1195</v>
      </c>
      <c r="D3733" s="1">
        <v>0</v>
      </c>
      <c r="E3733" s="1" t="s">
        <v>27</v>
      </c>
      <c r="F3733" s="12" t="s">
        <v>142</v>
      </c>
      <c r="G3733" s="12" t="s">
        <v>3350</v>
      </c>
      <c r="H3733" s="1" t="s">
        <v>85</v>
      </c>
      <c r="I3733" s="12" t="s">
        <v>554</v>
      </c>
      <c r="J3733" s="12" t="s">
        <v>559</v>
      </c>
      <c r="K3733" s="1" t="s">
        <v>936</v>
      </c>
      <c r="L3733" s="1" t="s">
        <v>922</v>
      </c>
    </row>
    <row r="3734" spans="3:12">
      <c r="C3734" s="1" t="s">
        <v>1196</v>
      </c>
      <c r="D3734" s="1">
        <v>0</v>
      </c>
      <c r="E3734" s="1" t="s">
        <v>27</v>
      </c>
      <c r="F3734" s="12" t="s">
        <v>142</v>
      </c>
      <c r="G3734" s="12" t="s">
        <v>3350</v>
      </c>
      <c r="H3734" s="1" t="s">
        <v>85</v>
      </c>
      <c r="I3734" s="12" t="s">
        <v>554</v>
      </c>
      <c r="J3734" s="12" t="s">
        <v>559</v>
      </c>
      <c r="K3734" s="1" t="s">
        <v>936</v>
      </c>
      <c r="L3734" s="1" t="s">
        <v>922</v>
      </c>
    </row>
    <row r="3735" spans="3:12">
      <c r="C3735" s="1" t="s">
        <v>1197</v>
      </c>
      <c r="D3735" s="1">
        <v>0</v>
      </c>
      <c r="E3735" s="1" t="s">
        <v>27</v>
      </c>
      <c r="F3735" s="12" t="s">
        <v>142</v>
      </c>
      <c r="G3735" s="12" t="s">
        <v>3350</v>
      </c>
      <c r="H3735" s="1" t="s">
        <v>85</v>
      </c>
      <c r="I3735" s="12" t="s">
        <v>554</v>
      </c>
      <c r="J3735" s="12" t="s">
        <v>559</v>
      </c>
      <c r="K3735" s="1" t="s">
        <v>936</v>
      </c>
      <c r="L3735" s="1" t="s">
        <v>922</v>
      </c>
    </row>
    <row r="3736" spans="3:12">
      <c r="C3736" s="1" t="s">
        <v>1198</v>
      </c>
      <c r="D3736" s="1">
        <v>0</v>
      </c>
      <c r="E3736" s="1" t="s">
        <v>27</v>
      </c>
      <c r="F3736" s="12" t="s">
        <v>142</v>
      </c>
      <c r="G3736" s="12" t="s">
        <v>3350</v>
      </c>
      <c r="H3736" s="1" t="s">
        <v>85</v>
      </c>
      <c r="I3736" s="12" t="s">
        <v>554</v>
      </c>
      <c r="J3736" s="12" t="s">
        <v>559</v>
      </c>
      <c r="K3736" s="1" t="s">
        <v>936</v>
      </c>
      <c r="L3736" s="1" t="s">
        <v>922</v>
      </c>
    </row>
    <row r="3737" spans="3:12">
      <c r="C3737" s="1" t="s">
        <v>1199</v>
      </c>
      <c r="D3737" s="1">
        <v>0</v>
      </c>
      <c r="E3737" s="1" t="s">
        <v>27</v>
      </c>
      <c r="F3737" s="12" t="s">
        <v>142</v>
      </c>
      <c r="G3737" s="12" t="s">
        <v>3350</v>
      </c>
      <c r="H3737" s="1" t="s">
        <v>85</v>
      </c>
      <c r="I3737" s="12" t="s">
        <v>554</v>
      </c>
      <c r="J3737" s="12" t="s">
        <v>559</v>
      </c>
      <c r="K3737" s="1" t="s">
        <v>936</v>
      </c>
      <c r="L3737" s="1" t="s">
        <v>922</v>
      </c>
    </row>
    <row r="3738" spans="3:12">
      <c r="C3738" s="1" t="s">
        <v>1200</v>
      </c>
      <c r="D3738" s="1">
        <v>0</v>
      </c>
      <c r="E3738" s="1" t="s">
        <v>27</v>
      </c>
      <c r="F3738" s="12" t="s">
        <v>142</v>
      </c>
      <c r="G3738" s="12" t="s">
        <v>3350</v>
      </c>
      <c r="H3738" s="1" t="s">
        <v>85</v>
      </c>
      <c r="I3738" s="12" t="s">
        <v>554</v>
      </c>
      <c r="J3738" s="12" t="s">
        <v>559</v>
      </c>
      <c r="K3738" s="1" t="s">
        <v>936</v>
      </c>
      <c r="L3738" s="1" t="s">
        <v>922</v>
      </c>
    </row>
    <row r="3739" spans="3:12">
      <c r="C3739" s="1" t="s">
        <v>1201</v>
      </c>
      <c r="D3739" s="1">
        <v>0</v>
      </c>
      <c r="E3739" s="1" t="s">
        <v>27</v>
      </c>
      <c r="F3739" s="12" t="s">
        <v>142</v>
      </c>
      <c r="G3739" s="12" t="s">
        <v>3350</v>
      </c>
      <c r="H3739" s="1" t="s">
        <v>85</v>
      </c>
      <c r="I3739" s="12" t="s">
        <v>554</v>
      </c>
      <c r="J3739" s="12" t="s">
        <v>559</v>
      </c>
      <c r="K3739" s="1" t="s">
        <v>936</v>
      </c>
      <c r="L3739" s="1" t="s">
        <v>922</v>
      </c>
    </row>
    <row r="3740" spans="3:12">
      <c r="C3740" s="1" t="s">
        <v>1202</v>
      </c>
      <c r="D3740" s="1">
        <v>0</v>
      </c>
      <c r="E3740" s="1" t="s">
        <v>27</v>
      </c>
      <c r="F3740" s="12" t="s">
        <v>142</v>
      </c>
      <c r="G3740" s="12" t="s">
        <v>3350</v>
      </c>
      <c r="H3740" s="1" t="s">
        <v>85</v>
      </c>
      <c r="I3740" s="12" t="s">
        <v>554</v>
      </c>
      <c r="J3740" s="12" t="s">
        <v>559</v>
      </c>
      <c r="K3740" s="1" t="s">
        <v>936</v>
      </c>
      <c r="L3740" s="1" t="s">
        <v>922</v>
      </c>
    </row>
    <row r="3741" spans="3:12">
      <c r="C3741" s="1" t="s">
        <v>1203</v>
      </c>
      <c r="D3741" s="1">
        <v>0</v>
      </c>
      <c r="E3741" s="1" t="s">
        <v>27</v>
      </c>
      <c r="F3741" s="12" t="s">
        <v>142</v>
      </c>
      <c r="G3741" s="12" t="s">
        <v>3350</v>
      </c>
      <c r="H3741" s="1" t="s">
        <v>85</v>
      </c>
      <c r="I3741" s="12" t="s">
        <v>554</v>
      </c>
      <c r="J3741" s="12" t="s">
        <v>559</v>
      </c>
      <c r="K3741" s="1" t="s">
        <v>936</v>
      </c>
      <c r="L3741" s="1" t="s">
        <v>922</v>
      </c>
    </row>
    <row r="3742" spans="3:12">
      <c r="C3742" s="1" t="s">
        <v>1204</v>
      </c>
      <c r="D3742" s="1">
        <v>0</v>
      </c>
      <c r="E3742" s="1" t="s">
        <v>27</v>
      </c>
      <c r="F3742" s="12" t="s">
        <v>142</v>
      </c>
      <c r="G3742" s="12" t="s">
        <v>3350</v>
      </c>
      <c r="H3742" s="1" t="s">
        <v>85</v>
      </c>
      <c r="I3742" s="12" t="s">
        <v>554</v>
      </c>
      <c r="J3742" s="12" t="s">
        <v>559</v>
      </c>
      <c r="K3742" s="1" t="s">
        <v>936</v>
      </c>
      <c r="L3742" s="1" t="s">
        <v>922</v>
      </c>
    </row>
    <row r="3743" spans="3:12">
      <c r="C3743" s="1" t="s">
        <v>1207</v>
      </c>
      <c r="D3743" s="1">
        <v>0</v>
      </c>
      <c r="E3743" s="1" t="s">
        <v>27</v>
      </c>
      <c r="F3743" s="12" t="s">
        <v>142</v>
      </c>
      <c r="G3743" s="12" t="s">
        <v>3350</v>
      </c>
      <c r="H3743" s="1" t="s">
        <v>85</v>
      </c>
      <c r="I3743" s="12" t="s">
        <v>554</v>
      </c>
      <c r="J3743" s="12" t="s">
        <v>559</v>
      </c>
      <c r="K3743" s="1" t="s">
        <v>936</v>
      </c>
      <c r="L3743" s="1" t="s">
        <v>922</v>
      </c>
    </row>
    <row r="3744" spans="3:12">
      <c r="C3744" s="1" t="s">
        <v>1208</v>
      </c>
      <c r="D3744" s="1">
        <v>0</v>
      </c>
      <c r="E3744" s="1" t="s">
        <v>27</v>
      </c>
      <c r="F3744" s="12" t="s">
        <v>142</v>
      </c>
      <c r="G3744" s="12" t="s">
        <v>3350</v>
      </c>
      <c r="H3744" s="1" t="s">
        <v>85</v>
      </c>
      <c r="I3744" s="12" t="s">
        <v>554</v>
      </c>
      <c r="J3744" s="12" t="s">
        <v>559</v>
      </c>
      <c r="K3744" s="1" t="s">
        <v>936</v>
      </c>
      <c r="L3744" s="1" t="s">
        <v>922</v>
      </c>
    </row>
    <row r="3745" spans="3:12">
      <c r="C3745" s="1" t="s">
        <v>1209</v>
      </c>
      <c r="D3745" s="1">
        <v>0</v>
      </c>
      <c r="E3745" s="1" t="s">
        <v>27</v>
      </c>
      <c r="F3745" s="12" t="s">
        <v>142</v>
      </c>
      <c r="G3745" s="12" t="s">
        <v>3350</v>
      </c>
      <c r="H3745" s="1" t="s">
        <v>85</v>
      </c>
      <c r="I3745" s="12" t="s">
        <v>554</v>
      </c>
      <c r="J3745" s="12" t="s">
        <v>559</v>
      </c>
      <c r="K3745" s="1" t="s">
        <v>936</v>
      </c>
      <c r="L3745" s="1" t="s">
        <v>922</v>
      </c>
    </row>
    <row r="3746" spans="3:12">
      <c r="C3746" s="1" t="s">
        <v>1210</v>
      </c>
      <c r="D3746" s="1">
        <v>0</v>
      </c>
      <c r="E3746" s="1" t="s">
        <v>27</v>
      </c>
      <c r="F3746" s="12" t="s">
        <v>142</v>
      </c>
      <c r="G3746" s="12" t="s">
        <v>3350</v>
      </c>
      <c r="H3746" s="1" t="s">
        <v>85</v>
      </c>
      <c r="I3746" s="12" t="s">
        <v>554</v>
      </c>
      <c r="J3746" s="12" t="s">
        <v>559</v>
      </c>
      <c r="K3746" s="1" t="s">
        <v>936</v>
      </c>
      <c r="L3746" s="1" t="s">
        <v>922</v>
      </c>
    </row>
    <row r="3747" spans="3:12">
      <c r="C3747" s="1" t="s">
        <v>1212</v>
      </c>
      <c r="D3747" s="1">
        <v>0</v>
      </c>
      <c r="E3747" s="1" t="s">
        <v>27</v>
      </c>
      <c r="F3747" s="12" t="s">
        <v>142</v>
      </c>
      <c r="G3747" s="12" t="s">
        <v>3350</v>
      </c>
      <c r="H3747" s="1" t="s">
        <v>85</v>
      </c>
      <c r="I3747" s="12" t="s">
        <v>554</v>
      </c>
      <c r="J3747" s="12" t="s">
        <v>559</v>
      </c>
      <c r="K3747" s="1" t="s">
        <v>936</v>
      </c>
      <c r="L3747" s="1" t="s">
        <v>922</v>
      </c>
    </row>
    <row r="3748" spans="3:12">
      <c r="C3748" s="1" t="s">
        <v>1213</v>
      </c>
      <c r="D3748" s="1">
        <v>0</v>
      </c>
      <c r="E3748" s="1" t="s">
        <v>27</v>
      </c>
      <c r="F3748" s="12" t="s">
        <v>142</v>
      </c>
      <c r="G3748" s="12" t="s">
        <v>3350</v>
      </c>
      <c r="H3748" s="1" t="s">
        <v>85</v>
      </c>
      <c r="I3748" s="12" t="s">
        <v>554</v>
      </c>
      <c r="J3748" s="12" t="s">
        <v>559</v>
      </c>
      <c r="K3748" s="1" t="s">
        <v>936</v>
      </c>
      <c r="L3748" s="1" t="s">
        <v>922</v>
      </c>
    </row>
    <row r="3749" spans="3:12">
      <c r="C3749" s="1" t="s">
        <v>1214</v>
      </c>
      <c r="D3749" s="1">
        <v>0</v>
      </c>
      <c r="E3749" s="1" t="s">
        <v>27</v>
      </c>
      <c r="F3749" s="12" t="s">
        <v>142</v>
      </c>
      <c r="G3749" s="12" t="s">
        <v>3350</v>
      </c>
      <c r="H3749" s="1" t="s">
        <v>85</v>
      </c>
      <c r="I3749" s="12" t="s">
        <v>554</v>
      </c>
      <c r="J3749" s="12" t="s">
        <v>559</v>
      </c>
      <c r="K3749" s="1" t="s">
        <v>936</v>
      </c>
      <c r="L3749" s="1" t="s">
        <v>922</v>
      </c>
    </row>
    <row r="3750" spans="3:12">
      <c r="C3750" s="1" t="s">
        <v>1215</v>
      </c>
      <c r="D3750" s="1">
        <v>0</v>
      </c>
      <c r="E3750" s="1" t="s">
        <v>27</v>
      </c>
      <c r="F3750" s="12" t="s">
        <v>142</v>
      </c>
      <c r="G3750" s="12" t="s">
        <v>3350</v>
      </c>
      <c r="H3750" s="1" t="s">
        <v>85</v>
      </c>
      <c r="I3750" s="12" t="s">
        <v>554</v>
      </c>
      <c r="J3750" s="12" t="s">
        <v>559</v>
      </c>
      <c r="K3750" s="1" t="s">
        <v>936</v>
      </c>
      <c r="L3750" s="1" t="s">
        <v>922</v>
      </c>
    </row>
    <row r="3751" spans="3:12">
      <c r="C3751" s="1" t="s">
        <v>1217</v>
      </c>
      <c r="D3751" s="1">
        <v>0</v>
      </c>
      <c r="E3751" s="1" t="s">
        <v>27</v>
      </c>
      <c r="F3751" s="12" t="s">
        <v>142</v>
      </c>
      <c r="G3751" s="12" t="s">
        <v>3350</v>
      </c>
      <c r="H3751" s="1" t="s">
        <v>85</v>
      </c>
      <c r="I3751" s="12" t="s">
        <v>554</v>
      </c>
      <c r="J3751" s="12" t="s">
        <v>559</v>
      </c>
      <c r="K3751" s="1" t="s">
        <v>936</v>
      </c>
      <c r="L3751" s="1" t="s">
        <v>922</v>
      </c>
    </row>
    <row r="3752" spans="3:12">
      <c r="C3752" s="1" t="s">
        <v>1218</v>
      </c>
      <c r="D3752" s="1">
        <v>0</v>
      </c>
      <c r="E3752" s="1" t="s">
        <v>27</v>
      </c>
      <c r="F3752" s="12" t="s">
        <v>142</v>
      </c>
      <c r="G3752" s="12" t="s">
        <v>3350</v>
      </c>
      <c r="H3752" s="1" t="s">
        <v>85</v>
      </c>
      <c r="I3752" s="12" t="s">
        <v>554</v>
      </c>
      <c r="J3752" s="12" t="s">
        <v>559</v>
      </c>
      <c r="K3752" s="1" t="s">
        <v>936</v>
      </c>
      <c r="L3752" s="1" t="s">
        <v>922</v>
      </c>
    </row>
    <row r="3753" spans="3:12">
      <c r="C3753" s="1" t="s">
        <v>1219</v>
      </c>
      <c r="D3753" s="1">
        <v>0</v>
      </c>
      <c r="E3753" s="1" t="s">
        <v>27</v>
      </c>
      <c r="F3753" s="12" t="s">
        <v>142</v>
      </c>
      <c r="G3753" s="12" t="s">
        <v>3350</v>
      </c>
      <c r="H3753" s="1" t="s">
        <v>85</v>
      </c>
      <c r="I3753" s="12" t="s">
        <v>554</v>
      </c>
      <c r="J3753" s="12" t="s">
        <v>559</v>
      </c>
      <c r="K3753" s="1" t="s">
        <v>936</v>
      </c>
      <c r="L3753" s="1" t="s">
        <v>922</v>
      </c>
    </row>
    <row r="3754" spans="3:12">
      <c r="C3754" s="1" t="s">
        <v>1220</v>
      </c>
      <c r="D3754" s="1">
        <v>0</v>
      </c>
      <c r="E3754" s="1" t="s">
        <v>27</v>
      </c>
      <c r="F3754" s="12" t="s">
        <v>142</v>
      </c>
      <c r="G3754" s="12" t="s">
        <v>3350</v>
      </c>
      <c r="H3754" s="1" t="s">
        <v>85</v>
      </c>
      <c r="I3754" s="12" t="s">
        <v>554</v>
      </c>
      <c r="J3754" s="12" t="s">
        <v>559</v>
      </c>
      <c r="K3754" s="1" t="s">
        <v>936</v>
      </c>
      <c r="L3754" s="1" t="s">
        <v>922</v>
      </c>
    </row>
    <row r="3755" spans="3:12">
      <c r="C3755" s="1" t="s">
        <v>1221</v>
      </c>
      <c r="D3755" s="1">
        <v>0</v>
      </c>
      <c r="E3755" s="1" t="s">
        <v>27</v>
      </c>
      <c r="F3755" s="12" t="s">
        <v>142</v>
      </c>
      <c r="G3755" s="12" t="s">
        <v>3350</v>
      </c>
      <c r="H3755" s="1" t="s">
        <v>85</v>
      </c>
      <c r="I3755" s="12" t="s">
        <v>554</v>
      </c>
      <c r="J3755" s="12" t="s">
        <v>559</v>
      </c>
      <c r="K3755" s="1" t="s">
        <v>936</v>
      </c>
      <c r="L3755" s="1" t="s">
        <v>922</v>
      </c>
    </row>
    <row r="3756" spans="3:12">
      <c r="C3756" s="1" t="s">
        <v>1222</v>
      </c>
      <c r="D3756" s="1">
        <v>0</v>
      </c>
      <c r="E3756" s="1" t="s">
        <v>27</v>
      </c>
      <c r="F3756" s="12" t="s">
        <v>142</v>
      </c>
      <c r="G3756" s="12" t="s">
        <v>3350</v>
      </c>
      <c r="H3756" s="1" t="s">
        <v>85</v>
      </c>
      <c r="I3756" s="12" t="s">
        <v>554</v>
      </c>
      <c r="J3756" s="12" t="s">
        <v>559</v>
      </c>
      <c r="K3756" s="1" t="s">
        <v>936</v>
      </c>
      <c r="L3756" s="1" t="s">
        <v>922</v>
      </c>
    </row>
    <row r="3757" spans="3:12">
      <c r="C3757" s="1" t="s">
        <v>1223</v>
      </c>
      <c r="D3757" s="1">
        <v>0</v>
      </c>
      <c r="E3757" s="1" t="s">
        <v>27</v>
      </c>
      <c r="F3757" s="12" t="s">
        <v>142</v>
      </c>
      <c r="G3757" s="12" t="s">
        <v>3350</v>
      </c>
      <c r="H3757" s="1" t="s">
        <v>85</v>
      </c>
      <c r="I3757" s="12" t="s">
        <v>554</v>
      </c>
      <c r="J3757" s="12" t="s">
        <v>559</v>
      </c>
      <c r="K3757" s="1" t="s">
        <v>936</v>
      </c>
      <c r="L3757" s="1" t="s">
        <v>922</v>
      </c>
    </row>
    <row r="3758" spans="3:12">
      <c r="C3758" s="1" t="s">
        <v>1224</v>
      </c>
      <c r="D3758" s="1">
        <v>0</v>
      </c>
      <c r="E3758" s="1" t="s">
        <v>27</v>
      </c>
      <c r="F3758" s="12" t="s">
        <v>142</v>
      </c>
      <c r="G3758" s="12" t="s">
        <v>3350</v>
      </c>
      <c r="H3758" s="1" t="s">
        <v>85</v>
      </c>
      <c r="I3758" s="12" t="s">
        <v>554</v>
      </c>
      <c r="J3758" s="12" t="s">
        <v>559</v>
      </c>
      <c r="K3758" s="1" t="s">
        <v>936</v>
      </c>
      <c r="L3758" s="1" t="s">
        <v>922</v>
      </c>
    </row>
    <row r="3759" spans="3:12">
      <c r="C3759" s="1" t="s">
        <v>1225</v>
      </c>
      <c r="D3759" s="1">
        <v>0</v>
      </c>
      <c r="E3759" s="1" t="s">
        <v>27</v>
      </c>
      <c r="F3759" s="12" t="s">
        <v>142</v>
      </c>
      <c r="G3759" s="12" t="s">
        <v>3350</v>
      </c>
      <c r="H3759" s="1" t="s">
        <v>85</v>
      </c>
      <c r="I3759" s="12" t="s">
        <v>554</v>
      </c>
      <c r="J3759" s="12" t="s">
        <v>559</v>
      </c>
      <c r="K3759" s="1" t="s">
        <v>936</v>
      </c>
      <c r="L3759" s="1" t="s">
        <v>922</v>
      </c>
    </row>
    <row r="3760" spans="3:12">
      <c r="C3760" s="1" t="s">
        <v>1226</v>
      </c>
      <c r="D3760" s="1">
        <v>0</v>
      </c>
      <c r="E3760" s="1" t="s">
        <v>27</v>
      </c>
      <c r="F3760" s="12" t="s">
        <v>142</v>
      </c>
      <c r="G3760" s="12" t="s">
        <v>3350</v>
      </c>
      <c r="H3760" s="1" t="s">
        <v>85</v>
      </c>
      <c r="I3760" s="12" t="s">
        <v>554</v>
      </c>
      <c r="J3760" s="12" t="s">
        <v>559</v>
      </c>
      <c r="K3760" s="1" t="s">
        <v>936</v>
      </c>
      <c r="L3760" s="1" t="s">
        <v>922</v>
      </c>
    </row>
    <row r="3761" spans="3:12">
      <c r="C3761" s="1" t="s">
        <v>1227</v>
      </c>
      <c r="D3761" s="1">
        <v>0</v>
      </c>
      <c r="E3761" s="1" t="s">
        <v>27</v>
      </c>
      <c r="F3761" s="12" t="s">
        <v>142</v>
      </c>
      <c r="G3761" s="12" t="s">
        <v>3350</v>
      </c>
      <c r="H3761" s="1" t="s">
        <v>85</v>
      </c>
      <c r="I3761" s="12" t="s">
        <v>554</v>
      </c>
      <c r="J3761" s="12" t="s">
        <v>559</v>
      </c>
      <c r="K3761" s="1" t="s">
        <v>936</v>
      </c>
      <c r="L3761" s="1" t="s">
        <v>922</v>
      </c>
    </row>
    <row r="3762" spans="3:12">
      <c r="C3762" s="1" t="s">
        <v>1228</v>
      </c>
      <c r="D3762" s="1">
        <v>0</v>
      </c>
      <c r="E3762" s="1" t="s">
        <v>27</v>
      </c>
      <c r="F3762" s="12" t="s">
        <v>142</v>
      </c>
      <c r="G3762" s="12" t="s">
        <v>3350</v>
      </c>
      <c r="H3762" s="1" t="s">
        <v>85</v>
      </c>
      <c r="I3762" s="12" t="s">
        <v>554</v>
      </c>
      <c r="J3762" s="12" t="s">
        <v>559</v>
      </c>
      <c r="K3762" s="1" t="s">
        <v>936</v>
      </c>
      <c r="L3762" s="1" t="s">
        <v>922</v>
      </c>
    </row>
    <row r="3763" spans="3:12">
      <c r="C3763" s="1" t="s">
        <v>1229</v>
      </c>
      <c r="D3763" s="1">
        <v>0</v>
      </c>
      <c r="E3763" s="1" t="s">
        <v>27</v>
      </c>
      <c r="F3763" s="12" t="s">
        <v>142</v>
      </c>
      <c r="G3763" s="12" t="s">
        <v>3350</v>
      </c>
      <c r="H3763" s="1" t="s">
        <v>85</v>
      </c>
      <c r="I3763" s="12" t="s">
        <v>554</v>
      </c>
      <c r="J3763" s="12" t="s">
        <v>559</v>
      </c>
      <c r="K3763" s="1" t="s">
        <v>936</v>
      </c>
      <c r="L3763" s="1" t="s">
        <v>922</v>
      </c>
    </row>
    <row r="3764" spans="3:12">
      <c r="C3764" s="1" t="s">
        <v>1230</v>
      </c>
      <c r="D3764" s="1">
        <v>0</v>
      </c>
      <c r="E3764" s="1" t="s">
        <v>27</v>
      </c>
      <c r="F3764" s="12" t="s">
        <v>142</v>
      </c>
      <c r="G3764" s="12" t="s">
        <v>3350</v>
      </c>
      <c r="H3764" s="1" t="s">
        <v>85</v>
      </c>
      <c r="I3764" s="12" t="s">
        <v>554</v>
      </c>
      <c r="J3764" s="12" t="s">
        <v>559</v>
      </c>
      <c r="K3764" s="1" t="s">
        <v>936</v>
      </c>
      <c r="L3764" s="1" t="s">
        <v>922</v>
      </c>
    </row>
    <row r="3765" spans="3:12">
      <c r="C3765" s="1" t="s">
        <v>1231</v>
      </c>
      <c r="D3765" s="1">
        <v>0</v>
      </c>
      <c r="E3765" s="1" t="s">
        <v>27</v>
      </c>
      <c r="F3765" s="12" t="s">
        <v>142</v>
      </c>
      <c r="G3765" s="12" t="s">
        <v>3350</v>
      </c>
      <c r="H3765" s="1" t="s">
        <v>85</v>
      </c>
      <c r="I3765" s="12" t="s">
        <v>554</v>
      </c>
      <c r="J3765" s="12" t="s">
        <v>559</v>
      </c>
      <c r="K3765" s="1" t="s">
        <v>936</v>
      </c>
      <c r="L3765" s="1" t="s">
        <v>922</v>
      </c>
    </row>
    <row r="3766" spans="3:12">
      <c r="C3766" s="1" t="s">
        <v>1232</v>
      </c>
      <c r="D3766" s="1">
        <v>0</v>
      </c>
      <c r="E3766" s="1" t="s">
        <v>27</v>
      </c>
      <c r="F3766" s="12" t="s">
        <v>142</v>
      </c>
      <c r="G3766" s="12" t="s">
        <v>3350</v>
      </c>
      <c r="H3766" s="1" t="s">
        <v>85</v>
      </c>
      <c r="I3766" s="12" t="s">
        <v>554</v>
      </c>
      <c r="J3766" s="12" t="s">
        <v>559</v>
      </c>
      <c r="K3766" s="1" t="s">
        <v>936</v>
      </c>
      <c r="L3766" s="1" t="s">
        <v>922</v>
      </c>
    </row>
    <row r="3767" spans="3:12">
      <c r="C3767" s="1" t="s">
        <v>1177</v>
      </c>
      <c r="D3767" s="1">
        <v>0</v>
      </c>
      <c r="E3767" s="1" t="s">
        <v>27</v>
      </c>
      <c r="F3767" s="12" t="s">
        <v>142</v>
      </c>
      <c r="G3767" s="12" t="s">
        <v>3350</v>
      </c>
      <c r="H3767" s="1" t="s">
        <v>85</v>
      </c>
      <c r="I3767" s="12" t="s">
        <v>554</v>
      </c>
      <c r="J3767" s="12" t="s">
        <v>559</v>
      </c>
      <c r="K3767" s="1" t="s">
        <v>936</v>
      </c>
      <c r="L3767" s="1" t="s">
        <v>924</v>
      </c>
    </row>
    <row r="3768" spans="3:12">
      <c r="C3768" s="1" t="s">
        <v>1178</v>
      </c>
      <c r="D3768" s="1">
        <v>0</v>
      </c>
      <c r="E3768" s="1" t="s">
        <v>27</v>
      </c>
      <c r="F3768" s="12" t="s">
        <v>142</v>
      </c>
      <c r="G3768" s="12" t="s">
        <v>3350</v>
      </c>
      <c r="H3768" s="1" t="s">
        <v>85</v>
      </c>
      <c r="I3768" s="12" t="s">
        <v>554</v>
      </c>
      <c r="J3768" s="12" t="s">
        <v>559</v>
      </c>
      <c r="K3768" s="1" t="s">
        <v>936</v>
      </c>
      <c r="L3768" s="1" t="s">
        <v>924</v>
      </c>
    </row>
    <row r="3769" spans="3:12">
      <c r="C3769" s="1" t="s">
        <v>1179</v>
      </c>
      <c r="D3769" s="1">
        <v>0</v>
      </c>
      <c r="E3769" s="1" t="s">
        <v>27</v>
      </c>
      <c r="F3769" s="12" t="s">
        <v>142</v>
      </c>
      <c r="G3769" s="12" t="s">
        <v>3350</v>
      </c>
      <c r="H3769" s="1" t="s">
        <v>85</v>
      </c>
      <c r="I3769" s="12" t="s">
        <v>554</v>
      </c>
      <c r="J3769" s="12" t="s">
        <v>559</v>
      </c>
      <c r="K3769" s="1" t="s">
        <v>936</v>
      </c>
      <c r="L3769" s="1" t="s">
        <v>924</v>
      </c>
    </row>
    <row r="3770" spans="3:12">
      <c r="C3770" s="1" t="s">
        <v>1180</v>
      </c>
      <c r="D3770" s="1">
        <v>0</v>
      </c>
      <c r="E3770" s="1" t="s">
        <v>27</v>
      </c>
      <c r="F3770" s="12" t="s">
        <v>142</v>
      </c>
      <c r="G3770" s="12" t="s">
        <v>3350</v>
      </c>
      <c r="H3770" s="1" t="s">
        <v>85</v>
      </c>
      <c r="I3770" s="12" t="s">
        <v>554</v>
      </c>
      <c r="J3770" s="12" t="s">
        <v>559</v>
      </c>
      <c r="K3770" s="1" t="s">
        <v>936</v>
      </c>
      <c r="L3770" s="1" t="s">
        <v>924</v>
      </c>
    </row>
    <row r="3771" spans="3:12">
      <c r="C3771" s="1" t="s">
        <v>1182</v>
      </c>
      <c r="D3771" s="1">
        <v>0</v>
      </c>
      <c r="E3771" s="1" t="s">
        <v>27</v>
      </c>
      <c r="F3771" s="12" t="s">
        <v>142</v>
      </c>
      <c r="G3771" s="12" t="s">
        <v>3350</v>
      </c>
      <c r="H3771" s="1" t="s">
        <v>85</v>
      </c>
      <c r="I3771" s="12" t="s">
        <v>554</v>
      </c>
      <c r="J3771" s="12" t="s">
        <v>559</v>
      </c>
      <c r="K3771" s="1" t="s">
        <v>936</v>
      </c>
      <c r="L3771" s="1" t="s">
        <v>924</v>
      </c>
    </row>
    <row r="3772" spans="3:12">
      <c r="C3772" s="1" t="s">
        <v>1183</v>
      </c>
      <c r="D3772" s="1">
        <v>0</v>
      </c>
      <c r="E3772" s="1" t="s">
        <v>27</v>
      </c>
      <c r="F3772" s="12" t="s">
        <v>142</v>
      </c>
      <c r="G3772" s="12" t="s">
        <v>3350</v>
      </c>
      <c r="H3772" s="1" t="s">
        <v>85</v>
      </c>
      <c r="I3772" s="12" t="s">
        <v>554</v>
      </c>
      <c r="J3772" s="12" t="s">
        <v>559</v>
      </c>
      <c r="K3772" s="1" t="s">
        <v>936</v>
      </c>
      <c r="L3772" s="1" t="s">
        <v>924</v>
      </c>
    </row>
    <row r="3773" spans="3:12">
      <c r="C3773" s="1" t="s">
        <v>1184</v>
      </c>
      <c r="D3773" s="1">
        <v>0</v>
      </c>
      <c r="E3773" s="1" t="s">
        <v>27</v>
      </c>
      <c r="F3773" s="12" t="s">
        <v>142</v>
      </c>
      <c r="G3773" s="12" t="s">
        <v>3350</v>
      </c>
      <c r="H3773" s="1" t="s">
        <v>85</v>
      </c>
      <c r="I3773" s="12" t="s">
        <v>554</v>
      </c>
      <c r="J3773" s="12" t="s">
        <v>559</v>
      </c>
      <c r="K3773" s="1" t="s">
        <v>936</v>
      </c>
      <c r="L3773" s="1" t="s">
        <v>924</v>
      </c>
    </row>
    <row r="3774" spans="3:12">
      <c r="C3774" s="1" t="s">
        <v>1185</v>
      </c>
      <c r="D3774" s="1">
        <v>0</v>
      </c>
      <c r="E3774" s="1" t="s">
        <v>27</v>
      </c>
      <c r="F3774" s="12" t="s">
        <v>142</v>
      </c>
      <c r="G3774" s="12" t="s">
        <v>3350</v>
      </c>
      <c r="H3774" s="1" t="s">
        <v>85</v>
      </c>
      <c r="I3774" s="12" t="s">
        <v>554</v>
      </c>
      <c r="J3774" s="12" t="s">
        <v>559</v>
      </c>
      <c r="K3774" s="1" t="s">
        <v>936</v>
      </c>
      <c r="L3774" s="1" t="s">
        <v>924</v>
      </c>
    </row>
    <row r="3775" spans="3:12">
      <c r="C3775" s="1" t="s">
        <v>1187</v>
      </c>
      <c r="D3775" s="1">
        <v>0</v>
      </c>
      <c r="E3775" s="1" t="s">
        <v>27</v>
      </c>
      <c r="F3775" s="12" t="s">
        <v>142</v>
      </c>
      <c r="G3775" s="12" t="s">
        <v>3350</v>
      </c>
      <c r="H3775" s="1" t="s">
        <v>85</v>
      </c>
      <c r="I3775" s="12" t="s">
        <v>554</v>
      </c>
      <c r="J3775" s="12" t="s">
        <v>559</v>
      </c>
      <c r="K3775" s="1" t="s">
        <v>936</v>
      </c>
      <c r="L3775" s="1" t="s">
        <v>924</v>
      </c>
    </row>
    <row r="3776" spans="3:12">
      <c r="C3776" s="1" t="s">
        <v>1188</v>
      </c>
      <c r="D3776" s="1">
        <v>0</v>
      </c>
      <c r="E3776" s="1" t="s">
        <v>27</v>
      </c>
      <c r="F3776" s="12" t="s">
        <v>142</v>
      </c>
      <c r="G3776" s="12" t="s">
        <v>3350</v>
      </c>
      <c r="H3776" s="1" t="s">
        <v>85</v>
      </c>
      <c r="I3776" s="12" t="s">
        <v>554</v>
      </c>
      <c r="J3776" s="12" t="s">
        <v>559</v>
      </c>
      <c r="K3776" s="1" t="s">
        <v>936</v>
      </c>
      <c r="L3776" s="1" t="s">
        <v>924</v>
      </c>
    </row>
    <row r="3777" spans="3:12">
      <c r="C3777" s="1" t="s">
        <v>1189</v>
      </c>
      <c r="D3777" s="1">
        <v>0</v>
      </c>
      <c r="E3777" s="1" t="s">
        <v>27</v>
      </c>
      <c r="F3777" s="12" t="s">
        <v>142</v>
      </c>
      <c r="G3777" s="12" t="s">
        <v>3350</v>
      </c>
      <c r="H3777" s="1" t="s">
        <v>85</v>
      </c>
      <c r="I3777" s="12" t="s">
        <v>554</v>
      </c>
      <c r="J3777" s="12" t="s">
        <v>559</v>
      </c>
      <c r="K3777" s="1" t="s">
        <v>936</v>
      </c>
      <c r="L3777" s="1" t="s">
        <v>924</v>
      </c>
    </row>
    <row r="3778" spans="3:12">
      <c r="C3778" s="1" t="s">
        <v>1190</v>
      </c>
      <c r="D3778" s="1">
        <v>0</v>
      </c>
      <c r="E3778" s="1" t="s">
        <v>27</v>
      </c>
      <c r="F3778" s="12" t="s">
        <v>142</v>
      </c>
      <c r="G3778" s="12" t="s">
        <v>3350</v>
      </c>
      <c r="H3778" s="1" t="s">
        <v>85</v>
      </c>
      <c r="I3778" s="12" t="s">
        <v>554</v>
      </c>
      <c r="J3778" s="12" t="s">
        <v>559</v>
      </c>
      <c r="K3778" s="1" t="s">
        <v>936</v>
      </c>
      <c r="L3778" s="1" t="s">
        <v>924</v>
      </c>
    </row>
    <row r="3779" spans="3:12">
      <c r="C3779" s="1" t="s">
        <v>1191</v>
      </c>
      <c r="D3779" s="1">
        <v>0</v>
      </c>
      <c r="E3779" s="1" t="s">
        <v>27</v>
      </c>
      <c r="F3779" s="12" t="s">
        <v>142</v>
      </c>
      <c r="G3779" s="12" t="s">
        <v>3350</v>
      </c>
      <c r="H3779" s="1" t="s">
        <v>85</v>
      </c>
      <c r="I3779" s="12" t="s">
        <v>554</v>
      </c>
      <c r="J3779" s="12" t="s">
        <v>559</v>
      </c>
      <c r="K3779" s="1" t="s">
        <v>936</v>
      </c>
      <c r="L3779" s="1" t="s">
        <v>924</v>
      </c>
    </row>
    <row r="3780" spans="3:12">
      <c r="C3780" s="1" t="s">
        <v>1192</v>
      </c>
      <c r="D3780" s="1">
        <v>0</v>
      </c>
      <c r="E3780" s="1" t="s">
        <v>27</v>
      </c>
      <c r="F3780" s="12" t="s">
        <v>142</v>
      </c>
      <c r="G3780" s="12" t="s">
        <v>3350</v>
      </c>
      <c r="H3780" s="1" t="s">
        <v>85</v>
      </c>
      <c r="I3780" s="12" t="s">
        <v>554</v>
      </c>
      <c r="J3780" s="12" t="s">
        <v>559</v>
      </c>
      <c r="K3780" s="1" t="s">
        <v>936</v>
      </c>
      <c r="L3780" s="1" t="s">
        <v>924</v>
      </c>
    </row>
    <row r="3781" spans="3:12">
      <c r="C3781" s="1" t="s">
        <v>1193</v>
      </c>
      <c r="D3781" s="1">
        <v>0</v>
      </c>
      <c r="E3781" s="1" t="s">
        <v>27</v>
      </c>
      <c r="F3781" s="12" t="s">
        <v>142</v>
      </c>
      <c r="G3781" s="12" t="s">
        <v>3350</v>
      </c>
      <c r="H3781" s="1" t="s">
        <v>85</v>
      </c>
      <c r="I3781" s="12" t="s">
        <v>554</v>
      </c>
      <c r="J3781" s="12" t="s">
        <v>559</v>
      </c>
      <c r="K3781" s="1" t="s">
        <v>936</v>
      </c>
      <c r="L3781" s="1" t="s">
        <v>924</v>
      </c>
    </row>
    <row r="3782" spans="3:12">
      <c r="C3782" s="1" t="s">
        <v>1194</v>
      </c>
      <c r="D3782" s="1">
        <v>0</v>
      </c>
      <c r="E3782" s="1" t="s">
        <v>27</v>
      </c>
      <c r="F3782" s="12" t="s">
        <v>142</v>
      </c>
      <c r="G3782" s="12" t="s">
        <v>3350</v>
      </c>
      <c r="H3782" s="1" t="s">
        <v>85</v>
      </c>
      <c r="I3782" s="12" t="s">
        <v>554</v>
      </c>
      <c r="J3782" s="12" t="s">
        <v>559</v>
      </c>
      <c r="K3782" s="1" t="s">
        <v>936</v>
      </c>
      <c r="L3782" s="1" t="s">
        <v>924</v>
      </c>
    </row>
    <row r="3783" spans="3:12">
      <c r="C3783" s="1" t="s">
        <v>1195</v>
      </c>
      <c r="D3783" s="1">
        <v>0</v>
      </c>
      <c r="E3783" s="1" t="s">
        <v>27</v>
      </c>
      <c r="F3783" s="12" t="s">
        <v>142</v>
      </c>
      <c r="G3783" s="12" t="s">
        <v>3350</v>
      </c>
      <c r="H3783" s="1" t="s">
        <v>85</v>
      </c>
      <c r="I3783" s="12" t="s">
        <v>554</v>
      </c>
      <c r="J3783" s="12" t="s">
        <v>559</v>
      </c>
      <c r="K3783" s="1" t="s">
        <v>936</v>
      </c>
      <c r="L3783" s="1" t="s">
        <v>924</v>
      </c>
    </row>
    <row r="3784" spans="3:12">
      <c r="C3784" s="1" t="s">
        <v>1196</v>
      </c>
      <c r="D3784" s="1">
        <v>0</v>
      </c>
      <c r="E3784" s="1" t="s">
        <v>27</v>
      </c>
      <c r="F3784" s="12" t="s">
        <v>142</v>
      </c>
      <c r="G3784" s="12" t="s">
        <v>3350</v>
      </c>
      <c r="H3784" s="1" t="s">
        <v>85</v>
      </c>
      <c r="I3784" s="12" t="s">
        <v>554</v>
      </c>
      <c r="J3784" s="12" t="s">
        <v>559</v>
      </c>
      <c r="K3784" s="1" t="s">
        <v>936</v>
      </c>
      <c r="L3784" s="1" t="s">
        <v>924</v>
      </c>
    </row>
    <row r="3785" spans="3:12">
      <c r="C3785" s="1" t="s">
        <v>1197</v>
      </c>
      <c r="D3785" s="1">
        <v>0</v>
      </c>
      <c r="E3785" s="1" t="s">
        <v>27</v>
      </c>
      <c r="F3785" s="12" t="s">
        <v>142</v>
      </c>
      <c r="G3785" s="12" t="s">
        <v>3350</v>
      </c>
      <c r="H3785" s="1" t="s">
        <v>85</v>
      </c>
      <c r="I3785" s="12" t="s">
        <v>554</v>
      </c>
      <c r="J3785" s="12" t="s">
        <v>559</v>
      </c>
      <c r="K3785" s="1" t="s">
        <v>936</v>
      </c>
      <c r="L3785" s="1" t="s">
        <v>924</v>
      </c>
    </row>
    <row r="3786" spans="3:12">
      <c r="C3786" s="1" t="s">
        <v>1198</v>
      </c>
      <c r="D3786" s="1">
        <v>0</v>
      </c>
      <c r="E3786" s="1" t="s">
        <v>27</v>
      </c>
      <c r="F3786" s="12" t="s">
        <v>142</v>
      </c>
      <c r="G3786" s="12" t="s">
        <v>3350</v>
      </c>
      <c r="H3786" s="1" t="s">
        <v>85</v>
      </c>
      <c r="I3786" s="12" t="s">
        <v>554</v>
      </c>
      <c r="J3786" s="12" t="s">
        <v>559</v>
      </c>
      <c r="K3786" s="1" t="s">
        <v>936</v>
      </c>
      <c r="L3786" s="1" t="s">
        <v>924</v>
      </c>
    </row>
    <row r="3787" spans="3:12">
      <c r="C3787" s="1" t="s">
        <v>1199</v>
      </c>
      <c r="D3787" s="1">
        <v>0</v>
      </c>
      <c r="E3787" s="1" t="s">
        <v>27</v>
      </c>
      <c r="F3787" s="12" t="s">
        <v>142</v>
      </c>
      <c r="G3787" s="12" t="s">
        <v>3350</v>
      </c>
      <c r="H3787" s="1" t="s">
        <v>85</v>
      </c>
      <c r="I3787" s="12" t="s">
        <v>554</v>
      </c>
      <c r="J3787" s="12" t="s">
        <v>559</v>
      </c>
      <c r="K3787" s="1" t="s">
        <v>936</v>
      </c>
      <c r="L3787" s="1" t="s">
        <v>924</v>
      </c>
    </row>
    <row r="3788" spans="3:12">
      <c r="C3788" s="1" t="s">
        <v>1200</v>
      </c>
      <c r="D3788" s="1">
        <v>0</v>
      </c>
      <c r="E3788" s="1" t="s">
        <v>27</v>
      </c>
      <c r="F3788" s="12" t="s">
        <v>142</v>
      </c>
      <c r="G3788" s="12" t="s">
        <v>3350</v>
      </c>
      <c r="H3788" s="1" t="s">
        <v>85</v>
      </c>
      <c r="I3788" s="12" t="s">
        <v>554</v>
      </c>
      <c r="J3788" s="12" t="s">
        <v>559</v>
      </c>
      <c r="K3788" s="1" t="s">
        <v>936</v>
      </c>
      <c r="L3788" s="1" t="s">
        <v>924</v>
      </c>
    </row>
    <row r="3789" spans="3:12">
      <c r="C3789" s="1" t="s">
        <v>1201</v>
      </c>
      <c r="D3789" s="1">
        <v>0</v>
      </c>
      <c r="E3789" s="1" t="s">
        <v>27</v>
      </c>
      <c r="F3789" s="12" t="s">
        <v>142</v>
      </c>
      <c r="G3789" s="12" t="s">
        <v>3350</v>
      </c>
      <c r="H3789" s="1" t="s">
        <v>85</v>
      </c>
      <c r="I3789" s="12" t="s">
        <v>554</v>
      </c>
      <c r="J3789" s="12" t="s">
        <v>559</v>
      </c>
      <c r="K3789" s="1" t="s">
        <v>936</v>
      </c>
      <c r="L3789" s="1" t="s">
        <v>924</v>
      </c>
    </row>
    <row r="3790" spans="3:12">
      <c r="C3790" s="1" t="s">
        <v>1202</v>
      </c>
      <c r="D3790" s="1">
        <v>0</v>
      </c>
      <c r="E3790" s="1" t="s">
        <v>27</v>
      </c>
      <c r="F3790" s="12" t="s">
        <v>142</v>
      </c>
      <c r="G3790" s="12" t="s">
        <v>3350</v>
      </c>
      <c r="H3790" s="1" t="s">
        <v>85</v>
      </c>
      <c r="I3790" s="12" t="s">
        <v>554</v>
      </c>
      <c r="J3790" s="12" t="s">
        <v>559</v>
      </c>
      <c r="K3790" s="1" t="s">
        <v>936</v>
      </c>
      <c r="L3790" s="1" t="s">
        <v>924</v>
      </c>
    </row>
    <row r="3791" spans="3:12">
      <c r="C3791" s="1" t="s">
        <v>1203</v>
      </c>
      <c r="D3791" s="1">
        <v>0</v>
      </c>
      <c r="E3791" s="1" t="s">
        <v>27</v>
      </c>
      <c r="F3791" s="12" t="s">
        <v>142</v>
      </c>
      <c r="G3791" s="12" t="s">
        <v>3350</v>
      </c>
      <c r="H3791" s="1" t="s">
        <v>85</v>
      </c>
      <c r="I3791" s="12" t="s">
        <v>554</v>
      </c>
      <c r="J3791" s="12" t="s">
        <v>559</v>
      </c>
      <c r="K3791" s="1" t="s">
        <v>936</v>
      </c>
      <c r="L3791" s="1" t="s">
        <v>924</v>
      </c>
    </row>
    <row r="3792" spans="3:12">
      <c r="C3792" s="1" t="s">
        <v>1204</v>
      </c>
      <c r="D3792" s="1">
        <v>0</v>
      </c>
      <c r="E3792" s="1" t="s">
        <v>27</v>
      </c>
      <c r="F3792" s="12" t="s">
        <v>142</v>
      </c>
      <c r="G3792" s="12" t="s">
        <v>3350</v>
      </c>
      <c r="H3792" s="1" t="s">
        <v>85</v>
      </c>
      <c r="I3792" s="12" t="s">
        <v>554</v>
      </c>
      <c r="J3792" s="12" t="s">
        <v>559</v>
      </c>
      <c r="K3792" s="1" t="s">
        <v>936</v>
      </c>
      <c r="L3792" s="1" t="s">
        <v>924</v>
      </c>
    </row>
    <row r="3793" spans="3:12">
      <c r="C3793" s="1" t="s">
        <v>1207</v>
      </c>
      <c r="D3793" s="1">
        <v>0</v>
      </c>
      <c r="E3793" s="1" t="s">
        <v>27</v>
      </c>
      <c r="F3793" s="12" t="s">
        <v>142</v>
      </c>
      <c r="G3793" s="12" t="s">
        <v>3350</v>
      </c>
      <c r="H3793" s="1" t="s">
        <v>85</v>
      </c>
      <c r="I3793" s="12" t="s">
        <v>554</v>
      </c>
      <c r="J3793" s="12" t="s">
        <v>559</v>
      </c>
      <c r="K3793" s="1" t="s">
        <v>936</v>
      </c>
      <c r="L3793" s="1" t="s">
        <v>924</v>
      </c>
    </row>
    <row r="3794" spans="3:12">
      <c r="C3794" s="1" t="s">
        <v>1208</v>
      </c>
      <c r="D3794" s="1">
        <v>0</v>
      </c>
      <c r="E3794" s="1" t="s">
        <v>27</v>
      </c>
      <c r="F3794" s="12" t="s">
        <v>142</v>
      </c>
      <c r="G3794" s="12" t="s">
        <v>3350</v>
      </c>
      <c r="H3794" s="1" t="s">
        <v>85</v>
      </c>
      <c r="I3794" s="12" t="s">
        <v>554</v>
      </c>
      <c r="J3794" s="12" t="s">
        <v>559</v>
      </c>
      <c r="K3794" s="1" t="s">
        <v>936</v>
      </c>
      <c r="L3794" s="1" t="s">
        <v>924</v>
      </c>
    </row>
    <row r="3795" spans="3:12">
      <c r="C3795" s="1" t="s">
        <v>1209</v>
      </c>
      <c r="D3795" s="1">
        <v>0</v>
      </c>
      <c r="E3795" s="1" t="s">
        <v>27</v>
      </c>
      <c r="F3795" s="12" t="s">
        <v>142</v>
      </c>
      <c r="G3795" s="12" t="s">
        <v>3350</v>
      </c>
      <c r="H3795" s="1" t="s">
        <v>85</v>
      </c>
      <c r="I3795" s="12" t="s">
        <v>554</v>
      </c>
      <c r="J3795" s="12" t="s">
        <v>559</v>
      </c>
      <c r="K3795" s="1" t="s">
        <v>936</v>
      </c>
      <c r="L3795" s="1" t="s">
        <v>924</v>
      </c>
    </row>
    <row r="3796" spans="3:12">
      <c r="C3796" s="1" t="s">
        <v>1210</v>
      </c>
      <c r="D3796" s="1">
        <v>0</v>
      </c>
      <c r="E3796" s="1" t="s">
        <v>27</v>
      </c>
      <c r="F3796" s="12" t="s">
        <v>142</v>
      </c>
      <c r="G3796" s="12" t="s">
        <v>3350</v>
      </c>
      <c r="H3796" s="1" t="s">
        <v>85</v>
      </c>
      <c r="I3796" s="12" t="s">
        <v>554</v>
      </c>
      <c r="J3796" s="12" t="s">
        <v>559</v>
      </c>
      <c r="K3796" s="1" t="s">
        <v>936</v>
      </c>
      <c r="L3796" s="1" t="s">
        <v>924</v>
      </c>
    </row>
    <row r="3797" spans="3:12">
      <c r="C3797" s="1" t="s">
        <v>1212</v>
      </c>
      <c r="D3797" s="1">
        <v>0</v>
      </c>
      <c r="E3797" s="1" t="s">
        <v>27</v>
      </c>
      <c r="F3797" s="12" t="s">
        <v>142</v>
      </c>
      <c r="G3797" s="12" t="s">
        <v>3350</v>
      </c>
      <c r="H3797" s="1" t="s">
        <v>85</v>
      </c>
      <c r="I3797" s="12" t="s">
        <v>554</v>
      </c>
      <c r="J3797" s="12" t="s">
        <v>559</v>
      </c>
      <c r="K3797" s="1" t="s">
        <v>936</v>
      </c>
      <c r="L3797" s="1" t="s">
        <v>924</v>
      </c>
    </row>
    <row r="3798" spans="3:12">
      <c r="C3798" s="1" t="s">
        <v>1213</v>
      </c>
      <c r="D3798" s="1">
        <v>0</v>
      </c>
      <c r="E3798" s="1" t="s">
        <v>27</v>
      </c>
      <c r="F3798" s="12" t="s">
        <v>142</v>
      </c>
      <c r="G3798" s="12" t="s">
        <v>3350</v>
      </c>
      <c r="H3798" s="1" t="s">
        <v>85</v>
      </c>
      <c r="I3798" s="12" t="s">
        <v>554</v>
      </c>
      <c r="J3798" s="12" t="s">
        <v>559</v>
      </c>
      <c r="K3798" s="1" t="s">
        <v>936</v>
      </c>
      <c r="L3798" s="1" t="s">
        <v>924</v>
      </c>
    </row>
    <row r="3799" spans="3:12">
      <c r="C3799" s="1" t="s">
        <v>1214</v>
      </c>
      <c r="D3799" s="1">
        <v>0</v>
      </c>
      <c r="E3799" s="1" t="s">
        <v>27</v>
      </c>
      <c r="F3799" s="12" t="s">
        <v>142</v>
      </c>
      <c r="G3799" s="12" t="s">
        <v>3350</v>
      </c>
      <c r="H3799" s="1" t="s">
        <v>85</v>
      </c>
      <c r="I3799" s="12" t="s">
        <v>554</v>
      </c>
      <c r="J3799" s="12" t="s">
        <v>559</v>
      </c>
      <c r="K3799" s="1" t="s">
        <v>936</v>
      </c>
      <c r="L3799" s="1" t="s">
        <v>924</v>
      </c>
    </row>
    <row r="3800" spans="3:12">
      <c r="C3800" s="1" t="s">
        <v>1215</v>
      </c>
      <c r="D3800" s="1">
        <v>0</v>
      </c>
      <c r="E3800" s="1" t="s">
        <v>27</v>
      </c>
      <c r="F3800" s="12" t="s">
        <v>142</v>
      </c>
      <c r="G3800" s="12" t="s">
        <v>3350</v>
      </c>
      <c r="H3800" s="1" t="s">
        <v>85</v>
      </c>
      <c r="I3800" s="12" t="s">
        <v>554</v>
      </c>
      <c r="J3800" s="12" t="s">
        <v>559</v>
      </c>
      <c r="K3800" s="1" t="s">
        <v>936</v>
      </c>
      <c r="L3800" s="1" t="s">
        <v>924</v>
      </c>
    </row>
    <row r="3801" spans="3:12">
      <c r="C3801" s="1" t="s">
        <v>1217</v>
      </c>
      <c r="D3801" s="1">
        <v>0</v>
      </c>
      <c r="E3801" s="1" t="s">
        <v>27</v>
      </c>
      <c r="F3801" s="12" t="s">
        <v>142</v>
      </c>
      <c r="G3801" s="12" t="s">
        <v>3350</v>
      </c>
      <c r="H3801" s="1" t="s">
        <v>85</v>
      </c>
      <c r="I3801" s="12" t="s">
        <v>554</v>
      </c>
      <c r="J3801" s="12" t="s">
        <v>559</v>
      </c>
      <c r="K3801" s="1" t="s">
        <v>936</v>
      </c>
      <c r="L3801" s="1" t="s">
        <v>924</v>
      </c>
    </row>
    <row r="3802" spans="3:12">
      <c r="C3802" s="1" t="s">
        <v>1218</v>
      </c>
      <c r="D3802" s="1">
        <v>0</v>
      </c>
      <c r="E3802" s="1" t="s">
        <v>27</v>
      </c>
      <c r="F3802" s="12" t="s">
        <v>142</v>
      </c>
      <c r="G3802" s="12" t="s">
        <v>3350</v>
      </c>
      <c r="H3802" s="1" t="s">
        <v>85</v>
      </c>
      <c r="I3802" s="12" t="s">
        <v>554</v>
      </c>
      <c r="J3802" s="12" t="s">
        <v>559</v>
      </c>
      <c r="K3802" s="1" t="s">
        <v>936</v>
      </c>
      <c r="L3802" s="1" t="s">
        <v>924</v>
      </c>
    </row>
    <row r="3803" spans="3:12">
      <c r="C3803" s="1" t="s">
        <v>1219</v>
      </c>
      <c r="D3803" s="1">
        <v>0</v>
      </c>
      <c r="E3803" s="1" t="s">
        <v>27</v>
      </c>
      <c r="F3803" s="12" t="s">
        <v>142</v>
      </c>
      <c r="G3803" s="12" t="s">
        <v>3350</v>
      </c>
      <c r="H3803" s="1" t="s">
        <v>85</v>
      </c>
      <c r="I3803" s="12" t="s">
        <v>554</v>
      </c>
      <c r="J3803" s="12" t="s">
        <v>559</v>
      </c>
      <c r="K3803" s="1" t="s">
        <v>936</v>
      </c>
      <c r="L3803" s="1" t="s">
        <v>924</v>
      </c>
    </row>
    <row r="3804" spans="3:12">
      <c r="C3804" s="1" t="s">
        <v>1220</v>
      </c>
      <c r="D3804" s="1">
        <v>0</v>
      </c>
      <c r="E3804" s="1" t="s">
        <v>27</v>
      </c>
      <c r="F3804" s="12" t="s">
        <v>142</v>
      </c>
      <c r="G3804" s="12" t="s">
        <v>3350</v>
      </c>
      <c r="H3804" s="1" t="s">
        <v>85</v>
      </c>
      <c r="I3804" s="12" t="s">
        <v>554</v>
      </c>
      <c r="J3804" s="12" t="s">
        <v>559</v>
      </c>
      <c r="K3804" s="1" t="s">
        <v>936</v>
      </c>
      <c r="L3804" s="1" t="s">
        <v>924</v>
      </c>
    </row>
    <row r="3805" spans="3:12">
      <c r="C3805" s="1" t="s">
        <v>1221</v>
      </c>
      <c r="D3805" s="1">
        <v>0</v>
      </c>
      <c r="E3805" s="1" t="s">
        <v>27</v>
      </c>
      <c r="F3805" s="12" t="s">
        <v>142</v>
      </c>
      <c r="G3805" s="12" t="s">
        <v>3350</v>
      </c>
      <c r="H3805" s="1" t="s">
        <v>85</v>
      </c>
      <c r="I3805" s="12" t="s">
        <v>554</v>
      </c>
      <c r="J3805" s="12" t="s">
        <v>559</v>
      </c>
      <c r="K3805" s="1" t="s">
        <v>936</v>
      </c>
      <c r="L3805" s="1" t="s">
        <v>924</v>
      </c>
    </row>
    <row r="3806" spans="3:12">
      <c r="C3806" s="1" t="s">
        <v>1222</v>
      </c>
      <c r="D3806" s="1">
        <v>0</v>
      </c>
      <c r="E3806" s="1" t="s">
        <v>27</v>
      </c>
      <c r="F3806" s="12" t="s">
        <v>142</v>
      </c>
      <c r="G3806" s="12" t="s">
        <v>3350</v>
      </c>
      <c r="H3806" s="1" t="s">
        <v>85</v>
      </c>
      <c r="I3806" s="12" t="s">
        <v>554</v>
      </c>
      <c r="J3806" s="12" t="s">
        <v>559</v>
      </c>
      <c r="K3806" s="1" t="s">
        <v>936</v>
      </c>
      <c r="L3806" s="1" t="s">
        <v>924</v>
      </c>
    </row>
    <row r="3807" spans="3:12">
      <c r="C3807" s="1" t="s">
        <v>1223</v>
      </c>
      <c r="D3807" s="1">
        <v>0</v>
      </c>
      <c r="E3807" s="1" t="s">
        <v>27</v>
      </c>
      <c r="F3807" s="12" t="s">
        <v>142</v>
      </c>
      <c r="G3807" s="12" t="s">
        <v>3350</v>
      </c>
      <c r="H3807" s="1" t="s">
        <v>85</v>
      </c>
      <c r="I3807" s="12" t="s">
        <v>554</v>
      </c>
      <c r="J3807" s="12" t="s">
        <v>559</v>
      </c>
      <c r="K3807" s="1" t="s">
        <v>936</v>
      </c>
      <c r="L3807" s="1" t="s">
        <v>924</v>
      </c>
    </row>
    <row r="3808" spans="3:12">
      <c r="C3808" s="1" t="s">
        <v>1224</v>
      </c>
      <c r="D3808" s="1">
        <v>0</v>
      </c>
      <c r="E3808" s="1" t="s">
        <v>27</v>
      </c>
      <c r="F3808" s="12" t="s">
        <v>142</v>
      </c>
      <c r="G3808" s="12" t="s">
        <v>3350</v>
      </c>
      <c r="H3808" s="1" t="s">
        <v>85</v>
      </c>
      <c r="I3808" s="12" t="s">
        <v>554</v>
      </c>
      <c r="J3808" s="12" t="s">
        <v>559</v>
      </c>
      <c r="K3808" s="1" t="s">
        <v>936</v>
      </c>
      <c r="L3808" s="1" t="s">
        <v>924</v>
      </c>
    </row>
    <row r="3809" spans="3:12">
      <c r="C3809" s="1" t="s">
        <v>1225</v>
      </c>
      <c r="D3809" s="1">
        <v>0</v>
      </c>
      <c r="E3809" s="1" t="s">
        <v>27</v>
      </c>
      <c r="F3809" s="12" t="s">
        <v>142</v>
      </c>
      <c r="G3809" s="12" t="s">
        <v>3350</v>
      </c>
      <c r="H3809" s="1" t="s">
        <v>85</v>
      </c>
      <c r="I3809" s="12" t="s">
        <v>554</v>
      </c>
      <c r="J3809" s="12" t="s">
        <v>559</v>
      </c>
      <c r="K3809" s="1" t="s">
        <v>936</v>
      </c>
      <c r="L3809" s="1" t="s">
        <v>924</v>
      </c>
    </row>
    <row r="3810" spans="3:12">
      <c r="C3810" s="1" t="s">
        <v>1226</v>
      </c>
      <c r="D3810" s="1">
        <v>0</v>
      </c>
      <c r="E3810" s="1" t="s">
        <v>27</v>
      </c>
      <c r="F3810" s="12" t="s">
        <v>142</v>
      </c>
      <c r="G3810" s="12" t="s">
        <v>3350</v>
      </c>
      <c r="H3810" s="1" t="s">
        <v>85</v>
      </c>
      <c r="I3810" s="12" t="s">
        <v>554</v>
      </c>
      <c r="J3810" s="12" t="s">
        <v>559</v>
      </c>
      <c r="K3810" s="1" t="s">
        <v>936</v>
      </c>
      <c r="L3810" s="1" t="s">
        <v>924</v>
      </c>
    </row>
    <row r="3811" spans="3:12">
      <c r="C3811" s="1" t="s">
        <v>1227</v>
      </c>
      <c r="D3811" s="1">
        <v>0</v>
      </c>
      <c r="E3811" s="1" t="s">
        <v>27</v>
      </c>
      <c r="F3811" s="12" t="s">
        <v>142</v>
      </c>
      <c r="G3811" s="12" t="s">
        <v>3350</v>
      </c>
      <c r="H3811" s="1" t="s">
        <v>85</v>
      </c>
      <c r="I3811" s="12" t="s">
        <v>554</v>
      </c>
      <c r="J3811" s="12" t="s">
        <v>559</v>
      </c>
      <c r="K3811" s="1" t="s">
        <v>936</v>
      </c>
      <c r="L3811" s="1" t="s">
        <v>924</v>
      </c>
    </row>
    <row r="3812" spans="3:12">
      <c r="C3812" s="1" t="s">
        <v>1228</v>
      </c>
      <c r="D3812" s="1">
        <v>0</v>
      </c>
      <c r="E3812" s="1" t="s">
        <v>27</v>
      </c>
      <c r="F3812" s="12" t="s">
        <v>142</v>
      </c>
      <c r="G3812" s="12" t="s">
        <v>3350</v>
      </c>
      <c r="H3812" s="1" t="s">
        <v>85</v>
      </c>
      <c r="I3812" s="12" t="s">
        <v>554</v>
      </c>
      <c r="J3812" s="12" t="s">
        <v>559</v>
      </c>
      <c r="K3812" s="1" t="s">
        <v>936</v>
      </c>
      <c r="L3812" s="1" t="s">
        <v>924</v>
      </c>
    </row>
    <row r="3813" spans="3:12">
      <c r="C3813" s="1" t="s">
        <v>1229</v>
      </c>
      <c r="D3813" s="1">
        <v>0</v>
      </c>
      <c r="E3813" s="1" t="s">
        <v>27</v>
      </c>
      <c r="F3813" s="12" t="s">
        <v>142</v>
      </c>
      <c r="G3813" s="12" t="s">
        <v>3350</v>
      </c>
      <c r="H3813" s="1" t="s">
        <v>85</v>
      </c>
      <c r="I3813" s="12" t="s">
        <v>554</v>
      </c>
      <c r="J3813" s="12" t="s">
        <v>559</v>
      </c>
      <c r="K3813" s="1" t="s">
        <v>936</v>
      </c>
      <c r="L3813" s="1" t="s">
        <v>924</v>
      </c>
    </row>
    <row r="3814" spans="3:12">
      <c r="C3814" s="1" t="s">
        <v>1230</v>
      </c>
      <c r="D3814" s="1">
        <v>0</v>
      </c>
      <c r="E3814" s="1" t="s">
        <v>27</v>
      </c>
      <c r="F3814" s="12" t="s">
        <v>142</v>
      </c>
      <c r="G3814" s="12" t="s">
        <v>3350</v>
      </c>
      <c r="H3814" s="1" t="s">
        <v>85</v>
      </c>
      <c r="I3814" s="12" t="s">
        <v>554</v>
      </c>
      <c r="J3814" s="12" t="s">
        <v>559</v>
      </c>
      <c r="K3814" s="1" t="s">
        <v>936</v>
      </c>
      <c r="L3814" s="1" t="s">
        <v>924</v>
      </c>
    </row>
    <row r="3815" spans="3:12">
      <c r="C3815" s="1" t="s">
        <v>1231</v>
      </c>
      <c r="D3815" s="1">
        <v>0</v>
      </c>
      <c r="E3815" s="1" t="s">
        <v>27</v>
      </c>
      <c r="F3815" s="12" t="s">
        <v>142</v>
      </c>
      <c r="G3815" s="12" t="s">
        <v>3350</v>
      </c>
      <c r="H3815" s="1" t="s">
        <v>85</v>
      </c>
      <c r="I3815" s="12" t="s">
        <v>554</v>
      </c>
      <c r="J3815" s="12" t="s">
        <v>559</v>
      </c>
      <c r="K3815" s="1" t="s">
        <v>936</v>
      </c>
      <c r="L3815" s="1" t="s">
        <v>924</v>
      </c>
    </row>
    <row r="3816" spans="3:12">
      <c r="C3816" s="1" t="s">
        <v>1232</v>
      </c>
      <c r="D3816" s="1">
        <v>0</v>
      </c>
      <c r="E3816" s="1" t="s">
        <v>27</v>
      </c>
      <c r="F3816" s="12" t="s">
        <v>142</v>
      </c>
      <c r="G3816" s="12" t="s">
        <v>3350</v>
      </c>
      <c r="H3816" s="1" t="s">
        <v>85</v>
      </c>
      <c r="I3816" s="12" t="s">
        <v>554</v>
      </c>
      <c r="J3816" s="12" t="s">
        <v>559</v>
      </c>
      <c r="K3816" s="1" t="s">
        <v>936</v>
      </c>
      <c r="L3816" s="1" t="s">
        <v>924</v>
      </c>
    </row>
    <row r="3817" spans="3:12">
      <c r="C3817" s="1" t="s">
        <v>1177</v>
      </c>
      <c r="D3817" s="1">
        <v>0</v>
      </c>
      <c r="E3817" s="1" t="s">
        <v>27</v>
      </c>
      <c r="F3817" s="12" t="s">
        <v>142</v>
      </c>
      <c r="G3817" s="12" t="s">
        <v>3350</v>
      </c>
      <c r="H3817" s="1" t="s">
        <v>85</v>
      </c>
      <c r="I3817" s="12" t="s">
        <v>554</v>
      </c>
      <c r="J3817" s="12" t="s">
        <v>559</v>
      </c>
      <c r="K3817" s="1" t="s">
        <v>936</v>
      </c>
      <c r="L3817" s="1" t="s">
        <v>926</v>
      </c>
    </row>
    <row r="3818" spans="3:12">
      <c r="C3818" s="1" t="s">
        <v>1178</v>
      </c>
      <c r="D3818" s="1">
        <v>0</v>
      </c>
      <c r="E3818" s="1" t="s">
        <v>27</v>
      </c>
      <c r="F3818" s="12" t="s">
        <v>142</v>
      </c>
      <c r="G3818" s="12" t="s">
        <v>3350</v>
      </c>
      <c r="H3818" s="1" t="s">
        <v>85</v>
      </c>
      <c r="I3818" s="12" t="s">
        <v>554</v>
      </c>
      <c r="J3818" s="12" t="s">
        <v>559</v>
      </c>
      <c r="K3818" s="1" t="s">
        <v>936</v>
      </c>
      <c r="L3818" s="1" t="s">
        <v>926</v>
      </c>
    </row>
    <row r="3819" spans="3:12">
      <c r="C3819" s="1" t="s">
        <v>1179</v>
      </c>
      <c r="D3819" s="1">
        <v>0</v>
      </c>
      <c r="E3819" s="1" t="s">
        <v>27</v>
      </c>
      <c r="F3819" s="12" t="s">
        <v>142</v>
      </c>
      <c r="G3819" s="12" t="s">
        <v>3350</v>
      </c>
      <c r="H3819" s="1" t="s">
        <v>85</v>
      </c>
      <c r="I3819" s="12" t="s">
        <v>554</v>
      </c>
      <c r="J3819" s="12" t="s">
        <v>559</v>
      </c>
      <c r="K3819" s="1" t="s">
        <v>936</v>
      </c>
      <c r="L3819" s="1" t="s">
        <v>926</v>
      </c>
    </row>
    <row r="3820" spans="3:12">
      <c r="C3820" s="1" t="s">
        <v>1180</v>
      </c>
      <c r="D3820" s="1">
        <v>0</v>
      </c>
      <c r="E3820" s="1" t="s">
        <v>27</v>
      </c>
      <c r="F3820" s="12" t="s">
        <v>142</v>
      </c>
      <c r="G3820" s="12" t="s">
        <v>3350</v>
      </c>
      <c r="H3820" s="1" t="s">
        <v>85</v>
      </c>
      <c r="I3820" s="12" t="s">
        <v>554</v>
      </c>
      <c r="J3820" s="12" t="s">
        <v>559</v>
      </c>
      <c r="K3820" s="1" t="s">
        <v>936</v>
      </c>
      <c r="L3820" s="1" t="s">
        <v>926</v>
      </c>
    </row>
    <row r="3821" spans="3:12">
      <c r="C3821" s="1" t="s">
        <v>1182</v>
      </c>
      <c r="D3821" s="1">
        <v>0</v>
      </c>
      <c r="E3821" s="1" t="s">
        <v>27</v>
      </c>
      <c r="F3821" s="12" t="s">
        <v>142</v>
      </c>
      <c r="G3821" s="12" t="s">
        <v>3350</v>
      </c>
      <c r="H3821" s="1" t="s">
        <v>85</v>
      </c>
      <c r="I3821" s="12" t="s">
        <v>554</v>
      </c>
      <c r="J3821" s="12" t="s">
        <v>559</v>
      </c>
      <c r="K3821" s="1" t="s">
        <v>936</v>
      </c>
      <c r="L3821" s="1" t="s">
        <v>926</v>
      </c>
    </row>
    <row r="3822" spans="3:12">
      <c r="C3822" s="1" t="s">
        <v>1183</v>
      </c>
      <c r="D3822" s="1">
        <v>0</v>
      </c>
      <c r="E3822" s="1" t="s">
        <v>27</v>
      </c>
      <c r="F3822" s="12" t="s">
        <v>142</v>
      </c>
      <c r="G3822" s="12" t="s">
        <v>3350</v>
      </c>
      <c r="H3822" s="1" t="s">
        <v>85</v>
      </c>
      <c r="I3822" s="12" t="s">
        <v>554</v>
      </c>
      <c r="J3822" s="12" t="s">
        <v>559</v>
      </c>
      <c r="K3822" s="1" t="s">
        <v>936</v>
      </c>
      <c r="L3822" s="1" t="s">
        <v>926</v>
      </c>
    </row>
    <row r="3823" spans="3:12">
      <c r="C3823" s="1" t="s">
        <v>1184</v>
      </c>
      <c r="D3823" s="1">
        <v>0</v>
      </c>
      <c r="E3823" s="1" t="s">
        <v>27</v>
      </c>
      <c r="F3823" s="12" t="s">
        <v>142</v>
      </c>
      <c r="G3823" s="12" t="s">
        <v>3350</v>
      </c>
      <c r="H3823" s="1" t="s">
        <v>85</v>
      </c>
      <c r="I3823" s="12" t="s">
        <v>554</v>
      </c>
      <c r="J3823" s="12" t="s">
        <v>559</v>
      </c>
      <c r="K3823" s="1" t="s">
        <v>936</v>
      </c>
      <c r="L3823" s="1" t="s">
        <v>926</v>
      </c>
    </row>
    <row r="3824" spans="3:12">
      <c r="C3824" s="1" t="s">
        <v>1185</v>
      </c>
      <c r="D3824" s="1">
        <v>0</v>
      </c>
      <c r="E3824" s="1" t="s">
        <v>27</v>
      </c>
      <c r="F3824" s="12" t="s">
        <v>142</v>
      </c>
      <c r="G3824" s="12" t="s">
        <v>3350</v>
      </c>
      <c r="H3824" s="1" t="s">
        <v>85</v>
      </c>
      <c r="I3824" s="12" t="s">
        <v>554</v>
      </c>
      <c r="J3824" s="12" t="s">
        <v>559</v>
      </c>
      <c r="K3824" s="1" t="s">
        <v>936</v>
      </c>
      <c r="L3824" s="1" t="s">
        <v>926</v>
      </c>
    </row>
    <row r="3825" spans="3:12">
      <c r="C3825" s="1" t="s">
        <v>1187</v>
      </c>
      <c r="D3825" s="1">
        <v>0</v>
      </c>
      <c r="E3825" s="1" t="s">
        <v>27</v>
      </c>
      <c r="F3825" s="12" t="s">
        <v>142</v>
      </c>
      <c r="G3825" s="12" t="s">
        <v>3350</v>
      </c>
      <c r="H3825" s="1" t="s">
        <v>85</v>
      </c>
      <c r="I3825" s="12" t="s">
        <v>554</v>
      </c>
      <c r="J3825" s="12" t="s">
        <v>559</v>
      </c>
      <c r="K3825" s="1" t="s">
        <v>936</v>
      </c>
      <c r="L3825" s="1" t="s">
        <v>926</v>
      </c>
    </row>
    <row r="3826" spans="3:12">
      <c r="C3826" s="1" t="s">
        <v>1188</v>
      </c>
      <c r="D3826" s="1">
        <v>0</v>
      </c>
      <c r="E3826" s="1" t="s">
        <v>27</v>
      </c>
      <c r="F3826" s="12" t="s">
        <v>142</v>
      </c>
      <c r="G3826" s="12" t="s">
        <v>3350</v>
      </c>
      <c r="H3826" s="1" t="s">
        <v>85</v>
      </c>
      <c r="I3826" s="12" t="s">
        <v>554</v>
      </c>
      <c r="J3826" s="12" t="s">
        <v>559</v>
      </c>
      <c r="K3826" s="1" t="s">
        <v>936</v>
      </c>
      <c r="L3826" s="1" t="s">
        <v>926</v>
      </c>
    </row>
    <row r="3827" spans="3:12">
      <c r="C3827" s="1" t="s">
        <v>1189</v>
      </c>
      <c r="D3827" s="1">
        <v>0</v>
      </c>
      <c r="E3827" s="1" t="s">
        <v>27</v>
      </c>
      <c r="F3827" s="12" t="s">
        <v>142</v>
      </c>
      <c r="G3827" s="12" t="s">
        <v>3350</v>
      </c>
      <c r="H3827" s="1" t="s">
        <v>85</v>
      </c>
      <c r="I3827" s="12" t="s">
        <v>554</v>
      </c>
      <c r="J3827" s="12" t="s">
        <v>559</v>
      </c>
      <c r="K3827" s="1" t="s">
        <v>936</v>
      </c>
      <c r="L3827" s="1" t="s">
        <v>926</v>
      </c>
    </row>
    <row r="3828" spans="3:12">
      <c r="C3828" s="1" t="s">
        <v>1190</v>
      </c>
      <c r="D3828" s="1">
        <v>0</v>
      </c>
      <c r="E3828" s="1" t="s">
        <v>27</v>
      </c>
      <c r="F3828" s="12" t="s">
        <v>142</v>
      </c>
      <c r="G3828" s="12" t="s">
        <v>3350</v>
      </c>
      <c r="H3828" s="1" t="s">
        <v>85</v>
      </c>
      <c r="I3828" s="12" t="s">
        <v>554</v>
      </c>
      <c r="J3828" s="12" t="s">
        <v>559</v>
      </c>
      <c r="K3828" s="1" t="s">
        <v>936</v>
      </c>
      <c r="L3828" s="1" t="s">
        <v>926</v>
      </c>
    </row>
    <row r="3829" spans="3:12">
      <c r="C3829" s="1" t="s">
        <v>1191</v>
      </c>
      <c r="D3829" s="1">
        <v>0</v>
      </c>
      <c r="E3829" s="1" t="s">
        <v>27</v>
      </c>
      <c r="F3829" s="12" t="s">
        <v>142</v>
      </c>
      <c r="G3829" s="12" t="s">
        <v>3350</v>
      </c>
      <c r="H3829" s="1" t="s">
        <v>85</v>
      </c>
      <c r="I3829" s="12" t="s">
        <v>554</v>
      </c>
      <c r="J3829" s="12" t="s">
        <v>559</v>
      </c>
      <c r="K3829" s="1" t="s">
        <v>936</v>
      </c>
      <c r="L3829" s="1" t="s">
        <v>926</v>
      </c>
    </row>
    <row r="3830" spans="3:12">
      <c r="C3830" s="1" t="s">
        <v>1192</v>
      </c>
      <c r="D3830" s="1">
        <v>0</v>
      </c>
      <c r="E3830" s="1" t="s">
        <v>27</v>
      </c>
      <c r="F3830" s="12" t="s">
        <v>142</v>
      </c>
      <c r="G3830" s="12" t="s">
        <v>3350</v>
      </c>
      <c r="H3830" s="1" t="s">
        <v>85</v>
      </c>
      <c r="I3830" s="12" t="s">
        <v>554</v>
      </c>
      <c r="J3830" s="12" t="s">
        <v>559</v>
      </c>
      <c r="K3830" s="1" t="s">
        <v>936</v>
      </c>
      <c r="L3830" s="1" t="s">
        <v>926</v>
      </c>
    </row>
    <row r="3831" spans="3:12">
      <c r="C3831" s="1" t="s">
        <v>1193</v>
      </c>
      <c r="D3831" s="1">
        <v>0</v>
      </c>
      <c r="E3831" s="1" t="s">
        <v>27</v>
      </c>
      <c r="F3831" s="12" t="s">
        <v>142</v>
      </c>
      <c r="G3831" s="12" t="s">
        <v>3350</v>
      </c>
      <c r="H3831" s="1" t="s">
        <v>85</v>
      </c>
      <c r="I3831" s="12" t="s">
        <v>554</v>
      </c>
      <c r="J3831" s="12" t="s">
        <v>559</v>
      </c>
      <c r="K3831" s="1" t="s">
        <v>936</v>
      </c>
      <c r="L3831" s="1" t="s">
        <v>926</v>
      </c>
    </row>
    <row r="3832" spans="3:12">
      <c r="C3832" s="1" t="s">
        <v>1194</v>
      </c>
      <c r="D3832" s="1">
        <v>0</v>
      </c>
      <c r="E3832" s="1" t="s">
        <v>27</v>
      </c>
      <c r="F3832" s="12" t="s">
        <v>142</v>
      </c>
      <c r="G3832" s="12" t="s">
        <v>3350</v>
      </c>
      <c r="H3832" s="1" t="s">
        <v>85</v>
      </c>
      <c r="I3832" s="12" t="s">
        <v>554</v>
      </c>
      <c r="J3832" s="12" t="s">
        <v>559</v>
      </c>
      <c r="K3832" s="1" t="s">
        <v>936</v>
      </c>
      <c r="L3832" s="1" t="s">
        <v>926</v>
      </c>
    </row>
    <row r="3833" spans="3:12">
      <c r="C3833" s="1" t="s">
        <v>1195</v>
      </c>
      <c r="D3833" s="1">
        <v>0</v>
      </c>
      <c r="E3833" s="1" t="s">
        <v>27</v>
      </c>
      <c r="F3833" s="12" t="s">
        <v>142</v>
      </c>
      <c r="G3833" s="12" t="s">
        <v>3350</v>
      </c>
      <c r="H3833" s="1" t="s">
        <v>85</v>
      </c>
      <c r="I3833" s="12" t="s">
        <v>554</v>
      </c>
      <c r="J3833" s="12" t="s">
        <v>559</v>
      </c>
      <c r="K3833" s="1" t="s">
        <v>936</v>
      </c>
      <c r="L3833" s="1" t="s">
        <v>926</v>
      </c>
    </row>
    <row r="3834" spans="3:12">
      <c r="C3834" s="1" t="s">
        <v>1196</v>
      </c>
      <c r="D3834" s="1">
        <v>0</v>
      </c>
      <c r="E3834" s="1" t="s">
        <v>27</v>
      </c>
      <c r="F3834" s="12" t="s">
        <v>142</v>
      </c>
      <c r="G3834" s="12" t="s">
        <v>3350</v>
      </c>
      <c r="H3834" s="1" t="s">
        <v>85</v>
      </c>
      <c r="I3834" s="12" t="s">
        <v>554</v>
      </c>
      <c r="J3834" s="12" t="s">
        <v>559</v>
      </c>
      <c r="K3834" s="1" t="s">
        <v>936</v>
      </c>
      <c r="L3834" s="1" t="s">
        <v>926</v>
      </c>
    </row>
    <row r="3835" spans="3:12">
      <c r="C3835" s="1" t="s">
        <v>1197</v>
      </c>
      <c r="D3835" s="1">
        <v>0</v>
      </c>
      <c r="E3835" s="1" t="s">
        <v>27</v>
      </c>
      <c r="F3835" s="12" t="s">
        <v>142</v>
      </c>
      <c r="G3835" s="12" t="s">
        <v>3350</v>
      </c>
      <c r="H3835" s="1" t="s">
        <v>85</v>
      </c>
      <c r="I3835" s="12" t="s">
        <v>554</v>
      </c>
      <c r="J3835" s="12" t="s">
        <v>559</v>
      </c>
      <c r="K3835" s="1" t="s">
        <v>936</v>
      </c>
      <c r="L3835" s="1" t="s">
        <v>926</v>
      </c>
    </row>
    <row r="3836" spans="3:12">
      <c r="C3836" s="1" t="s">
        <v>1198</v>
      </c>
      <c r="D3836" s="1">
        <v>0</v>
      </c>
      <c r="E3836" s="1" t="s">
        <v>27</v>
      </c>
      <c r="F3836" s="12" t="s">
        <v>142</v>
      </c>
      <c r="G3836" s="12" t="s">
        <v>3350</v>
      </c>
      <c r="H3836" s="1" t="s">
        <v>85</v>
      </c>
      <c r="I3836" s="12" t="s">
        <v>554</v>
      </c>
      <c r="J3836" s="12" t="s">
        <v>559</v>
      </c>
      <c r="K3836" s="1" t="s">
        <v>936</v>
      </c>
      <c r="L3836" s="1" t="s">
        <v>926</v>
      </c>
    </row>
    <row r="3837" spans="3:12">
      <c r="C3837" s="1" t="s">
        <v>1199</v>
      </c>
      <c r="D3837" s="1">
        <v>0</v>
      </c>
      <c r="E3837" s="1" t="s">
        <v>27</v>
      </c>
      <c r="F3837" s="12" t="s">
        <v>142</v>
      </c>
      <c r="G3837" s="12" t="s">
        <v>3350</v>
      </c>
      <c r="H3837" s="1" t="s">
        <v>85</v>
      </c>
      <c r="I3837" s="12" t="s">
        <v>554</v>
      </c>
      <c r="J3837" s="12" t="s">
        <v>559</v>
      </c>
      <c r="K3837" s="1" t="s">
        <v>936</v>
      </c>
      <c r="L3837" s="1" t="s">
        <v>926</v>
      </c>
    </row>
    <row r="3838" spans="3:12">
      <c r="C3838" s="1" t="s">
        <v>1200</v>
      </c>
      <c r="D3838" s="1">
        <v>0</v>
      </c>
      <c r="E3838" s="1" t="s">
        <v>27</v>
      </c>
      <c r="F3838" s="12" t="s">
        <v>142</v>
      </c>
      <c r="G3838" s="12" t="s">
        <v>3350</v>
      </c>
      <c r="H3838" s="1" t="s">
        <v>85</v>
      </c>
      <c r="I3838" s="12" t="s">
        <v>554</v>
      </c>
      <c r="J3838" s="12" t="s">
        <v>559</v>
      </c>
      <c r="K3838" s="1" t="s">
        <v>936</v>
      </c>
      <c r="L3838" s="1" t="s">
        <v>926</v>
      </c>
    </row>
    <row r="3839" spans="3:12">
      <c r="C3839" s="1" t="s">
        <v>1201</v>
      </c>
      <c r="D3839" s="1">
        <v>0</v>
      </c>
      <c r="E3839" s="1" t="s">
        <v>27</v>
      </c>
      <c r="F3839" s="12" t="s">
        <v>142</v>
      </c>
      <c r="G3839" s="12" t="s">
        <v>3350</v>
      </c>
      <c r="H3839" s="1" t="s">
        <v>85</v>
      </c>
      <c r="I3839" s="12" t="s">
        <v>554</v>
      </c>
      <c r="J3839" s="12" t="s">
        <v>559</v>
      </c>
      <c r="K3839" s="1" t="s">
        <v>936</v>
      </c>
      <c r="L3839" s="1" t="s">
        <v>926</v>
      </c>
    </row>
    <row r="3840" spans="3:12">
      <c r="C3840" s="1" t="s">
        <v>1202</v>
      </c>
      <c r="D3840" s="1">
        <v>0</v>
      </c>
      <c r="E3840" s="1" t="s">
        <v>27</v>
      </c>
      <c r="F3840" s="12" t="s">
        <v>142</v>
      </c>
      <c r="G3840" s="12" t="s">
        <v>3350</v>
      </c>
      <c r="H3840" s="1" t="s">
        <v>85</v>
      </c>
      <c r="I3840" s="12" t="s">
        <v>554</v>
      </c>
      <c r="J3840" s="12" t="s">
        <v>559</v>
      </c>
      <c r="K3840" s="1" t="s">
        <v>936</v>
      </c>
      <c r="L3840" s="1" t="s">
        <v>926</v>
      </c>
    </row>
    <row r="3841" spans="3:12">
      <c r="C3841" s="1" t="s">
        <v>1203</v>
      </c>
      <c r="D3841" s="1">
        <v>0</v>
      </c>
      <c r="E3841" s="1" t="s">
        <v>27</v>
      </c>
      <c r="F3841" s="12" t="s">
        <v>142</v>
      </c>
      <c r="G3841" s="12" t="s">
        <v>3350</v>
      </c>
      <c r="H3841" s="1" t="s">
        <v>85</v>
      </c>
      <c r="I3841" s="12" t="s">
        <v>554</v>
      </c>
      <c r="J3841" s="12" t="s">
        <v>559</v>
      </c>
      <c r="K3841" s="1" t="s">
        <v>936</v>
      </c>
      <c r="L3841" s="1" t="s">
        <v>926</v>
      </c>
    </row>
    <row r="3842" spans="3:12">
      <c r="C3842" s="1" t="s">
        <v>1204</v>
      </c>
      <c r="D3842" s="1">
        <v>0</v>
      </c>
      <c r="E3842" s="1" t="s">
        <v>27</v>
      </c>
      <c r="F3842" s="12" t="s">
        <v>142</v>
      </c>
      <c r="G3842" s="12" t="s">
        <v>3350</v>
      </c>
      <c r="H3842" s="1" t="s">
        <v>85</v>
      </c>
      <c r="I3842" s="12" t="s">
        <v>554</v>
      </c>
      <c r="J3842" s="12" t="s">
        <v>559</v>
      </c>
      <c r="K3842" s="1" t="s">
        <v>936</v>
      </c>
      <c r="L3842" s="1" t="s">
        <v>926</v>
      </c>
    </row>
    <row r="3843" spans="3:12">
      <c r="C3843" s="1" t="s">
        <v>1207</v>
      </c>
      <c r="D3843" s="1">
        <v>0</v>
      </c>
      <c r="E3843" s="1" t="s">
        <v>27</v>
      </c>
      <c r="F3843" s="12" t="s">
        <v>142</v>
      </c>
      <c r="G3843" s="12" t="s">
        <v>3350</v>
      </c>
      <c r="H3843" s="1" t="s">
        <v>85</v>
      </c>
      <c r="I3843" s="12" t="s">
        <v>554</v>
      </c>
      <c r="J3843" s="12" t="s">
        <v>559</v>
      </c>
      <c r="K3843" s="1" t="s">
        <v>936</v>
      </c>
      <c r="L3843" s="1" t="s">
        <v>926</v>
      </c>
    </row>
    <row r="3844" spans="3:12">
      <c r="C3844" s="1" t="s">
        <v>1208</v>
      </c>
      <c r="D3844" s="1">
        <v>0</v>
      </c>
      <c r="E3844" s="1" t="s">
        <v>27</v>
      </c>
      <c r="F3844" s="12" t="s">
        <v>142</v>
      </c>
      <c r="G3844" s="12" t="s">
        <v>3350</v>
      </c>
      <c r="H3844" s="1" t="s">
        <v>85</v>
      </c>
      <c r="I3844" s="12" t="s">
        <v>554</v>
      </c>
      <c r="J3844" s="12" t="s">
        <v>559</v>
      </c>
      <c r="K3844" s="1" t="s">
        <v>936</v>
      </c>
      <c r="L3844" s="1" t="s">
        <v>926</v>
      </c>
    </row>
    <row r="3845" spans="3:12">
      <c r="C3845" s="1" t="s">
        <v>1209</v>
      </c>
      <c r="D3845" s="1">
        <v>0</v>
      </c>
      <c r="E3845" s="1" t="s">
        <v>27</v>
      </c>
      <c r="F3845" s="12" t="s">
        <v>142</v>
      </c>
      <c r="G3845" s="12" t="s">
        <v>3350</v>
      </c>
      <c r="H3845" s="1" t="s">
        <v>85</v>
      </c>
      <c r="I3845" s="12" t="s">
        <v>554</v>
      </c>
      <c r="J3845" s="12" t="s">
        <v>559</v>
      </c>
      <c r="K3845" s="1" t="s">
        <v>936</v>
      </c>
      <c r="L3845" s="1" t="s">
        <v>926</v>
      </c>
    </row>
    <row r="3846" spans="3:12">
      <c r="C3846" s="1" t="s">
        <v>1210</v>
      </c>
      <c r="D3846" s="1">
        <v>0</v>
      </c>
      <c r="E3846" s="1" t="s">
        <v>27</v>
      </c>
      <c r="F3846" s="12" t="s">
        <v>142</v>
      </c>
      <c r="G3846" s="12" t="s">
        <v>3350</v>
      </c>
      <c r="H3846" s="1" t="s">
        <v>85</v>
      </c>
      <c r="I3846" s="12" t="s">
        <v>554</v>
      </c>
      <c r="J3846" s="12" t="s">
        <v>559</v>
      </c>
      <c r="K3846" s="1" t="s">
        <v>936</v>
      </c>
      <c r="L3846" s="1" t="s">
        <v>926</v>
      </c>
    </row>
    <row r="3847" spans="3:12">
      <c r="C3847" s="1" t="s">
        <v>1212</v>
      </c>
      <c r="D3847" s="1">
        <v>0</v>
      </c>
      <c r="E3847" s="1" t="s">
        <v>27</v>
      </c>
      <c r="F3847" s="12" t="s">
        <v>142</v>
      </c>
      <c r="G3847" s="12" t="s">
        <v>3350</v>
      </c>
      <c r="H3847" s="1" t="s">
        <v>85</v>
      </c>
      <c r="I3847" s="12" t="s">
        <v>554</v>
      </c>
      <c r="J3847" s="12" t="s">
        <v>559</v>
      </c>
      <c r="K3847" s="1" t="s">
        <v>936</v>
      </c>
      <c r="L3847" s="1" t="s">
        <v>926</v>
      </c>
    </row>
    <row r="3848" spans="3:12">
      <c r="C3848" s="1" t="s">
        <v>1213</v>
      </c>
      <c r="D3848" s="1">
        <v>0</v>
      </c>
      <c r="E3848" s="1" t="s">
        <v>27</v>
      </c>
      <c r="F3848" s="12" t="s">
        <v>142</v>
      </c>
      <c r="G3848" s="12" t="s">
        <v>3350</v>
      </c>
      <c r="H3848" s="1" t="s">
        <v>85</v>
      </c>
      <c r="I3848" s="12" t="s">
        <v>554</v>
      </c>
      <c r="J3848" s="12" t="s">
        <v>559</v>
      </c>
      <c r="K3848" s="1" t="s">
        <v>936</v>
      </c>
      <c r="L3848" s="1" t="s">
        <v>926</v>
      </c>
    </row>
    <row r="3849" spans="3:12">
      <c r="C3849" s="1" t="s">
        <v>1214</v>
      </c>
      <c r="D3849" s="1">
        <v>0</v>
      </c>
      <c r="E3849" s="1" t="s">
        <v>27</v>
      </c>
      <c r="F3849" s="12" t="s">
        <v>142</v>
      </c>
      <c r="G3849" s="12" t="s">
        <v>3350</v>
      </c>
      <c r="H3849" s="1" t="s">
        <v>85</v>
      </c>
      <c r="I3849" s="12" t="s">
        <v>554</v>
      </c>
      <c r="J3849" s="12" t="s">
        <v>559</v>
      </c>
      <c r="K3849" s="1" t="s">
        <v>936</v>
      </c>
      <c r="L3849" s="1" t="s">
        <v>926</v>
      </c>
    </row>
    <row r="3850" spans="3:12">
      <c r="C3850" s="1" t="s">
        <v>1215</v>
      </c>
      <c r="D3850" s="1">
        <v>0</v>
      </c>
      <c r="E3850" s="1" t="s">
        <v>27</v>
      </c>
      <c r="F3850" s="12" t="s">
        <v>142</v>
      </c>
      <c r="G3850" s="12" t="s">
        <v>3350</v>
      </c>
      <c r="H3850" s="1" t="s">
        <v>85</v>
      </c>
      <c r="I3850" s="12" t="s">
        <v>554</v>
      </c>
      <c r="J3850" s="12" t="s">
        <v>559</v>
      </c>
      <c r="K3850" s="1" t="s">
        <v>936</v>
      </c>
      <c r="L3850" s="1" t="s">
        <v>926</v>
      </c>
    </row>
    <row r="3851" spans="3:12">
      <c r="C3851" s="1" t="s">
        <v>1217</v>
      </c>
      <c r="D3851" s="1">
        <v>0</v>
      </c>
      <c r="E3851" s="1" t="s">
        <v>27</v>
      </c>
      <c r="F3851" s="12" t="s">
        <v>142</v>
      </c>
      <c r="G3851" s="12" t="s">
        <v>3350</v>
      </c>
      <c r="H3851" s="1" t="s">
        <v>85</v>
      </c>
      <c r="I3851" s="12" t="s">
        <v>554</v>
      </c>
      <c r="J3851" s="12" t="s">
        <v>559</v>
      </c>
      <c r="K3851" s="1" t="s">
        <v>936</v>
      </c>
      <c r="L3851" s="1" t="s">
        <v>926</v>
      </c>
    </row>
    <row r="3852" spans="3:12">
      <c r="C3852" s="1" t="s">
        <v>1218</v>
      </c>
      <c r="D3852" s="1">
        <v>0</v>
      </c>
      <c r="E3852" s="1" t="s">
        <v>27</v>
      </c>
      <c r="F3852" s="12" t="s">
        <v>142</v>
      </c>
      <c r="G3852" s="12" t="s">
        <v>3350</v>
      </c>
      <c r="H3852" s="1" t="s">
        <v>85</v>
      </c>
      <c r="I3852" s="12" t="s">
        <v>554</v>
      </c>
      <c r="J3852" s="12" t="s">
        <v>559</v>
      </c>
      <c r="K3852" s="1" t="s">
        <v>936</v>
      </c>
      <c r="L3852" s="1" t="s">
        <v>926</v>
      </c>
    </row>
    <row r="3853" spans="3:12">
      <c r="C3853" s="1" t="s">
        <v>1219</v>
      </c>
      <c r="D3853" s="1">
        <v>0</v>
      </c>
      <c r="E3853" s="1" t="s">
        <v>27</v>
      </c>
      <c r="F3853" s="12" t="s">
        <v>142</v>
      </c>
      <c r="G3853" s="12" t="s">
        <v>3350</v>
      </c>
      <c r="H3853" s="1" t="s">
        <v>85</v>
      </c>
      <c r="I3853" s="12" t="s">
        <v>554</v>
      </c>
      <c r="J3853" s="12" t="s">
        <v>559</v>
      </c>
      <c r="K3853" s="1" t="s">
        <v>936</v>
      </c>
      <c r="L3853" s="1" t="s">
        <v>926</v>
      </c>
    </row>
    <row r="3854" spans="3:12">
      <c r="C3854" s="1" t="s">
        <v>1220</v>
      </c>
      <c r="D3854" s="1">
        <v>0</v>
      </c>
      <c r="E3854" s="1" t="s">
        <v>27</v>
      </c>
      <c r="F3854" s="12" t="s">
        <v>142</v>
      </c>
      <c r="G3854" s="12" t="s">
        <v>3350</v>
      </c>
      <c r="H3854" s="1" t="s">
        <v>85</v>
      </c>
      <c r="I3854" s="12" t="s">
        <v>554</v>
      </c>
      <c r="J3854" s="12" t="s">
        <v>559</v>
      </c>
      <c r="K3854" s="1" t="s">
        <v>936</v>
      </c>
      <c r="L3854" s="1" t="s">
        <v>926</v>
      </c>
    </row>
    <row r="3855" spans="3:12">
      <c r="C3855" s="1" t="s">
        <v>1221</v>
      </c>
      <c r="D3855" s="1">
        <v>0</v>
      </c>
      <c r="E3855" s="1" t="s">
        <v>27</v>
      </c>
      <c r="F3855" s="12" t="s">
        <v>142</v>
      </c>
      <c r="G3855" s="12" t="s">
        <v>3350</v>
      </c>
      <c r="H3855" s="1" t="s">
        <v>85</v>
      </c>
      <c r="I3855" s="12" t="s">
        <v>554</v>
      </c>
      <c r="J3855" s="12" t="s">
        <v>559</v>
      </c>
      <c r="K3855" s="1" t="s">
        <v>936</v>
      </c>
      <c r="L3855" s="1" t="s">
        <v>926</v>
      </c>
    </row>
    <row r="3856" spans="3:12">
      <c r="C3856" s="1" t="s">
        <v>1222</v>
      </c>
      <c r="D3856" s="1">
        <v>0</v>
      </c>
      <c r="E3856" s="1" t="s">
        <v>27</v>
      </c>
      <c r="F3856" s="12" t="s">
        <v>142</v>
      </c>
      <c r="G3856" s="12" t="s">
        <v>3350</v>
      </c>
      <c r="H3856" s="1" t="s">
        <v>85</v>
      </c>
      <c r="I3856" s="12" t="s">
        <v>554</v>
      </c>
      <c r="J3856" s="12" t="s">
        <v>559</v>
      </c>
      <c r="K3856" s="1" t="s">
        <v>936</v>
      </c>
      <c r="L3856" s="1" t="s">
        <v>926</v>
      </c>
    </row>
    <row r="3857" spans="3:12">
      <c r="C3857" s="1" t="s">
        <v>1223</v>
      </c>
      <c r="D3857" s="1">
        <v>0</v>
      </c>
      <c r="E3857" s="1" t="s">
        <v>27</v>
      </c>
      <c r="F3857" s="12" t="s">
        <v>142</v>
      </c>
      <c r="G3857" s="12" t="s">
        <v>3350</v>
      </c>
      <c r="H3857" s="1" t="s">
        <v>85</v>
      </c>
      <c r="I3857" s="12" t="s">
        <v>554</v>
      </c>
      <c r="J3857" s="12" t="s">
        <v>559</v>
      </c>
      <c r="K3857" s="1" t="s">
        <v>936</v>
      </c>
      <c r="L3857" s="1" t="s">
        <v>926</v>
      </c>
    </row>
    <row r="3858" spans="3:12">
      <c r="C3858" s="1" t="s">
        <v>1224</v>
      </c>
      <c r="D3858" s="1">
        <v>0</v>
      </c>
      <c r="E3858" s="1" t="s">
        <v>27</v>
      </c>
      <c r="F3858" s="12" t="s">
        <v>142</v>
      </c>
      <c r="G3858" s="12" t="s">
        <v>3350</v>
      </c>
      <c r="H3858" s="1" t="s">
        <v>85</v>
      </c>
      <c r="I3858" s="12" t="s">
        <v>554</v>
      </c>
      <c r="J3858" s="12" t="s">
        <v>559</v>
      </c>
      <c r="K3858" s="1" t="s">
        <v>936</v>
      </c>
      <c r="L3858" s="1" t="s">
        <v>926</v>
      </c>
    </row>
    <row r="3859" spans="3:12">
      <c r="C3859" s="1" t="s">
        <v>1225</v>
      </c>
      <c r="D3859" s="1">
        <v>0</v>
      </c>
      <c r="E3859" s="1" t="s">
        <v>27</v>
      </c>
      <c r="F3859" s="12" t="s">
        <v>142</v>
      </c>
      <c r="G3859" s="12" t="s">
        <v>3350</v>
      </c>
      <c r="H3859" s="1" t="s">
        <v>85</v>
      </c>
      <c r="I3859" s="12" t="s">
        <v>554</v>
      </c>
      <c r="J3859" s="12" t="s">
        <v>559</v>
      </c>
      <c r="K3859" s="1" t="s">
        <v>936</v>
      </c>
      <c r="L3859" s="1" t="s">
        <v>926</v>
      </c>
    </row>
    <row r="3860" spans="3:12">
      <c r="C3860" s="1" t="s">
        <v>1226</v>
      </c>
      <c r="D3860" s="1">
        <v>0</v>
      </c>
      <c r="E3860" s="1" t="s">
        <v>27</v>
      </c>
      <c r="F3860" s="12" t="s">
        <v>142</v>
      </c>
      <c r="G3860" s="12" t="s">
        <v>3350</v>
      </c>
      <c r="H3860" s="1" t="s">
        <v>85</v>
      </c>
      <c r="I3860" s="12" t="s">
        <v>554</v>
      </c>
      <c r="J3860" s="12" t="s">
        <v>559</v>
      </c>
      <c r="K3860" s="1" t="s">
        <v>936</v>
      </c>
      <c r="L3860" s="1" t="s">
        <v>926</v>
      </c>
    </row>
    <row r="3861" spans="3:12">
      <c r="C3861" s="1" t="s">
        <v>1227</v>
      </c>
      <c r="D3861" s="1">
        <v>0</v>
      </c>
      <c r="E3861" s="1" t="s">
        <v>27</v>
      </c>
      <c r="F3861" s="12" t="s">
        <v>142</v>
      </c>
      <c r="G3861" s="12" t="s">
        <v>3350</v>
      </c>
      <c r="H3861" s="1" t="s">
        <v>85</v>
      </c>
      <c r="I3861" s="12" t="s">
        <v>554</v>
      </c>
      <c r="J3861" s="12" t="s">
        <v>559</v>
      </c>
      <c r="K3861" s="1" t="s">
        <v>936</v>
      </c>
      <c r="L3861" s="1" t="s">
        <v>926</v>
      </c>
    </row>
    <row r="3862" spans="3:12">
      <c r="C3862" s="1" t="s">
        <v>1228</v>
      </c>
      <c r="D3862" s="1">
        <v>0</v>
      </c>
      <c r="E3862" s="1" t="s">
        <v>27</v>
      </c>
      <c r="F3862" s="12" t="s">
        <v>142</v>
      </c>
      <c r="G3862" s="12" t="s">
        <v>3350</v>
      </c>
      <c r="H3862" s="1" t="s">
        <v>85</v>
      </c>
      <c r="I3862" s="12" t="s">
        <v>554</v>
      </c>
      <c r="J3862" s="12" t="s">
        <v>559</v>
      </c>
      <c r="K3862" s="1" t="s">
        <v>936</v>
      </c>
      <c r="L3862" s="1" t="s">
        <v>926</v>
      </c>
    </row>
    <row r="3863" spans="3:12">
      <c r="C3863" s="1" t="s">
        <v>1229</v>
      </c>
      <c r="D3863" s="1">
        <v>0</v>
      </c>
      <c r="E3863" s="1" t="s">
        <v>27</v>
      </c>
      <c r="F3863" s="12" t="s">
        <v>142</v>
      </c>
      <c r="G3863" s="12" t="s">
        <v>3350</v>
      </c>
      <c r="H3863" s="1" t="s">
        <v>85</v>
      </c>
      <c r="I3863" s="12" t="s">
        <v>554</v>
      </c>
      <c r="J3863" s="12" t="s">
        <v>559</v>
      </c>
      <c r="K3863" s="1" t="s">
        <v>936</v>
      </c>
      <c r="L3863" s="1" t="s">
        <v>926</v>
      </c>
    </row>
    <row r="3864" spans="3:12">
      <c r="C3864" s="1" t="s">
        <v>1230</v>
      </c>
      <c r="D3864" s="1">
        <v>0</v>
      </c>
      <c r="E3864" s="1" t="s">
        <v>27</v>
      </c>
      <c r="F3864" s="12" t="s">
        <v>142</v>
      </c>
      <c r="G3864" s="12" t="s">
        <v>3350</v>
      </c>
      <c r="H3864" s="1" t="s">
        <v>85</v>
      </c>
      <c r="I3864" s="12" t="s">
        <v>554</v>
      </c>
      <c r="J3864" s="12" t="s">
        <v>559</v>
      </c>
      <c r="K3864" s="1" t="s">
        <v>936</v>
      </c>
      <c r="L3864" s="1" t="s">
        <v>926</v>
      </c>
    </row>
    <row r="3865" spans="3:12">
      <c r="C3865" s="1" t="s">
        <v>1231</v>
      </c>
      <c r="D3865" s="1">
        <v>0</v>
      </c>
      <c r="E3865" s="1" t="s">
        <v>27</v>
      </c>
      <c r="F3865" s="12" t="s">
        <v>142</v>
      </c>
      <c r="G3865" s="12" t="s">
        <v>3350</v>
      </c>
      <c r="H3865" s="1" t="s">
        <v>85</v>
      </c>
      <c r="I3865" s="12" t="s">
        <v>554</v>
      </c>
      <c r="J3865" s="12" t="s">
        <v>559</v>
      </c>
      <c r="K3865" s="1" t="s">
        <v>936</v>
      </c>
      <c r="L3865" s="1" t="s">
        <v>926</v>
      </c>
    </row>
    <row r="3866" spans="3:12">
      <c r="C3866" s="1" t="s">
        <v>1232</v>
      </c>
      <c r="D3866" s="1">
        <v>0</v>
      </c>
      <c r="E3866" s="1" t="s">
        <v>27</v>
      </c>
      <c r="F3866" s="12" t="s">
        <v>142</v>
      </c>
      <c r="G3866" s="12" t="s">
        <v>3350</v>
      </c>
      <c r="H3866" s="1" t="s">
        <v>85</v>
      </c>
      <c r="I3866" s="12" t="s">
        <v>554</v>
      </c>
      <c r="J3866" s="12" t="s">
        <v>559</v>
      </c>
      <c r="K3866" s="1" t="s">
        <v>936</v>
      </c>
      <c r="L3866" s="1" t="s">
        <v>926</v>
      </c>
    </row>
    <row r="3867" spans="3:12">
      <c r="C3867" s="1" t="s">
        <v>1177</v>
      </c>
      <c r="D3867" s="1">
        <v>0</v>
      </c>
      <c r="E3867" s="1" t="s">
        <v>27</v>
      </c>
      <c r="F3867" s="12" t="s">
        <v>142</v>
      </c>
      <c r="G3867" s="12" t="s">
        <v>3350</v>
      </c>
      <c r="H3867" s="1" t="s">
        <v>85</v>
      </c>
      <c r="I3867" s="12" t="s">
        <v>554</v>
      </c>
      <c r="J3867" s="12" t="s">
        <v>559</v>
      </c>
      <c r="K3867" s="1" t="s">
        <v>936</v>
      </c>
      <c r="L3867" s="1" t="s">
        <v>928</v>
      </c>
    </row>
    <row r="3868" spans="3:12">
      <c r="C3868" s="1" t="s">
        <v>1178</v>
      </c>
      <c r="D3868" s="1">
        <v>0</v>
      </c>
      <c r="E3868" s="1" t="s">
        <v>27</v>
      </c>
      <c r="F3868" s="12" t="s">
        <v>142</v>
      </c>
      <c r="G3868" s="12" t="s">
        <v>3350</v>
      </c>
      <c r="H3868" s="1" t="s">
        <v>85</v>
      </c>
      <c r="I3868" s="12" t="s">
        <v>554</v>
      </c>
      <c r="J3868" s="12" t="s">
        <v>559</v>
      </c>
      <c r="K3868" s="1" t="s">
        <v>936</v>
      </c>
      <c r="L3868" s="1" t="s">
        <v>928</v>
      </c>
    </row>
    <row r="3869" spans="3:12">
      <c r="C3869" s="1" t="s">
        <v>1179</v>
      </c>
      <c r="D3869" s="1">
        <v>0</v>
      </c>
      <c r="E3869" s="1" t="s">
        <v>27</v>
      </c>
      <c r="F3869" s="12" t="s">
        <v>142</v>
      </c>
      <c r="G3869" s="12" t="s">
        <v>3350</v>
      </c>
      <c r="H3869" s="1" t="s">
        <v>85</v>
      </c>
      <c r="I3869" s="12" t="s">
        <v>554</v>
      </c>
      <c r="J3869" s="12" t="s">
        <v>559</v>
      </c>
      <c r="K3869" s="1" t="s">
        <v>936</v>
      </c>
      <c r="L3869" s="1" t="s">
        <v>928</v>
      </c>
    </row>
    <row r="3870" spans="3:12">
      <c r="C3870" s="1" t="s">
        <v>1180</v>
      </c>
      <c r="D3870" s="1">
        <v>0</v>
      </c>
      <c r="E3870" s="1" t="s">
        <v>27</v>
      </c>
      <c r="F3870" s="12" t="s">
        <v>142</v>
      </c>
      <c r="G3870" s="12" t="s">
        <v>3350</v>
      </c>
      <c r="H3870" s="1" t="s">
        <v>85</v>
      </c>
      <c r="I3870" s="12" t="s">
        <v>554</v>
      </c>
      <c r="J3870" s="12" t="s">
        <v>559</v>
      </c>
      <c r="K3870" s="1" t="s">
        <v>936</v>
      </c>
      <c r="L3870" s="1" t="s">
        <v>928</v>
      </c>
    </row>
    <row r="3871" spans="3:12">
      <c r="C3871" s="1" t="s">
        <v>1182</v>
      </c>
      <c r="D3871" s="1">
        <v>0</v>
      </c>
      <c r="E3871" s="1" t="s">
        <v>27</v>
      </c>
      <c r="F3871" s="12" t="s">
        <v>142</v>
      </c>
      <c r="G3871" s="12" t="s">
        <v>3350</v>
      </c>
      <c r="H3871" s="1" t="s">
        <v>85</v>
      </c>
      <c r="I3871" s="12" t="s">
        <v>554</v>
      </c>
      <c r="J3871" s="12" t="s">
        <v>559</v>
      </c>
      <c r="K3871" s="1" t="s">
        <v>936</v>
      </c>
      <c r="L3871" s="1" t="s">
        <v>928</v>
      </c>
    </row>
    <row r="3872" spans="3:12">
      <c r="C3872" s="1" t="s">
        <v>1183</v>
      </c>
      <c r="D3872" s="1">
        <v>0</v>
      </c>
      <c r="E3872" s="1" t="s">
        <v>27</v>
      </c>
      <c r="F3872" s="12" t="s">
        <v>142</v>
      </c>
      <c r="G3872" s="12" t="s">
        <v>3350</v>
      </c>
      <c r="H3872" s="1" t="s">
        <v>85</v>
      </c>
      <c r="I3872" s="12" t="s">
        <v>554</v>
      </c>
      <c r="J3872" s="12" t="s">
        <v>559</v>
      </c>
      <c r="K3872" s="1" t="s">
        <v>936</v>
      </c>
      <c r="L3872" s="1" t="s">
        <v>928</v>
      </c>
    </row>
    <row r="3873" spans="3:12">
      <c r="C3873" s="1" t="s">
        <v>1184</v>
      </c>
      <c r="D3873" s="1">
        <v>0</v>
      </c>
      <c r="E3873" s="1" t="s">
        <v>27</v>
      </c>
      <c r="F3873" s="12" t="s">
        <v>142</v>
      </c>
      <c r="G3873" s="12" t="s">
        <v>3350</v>
      </c>
      <c r="H3873" s="1" t="s">
        <v>85</v>
      </c>
      <c r="I3873" s="12" t="s">
        <v>554</v>
      </c>
      <c r="J3873" s="12" t="s">
        <v>559</v>
      </c>
      <c r="K3873" s="1" t="s">
        <v>936</v>
      </c>
      <c r="L3873" s="1" t="s">
        <v>928</v>
      </c>
    </row>
    <row r="3874" spans="3:12">
      <c r="C3874" s="1" t="s">
        <v>1185</v>
      </c>
      <c r="D3874" s="1">
        <v>0</v>
      </c>
      <c r="E3874" s="1" t="s">
        <v>27</v>
      </c>
      <c r="F3874" s="12" t="s">
        <v>142</v>
      </c>
      <c r="G3874" s="12" t="s">
        <v>3350</v>
      </c>
      <c r="H3874" s="1" t="s">
        <v>85</v>
      </c>
      <c r="I3874" s="12" t="s">
        <v>554</v>
      </c>
      <c r="J3874" s="12" t="s">
        <v>559</v>
      </c>
      <c r="K3874" s="1" t="s">
        <v>936</v>
      </c>
      <c r="L3874" s="1" t="s">
        <v>928</v>
      </c>
    </row>
    <row r="3875" spans="3:12">
      <c r="C3875" s="1" t="s">
        <v>1187</v>
      </c>
      <c r="D3875" s="1">
        <v>0</v>
      </c>
      <c r="E3875" s="1" t="s">
        <v>27</v>
      </c>
      <c r="F3875" s="12" t="s">
        <v>142</v>
      </c>
      <c r="G3875" s="12" t="s">
        <v>3350</v>
      </c>
      <c r="H3875" s="1" t="s">
        <v>85</v>
      </c>
      <c r="I3875" s="12" t="s">
        <v>554</v>
      </c>
      <c r="J3875" s="12" t="s">
        <v>559</v>
      </c>
      <c r="K3875" s="1" t="s">
        <v>936</v>
      </c>
      <c r="L3875" s="1" t="s">
        <v>928</v>
      </c>
    </row>
    <row r="3876" spans="3:12">
      <c r="C3876" s="1" t="s">
        <v>1188</v>
      </c>
      <c r="D3876" s="1">
        <v>0</v>
      </c>
      <c r="E3876" s="1" t="s">
        <v>27</v>
      </c>
      <c r="F3876" s="12" t="s">
        <v>142</v>
      </c>
      <c r="G3876" s="12" t="s">
        <v>3350</v>
      </c>
      <c r="H3876" s="1" t="s">
        <v>85</v>
      </c>
      <c r="I3876" s="12" t="s">
        <v>554</v>
      </c>
      <c r="J3876" s="12" t="s">
        <v>559</v>
      </c>
      <c r="K3876" s="1" t="s">
        <v>936</v>
      </c>
      <c r="L3876" s="1" t="s">
        <v>928</v>
      </c>
    </row>
    <row r="3877" spans="3:12">
      <c r="C3877" s="1" t="s">
        <v>1189</v>
      </c>
      <c r="D3877" s="1">
        <v>0</v>
      </c>
      <c r="E3877" s="1" t="s">
        <v>27</v>
      </c>
      <c r="F3877" s="12" t="s">
        <v>142</v>
      </c>
      <c r="G3877" s="12" t="s">
        <v>3350</v>
      </c>
      <c r="H3877" s="1" t="s">
        <v>85</v>
      </c>
      <c r="I3877" s="12" t="s">
        <v>554</v>
      </c>
      <c r="J3877" s="12" t="s">
        <v>559</v>
      </c>
      <c r="K3877" s="1" t="s">
        <v>936</v>
      </c>
      <c r="L3877" s="1" t="s">
        <v>928</v>
      </c>
    </row>
    <row r="3878" spans="3:12">
      <c r="C3878" s="1" t="s">
        <v>1190</v>
      </c>
      <c r="D3878" s="1">
        <v>0</v>
      </c>
      <c r="E3878" s="1" t="s">
        <v>27</v>
      </c>
      <c r="F3878" s="12" t="s">
        <v>142</v>
      </c>
      <c r="G3878" s="12" t="s">
        <v>3350</v>
      </c>
      <c r="H3878" s="1" t="s">
        <v>85</v>
      </c>
      <c r="I3878" s="12" t="s">
        <v>554</v>
      </c>
      <c r="J3878" s="12" t="s">
        <v>559</v>
      </c>
      <c r="K3878" s="1" t="s">
        <v>936</v>
      </c>
      <c r="L3878" s="1" t="s">
        <v>928</v>
      </c>
    </row>
    <row r="3879" spans="3:12">
      <c r="C3879" s="1" t="s">
        <v>1191</v>
      </c>
      <c r="D3879" s="1">
        <v>0</v>
      </c>
      <c r="E3879" s="1" t="s">
        <v>27</v>
      </c>
      <c r="F3879" s="12" t="s">
        <v>142</v>
      </c>
      <c r="G3879" s="12" t="s">
        <v>3350</v>
      </c>
      <c r="H3879" s="1" t="s">
        <v>85</v>
      </c>
      <c r="I3879" s="12" t="s">
        <v>554</v>
      </c>
      <c r="J3879" s="12" t="s">
        <v>559</v>
      </c>
      <c r="K3879" s="1" t="s">
        <v>936</v>
      </c>
      <c r="L3879" s="1" t="s">
        <v>928</v>
      </c>
    </row>
    <row r="3880" spans="3:12">
      <c r="C3880" s="1" t="s">
        <v>1192</v>
      </c>
      <c r="D3880" s="1">
        <v>0</v>
      </c>
      <c r="E3880" s="1" t="s">
        <v>27</v>
      </c>
      <c r="F3880" s="12" t="s">
        <v>142</v>
      </c>
      <c r="G3880" s="12" t="s">
        <v>3350</v>
      </c>
      <c r="H3880" s="1" t="s">
        <v>85</v>
      </c>
      <c r="I3880" s="12" t="s">
        <v>554</v>
      </c>
      <c r="J3880" s="12" t="s">
        <v>559</v>
      </c>
      <c r="K3880" s="1" t="s">
        <v>936</v>
      </c>
      <c r="L3880" s="1" t="s">
        <v>928</v>
      </c>
    </row>
    <row r="3881" spans="3:12">
      <c r="C3881" s="1" t="s">
        <v>1193</v>
      </c>
      <c r="D3881" s="1">
        <v>0</v>
      </c>
      <c r="E3881" s="1" t="s">
        <v>27</v>
      </c>
      <c r="F3881" s="12" t="s">
        <v>142</v>
      </c>
      <c r="G3881" s="12" t="s">
        <v>3350</v>
      </c>
      <c r="H3881" s="1" t="s">
        <v>85</v>
      </c>
      <c r="I3881" s="12" t="s">
        <v>554</v>
      </c>
      <c r="J3881" s="12" t="s">
        <v>559</v>
      </c>
      <c r="K3881" s="1" t="s">
        <v>936</v>
      </c>
      <c r="L3881" s="1" t="s">
        <v>928</v>
      </c>
    </row>
    <row r="3882" spans="3:12">
      <c r="C3882" s="1" t="s">
        <v>1194</v>
      </c>
      <c r="D3882" s="1">
        <v>0</v>
      </c>
      <c r="E3882" s="1" t="s">
        <v>27</v>
      </c>
      <c r="F3882" s="12" t="s">
        <v>142</v>
      </c>
      <c r="G3882" s="12" t="s">
        <v>3350</v>
      </c>
      <c r="H3882" s="1" t="s">
        <v>85</v>
      </c>
      <c r="I3882" s="12" t="s">
        <v>554</v>
      </c>
      <c r="J3882" s="12" t="s">
        <v>559</v>
      </c>
      <c r="K3882" s="1" t="s">
        <v>936</v>
      </c>
      <c r="L3882" s="1" t="s">
        <v>928</v>
      </c>
    </row>
    <row r="3883" spans="3:12">
      <c r="C3883" s="1" t="s">
        <v>1195</v>
      </c>
      <c r="D3883" s="1">
        <v>0</v>
      </c>
      <c r="E3883" s="1" t="s">
        <v>27</v>
      </c>
      <c r="F3883" s="12" t="s">
        <v>142</v>
      </c>
      <c r="G3883" s="12" t="s">
        <v>3350</v>
      </c>
      <c r="H3883" s="1" t="s">
        <v>85</v>
      </c>
      <c r="I3883" s="12" t="s">
        <v>554</v>
      </c>
      <c r="J3883" s="12" t="s">
        <v>559</v>
      </c>
      <c r="K3883" s="1" t="s">
        <v>936</v>
      </c>
      <c r="L3883" s="1" t="s">
        <v>928</v>
      </c>
    </row>
    <row r="3884" spans="3:12">
      <c r="C3884" s="1" t="s">
        <v>1196</v>
      </c>
      <c r="D3884" s="1">
        <v>0</v>
      </c>
      <c r="E3884" s="1" t="s">
        <v>27</v>
      </c>
      <c r="F3884" s="12" t="s">
        <v>142</v>
      </c>
      <c r="G3884" s="12" t="s">
        <v>3350</v>
      </c>
      <c r="H3884" s="1" t="s">
        <v>85</v>
      </c>
      <c r="I3884" s="12" t="s">
        <v>554</v>
      </c>
      <c r="J3884" s="12" t="s">
        <v>559</v>
      </c>
      <c r="K3884" s="1" t="s">
        <v>936</v>
      </c>
      <c r="L3884" s="1" t="s">
        <v>928</v>
      </c>
    </row>
    <row r="3885" spans="3:12">
      <c r="C3885" s="1" t="s">
        <v>1197</v>
      </c>
      <c r="D3885" s="1">
        <v>0</v>
      </c>
      <c r="E3885" s="1" t="s">
        <v>27</v>
      </c>
      <c r="F3885" s="12" t="s">
        <v>142</v>
      </c>
      <c r="G3885" s="12" t="s">
        <v>3350</v>
      </c>
      <c r="H3885" s="1" t="s">
        <v>85</v>
      </c>
      <c r="I3885" s="12" t="s">
        <v>554</v>
      </c>
      <c r="J3885" s="12" t="s">
        <v>559</v>
      </c>
      <c r="K3885" s="1" t="s">
        <v>936</v>
      </c>
      <c r="L3885" s="1" t="s">
        <v>928</v>
      </c>
    </row>
    <row r="3886" spans="3:12">
      <c r="C3886" s="1" t="s">
        <v>1198</v>
      </c>
      <c r="D3886" s="1">
        <v>0</v>
      </c>
      <c r="E3886" s="1" t="s">
        <v>27</v>
      </c>
      <c r="F3886" s="12" t="s">
        <v>142</v>
      </c>
      <c r="G3886" s="12" t="s">
        <v>3350</v>
      </c>
      <c r="H3886" s="1" t="s">
        <v>85</v>
      </c>
      <c r="I3886" s="12" t="s">
        <v>554</v>
      </c>
      <c r="J3886" s="12" t="s">
        <v>559</v>
      </c>
      <c r="K3886" s="1" t="s">
        <v>936</v>
      </c>
      <c r="L3886" s="1" t="s">
        <v>928</v>
      </c>
    </row>
    <row r="3887" spans="3:12">
      <c r="C3887" s="1" t="s">
        <v>1199</v>
      </c>
      <c r="D3887" s="1">
        <v>0</v>
      </c>
      <c r="E3887" s="1" t="s">
        <v>27</v>
      </c>
      <c r="F3887" s="12" t="s">
        <v>142</v>
      </c>
      <c r="G3887" s="12" t="s">
        <v>3350</v>
      </c>
      <c r="H3887" s="1" t="s">
        <v>85</v>
      </c>
      <c r="I3887" s="12" t="s">
        <v>554</v>
      </c>
      <c r="J3887" s="12" t="s">
        <v>559</v>
      </c>
      <c r="K3887" s="1" t="s">
        <v>936</v>
      </c>
      <c r="L3887" s="1" t="s">
        <v>928</v>
      </c>
    </row>
    <row r="3888" spans="3:12">
      <c r="C3888" s="1" t="s">
        <v>1200</v>
      </c>
      <c r="D3888" s="1">
        <v>0</v>
      </c>
      <c r="E3888" s="1" t="s">
        <v>27</v>
      </c>
      <c r="F3888" s="12" t="s">
        <v>142</v>
      </c>
      <c r="G3888" s="12" t="s">
        <v>3350</v>
      </c>
      <c r="H3888" s="1" t="s">
        <v>85</v>
      </c>
      <c r="I3888" s="12" t="s">
        <v>554</v>
      </c>
      <c r="J3888" s="12" t="s">
        <v>559</v>
      </c>
      <c r="K3888" s="1" t="s">
        <v>936</v>
      </c>
      <c r="L3888" s="1" t="s">
        <v>928</v>
      </c>
    </row>
    <row r="3889" spans="3:12">
      <c r="C3889" s="1" t="s">
        <v>1201</v>
      </c>
      <c r="D3889" s="1">
        <v>0</v>
      </c>
      <c r="E3889" s="1" t="s">
        <v>27</v>
      </c>
      <c r="F3889" s="12" t="s">
        <v>142</v>
      </c>
      <c r="G3889" s="12" t="s">
        <v>3350</v>
      </c>
      <c r="H3889" s="1" t="s">
        <v>85</v>
      </c>
      <c r="I3889" s="12" t="s">
        <v>554</v>
      </c>
      <c r="J3889" s="12" t="s">
        <v>559</v>
      </c>
      <c r="K3889" s="1" t="s">
        <v>936</v>
      </c>
      <c r="L3889" s="1" t="s">
        <v>928</v>
      </c>
    </row>
    <row r="3890" spans="3:12">
      <c r="C3890" s="1" t="s">
        <v>1202</v>
      </c>
      <c r="D3890" s="1">
        <v>0</v>
      </c>
      <c r="E3890" s="1" t="s">
        <v>27</v>
      </c>
      <c r="F3890" s="12" t="s">
        <v>142</v>
      </c>
      <c r="G3890" s="12" t="s">
        <v>3350</v>
      </c>
      <c r="H3890" s="1" t="s">
        <v>85</v>
      </c>
      <c r="I3890" s="12" t="s">
        <v>554</v>
      </c>
      <c r="J3890" s="12" t="s">
        <v>559</v>
      </c>
      <c r="K3890" s="1" t="s">
        <v>936</v>
      </c>
      <c r="L3890" s="1" t="s">
        <v>928</v>
      </c>
    </row>
    <row r="3891" spans="3:12">
      <c r="C3891" s="1" t="s">
        <v>1203</v>
      </c>
      <c r="D3891" s="1">
        <v>0</v>
      </c>
      <c r="E3891" s="1" t="s">
        <v>27</v>
      </c>
      <c r="F3891" s="12" t="s">
        <v>142</v>
      </c>
      <c r="G3891" s="12" t="s">
        <v>3350</v>
      </c>
      <c r="H3891" s="1" t="s">
        <v>85</v>
      </c>
      <c r="I3891" s="12" t="s">
        <v>554</v>
      </c>
      <c r="J3891" s="12" t="s">
        <v>559</v>
      </c>
      <c r="K3891" s="1" t="s">
        <v>936</v>
      </c>
      <c r="L3891" s="1" t="s">
        <v>928</v>
      </c>
    </row>
    <row r="3892" spans="3:12">
      <c r="C3892" s="1" t="s">
        <v>1204</v>
      </c>
      <c r="D3892" s="1">
        <v>0</v>
      </c>
      <c r="E3892" s="1" t="s">
        <v>27</v>
      </c>
      <c r="F3892" s="12" t="s">
        <v>142</v>
      </c>
      <c r="G3892" s="12" t="s">
        <v>3350</v>
      </c>
      <c r="H3892" s="1" t="s">
        <v>85</v>
      </c>
      <c r="I3892" s="12" t="s">
        <v>554</v>
      </c>
      <c r="J3892" s="12" t="s">
        <v>559</v>
      </c>
      <c r="K3892" s="1" t="s">
        <v>936</v>
      </c>
      <c r="L3892" s="1" t="s">
        <v>928</v>
      </c>
    </row>
    <row r="3893" spans="3:12">
      <c r="C3893" s="1" t="s">
        <v>1207</v>
      </c>
      <c r="D3893" s="1">
        <v>0</v>
      </c>
      <c r="E3893" s="1" t="s">
        <v>27</v>
      </c>
      <c r="F3893" s="12" t="s">
        <v>142</v>
      </c>
      <c r="G3893" s="12" t="s">
        <v>3350</v>
      </c>
      <c r="H3893" s="1" t="s">
        <v>85</v>
      </c>
      <c r="I3893" s="12" t="s">
        <v>554</v>
      </c>
      <c r="J3893" s="12" t="s">
        <v>559</v>
      </c>
      <c r="K3893" s="1" t="s">
        <v>936</v>
      </c>
      <c r="L3893" s="1" t="s">
        <v>928</v>
      </c>
    </row>
    <row r="3894" spans="3:12">
      <c r="C3894" s="1" t="s">
        <v>1208</v>
      </c>
      <c r="D3894" s="1">
        <v>0</v>
      </c>
      <c r="E3894" s="1" t="s">
        <v>27</v>
      </c>
      <c r="F3894" s="12" t="s">
        <v>142</v>
      </c>
      <c r="G3894" s="12" t="s">
        <v>3350</v>
      </c>
      <c r="H3894" s="1" t="s">
        <v>85</v>
      </c>
      <c r="I3894" s="12" t="s">
        <v>554</v>
      </c>
      <c r="J3894" s="12" t="s">
        <v>559</v>
      </c>
      <c r="K3894" s="1" t="s">
        <v>936</v>
      </c>
      <c r="L3894" s="1" t="s">
        <v>928</v>
      </c>
    </row>
    <row r="3895" spans="3:12">
      <c r="C3895" s="1" t="s">
        <v>1209</v>
      </c>
      <c r="D3895" s="1">
        <v>0</v>
      </c>
      <c r="E3895" s="1" t="s">
        <v>27</v>
      </c>
      <c r="F3895" s="12" t="s">
        <v>142</v>
      </c>
      <c r="G3895" s="12" t="s">
        <v>3350</v>
      </c>
      <c r="H3895" s="1" t="s">
        <v>85</v>
      </c>
      <c r="I3895" s="12" t="s">
        <v>554</v>
      </c>
      <c r="J3895" s="12" t="s">
        <v>559</v>
      </c>
      <c r="K3895" s="1" t="s">
        <v>936</v>
      </c>
      <c r="L3895" s="1" t="s">
        <v>928</v>
      </c>
    </row>
    <row r="3896" spans="3:12">
      <c r="C3896" s="1" t="s">
        <v>1210</v>
      </c>
      <c r="D3896" s="1">
        <v>0</v>
      </c>
      <c r="E3896" s="1" t="s">
        <v>27</v>
      </c>
      <c r="F3896" s="12" t="s">
        <v>142</v>
      </c>
      <c r="G3896" s="12" t="s">
        <v>3350</v>
      </c>
      <c r="H3896" s="1" t="s">
        <v>85</v>
      </c>
      <c r="I3896" s="12" t="s">
        <v>554</v>
      </c>
      <c r="J3896" s="12" t="s">
        <v>559</v>
      </c>
      <c r="K3896" s="1" t="s">
        <v>936</v>
      </c>
      <c r="L3896" s="1" t="s">
        <v>928</v>
      </c>
    </row>
    <row r="3897" spans="3:12">
      <c r="C3897" s="1" t="s">
        <v>1212</v>
      </c>
      <c r="D3897" s="1">
        <v>0</v>
      </c>
      <c r="E3897" s="1" t="s">
        <v>27</v>
      </c>
      <c r="F3897" s="12" t="s">
        <v>142</v>
      </c>
      <c r="G3897" s="12" t="s">
        <v>3350</v>
      </c>
      <c r="H3897" s="1" t="s">
        <v>85</v>
      </c>
      <c r="I3897" s="12" t="s">
        <v>554</v>
      </c>
      <c r="J3897" s="12" t="s">
        <v>559</v>
      </c>
      <c r="K3897" s="1" t="s">
        <v>936</v>
      </c>
      <c r="L3897" s="1" t="s">
        <v>928</v>
      </c>
    </row>
    <row r="3898" spans="3:12">
      <c r="C3898" s="1" t="s">
        <v>1213</v>
      </c>
      <c r="D3898" s="1">
        <v>0</v>
      </c>
      <c r="E3898" s="1" t="s">
        <v>27</v>
      </c>
      <c r="F3898" s="12" t="s">
        <v>142</v>
      </c>
      <c r="G3898" s="12" t="s">
        <v>3350</v>
      </c>
      <c r="H3898" s="1" t="s">
        <v>85</v>
      </c>
      <c r="I3898" s="12" t="s">
        <v>554</v>
      </c>
      <c r="J3898" s="12" t="s">
        <v>559</v>
      </c>
      <c r="K3898" s="1" t="s">
        <v>936</v>
      </c>
      <c r="L3898" s="1" t="s">
        <v>928</v>
      </c>
    </row>
    <row r="3899" spans="3:12">
      <c r="C3899" s="1" t="s">
        <v>1214</v>
      </c>
      <c r="D3899" s="1">
        <v>0</v>
      </c>
      <c r="E3899" s="1" t="s">
        <v>27</v>
      </c>
      <c r="F3899" s="12" t="s">
        <v>142</v>
      </c>
      <c r="G3899" s="12" t="s">
        <v>3350</v>
      </c>
      <c r="H3899" s="1" t="s">
        <v>85</v>
      </c>
      <c r="I3899" s="12" t="s">
        <v>554</v>
      </c>
      <c r="J3899" s="12" t="s">
        <v>559</v>
      </c>
      <c r="K3899" s="1" t="s">
        <v>936</v>
      </c>
      <c r="L3899" s="1" t="s">
        <v>928</v>
      </c>
    </row>
    <row r="3900" spans="3:12">
      <c r="C3900" s="1" t="s">
        <v>1215</v>
      </c>
      <c r="D3900" s="1">
        <v>0</v>
      </c>
      <c r="E3900" s="1" t="s">
        <v>27</v>
      </c>
      <c r="F3900" s="12" t="s">
        <v>142</v>
      </c>
      <c r="G3900" s="12" t="s">
        <v>3350</v>
      </c>
      <c r="H3900" s="1" t="s">
        <v>85</v>
      </c>
      <c r="I3900" s="12" t="s">
        <v>554</v>
      </c>
      <c r="J3900" s="12" t="s">
        <v>559</v>
      </c>
      <c r="K3900" s="1" t="s">
        <v>936</v>
      </c>
      <c r="L3900" s="1" t="s">
        <v>928</v>
      </c>
    </row>
    <row r="3901" spans="3:12">
      <c r="C3901" s="1" t="s">
        <v>1217</v>
      </c>
      <c r="D3901" s="1">
        <v>0</v>
      </c>
      <c r="E3901" s="1" t="s">
        <v>27</v>
      </c>
      <c r="F3901" s="12" t="s">
        <v>142</v>
      </c>
      <c r="G3901" s="12" t="s">
        <v>3350</v>
      </c>
      <c r="H3901" s="1" t="s">
        <v>85</v>
      </c>
      <c r="I3901" s="12" t="s">
        <v>554</v>
      </c>
      <c r="J3901" s="12" t="s">
        <v>559</v>
      </c>
      <c r="K3901" s="1" t="s">
        <v>936</v>
      </c>
      <c r="L3901" s="1" t="s">
        <v>928</v>
      </c>
    </row>
    <row r="3902" spans="3:12">
      <c r="C3902" s="1" t="s">
        <v>1218</v>
      </c>
      <c r="D3902" s="1">
        <v>0</v>
      </c>
      <c r="E3902" s="1" t="s">
        <v>27</v>
      </c>
      <c r="F3902" s="12" t="s">
        <v>142</v>
      </c>
      <c r="G3902" s="12" t="s">
        <v>3350</v>
      </c>
      <c r="H3902" s="1" t="s">
        <v>85</v>
      </c>
      <c r="I3902" s="12" t="s">
        <v>554</v>
      </c>
      <c r="J3902" s="12" t="s">
        <v>559</v>
      </c>
      <c r="K3902" s="1" t="s">
        <v>936</v>
      </c>
      <c r="L3902" s="1" t="s">
        <v>928</v>
      </c>
    </row>
    <row r="3903" spans="3:12">
      <c r="C3903" s="1" t="s">
        <v>1219</v>
      </c>
      <c r="D3903" s="1">
        <v>0</v>
      </c>
      <c r="E3903" s="1" t="s">
        <v>27</v>
      </c>
      <c r="F3903" s="12" t="s">
        <v>142</v>
      </c>
      <c r="G3903" s="12" t="s">
        <v>3350</v>
      </c>
      <c r="H3903" s="1" t="s">
        <v>85</v>
      </c>
      <c r="I3903" s="12" t="s">
        <v>554</v>
      </c>
      <c r="J3903" s="12" t="s">
        <v>559</v>
      </c>
      <c r="K3903" s="1" t="s">
        <v>936</v>
      </c>
      <c r="L3903" s="1" t="s">
        <v>928</v>
      </c>
    </row>
    <row r="3904" spans="3:12">
      <c r="C3904" s="1" t="s">
        <v>1220</v>
      </c>
      <c r="D3904" s="1">
        <v>0</v>
      </c>
      <c r="E3904" s="1" t="s">
        <v>27</v>
      </c>
      <c r="F3904" s="12" t="s">
        <v>142</v>
      </c>
      <c r="G3904" s="12" t="s">
        <v>3350</v>
      </c>
      <c r="H3904" s="1" t="s">
        <v>85</v>
      </c>
      <c r="I3904" s="12" t="s">
        <v>554</v>
      </c>
      <c r="J3904" s="12" t="s">
        <v>559</v>
      </c>
      <c r="K3904" s="1" t="s">
        <v>936</v>
      </c>
      <c r="L3904" s="1" t="s">
        <v>928</v>
      </c>
    </row>
    <row r="3905" spans="3:12">
      <c r="C3905" s="1" t="s">
        <v>1221</v>
      </c>
      <c r="D3905" s="1">
        <v>0</v>
      </c>
      <c r="E3905" s="1" t="s">
        <v>27</v>
      </c>
      <c r="F3905" s="12" t="s">
        <v>142</v>
      </c>
      <c r="G3905" s="12" t="s">
        <v>3350</v>
      </c>
      <c r="H3905" s="1" t="s">
        <v>85</v>
      </c>
      <c r="I3905" s="12" t="s">
        <v>554</v>
      </c>
      <c r="J3905" s="12" t="s">
        <v>559</v>
      </c>
      <c r="K3905" s="1" t="s">
        <v>936</v>
      </c>
      <c r="L3905" s="1" t="s">
        <v>928</v>
      </c>
    </row>
    <row r="3906" spans="3:12">
      <c r="C3906" s="1" t="s">
        <v>1222</v>
      </c>
      <c r="D3906" s="1">
        <v>0</v>
      </c>
      <c r="E3906" s="1" t="s">
        <v>27</v>
      </c>
      <c r="F3906" s="12" t="s">
        <v>142</v>
      </c>
      <c r="G3906" s="12" t="s">
        <v>3350</v>
      </c>
      <c r="H3906" s="1" t="s">
        <v>85</v>
      </c>
      <c r="I3906" s="12" t="s">
        <v>554</v>
      </c>
      <c r="J3906" s="12" t="s">
        <v>559</v>
      </c>
      <c r="K3906" s="1" t="s">
        <v>936</v>
      </c>
      <c r="L3906" s="1" t="s">
        <v>928</v>
      </c>
    </row>
    <row r="3907" spans="3:12">
      <c r="C3907" s="1" t="s">
        <v>1223</v>
      </c>
      <c r="D3907" s="1">
        <v>0</v>
      </c>
      <c r="E3907" s="1" t="s">
        <v>27</v>
      </c>
      <c r="F3907" s="12" t="s">
        <v>142</v>
      </c>
      <c r="G3907" s="12" t="s">
        <v>3350</v>
      </c>
      <c r="H3907" s="1" t="s">
        <v>85</v>
      </c>
      <c r="I3907" s="12" t="s">
        <v>554</v>
      </c>
      <c r="J3907" s="12" t="s">
        <v>559</v>
      </c>
      <c r="K3907" s="1" t="s">
        <v>936</v>
      </c>
      <c r="L3907" s="1" t="s">
        <v>928</v>
      </c>
    </row>
    <row r="3908" spans="3:12">
      <c r="C3908" s="1" t="s">
        <v>1224</v>
      </c>
      <c r="D3908" s="1">
        <v>0</v>
      </c>
      <c r="E3908" s="1" t="s">
        <v>27</v>
      </c>
      <c r="F3908" s="12" t="s">
        <v>142</v>
      </c>
      <c r="G3908" s="12" t="s">
        <v>3350</v>
      </c>
      <c r="H3908" s="1" t="s">
        <v>85</v>
      </c>
      <c r="I3908" s="12" t="s">
        <v>554</v>
      </c>
      <c r="J3908" s="12" t="s">
        <v>559</v>
      </c>
      <c r="K3908" s="1" t="s">
        <v>936</v>
      </c>
      <c r="L3908" s="1" t="s">
        <v>928</v>
      </c>
    </row>
    <row r="3909" spans="3:12">
      <c r="C3909" s="1" t="s">
        <v>1225</v>
      </c>
      <c r="D3909" s="1">
        <v>0</v>
      </c>
      <c r="E3909" s="1" t="s">
        <v>27</v>
      </c>
      <c r="F3909" s="12" t="s">
        <v>142</v>
      </c>
      <c r="G3909" s="12" t="s">
        <v>3350</v>
      </c>
      <c r="H3909" s="1" t="s">
        <v>85</v>
      </c>
      <c r="I3909" s="12" t="s">
        <v>554</v>
      </c>
      <c r="J3909" s="12" t="s">
        <v>559</v>
      </c>
      <c r="K3909" s="1" t="s">
        <v>936</v>
      </c>
      <c r="L3909" s="1" t="s">
        <v>928</v>
      </c>
    </row>
    <row r="3910" spans="3:12">
      <c r="C3910" s="1" t="s">
        <v>1226</v>
      </c>
      <c r="D3910" s="1">
        <v>0</v>
      </c>
      <c r="E3910" s="1" t="s">
        <v>27</v>
      </c>
      <c r="F3910" s="12" t="s">
        <v>142</v>
      </c>
      <c r="G3910" s="12" t="s">
        <v>3350</v>
      </c>
      <c r="H3910" s="1" t="s">
        <v>85</v>
      </c>
      <c r="I3910" s="12" t="s">
        <v>554</v>
      </c>
      <c r="J3910" s="12" t="s">
        <v>559</v>
      </c>
      <c r="K3910" s="1" t="s">
        <v>936</v>
      </c>
      <c r="L3910" s="1" t="s">
        <v>928</v>
      </c>
    </row>
    <row r="3911" spans="3:12">
      <c r="C3911" s="1" t="s">
        <v>1227</v>
      </c>
      <c r="D3911" s="1">
        <v>0</v>
      </c>
      <c r="E3911" s="1" t="s">
        <v>27</v>
      </c>
      <c r="F3911" s="12" t="s">
        <v>142</v>
      </c>
      <c r="G3911" s="12" t="s">
        <v>3350</v>
      </c>
      <c r="H3911" s="1" t="s">
        <v>85</v>
      </c>
      <c r="I3911" s="12" t="s">
        <v>554</v>
      </c>
      <c r="J3911" s="12" t="s">
        <v>559</v>
      </c>
      <c r="K3911" s="1" t="s">
        <v>936</v>
      </c>
      <c r="L3911" s="1" t="s">
        <v>928</v>
      </c>
    </row>
    <row r="3912" spans="3:12">
      <c r="C3912" s="1" t="s">
        <v>1228</v>
      </c>
      <c r="D3912" s="1">
        <v>0</v>
      </c>
      <c r="E3912" s="1" t="s">
        <v>27</v>
      </c>
      <c r="F3912" s="12" t="s">
        <v>142</v>
      </c>
      <c r="G3912" s="12" t="s">
        <v>3350</v>
      </c>
      <c r="H3912" s="1" t="s">
        <v>85</v>
      </c>
      <c r="I3912" s="12" t="s">
        <v>554</v>
      </c>
      <c r="J3912" s="12" t="s">
        <v>559</v>
      </c>
      <c r="K3912" s="1" t="s">
        <v>936</v>
      </c>
      <c r="L3912" s="1" t="s">
        <v>928</v>
      </c>
    </row>
    <row r="3913" spans="3:12">
      <c r="C3913" s="1" t="s">
        <v>1229</v>
      </c>
      <c r="D3913" s="1">
        <v>0</v>
      </c>
      <c r="E3913" s="1" t="s">
        <v>27</v>
      </c>
      <c r="F3913" s="12" t="s">
        <v>142</v>
      </c>
      <c r="G3913" s="12" t="s">
        <v>3350</v>
      </c>
      <c r="H3913" s="1" t="s">
        <v>85</v>
      </c>
      <c r="I3913" s="12" t="s">
        <v>554</v>
      </c>
      <c r="J3913" s="12" t="s">
        <v>559</v>
      </c>
      <c r="K3913" s="1" t="s">
        <v>936</v>
      </c>
      <c r="L3913" s="1" t="s">
        <v>928</v>
      </c>
    </row>
    <row r="3914" spans="3:12">
      <c r="C3914" s="1" t="s">
        <v>1230</v>
      </c>
      <c r="D3914" s="1">
        <v>0</v>
      </c>
      <c r="E3914" s="1" t="s">
        <v>27</v>
      </c>
      <c r="F3914" s="12" t="s">
        <v>142</v>
      </c>
      <c r="G3914" s="12" t="s">
        <v>3350</v>
      </c>
      <c r="H3914" s="1" t="s">
        <v>85</v>
      </c>
      <c r="I3914" s="12" t="s">
        <v>554</v>
      </c>
      <c r="J3914" s="12" t="s">
        <v>559</v>
      </c>
      <c r="K3914" s="1" t="s">
        <v>936</v>
      </c>
      <c r="L3914" s="1" t="s">
        <v>928</v>
      </c>
    </row>
    <row r="3915" spans="3:12">
      <c r="C3915" s="1" t="s">
        <v>1231</v>
      </c>
      <c r="D3915" s="1">
        <v>0</v>
      </c>
      <c r="E3915" s="1" t="s">
        <v>27</v>
      </c>
      <c r="F3915" s="12" t="s">
        <v>142</v>
      </c>
      <c r="G3915" s="12" t="s">
        <v>3350</v>
      </c>
      <c r="H3915" s="1" t="s">
        <v>85</v>
      </c>
      <c r="I3915" s="12" t="s">
        <v>554</v>
      </c>
      <c r="J3915" s="12" t="s">
        <v>559</v>
      </c>
      <c r="K3915" s="1" t="s">
        <v>936</v>
      </c>
      <c r="L3915" s="1" t="s">
        <v>928</v>
      </c>
    </row>
    <row r="3916" spans="3:12">
      <c r="C3916" s="1" t="s">
        <v>1232</v>
      </c>
      <c r="D3916" s="1">
        <v>0</v>
      </c>
      <c r="E3916" s="1" t="s">
        <v>27</v>
      </c>
      <c r="F3916" s="12" t="s">
        <v>142</v>
      </c>
      <c r="G3916" s="12" t="s">
        <v>3350</v>
      </c>
      <c r="H3916" s="1" t="s">
        <v>85</v>
      </c>
      <c r="I3916" s="12" t="s">
        <v>554</v>
      </c>
      <c r="J3916" s="12" t="s">
        <v>559</v>
      </c>
      <c r="K3916" s="1" t="s">
        <v>936</v>
      </c>
      <c r="L3916" s="1" t="s">
        <v>928</v>
      </c>
    </row>
    <row r="3917" spans="3:12">
      <c r="C3917" s="1" t="s">
        <v>1235</v>
      </c>
      <c r="D3917" s="1">
        <v>0</v>
      </c>
      <c r="E3917" s="1" t="s">
        <v>27</v>
      </c>
      <c r="F3917" s="12" t="s">
        <v>142</v>
      </c>
      <c r="G3917" s="12" t="s">
        <v>3350</v>
      </c>
      <c r="H3917" s="1" t="s">
        <v>85</v>
      </c>
      <c r="I3917" s="12" t="s">
        <v>554</v>
      </c>
      <c r="J3917" s="12" t="s">
        <v>559</v>
      </c>
      <c r="K3917" s="1" t="s">
        <v>938</v>
      </c>
      <c r="L3917" s="1" t="s">
        <v>910</v>
      </c>
    </row>
    <row r="3918" spans="3:12">
      <c r="C3918" s="1" t="s">
        <v>1236</v>
      </c>
      <c r="D3918" s="1">
        <v>0</v>
      </c>
      <c r="E3918" s="1" t="s">
        <v>27</v>
      </c>
      <c r="F3918" s="12" t="s">
        <v>142</v>
      </c>
      <c r="G3918" s="12" t="s">
        <v>3350</v>
      </c>
      <c r="H3918" s="1" t="s">
        <v>85</v>
      </c>
      <c r="I3918" s="12" t="s">
        <v>554</v>
      </c>
      <c r="J3918" s="12" t="s">
        <v>559</v>
      </c>
      <c r="K3918" s="1" t="s">
        <v>938</v>
      </c>
      <c r="L3918" s="1" t="s">
        <v>910</v>
      </c>
    </row>
    <row r="3919" spans="3:12">
      <c r="C3919" s="1" t="s">
        <v>1237</v>
      </c>
      <c r="D3919" s="1">
        <v>0</v>
      </c>
      <c r="E3919" s="1" t="s">
        <v>27</v>
      </c>
      <c r="F3919" s="12" t="s">
        <v>142</v>
      </c>
      <c r="G3919" s="12" t="s">
        <v>3350</v>
      </c>
      <c r="H3919" s="1" t="s">
        <v>85</v>
      </c>
      <c r="I3919" s="12" t="s">
        <v>554</v>
      </c>
      <c r="J3919" s="12" t="s">
        <v>559</v>
      </c>
      <c r="K3919" s="1" t="s">
        <v>938</v>
      </c>
      <c r="L3919" s="1" t="s">
        <v>910</v>
      </c>
    </row>
    <row r="3920" spans="3:12">
      <c r="C3920" s="1" t="s">
        <v>1238</v>
      </c>
      <c r="D3920" s="1">
        <v>0</v>
      </c>
      <c r="E3920" s="1" t="s">
        <v>27</v>
      </c>
      <c r="F3920" s="12" t="s">
        <v>142</v>
      </c>
      <c r="G3920" s="12" t="s">
        <v>3350</v>
      </c>
      <c r="H3920" s="1" t="s">
        <v>85</v>
      </c>
      <c r="I3920" s="12" t="s">
        <v>554</v>
      </c>
      <c r="J3920" s="12" t="s">
        <v>559</v>
      </c>
      <c r="K3920" s="1" t="s">
        <v>938</v>
      </c>
      <c r="L3920" s="1" t="s">
        <v>910</v>
      </c>
    </row>
    <row r="3921" spans="3:12">
      <c r="C3921" s="1" t="s">
        <v>1240</v>
      </c>
      <c r="D3921" s="1">
        <v>0</v>
      </c>
      <c r="E3921" s="1" t="s">
        <v>27</v>
      </c>
      <c r="F3921" s="12" t="s">
        <v>142</v>
      </c>
      <c r="G3921" s="12" t="s">
        <v>3350</v>
      </c>
      <c r="H3921" s="1" t="s">
        <v>85</v>
      </c>
      <c r="I3921" s="12" t="s">
        <v>554</v>
      </c>
      <c r="J3921" s="12" t="s">
        <v>559</v>
      </c>
      <c r="K3921" s="1" t="s">
        <v>938</v>
      </c>
      <c r="L3921" s="1" t="s">
        <v>910</v>
      </c>
    </row>
    <row r="3922" spans="3:12">
      <c r="C3922" s="1" t="s">
        <v>1241</v>
      </c>
      <c r="D3922" s="1">
        <v>0</v>
      </c>
      <c r="E3922" s="1" t="s">
        <v>27</v>
      </c>
      <c r="F3922" s="12" t="s">
        <v>142</v>
      </c>
      <c r="G3922" s="12" t="s">
        <v>3350</v>
      </c>
      <c r="H3922" s="1" t="s">
        <v>85</v>
      </c>
      <c r="I3922" s="12" t="s">
        <v>554</v>
      </c>
      <c r="J3922" s="12" t="s">
        <v>559</v>
      </c>
      <c r="K3922" s="1" t="s">
        <v>938</v>
      </c>
      <c r="L3922" s="1" t="s">
        <v>910</v>
      </c>
    </row>
    <row r="3923" spans="3:12">
      <c r="C3923" s="1" t="s">
        <v>1242</v>
      </c>
      <c r="D3923" s="1">
        <v>0</v>
      </c>
      <c r="E3923" s="1" t="s">
        <v>27</v>
      </c>
      <c r="F3923" s="12" t="s">
        <v>142</v>
      </c>
      <c r="G3923" s="12" t="s">
        <v>3350</v>
      </c>
      <c r="H3923" s="1" t="s">
        <v>85</v>
      </c>
      <c r="I3923" s="12" t="s">
        <v>554</v>
      </c>
      <c r="J3923" s="12" t="s">
        <v>559</v>
      </c>
      <c r="K3923" s="1" t="s">
        <v>938</v>
      </c>
      <c r="L3923" s="1" t="s">
        <v>910</v>
      </c>
    </row>
    <row r="3924" spans="3:12">
      <c r="C3924" s="1" t="s">
        <v>1243</v>
      </c>
      <c r="D3924" s="1">
        <v>0</v>
      </c>
      <c r="E3924" s="1" t="s">
        <v>27</v>
      </c>
      <c r="F3924" s="12" t="s">
        <v>142</v>
      </c>
      <c r="G3924" s="12" t="s">
        <v>3350</v>
      </c>
      <c r="H3924" s="1" t="s">
        <v>85</v>
      </c>
      <c r="I3924" s="12" t="s">
        <v>554</v>
      </c>
      <c r="J3924" s="12" t="s">
        <v>559</v>
      </c>
      <c r="K3924" s="1" t="s">
        <v>938</v>
      </c>
      <c r="L3924" s="1" t="s">
        <v>910</v>
      </c>
    </row>
    <row r="3925" spans="3:12">
      <c r="C3925" s="1" t="s">
        <v>1244</v>
      </c>
      <c r="D3925" s="1">
        <v>0</v>
      </c>
      <c r="E3925" s="1" t="s">
        <v>27</v>
      </c>
      <c r="F3925" s="12" t="s">
        <v>142</v>
      </c>
      <c r="G3925" s="12" t="s">
        <v>3350</v>
      </c>
      <c r="H3925" s="1" t="s">
        <v>85</v>
      </c>
      <c r="I3925" s="12" t="s">
        <v>554</v>
      </c>
      <c r="J3925" s="12" t="s">
        <v>559</v>
      </c>
      <c r="K3925" s="1" t="s">
        <v>938</v>
      </c>
      <c r="L3925" s="1" t="s">
        <v>910</v>
      </c>
    </row>
    <row r="3926" spans="3:12">
      <c r="C3926" s="1" t="s">
        <v>1246</v>
      </c>
      <c r="D3926" s="1">
        <v>0</v>
      </c>
      <c r="E3926" s="1" t="s">
        <v>27</v>
      </c>
      <c r="F3926" s="12" t="s">
        <v>142</v>
      </c>
      <c r="G3926" s="12" t="s">
        <v>3350</v>
      </c>
      <c r="H3926" s="1" t="s">
        <v>85</v>
      </c>
      <c r="I3926" s="12" t="s">
        <v>554</v>
      </c>
      <c r="J3926" s="12" t="s">
        <v>559</v>
      </c>
      <c r="K3926" s="1" t="s">
        <v>938</v>
      </c>
      <c r="L3926" s="1" t="s">
        <v>910</v>
      </c>
    </row>
    <row r="3927" spans="3:12">
      <c r="C3927" s="1" t="s">
        <v>1247</v>
      </c>
      <c r="D3927" s="1">
        <v>0</v>
      </c>
      <c r="E3927" s="1" t="s">
        <v>27</v>
      </c>
      <c r="F3927" s="12" t="s">
        <v>142</v>
      </c>
      <c r="G3927" s="12" t="s">
        <v>3350</v>
      </c>
      <c r="H3927" s="1" t="s">
        <v>85</v>
      </c>
      <c r="I3927" s="12" t="s">
        <v>554</v>
      </c>
      <c r="J3927" s="12" t="s">
        <v>559</v>
      </c>
      <c r="K3927" s="1" t="s">
        <v>938</v>
      </c>
      <c r="L3927" s="1" t="s">
        <v>910</v>
      </c>
    </row>
    <row r="3928" spans="3:12">
      <c r="C3928" s="1" t="s">
        <v>1248</v>
      </c>
      <c r="D3928" s="1">
        <v>0</v>
      </c>
      <c r="E3928" s="1" t="s">
        <v>27</v>
      </c>
      <c r="F3928" s="12" t="s">
        <v>142</v>
      </c>
      <c r="G3928" s="12" t="s">
        <v>3350</v>
      </c>
      <c r="H3928" s="1" t="s">
        <v>85</v>
      </c>
      <c r="I3928" s="12" t="s">
        <v>554</v>
      </c>
      <c r="J3928" s="12" t="s">
        <v>559</v>
      </c>
      <c r="K3928" s="1" t="s">
        <v>938</v>
      </c>
      <c r="L3928" s="1" t="s">
        <v>910</v>
      </c>
    </row>
    <row r="3929" spans="3:12">
      <c r="C3929" s="1" t="s">
        <v>1249</v>
      </c>
      <c r="D3929" s="1">
        <v>0</v>
      </c>
      <c r="E3929" s="1" t="s">
        <v>27</v>
      </c>
      <c r="F3929" s="12" t="s">
        <v>142</v>
      </c>
      <c r="G3929" s="12" t="s">
        <v>3350</v>
      </c>
      <c r="H3929" s="1" t="s">
        <v>85</v>
      </c>
      <c r="I3929" s="12" t="s">
        <v>554</v>
      </c>
      <c r="J3929" s="12" t="s">
        <v>559</v>
      </c>
      <c r="K3929" s="1" t="s">
        <v>938</v>
      </c>
      <c r="L3929" s="1" t="s">
        <v>910</v>
      </c>
    </row>
    <row r="3930" spans="3:12">
      <c r="C3930" s="1" t="s">
        <v>1250</v>
      </c>
      <c r="D3930" s="1">
        <v>0</v>
      </c>
      <c r="E3930" s="1" t="s">
        <v>27</v>
      </c>
      <c r="F3930" s="12" t="s">
        <v>142</v>
      </c>
      <c r="G3930" s="12" t="s">
        <v>3350</v>
      </c>
      <c r="H3930" s="1" t="s">
        <v>85</v>
      </c>
      <c r="I3930" s="12" t="s">
        <v>554</v>
      </c>
      <c r="J3930" s="12" t="s">
        <v>559</v>
      </c>
      <c r="K3930" s="1" t="s">
        <v>938</v>
      </c>
      <c r="L3930" s="1" t="s">
        <v>910</v>
      </c>
    </row>
    <row r="3931" spans="3:12">
      <c r="C3931" s="1" t="s">
        <v>1251</v>
      </c>
      <c r="D3931" s="1">
        <v>0</v>
      </c>
      <c r="E3931" s="1" t="s">
        <v>27</v>
      </c>
      <c r="F3931" s="12" t="s">
        <v>142</v>
      </c>
      <c r="G3931" s="12" t="s">
        <v>3350</v>
      </c>
      <c r="H3931" s="1" t="s">
        <v>85</v>
      </c>
      <c r="I3931" s="12" t="s">
        <v>554</v>
      </c>
      <c r="J3931" s="12" t="s">
        <v>559</v>
      </c>
      <c r="K3931" s="1" t="s">
        <v>938</v>
      </c>
      <c r="L3931" s="1" t="s">
        <v>910</v>
      </c>
    </row>
    <row r="3932" spans="3:12">
      <c r="C3932" s="1" t="s">
        <v>1252</v>
      </c>
      <c r="D3932" s="1">
        <v>0</v>
      </c>
      <c r="E3932" s="1" t="s">
        <v>27</v>
      </c>
      <c r="F3932" s="12" t="s">
        <v>142</v>
      </c>
      <c r="G3932" s="12" t="s">
        <v>3350</v>
      </c>
      <c r="H3932" s="1" t="s">
        <v>85</v>
      </c>
      <c r="I3932" s="12" t="s">
        <v>554</v>
      </c>
      <c r="J3932" s="12" t="s">
        <v>559</v>
      </c>
      <c r="K3932" s="1" t="s">
        <v>938</v>
      </c>
      <c r="L3932" s="1" t="s">
        <v>910</v>
      </c>
    </row>
    <row r="3933" spans="3:12">
      <c r="C3933" s="1" t="s">
        <v>1254</v>
      </c>
      <c r="D3933" s="1">
        <v>0</v>
      </c>
      <c r="E3933" s="1" t="s">
        <v>27</v>
      </c>
      <c r="F3933" s="12" t="s">
        <v>142</v>
      </c>
      <c r="G3933" s="12" t="s">
        <v>3350</v>
      </c>
      <c r="H3933" s="1" t="s">
        <v>85</v>
      </c>
      <c r="I3933" s="12" t="s">
        <v>554</v>
      </c>
      <c r="J3933" s="12" t="s">
        <v>559</v>
      </c>
      <c r="K3933" s="1" t="s">
        <v>938</v>
      </c>
      <c r="L3933" s="1" t="s">
        <v>910</v>
      </c>
    </row>
    <row r="3934" spans="3:12">
      <c r="C3934" s="1" t="s">
        <v>1255</v>
      </c>
      <c r="D3934" s="1">
        <v>0</v>
      </c>
      <c r="E3934" s="1" t="s">
        <v>27</v>
      </c>
      <c r="F3934" s="12" t="s">
        <v>142</v>
      </c>
      <c r="G3934" s="12" t="s">
        <v>3350</v>
      </c>
      <c r="H3934" s="1" t="s">
        <v>85</v>
      </c>
      <c r="I3934" s="12" t="s">
        <v>554</v>
      </c>
      <c r="J3934" s="12" t="s">
        <v>559</v>
      </c>
      <c r="K3934" s="1" t="s">
        <v>938</v>
      </c>
      <c r="L3934" s="1" t="s">
        <v>910</v>
      </c>
    </row>
    <row r="3935" spans="3:12">
      <c r="C3935" s="1" t="s">
        <v>1256</v>
      </c>
      <c r="D3935" s="1">
        <v>0</v>
      </c>
      <c r="E3935" s="1" t="s">
        <v>27</v>
      </c>
      <c r="F3935" s="12" t="s">
        <v>142</v>
      </c>
      <c r="G3935" s="12" t="s">
        <v>3350</v>
      </c>
      <c r="H3935" s="1" t="s">
        <v>85</v>
      </c>
      <c r="I3935" s="12" t="s">
        <v>554</v>
      </c>
      <c r="J3935" s="12" t="s">
        <v>559</v>
      </c>
      <c r="K3935" s="1" t="s">
        <v>938</v>
      </c>
      <c r="L3935" s="1" t="s">
        <v>910</v>
      </c>
    </row>
    <row r="3936" spans="3:12">
      <c r="C3936" s="1" t="s">
        <v>1257</v>
      </c>
      <c r="D3936" s="1">
        <v>0</v>
      </c>
      <c r="E3936" s="1" t="s">
        <v>27</v>
      </c>
      <c r="F3936" s="12" t="s">
        <v>142</v>
      </c>
      <c r="G3936" s="12" t="s">
        <v>3350</v>
      </c>
      <c r="H3936" s="1" t="s">
        <v>85</v>
      </c>
      <c r="I3936" s="12" t="s">
        <v>554</v>
      </c>
      <c r="J3936" s="12" t="s">
        <v>559</v>
      </c>
      <c r="K3936" s="1" t="s">
        <v>938</v>
      </c>
      <c r="L3936" s="1" t="s">
        <v>910</v>
      </c>
    </row>
    <row r="3937" spans="3:12">
      <c r="C3937" s="1" t="s">
        <v>1258</v>
      </c>
      <c r="D3937" s="1">
        <v>0</v>
      </c>
      <c r="E3937" s="1" t="s">
        <v>27</v>
      </c>
      <c r="F3937" s="12" t="s">
        <v>142</v>
      </c>
      <c r="G3937" s="12" t="s">
        <v>3350</v>
      </c>
      <c r="H3937" s="1" t="s">
        <v>85</v>
      </c>
      <c r="I3937" s="12" t="s">
        <v>554</v>
      </c>
      <c r="J3937" s="12" t="s">
        <v>559</v>
      </c>
      <c r="K3937" s="1" t="s">
        <v>938</v>
      </c>
      <c r="L3937" s="1" t="s">
        <v>910</v>
      </c>
    </row>
    <row r="3938" spans="3:12">
      <c r="C3938" s="1" t="s">
        <v>1259</v>
      </c>
      <c r="D3938" s="1">
        <v>0</v>
      </c>
      <c r="E3938" s="1" t="s">
        <v>27</v>
      </c>
      <c r="F3938" s="12" t="s">
        <v>142</v>
      </c>
      <c r="G3938" s="12" t="s">
        <v>3350</v>
      </c>
      <c r="H3938" s="1" t="s">
        <v>85</v>
      </c>
      <c r="I3938" s="12" t="s">
        <v>554</v>
      </c>
      <c r="J3938" s="12" t="s">
        <v>559</v>
      </c>
      <c r="K3938" s="1" t="s">
        <v>938</v>
      </c>
      <c r="L3938" s="1" t="s">
        <v>910</v>
      </c>
    </row>
    <row r="3939" spans="3:12">
      <c r="C3939" s="1" t="s">
        <v>1262</v>
      </c>
      <c r="D3939" s="1">
        <v>0</v>
      </c>
      <c r="E3939" s="1" t="s">
        <v>27</v>
      </c>
      <c r="F3939" s="12" t="s">
        <v>142</v>
      </c>
      <c r="G3939" s="12" t="s">
        <v>3350</v>
      </c>
      <c r="H3939" s="1" t="s">
        <v>85</v>
      </c>
      <c r="I3939" s="12" t="s">
        <v>554</v>
      </c>
      <c r="J3939" s="12" t="s">
        <v>559</v>
      </c>
      <c r="K3939" s="1" t="s">
        <v>938</v>
      </c>
      <c r="L3939" s="1" t="s">
        <v>910</v>
      </c>
    </row>
    <row r="3940" spans="3:12">
      <c r="C3940" s="1" t="s">
        <v>1263</v>
      </c>
      <c r="D3940" s="1">
        <v>0</v>
      </c>
      <c r="E3940" s="1" t="s">
        <v>27</v>
      </c>
      <c r="F3940" s="12" t="s">
        <v>142</v>
      </c>
      <c r="G3940" s="12" t="s">
        <v>3350</v>
      </c>
      <c r="H3940" s="1" t="s">
        <v>85</v>
      </c>
      <c r="I3940" s="12" t="s">
        <v>554</v>
      </c>
      <c r="J3940" s="12" t="s">
        <v>559</v>
      </c>
      <c r="K3940" s="1" t="s">
        <v>938</v>
      </c>
      <c r="L3940" s="1" t="s">
        <v>910</v>
      </c>
    </row>
    <row r="3941" spans="3:12">
      <c r="C3941" s="1" t="s">
        <v>1264</v>
      </c>
      <c r="D3941" s="1">
        <v>0</v>
      </c>
      <c r="E3941" s="1" t="s">
        <v>27</v>
      </c>
      <c r="F3941" s="12" t="s">
        <v>142</v>
      </c>
      <c r="G3941" s="12" t="s">
        <v>3350</v>
      </c>
      <c r="H3941" s="1" t="s">
        <v>85</v>
      </c>
      <c r="I3941" s="12" t="s">
        <v>554</v>
      </c>
      <c r="J3941" s="12" t="s">
        <v>559</v>
      </c>
      <c r="K3941" s="1" t="s">
        <v>938</v>
      </c>
      <c r="L3941" s="1" t="s">
        <v>910</v>
      </c>
    </row>
    <row r="3942" spans="3:12">
      <c r="C3942" s="1" t="s">
        <v>1265</v>
      </c>
      <c r="D3942" s="1">
        <v>0</v>
      </c>
      <c r="E3942" s="1" t="s">
        <v>27</v>
      </c>
      <c r="F3942" s="12" t="s">
        <v>142</v>
      </c>
      <c r="G3942" s="12" t="s">
        <v>3350</v>
      </c>
      <c r="H3942" s="1" t="s">
        <v>85</v>
      </c>
      <c r="I3942" s="12" t="s">
        <v>554</v>
      </c>
      <c r="J3942" s="12" t="s">
        <v>559</v>
      </c>
      <c r="K3942" s="1" t="s">
        <v>938</v>
      </c>
      <c r="L3942" s="1" t="s">
        <v>910</v>
      </c>
    </row>
    <row r="3943" spans="3:12">
      <c r="C3943" s="1" t="s">
        <v>1267</v>
      </c>
      <c r="D3943" s="1">
        <v>0</v>
      </c>
      <c r="E3943" s="1" t="s">
        <v>27</v>
      </c>
      <c r="F3943" s="12" t="s">
        <v>142</v>
      </c>
      <c r="G3943" s="12" t="s">
        <v>3350</v>
      </c>
      <c r="H3943" s="1" t="s">
        <v>85</v>
      </c>
      <c r="I3943" s="12" t="s">
        <v>554</v>
      </c>
      <c r="J3943" s="12" t="s">
        <v>559</v>
      </c>
      <c r="K3943" s="1" t="s">
        <v>938</v>
      </c>
      <c r="L3943" s="1" t="s">
        <v>910</v>
      </c>
    </row>
    <row r="3944" spans="3:12">
      <c r="C3944" s="1" t="s">
        <v>1268</v>
      </c>
      <c r="D3944" s="1">
        <v>0</v>
      </c>
      <c r="E3944" s="1" t="s">
        <v>27</v>
      </c>
      <c r="F3944" s="12" t="s">
        <v>142</v>
      </c>
      <c r="G3944" s="12" t="s">
        <v>3350</v>
      </c>
      <c r="H3944" s="1" t="s">
        <v>85</v>
      </c>
      <c r="I3944" s="12" t="s">
        <v>554</v>
      </c>
      <c r="J3944" s="12" t="s">
        <v>559</v>
      </c>
      <c r="K3944" s="1" t="s">
        <v>938</v>
      </c>
      <c r="L3944" s="1" t="s">
        <v>910</v>
      </c>
    </row>
    <row r="3945" spans="3:12">
      <c r="C3945" s="1" t="s">
        <v>1269</v>
      </c>
      <c r="D3945" s="1">
        <v>0</v>
      </c>
      <c r="E3945" s="1" t="s">
        <v>27</v>
      </c>
      <c r="F3945" s="12" t="s">
        <v>142</v>
      </c>
      <c r="G3945" s="12" t="s">
        <v>3350</v>
      </c>
      <c r="H3945" s="1" t="s">
        <v>85</v>
      </c>
      <c r="I3945" s="12" t="s">
        <v>554</v>
      </c>
      <c r="J3945" s="12" t="s">
        <v>559</v>
      </c>
      <c r="K3945" s="1" t="s">
        <v>938</v>
      </c>
      <c r="L3945" s="1" t="s">
        <v>910</v>
      </c>
    </row>
    <row r="3946" spans="3:12">
      <c r="C3946" s="1" t="s">
        <v>1270</v>
      </c>
      <c r="D3946" s="1">
        <v>0</v>
      </c>
      <c r="E3946" s="1" t="s">
        <v>27</v>
      </c>
      <c r="F3946" s="12" t="s">
        <v>142</v>
      </c>
      <c r="G3946" s="12" t="s">
        <v>3350</v>
      </c>
      <c r="H3946" s="1" t="s">
        <v>85</v>
      </c>
      <c r="I3946" s="12" t="s">
        <v>554</v>
      </c>
      <c r="J3946" s="12" t="s">
        <v>559</v>
      </c>
      <c r="K3946" s="1" t="s">
        <v>938</v>
      </c>
      <c r="L3946" s="1" t="s">
        <v>910</v>
      </c>
    </row>
    <row r="3947" spans="3:12">
      <c r="C3947" s="1" t="s">
        <v>1271</v>
      </c>
      <c r="D3947" s="1">
        <v>0</v>
      </c>
      <c r="E3947" s="1" t="s">
        <v>27</v>
      </c>
      <c r="F3947" s="12" t="s">
        <v>142</v>
      </c>
      <c r="G3947" s="12" t="s">
        <v>3350</v>
      </c>
      <c r="H3947" s="1" t="s">
        <v>85</v>
      </c>
      <c r="I3947" s="12" t="s">
        <v>554</v>
      </c>
      <c r="J3947" s="12" t="s">
        <v>559</v>
      </c>
      <c r="K3947" s="1" t="s">
        <v>938</v>
      </c>
      <c r="L3947" s="1" t="s">
        <v>910</v>
      </c>
    </row>
    <row r="3948" spans="3:12">
      <c r="C3948" s="1" t="s">
        <v>1273</v>
      </c>
      <c r="D3948" s="1">
        <v>0</v>
      </c>
      <c r="E3948" s="1" t="s">
        <v>27</v>
      </c>
      <c r="F3948" s="12" t="s">
        <v>142</v>
      </c>
      <c r="G3948" s="12" t="s">
        <v>3350</v>
      </c>
      <c r="H3948" s="1" t="s">
        <v>85</v>
      </c>
      <c r="I3948" s="12" t="s">
        <v>554</v>
      </c>
      <c r="J3948" s="12" t="s">
        <v>559</v>
      </c>
      <c r="K3948" s="1" t="s">
        <v>938</v>
      </c>
      <c r="L3948" s="1" t="s">
        <v>910</v>
      </c>
    </row>
    <row r="3949" spans="3:12">
      <c r="C3949" s="1" t="s">
        <v>1274</v>
      </c>
      <c r="D3949" s="1">
        <v>0</v>
      </c>
      <c r="E3949" s="1" t="s">
        <v>27</v>
      </c>
      <c r="F3949" s="12" t="s">
        <v>142</v>
      </c>
      <c r="G3949" s="12" t="s">
        <v>3350</v>
      </c>
      <c r="H3949" s="1" t="s">
        <v>85</v>
      </c>
      <c r="I3949" s="12" t="s">
        <v>554</v>
      </c>
      <c r="J3949" s="12" t="s">
        <v>559</v>
      </c>
      <c r="K3949" s="1" t="s">
        <v>938</v>
      </c>
      <c r="L3949" s="1" t="s">
        <v>910</v>
      </c>
    </row>
    <row r="3950" spans="3:12">
      <c r="C3950" s="1" t="s">
        <v>1275</v>
      </c>
      <c r="D3950" s="1">
        <v>0</v>
      </c>
      <c r="E3950" s="1" t="s">
        <v>27</v>
      </c>
      <c r="F3950" s="12" t="s">
        <v>142</v>
      </c>
      <c r="G3950" s="12" t="s">
        <v>3350</v>
      </c>
      <c r="H3950" s="1" t="s">
        <v>85</v>
      </c>
      <c r="I3950" s="12" t="s">
        <v>554</v>
      </c>
      <c r="J3950" s="12" t="s">
        <v>559</v>
      </c>
      <c r="K3950" s="1" t="s">
        <v>938</v>
      </c>
      <c r="L3950" s="1" t="s">
        <v>910</v>
      </c>
    </row>
    <row r="3951" spans="3:12">
      <c r="C3951" s="1" t="s">
        <v>1276</v>
      </c>
      <c r="D3951" s="1">
        <v>0</v>
      </c>
      <c r="E3951" s="1" t="s">
        <v>27</v>
      </c>
      <c r="F3951" s="12" t="s">
        <v>142</v>
      </c>
      <c r="G3951" s="12" t="s">
        <v>3350</v>
      </c>
      <c r="H3951" s="1" t="s">
        <v>85</v>
      </c>
      <c r="I3951" s="12" t="s">
        <v>554</v>
      </c>
      <c r="J3951" s="12" t="s">
        <v>559</v>
      </c>
      <c r="K3951" s="1" t="s">
        <v>938</v>
      </c>
      <c r="L3951" s="1" t="s">
        <v>910</v>
      </c>
    </row>
    <row r="3952" spans="3:12">
      <c r="C3952" s="1" t="s">
        <v>1277</v>
      </c>
      <c r="D3952" s="1">
        <v>0</v>
      </c>
      <c r="E3952" s="1" t="s">
        <v>27</v>
      </c>
      <c r="F3952" s="12" t="s">
        <v>142</v>
      </c>
      <c r="G3952" s="12" t="s">
        <v>3350</v>
      </c>
      <c r="H3952" s="1" t="s">
        <v>85</v>
      </c>
      <c r="I3952" s="12" t="s">
        <v>554</v>
      </c>
      <c r="J3952" s="12" t="s">
        <v>559</v>
      </c>
      <c r="K3952" s="1" t="s">
        <v>938</v>
      </c>
      <c r="L3952" s="1" t="s">
        <v>910</v>
      </c>
    </row>
    <row r="3953" spans="3:12">
      <c r="C3953" s="1" t="s">
        <v>1278</v>
      </c>
      <c r="D3953" s="1">
        <v>0</v>
      </c>
      <c r="E3953" s="1" t="s">
        <v>27</v>
      </c>
      <c r="F3953" s="12" t="s">
        <v>142</v>
      </c>
      <c r="G3953" s="12" t="s">
        <v>3350</v>
      </c>
      <c r="H3953" s="1" t="s">
        <v>85</v>
      </c>
      <c r="I3953" s="12" t="s">
        <v>554</v>
      </c>
      <c r="J3953" s="12" t="s">
        <v>559</v>
      </c>
      <c r="K3953" s="1" t="s">
        <v>938</v>
      </c>
      <c r="L3953" s="1" t="s">
        <v>910</v>
      </c>
    </row>
    <row r="3954" spans="3:12">
      <c r="C3954" s="1" t="s">
        <v>1279</v>
      </c>
      <c r="D3954" s="1">
        <v>0</v>
      </c>
      <c r="E3954" s="1" t="s">
        <v>27</v>
      </c>
      <c r="F3954" s="12" t="s">
        <v>142</v>
      </c>
      <c r="G3954" s="12" t="s">
        <v>3350</v>
      </c>
      <c r="H3954" s="1" t="s">
        <v>85</v>
      </c>
      <c r="I3954" s="12" t="s">
        <v>554</v>
      </c>
      <c r="J3954" s="12" t="s">
        <v>559</v>
      </c>
      <c r="K3954" s="1" t="s">
        <v>938</v>
      </c>
      <c r="L3954" s="1" t="s">
        <v>910</v>
      </c>
    </row>
    <row r="3955" spans="3:12">
      <c r="C3955" s="1" t="s">
        <v>1281</v>
      </c>
      <c r="D3955" s="1">
        <v>0</v>
      </c>
      <c r="E3955" s="1" t="s">
        <v>27</v>
      </c>
      <c r="F3955" s="12" t="s">
        <v>142</v>
      </c>
      <c r="G3955" s="12" t="s">
        <v>3350</v>
      </c>
      <c r="H3955" s="1" t="s">
        <v>85</v>
      </c>
      <c r="I3955" s="12" t="s">
        <v>554</v>
      </c>
      <c r="J3955" s="12" t="s">
        <v>559</v>
      </c>
      <c r="K3955" s="1" t="s">
        <v>938</v>
      </c>
      <c r="L3955" s="1" t="s">
        <v>910</v>
      </c>
    </row>
    <row r="3956" spans="3:12">
      <c r="C3956" s="1" t="s">
        <v>1282</v>
      </c>
      <c r="D3956" s="1">
        <v>0</v>
      </c>
      <c r="E3956" s="1" t="s">
        <v>27</v>
      </c>
      <c r="F3956" s="12" t="s">
        <v>142</v>
      </c>
      <c r="G3956" s="12" t="s">
        <v>3350</v>
      </c>
      <c r="H3956" s="1" t="s">
        <v>85</v>
      </c>
      <c r="I3956" s="12" t="s">
        <v>554</v>
      </c>
      <c r="J3956" s="12" t="s">
        <v>559</v>
      </c>
      <c r="K3956" s="1" t="s">
        <v>938</v>
      </c>
      <c r="L3956" s="1" t="s">
        <v>910</v>
      </c>
    </row>
    <row r="3957" spans="3:12">
      <c r="C3957" s="1" t="s">
        <v>1283</v>
      </c>
      <c r="D3957" s="1">
        <v>0</v>
      </c>
      <c r="E3957" s="1" t="s">
        <v>27</v>
      </c>
      <c r="F3957" s="12" t="s">
        <v>142</v>
      </c>
      <c r="G3957" s="12" t="s">
        <v>3350</v>
      </c>
      <c r="H3957" s="1" t="s">
        <v>85</v>
      </c>
      <c r="I3957" s="12" t="s">
        <v>554</v>
      </c>
      <c r="J3957" s="12" t="s">
        <v>559</v>
      </c>
      <c r="K3957" s="1" t="s">
        <v>938</v>
      </c>
      <c r="L3957" s="1" t="s">
        <v>910</v>
      </c>
    </row>
    <row r="3958" spans="3:12">
      <c r="C3958" s="1" t="s">
        <v>1284</v>
      </c>
      <c r="D3958" s="1">
        <v>0</v>
      </c>
      <c r="E3958" s="1" t="s">
        <v>27</v>
      </c>
      <c r="F3958" s="12" t="s">
        <v>142</v>
      </c>
      <c r="G3958" s="12" t="s">
        <v>3350</v>
      </c>
      <c r="H3958" s="1" t="s">
        <v>85</v>
      </c>
      <c r="I3958" s="12" t="s">
        <v>554</v>
      </c>
      <c r="J3958" s="12" t="s">
        <v>559</v>
      </c>
      <c r="K3958" s="1" t="s">
        <v>938</v>
      </c>
      <c r="L3958" s="1" t="s">
        <v>910</v>
      </c>
    </row>
    <row r="3959" spans="3:12">
      <c r="C3959" s="1" t="s">
        <v>1285</v>
      </c>
      <c r="D3959" s="1">
        <v>0</v>
      </c>
      <c r="E3959" s="1" t="s">
        <v>27</v>
      </c>
      <c r="F3959" s="12" t="s">
        <v>142</v>
      </c>
      <c r="G3959" s="12" t="s">
        <v>3350</v>
      </c>
      <c r="H3959" s="1" t="s">
        <v>85</v>
      </c>
      <c r="I3959" s="12" t="s">
        <v>554</v>
      </c>
      <c r="J3959" s="12" t="s">
        <v>559</v>
      </c>
      <c r="K3959" s="1" t="s">
        <v>938</v>
      </c>
      <c r="L3959" s="1" t="s">
        <v>910</v>
      </c>
    </row>
    <row r="3960" spans="3:12">
      <c r="C3960" s="1" t="s">
        <v>1286</v>
      </c>
      <c r="D3960" s="1">
        <v>0</v>
      </c>
      <c r="E3960" s="1" t="s">
        <v>27</v>
      </c>
      <c r="F3960" s="12" t="s">
        <v>142</v>
      </c>
      <c r="G3960" s="12" t="s">
        <v>3350</v>
      </c>
      <c r="H3960" s="1" t="s">
        <v>85</v>
      </c>
      <c r="I3960" s="12" t="s">
        <v>554</v>
      </c>
      <c r="J3960" s="12" t="s">
        <v>559</v>
      </c>
      <c r="K3960" s="1" t="s">
        <v>938</v>
      </c>
      <c r="L3960" s="1" t="s">
        <v>910</v>
      </c>
    </row>
    <row r="3961" spans="3:12">
      <c r="C3961" s="1" t="s">
        <v>1235</v>
      </c>
      <c r="D3961" s="1">
        <v>0</v>
      </c>
      <c r="E3961" s="1" t="s">
        <v>27</v>
      </c>
      <c r="F3961" s="12" t="s">
        <v>142</v>
      </c>
      <c r="G3961" s="12" t="s">
        <v>3350</v>
      </c>
      <c r="H3961" s="1" t="s">
        <v>85</v>
      </c>
      <c r="I3961" s="12" t="s">
        <v>554</v>
      </c>
      <c r="J3961" s="12" t="s">
        <v>559</v>
      </c>
      <c r="K3961" s="1" t="s">
        <v>938</v>
      </c>
      <c r="L3961" s="1" t="s">
        <v>912</v>
      </c>
    </row>
    <row r="3962" spans="3:12">
      <c r="C3962" s="1" t="s">
        <v>1236</v>
      </c>
      <c r="D3962" s="1">
        <v>0</v>
      </c>
      <c r="E3962" s="1" t="s">
        <v>27</v>
      </c>
      <c r="F3962" s="12" t="s">
        <v>142</v>
      </c>
      <c r="G3962" s="12" t="s">
        <v>3350</v>
      </c>
      <c r="H3962" s="1" t="s">
        <v>85</v>
      </c>
      <c r="I3962" s="12" t="s">
        <v>554</v>
      </c>
      <c r="J3962" s="12" t="s">
        <v>559</v>
      </c>
      <c r="K3962" s="1" t="s">
        <v>938</v>
      </c>
      <c r="L3962" s="1" t="s">
        <v>912</v>
      </c>
    </row>
    <row r="3963" spans="3:12">
      <c r="C3963" s="1" t="s">
        <v>1237</v>
      </c>
      <c r="D3963" s="1">
        <v>0</v>
      </c>
      <c r="E3963" s="1" t="s">
        <v>27</v>
      </c>
      <c r="F3963" s="12" t="s">
        <v>142</v>
      </c>
      <c r="G3963" s="12" t="s">
        <v>3350</v>
      </c>
      <c r="H3963" s="1" t="s">
        <v>85</v>
      </c>
      <c r="I3963" s="12" t="s">
        <v>554</v>
      </c>
      <c r="J3963" s="12" t="s">
        <v>559</v>
      </c>
      <c r="K3963" s="1" t="s">
        <v>938</v>
      </c>
      <c r="L3963" s="1" t="s">
        <v>912</v>
      </c>
    </row>
    <row r="3964" spans="3:12">
      <c r="C3964" s="1" t="s">
        <v>1238</v>
      </c>
      <c r="D3964" s="1">
        <v>0</v>
      </c>
      <c r="E3964" s="1" t="s">
        <v>27</v>
      </c>
      <c r="F3964" s="12" t="s">
        <v>142</v>
      </c>
      <c r="G3964" s="12" t="s">
        <v>3350</v>
      </c>
      <c r="H3964" s="1" t="s">
        <v>85</v>
      </c>
      <c r="I3964" s="12" t="s">
        <v>554</v>
      </c>
      <c r="J3964" s="12" t="s">
        <v>559</v>
      </c>
      <c r="K3964" s="1" t="s">
        <v>938</v>
      </c>
      <c r="L3964" s="1" t="s">
        <v>912</v>
      </c>
    </row>
    <row r="3965" spans="3:12">
      <c r="C3965" s="1" t="s">
        <v>1240</v>
      </c>
      <c r="D3965" s="1">
        <v>0</v>
      </c>
      <c r="E3965" s="1" t="s">
        <v>27</v>
      </c>
      <c r="F3965" s="12" t="s">
        <v>142</v>
      </c>
      <c r="G3965" s="12" t="s">
        <v>3350</v>
      </c>
      <c r="H3965" s="1" t="s">
        <v>85</v>
      </c>
      <c r="I3965" s="12" t="s">
        <v>554</v>
      </c>
      <c r="J3965" s="12" t="s">
        <v>559</v>
      </c>
      <c r="K3965" s="1" t="s">
        <v>938</v>
      </c>
      <c r="L3965" s="1" t="s">
        <v>912</v>
      </c>
    </row>
    <row r="3966" spans="3:12">
      <c r="C3966" s="1" t="s">
        <v>1241</v>
      </c>
      <c r="D3966" s="1">
        <v>0</v>
      </c>
      <c r="E3966" s="1" t="s">
        <v>27</v>
      </c>
      <c r="F3966" s="12" t="s">
        <v>142</v>
      </c>
      <c r="G3966" s="12" t="s">
        <v>3350</v>
      </c>
      <c r="H3966" s="1" t="s">
        <v>85</v>
      </c>
      <c r="I3966" s="12" t="s">
        <v>554</v>
      </c>
      <c r="J3966" s="12" t="s">
        <v>559</v>
      </c>
      <c r="K3966" s="1" t="s">
        <v>938</v>
      </c>
      <c r="L3966" s="1" t="s">
        <v>912</v>
      </c>
    </row>
    <row r="3967" spans="3:12">
      <c r="C3967" s="1" t="s">
        <v>1242</v>
      </c>
      <c r="D3967" s="1">
        <v>0</v>
      </c>
      <c r="E3967" s="1" t="s">
        <v>27</v>
      </c>
      <c r="F3967" s="12" t="s">
        <v>142</v>
      </c>
      <c r="G3967" s="12" t="s">
        <v>3350</v>
      </c>
      <c r="H3967" s="1" t="s">
        <v>85</v>
      </c>
      <c r="I3967" s="12" t="s">
        <v>554</v>
      </c>
      <c r="J3967" s="12" t="s">
        <v>559</v>
      </c>
      <c r="K3967" s="1" t="s">
        <v>938</v>
      </c>
      <c r="L3967" s="1" t="s">
        <v>912</v>
      </c>
    </row>
    <row r="3968" spans="3:12">
      <c r="C3968" s="1" t="s">
        <v>1243</v>
      </c>
      <c r="D3968" s="1">
        <v>0</v>
      </c>
      <c r="E3968" s="1" t="s">
        <v>27</v>
      </c>
      <c r="F3968" s="12" t="s">
        <v>142</v>
      </c>
      <c r="G3968" s="12" t="s">
        <v>3350</v>
      </c>
      <c r="H3968" s="1" t="s">
        <v>85</v>
      </c>
      <c r="I3968" s="12" t="s">
        <v>554</v>
      </c>
      <c r="J3968" s="12" t="s">
        <v>559</v>
      </c>
      <c r="K3968" s="1" t="s">
        <v>938</v>
      </c>
      <c r="L3968" s="1" t="s">
        <v>912</v>
      </c>
    </row>
    <row r="3969" spans="3:12">
      <c r="C3969" s="1" t="s">
        <v>1244</v>
      </c>
      <c r="D3969" s="1">
        <v>0</v>
      </c>
      <c r="E3969" s="1" t="s">
        <v>27</v>
      </c>
      <c r="F3969" s="12" t="s">
        <v>142</v>
      </c>
      <c r="G3969" s="12" t="s">
        <v>3350</v>
      </c>
      <c r="H3969" s="1" t="s">
        <v>85</v>
      </c>
      <c r="I3969" s="12" t="s">
        <v>554</v>
      </c>
      <c r="J3969" s="12" t="s">
        <v>559</v>
      </c>
      <c r="K3969" s="1" t="s">
        <v>938</v>
      </c>
      <c r="L3969" s="1" t="s">
        <v>912</v>
      </c>
    </row>
    <row r="3970" spans="3:12">
      <c r="C3970" s="1" t="s">
        <v>1246</v>
      </c>
      <c r="D3970" s="1">
        <v>0</v>
      </c>
      <c r="E3970" s="1" t="s">
        <v>27</v>
      </c>
      <c r="F3970" s="12" t="s">
        <v>142</v>
      </c>
      <c r="G3970" s="12" t="s">
        <v>3350</v>
      </c>
      <c r="H3970" s="1" t="s">
        <v>85</v>
      </c>
      <c r="I3970" s="12" t="s">
        <v>554</v>
      </c>
      <c r="J3970" s="12" t="s">
        <v>559</v>
      </c>
      <c r="K3970" s="1" t="s">
        <v>938</v>
      </c>
      <c r="L3970" s="1" t="s">
        <v>912</v>
      </c>
    </row>
    <row r="3971" spans="3:12">
      <c r="C3971" s="1" t="s">
        <v>1247</v>
      </c>
      <c r="D3971" s="1">
        <v>0</v>
      </c>
      <c r="E3971" s="1" t="s">
        <v>27</v>
      </c>
      <c r="F3971" s="12" t="s">
        <v>142</v>
      </c>
      <c r="G3971" s="12" t="s">
        <v>3350</v>
      </c>
      <c r="H3971" s="1" t="s">
        <v>85</v>
      </c>
      <c r="I3971" s="12" t="s">
        <v>554</v>
      </c>
      <c r="J3971" s="12" t="s">
        <v>559</v>
      </c>
      <c r="K3971" s="1" t="s">
        <v>938</v>
      </c>
      <c r="L3971" s="1" t="s">
        <v>912</v>
      </c>
    </row>
    <row r="3972" spans="3:12">
      <c r="C3972" s="1" t="s">
        <v>1248</v>
      </c>
      <c r="D3972" s="1">
        <v>0</v>
      </c>
      <c r="E3972" s="1" t="s">
        <v>27</v>
      </c>
      <c r="F3972" s="12" t="s">
        <v>142</v>
      </c>
      <c r="G3972" s="12" t="s">
        <v>3350</v>
      </c>
      <c r="H3972" s="1" t="s">
        <v>85</v>
      </c>
      <c r="I3972" s="12" t="s">
        <v>554</v>
      </c>
      <c r="J3972" s="12" t="s">
        <v>559</v>
      </c>
      <c r="K3972" s="1" t="s">
        <v>938</v>
      </c>
      <c r="L3972" s="1" t="s">
        <v>912</v>
      </c>
    </row>
    <row r="3973" spans="3:12">
      <c r="C3973" s="1" t="s">
        <v>1249</v>
      </c>
      <c r="D3973" s="1">
        <v>0</v>
      </c>
      <c r="E3973" s="1" t="s">
        <v>27</v>
      </c>
      <c r="F3973" s="12" t="s">
        <v>142</v>
      </c>
      <c r="G3973" s="12" t="s">
        <v>3350</v>
      </c>
      <c r="H3973" s="1" t="s">
        <v>85</v>
      </c>
      <c r="I3973" s="12" t="s">
        <v>554</v>
      </c>
      <c r="J3973" s="12" t="s">
        <v>559</v>
      </c>
      <c r="K3973" s="1" t="s">
        <v>938</v>
      </c>
      <c r="L3973" s="1" t="s">
        <v>912</v>
      </c>
    </row>
    <row r="3974" spans="3:12">
      <c r="C3974" s="1" t="s">
        <v>1250</v>
      </c>
      <c r="D3974" s="1">
        <v>0</v>
      </c>
      <c r="E3974" s="1" t="s">
        <v>27</v>
      </c>
      <c r="F3974" s="12" t="s">
        <v>142</v>
      </c>
      <c r="G3974" s="12" t="s">
        <v>3350</v>
      </c>
      <c r="H3974" s="1" t="s">
        <v>85</v>
      </c>
      <c r="I3974" s="12" t="s">
        <v>554</v>
      </c>
      <c r="J3974" s="12" t="s">
        <v>559</v>
      </c>
      <c r="K3974" s="1" t="s">
        <v>938</v>
      </c>
      <c r="L3974" s="1" t="s">
        <v>912</v>
      </c>
    </row>
    <row r="3975" spans="3:12">
      <c r="C3975" s="1" t="s">
        <v>1251</v>
      </c>
      <c r="D3975" s="1">
        <v>0</v>
      </c>
      <c r="E3975" s="1" t="s">
        <v>27</v>
      </c>
      <c r="F3975" s="12" t="s">
        <v>142</v>
      </c>
      <c r="G3975" s="12" t="s">
        <v>3350</v>
      </c>
      <c r="H3975" s="1" t="s">
        <v>85</v>
      </c>
      <c r="I3975" s="12" t="s">
        <v>554</v>
      </c>
      <c r="J3975" s="12" t="s">
        <v>559</v>
      </c>
      <c r="K3975" s="1" t="s">
        <v>938</v>
      </c>
      <c r="L3975" s="1" t="s">
        <v>912</v>
      </c>
    </row>
    <row r="3976" spans="3:12">
      <c r="C3976" s="1" t="s">
        <v>1252</v>
      </c>
      <c r="D3976" s="1">
        <v>0</v>
      </c>
      <c r="E3976" s="1" t="s">
        <v>27</v>
      </c>
      <c r="F3976" s="12" t="s">
        <v>142</v>
      </c>
      <c r="G3976" s="12" t="s">
        <v>3350</v>
      </c>
      <c r="H3976" s="1" t="s">
        <v>85</v>
      </c>
      <c r="I3976" s="12" t="s">
        <v>554</v>
      </c>
      <c r="J3976" s="12" t="s">
        <v>559</v>
      </c>
      <c r="K3976" s="1" t="s">
        <v>938</v>
      </c>
      <c r="L3976" s="1" t="s">
        <v>912</v>
      </c>
    </row>
    <row r="3977" spans="3:12">
      <c r="C3977" s="1" t="s">
        <v>1254</v>
      </c>
      <c r="D3977" s="1">
        <v>0</v>
      </c>
      <c r="E3977" s="1" t="s">
        <v>27</v>
      </c>
      <c r="F3977" s="12" t="s">
        <v>142</v>
      </c>
      <c r="G3977" s="12" t="s">
        <v>3350</v>
      </c>
      <c r="H3977" s="1" t="s">
        <v>85</v>
      </c>
      <c r="I3977" s="12" t="s">
        <v>554</v>
      </c>
      <c r="J3977" s="12" t="s">
        <v>559</v>
      </c>
      <c r="K3977" s="1" t="s">
        <v>938</v>
      </c>
      <c r="L3977" s="1" t="s">
        <v>912</v>
      </c>
    </row>
    <row r="3978" spans="3:12">
      <c r="C3978" s="1" t="s">
        <v>1255</v>
      </c>
      <c r="D3978" s="1">
        <v>0</v>
      </c>
      <c r="E3978" s="1" t="s">
        <v>27</v>
      </c>
      <c r="F3978" s="12" t="s">
        <v>142</v>
      </c>
      <c r="G3978" s="12" t="s">
        <v>3350</v>
      </c>
      <c r="H3978" s="1" t="s">
        <v>85</v>
      </c>
      <c r="I3978" s="12" t="s">
        <v>554</v>
      </c>
      <c r="J3978" s="12" t="s">
        <v>559</v>
      </c>
      <c r="K3978" s="1" t="s">
        <v>938</v>
      </c>
      <c r="L3978" s="1" t="s">
        <v>912</v>
      </c>
    </row>
    <row r="3979" spans="3:12">
      <c r="C3979" s="1" t="s">
        <v>1256</v>
      </c>
      <c r="D3979" s="1">
        <v>0</v>
      </c>
      <c r="E3979" s="1" t="s">
        <v>27</v>
      </c>
      <c r="F3979" s="12" t="s">
        <v>142</v>
      </c>
      <c r="G3979" s="12" t="s">
        <v>3350</v>
      </c>
      <c r="H3979" s="1" t="s">
        <v>85</v>
      </c>
      <c r="I3979" s="12" t="s">
        <v>554</v>
      </c>
      <c r="J3979" s="12" t="s">
        <v>559</v>
      </c>
      <c r="K3979" s="1" t="s">
        <v>938</v>
      </c>
      <c r="L3979" s="1" t="s">
        <v>912</v>
      </c>
    </row>
    <row r="3980" spans="3:12">
      <c r="C3980" s="1" t="s">
        <v>1257</v>
      </c>
      <c r="D3980" s="1">
        <v>0</v>
      </c>
      <c r="E3980" s="1" t="s">
        <v>27</v>
      </c>
      <c r="F3980" s="12" t="s">
        <v>142</v>
      </c>
      <c r="G3980" s="12" t="s">
        <v>3350</v>
      </c>
      <c r="H3980" s="1" t="s">
        <v>85</v>
      </c>
      <c r="I3980" s="12" t="s">
        <v>554</v>
      </c>
      <c r="J3980" s="12" t="s">
        <v>559</v>
      </c>
      <c r="K3980" s="1" t="s">
        <v>938</v>
      </c>
      <c r="L3980" s="1" t="s">
        <v>912</v>
      </c>
    </row>
    <row r="3981" spans="3:12">
      <c r="C3981" s="1" t="s">
        <v>1258</v>
      </c>
      <c r="D3981" s="1">
        <v>0</v>
      </c>
      <c r="E3981" s="1" t="s">
        <v>27</v>
      </c>
      <c r="F3981" s="12" t="s">
        <v>142</v>
      </c>
      <c r="G3981" s="12" t="s">
        <v>3350</v>
      </c>
      <c r="H3981" s="1" t="s">
        <v>85</v>
      </c>
      <c r="I3981" s="12" t="s">
        <v>554</v>
      </c>
      <c r="J3981" s="12" t="s">
        <v>559</v>
      </c>
      <c r="K3981" s="1" t="s">
        <v>938</v>
      </c>
      <c r="L3981" s="1" t="s">
        <v>912</v>
      </c>
    </row>
    <row r="3982" spans="3:12">
      <c r="C3982" s="1" t="s">
        <v>1259</v>
      </c>
      <c r="D3982" s="1">
        <v>0</v>
      </c>
      <c r="E3982" s="1" t="s">
        <v>27</v>
      </c>
      <c r="F3982" s="12" t="s">
        <v>142</v>
      </c>
      <c r="G3982" s="12" t="s">
        <v>3350</v>
      </c>
      <c r="H3982" s="1" t="s">
        <v>85</v>
      </c>
      <c r="I3982" s="12" t="s">
        <v>554</v>
      </c>
      <c r="J3982" s="12" t="s">
        <v>559</v>
      </c>
      <c r="K3982" s="1" t="s">
        <v>938</v>
      </c>
      <c r="L3982" s="1" t="s">
        <v>912</v>
      </c>
    </row>
    <row r="3983" spans="3:12">
      <c r="C3983" s="1" t="s">
        <v>1262</v>
      </c>
      <c r="D3983" s="1">
        <v>0</v>
      </c>
      <c r="E3983" s="1" t="s">
        <v>27</v>
      </c>
      <c r="F3983" s="12" t="s">
        <v>142</v>
      </c>
      <c r="G3983" s="12" t="s">
        <v>3350</v>
      </c>
      <c r="H3983" s="1" t="s">
        <v>85</v>
      </c>
      <c r="I3983" s="12" t="s">
        <v>554</v>
      </c>
      <c r="J3983" s="12" t="s">
        <v>559</v>
      </c>
      <c r="K3983" s="1" t="s">
        <v>938</v>
      </c>
      <c r="L3983" s="1" t="s">
        <v>912</v>
      </c>
    </row>
    <row r="3984" spans="3:12">
      <c r="C3984" s="1" t="s">
        <v>1263</v>
      </c>
      <c r="D3984" s="1">
        <v>0</v>
      </c>
      <c r="E3984" s="1" t="s">
        <v>27</v>
      </c>
      <c r="F3984" s="12" t="s">
        <v>142</v>
      </c>
      <c r="G3984" s="12" t="s">
        <v>3350</v>
      </c>
      <c r="H3984" s="1" t="s">
        <v>85</v>
      </c>
      <c r="I3984" s="12" t="s">
        <v>554</v>
      </c>
      <c r="J3984" s="12" t="s">
        <v>559</v>
      </c>
      <c r="K3984" s="1" t="s">
        <v>938</v>
      </c>
      <c r="L3984" s="1" t="s">
        <v>912</v>
      </c>
    </row>
    <row r="3985" spans="3:12">
      <c r="C3985" s="1" t="s">
        <v>1264</v>
      </c>
      <c r="D3985" s="1">
        <v>0</v>
      </c>
      <c r="E3985" s="1" t="s">
        <v>27</v>
      </c>
      <c r="F3985" s="12" t="s">
        <v>142</v>
      </c>
      <c r="G3985" s="12" t="s">
        <v>3350</v>
      </c>
      <c r="H3985" s="1" t="s">
        <v>85</v>
      </c>
      <c r="I3985" s="12" t="s">
        <v>554</v>
      </c>
      <c r="J3985" s="12" t="s">
        <v>559</v>
      </c>
      <c r="K3985" s="1" t="s">
        <v>938</v>
      </c>
      <c r="L3985" s="1" t="s">
        <v>912</v>
      </c>
    </row>
    <row r="3986" spans="3:12">
      <c r="C3986" s="1" t="s">
        <v>1265</v>
      </c>
      <c r="D3986" s="1">
        <v>0</v>
      </c>
      <c r="E3986" s="1" t="s">
        <v>27</v>
      </c>
      <c r="F3986" s="12" t="s">
        <v>142</v>
      </c>
      <c r="G3986" s="12" t="s">
        <v>3350</v>
      </c>
      <c r="H3986" s="1" t="s">
        <v>85</v>
      </c>
      <c r="I3986" s="12" t="s">
        <v>554</v>
      </c>
      <c r="J3986" s="12" t="s">
        <v>559</v>
      </c>
      <c r="K3986" s="1" t="s">
        <v>938</v>
      </c>
      <c r="L3986" s="1" t="s">
        <v>912</v>
      </c>
    </row>
    <row r="3987" spans="3:12">
      <c r="C3987" s="1" t="s">
        <v>1267</v>
      </c>
      <c r="D3987" s="1">
        <v>0</v>
      </c>
      <c r="E3987" s="1" t="s">
        <v>27</v>
      </c>
      <c r="F3987" s="12" t="s">
        <v>142</v>
      </c>
      <c r="G3987" s="12" t="s">
        <v>3350</v>
      </c>
      <c r="H3987" s="1" t="s">
        <v>85</v>
      </c>
      <c r="I3987" s="12" t="s">
        <v>554</v>
      </c>
      <c r="J3987" s="12" t="s">
        <v>559</v>
      </c>
      <c r="K3987" s="1" t="s">
        <v>938</v>
      </c>
      <c r="L3987" s="1" t="s">
        <v>912</v>
      </c>
    </row>
    <row r="3988" spans="3:12">
      <c r="C3988" s="1" t="s">
        <v>1268</v>
      </c>
      <c r="D3988" s="1">
        <v>0</v>
      </c>
      <c r="E3988" s="1" t="s">
        <v>27</v>
      </c>
      <c r="F3988" s="12" t="s">
        <v>142</v>
      </c>
      <c r="G3988" s="12" t="s">
        <v>3350</v>
      </c>
      <c r="H3988" s="1" t="s">
        <v>85</v>
      </c>
      <c r="I3988" s="12" t="s">
        <v>554</v>
      </c>
      <c r="J3988" s="12" t="s">
        <v>559</v>
      </c>
      <c r="K3988" s="1" t="s">
        <v>938</v>
      </c>
      <c r="L3988" s="1" t="s">
        <v>912</v>
      </c>
    </row>
    <row r="3989" spans="3:12">
      <c r="C3989" s="1" t="s">
        <v>1269</v>
      </c>
      <c r="D3989" s="1">
        <v>0</v>
      </c>
      <c r="E3989" s="1" t="s">
        <v>27</v>
      </c>
      <c r="F3989" s="12" t="s">
        <v>142</v>
      </c>
      <c r="G3989" s="12" t="s">
        <v>3350</v>
      </c>
      <c r="H3989" s="1" t="s">
        <v>85</v>
      </c>
      <c r="I3989" s="12" t="s">
        <v>554</v>
      </c>
      <c r="J3989" s="12" t="s">
        <v>559</v>
      </c>
      <c r="K3989" s="1" t="s">
        <v>938</v>
      </c>
      <c r="L3989" s="1" t="s">
        <v>912</v>
      </c>
    </row>
    <row r="3990" spans="3:12">
      <c r="C3990" s="1" t="s">
        <v>1270</v>
      </c>
      <c r="D3990" s="1">
        <v>0</v>
      </c>
      <c r="E3990" s="1" t="s">
        <v>27</v>
      </c>
      <c r="F3990" s="12" t="s">
        <v>142</v>
      </c>
      <c r="G3990" s="12" t="s">
        <v>3350</v>
      </c>
      <c r="H3990" s="1" t="s">
        <v>85</v>
      </c>
      <c r="I3990" s="12" t="s">
        <v>554</v>
      </c>
      <c r="J3990" s="12" t="s">
        <v>559</v>
      </c>
      <c r="K3990" s="1" t="s">
        <v>938</v>
      </c>
      <c r="L3990" s="1" t="s">
        <v>912</v>
      </c>
    </row>
    <row r="3991" spans="3:12">
      <c r="C3991" s="1" t="s">
        <v>1271</v>
      </c>
      <c r="D3991" s="1">
        <v>0</v>
      </c>
      <c r="E3991" s="1" t="s">
        <v>27</v>
      </c>
      <c r="F3991" s="12" t="s">
        <v>142</v>
      </c>
      <c r="G3991" s="12" t="s">
        <v>3350</v>
      </c>
      <c r="H3991" s="1" t="s">
        <v>85</v>
      </c>
      <c r="I3991" s="12" t="s">
        <v>554</v>
      </c>
      <c r="J3991" s="12" t="s">
        <v>559</v>
      </c>
      <c r="K3991" s="1" t="s">
        <v>938</v>
      </c>
      <c r="L3991" s="1" t="s">
        <v>912</v>
      </c>
    </row>
    <row r="3992" spans="3:12">
      <c r="C3992" s="1" t="s">
        <v>1273</v>
      </c>
      <c r="D3992" s="1">
        <v>0</v>
      </c>
      <c r="E3992" s="1" t="s">
        <v>27</v>
      </c>
      <c r="F3992" s="12" t="s">
        <v>142</v>
      </c>
      <c r="G3992" s="12" t="s">
        <v>3350</v>
      </c>
      <c r="H3992" s="1" t="s">
        <v>85</v>
      </c>
      <c r="I3992" s="12" t="s">
        <v>554</v>
      </c>
      <c r="J3992" s="12" t="s">
        <v>559</v>
      </c>
      <c r="K3992" s="1" t="s">
        <v>938</v>
      </c>
      <c r="L3992" s="1" t="s">
        <v>912</v>
      </c>
    </row>
    <row r="3993" spans="3:12">
      <c r="C3993" s="1" t="s">
        <v>1274</v>
      </c>
      <c r="D3993" s="1">
        <v>0</v>
      </c>
      <c r="E3993" s="1" t="s">
        <v>27</v>
      </c>
      <c r="F3993" s="12" t="s">
        <v>142</v>
      </c>
      <c r="G3993" s="12" t="s">
        <v>3350</v>
      </c>
      <c r="H3993" s="1" t="s">
        <v>85</v>
      </c>
      <c r="I3993" s="12" t="s">
        <v>554</v>
      </c>
      <c r="J3993" s="12" t="s">
        <v>559</v>
      </c>
      <c r="K3993" s="1" t="s">
        <v>938</v>
      </c>
      <c r="L3993" s="1" t="s">
        <v>912</v>
      </c>
    </row>
    <row r="3994" spans="3:12">
      <c r="C3994" s="1" t="s">
        <v>1275</v>
      </c>
      <c r="D3994" s="1">
        <v>0</v>
      </c>
      <c r="E3994" s="1" t="s">
        <v>27</v>
      </c>
      <c r="F3994" s="12" t="s">
        <v>142</v>
      </c>
      <c r="G3994" s="12" t="s">
        <v>3350</v>
      </c>
      <c r="H3994" s="1" t="s">
        <v>85</v>
      </c>
      <c r="I3994" s="12" t="s">
        <v>554</v>
      </c>
      <c r="J3994" s="12" t="s">
        <v>559</v>
      </c>
      <c r="K3994" s="1" t="s">
        <v>938</v>
      </c>
      <c r="L3994" s="1" t="s">
        <v>912</v>
      </c>
    </row>
    <row r="3995" spans="3:12">
      <c r="C3995" s="1" t="s">
        <v>1276</v>
      </c>
      <c r="D3995" s="1">
        <v>0</v>
      </c>
      <c r="E3995" s="1" t="s">
        <v>27</v>
      </c>
      <c r="F3995" s="12" t="s">
        <v>142</v>
      </c>
      <c r="G3995" s="12" t="s">
        <v>3350</v>
      </c>
      <c r="H3995" s="1" t="s">
        <v>85</v>
      </c>
      <c r="I3995" s="12" t="s">
        <v>554</v>
      </c>
      <c r="J3995" s="12" t="s">
        <v>559</v>
      </c>
      <c r="K3995" s="1" t="s">
        <v>938</v>
      </c>
      <c r="L3995" s="1" t="s">
        <v>912</v>
      </c>
    </row>
    <row r="3996" spans="3:12">
      <c r="C3996" s="1" t="s">
        <v>1277</v>
      </c>
      <c r="D3996" s="1">
        <v>0</v>
      </c>
      <c r="E3996" s="1" t="s">
        <v>27</v>
      </c>
      <c r="F3996" s="12" t="s">
        <v>142</v>
      </c>
      <c r="G3996" s="12" t="s">
        <v>3350</v>
      </c>
      <c r="H3996" s="1" t="s">
        <v>85</v>
      </c>
      <c r="I3996" s="12" t="s">
        <v>554</v>
      </c>
      <c r="J3996" s="12" t="s">
        <v>559</v>
      </c>
      <c r="K3996" s="1" t="s">
        <v>938</v>
      </c>
      <c r="L3996" s="1" t="s">
        <v>912</v>
      </c>
    </row>
    <row r="3997" spans="3:12">
      <c r="C3997" s="1" t="s">
        <v>1278</v>
      </c>
      <c r="D3997" s="1">
        <v>0</v>
      </c>
      <c r="E3997" s="1" t="s">
        <v>27</v>
      </c>
      <c r="F3997" s="12" t="s">
        <v>142</v>
      </c>
      <c r="G3997" s="12" t="s">
        <v>3350</v>
      </c>
      <c r="H3997" s="1" t="s">
        <v>85</v>
      </c>
      <c r="I3997" s="12" t="s">
        <v>554</v>
      </c>
      <c r="J3997" s="12" t="s">
        <v>559</v>
      </c>
      <c r="K3997" s="1" t="s">
        <v>938</v>
      </c>
      <c r="L3997" s="1" t="s">
        <v>912</v>
      </c>
    </row>
    <row r="3998" spans="3:12">
      <c r="C3998" s="1" t="s">
        <v>1279</v>
      </c>
      <c r="D3998" s="1">
        <v>0</v>
      </c>
      <c r="E3998" s="1" t="s">
        <v>27</v>
      </c>
      <c r="F3998" s="12" t="s">
        <v>142</v>
      </c>
      <c r="G3998" s="12" t="s">
        <v>3350</v>
      </c>
      <c r="H3998" s="1" t="s">
        <v>85</v>
      </c>
      <c r="I3998" s="12" t="s">
        <v>554</v>
      </c>
      <c r="J3998" s="12" t="s">
        <v>559</v>
      </c>
      <c r="K3998" s="1" t="s">
        <v>938</v>
      </c>
      <c r="L3998" s="1" t="s">
        <v>912</v>
      </c>
    </row>
    <row r="3999" spans="3:12">
      <c r="C3999" s="1" t="s">
        <v>1281</v>
      </c>
      <c r="D3999" s="1">
        <v>0</v>
      </c>
      <c r="E3999" s="1" t="s">
        <v>27</v>
      </c>
      <c r="F3999" s="12" t="s">
        <v>142</v>
      </c>
      <c r="G3999" s="12" t="s">
        <v>3350</v>
      </c>
      <c r="H3999" s="1" t="s">
        <v>85</v>
      </c>
      <c r="I3999" s="12" t="s">
        <v>554</v>
      </c>
      <c r="J3999" s="12" t="s">
        <v>559</v>
      </c>
      <c r="K3999" s="1" t="s">
        <v>938</v>
      </c>
      <c r="L3999" s="1" t="s">
        <v>912</v>
      </c>
    </row>
    <row r="4000" spans="3:12">
      <c r="C4000" s="1" t="s">
        <v>1282</v>
      </c>
      <c r="D4000" s="1">
        <v>0</v>
      </c>
      <c r="E4000" s="1" t="s">
        <v>27</v>
      </c>
      <c r="F4000" s="12" t="s">
        <v>142</v>
      </c>
      <c r="G4000" s="12" t="s">
        <v>3350</v>
      </c>
      <c r="H4000" s="1" t="s">
        <v>85</v>
      </c>
      <c r="I4000" s="12" t="s">
        <v>554</v>
      </c>
      <c r="J4000" s="12" t="s">
        <v>559</v>
      </c>
      <c r="K4000" s="1" t="s">
        <v>938</v>
      </c>
      <c r="L4000" s="1" t="s">
        <v>912</v>
      </c>
    </row>
    <row r="4001" spans="3:12">
      <c r="C4001" s="1" t="s">
        <v>1283</v>
      </c>
      <c r="D4001" s="1">
        <v>0</v>
      </c>
      <c r="E4001" s="1" t="s">
        <v>27</v>
      </c>
      <c r="F4001" s="12" t="s">
        <v>142</v>
      </c>
      <c r="G4001" s="12" t="s">
        <v>3350</v>
      </c>
      <c r="H4001" s="1" t="s">
        <v>85</v>
      </c>
      <c r="I4001" s="12" t="s">
        <v>554</v>
      </c>
      <c r="J4001" s="12" t="s">
        <v>559</v>
      </c>
      <c r="K4001" s="1" t="s">
        <v>938</v>
      </c>
      <c r="L4001" s="1" t="s">
        <v>912</v>
      </c>
    </row>
    <row r="4002" spans="3:12">
      <c r="C4002" s="1" t="s">
        <v>1284</v>
      </c>
      <c r="D4002" s="1">
        <v>0</v>
      </c>
      <c r="E4002" s="1" t="s">
        <v>27</v>
      </c>
      <c r="F4002" s="12" t="s">
        <v>142</v>
      </c>
      <c r="G4002" s="12" t="s">
        <v>3350</v>
      </c>
      <c r="H4002" s="1" t="s">
        <v>85</v>
      </c>
      <c r="I4002" s="12" t="s">
        <v>554</v>
      </c>
      <c r="J4002" s="12" t="s">
        <v>559</v>
      </c>
      <c r="K4002" s="1" t="s">
        <v>938</v>
      </c>
      <c r="L4002" s="1" t="s">
        <v>912</v>
      </c>
    </row>
    <row r="4003" spans="3:12">
      <c r="C4003" s="1" t="s">
        <v>1285</v>
      </c>
      <c r="D4003" s="1">
        <v>0</v>
      </c>
      <c r="E4003" s="1" t="s">
        <v>27</v>
      </c>
      <c r="F4003" s="12" t="s">
        <v>142</v>
      </c>
      <c r="G4003" s="12" t="s">
        <v>3350</v>
      </c>
      <c r="H4003" s="1" t="s">
        <v>85</v>
      </c>
      <c r="I4003" s="12" t="s">
        <v>554</v>
      </c>
      <c r="J4003" s="12" t="s">
        <v>559</v>
      </c>
      <c r="K4003" s="1" t="s">
        <v>938</v>
      </c>
      <c r="L4003" s="1" t="s">
        <v>912</v>
      </c>
    </row>
    <row r="4004" spans="3:12">
      <c r="C4004" s="1" t="s">
        <v>1286</v>
      </c>
      <c r="D4004" s="1">
        <v>0</v>
      </c>
      <c r="E4004" s="1" t="s">
        <v>27</v>
      </c>
      <c r="F4004" s="12" t="s">
        <v>142</v>
      </c>
      <c r="G4004" s="12" t="s">
        <v>3350</v>
      </c>
      <c r="H4004" s="1" t="s">
        <v>85</v>
      </c>
      <c r="I4004" s="12" t="s">
        <v>554</v>
      </c>
      <c r="J4004" s="12" t="s">
        <v>559</v>
      </c>
      <c r="K4004" s="1" t="s">
        <v>938</v>
      </c>
      <c r="L4004" s="1" t="s">
        <v>912</v>
      </c>
    </row>
    <row r="4005" spans="3:12">
      <c r="C4005" s="1" t="s">
        <v>1235</v>
      </c>
      <c r="D4005" s="1">
        <v>0</v>
      </c>
      <c r="E4005" s="1" t="s">
        <v>27</v>
      </c>
      <c r="F4005" s="12" t="s">
        <v>142</v>
      </c>
      <c r="G4005" s="12" t="s">
        <v>3350</v>
      </c>
      <c r="H4005" s="1" t="s">
        <v>85</v>
      </c>
      <c r="I4005" s="12" t="s">
        <v>554</v>
      </c>
      <c r="J4005" s="12" t="s">
        <v>559</v>
      </c>
      <c r="K4005" s="1" t="s">
        <v>938</v>
      </c>
      <c r="L4005" s="1" t="s">
        <v>914</v>
      </c>
    </row>
    <row r="4006" spans="3:12">
      <c r="C4006" s="1" t="s">
        <v>1236</v>
      </c>
      <c r="D4006" s="1">
        <v>0</v>
      </c>
      <c r="E4006" s="1" t="s">
        <v>27</v>
      </c>
      <c r="F4006" s="12" t="s">
        <v>142</v>
      </c>
      <c r="G4006" s="12" t="s">
        <v>3350</v>
      </c>
      <c r="H4006" s="1" t="s">
        <v>85</v>
      </c>
      <c r="I4006" s="12" t="s">
        <v>554</v>
      </c>
      <c r="J4006" s="12" t="s">
        <v>559</v>
      </c>
      <c r="K4006" s="1" t="s">
        <v>938</v>
      </c>
      <c r="L4006" s="1" t="s">
        <v>914</v>
      </c>
    </row>
    <row r="4007" spans="3:12">
      <c r="C4007" s="1" t="s">
        <v>1237</v>
      </c>
      <c r="D4007" s="1">
        <v>0</v>
      </c>
      <c r="E4007" s="1" t="s">
        <v>27</v>
      </c>
      <c r="F4007" s="12" t="s">
        <v>142</v>
      </c>
      <c r="G4007" s="12" t="s">
        <v>3350</v>
      </c>
      <c r="H4007" s="1" t="s">
        <v>85</v>
      </c>
      <c r="I4007" s="12" t="s">
        <v>554</v>
      </c>
      <c r="J4007" s="12" t="s">
        <v>559</v>
      </c>
      <c r="K4007" s="1" t="s">
        <v>938</v>
      </c>
      <c r="L4007" s="1" t="s">
        <v>914</v>
      </c>
    </row>
    <row r="4008" spans="3:12">
      <c r="C4008" s="1" t="s">
        <v>1238</v>
      </c>
      <c r="D4008" s="1">
        <v>0</v>
      </c>
      <c r="E4008" s="1" t="s">
        <v>27</v>
      </c>
      <c r="F4008" s="12" t="s">
        <v>142</v>
      </c>
      <c r="G4008" s="12" t="s">
        <v>3350</v>
      </c>
      <c r="H4008" s="1" t="s">
        <v>85</v>
      </c>
      <c r="I4008" s="12" t="s">
        <v>554</v>
      </c>
      <c r="J4008" s="12" t="s">
        <v>559</v>
      </c>
      <c r="K4008" s="1" t="s">
        <v>938</v>
      </c>
      <c r="L4008" s="1" t="s">
        <v>914</v>
      </c>
    </row>
    <row r="4009" spans="3:12">
      <c r="C4009" s="1" t="s">
        <v>1240</v>
      </c>
      <c r="D4009" s="1">
        <v>0</v>
      </c>
      <c r="E4009" s="1" t="s">
        <v>27</v>
      </c>
      <c r="F4009" s="12" t="s">
        <v>142</v>
      </c>
      <c r="G4009" s="12" t="s">
        <v>3350</v>
      </c>
      <c r="H4009" s="1" t="s">
        <v>85</v>
      </c>
      <c r="I4009" s="12" t="s">
        <v>554</v>
      </c>
      <c r="J4009" s="12" t="s">
        <v>559</v>
      </c>
      <c r="K4009" s="1" t="s">
        <v>938</v>
      </c>
      <c r="L4009" s="1" t="s">
        <v>914</v>
      </c>
    </row>
    <row r="4010" spans="3:12">
      <c r="C4010" s="1" t="s">
        <v>1241</v>
      </c>
      <c r="D4010" s="1">
        <v>0</v>
      </c>
      <c r="E4010" s="1" t="s">
        <v>27</v>
      </c>
      <c r="F4010" s="12" t="s">
        <v>142</v>
      </c>
      <c r="G4010" s="12" t="s">
        <v>3350</v>
      </c>
      <c r="H4010" s="1" t="s">
        <v>85</v>
      </c>
      <c r="I4010" s="12" t="s">
        <v>554</v>
      </c>
      <c r="J4010" s="12" t="s">
        <v>559</v>
      </c>
      <c r="K4010" s="1" t="s">
        <v>938</v>
      </c>
      <c r="L4010" s="1" t="s">
        <v>914</v>
      </c>
    </row>
    <row r="4011" spans="3:12">
      <c r="C4011" s="1" t="s">
        <v>1242</v>
      </c>
      <c r="D4011" s="1">
        <v>0</v>
      </c>
      <c r="E4011" s="1" t="s">
        <v>27</v>
      </c>
      <c r="F4011" s="12" t="s">
        <v>142</v>
      </c>
      <c r="G4011" s="12" t="s">
        <v>3350</v>
      </c>
      <c r="H4011" s="1" t="s">
        <v>85</v>
      </c>
      <c r="I4011" s="12" t="s">
        <v>554</v>
      </c>
      <c r="J4011" s="12" t="s">
        <v>559</v>
      </c>
      <c r="K4011" s="1" t="s">
        <v>938</v>
      </c>
      <c r="L4011" s="1" t="s">
        <v>914</v>
      </c>
    </row>
    <row r="4012" spans="3:12">
      <c r="C4012" s="1" t="s">
        <v>1243</v>
      </c>
      <c r="D4012" s="1">
        <v>0</v>
      </c>
      <c r="E4012" s="1" t="s">
        <v>27</v>
      </c>
      <c r="F4012" s="12" t="s">
        <v>142</v>
      </c>
      <c r="G4012" s="12" t="s">
        <v>3350</v>
      </c>
      <c r="H4012" s="1" t="s">
        <v>85</v>
      </c>
      <c r="I4012" s="12" t="s">
        <v>554</v>
      </c>
      <c r="J4012" s="12" t="s">
        <v>559</v>
      </c>
      <c r="K4012" s="1" t="s">
        <v>938</v>
      </c>
      <c r="L4012" s="1" t="s">
        <v>914</v>
      </c>
    </row>
    <row r="4013" spans="3:12">
      <c r="C4013" s="1" t="s">
        <v>1244</v>
      </c>
      <c r="D4013" s="1">
        <v>0</v>
      </c>
      <c r="E4013" s="1" t="s">
        <v>27</v>
      </c>
      <c r="F4013" s="12" t="s">
        <v>142</v>
      </c>
      <c r="G4013" s="12" t="s">
        <v>3350</v>
      </c>
      <c r="H4013" s="1" t="s">
        <v>85</v>
      </c>
      <c r="I4013" s="12" t="s">
        <v>554</v>
      </c>
      <c r="J4013" s="12" t="s">
        <v>559</v>
      </c>
      <c r="K4013" s="1" t="s">
        <v>938</v>
      </c>
      <c r="L4013" s="1" t="s">
        <v>914</v>
      </c>
    </row>
    <row r="4014" spans="3:12">
      <c r="C4014" s="1" t="s">
        <v>1246</v>
      </c>
      <c r="D4014" s="1">
        <v>0</v>
      </c>
      <c r="E4014" s="1" t="s">
        <v>27</v>
      </c>
      <c r="F4014" s="12" t="s">
        <v>142</v>
      </c>
      <c r="G4014" s="12" t="s">
        <v>3350</v>
      </c>
      <c r="H4014" s="1" t="s">
        <v>85</v>
      </c>
      <c r="I4014" s="12" t="s">
        <v>554</v>
      </c>
      <c r="J4014" s="12" t="s">
        <v>559</v>
      </c>
      <c r="K4014" s="1" t="s">
        <v>938</v>
      </c>
      <c r="L4014" s="1" t="s">
        <v>914</v>
      </c>
    </row>
    <row r="4015" spans="3:12">
      <c r="C4015" s="1" t="s">
        <v>1247</v>
      </c>
      <c r="D4015" s="1">
        <v>0</v>
      </c>
      <c r="E4015" s="1" t="s">
        <v>27</v>
      </c>
      <c r="F4015" s="12" t="s">
        <v>142</v>
      </c>
      <c r="G4015" s="12" t="s">
        <v>3350</v>
      </c>
      <c r="H4015" s="1" t="s">
        <v>85</v>
      </c>
      <c r="I4015" s="12" t="s">
        <v>554</v>
      </c>
      <c r="J4015" s="12" t="s">
        <v>559</v>
      </c>
      <c r="K4015" s="1" t="s">
        <v>938</v>
      </c>
      <c r="L4015" s="1" t="s">
        <v>914</v>
      </c>
    </row>
    <row r="4016" spans="3:12">
      <c r="C4016" s="1" t="s">
        <v>1248</v>
      </c>
      <c r="D4016" s="1">
        <v>0</v>
      </c>
      <c r="E4016" s="1" t="s">
        <v>27</v>
      </c>
      <c r="F4016" s="12" t="s">
        <v>142</v>
      </c>
      <c r="G4016" s="12" t="s">
        <v>3350</v>
      </c>
      <c r="H4016" s="1" t="s">
        <v>85</v>
      </c>
      <c r="I4016" s="12" t="s">
        <v>554</v>
      </c>
      <c r="J4016" s="12" t="s">
        <v>559</v>
      </c>
      <c r="K4016" s="1" t="s">
        <v>938</v>
      </c>
      <c r="L4016" s="1" t="s">
        <v>914</v>
      </c>
    </row>
    <row r="4017" spans="3:12">
      <c r="C4017" s="1" t="s">
        <v>1249</v>
      </c>
      <c r="D4017" s="1">
        <v>0</v>
      </c>
      <c r="E4017" s="1" t="s">
        <v>27</v>
      </c>
      <c r="F4017" s="12" t="s">
        <v>142</v>
      </c>
      <c r="G4017" s="12" t="s">
        <v>3350</v>
      </c>
      <c r="H4017" s="1" t="s">
        <v>85</v>
      </c>
      <c r="I4017" s="12" t="s">
        <v>554</v>
      </c>
      <c r="J4017" s="12" t="s">
        <v>559</v>
      </c>
      <c r="K4017" s="1" t="s">
        <v>938</v>
      </c>
      <c r="L4017" s="1" t="s">
        <v>914</v>
      </c>
    </row>
    <row r="4018" spans="3:12">
      <c r="C4018" s="1" t="s">
        <v>1250</v>
      </c>
      <c r="D4018" s="1">
        <v>0</v>
      </c>
      <c r="E4018" s="1" t="s">
        <v>27</v>
      </c>
      <c r="F4018" s="12" t="s">
        <v>142</v>
      </c>
      <c r="G4018" s="12" t="s">
        <v>3350</v>
      </c>
      <c r="H4018" s="1" t="s">
        <v>85</v>
      </c>
      <c r="I4018" s="12" t="s">
        <v>554</v>
      </c>
      <c r="J4018" s="12" t="s">
        <v>559</v>
      </c>
      <c r="K4018" s="1" t="s">
        <v>938</v>
      </c>
      <c r="L4018" s="1" t="s">
        <v>914</v>
      </c>
    </row>
    <row r="4019" spans="3:12">
      <c r="C4019" s="1" t="s">
        <v>1251</v>
      </c>
      <c r="D4019" s="1">
        <v>0</v>
      </c>
      <c r="E4019" s="1" t="s">
        <v>27</v>
      </c>
      <c r="F4019" s="12" t="s">
        <v>142</v>
      </c>
      <c r="G4019" s="12" t="s">
        <v>3350</v>
      </c>
      <c r="H4019" s="1" t="s">
        <v>85</v>
      </c>
      <c r="I4019" s="12" t="s">
        <v>554</v>
      </c>
      <c r="J4019" s="12" t="s">
        <v>559</v>
      </c>
      <c r="K4019" s="1" t="s">
        <v>938</v>
      </c>
      <c r="L4019" s="1" t="s">
        <v>914</v>
      </c>
    </row>
    <row r="4020" spans="3:12">
      <c r="C4020" s="1" t="s">
        <v>1252</v>
      </c>
      <c r="D4020" s="1">
        <v>0</v>
      </c>
      <c r="E4020" s="1" t="s">
        <v>27</v>
      </c>
      <c r="F4020" s="12" t="s">
        <v>142</v>
      </c>
      <c r="G4020" s="12" t="s">
        <v>3350</v>
      </c>
      <c r="H4020" s="1" t="s">
        <v>85</v>
      </c>
      <c r="I4020" s="12" t="s">
        <v>554</v>
      </c>
      <c r="J4020" s="12" t="s">
        <v>559</v>
      </c>
      <c r="K4020" s="1" t="s">
        <v>938</v>
      </c>
      <c r="L4020" s="1" t="s">
        <v>914</v>
      </c>
    </row>
    <row r="4021" spans="3:12">
      <c r="C4021" s="1" t="s">
        <v>1254</v>
      </c>
      <c r="D4021" s="1">
        <v>0</v>
      </c>
      <c r="E4021" s="1" t="s">
        <v>27</v>
      </c>
      <c r="F4021" s="12" t="s">
        <v>142</v>
      </c>
      <c r="G4021" s="12" t="s">
        <v>3350</v>
      </c>
      <c r="H4021" s="1" t="s">
        <v>85</v>
      </c>
      <c r="I4021" s="12" t="s">
        <v>554</v>
      </c>
      <c r="J4021" s="12" t="s">
        <v>559</v>
      </c>
      <c r="K4021" s="1" t="s">
        <v>938</v>
      </c>
      <c r="L4021" s="1" t="s">
        <v>914</v>
      </c>
    </row>
    <row r="4022" spans="3:12">
      <c r="C4022" s="1" t="s">
        <v>1255</v>
      </c>
      <c r="D4022" s="1">
        <v>0</v>
      </c>
      <c r="E4022" s="1" t="s">
        <v>27</v>
      </c>
      <c r="F4022" s="12" t="s">
        <v>142</v>
      </c>
      <c r="G4022" s="12" t="s">
        <v>3350</v>
      </c>
      <c r="H4022" s="1" t="s">
        <v>85</v>
      </c>
      <c r="I4022" s="12" t="s">
        <v>554</v>
      </c>
      <c r="J4022" s="12" t="s">
        <v>559</v>
      </c>
      <c r="K4022" s="1" t="s">
        <v>938</v>
      </c>
      <c r="L4022" s="1" t="s">
        <v>914</v>
      </c>
    </row>
    <row r="4023" spans="3:12">
      <c r="C4023" s="1" t="s">
        <v>1256</v>
      </c>
      <c r="D4023" s="1">
        <v>0</v>
      </c>
      <c r="E4023" s="1" t="s">
        <v>27</v>
      </c>
      <c r="F4023" s="12" t="s">
        <v>142</v>
      </c>
      <c r="G4023" s="12" t="s">
        <v>3350</v>
      </c>
      <c r="H4023" s="1" t="s">
        <v>85</v>
      </c>
      <c r="I4023" s="12" t="s">
        <v>554</v>
      </c>
      <c r="J4023" s="12" t="s">
        <v>559</v>
      </c>
      <c r="K4023" s="1" t="s">
        <v>938</v>
      </c>
      <c r="L4023" s="1" t="s">
        <v>914</v>
      </c>
    </row>
    <row r="4024" spans="3:12">
      <c r="C4024" s="1" t="s">
        <v>1257</v>
      </c>
      <c r="D4024" s="1">
        <v>0</v>
      </c>
      <c r="E4024" s="1" t="s">
        <v>27</v>
      </c>
      <c r="F4024" s="12" t="s">
        <v>142</v>
      </c>
      <c r="G4024" s="12" t="s">
        <v>3350</v>
      </c>
      <c r="H4024" s="1" t="s">
        <v>85</v>
      </c>
      <c r="I4024" s="12" t="s">
        <v>554</v>
      </c>
      <c r="J4024" s="12" t="s">
        <v>559</v>
      </c>
      <c r="K4024" s="1" t="s">
        <v>938</v>
      </c>
      <c r="L4024" s="1" t="s">
        <v>914</v>
      </c>
    </row>
    <row r="4025" spans="3:12">
      <c r="C4025" s="1" t="s">
        <v>1258</v>
      </c>
      <c r="D4025" s="1">
        <v>0</v>
      </c>
      <c r="E4025" s="1" t="s">
        <v>27</v>
      </c>
      <c r="F4025" s="12" t="s">
        <v>142</v>
      </c>
      <c r="G4025" s="12" t="s">
        <v>3350</v>
      </c>
      <c r="H4025" s="1" t="s">
        <v>85</v>
      </c>
      <c r="I4025" s="12" t="s">
        <v>554</v>
      </c>
      <c r="J4025" s="12" t="s">
        <v>559</v>
      </c>
      <c r="K4025" s="1" t="s">
        <v>938</v>
      </c>
      <c r="L4025" s="1" t="s">
        <v>914</v>
      </c>
    </row>
    <row r="4026" spans="3:12">
      <c r="C4026" s="1" t="s">
        <v>1259</v>
      </c>
      <c r="D4026" s="1">
        <v>0</v>
      </c>
      <c r="E4026" s="1" t="s">
        <v>27</v>
      </c>
      <c r="F4026" s="12" t="s">
        <v>142</v>
      </c>
      <c r="G4026" s="12" t="s">
        <v>3350</v>
      </c>
      <c r="H4026" s="1" t="s">
        <v>85</v>
      </c>
      <c r="I4026" s="12" t="s">
        <v>554</v>
      </c>
      <c r="J4026" s="12" t="s">
        <v>559</v>
      </c>
      <c r="K4026" s="1" t="s">
        <v>938</v>
      </c>
      <c r="L4026" s="1" t="s">
        <v>914</v>
      </c>
    </row>
    <row r="4027" spans="3:12">
      <c r="C4027" s="1" t="s">
        <v>1262</v>
      </c>
      <c r="D4027" s="1">
        <v>0</v>
      </c>
      <c r="E4027" s="1" t="s">
        <v>27</v>
      </c>
      <c r="F4027" s="12" t="s">
        <v>142</v>
      </c>
      <c r="G4027" s="12" t="s">
        <v>3350</v>
      </c>
      <c r="H4027" s="1" t="s">
        <v>85</v>
      </c>
      <c r="I4027" s="12" t="s">
        <v>554</v>
      </c>
      <c r="J4027" s="12" t="s">
        <v>559</v>
      </c>
      <c r="K4027" s="1" t="s">
        <v>938</v>
      </c>
      <c r="L4027" s="1" t="s">
        <v>914</v>
      </c>
    </row>
    <row r="4028" spans="3:12">
      <c r="C4028" s="1" t="s">
        <v>1263</v>
      </c>
      <c r="D4028" s="1">
        <v>0</v>
      </c>
      <c r="E4028" s="1" t="s">
        <v>27</v>
      </c>
      <c r="F4028" s="12" t="s">
        <v>142</v>
      </c>
      <c r="G4028" s="12" t="s">
        <v>3350</v>
      </c>
      <c r="H4028" s="1" t="s">
        <v>85</v>
      </c>
      <c r="I4028" s="12" t="s">
        <v>554</v>
      </c>
      <c r="J4028" s="12" t="s">
        <v>559</v>
      </c>
      <c r="K4028" s="1" t="s">
        <v>938</v>
      </c>
      <c r="L4028" s="1" t="s">
        <v>914</v>
      </c>
    </row>
    <row r="4029" spans="3:12">
      <c r="C4029" s="1" t="s">
        <v>1264</v>
      </c>
      <c r="D4029" s="1">
        <v>0</v>
      </c>
      <c r="E4029" s="1" t="s">
        <v>27</v>
      </c>
      <c r="F4029" s="12" t="s">
        <v>142</v>
      </c>
      <c r="G4029" s="12" t="s">
        <v>3350</v>
      </c>
      <c r="H4029" s="1" t="s">
        <v>85</v>
      </c>
      <c r="I4029" s="12" t="s">
        <v>554</v>
      </c>
      <c r="J4029" s="12" t="s">
        <v>559</v>
      </c>
      <c r="K4029" s="1" t="s">
        <v>938</v>
      </c>
      <c r="L4029" s="1" t="s">
        <v>914</v>
      </c>
    </row>
    <row r="4030" spans="3:12">
      <c r="C4030" s="1" t="s">
        <v>1265</v>
      </c>
      <c r="D4030" s="1">
        <v>0</v>
      </c>
      <c r="E4030" s="1" t="s">
        <v>27</v>
      </c>
      <c r="F4030" s="12" t="s">
        <v>142</v>
      </c>
      <c r="G4030" s="12" t="s">
        <v>3350</v>
      </c>
      <c r="H4030" s="1" t="s">
        <v>85</v>
      </c>
      <c r="I4030" s="12" t="s">
        <v>554</v>
      </c>
      <c r="J4030" s="12" t="s">
        <v>559</v>
      </c>
      <c r="K4030" s="1" t="s">
        <v>938</v>
      </c>
      <c r="L4030" s="1" t="s">
        <v>914</v>
      </c>
    </row>
    <row r="4031" spans="3:12">
      <c r="C4031" s="1" t="s">
        <v>1267</v>
      </c>
      <c r="D4031" s="1">
        <v>0</v>
      </c>
      <c r="E4031" s="1" t="s">
        <v>27</v>
      </c>
      <c r="F4031" s="12" t="s">
        <v>142</v>
      </c>
      <c r="G4031" s="12" t="s">
        <v>3350</v>
      </c>
      <c r="H4031" s="1" t="s">
        <v>85</v>
      </c>
      <c r="I4031" s="12" t="s">
        <v>554</v>
      </c>
      <c r="J4031" s="12" t="s">
        <v>559</v>
      </c>
      <c r="K4031" s="1" t="s">
        <v>938</v>
      </c>
      <c r="L4031" s="1" t="s">
        <v>914</v>
      </c>
    </row>
    <row r="4032" spans="3:12">
      <c r="C4032" s="1" t="s">
        <v>1268</v>
      </c>
      <c r="D4032" s="1">
        <v>0</v>
      </c>
      <c r="E4032" s="1" t="s">
        <v>27</v>
      </c>
      <c r="F4032" s="12" t="s">
        <v>142</v>
      </c>
      <c r="G4032" s="12" t="s">
        <v>3350</v>
      </c>
      <c r="H4032" s="1" t="s">
        <v>85</v>
      </c>
      <c r="I4032" s="12" t="s">
        <v>554</v>
      </c>
      <c r="J4032" s="12" t="s">
        <v>559</v>
      </c>
      <c r="K4032" s="1" t="s">
        <v>938</v>
      </c>
      <c r="L4032" s="1" t="s">
        <v>914</v>
      </c>
    </row>
    <row r="4033" spans="3:12">
      <c r="C4033" s="1" t="s">
        <v>1269</v>
      </c>
      <c r="D4033" s="1">
        <v>0</v>
      </c>
      <c r="E4033" s="1" t="s">
        <v>27</v>
      </c>
      <c r="F4033" s="12" t="s">
        <v>142</v>
      </c>
      <c r="G4033" s="12" t="s">
        <v>3350</v>
      </c>
      <c r="H4033" s="1" t="s">
        <v>85</v>
      </c>
      <c r="I4033" s="12" t="s">
        <v>554</v>
      </c>
      <c r="J4033" s="12" t="s">
        <v>559</v>
      </c>
      <c r="K4033" s="1" t="s">
        <v>938</v>
      </c>
      <c r="L4033" s="1" t="s">
        <v>914</v>
      </c>
    </row>
    <row r="4034" spans="3:12">
      <c r="C4034" s="1" t="s">
        <v>1270</v>
      </c>
      <c r="D4034" s="1">
        <v>0</v>
      </c>
      <c r="E4034" s="1" t="s">
        <v>27</v>
      </c>
      <c r="F4034" s="12" t="s">
        <v>142</v>
      </c>
      <c r="G4034" s="12" t="s">
        <v>3350</v>
      </c>
      <c r="H4034" s="1" t="s">
        <v>85</v>
      </c>
      <c r="I4034" s="12" t="s">
        <v>554</v>
      </c>
      <c r="J4034" s="12" t="s">
        <v>559</v>
      </c>
      <c r="K4034" s="1" t="s">
        <v>938</v>
      </c>
      <c r="L4034" s="1" t="s">
        <v>914</v>
      </c>
    </row>
    <row r="4035" spans="3:12">
      <c r="C4035" s="1" t="s">
        <v>1271</v>
      </c>
      <c r="D4035" s="1">
        <v>0</v>
      </c>
      <c r="E4035" s="1" t="s">
        <v>27</v>
      </c>
      <c r="F4035" s="12" t="s">
        <v>142</v>
      </c>
      <c r="G4035" s="12" t="s">
        <v>3350</v>
      </c>
      <c r="H4035" s="1" t="s">
        <v>85</v>
      </c>
      <c r="I4035" s="12" t="s">
        <v>554</v>
      </c>
      <c r="J4035" s="12" t="s">
        <v>559</v>
      </c>
      <c r="K4035" s="1" t="s">
        <v>938</v>
      </c>
      <c r="L4035" s="1" t="s">
        <v>914</v>
      </c>
    </row>
    <row r="4036" spans="3:12">
      <c r="C4036" s="1" t="s">
        <v>1273</v>
      </c>
      <c r="D4036" s="1">
        <v>0</v>
      </c>
      <c r="E4036" s="1" t="s">
        <v>27</v>
      </c>
      <c r="F4036" s="12" t="s">
        <v>142</v>
      </c>
      <c r="G4036" s="12" t="s">
        <v>3350</v>
      </c>
      <c r="H4036" s="1" t="s">
        <v>85</v>
      </c>
      <c r="I4036" s="12" t="s">
        <v>554</v>
      </c>
      <c r="J4036" s="12" t="s">
        <v>559</v>
      </c>
      <c r="K4036" s="1" t="s">
        <v>938</v>
      </c>
      <c r="L4036" s="1" t="s">
        <v>914</v>
      </c>
    </row>
    <row r="4037" spans="3:12">
      <c r="C4037" s="1" t="s">
        <v>1274</v>
      </c>
      <c r="D4037" s="1">
        <v>0</v>
      </c>
      <c r="E4037" s="1" t="s">
        <v>27</v>
      </c>
      <c r="F4037" s="12" t="s">
        <v>142</v>
      </c>
      <c r="G4037" s="12" t="s">
        <v>3350</v>
      </c>
      <c r="H4037" s="1" t="s">
        <v>85</v>
      </c>
      <c r="I4037" s="12" t="s">
        <v>554</v>
      </c>
      <c r="J4037" s="12" t="s">
        <v>559</v>
      </c>
      <c r="K4037" s="1" t="s">
        <v>938</v>
      </c>
      <c r="L4037" s="1" t="s">
        <v>914</v>
      </c>
    </row>
    <row r="4038" spans="3:12">
      <c r="C4038" s="1" t="s">
        <v>1275</v>
      </c>
      <c r="D4038" s="1">
        <v>0</v>
      </c>
      <c r="E4038" s="1" t="s">
        <v>27</v>
      </c>
      <c r="F4038" s="12" t="s">
        <v>142</v>
      </c>
      <c r="G4038" s="12" t="s">
        <v>3350</v>
      </c>
      <c r="H4038" s="1" t="s">
        <v>85</v>
      </c>
      <c r="I4038" s="12" t="s">
        <v>554</v>
      </c>
      <c r="J4038" s="12" t="s">
        <v>559</v>
      </c>
      <c r="K4038" s="1" t="s">
        <v>938</v>
      </c>
      <c r="L4038" s="1" t="s">
        <v>914</v>
      </c>
    </row>
    <row r="4039" spans="3:12">
      <c r="C4039" s="1" t="s">
        <v>1276</v>
      </c>
      <c r="D4039" s="1">
        <v>0</v>
      </c>
      <c r="E4039" s="1" t="s">
        <v>27</v>
      </c>
      <c r="F4039" s="12" t="s">
        <v>142</v>
      </c>
      <c r="G4039" s="12" t="s">
        <v>3350</v>
      </c>
      <c r="H4039" s="1" t="s">
        <v>85</v>
      </c>
      <c r="I4039" s="12" t="s">
        <v>554</v>
      </c>
      <c r="J4039" s="12" t="s">
        <v>559</v>
      </c>
      <c r="K4039" s="1" t="s">
        <v>938</v>
      </c>
      <c r="L4039" s="1" t="s">
        <v>914</v>
      </c>
    </row>
    <row r="4040" spans="3:12">
      <c r="C4040" s="1" t="s">
        <v>1277</v>
      </c>
      <c r="D4040" s="1">
        <v>0</v>
      </c>
      <c r="E4040" s="1" t="s">
        <v>27</v>
      </c>
      <c r="F4040" s="12" t="s">
        <v>142</v>
      </c>
      <c r="G4040" s="12" t="s">
        <v>3350</v>
      </c>
      <c r="H4040" s="1" t="s">
        <v>85</v>
      </c>
      <c r="I4040" s="12" t="s">
        <v>554</v>
      </c>
      <c r="J4040" s="12" t="s">
        <v>559</v>
      </c>
      <c r="K4040" s="1" t="s">
        <v>938</v>
      </c>
      <c r="L4040" s="1" t="s">
        <v>914</v>
      </c>
    </row>
    <row r="4041" spans="3:12">
      <c r="C4041" s="1" t="s">
        <v>1278</v>
      </c>
      <c r="D4041" s="1">
        <v>0</v>
      </c>
      <c r="E4041" s="1" t="s">
        <v>27</v>
      </c>
      <c r="F4041" s="12" t="s">
        <v>142</v>
      </c>
      <c r="G4041" s="12" t="s">
        <v>3350</v>
      </c>
      <c r="H4041" s="1" t="s">
        <v>85</v>
      </c>
      <c r="I4041" s="12" t="s">
        <v>554</v>
      </c>
      <c r="J4041" s="12" t="s">
        <v>559</v>
      </c>
      <c r="K4041" s="1" t="s">
        <v>938</v>
      </c>
      <c r="L4041" s="1" t="s">
        <v>914</v>
      </c>
    </row>
    <row r="4042" spans="3:12">
      <c r="C4042" s="1" t="s">
        <v>1279</v>
      </c>
      <c r="D4042" s="1">
        <v>0</v>
      </c>
      <c r="E4042" s="1" t="s">
        <v>27</v>
      </c>
      <c r="F4042" s="12" t="s">
        <v>142</v>
      </c>
      <c r="G4042" s="12" t="s">
        <v>3350</v>
      </c>
      <c r="H4042" s="1" t="s">
        <v>85</v>
      </c>
      <c r="I4042" s="12" t="s">
        <v>554</v>
      </c>
      <c r="J4042" s="12" t="s">
        <v>559</v>
      </c>
      <c r="K4042" s="1" t="s">
        <v>938</v>
      </c>
      <c r="L4042" s="1" t="s">
        <v>914</v>
      </c>
    </row>
    <row r="4043" spans="3:12">
      <c r="C4043" s="1" t="s">
        <v>1281</v>
      </c>
      <c r="D4043" s="1">
        <v>0</v>
      </c>
      <c r="E4043" s="1" t="s">
        <v>27</v>
      </c>
      <c r="F4043" s="12" t="s">
        <v>142</v>
      </c>
      <c r="G4043" s="12" t="s">
        <v>3350</v>
      </c>
      <c r="H4043" s="1" t="s">
        <v>85</v>
      </c>
      <c r="I4043" s="12" t="s">
        <v>554</v>
      </c>
      <c r="J4043" s="12" t="s">
        <v>559</v>
      </c>
      <c r="K4043" s="1" t="s">
        <v>938</v>
      </c>
      <c r="L4043" s="1" t="s">
        <v>914</v>
      </c>
    </row>
    <row r="4044" spans="3:12">
      <c r="C4044" s="1" t="s">
        <v>1282</v>
      </c>
      <c r="D4044" s="1">
        <v>0</v>
      </c>
      <c r="E4044" s="1" t="s">
        <v>27</v>
      </c>
      <c r="F4044" s="12" t="s">
        <v>142</v>
      </c>
      <c r="G4044" s="12" t="s">
        <v>3350</v>
      </c>
      <c r="H4044" s="1" t="s">
        <v>85</v>
      </c>
      <c r="I4044" s="12" t="s">
        <v>554</v>
      </c>
      <c r="J4044" s="12" t="s">
        <v>559</v>
      </c>
      <c r="K4044" s="1" t="s">
        <v>938</v>
      </c>
      <c r="L4044" s="1" t="s">
        <v>914</v>
      </c>
    </row>
    <row r="4045" spans="3:12">
      <c r="C4045" s="1" t="s">
        <v>1283</v>
      </c>
      <c r="D4045" s="1">
        <v>0</v>
      </c>
      <c r="E4045" s="1" t="s">
        <v>27</v>
      </c>
      <c r="F4045" s="12" t="s">
        <v>142</v>
      </c>
      <c r="G4045" s="12" t="s">
        <v>3350</v>
      </c>
      <c r="H4045" s="1" t="s">
        <v>85</v>
      </c>
      <c r="I4045" s="12" t="s">
        <v>554</v>
      </c>
      <c r="J4045" s="12" t="s">
        <v>559</v>
      </c>
      <c r="K4045" s="1" t="s">
        <v>938</v>
      </c>
      <c r="L4045" s="1" t="s">
        <v>914</v>
      </c>
    </row>
    <row r="4046" spans="3:12">
      <c r="C4046" s="1" t="s">
        <v>1284</v>
      </c>
      <c r="D4046" s="1">
        <v>0</v>
      </c>
      <c r="E4046" s="1" t="s">
        <v>27</v>
      </c>
      <c r="F4046" s="12" t="s">
        <v>142</v>
      </c>
      <c r="G4046" s="12" t="s">
        <v>3350</v>
      </c>
      <c r="H4046" s="1" t="s">
        <v>85</v>
      </c>
      <c r="I4046" s="12" t="s">
        <v>554</v>
      </c>
      <c r="J4046" s="12" t="s">
        <v>559</v>
      </c>
      <c r="K4046" s="1" t="s">
        <v>938</v>
      </c>
      <c r="L4046" s="1" t="s">
        <v>914</v>
      </c>
    </row>
    <row r="4047" spans="3:12">
      <c r="C4047" s="1" t="s">
        <v>1285</v>
      </c>
      <c r="D4047" s="1">
        <v>0</v>
      </c>
      <c r="E4047" s="1" t="s">
        <v>27</v>
      </c>
      <c r="F4047" s="12" t="s">
        <v>142</v>
      </c>
      <c r="G4047" s="12" t="s">
        <v>3350</v>
      </c>
      <c r="H4047" s="1" t="s">
        <v>85</v>
      </c>
      <c r="I4047" s="12" t="s">
        <v>554</v>
      </c>
      <c r="J4047" s="12" t="s">
        <v>559</v>
      </c>
      <c r="K4047" s="1" t="s">
        <v>938</v>
      </c>
      <c r="L4047" s="1" t="s">
        <v>914</v>
      </c>
    </row>
    <row r="4048" spans="3:12">
      <c r="C4048" s="1" t="s">
        <v>1286</v>
      </c>
      <c r="D4048" s="1">
        <v>0</v>
      </c>
      <c r="E4048" s="1" t="s">
        <v>27</v>
      </c>
      <c r="F4048" s="12" t="s">
        <v>142</v>
      </c>
      <c r="G4048" s="12" t="s">
        <v>3350</v>
      </c>
      <c r="H4048" s="1" t="s">
        <v>85</v>
      </c>
      <c r="I4048" s="12" t="s">
        <v>554</v>
      </c>
      <c r="J4048" s="12" t="s">
        <v>559</v>
      </c>
      <c r="K4048" s="1" t="s">
        <v>938</v>
      </c>
      <c r="L4048" s="1" t="s">
        <v>914</v>
      </c>
    </row>
    <row r="4049" spans="3:12">
      <c r="C4049" s="1" t="s">
        <v>1235</v>
      </c>
      <c r="D4049" s="1">
        <v>0</v>
      </c>
      <c r="E4049" s="1" t="s">
        <v>27</v>
      </c>
      <c r="F4049" s="12" t="s">
        <v>142</v>
      </c>
      <c r="G4049" s="12" t="s">
        <v>3350</v>
      </c>
      <c r="H4049" s="1" t="s">
        <v>85</v>
      </c>
      <c r="I4049" s="12" t="s">
        <v>554</v>
      </c>
      <c r="J4049" s="12" t="s">
        <v>559</v>
      </c>
      <c r="K4049" s="1" t="s">
        <v>938</v>
      </c>
      <c r="L4049" s="1" t="s">
        <v>916</v>
      </c>
    </row>
    <row r="4050" spans="3:12">
      <c r="C4050" s="1" t="s">
        <v>1236</v>
      </c>
      <c r="D4050" s="1">
        <v>0</v>
      </c>
      <c r="E4050" s="1" t="s">
        <v>27</v>
      </c>
      <c r="F4050" s="12" t="s">
        <v>142</v>
      </c>
      <c r="G4050" s="12" t="s">
        <v>3350</v>
      </c>
      <c r="H4050" s="1" t="s">
        <v>85</v>
      </c>
      <c r="I4050" s="12" t="s">
        <v>554</v>
      </c>
      <c r="J4050" s="12" t="s">
        <v>559</v>
      </c>
      <c r="K4050" s="1" t="s">
        <v>938</v>
      </c>
      <c r="L4050" s="1" t="s">
        <v>916</v>
      </c>
    </row>
    <row r="4051" spans="3:12">
      <c r="C4051" s="1" t="s">
        <v>1237</v>
      </c>
      <c r="D4051" s="1">
        <v>0</v>
      </c>
      <c r="E4051" s="1" t="s">
        <v>27</v>
      </c>
      <c r="F4051" s="12" t="s">
        <v>142</v>
      </c>
      <c r="G4051" s="12" t="s">
        <v>3350</v>
      </c>
      <c r="H4051" s="1" t="s">
        <v>85</v>
      </c>
      <c r="I4051" s="12" t="s">
        <v>554</v>
      </c>
      <c r="J4051" s="12" t="s">
        <v>559</v>
      </c>
      <c r="K4051" s="1" t="s">
        <v>938</v>
      </c>
      <c r="L4051" s="1" t="s">
        <v>916</v>
      </c>
    </row>
    <row r="4052" spans="3:12">
      <c r="C4052" s="1" t="s">
        <v>1238</v>
      </c>
      <c r="D4052" s="1">
        <v>0</v>
      </c>
      <c r="E4052" s="1" t="s">
        <v>27</v>
      </c>
      <c r="F4052" s="12" t="s">
        <v>142</v>
      </c>
      <c r="G4052" s="12" t="s">
        <v>3350</v>
      </c>
      <c r="H4052" s="1" t="s">
        <v>85</v>
      </c>
      <c r="I4052" s="12" t="s">
        <v>554</v>
      </c>
      <c r="J4052" s="12" t="s">
        <v>559</v>
      </c>
      <c r="K4052" s="1" t="s">
        <v>938</v>
      </c>
      <c r="L4052" s="1" t="s">
        <v>916</v>
      </c>
    </row>
    <row r="4053" spans="3:12">
      <c r="C4053" s="1" t="s">
        <v>1240</v>
      </c>
      <c r="D4053" s="1">
        <v>0</v>
      </c>
      <c r="E4053" s="1" t="s">
        <v>27</v>
      </c>
      <c r="F4053" s="12" t="s">
        <v>142</v>
      </c>
      <c r="G4053" s="12" t="s">
        <v>3350</v>
      </c>
      <c r="H4053" s="1" t="s">
        <v>85</v>
      </c>
      <c r="I4053" s="12" t="s">
        <v>554</v>
      </c>
      <c r="J4053" s="12" t="s">
        <v>559</v>
      </c>
      <c r="K4053" s="1" t="s">
        <v>938</v>
      </c>
      <c r="L4053" s="1" t="s">
        <v>916</v>
      </c>
    </row>
    <row r="4054" spans="3:12">
      <c r="C4054" s="1" t="s">
        <v>1241</v>
      </c>
      <c r="D4054" s="1">
        <v>0</v>
      </c>
      <c r="E4054" s="1" t="s">
        <v>27</v>
      </c>
      <c r="F4054" s="12" t="s">
        <v>142</v>
      </c>
      <c r="G4054" s="12" t="s">
        <v>3350</v>
      </c>
      <c r="H4054" s="1" t="s">
        <v>85</v>
      </c>
      <c r="I4054" s="12" t="s">
        <v>554</v>
      </c>
      <c r="J4054" s="12" t="s">
        <v>559</v>
      </c>
      <c r="K4054" s="1" t="s">
        <v>938</v>
      </c>
      <c r="L4054" s="1" t="s">
        <v>916</v>
      </c>
    </row>
    <row r="4055" spans="3:12">
      <c r="C4055" s="1" t="s">
        <v>1242</v>
      </c>
      <c r="D4055" s="1">
        <v>0</v>
      </c>
      <c r="E4055" s="1" t="s">
        <v>27</v>
      </c>
      <c r="F4055" s="12" t="s">
        <v>142</v>
      </c>
      <c r="G4055" s="12" t="s">
        <v>3350</v>
      </c>
      <c r="H4055" s="1" t="s">
        <v>85</v>
      </c>
      <c r="I4055" s="12" t="s">
        <v>554</v>
      </c>
      <c r="J4055" s="12" t="s">
        <v>559</v>
      </c>
      <c r="K4055" s="1" t="s">
        <v>938</v>
      </c>
      <c r="L4055" s="1" t="s">
        <v>916</v>
      </c>
    </row>
    <row r="4056" spans="3:12">
      <c r="C4056" s="1" t="s">
        <v>1243</v>
      </c>
      <c r="D4056" s="1">
        <v>0</v>
      </c>
      <c r="E4056" s="1" t="s">
        <v>27</v>
      </c>
      <c r="F4056" s="12" t="s">
        <v>142</v>
      </c>
      <c r="G4056" s="12" t="s">
        <v>3350</v>
      </c>
      <c r="H4056" s="1" t="s">
        <v>85</v>
      </c>
      <c r="I4056" s="12" t="s">
        <v>554</v>
      </c>
      <c r="J4056" s="12" t="s">
        <v>559</v>
      </c>
      <c r="K4056" s="1" t="s">
        <v>938</v>
      </c>
      <c r="L4056" s="1" t="s">
        <v>916</v>
      </c>
    </row>
    <row r="4057" spans="3:12">
      <c r="C4057" s="1" t="s">
        <v>1244</v>
      </c>
      <c r="D4057" s="1">
        <v>0</v>
      </c>
      <c r="E4057" s="1" t="s">
        <v>27</v>
      </c>
      <c r="F4057" s="12" t="s">
        <v>142</v>
      </c>
      <c r="G4057" s="12" t="s">
        <v>3350</v>
      </c>
      <c r="H4057" s="1" t="s">
        <v>85</v>
      </c>
      <c r="I4057" s="12" t="s">
        <v>554</v>
      </c>
      <c r="J4057" s="12" t="s">
        <v>559</v>
      </c>
      <c r="K4057" s="1" t="s">
        <v>938</v>
      </c>
      <c r="L4057" s="1" t="s">
        <v>916</v>
      </c>
    </row>
    <row r="4058" spans="3:12">
      <c r="C4058" s="1" t="s">
        <v>1246</v>
      </c>
      <c r="D4058" s="1">
        <v>0</v>
      </c>
      <c r="E4058" s="1" t="s">
        <v>27</v>
      </c>
      <c r="F4058" s="12" t="s">
        <v>142</v>
      </c>
      <c r="G4058" s="12" t="s">
        <v>3350</v>
      </c>
      <c r="H4058" s="1" t="s">
        <v>85</v>
      </c>
      <c r="I4058" s="12" t="s">
        <v>554</v>
      </c>
      <c r="J4058" s="12" t="s">
        <v>559</v>
      </c>
      <c r="K4058" s="1" t="s">
        <v>938</v>
      </c>
      <c r="L4058" s="1" t="s">
        <v>916</v>
      </c>
    </row>
    <row r="4059" spans="3:12">
      <c r="C4059" s="1" t="s">
        <v>1247</v>
      </c>
      <c r="D4059" s="1">
        <v>0</v>
      </c>
      <c r="E4059" s="1" t="s">
        <v>27</v>
      </c>
      <c r="F4059" s="12" t="s">
        <v>142</v>
      </c>
      <c r="G4059" s="12" t="s">
        <v>3350</v>
      </c>
      <c r="H4059" s="1" t="s">
        <v>85</v>
      </c>
      <c r="I4059" s="12" t="s">
        <v>554</v>
      </c>
      <c r="J4059" s="12" t="s">
        <v>559</v>
      </c>
      <c r="K4059" s="1" t="s">
        <v>938</v>
      </c>
      <c r="L4059" s="1" t="s">
        <v>916</v>
      </c>
    </row>
    <row r="4060" spans="3:12">
      <c r="C4060" s="1" t="s">
        <v>1248</v>
      </c>
      <c r="D4060" s="1">
        <v>0</v>
      </c>
      <c r="E4060" s="1" t="s">
        <v>27</v>
      </c>
      <c r="F4060" s="12" t="s">
        <v>142</v>
      </c>
      <c r="G4060" s="12" t="s">
        <v>3350</v>
      </c>
      <c r="H4060" s="1" t="s">
        <v>85</v>
      </c>
      <c r="I4060" s="12" t="s">
        <v>554</v>
      </c>
      <c r="J4060" s="12" t="s">
        <v>559</v>
      </c>
      <c r="K4060" s="1" t="s">
        <v>938</v>
      </c>
      <c r="L4060" s="1" t="s">
        <v>916</v>
      </c>
    </row>
    <row r="4061" spans="3:12">
      <c r="C4061" s="1" t="s">
        <v>1249</v>
      </c>
      <c r="D4061" s="1">
        <v>0</v>
      </c>
      <c r="E4061" s="1" t="s">
        <v>27</v>
      </c>
      <c r="F4061" s="12" t="s">
        <v>142</v>
      </c>
      <c r="G4061" s="12" t="s">
        <v>3350</v>
      </c>
      <c r="H4061" s="1" t="s">
        <v>85</v>
      </c>
      <c r="I4061" s="12" t="s">
        <v>554</v>
      </c>
      <c r="J4061" s="12" t="s">
        <v>559</v>
      </c>
      <c r="K4061" s="1" t="s">
        <v>938</v>
      </c>
      <c r="L4061" s="1" t="s">
        <v>916</v>
      </c>
    </row>
    <row r="4062" spans="3:12">
      <c r="C4062" s="1" t="s">
        <v>1250</v>
      </c>
      <c r="D4062" s="1">
        <v>0</v>
      </c>
      <c r="E4062" s="1" t="s">
        <v>27</v>
      </c>
      <c r="F4062" s="12" t="s">
        <v>142</v>
      </c>
      <c r="G4062" s="12" t="s">
        <v>3350</v>
      </c>
      <c r="H4062" s="1" t="s">
        <v>85</v>
      </c>
      <c r="I4062" s="12" t="s">
        <v>554</v>
      </c>
      <c r="J4062" s="12" t="s">
        <v>559</v>
      </c>
      <c r="K4062" s="1" t="s">
        <v>938</v>
      </c>
      <c r="L4062" s="1" t="s">
        <v>916</v>
      </c>
    </row>
    <row r="4063" spans="3:12">
      <c r="C4063" s="1" t="s">
        <v>1251</v>
      </c>
      <c r="D4063" s="1">
        <v>0</v>
      </c>
      <c r="E4063" s="1" t="s">
        <v>27</v>
      </c>
      <c r="F4063" s="12" t="s">
        <v>142</v>
      </c>
      <c r="G4063" s="12" t="s">
        <v>3350</v>
      </c>
      <c r="H4063" s="1" t="s">
        <v>85</v>
      </c>
      <c r="I4063" s="12" t="s">
        <v>554</v>
      </c>
      <c r="J4063" s="12" t="s">
        <v>559</v>
      </c>
      <c r="K4063" s="1" t="s">
        <v>938</v>
      </c>
      <c r="L4063" s="1" t="s">
        <v>916</v>
      </c>
    </row>
    <row r="4064" spans="3:12">
      <c r="C4064" s="1" t="s">
        <v>1252</v>
      </c>
      <c r="D4064" s="1">
        <v>0</v>
      </c>
      <c r="E4064" s="1" t="s">
        <v>27</v>
      </c>
      <c r="F4064" s="12" t="s">
        <v>142</v>
      </c>
      <c r="G4064" s="12" t="s">
        <v>3350</v>
      </c>
      <c r="H4064" s="1" t="s">
        <v>85</v>
      </c>
      <c r="I4064" s="12" t="s">
        <v>554</v>
      </c>
      <c r="J4064" s="12" t="s">
        <v>559</v>
      </c>
      <c r="K4064" s="1" t="s">
        <v>938</v>
      </c>
      <c r="L4064" s="1" t="s">
        <v>916</v>
      </c>
    </row>
    <row r="4065" spans="3:12">
      <c r="C4065" s="1" t="s">
        <v>1254</v>
      </c>
      <c r="D4065" s="1">
        <v>0</v>
      </c>
      <c r="E4065" s="1" t="s">
        <v>27</v>
      </c>
      <c r="F4065" s="12" t="s">
        <v>142</v>
      </c>
      <c r="G4065" s="12" t="s">
        <v>3350</v>
      </c>
      <c r="H4065" s="1" t="s">
        <v>85</v>
      </c>
      <c r="I4065" s="12" t="s">
        <v>554</v>
      </c>
      <c r="J4065" s="12" t="s">
        <v>559</v>
      </c>
      <c r="K4065" s="1" t="s">
        <v>938</v>
      </c>
      <c r="L4065" s="1" t="s">
        <v>916</v>
      </c>
    </row>
    <row r="4066" spans="3:12">
      <c r="C4066" s="1" t="s">
        <v>1255</v>
      </c>
      <c r="D4066" s="1">
        <v>0</v>
      </c>
      <c r="E4066" s="1" t="s">
        <v>27</v>
      </c>
      <c r="F4066" s="12" t="s">
        <v>142</v>
      </c>
      <c r="G4066" s="12" t="s">
        <v>3350</v>
      </c>
      <c r="H4066" s="1" t="s">
        <v>85</v>
      </c>
      <c r="I4066" s="12" t="s">
        <v>554</v>
      </c>
      <c r="J4066" s="12" t="s">
        <v>559</v>
      </c>
      <c r="K4066" s="1" t="s">
        <v>938</v>
      </c>
      <c r="L4066" s="1" t="s">
        <v>916</v>
      </c>
    </row>
    <row r="4067" spans="3:12">
      <c r="C4067" s="1" t="s">
        <v>1256</v>
      </c>
      <c r="D4067" s="1">
        <v>0</v>
      </c>
      <c r="E4067" s="1" t="s">
        <v>27</v>
      </c>
      <c r="F4067" s="12" t="s">
        <v>142</v>
      </c>
      <c r="G4067" s="12" t="s">
        <v>3350</v>
      </c>
      <c r="H4067" s="1" t="s">
        <v>85</v>
      </c>
      <c r="I4067" s="12" t="s">
        <v>554</v>
      </c>
      <c r="J4067" s="12" t="s">
        <v>559</v>
      </c>
      <c r="K4067" s="1" t="s">
        <v>938</v>
      </c>
      <c r="L4067" s="1" t="s">
        <v>916</v>
      </c>
    </row>
    <row r="4068" spans="3:12">
      <c r="C4068" s="1" t="s">
        <v>1257</v>
      </c>
      <c r="D4068" s="1">
        <v>0</v>
      </c>
      <c r="E4068" s="1" t="s">
        <v>27</v>
      </c>
      <c r="F4068" s="12" t="s">
        <v>142</v>
      </c>
      <c r="G4068" s="12" t="s">
        <v>3350</v>
      </c>
      <c r="H4068" s="1" t="s">
        <v>85</v>
      </c>
      <c r="I4068" s="12" t="s">
        <v>554</v>
      </c>
      <c r="J4068" s="12" t="s">
        <v>559</v>
      </c>
      <c r="K4068" s="1" t="s">
        <v>938</v>
      </c>
      <c r="L4068" s="1" t="s">
        <v>916</v>
      </c>
    </row>
    <row r="4069" spans="3:12">
      <c r="C4069" s="1" t="s">
        <v>1258</v>
      </c>
      <c r="D4069" s="1">
        <v>0</v>
      </c>
      <c r="E4069" s="1" t="s">
        <v>27</v>
      </c>
      <c r="F4069" s="12" t="s">
        <v>142</v>
      </c>
      <c r="G4069" s="12" t="s">
        <v>3350</v>
      </c>
      <c r="H4069" s="1" t="s">
        <v>85</v>
      </c>
      <c r="I4069" s="12" t="s">
        <v>554</v>
      </c>
      <c r="J4069" s="12" t="s">
        <v>559</v>
      </c>
      <c r="K4069" s="1" t="s">
        <v>938</v>
      </c>
      <c r="L4069" s="1" t="s">
        <v>916</v>
      </c>
    </row>
    <row r="4070" spans="3:12">
      <c r="C4070" s="1" t="s">
        <v>1259</v>
      </c>
      <c r="D4070" s="1">
        <v>0</v>
      </c>
      <c r="E4070" s="1" t="s">
        <v>27</v>
      </c>
      <c r="F4070" s="12" t="s">
        <v>142</v>
      </c>
      <c r="G4070" s="12" t="s">
        <v>3350</v>
      </c>
      <c r="H4070" s="1" t="s">
        <v>85</v>
      </c>
      <c r="I4070" s="12" t="s">
        <v>554</v>
      </c>
      <c r="J4070" s="12" t="s">
        <v>559</v>
      </c>
      <c r="K4070" s="1" t="s">
        <v>938</v>
      </c>
      <c r="L4070" s="1" t="s">
        <v>916</v>
      </c>
    </row>
    <row r="4071" spans="3:12">
      <c r="C4071" s="1" t="s">
        <v>1262</v>
      </c>
      <c r="D4071" s="1">
        <v>0</v>
      </c>
      <c r="E4071" s="1" t="s">
        <v>27</v>
      </c>
      <c r="F4071" s="12" t="s">
        <v>142</v>
      </c>
      <c r="G4071" s="12" t="s">
        <v>3350</v>
      </c>
      <c r="H4071" s="1" t="s">
        <v>85</v>
      </c>
      <c r="I4071" s="12" t="s">
        <v>554</v>
      </c>
      <c r="J4071" s="12" t="s">
        <v>559</v>
      </c>
      <c r="K4071" s="1" t="s">
        <v>938</v>
      </c>
      <c r="L4071" s="1" t="s">
        <v>916</v>
      </c>
    </row>
    <row r="4072" spans="3:12">
      <c r="C4072" s="1" t="s">
        <v>1263</v>
      </c>
      <c r="D4072" s="1">
        <v>0</v>
      </c>
      <c r="E4072" s="1" t="s">
        <v>27</v>
      </c>
      <c r="F4072" s="12" t="s">
        <v>142</v>
      </c>
      <c r="G4072" s="12" t="s">
        <v>3350</v>
      </c>
      <c r="H4072" s="1" t="s">
        <v>85</v>
      </c>
      <c r="I4072" s="12" t="s">
        <v>554</v>
      </c>
      <c r="J4072" s="12" t="s">
        <v>559</v>
      </c>
      <c r="K4072" s="1" t="s">
        <v>938</v>
      </c>
      <c r="L4072" s="1" t="s">
        <v>916</v>
      </c>
    </row>
    <row r="4073" spans="3:12">
      <c r="C4073" s="1" t="s">
        <v>1264</v>
      </c>
      <c r="D4073" s="1">
        <v>0</v>
      </c>
      <c r="E4073" s="1" t="s">
        <v>27</v>
      </c>
      <c r="F4073" s="12" t="s">
        <v>142</v>
      </c>
      <c r="G4073" s="12" t="s">
        <v>3350</v>
      </c>
      <c r="H4073" s="1" t="s">
        <v>85</v>
      </c>
      <c r="I4073" s="12" t="s">
        <v>554</v>
      </c>
      <c r="J4073" s="12" t="s">
        <v>559</v>
      </c>
      <c r="K4073" s="1" t="s">
        <v>938</v>
      </c>
      <c r="L4073" s="1" t="s">
        <v>916</v>
      </c>
    </row>
    <row r="4074" spans="3:12">
      <c r="C4074" s="1" t="s">
        <v>1265</v>
      </c>
      <c r="D4074" s="1">
        <v>0</v>
      </c>
      <c r="E4074" s="1" t="s">
        <v>27</v>
      </c>
      <c r="F4074" s="12" t="s">
        <v>142</v>
      </c>
      <c r="G4074" s="12" t="s">
        <v>3350</v>
      </c>
      <c r="H4074" s="1" t="s">
        <v>85</v>
      </c>
      <c r="I4074" s="12" t="s">
        <v>554</v>
      </c>
      <c r="J4074" s="12" t="s">
        <v>559</v>
      </c>
      <c r="K4074" s="1" t="s">
        <v>938</v>
      </c>
      <c r="L4074" s="1" t="s">
        <v>916</v>
      </c>
    </row>
    <row r="4075" spans="3:12">
      <c r="C4075" s="1" t="s">
        <v>1267</v>
      </c>
      <c r="D4075" s="1">
        <v>0</v>
      </c>
      <c r="E4075" s="1" t="s">
        <v>27</v>
      </c>
      <c r="F4075" s="12" t="s">
        <v>142</v>
      </c>
      <c r="G4075" s="12" t="s">
        <v>3350</v>
      </c>
      <c r="H4075" s="1" t="s">
        <v>85</v>
      </c>
      <c r="I4075" s="12" t="s">
        <v>554</v>
      </c>
      <c r="J4075" s="12" t="s">
        <v>559</v>
      </c>
      <c r="K4075" s="1" t="s">
        <v>938</v>
      </c>
      <c r="L4075" s="1" t="s">
        <v>916</v>
      </c>
    </row>
    <row r="4076" spans="3:12">
      <c r="C4076" s="1" t="s">
        <v>1268</v>
      </c>
      <c r="D4076" s="1">
        <v>0</v>
      </c>
      <c r="E4076" s="1" t="s">
        <v>27</v>
      </c>
      <c r="F4076" s="12" t="s">
        <v>142</v>
      </c>
      <c r="G4076" s="12" t="s">
        <v>3350</v>
      </c>
      <c r="H4076" s="1" t="s">
        <v>85</v>
      </c>
      <c r="I4076" s="12" t="s">
        <v>554</v>
      </c>
      <c r="J4076" s="12" t="s">
        <v>559</v>
      </c>
      <c r="K4076" s="1" t="s">
        <v>938</v>
      </c>
      <c r="L4076" s="1" t="s">
        <v>916</v>
      </c>
    </row>
    <row r="4077" spans="3:12">
      <c r="C4077" s="1" t="s">
        <v>1269</v>
      </c>
      <c r="D4077" s="1">
        <v>0</v>
      </c>
      <c r="E4077" s="1" t="s">
        <v>27</v>
      </c>
      <c r="F4077" s="12" t="s">
        <v>142</v>
      </c>
      <c r="G4077" s="12" t="s">
        <v>3350</v>
      </c>
      <c r="H4077" s="1" t="s">
        <v>85</v>
      </c>
      <c r="I4077" s="12" t="s">
        <v>554</v>
      </c>
      <c r="J4077" s="12" t="s">
        <v>559</v>
      </c>
      <c r="K4077" s="1" t="s">
        <v>938</v>
      </c>
      <c r="L4077" s="1" t="s">
        <v>916</v>
      </c>
    </row>
    <row r="4078" spans="3:12">
      <c r="C4078" s="1" t="s">
        <v>1270</v>
      </c>
      <c r="D4078" s="1">
        <v>0</v>
      </c>
      <c r="E4078" s="1" t="s">
        <v>27</v>
      </c>
      <c r="F4078" s="12" t="s">
        <v>142</v>
      </c>
      <c r="G4078" s="12" t="s">
        <v>3350</v>
      </c>
      <c r="H4078" s="1" t="s">
        <v>85</v>
      </c>
      <c r="I4078" s="12" t="s">
        <v>554</v>
      </c>
      <c r="J4078" s="12" t="s">
        <v>559</v>
      </c>
      <c r="K4078" s="1" t="s">
        <v>938</v>
      </c>
      <c r="L4078" s="1" t="s">
        <v>916</v>
      </c>
    </row>
    <row r="4079" spans="3:12">
      <c r="C4079" s="1" t="s">
        <v>1271</v>
      </c>
      <c r="D4079" s="1">
        <v>0</v>
      </c>
      <c r="E4079" s="1" t="s">
        <v>27</v>
      </c>
      <c r="F4079" s="12" t="s">
        <v>142</v>
      </c>
      <c r="G4079" s="12" t="s">
        <v>3350</v>
      </c>
      <c r="H4079" s="1" t="s">
        <v>85</v>
      </c>
      <c r="I4079" s="12" t="s">
        <v>554</v>
      </c>
      <c r="J4079" s="12" t="s">
        <v>559</v>
      </c>
      <c r="K4079" s="1" t="s">
        <v>938</v>
      </c>
      <c r="L4079" s="1" t="s">
        <v>916</v>
      </c>
    </row>
    <row r="4080" spans="3:12">
      <c r="C4080" s="1" t="s">
        <v>1273</v>
      </c>
      <c r="D4080" s="1">
        <v>0</v>
      </c>
      <c r="E4080" s="1" t="s">
        <v>27</v>
      </c>
      <c r="F4080" s="12" t="s">
        <v>142</v>
      </c>
      <c r="G4080" s="12" t="s">
        <v>3350</v>
      </c>
      <c r="H4080" s="1" t="s">
        <v>85</v>
      </c>
      <c r="I4080" s="12" t="s">
        <v>554</v>
      </c>
      <c r="J4080" s="12" t="s">
        <v>559</v>
      </c>
      <c r="K4080" s="1" t="s">
        <v>938</v>
      </c>
      <c r="L4080" s="1" t="s">
        <v>916</v>
      </c>
    </row>
    <row r="4081" spans="3:12">
      <c r="C4081" s="1" t="s">
        <v>1274</v>
      </c>
      <c r="D4081" s="1">
        <v>0</v>
      </c>
      <c r="E4081" s="1" t="s">
        <v>27</v>
      </c>
      <c r="F4081" s="12" t="s">
        <v>142</v>
      </c>
      <c r="G4081" s="12" t="s">
        <v>3350</v>
      </c>
      <c r="H4081" s="1" t="s">
        <v>85</v>
      </c>
      <c r="I4081" s="12" t="s">
        <v>554</v>
      </c>
      <c r="J4081" s="12" t="s">
        <v>559</v>
      </c>
      <c r="K4081" s="1" t="s">
        <v>938</v>
      </c>
      <c r="L4081" s="1" t="s">
        <v>916</v>
      </c>
    </row>
    <row r="4082" spans="3:12">
      <c r="C4082" s="1" t="s">
        <v>1275</v>
      </c>
      <c r="D4082" s="1">
        <v>0</v>
      </c>
      <c r="E4082" s="1" t="s">
        <v>27</v>
      </c>
      <c r="F4082" s="12" t="s">
        <v>142</v>
      </c>
      <c r="G4082" s="12" t="s">
        <v>3350</v>
      </c>
      <c r="H4082" s="1" t="s">
        <v>85</v>
      </c>
      <c r="I4082" s="12" t="s">
        <v>554</v>
      </c>
      <c r="J4082" s="12" t="s">
        <v>559</v>
      </c>
      <c r="K4082" s="1" t="s">
        <v>938</v>
      </c>
      <c r="L4082" s="1" t="s">
        <v>916</v>
      </c>
    </row>
    <row r="4083" spans="3:12">
      <c r="C4083" s="1" t="s">
        <v>1276</v>
      </c>
      <c r="D4083" s="1">
        <v>0</v>
      </c>
      <c r="E4083" s="1" t="s">
        <v>27</v>
      </c>
      <c r="F4083" s="12" t="s">
        <v>142</v>
      </c>
      <c r="G4083" s="12" t="s">
        <v>3350</v>
      </c>
      <c r="H4083" s="1" t="s">
        <v>85</v>
      </c>
      <c r="I4083" s="12" t="s">
        <v>554</v>
      </c>
      <c r="J4083" s="12" t="s">
        <v>559</v>
      </c>
      <c r="K4083" s="1" t="s">
        <v>938</v>
      </c>
      <c r="L4083" s="1" t="s">
        <v>916</v>
      </c>
    </row>
    <row r="4084" spans="3:12">
      <c r="C4084" s="1" t="s">
        <v>1277</v>
      </c>
      <c r="D4084" s="1">
        <v>0</v>
      </c>
      <c r="E4084" s="1" t="s">
        <v>27</v>
      </c>
      <c r="F4084" s="12" t="s">
        <v>142</v>
      </c>
      <c r="G4084" s="12" t="s">
        <v>3350</v>
      </c>
      <c r="H4084" s="1" t="s">
        <v>85</v>
      </c>
      <c r="I4084" s="12" t="s">
        <v>554</v>
      </c>
      <c r="J4084" s="12" t="s">
        <v>559</v>
      </c>
      <c r="K4084" s="1" t="s">
        <v>938</v>
      </c>
      <c r="L4084" s="1" t="s">
        <v>916</v>
      </c>
    </row>
    <row r="4085" spans="3:12">
      <c r="C4085" s="1" t="s">
        <v>1278</v>
      </c>
      <c r="D4085" s="1">
        <v>0</v>
      </c>
      <c r="E4085" s="1" t="s">
        <v>27</v>
      </c>
      <c r="F4085" s="12" t="s">
        <v>142</v>
      </c>
      <c r="G4085" s="12" t="s">
        <v>3350</v>
      </c>
      <c r="H4085" s="1" t="s">
        <v>85</v>
      </c>
      <c r="I4085" s="12" t="s">
        <v>554</v>
      </c>
      <c r="J4085" s="12" t="s">
        <v>559</v>
      </c>
      <c r="K4085" s="1" t="s">
        <v>938</v>
      </c>
      <c r="L4085" s="1" t="s">
        <v>916</v>
      </c>
    </row>
    <row r="4086" spans="3:12">
      <c r="C4086" s="1" t="s">
        <v>1279</v>
      </c>
      <c r="D4086" s="1">
        <v>0</v>
      </c>
      <c r="E4086" s="1" t="s">
        <v>27</v>
      </c>
      <c r="F4086" s="12" t="s">
        <v>142</v>
      </c>
      <c r="G4086" s="12" t="s">
        <v>3350</v>
      </c>
      <c r="H4086" s="1" t="s">
        <v>85</v>
      </c>
      <c r="I4086" s="12" t="s">
        <v>554</v>
      </c>
      <c r="J4086" s="12" t="s">
        <v>559</v>
      </c>
      <c r="K4086" s="1" t="s">
        <v>938</v>
      </c>
      <c r="L4086" s="1" t="s">
        <v>916</v>
      </c>
    </row>
    <row r="4087" spans="3:12">
      <c r="C4087" s="1" t="s">
        <v>1281</v>
      </c>
      <c r="D4087" s="1">
        <v>0</v>
      </c>
      <c r="E4087" s="1" t="s">
        <v>27</v>
      </c>
      <c r="F4087" s="12" t="s">
        <v>142</v>
      </c>
      <c r="G4087" s="12" t="s">
        <v>3350</v>
      </c>
      <c r="H4087" s="1" t="s">
        <v>85</v>
      </c>
      <c r="I4087" s="12" t="s">
        <v>554</v>
      </c>
      <c r="J4087" s="12" t="s">
        <v>559</v>
      </c>
      <c r="K4087" s="1" t="s">
        <v>938</v>
      </c>
      <c r="L4087" s="1" t="s">
        <v>916</v>
      </c>
    </row>
    <row r="4088" spans="3:12">
      <c r="C4088" s="1" t="s">
        <v>1282</v>
      </c>
      <c r="D4088" s="1">
        <v>0</v>
      </c>
      <c r="E4088" s="1" t="s">
        <v>27</v>
      </c>
      <c r="F4088" s="12" t="s">
        <v>142</v>
      </c>
      <c r="G4088" s="12" t="s">
        <v>3350</v>
      </c>
      <c r="H4088" s="1" t="s">
        <v>85</v>
      </c>
      <c r="I4088" s="12" t="s">
        <v>554</v>
      </c>
      <c r="J4088" s="12" t="s">
        <v>559</v>
      </c>
      <c r="K4088" s="1" t="s">
        <v>938</v>
      </c>
      <c r="L4088" s="1" t="s">
        <v>916</v>
      </c>
    </row>
    <row r="4089" spans="3:12">
      <c r="C4089" s="1" t="s">
        <v>1283</v>
      </c>
      <c r="D4089" s="1">
        <v>0</v>
      </c>
      <c r="E4089" s="1" t="s">
        <v>27</v>
      </c>
      <c r="F4089" s="12" t="s">
        <v>142</v>
      </c>
      <c r="G4089" s="12" t="s">
        <v>3350</v>
      </c>
      <c r="H4089" s="1" t="s">
        <v>85</v>
      </c>
      <c r="I4089" s="12" t="s">
        <v>554</v>
      </c>
      <c r="J4089" s="12" t="s">
        <v>559</v>
      </c>
      <c r="K4089" s="1" t="s">
        <v>938</v>
      </c>
      <c r="L4089" s="1" t="s">
        <v>916</v>
      </c>
    </row>
    <row r="4090" spans="3:12">
      <c r="C4090" s="1" t="s">
        <v>1284</v>
      </c>
      <c r="D4090" s="1">
        <v>0</v>
      </c>
      <c r="E4090" s="1" t="s">
        <v>27</v>
      </c>
      <c r="F4090" s="12" t="s">
        <v>142</v>
      </c>
      <c r="G4090" s="12" t="s">
        <v>3350</v>
      </c>
      <c r="H4090" s="1" t="s">
        <v>85</v>
      </c>
      <c r="I4090" s="12" t="s">
        <v>554</v>
      </c>
      <c r="J4090" s="12" t="s">
        <v>559</v>
      </c>
      <c r="K4090" s="1" t="s">
        <v>938</v>
      </c>
      <c r="L4090" s="1" t="s">
        <v>916</v>
      </c>
    </row>
    <row r="4091" spans="3:12">
      <c r="C4091" s="1" t="s">
        <v>1285</v>
      </c>
      <c r="D4091" s="1">
        <v>0</v>
      </c>
      <c r="E4091" s="1" t="s">
        <v>27</v>
      </c>
      <c r="F4091" s="12" t="s">
        <v>142</v>
      </c>
      <c r="G4091" s="12" t="s">
        <v>3350</v>
      </c>
      <c r="H4091" s="1" t="s">
        <v>85</v>
      </c>
      <c r="I4091" s="12" t="s">
        <v>554</v>
      </c>
      <c r="J4091" s="12" t="s">
        <v>559</v>
      </c>
      <c r="K4091" s="1" t="s">
        <v>938</v>
      </c>
      <c r="L4091" s="1" t="s">
        <v>916</v>
      </c>
    </row>
    <row r="4092" spans="3:12">
      <c r="C4092" s="1" t="s">
        <v>1286</v>
      </c>
      <c r="D4092" s="1">
        <v>0</v>
      </c>
      <c r="E4092" s="1" t="s">
        <v>27</v>
      </c>
      <c r="F4092" s="12" t="s">
        <v>142</v>
      </c>
      <c r="G4092" s="12" t="s">
        <v>3350</v>
      </c>
      <c r="H4092" s="1" t="s">
        <v>85</v>
      </c>
      <c r="I4092" s="12" t="s">
        <v>554</v>
      </c>
      <c r="J4092" s="12" t="s">
        <v>559</v>
      </c>
      <c r="K4092" s="1" t="s">
        <v>938</v>
      </c>
      <c r="L4092" s="1" t="s">
        <v>916</v>
      </c>
    </row>
    <row r="4093" spans="3:12">
      <c r="C4093" s="1" t="s">
        <v>1235</v>
      </c>
      <c r="D4093" s="1">
        <v>0</v>
      </c>
      <c r="E4093" s="1" t="s">
        <v>27</v>
      </c>
      <c r="F4093" s="12" t="s">
        <v>142</v>
      </c>
      <c r="G4093" s="12" t="s">
        <v>3350</v>
      </c>
      <c r="H4093" s="1" t="s">
        <v>85</v>
      </c>
      <c r="I4093" s="12" t="s">
        <v>554</v>
      </c>
      <c r="J4093" s="12" t="s">
        <v>559</v>
      </c>
      <c r="K4093" s="1" t="s">
        <v>938</v>
      </c>
      <c r="L4093" s="1" t="s">
        <v>918</v>
      </c>
    </row>
    <row r="4094" spans="3:12">
      <c r="C4094" s="1" t="s">
        <v>1236</v>
      </c>
      <c r="D4094" s="1">
        <v>0</v>
      </c>
      <c r="E4094" s="1" t="s">
        <v>27</v>
      </c>
      <c r="F4094" s="12" t="s">
        <v>142</v>
      </c>
      <c r="G4094" s="12" t="s">
        <v>3350</v>
      </c>
      <c r="H4094" s="1" t="s">
        <v>85</v>
      </c>
      <c r="I4094" s="12" t="s">
        <v>554</v>
      </c>
      <c r="J4094" s="12" t="s">
        <v>559</v>
      </c>
      <c r="K4094" s="1" t="s">
        <v>938</v>
      </c>
      <c r="L4094" s="1" t="s">
        <v>918</v>
      </c>
    </row>
    <row r="4095" spans="3:12">
      <c r="C4095" s="1" t="s">
        <v>1237</v>
      </c>
      <c r="D4095" s="1">
        <v>0</v>
      </c>
      <c r="E4095" s="1" t="s">
        <v>27</v>
      </c>
      <c r="F4095" s="12" t="s">
        <v>142</v>
      </c>
      <c r="G4095" s="12" t="s">
        <v>3350</v>
      </c>
      <c r="H4095" s="1" t="s">
        <v>85</v>
      </c>
      <c r="I4095" s="12" t="s">
        <v>554</v>
      </c>
      <c r="J4095" s="12" t="s">
        <v>559</v>
      </c>
      <c r="K4095" s="1" t="s">
        <v>938</v>
      </c>
      <c r="L4095" s="1" t="s">
        <v>918</v>
      </c>
    </row>
    <row r="4096" spans="3:12">
      <c r="C4096" s="1" t="s">
        <v>1238</v>
      </c>
      <c r="D4096" s="1">
        <v>0</v>
      </c>
      <c r="E4096" s="1" t="s">
        <v>27</v>
      </c>
      <c r="F4096" s="12" t="s">
        <v>142</v>
      </c>
      <c r="G4096" s="12" t="s">
        <v>3350</v>
      </c>
      <c r="H4096" s="1" t="s">
        <v>85</v>
      </c>
      <c r="I4096" s="12" t="s">
        <v>554</v>
      </c>
      <c r="J4096" s="12" t="s">
        <v>559</v>
      </c>
      <c r="K4096" s="1" t="s">
        <v>938</v>
      </c>
      <c r="L4096" s="1" t="s">
        <v>918</v>
      </c>
    </row>
    <row r="4097" spans="3:12">
      <c r="C4097" s="1" t="s">
        <v>1240</v>
      </c>
      <c r="D4097" s="1">
        <v>0</v>
      </c>
      <c r="E4097" s="1" t="s">
        <v>27</v>
      </c>
      <c r="F4097" s="12" t="s">
        <v>142</v>
      </c>
      <c r="G4097" s="12" t="s">
        <v>3350</v>
      </c>
      <c r="H4097" s="1" t="s">
        <v>85</v>
      </c>
      <c r="I4097" s="12" t="s">
        <v>554</v>
      </c>
      <c r="J4097" s="12" t="s">
        <v>559</v>
      </c>
      <c r="K4097" s="1" t="s">
        <v>938</v>
      </c>
      <c r="L4097" s="1" t="s">
        <v>918</v>
      </c>
    </row>
    <row r="4098" spans="3:12">
      <c r="C4098" s="1" t="s">
        <v>1241</v>
      </c>
      <c r="D4098" s="1">
        <v>0</v>
      </c>
      <c r="E4098" s="1" t="s">
        <v>27</v>
      </c>
      <c r="F4098" s="12" t="s">
        <v>142</v>
      </c>
      <c r="G4098" s="12" t="s">
        <v>3350</v>
      </c>
      <c r="H4098" s="1" t="s">
        <v>85</v>
      </c>
      <c r="I4098" s="12" t="s">
        <v>554</v>
      </c>
      <c r="J4098" s="12" t="s">
        <v>559</v>
      </c>
      <c r="K4098" s="1" t="s">
        <v>938</v>
      </c>
      <c r="L4098" s="1" t="s">
        <v>918</v>
      </c>
    </row>
    <row r="4099" spans="3:12">
      <c r="C4099" s="1" t="s">
        <v>1242</v>
      </c>
      <c r="D4099" s="1">
        <v>0</v>
      </c>
      <c r="E4099" s="1" t="s">
        <v>27</v>
      </c>
      <c r="F4099" s="12" t="s">
        <v>142</v>
      </c>
      <c r="G4099" s="12" t="s">
        <v>3350</v>
      </c>
      <c r="H4099" s="1" t="s">
        <v>85</v>
      </c>
      <c r="I4099" s="12" t="s">
        <v>554</v>
      </c>
      <c r="J4099" s="12" t="s">
        <v>559</v>
      </c>
      <c r="K4099" s="1" t="s">
        <v>938</v>
      </c>
      <c r="L4099" s="1" t="s">
        <v>918</v>
      </c>
    </row>
    <row r="4100" spans="3:12">
      <c r="C4100" s="1" t="s">
        <v>1243</v>
      </c>
      <c r="D4100" s="1">
        <v>0</v>
      </c>
      <c r="E4100" s="1" t="s">
        <v>27</v>
      </c>
      <c r="F4100" s="12" t="s">
        <v>142</v>
      </c>
      <c r="G4100" s="12" t="s">
        <v>3350</v>
      </c>
      <c r="H4100" s="1" t="s">
        <v>85</v>
      </c>
      <c r="I4100" s="12" t="s">
        <v>554</v>
      </c>
      <c r="J4100" s="12" t="s">
        <v>559</v>
      </c>
      <c r="K4100" s="1" t="s">
        <v>938</v>
      </c>
      <c r="L4100" s="1" t="s">
        <v>918</v>
      </c>
    </row>
    <row r="4101" spans="3:12">
      <c r="C4101" s="1" t="s">
        <v>1244</v>
      </c>
      <c r="D4101" s="1">
        <v>0</v>
      </c>
      <c r="E4101" s="1" t="s">
        <v>27</v>
      </c>
      <c r="F4101" s="12" t="s">
        <v>142</v>
      </c>
      <c r="G4101" s="12" t="s">
        <v>3350</v>
      </c>
      <c r="H4101" s="1" t="s">
        <v>85</v>
      </c>
      <c r="I4101" s="12" t="s">
        <v>554</v>
      </c>
      <c r="J4101" s="12" t="s">
        <v>559</v>
      </c>
      <c r="K4101" s="1" t="s">
        <v>938</v>
      </c>
      <c r="L4101" s="1" t="s">
        <v>918</v>
      </c>
    </row>
    <row r="4102" spans="3:12">
      <c r="C4102" s="1" t="s">
        <v>1246</v>
      </c>
      <c r="D4102" s="1">
        <v>0</v>
      </c>
      <c r="E4102" s="1" t="s">
        <v>27</v>
      </c>
      <c r="F4102" s="12" t="s">
        <v>142</v>
      </c>
      <c r="G4102" s="12" t="s">
        <v>3350</v>
      </c>
      <c r="H4102" s="1" t="s">
        <v>85</v>
      </c>
      <c r="I4102" s="12" t="s">
        <v>554</v>
      </c>
      <c r="J4102" s="12" t="s">
        <v>559</v>
      </c>
      <c r="K4102" s="1" t="s">
        <v>938</v>
      </c>
      <c r="L4102" s="1" t="s">
        <v>918</v>
      </c>
    </row>
    <row r="4103" spans="3:12">
      <c r="C4103" s="1" t="s">
        <v>1247</v>
      </c>
      <c r="D4103" s="1">
        <v>0</v>
      </c>
      <c r="E4103" s="1" t="s">
        <v>27</v>
      </c>
      <c r="F4103" s="12" t="s">
        <v>142</v>
      </c>
      <c r="G4103" s="12" t="s">
        <v>3350</v>
      </c>
      <c r="H4103" s="1" t="s">
        <v>85</v>
      </c>
      <c r="I4103" s="12" t="s">
        <v>554</v>
      </c>
      <c r="J4103" s="12" t="s">
        <v>559</v>
      </c>
      <c r="K4103" s="1" t="s">
        <v>938</v>
      </c>
      <c r="L4103" s="1" t="s">
        <v>918</v>
      </c>
    </row>
    <row r="4104" spans="3:12">
      <c r="C4104" s="1" t="s">
        <v>1248</v>
      </c>
      <c r="D4104" s="1">
        <v>0</v>
      </c>
      <c r="E4104" s="1" t="s">
        <v>27</v>
      </c>
      <c r="F4104" s="12" t="s">
        <v>142</v>
      </c>
      <c r="G4104" s="12" t="s">
        <v>3350</v>
      </c>
      <c r="H4104" s="1" t="s">
        <v>85</v>
      </c>
      <c r="I4104" s="12" t="s">
        <v>554</v>
      </c>
      <c r="J4104" s="12" t="s">
        <v>559</v>
      </c>
      <c r="K4104" s="1" t="s">
        <v>938</v>
      </c>
      <c r="L4104" s="1" t="s">
        <v>918</v>
      </c>
    </row>
    <row r="4105" spans="3:12">
      <c r="C4105" s="1" t="s">
        <v>1249</v>
      </c>
      <c r="D4105" s="1">
        <v>0</v>
      </c>
      <c r="E4105" s="1" t="s">
        <v>27</v>
      </c>
      <c r="F4105" s="12" t="s">
        <v>142</v>
      </c>
      <c r="G4105" s="12" t="s">
        <v>3350</v>
      </c>
      <c r="H4105" s="1" t="s">
        <v>85</v>
      </c>
      <c r="I4105" s="12" t="s">
        <v>554</v>
      </c>
      <c r="J4105" s="12" t="s">
        <v>559</v>
      </c>
      <c r="K4105" s="1" t="s">
        <v>938</v>
      </c>
      <c r="L4105" s="1" t="s">
        <v>918</v>
      </c>
    </row>
    <row r="4106" spans="3:12">
      <c r="C4106" s="1" t="s">
        <v>1250</v>
      </c>
      <c r="D4106" s="1">
        <v>0</v>
      </c>
      <c r="E4106" s="1" t="s">
        <v>27</v>
      </c>
      <c r="F4106" s="12" t="s">
        <v>142</v>
      </c>
      <c r="G4106" s="12" t="s">
        <v>3350</v>
      </c>
      <c r="H4106" s="1" t="s">
        <v>85</v>
      </c>
      <c r="I4106" s="12" t="s">
        <v>554</v>
      </c>
      <c r="J4106" s="12" t="s">
        <v>559</v>
      </c>
      <c r="K4106" s="1" t="s">
        <v>938</v>
      </c>
      <c r="L4106" s="1" t="s">
        <v>918</v>
      </c>
    </row>
    <row r="4107" spans="3:12">
      <c r="C4107" s="1" t="s">
        <v>1251</v>
      </c>
      <c r="D4107" s="1">
        <v>0</v>
      </c>
      <c r="E4107" s="1" t="s">
        <v>27</v>
      </c>
      <c r="F4107" s="12" t="s">
        <v>142</v>
      </c>
      <c r="G4107" s="12" t="s">
        <v>3350</v>
      </c>
      <c r="H4107" s="1" t="s">
        <v>85</v>
      </c>
      <c r="I4107" s="12" t="s">
        <v>554</v>
      </c>
      <c r="J4107" s="12" t="s">
        <v>559</v>
      </c>
      <c r="K4107" s="1" t="s">
        <v>938</v>
      </c>
      <c r="L4107" s="1" t="s">
        <v>918</v>
      </c>
    </row>
    <row r="4108" spans="3:12">
      <c r="C4108" s="1" t="s">
        <v>1252</v>
      </c>
      <c r="D4108" s="1">
        <v>0</v>
      </c>
      <c r="E4108" s="1" t="s">
        <v>27</v>
      </c>
      <c r="F4108" s="12" t="s">
        <v>142</v>
      </c>
      <c r="G4108" s="12" t="s">
        <v>3350</v>
      </c>
      <c r="H4108" s="1" t="s">
        <v>85</v>
      </c>
      <c r="I4108" s="12" t="s">
        <v>554</v>
      </c>
      <c r="J4108" s="12" t="s">
        <v>559</v>
      </c>
      <c r="K4108" s="1" t="s">
        <v>938</v>
      </c>
      <c r="L4108" s="1" t="s">
        <v>918</v>
      </c>
    </row>
    <row r="4109" spans="3:12">
      <c r="C4109" s="1" t="s">
        <v>1254</v>
      </c>
      <c r="D4109" s="1">
        <v>0</v>
      </c>
      <c r="E4109" s="1" t="s">
        <v>27</v>
      </c>
      <c r="F4109" s="12" t="s">
        <v>142</v>
      </c>
      <c r="G4109" s="12" t="s">
        <v>3350</v>
      </c>
      <c r="H4109" s="1" t="s">
        <v>85</v>
      </c>
      <c r="I4109" s="12" t="s">
        <v>554</v>
      </c>
      <c r="J4109" s="12" t="s">
        <v>559</v>
      </c>
      <c r="K4109" s="1" t="s">
        <v>938</v>
      </c>
      <c r="L4109" s="1" t="s">
        <v>918</v>
      </c>
    </row>
    <row r="4110" spans="3:12">
      <c r="C4110" s="1" t="s">
        <v>1255</v>
      </c>
      <c r="D4110" s="1">
        <v>0</v>
      </c>
      <c r="E4110" s="1" t="s">
        <v>27</v>
      </c>
      <c r="F4110" s="12" t="s">
        <v>142</v>
      </c>
      <c r="G4110" s="12" t="s">
        <v>3350</v>
      </c>
      <c r="H4110" s="1" t="s">
        <v>85</v>
      </c>
      <c r="I4110" s="12" t="s">
        <v>554</v>
      </c>
      <c r="J4110" s="12" t="s">
        <v>559</v>
      </c>
      <c r="K4110" s="1" t="s">
        <v>938</v>
      </c>
      <c r="L4110" s="1" t="s">
        <v>918</v>
      </c>
    </row>
    <row r="4111" spans="3:12">
      <c r="C4111" s="1" t="s">
        <v>1256</v>
      </c>
      <c r="D4111" s="1">
        <v>0</v>
      </c>
      <c r="E4111" s="1" t="s">
        <v>27</v>
      </c>
      <c r="F4111" s="12" t="s">
        <v>142</v>
      </c>
      <c r="G4111" s="12" t="s">
        <v>3350</v>
      </c>
      <c r="H4111" s="1" t="s">
        <v>85</v>
      </c>
      <c r="I4111" s="12" t="s">
        <v>554</v>
      </c>
      <c r="J4111" s="12" t="s">
        <v>559</v>
      </c>
      <c r="K4111" s="1" t="s">
        <v>938</v>
      </c>
      <c r="L4111" s="1" t="s">
        <v>918</v>
      </c>
    </row>
    <row r="4112" spans="3:12">
      <c r="C4112" s="1" t="s">
        <v>1257</v>
      </c>
      <c r="D4112" s="1">
        <v>0</v>
      </c>
      <c r="E4112" s="1" t="s">
        <v>27</v>
      </c>
      <c r="F4112" s="12" t="s">
        <v>142</v>
      </c>
      <c r="G4112" s="12" t="s">
        <v>3350</v>
      </c>
      <c r="H4112" s="1" t="s">
        <v>85</v>
      </c>
      <c r="I4112" s="12" t="s">
        <v>554</v>
      </c>
      <c r="J4112" s="12" t="s">
        <v>559</v>
      </c>
      <c r="K4112" s="1" t="s">
        <v>938</v>
      </c>
      <c r="L4112" s="1" t="s">
        <v>918</v>
      </c>
    </row>
    <row r="4113" spans="3:12">
      <c r="C4113" s="1" t="s">
        <v>1258</v>
      </c>
      <c r="D4113" s="1">
        <v>0</v>
      </c>
      <c r="E4113" s="1" t="s">
        <v>27</v>
      </c>
      <c r="F4113" s="12" t="s">
        <v>142</v>
      </c>
      <c r="G4113" s="12" t="s">
        <v>3350</v>
      </c>
      <c r="H4113" s="1" t="s">
        <v>85</v>
      </c>
      <c r="I4113" s="12" t="s">
        <v>554</v>
      </c>
      <c r="J4113" s="12" t="s">
        <v>559</v>
      </c>
      <c r="K4113" s="1" t="s">
        <v>938</v>
      </c>
      <c r="L4113" s="1" t="s">
        <v>918</v>
      </c>
    </row>
    <row r="4114" spans="3:12">
      <c r="C4114" s="1" t="s">
        <v>1259</v>
      </c>
      <c r="D4114" s="1">
        <v>0</v>
      </c>
      <c r="E4114" s="1" t="s">
        <v>27</v>
      </c>
      <c r="F4114" s="12" t="s">
        <v>142</v>
      </c>
      <c r="G4114" s="12" t="s">
        <v>3350</v>
      </c>
      <c r="H4114" s="1" t="s">
        <v>85</v>
      </c>
      <c r="I4114" s="12" t="s">
        <v>554</v>
      </c>
      <c r="J4114" s="12" t="s">
        <v>559</v>
      </c>
      <c r="K4114" s="1" t="s">
        <v>938</v>
      </c>
      <c r="L4114" s="1" t="s">
        <v>918</v>
      </c>
    </row>
    <row r="4115" spans="3:12">
      <c r="C4115" s="1" t="s">
        <v>1262</v>
      </c>
      <c r="D4115" s="1">
        <v>0</v>
      </c>
      <c r="E4115" s="1" t="s">
        <v>27</v>
      </c>
      <c r="F4115" s="12" t="s">
        <v>142</v>
      </c>
      <c r="G4115" s="12" t="s">
        <v>3350</v>
      </c>
      <c r="H4115" s="1" t="s">
        <v>85</v>
      </c>
      <c r="I4115" s="12" t="s">
        <v>554</v>
      </c>
      <c r="J4115" s="12" t="s">
        <v>559</v>
      </c>
      <c r="K4115" s="1" t="s">
        <v>938</v>
      </c>
      <c r="L4115" s="1" t="s">
        <v>918</v>
      </c>
    </row>
    <row r="4116" spans="3:12">
      <c r="C4116" s="1" t="s">
        <v>1263</v>
      </c>
      <c r="D4116" s="1">
        <v>0</v>
      </c>
      <c r="E4116" s="1" t="s">
        <v>27</v>
      </c>
      <c r="F4116" s="12" t="s">
        <v>142</v>
      </c>
      <c r="G4116" s="12" t="s">
        <v>3350</v>
      </c>
      <c r="H4116" s="1" t="s">
        <v>85</v>
      </c>
      <c r="I4116" s="12" t="s">
        <v>554</v>
      </c>
      <c r="J4116" s="12" t="s">
        <v>559</v>
      </c>
      <c r="K4116" s="1" t="s">
        <v>938</v>
      </c>
      <c r="L4116" s="1" t="s">
        <v>918</v>
      </c>
    </row>
    <row r="4117" spans="3:12">
      <c r="C4117" s="1" t="s">
        <v>1264</v>
      </c>
      <c r="D4117" s="1">
        <v>0</v>
      </c>
      <c r="E4117" s="1" t="s">
        <v>27</v>
      </c>
      <c r="F4117" s="12" t="s">
        <v>142</v>
      </c>
      <c r="G4117" s="12" t="s">
        <v>3350</v>
      </c>
      <c r="H4117" s="1" t="s">
        <v>85</v>
      </c>
      <c r="I4117" s="12" t="s">
        <v>554</v>
      </c>
      <c r="J4117" s="12" t="s">
        <v>559</v>
      </c>
      <c r="K4117" s="1" t="s">
        <v>938</v>
      </c>
      <c r="L4117" s="1" t="s">
        <v>918</v>
      </c>
    </row>
    <row r="4118" spans="3:12">
      <c r="C4118" s="1" t="s">
        <v>1265</v>
      </c>
      <c r="D4118" s="1">
        <v>0</v>
      </c>
      <c r="E4118" s="1" t="s">
        <v>27</v>
      </c>
      <c r="F4118" s="12" t="s">
        <v>142</v>
      </c>
      <c r="G4118" s="12" t="s">
        <v>3350</v>
      </c>
      <c r="H4118" s="1" t="s">
        <v>85</v>
      </c>
      <c r="I4118" s="12" t="s">
        <v>554</v>
      </c>
      <c r="J4118" s="12" t="s">
        <v>559</v>
      </c>
      <c r="K4118" s="1" t="s">
        <v>938</v>
      </c>
      <c r="L4118" s="1" t="s">
        <v>918</v>
      </c>
    </row>
    <row r="4119" spans="3:12">
      <c r="C4119" s="1" t="s">
        <v>1267</v>
      </c>
      <c r="D4119" s="1">
        <v>0</v>
      </c>
      <c r="E4119" s="1" t="s">
        <v>27</v>
      </c>
      <c r="F4119" s="12" t="s">
        <v>142</v>
      </c>
      <c r="G4119" s="12" t="s">
        <v>3350</v>
      </c>
      <c r="H4119" s="1" t="s">
        <v>85</v>
      </c>
      <c r="I4119" s="12" t="s">
        <v>554</v>
      </c>
      <c r="J4119" s="12" t="s">
        <v>559</v>
      </c>
      <c r="K4119" s="1" t="s">
        <v>938</v>
      </c>
      <c r="L4119" s="1" t="s">
        <v>918</v>
      </c>
    </row>
    <row r="4120" spans="3:12">
      <c r="C4120" s="1" t="s">
        <v>1268</v>
      </c>
      <c r="D4120" s="1">
        <v>0</v>
      </c>
      <c r="E4120" s="1" t="s">
        <v>27</v>
      </c>
      <c r="F4120" s="12" t="s">
        <v>142</v>
      </c>
      <c r="G4120" s="12" t="s">
        <v>3350</v>
      </c>
      <c r="H4120" s="1" t="s">
        <v>85</v>
      </c>
      <c r="I4120" s="12" t="s">
        <v>554</v>
      </c>
      <c r="J4120" s="12" t="s">
        <v>559</v>
      </c>
      <c r="K4120" s="1" t="s">
        <v>938</v>
      </c>
      <c r="L4120" s="1" t="s">
        <v>918</v>
      </c>
    </row>
    <row r="4121" spans="3:12">
      <c r="C4121" s="1" t="s">
        <v>1269</v>
      </c>
      <c r="D4121" s="1">
        <v>0</v>
      </c>
      <c r="E4121" s="1" t="s">
        <v>27</v>
      </c>
      <c r="F4121" s="12" t="s">
        <v>142</v>
      </c>
      <c r="G4121" s="12" t="s">
        <v>3350</v>
      </c>
      <c r="H4121" s="1" t="s">
        <v>85</v>
      </c>
      <c r="I4121" s="12" t="s">
        <v>554</v>
      </c>
      <c r="J4121" s="12" t="s">
        <v>559</v>
      </c>
      <c r="K4121" s="1" t="s">
        <v>938</v>
      </c>
      <c r="L4121" s="1" t="s">
        <v>918</v>
      </c>
    </row>
    <row r="4122" spans="3:12">
      <c r="C4122" s="1" t="s">
        <v>1270</v>
      </c>
      <c r="D4122" s="1">
        <v>0</v>
      </c>
      <c r="E4122" s="1" t="s">
        <v>27</v>
      </c>
      <c r="F4122" s="12" t="s">
        <v>142</v>
      </c>
      <c r="G4122" s="12" t="s">
        <v>3350</v>
      </c>
      <c r="H4122" s="1" t="s">
        <v>85</v>
      </c>
      <c r="I4122" s="12" t="s">
        <v>554</v>
      </c>
      <c r="J4122" s="12" t="s">
        <v>559</v>
      </c>
      <c r="K4122" s="1" t="s">
        <v>938</v>
      </c>
      <c r="L4122" s="1" t="s">
        <v>918</v>
      </c>
    </row>
    <row r="4123" spans="3:12">
      <c r="C4123" s="1" t="s">
        <v>1271</v>
      </c>
      <c r="D4123" s="1">
        <v>0</v>
      </c>
      <c r="E4123" s="1" t="s">
        <v>27</v>
      </c>
      <c r="F4123" s="12" t="s">
        <v>142</v>
      </c>
      <c r="G4123" s="12" t="s">
        <v>3350</v>
      </c>
      <c r="H4123" s="1" t="s">
        <v>85</v>
      </c>
      <c r="I4123" s="12" t="s">
        <v>554</v>
      </c>
      <c r="J4123" s="12" t="s">
        <v>559</v>
      </c>
      <c r="K4123" s="1" t="s">
        <v>938</v>
      </c>
      <c r="L4123" s="1" t="s">
        <v>918</v>
      </c>
    </row>
    <row r="4124" spans="3:12">
      <c r="C4124" s="1" t="s">
        <v>1273</v>
      </c>
      <c r="D4124" s="1">
        <v>0</v>
      </c>
      <c r="E4124" s="1" t="s">
        <v>27</v>
      </c>
      <c r="F4124" s="12" t="s">
        <v>142</v>
      </c>
      <c r="G4124" s="12" t="s">
        <v>3350</v>
      </c>
      <c r="H4124" s="1" t="s">
        <v>85</v>
      </c>
      <c r="I4124" s="12" t="s">
        <v>554</v>
      </c>
      <c r="J4124" s="12" t="s">
        <v>559</v>
      </c>
      <c r="K4124" s="1" t="s">
        <v>938</v>
      </c>
      <c r="L4124" s="1" t="s">
        <v>918</v>
      </c>
    </row>
    <row r="4125" spans="3:12">
      <c r="C4125" s="1" t="s">
        <v>1274</v>
      </c>
      <c r="D4125" s="1">
        <v>0</v>
      </c>
      <c r="E4125" s="1" t="s">
        <v>27</v>
      </c>
      <c r="F4125" s="12" t="s">
        <v>142</v>
      </c>
      <c r="G4125" s="12" t="s">
        <v>3350</v>
      </c>
      <c r="H4125" s="1" t="s">
        <v>85</v>
      </c>
      <c r="I4125" s="12" t="s">
        <v>554</v>
      </c>
      <c r="J4125" s="12" t="s">
        <v>559</v>
      </c>
      <c r="K4125" s="1" t="s">
        <v>938</v>
      </c>
      <c r="L4125" s="1" t="s">
        <v>918</v>
      </c>
    </row>
    <row r="4126" spans="3:12">
      <c r="C4126" s="1" t="s">
        <v>1275</v>
      </c>
      <c r="D4126" s="1">
        <v>0</v>
      </c>
      <c r="E4126" s="1" t="s">
        <v>27</v>
      </c>
      <c r="F4126" s="12" t="s">
        <v>142</v>
      </c>
      <c r="G4126" s="12" t="s">
        <v>3350</v>
      </c>
      <c r="H4126" s="1" t="s">
        <v>85</v>
      </c>
      <c r="I4126" s="12" t="s">
        <v>554</v>
      </c>
      <c r="J4126" s="12" t="s">
        <v>559</v>
      </c>
      <c r="K4126" s="1" t="s">
        <v>938</v>
      </c>
      <c r="L4126" s="1" t="s">
        <v>918</v>
      </c>
    </row>
    <row r="4127" spans="3:12">
      <c r="C4127" s="1" t="s">
        <v>1276</v>
      </c>
      <c r="D4127" s="1">
        <v>0</v>
      </c>
      <c r="E4127" s="1" t="s">
        <v>27</v>
      </c>
      <c r="F4127" s="12" t="s">
        <v>142</v>
      </c>
      <c r="G4127" s="12" t="s">
        <v>3350</v>
      </c>
      <c r="H4127" s="1" t="s">
        <v>85</v>
      </c>
      <c r="I4127" s="12" t="s">
        <v>554</v>
      </c>
      <c r="J4127" s="12" t="s">
        <v>559</v>
      </c>
      <c r="K4127" s="1" t="s">
        <v>938</v>
      </c>
      <c r="L4127" s="1" t="s">
        <v>918</v>
      </c>
    </row>
    <row r="4128" spans="3:12">
      <c r="C4128" s="1" t="s">
        <v>1277</v>
      </c>
      <c r="D4128" s="1">
        <v>0</v>
      </c>
      <c r="E4128" s="1" t="s">
        <v>27</v>
      </c>
      <c r="F4128" s="12" t="s">
        <v>142</v>
      </c>
      <c r="G4128" s="12" t="s">
        <v>3350</v>
      </c>
      <c r="H4128" s="1" t="s">
        <v>85</v>
      </c>
      <c r="I4128" s="12" t="s">
        <v>554</v>
      </c>
      <c r="J4128" s="12" t="s">
        <v>559</v>
      </c>
      <c r="K4128" s="1" t="s">
        <v>938</v>
      </c>
      <c r="L4128" s="1" t="s">
        <v>918</v>
      </c>
    </row>
    <row r="4129" spans="3:12">
      <c r="C4129" s="1" t="s">
        <v>1278</v>
      </c>
      <c r="D4129" s="1">
        <v>0</v>
      </c>
      <c r="E4129" s="1" t="s">
        <v>27</v>
      </c>
      <c r="F4129" s="12" t="s">
        <v>142</v>
      </c>
      <c r="G4129" s="12" t="s">
        <v>3350</v>
      </c>
      <c r="H4129" s="1" t="s">
        <v>85</v>
      </c>
      <c r="I4129" s="12" t="s">
        <v>554</v>
      </c>
      <c r="J4129" s="12" t="s">
        <v>559</v>
      </c>
      <c r="K4129" s="1" t="s">
        <v>938</v>
      </c>
      <c r="L4129" s="1" t="s">
        <v>918</v>
      </c>
    </row>
    <row r="4130" spans="3:12">
      <c r="C4130" s="1" t="s">
        <v>1279</v>
      </c>
      <c r="D4130" s="1">
        <v>0</v>
      </c>
      <c r="E4130" s="1" t="s">
        <v>27</v>
      </c>
      <c r="F4130" s="12" t="s">
        <v>142</v>
      </c>
      <c r="G4130" s="12" t="s">
        <v>3350</v>
      </c>
      <c r="H4130" s="1" t="s">
        <v>85</v>
      </c>
      <c r="I4130" s="12" t="s">
        <v>554</v>
      </c>
      <c r="J4130" s="12" t="s">
        <v>559</v>
      </c>
      <c r="K4130" s="1" t="s">
        <v>938</v>
      </c>
      <c r="L4130" s="1" t="s">
        <v>918</v>
      </c>
    </row>
    <row r="4131" spans="3:12">
      <c r="C4131" s="1" t="s">
        <v>1281</v>
      </c>
      <c r="D4131" s="1">
        <v>0</v>
      </c>
      <c r="E4131" s="1" t="s">
        <v>27</v>
      </c>
      <c r="F4131" s="12" t="s">
        <v>142</v>
      </c>
      <c r="G4131" s="12" t="s">
        <v>3350</v>
      </c>
      <c r="H4131" s="1" t="s">
        <v>85</v>
      </c>
      <c r="I4131" s="12" t="s">
        <v>554</v>
      </c>
      <c r="J4131" s="12" t="s">
        <v>559</v>
      </c>
      <c r="K4131" s="1" t="s">
        <v>938</v>
      </c>
      <c r="L4131" s="1" t="s">
        <v>918</v>
      </c>
    </row>
    <row r="4132" spans="3:12">
      <c r="C4132" s="1" t="s">
        <v>1282</v>
      </c>
      <c r="D4132" s="1">
        <v>0</v>
      </c>
      <c r="E4132" s="1" t="s">
        <v>27</v>
      </c>
      <c r="F4132" s="12" t="s">
        <v>142</v>
      </c>
      <c r="G4132" s="12" t="s">
        <v>3350</v>
      </c>
      <c r="H4132" s="1" t="s">
        <v>85</v>
      </c>
      <c r="I4132" s="12" t="s">
        <v>554</v>
      </c>
      <c r="J4132" s="12" t="s">
        <v>559</v>
      </c>
      <c r="K4132" s="1" t="s">
        <v>938</v>
      </c>
      <c r="L4132" s="1" t="s">
        <v>918</v>
      </c>
    </row>
    <row r="4133" spans="3:12">
      <c r="C4133" s="1" t="s">
        <v>1283</v>
      </c>
      <c r="D4133" s="1">
        <v>0</v>
      </c>
      <c r="E4133" s="1" t="s">
        <v>27</v>
      </c>
      <c r="F4133" s="12" t="s">
        <v>142</v>
      </c>
      <c r="G4133" s="12" t="s">
        <v>3350</v>
      </c>
      <c r="H4133" s="1" t="s">
        <v>85</v>
      </c>
      <c r="I4133" s="12" t="s">
        <v>554</v>
      </c>
      <c r="J4133" s="12" t="s">
        <v>559</v>
      </c>
      <c r="K4133" s="1" t="s">
        <v>938</v>
      </c>
      <c r="L4133" s="1" t="s">
        <v>918</v>
      </c>
    </row>
    <row r="4134" spans="3:12">
      <c r="C4134" s="1" t="s">
        <v>1284</v>
      </c>
      <c r="D4134" s="1">
        <v>0</v>
      </c>
      <c r="E4134" s="1" t="s">
        <v>27</v>
      </c>
      <c r="F4134" s="12" t="s">
        <v>142</v>
      </c>
      <c r="G4134" s="12" t="s">
        <v>3350</v>
      </c>
      <c r="H4134" s="1" t="s">
        <v>85</v>
      </c>
      <c r="I4134" s="12" t="s">
        <v>554</v>
      </c>
      <c r="J4134" s="12" t="s">
        <v>559</v>
      </c>
      <c r="K4134" s="1" t="s">
        <v>938</v>
      </c>
      <c r="L4134" s="1" t="s">
        <v>918</v>
      </c>
    </row>
    <row r="4135" spans="3:12">
      <c r="C4135" s="1" t="s">
        <v>1285</v>
      </c>
      <c r="D4135" s="1">
        <v>0</v>
      </c>
      <c r="E4135" s="1" t="s">
        <v>27</v>
      </c>
      <c r="F4135" s="12" t="s">
        <v>142</v>
      </c>
      <c r="G4135" s="12" t="s">
        <v>3350</v>
      </c>
      <c r="H4135" s="1" t="s">
        <v>85</v>
      </c>
      <c r="I4135" s="12" t="s">
        <v>554</v>
      </c>
      <c r="J4135" s="12" t="s">
        <v>559</v>
      </c>
      <c r="K4135" s="1" t="s">
        <v>938</v>
      </c>
      <c r="L4135" s="1" t="s">
        <v>918</v>
      </c>
    </row>
    <row r="4136" spans="3:12">
      <c r="C4136" s="1" t="s">
        <v>1286</v>
      </c>
      <c r="D4136" s="1">
        <v>0</v>
      </c>
      <c r="E4136" s="1" t="s">
        <v>27</v>
      </c>
      <c r="F4136" s="12" t="s">
        <v>142</v>
      </c>
      <c r="G4136" s="12" t="s">
        <v>3350</v>
      </c>
      <c r="H4136" s="1" t="s">
        <v>85</v>
      </c>
      <c r="I4136" s="12" t="s">
        <v>554</v>
      </c>
      <c r="J4136" s="12" t="s">
        <v>559</v>
      </c>
      <c r="K4136" s="1" t="s">
        <v>938</v>
      </c>
      <c r="L4136" s="1" t="s">
        <v>918</v>
      </c>
    </row>
    <row r="4137" spans="3:12">
      <c r="C4137" s="1" t="s">
        <v>1235</v>
      </c>
      <c r="D4137" s="1">
        <v>0</v>
      </c>
      <c r="E4137" s="1" t="s">
        <v>27</v>
      </c>
      <c r="F4137" s="12" t="s">
        <v>142</v>
      </c>
      <c r="G4137" s="12" t="s">
        <v>3350</v>
      </c>
      <c r="H4137" s="1" t="s">
        <v>85</v>
      </c>
      <c r="I4137" s="12" t="s">
        <v>554</v>
      </c>
      <c r="J4137" s="12" t="s">
        <v>559</v>
      </c>
      <c r="K4137" s="1" t="s">
        <v>938</v>
      </c>
      <c r="L4137" s="1" t="s">
        <v>920</v>
      </c>
    </row>
    <row r="4138" spans="3:12">
      <c r="C4138" s="1" t="s">
        <v>1236</v>
      </c>
      <c r="D4138" s="1">
        <v>0</v>
      </c>
      <c r="E4138" s="1" t="s">
        <v>27</v>
      </c>
      <c r="F4138" s="12" t="s">
        <v>142</v>
      </c>
      <c r="G4138" s="12" t="s">
        <v>3350</v>
      </c>
      <c r="H4138" s="1" t="s">
        <v>85</v>
      </c>
      <c r="I4138" s="12" t="s">
        <v>554</v>
      </c>
      <c r="J4138" s="12" t="s">
        <v>559</v>
      </c>
      <c r="K4138" s="1" t="s">
        <v>938</v>
      </c>
      <c r="L4138" s="1" t="s">
        <v>920</v>
      </c>
    </row>
    <row r="4139" spans="3:12">
      <c r="C4139" s="1" t="s">
        <v>1237</v>
      </c>
      <c r="D4139" s="1">
        <v>0</v>
      </c>
      <c r="E4139" s="1" t="s">
        <v>27</v>
      </c>
      <c r="F4139" s="12" t="s">
        <v>142</v>
      </c>
      <c r="G4139" s="12" t="s">
        <v>3350</v>
      </c>
      <c r="H4139" s="1" t="s">
        <v>85</v>
      </c>
      <c r="I4139" s="12" t="s">
        <v>554</v>
      </c>
      <c r="J4139" s="12" t="s">
        <v>559</v>
      </c>
      <c r="K4139" s="1" t="s">
        <v>938</v>
      </c>
      <c r="L4139" s="1" t="s">
        <v>920</v>
      </c>
    </row>
    <row r="4140" spans="3:12">
      <c r="C4140" s="1" t="s">
        <v>1238</v>
      </c>
      <c r="D4140" s="1">
        <v>0</v>
      </c>
      <c r="E4140" s="1" t="s">
        <v>27</v>
      </c>
      <c r="F4140" s="12" t="s">
        <v>142</v>
      </c>
      <c r="G4140" s="12" t="s">
        <v>3350</v>
      </c>
      <c r="H4140" s="1" t="s">
        <v>85</v>
      </c>
      <c r="I4140" s="12" t="s">
        <v>554</v>
      </c>
      <c r="J4140" s="12" t="s">
        <v>559</v>
      </c>
      <c r="K4140" s="1" t="s">
        <v>938</v>
      </c>
      <c r="L4140" s="1" t="s">
        <v>920</v>
      </c>
    </row>
    <row r="4141" spans="3:12">
      <c r="C4141" s="1" t="s">
        <v>1240</v>
      </c>
      <c r="D4141" s="1">
        <v>0</v>
      </c>
      <c r="E4141" s="1" t="s">
        <v>27</v>
      </c>
      <c r="F4141" s="12" t="s">
        <v>142</v>
      </c>
      <c r="G4141" s="12" t="s">
        <v>3350</v>
      </c>
      <c r="H4141" s="1" t="s">
        <v>85</v>
      </c>
      <c r="I4141" s="12" t="s">
        <v>554</v>
      </c>
      <c r="J4141" s="12" t="s">
        <v>559</v>
      </c>
      <c r="K4141" s="1" t="s">
        <v>938</v>
      </c>
      <c r="L4141" s="1" t="s">
        <v>920</v>
      </c>
    </row>
    <row r="4142" spans="3:12">
      <c r="C4142" s="1" t="s">
        <v>1241</v>
      </c>
      <c r="D4142" s="1">
        <v>0</v>
      </c>
      <c r="E4142" s="1" t="s">
        <v>27</v>
      </c>
      <c r="F4142" s="12" t="s">
        <v>142</v>
      </c>
      <c r="G4142" s="12" t="s">
        <v>3350</v>
      </c>
      <c r="H4142" s="1" t="s">
        <v>85</v>
      </c>
      <c r="I4142" s="12" t="s">
        <v>554</v>
      </c>
      <c r="J4142" s="12" t="s">
        <v>559</v>
      </c>
      <c r="K4142" s="1" t="s">
        <v>938</v>
      </c>
      <c r="L4142" s="1" t="s">
        <v>920</v>
      </c>
    </row>
    <row r="4143" spans="3:12">
      <c r="C4143" s="1" t="s">
        <v>1242</v>
      </c>
      <c r="D4143" s="1">
        <v>0</v>
      </c>
      <c r="E4143" s="1" t="s">
        <v>27</v>
      </c>
      <c r="F4143" s="12" t="s">
        <v>142</v>
      </c>
      <c r="G4143" s="12" t="s">
        <v>3350</v>
      </c>
      <c r="H4143" s="1" t="s">
        <v>85</v>
      </c>
      <c r="I4143" s="12" t="s">
        <v>554</v>
      </c>
      <c r="J4143" s="12" t="s">
        <v>559</v>
      </c>
      <c r="K4143" s="1" t="s">
        <v>938</v>
      </c>
      <c r="L4143" s="1" t="s">
        <v>920</v>
      </c>
    </row>
    <row r="4144" spans="3:12">
      <c r="C4144" s="1" t="s">
        <v>1243</v>
      </c>
      <c r="D4144" s="1">
        <v>0</v>
      </c>
      <c r="E4144" s="1" t="s">
        <v>27</v>
      </c>
      <c r="F4144" s="12" t="s">
        <v>142</v>
      </c>
      <c r="G4144" s="12" t="s">
        <v>3350</v>
      </c>
      <c r="H4144" s="1" t="s">
        <v>85</v>
      </c>
      <c r="I4144" s="12" t="s">
        <v>554</v>
      </c>
      <c r="J4144" s="12" t="s">
        <v>559</v>
      </c>
      <c r="K4144" s="1" t="s">
        <v>938</v>
      </c>
      <c r="L4144" s="1" t="s">
        <v>920</v>
      </c>
    </row>
    <row r="4145" spans="3:12">
      <c r="C4145" s="1" t="s">
        <v>1244</v>
      </c>
      <c r="D4145" s="1">
        <v>0</v>
      </c>
      <c r="E4145" s="1" t="s">
        <v>27</v>
      </c>
      <c r="F4145" s="12" t="s">
        <v>142</v>
      </c>
      <c r="G4145" s="12" t="s">
        <v>3350</v>
      </c>
      <c r="H4145" s="1" t="s">
        <v>85</v>
      </c>
      <c r="I4145" s="12" t="s">
        <v>554</v>
      </c>
      <c r="J4145" s="12" t="s">
        <v>559</v>
      </c>
      <c r="K4145" s="1" t="s">
        <v>938</v>
      </c>
      <c r="L4145" s="1" t="s">
        <v>920</v>
      </c>
    </row>
    <row r="4146" spans="3:12">
      <c r="C4146" s="1" t="s">
        <v>1246</v>
      </c>
      <c r="D4146" s="1">
        <v>0</v>
      </c>
      <c r="E4146" s="1" t="s">
        <v>27</v>
      </c>
      <c r="F4146" s="12" t="s">
        <v>142</v>
      </c>
      <c r="G4146" s="12" t="s">
        <v>3350</v>
      </c>
      <c r="H4146" s="1" t="s">
        <v>85</v>
      </c>
      <c r="I4146" s="12" t="s">
        <v>554</v>
      </c>
      <c r="J4146" s="12" t="s">
        <v>559</v>
      </c>
      <c r="K4146" s="1" t="s">
        <v>938</v>
      </c>
      <c r="L4146" s="1" t="s">
        <v>920</v>
      </c>
    </row>
    <row r="4147" spans="3:12">
      <c r="C4147" s="1" t="s">
        <v>1247</v>
      </c>
      <c r="D4147" s="1">
        <v>0</v>
      </c>
      <c r="E4147" s="1" t="s">
        <v>27</v>
      </c>
      <c r="F4147" s="12" t="s">
        <v>142</v>
      </c>
      <c r="G4147" s="12" t="s">
        <v>3350</v>
      </c>
      <c r="H4147" s="1" t="s">
        <v>85</v>
      </c>
      <c r="I4147" s="12" t="s">
        <v>554</v>
      </c>
      <c r="J4147" s="12" t="s">
        <v>559</v>
      </c>
      <c r="K4147" s="1" t="s">
        <v>938</v>
      </c>
      <c r="L4147" s="1" t="s">
        <v>920</v>
      </c>
    </row>
    <row r="4148" spans="3:12">
      <c r="C4148" s="1" t="s">
        <v>1248</v>
      </c>
      <c r="D4148" s="1">
        <v>0</v>
      </c>
      <c r="E4148" s="1" t="s">
        <v>27</v>
      </c>
      <c r="F4148" s="12" t="s">
        <v>142</v>
      </c>
      <c r="G4148" s="12" t="s">
        <v>3350</v>
      </c>
      <c r="H4148" s="1" t="s">
        <v>85</v>
      </c>
      <c r="I4148" s="12" t="s">
        <v>554</v>
      </c>
      <c r="J4148" s="12" t="s">
        <v>559</v>
      </c>
      <c r="K4148" s="1" t="s">
        <v>938</v>
      </c>
      <c r="L4148" s="1" t="s">
        <v>920</v>
      </c>
    </row>
    <row r="4149" spans="3:12">
      <c r="C4149" s="1" t="s">
        <v>1249</v>
      </c>
      <c r="D4149" s="1">
        <v>0</v>
      </c>
      <c r="E4149" s="1" t="s">
        <v>27</v>
      </c>
      <c r="F4149" s="12" t="s">
        <v>142</v>
      </c>
      <c r="G4149" s="12" t="s">
        <v>3350</v>
      </c>
      <c r="H4149" s="1" t="s">
        <v>85</v>
      </c>
      <c r="I4149" s="12" t="s">
        <v>554</v>
      </c>
      <c r="J4149" s="12" t="s">
        <v>559</v>
      </c>
      <c r="K4149" s="1" t="s">
        <v>938</v>
      </c>
      <c r="L4149" s="1" t="s">
        <v>920</v>
      </c>
    </row>
    <row r="4150" spans="3:12">
      <c r="C4150" s="1" t="s">
        <v>1250</v>
      </c>
      <c r="D4150" s="1">
        <v>0</v>
      </c>
      <c r="E4150" s="1" t="s">
        <v>27</v>
      </c>
      <c r="F4150" s="12" t="s">
        <v>142</v>
      </c>
      <c r="G4150" s="12" t="s">
        <v>3350</v>
      </c>
      <c r="H4150" s="1" t="s">
        <v>85</v>
      </c>
      <c r="I4150" s="12" t="s">
        <v>554</v>
      </c>
      <c r="J4150" s="12" t="s">
        <v>559</v>
      </c>
      <c r="K4150" s="1" t="s">
        <v>938</v>
      </c>
      <c r="L4150" s="1" t="s">
        <v>920</v>
      </c>
    </row>
    <row r="4151" spans="3:12">
      <c r="C4151" s="1" t="s">
        <v>1251</v>
      </c>
      <c r="D4151" s="1">
        <v>0</v>
      </c>
      <c r="E4151" s="1" t="s">
        <v>27</v>
      </c>
      <c r="F4151" s="12" t="s">
        <v>142</v>
      </c>
      <c r="G4151" s="12" t="s">
        <v>3350</v>
      </c>
      <c r="H4151" s="1" t="s">
        <v>85</v>
      </c>
      <c r="I4151" s="12" t="s">
        <v>554</v>
      </c>
      <c r="J4151" s="12" t="s">
        <v>559</v>
      </c>
      <c r="K4151" s="1" t="s">
        <v>938</v>
      </c>
      <c r="L4151" s="1" t="s">
        <v>920</v>
      </c>
    </row>
    <row r="4152" spans="3:12">
      <c r="C4152" s="1" t="s">
        <v>1252</v>
      </c>
      <c r="D4152" s="1">
        <v>0</v>
      </c>
      <c r="E4152" s="1" t="s">
        <v>27</v>
      </c>
      <c r="F4152" s="12" t="s">
        <v>142</v>
      </c>
      <c r="G4152" s="12" t="s">
        <v>3350</v>
      </c>
      <c r="H4152" s="1" t="s">
        <v>85</v>
      </c>
      <c r="I4152" s="12" t="s">
        <v>554</v>
      </c>
      <c r="J4152" s="12" t="s">
        <v>559</v>
      </c>
      <c r="K4152" s="1" t="s">
        <v>938</v>
      </c>
      <c r="L4152" s="1" t="s">
        <v>920</v>
      </c>
    </row>
    <row r="4153" spans="3:12">
      <c r="C4153" s="1" t="s">
        <v>1254</v>
      </c>
      <c r="D4153" s="1">
        <v>0</v>
      </c>
      <c r="E4153" s="1" t="s">
        <v>27</v>
      </c>
      <c r="F4153" s="12" t="s">
        <v>142</v>
      </c>
      <c r="G4153" s="12" t="s">
        <v>3350</v>
      </c>
      <c r="H4153" s="1" t="s">
        <v>85</v>
      </c>
      <c r="I4153" s="12" t="s">
        <v>554</v>
      </c>
      <c r="J4153" s="12" t="s">
        <v>559</v>
      </c>
      <c r="K4153" s="1" t="s">
        <v>938</v>
      </c>
      <c r="L4153" s="1" t="s">
        <v>920</v>
      </c>
    </row>
    <row r="4154" spans="3:12">
      <c r="C4154" s="1" t="s">
        <v>1255</v>
      </c>
      <c r="D4154" s="1">
        <v>0</v>
      </c>
      <c r="E4154" s="1" t="s">
        <v>27</v>
      </c>
      <c r="F4154" s="12" t="s">
        <v>142</v>
      </c>
      <c r="G4154" s="12" t="s">
        <v>3350</v>
      </c>
      <c r="H4154" s="1" t="s">
        <v>85</v>
      </c>
      <c r="I4154" s="12" t="s">
        <v>554</v>
      </c>
      <c r="J4154" s="12" t="s">
        <v>559</v>
      </c>
      <c r="K4154" s="1" t="s">
        <v>938</v>
      </c>
      <c r="L4154" s="1" t="s">
        <v>920</v>
      </c>
    </row>
    <row r="4155" spans="3:12">
      <c r="C4155" s="1" t="s">
        <v>1256</v>
      </c>
      <c r="D4155" s="1">
        <v>0</v>
      </c>
      <c r="E4155" s="1" t="s">
        <v>27</v>
      </c>
      <c r="F4155" s="12" t="s">
        <v>142</v>
      </c>
      <c r="G4155" s="12" t="s">
        <v>3350</v>
      </c>
      <c r="H4155" s="1" t="s">
        <v>85</v>
      </c>
      <c r="I4155" s="12" t="s">
        <v>554</v>
      </c>
      <c r="J4155" s="12" t="s">
        <v>559</v>
      </c>
      <c r="K4155" s="1" t="s">
        <v>938</v>
      </c>
      <c r="L4155" s="1" t="s">
        <v>920</v>
      </c>
    </row>
    <row r="4156" spans="3:12">
      <c r="C4156" s="1" t="s">
        <v>1257</v>
      </c>
      <c r="D4156" s="1">
        <v>0</v>
      </c>
      <c r="E4156" s="1" t="s">
        <v>27</v>
      </c>
      <c r="F4156" s="12" t="s">
        <v>142</v>
      </c>
      <c r="G4156" s="12" t="s">
        <v>3350</v>
      </c>
      <c r="H4156" s="1" t="s">
        <v>85</v>
      </c>
      <c r="I4156" s="12" t="s">
        <v>554</v>
      </c>
      <c r="J4156" s="12" t="s">
        <v>559</v>
      </c>
      <c r="K4156" s="1" t="s">
        <v>938</v>
      </c>
      <c r="L4156" s="1" t="s">
        <v>920</v>
      </c>
    </row>
    <row r="4157" spans="3:12">
      <c r="C4157" s="1" t="s">
        <v>1258</v>
      </c>
      <c r="D4157" s="1">
        <v>0</v>
      </c>
      <c r="E4157" s="1" t="s">
        <v>27</v>
      </c>
      <c r="F4157" s="12" t="s">
        <v>142</v>
      </c>
      <c r="G4157" s="12" t="s">
        <v>3350</v>
      </c>
      <c r="H4157" s="1" t="s">
        <v>85</v>
      </c>
      <c r="I4157" s="12" t="s">
        <v>554</v>
      </c>
      <c r="J4157" s="12" t="s">
        <v>559</v>
      </c>
      <c r="K4157" s="1" t="s">
        <v>938</v>
      </c>
      <c r="L4157" s="1" t="s">
        <v>920</v>
      </c>
    </row>
    <row r="4158" spans="3:12">
      <c r="C4158" s="1" t="s">
        <v>1259</v>
      </c>
      <c r="D4158" s="1">
        <v>0</v>
      </c>
      <c r="E4158" s="1" t="s">
        <v>27</v>
      </c>
      <c r="F4158" s="12" t="s">
        <v>142</v>
      </c>
      <c r="G4158" s="12" t="s">
        <v>3350</v>
      </c>
      <c r="H4158" s="1" t="s">
        <v>85</v>
      </c>
      <c r="I4158" s="12" t="s">
        <v>554</v>
      </c>
      <c r="J4158" s="12" t="s">
        <v>559</v>
      </c>
      <c r="K4158" s="1" t="s">
        <v>938</v>
      </c>
      <c r="L4158" s="1" t="s">
        <v>920</v>
      </c>
    </row>
    <row r="4159" spans="3:12">
      <c r="C4159" s="1" t="s">
        <v>1262</v>
      </c>
      <c r="D4159" s="1">
        <v>0</v>
      </c>
      <c r="E4159" s="1" t="s">
        <v>27</v>
      </c>
      <c r="F4159" s="12" t="s">
        <v>142</v>
      </c>
      <c r="G4159" s="12" t="s">
        <v>3350</v>
      </c>
      <c r="H4159" s="1" t="s">
        <v>85</v>
      </c>
      <c r="I4159" s="12" t="s">
        <v>554</v>
      </c>
      <c r="J4159" s="12" t="s">
        <v>559</v>
      </c>
      <c r="K4159" s="1" t="s">
        <v>938</v>
      </c>
      <c r="L4159" s="1" t="s">
        <v>920</v>
      </c>
    </row>
    <row r="4160" spans="3:12">
      <c r="C4160" s="1" t="s">
        <v>1263</v>
      </c>
      <c r="D4160" s="1">
        <v>0</v>
      </c>
      <c r="E4160" s="1" t="s">
        <v>27</v>
      </c>
      <c r="F4160" s="12" t="s">
        <v>142</v>
      </c>
      <c r="G4160" s="12" t="s">
        <v>3350</v>
      </c>
      <c r="H4160" s="1" t="s">
        <v>85</v>
      </c>
      <c r="I4160" s="12" t="s">
        <v>554</v>
      </c>
      <c r="J4160" s="12" t="s">
        <v>559</v>
      </c>
      <c r="K4160" s="1" t="s">
        <v>938</v>
      </c>
      <c r="L4160" s="1" t="s">
        <v>920</v>
      </c>
    </row>
    <row r="4161" spans="3:12">
      <c r="C4161" s="1" t="s">
        <v>1264</v>
      </c>
      <c r="D4161" s="1">
        <v>0</v>
      </c>
      <c r="E4161" s="1" t="s">
        <v>27</v>
      </c>
      <c r="F4161" s="12" t="s">
        <v>142</v>
      </c>
      <c r="G4161" s="12" t="s">
        <v>3350</v>
      </c>
      <c r="H4161" s="1" t="s">
        <v>85</v>
      </c>
      <c r="I4161" s="12" t="s">
        <v>554</v>
      </c>
      <c r="J4161" s="12" t="s">
        <v>559</v>
      </c>
      <c r="K4161" s="1" t="s">
        <v>938</v>
      </c>
      <c r="L4161" s="1" t="s">
        <v>920</v>
      </c>
    </row>
    <row r="4162" spans="3:12">
      <c r="C4162" s="1" t="s">
        <v>1265</v>
      </c>
      <c r="D4162" s="1">
        <v>0</v>
      </c>
      <c r="E4162" s="1" t="s">
        <v>27</v>
      </c>
      <c r="F4162" s="12" t="s">
        <v>142</v>
      </c>
      <c r="G4162" s="12" t="s">
        <v>3350</v>
      </c>
      <c r="H4162" s="1" t="s">
        <v>85</v>
      </c>
      <c r="I4162" s="12" t="s">
        <v>554</v>
      </c>
      <c r="J4162" s="12" t="s">
        <v>559</v>
      </c>
      <c r="K4162" s="1" t="s">
        <v>938</v>
      </c>
      <c r="L4162" s="1" t="s">
        <v>920</v>
      </c>
    </row>
    <row r="4163" spans="3:12">
      <c r="C4163" s="1" t="s">
        <v>1267</v>
      </c>
      <c r="D4163" s="1">
        <v>0</v>
      </c>
      <c r="E4163" s="1" t="s">
        <v>27</v>
      </c>
      <c r="F4163" s="12" t="s">
        <v>142</v>
      </c>
      <c r="G4163" s="12" t="s">
        <v>3350</v>
      </c>
      <c r="H4163" s="1" t="s">
        <v>85</v>
      </c>
      <c r="I4163" s="12" t="s">
        <v>554</v>
      </c>
      <c r="J4163" s="12" t="s">
        <v>559</v>
      </c>
      <c r="K4163" s="1" t="s">
        <v>938</v>
      </c>
      <c r="L4163" s="1" t="s">
        <v>920</v>
      </c>
    </row>
    <row r="4164" spans="3:12">
      <c r="C4164" s="1" t="s">
        <v>1268</v>
      </c>
      <c r="D4164" s="1">
        <v>0</v>
      </c>
      <c r="E4164" s="1" t="s">
        <v>27</v>
      </c>
      <c r="F4164" s="12" t="s">
        <v>142</v>
      </c>
      <c r="G4164" s="12" t="s">
        <v>3350</v>
      </c>
      <c r="H4164" s="1" t="s">
        <v>85</v>
      </c>
      <c r="I4164" s="12" t="s">
        <v>554</v>
      </c>
      <c r="J4164" s="12" t="s">
        <v>559</v>
      </c>
      <c r="K4164" s="1" t="s">
        <v>938</v>
      </c>
      <c r="L4164" s="1" t="s">
        <v>920</v>
      </c>
    </row>
    <row r="4165" spans="3:12">
      <c r="C4165" s="1" t="s">
        <v>1269</v>
      </c>
      <c r="D4165" s="1">
        <v>0</v>
      </c>
      <c r="E4165" s="1" t="s">
        <v>27</v>
      </c>
      <c r="F4165" s="12" t="s">
        <v>142</v>
      </c>
      <c r="G4165" s="12" t="s">
        <v>3350</v>
      </c>
      <c r="H4165" s="1" t="s">
        <v>85</v>
      </c>
      <c r="I4165" s="12" t="s">
        <v>554</v>
      </c>
      <c r="J4165" s="12" t="s">
        <v>559</v>
      </c>
      <c r="K4165" s="1" t="s">
        <v>938</v>
      </c>
      <c r="L4165" s="1" t="s">
        <v>920</v>
      </c>
    </row>
    <row r="4166" spans="3:12">
      <c r="C4166" s="1" t="s">
        <v>1270</v>
      </c>
      <c r="D4166" s="1">
        <v>0</v>
      </c>
      <c r="E4166" s="1" t="s">
        <v>27</v>
      </c>
      <c r="F4166" s="12" t="s">
        <v>142</v>
      </c>
      <c r="G4166" s="12" t="s">
        <v>3350</v>
      </c>
      <c r="H4166" s="1" t="s">
        <v>85</v>
      </c>
      <c r="I4166" s="12" t="s">
        <v>554</v>
      </c>
      <c r="J4166" s="12" t="s">
        <v>559</v>
      </c>
      <c r="K4166" s="1" t="s">
        <v>938</v>
      </c>
      <c r="L4166" s="1" t="s">
        <v>920</v>
      </c>
    </row>
    <row r="4167" spans="3:12">
      <c r="C4167" s="1" t="s">
        <v>1271</v>
      </c>
      <c r="D4167" s="1">
        <v>0</v>
      </c>
      <c r="E4167" s="1" t="s">
        <v>27</v>
      </c>
      <c r="F4167" s="12" t="s">
        <v>142</v>
      </c>
      <c r="G4167" s="12" t="s">
        <v>3350</v>
      </c>
      <c r="H4167" s="1" t="s">
        <v>85</v>
      </c>
      <c r="I4167" s="12" t="s">
        <v>554</v>
      </c>
      <c r="J4167" s="12" t="s">
        <v>559</v>
      </c>
      <c r="K4167" s="1" t="s">
        <v>938</v>
      </c>
      <c r="L4167" s="1" t="s">
        <v>920</v>
      </c>
    </row>
    <row r="4168" spans="3:12">
      <c r="C4168" s="1" t="s">
        <v>1273</v>
      </c>
      <c r="D4168" s="1">
        <v>0</v>
      </c>
      <c r="E4168" s="1" t="s">
        <v>27</v>
      </c>
      <c r="F4168" s="12" t="s">
        <v>142</v>
      </c>
      <c r="G4168" s="12" t="s">
        <v>3350</v>
      </c>
      <c r="H4168" s="1" t="s">
        <v>85</v>
      </c>
      <c r="I4168" s="12" t="s">
        <v>554</v>
      </c>
      <c r="J4168" s="12" t="s">
        <v>559</v>
      </c>
      <c r="K4168" s="1" t="s">
        <v>938</v>
      </c>
      <c r="L4168" s="1" t="s">
        <v>920</v>
      </c>
    </row>
    <row r="4169" spans="3:12">
      <c r="C4169" s="1" t="s">
        <v>1274</v>
      </c>
      <c r="D4169" s="1">
        <v>0</v>
      </c>
      <c r="E4169" s="1" t="s">
        <v>27</v>
      </c>
      <c r="F4169" s="12" t="s">
        <v>142</v>
      </c>
      <c r="G4169" s="12" t="s">
        <v>3350</v>
      </c>
      <c r="H4169" s="1" t="s">
        <v>85</v>
      </c>
      <c r="I4169" s="12" t="s">
        <v>554</v>
      </c>
      <c r="J4169" s="12" t="s">
        <v>559</v>
      </c>
      <c r="K4169" s="1" t="s">
        <v>938</v>
      </c>
      <c r="L4169" s="1" t="s">
        <v>920</v>
      </c>
    </row>
    <row r="4170" spans="3:12">
      <c r="C4170" s="1" t="s">
        <v>1275</v>
      </c>
      <c r="D4170" s="1">
        <v>0</v>
      </c>
      <c r="E4170" s="1" t="s">
        <v>27</v>
      </c>
      <c r="F4170" s="12" t="s">
        <v>142</v>
      </c>
      <c r="G4170" s="12" t="s">
        <v>3350</v>
      </c>
      <c r="H4170" s="1" t="s">
        <v>85</v>
      </c>
      <c r="I4170" s="12" t="s">
        <v>554</v>
      </c>
      <c r="J4170" s="12" t="s">
        <v>559</v>
      </c>
      <c r="K4170" s="1" t="s">
        <v>938</v>
      </c>
      <c r="L4170" s="1" t="s">
        <v>920</v>
      </c>
    </row>
    <row r="4171" spans="3:12">
      <c r="C4171" s="1" t="s">
        <v>1276</v>
      </c>
      <c r="D4171" s="1">
        <v>0</v>
      </c>
      <c r="E4171" s="1" t="s">
        <v>27</v>
      </c>
      <c r="F4171" s="12" t="s">
        <v>142</v>
      </c>
      <c r="G4171" s="12" t="s">
        <v>3350</v>
      </c>
      <c r="H4171" s="1" t="s">
        <v>85</v>
      </c>
      <c r="I4171" s="12" t="s">
        <v>554</v>
      </c>
      <c r="J4171" s="12" t="s">
        <v>559</v>
      </c>
      <c r="K4171" s="1" t="s">
        <v>938</v>
      </c>
      <c r="L4171" s="1" t="s">
        <v>920</v>
      </c>
    </row>
    <row r="4172" spans="3:12">
      <c r="C4172" s="1" t="s">
        <v>1277</v>
      </c>
      <c r="D4172" s="1">
        <v>0</v>
      </c>
      <c r="E4172" s="1" t="s">
        <v>27</v>
      </c>
      <c r="F4172" s="12" t="s">
        <v>142</v>
      </c>
      <c r="G4172" s="12" t="s">
        <v>3350</v>
      </c>
      <c r="H4172" s="1" t="s">
        <v>85</v>
      </c>
      <c r="I4172" s="12" t="s">
        <v>554</v>
      </c>
      <c r="J4172" s="12" t="s">
        <v>559</v>
      </c>
      <c r="K4172" s="1" t="s">
        <v>938</v>
      </c>
      <c r="L4172" s="1" t="s">
        <v>920</v>
      </c>
    </row>
    <row r="4173" spans="3:12">
      <c r="C4173" s="1" t="s">
        <v>1278</v>
      </c>
      <c r="D4173" s="1">
        <v>0</v>
      </c>
      <c r="E4173" s="1" t="s">
        <v>27</v>
      </c>
      <c r="F4173" s="12" t="s">
        <v>142</v>
      </c>
      <c r="G4173" s="12" t="s">
        <v>3350</v>
      </c>
      <c r="H4173" s="1" t="s">
        <v>85</v>
      </c>
      <c r="I4173" s="12" t="s">
        <v>554</v>
      </c>
      <c r="J4173" s="12" t="s">
        <v>559</v>
      </c>
      <c r="K4173" s="1" t="s">
        <v>938</v>
      </c>
      <c r="L4173" s="1" t="s">
        <v>920</v>
      </c>
    </row>
    <row r="4174" spans="3:12">
      <c r="C4174" s="1" t="s">
        <v>1279</v>
      </c>
      <c r="D4174" s="1">
        <v>0</v>
      </c>
      <c r="E4174" s="1" t="s">
        <v>27</v>
      </c>
      <c r="F4174" s="12" t="s">
        <v>142</v>
      </c>
      <c r="G4174" s="12" t="s">
        <v>3350</v>
      </c>
      <c r="H4174" s="1" t="s">
        <v>85</v>
      </c>
      <c r="I4174" s="12" t="s">
        <v>554</v>
      </c>
      <c r="J4174" s="12" t="s">
        <v>559</v>
      </c>
      <c r="K4174" s="1" t="s">
        <v>938</v>
      </c>
      <c r="L4174" s="1" t="s">
        <v>920</v>
      </c>
    </row>
    <row r="4175" spans="3:12">
      <c r="C4175" s="1" t="s">
        <v>1281</v>
      </c>
      <c r="D4175" s="1">
        <v>0</v>
      </c>
      <c r="E4175" s="1" t="s">
        <v>27</v>
      </c>
      <c r="F4175" s="12" t="s">
        <v>142</v>
      </c>
      <c r="G4175" s="12" t="s">
        <v>3350</v>
      </c>
      <c r="H4175" s="1" t="s">
        <v>85</v>
      </c>
      <c r="I4175" s="12" t="s">
        <v>554</v>
      </c>
      <c r="J4175" s="12" t="s">
        <v>559</v>
      </c>
      <c r="K4175" s="1" t="s">
        <v>938</v>
      </c>
      <c r="L4175" s="1" t="s">
        <v>920</v>
      </c>
    </row>
    <row r="4176" spans="3:12">
      <c r="C4176" s="1" t="s">
        <v>1282</v>
      </c>
      <c r="D4176" s="1">
        <v>0</v>
      </c>
      <c r="E4176" s="1" t="s">
        <v>27</v>
      </c>
      <c r="F4176" s="12" t="s">
        <v>142</v>
      </c>
      <c r="G4176" s="12" t="s">
        <v>3350</v>
      </c>
      <c r="H4176" s="1" t="s">
        <v>85</v>
      </c>
      <c r="I4176" s="12" t="s">
        <v>554</v>
      </c>
      <c r="J4176" s="12" t="s">
        <v>559</v>
      </c>
      <c r="K4176" s="1" t="s">
        <v>938</v>
      </c>
      <c r="L4176" s="1" t="s">
        <v>920</v>
      </c>
    </row>
    <row r="4177" spans="3:12">
      <c r="C4177" s="1" t="s">
        <v>1283</v>
      </c>
      <c r="D4177" s="1">
        <v>0</v>
      </c>
      <c r="E4177" s="1" t="s">
        <v>27</v>
      </c>
      <c r="F4177" s="12" t="s">
        <v>142</v>
      </c>
      <c r="G4177" s="12" t="s">
        <v>3350</v>
      </c>
      <c r="H4177" s="1" t="s">
        <v>85</v>
      </c>
      <c r="I4177" s="12" t="s">
        <v>554</v>
      </c>
      <c r="J4177" s="12" t="s">
        <v>559</v>
      </c>
      <c r="K4177" s="1" t="s">
        <v>938</v>
      </c>
      <c r="L4177" s="1" t="s">
        <v>920</v>
      </c>
    </row>
    <row r="4178" spans="3:12">
      <c r="C4178" s="1" t="s">
        <v>1284</v>
      </c>
      <c r="D4178" s="1">
        <v>0</v>
      </c>
      <c r="E4178" s="1" t="s">
        <v>27</v>
      </c>
      <c r="F4178" s="12" t="s">
        <v>142</v>
      </c>
      <c r="G4178" s="12" t="s">
        <v>3350</v>
      </c>
      <c r="H4178" s="1" t="s">
        <v>85</v>
      </c>
      <c r="I4178" s="12" t="s">
        <v>554</v>
      </c>
      <c r="J4178" s="12" t="s">
        <v>559</v>
      </c>
      <c r="K4178" s="1" t="s">
        <v>938</v>
      </c>
      <c r="L4178" s="1" t="s">
        <v>920</v>
      </c>
    </row>
    <row r="4179" spans="3:12">
      <c r="C4179" s="1" t="s">
        <v>1285</v>
      </c>
      <c r="D4179" s="1">
        <v>0</v>
      </c>
      <c r="E4179" s="1" t="s">
        <v>27</v>
      </c>
      <c r="F4179" s="12" t="s">
        <v>142</v>
      </c>
      <c r="G4179" s="12" t="s">
        <v>3350</v>
      </c>
      <c r="H4179" s="1" t="s">
        <v>85</v>
      </c>
      <c r="I4179" s="12" t="s">
        <v>554</v>
      </c>
      <c r="J4179" s="12" t="s">
        <v>559</v>
      </c>
      <c r="K4179" s="1" t="s">
        <v>938</v>
      </c>
      <c r="L4179" s="1" t="s">
        <v>920</v>
      </c>
    </row>
    <row r="4180" spans="3:12">
      <c r="C4180" s="1" t="s">
        <v>1286</v>
      </c>
      <c r="D4180" s="1">
        <v>0</v>
      </c>
      <c r="E4180" s="1" t="s">
        <v>27</v>
      </c>
      <c r="F4180" s="12" t="s">
        <v>142</v>
      </c>
      <c r="G4180" s="12" t="s">
        <v>3350</v>
      </c>
      <c r="H4180" s="1" t="s">
        <v>85</v>
      </c>
      <c r="I4180" s="12" t="s">
        <v>554</v>
      </c>
      <c r="J4180" s="12" t="s">
        <v>559</v>
      </c>
      <c r="K4180" s="1" t="s">
        <v>938</v>
      </c>
      <c r="L4180" s="1" t="s">
        <v>920</v>
      </c>
    </row>
    <row r="4181" spans="3:12">
      <c r="C4181" s="1" t="s">
        <v>1235</v>
      </c>
      <c r="D4181" s="1">
        <v>0</v>
      </c>
      <c r="E4181" s="1" t="s">
        <v>27</v>
      </c>
      <c r="F4181" s="12" t="s">
        <v>142</v>
      </c>
      <c r="G4181" s="12" t="s">
        <v>3350</v>
      </c>
      <c r="H4181" s="1" t="s">
        <v>85</v>
      </c>
      <c r="I4181" s="12" t="s">
        <v>554</v>
      </c>
      <c r="J4181" s="12" t="s">
        <v>559</v>
      </c>
      <c r="K4181" s="1" t="s">
        <v>938</v>
      </c>
      <c r="L4181" s="1" t="s">
        <v>922</v>
      </c>
    </row>
    <row r="4182" spans="3:12">
      <c r="C4182" s="1" t="s">
        <v>1236</v>
      </c>
      <c r="D4182" s="1">
        <v>0</v>
      </c>
      <c r="E4182" s="1" t="s">
        <v>27</v>
      </c>
      <c r="F4182" s="12" t="s">
        <v>142</v>
      </c>
      <c r="G4182" s="12" t="s">
        <v>3350</v>
      </c>
      <c r="H4182" s="1" t="s">
        <v>85</v>
      </c>
      <c r="I4182" s="12" t="s">
        <v>554</v>
      </c>
      <c r="J4182" s="12" t="s">
        <v>559</v>
      </c>
      <c r="K4182" s="1" t="s">
        <v>938</v>
      </c>
      <c r="L4182" s="1" t="s">
        <v>922</v>
      </c>
    </row>
    <row r="4183" spans="3:12">
      <c r="C4183" s="1" t="s">
        <v>1237</v>
      </c>
      <c r="D4183" s="1">
        <v>0</v>
      </c>
      <c r="E4183" s="1" t="s">
        <v>27</v>
      </c>
      <c r="F4183" s="12" t="s">
        <v>142</v>
      </c>
      <c r="G4183" s="12" t="s">
        <v>3350</v>
      </c>
      <c r="H4183" s="1" t="s">
        <v>85</v>
      </c>
      <c r="I4183" s="12" t="s">
        <v>554</v>
      </c>
      <c r="J4183" s="12" t="s">
        <v>559</v>
      </c>
      <c r="K4183" s="1" t="s">
        <v>938</v>
      </c>
      <c r="L4183" s="1" t="s">
        <v>922</v>
      </c>
    </row>
    <row r="4184" spans="3:12">
      <c r="C4184" s="1" t="s">
        <v>1238</v>
      </c>
      <c r="D4184" s="1">
        <v>0</v>
      </c>
      <c r="E4184" s="1" t="s">
        <v>27</v>
      </c>
      <c r="F4184" s="12" t="s">
        <v>142</v>
      </c>
      <c r="G4184" s="12" t="s">
        <v>3350</v>
      </c>
      <c r="H4184" s="1" t="s">
        <v>85</v>
      </c>
      <c r="I4184" s="12" t="s">
        <v>554</v>
      </c>
      <c r="J4184" s="12" t="s">
        <v>559</v>
      </c>
      <c r="K4184" s="1" t="s">
        <v>938</v>
      </c>
      <c r="L4184" s="1" t="s">
        <v>922</v>
      </c>
    </row>
    <row r="4185" spans="3:12">
      <c r="C4185" s="1" t="s">
        <v>1240</v>
      </c>
      <c r="D4185" s="1">
        <v>0</v>
      </c>
      <c r="E4185" s="1" t="s">
        <v>27</v>
      </c>
      <c r="F4185" s="12" t="s">
        <v>142</v>
      </c>
      <c r="G4185" s="12" t="s">
        <v>3350</v>
      </c>
      <c r="H4185" s="1" t="s">
        <v>85</v>
      </c>
      <c r="I4185" s="12" t="s">
        <v>554</v>
      </c>
      <c r="J4185" s="12" t="s">
        <v>559</v>
      </c>
      <c r="K4185" s="1" t="s">
        <v>938</v>
      </c>
      <c r="L4185" s="1" t="s">
        <v>922</v>
      </c>
    </row>
    <row r="4186" spans="3:12">
      <c r="C4186" s="1" t="s">
        <v>1241</v>
      </c>
      <c r="D4186" s="1">
        <v>0</v>
      </c>
      <c r="E4186" s="1" t="s">
        <v>27</v>
      </c>
      <c r="F4186" s="12" t="s">
        <v>142</v>
      </c>
      <c r="G4186" s="12" t="s">
        <v>3350</v>
      </c>
      <c r="H4186" s="1" t="s">
        <v>85</v>
      </c>
      <c r="I4186" s="12" t="s">
        <v>554</v>
      </c>
      <c r="J4186" s="12" t="s">
        <v>559</v>
      </c>
      <c r="K4186" s="1" t="s">
        <v>938</v>
      </c>
      <c r="L4186" s="1" t="s">
        <v>922</v>
      </c>
    </row>
    <row r="4187" spans="3:12">
      <c r="C4187" s="1" t="s">
        <v>1242</v>
      </c>
      <c r="D4187" s="1">
        <v>0</v>
      </c>
      <c r="E4187" s="1" t="s">
        <v>27</v>
      </c>
      <c r="F4187" s="12" t="s">
        <v>142</v>
      </c>
      <c r="G4187" s="12" t="s">
        <v>3350</v>
      </c>
      <c r="H4187" s="1" t="s">
        <v>85</v>
      </c>
      <c r="I4187" s="12" t="s">
        <v>554</v>
      </c>
      <c r="J4187" s="12" t="s">
        <v>559</v>
      </c>
      <c r="K4187" s="1" t="s">
        <v>938</v>
      </c>
      <c r="L4187" s="1" t="s">
        <v>922</v>
      </c>
    </row>
    <row r="4188" spans="3:12">
      <c r="C4188" s="1" t="s">
        <v>1243</v>
      </c>
      <c r="D4188" s="1">
        <v>0</v>
      </c>
      <c r="E4188" s="1" t="s">
        <v>27</v>
      </c>
      <c r="F4188" s="12" t="s">
        <v>142</v>
      </c>
      <c r="G4188" s="12" t="s">
        <v>3350</v>
      </c>
      <c r="H4188" s="1" t="s">
        <v>85</v>
      </c>
      <c r="I4188" s="12" t="s">
        <v>554</v>
      </c>
      <c r="J4188" s="12" t="s">
        <v>559</v>
      </c>
      <c r="K4188" s="1" t="s">
        <v>938</v>
      </c>
      <c r="L4188" s="1" t="s">
        <v>922</v>
      </c>
    </row>
    <row r="4189" spans="3:12">
      <c r="C4189" s="1" t="s">
        <v>1244</v>
      </c>
      <c r="D4189" s="1">
        <v>0</v>
      </c>
      <c r="E4189" s="1" t="s">
        <v>27</v>
      </c>
      <c r="F4189" s="12" t="s">
        <v>142</v>
      </c>
      <c r="G4189" s="12" t="s">
        <v>3350</v>
      </c>
      <c r="H4189" s="1" t="s">
        <v>85</v>
      </c>
      <c r="I4189" s="12" t="s">
        <v>554</v>
      </c>
      <c r="J4189" s="12" t="s">
        <v>559</v>
      </c>
      <c r="K4189" s="1" t="s">
        <v>938</v>
      </c>
      <c r="L4189" s="1" t="s">
        <v>922</v>
      </c>
    </row>
    <row r="4190" spans="3:12">
      <c r="C4190" s="1" t="s">
        <v>1246</v>
      </c>
      <c r="D4190" s="1">
        <v>0</v>
      </c>
      <c r="E4190" s="1" t="s">
        <v>27</v>
      </c>
      <c r="F4190" s="12" t="s">
        <v>142</v>
      </c>
      <c r="G4190" s="12" t="s">
        <v>3350</v>
      </c>
      <c r="H4190" s="1" t="s">
        <v>85</v>
      </c>
      <c r="I4190" s="12" t="s">
        <v>554</v>
      </c>
      <c r="J4190" s="12" t="s">
        <v>559</v>
      </c>
      <c r="K4190" s="1" t="s">
        <v>938</v>
      </c>
      <c r="L4190" s="1" t="s">
        <v>922</v>
      </c>
    </row>
    <row r="4191" spans="3:12">
      <c r="C4191" s="1" t="s">
        <v>1247</v>
      </c>
      <c r="D4191" s="1">
        <v>0</v>
      </c>
      <c r="E4191" s="1" t="s">
        <v>27</v>
      </c>
      <c r="F4191" s="12" t="s">
        <v>142</v>
      </c>
      <c r="G4191" s="12" t="s">
        <v>3350</v>
      </c>
      <c r="H4191" s="1" t="s">
        <v>85</v>
      </c>
      <c r="I4191" s="12" t="s">
        <v>554</v>
      </c>
      <c r="J4191" s="12" t="s">
        <v>559</v>
      </c>
      <c r="K4191" s="1" t="s">
        <v>938</v>
      </c>
      <c r="L4191" s="1" t="s">
        <v>922</v>
      </c>
    </row>
    <row r="4192" spans="3:12">
      <c r="C4192" s="1" t="s">
        <v>1248</v>
      </c>
      <c r="D4192" s="1">
        <v>0</v>
      </c>
      <c r="E4192" s="1" t="s">
        <v>27</v>
      </c>
      <c r="F4192" s="12" t="s">
        <v>142</v>
      </c>
      <c r="G4192" s="12" t="s">
        <v>3350</v>
      </c>
      <c r="H4192" s="1" t="s">
        <v>85</v>
      </c>
      <c r="I4192" s="12" t="s">
        <v>554</v>
      </c>
      <c r="J4192" s="12" t="s">
        <v>559</v>
      </c>
      <c r="K4192" s="1" t="s">
        <v>938</v>
      </c>
      <c r="L4192" s="1" t="s">
        <v>922</v>
      </c>
    </row>
    <row r="4193" spans="3:12">
      <c r="C4193" s="1" t="s">
        <v>1249</v>
      </c>
      <c r="D4193" s="1">
        <v>0</v>
      </c>
      <c r="E4193" s="1" t="s">
        <v>27</v>
      </c>
      <c r="F4193" s="12" t="s">
        <v>142</v>
      </c>
      <c r="G4193" s="12" t="s">
        <v>3350</v>
      </c>
      <c r="H4193" s="1" t="s">
        <v>85</v>
      </c>
      <c r="I4193" s="12" t="s">
        <v>554</v>
      </c>
      <c r="J4193" s="12" t="s">
        <v>559</v>
      </c>
      <c r="K4193" s="1" t="s">
        <v>938</v>
      </c>
      <c r="L4193" s="1" t="s">
        <v>922</v>
      </c>
    </row>
    <row r="4194" spans="3:12">
      <c r="C4194" s="1" t="s">
        <v>1250</v>
      </c>
      <c r="D4194" s="1">
        <v>0</v>
      </c>
      <c r="E4194" s="1" t="s">
        <v>27</v>
      </c>
      <c r="F4194" s="12" t="s">
        <v>142</v>
      </c>
      <c r="G4194" s="12" t="s">
        <v>3350</v>
      </c>
      <c r="H4194" s="1" t="s">
        <v>85</v>
      </c>
      <c r="I4194" s="12" t="s">
        <v>554</v>
      </c>
      <c r="J4194" s="12" t="s">
        <v>559</v>
      </c>
      <c r="K4194" s="1" t="s">
        <v>938</v>
      </c>
      <c r="L4194" s="1" t="s">
        <v>922</v>
      </c>
    </row>
    <row r="4195" spans="3:12">
      <c r="C4195" s="1" t="s">
        <v>1251</v>
      </c>
      <c r="D4195" s="1">
        <v>0</v>
      </c>
      <c r="E4195" s="1" t="s">
        <v>27</v>
      </c>
      <c r="F4195" s="12" t="s">
        <v>142</v>
      </c>
      <c r="G4195" s="12" t="s">
        <v>3350</v>
      </c>
      <c r="H4195" s="1" t="s">
        <v>85</v>
      </c>
      <c r="I4195" s="12" t="s">
        <v>554</v>
      </c>
      <c r="J4195" s="12" t="s">
        <v>559</v>
      </c>
      <c r="K4195" s="1" t="s">
        <v>938</v>
      </c>
      <c r="L4195" s="1" t="s">
        <v>922</v>
      </c>
    </row>
    <row r="4196" spans="3:12">
      <c r="C4196" s="1" t="s">
        <v>1252</v>
      </c>
      <c r="D4196" s="1">
        <v>0</v>
      </c>
      <c r="E4196" s="1" t="s">
        <v>27</v>
      </c>
      <c r="F4196" s="12" t="s">
        <v>142</v>
      </c>
      <c r="G4196" s="12" t="s">
        <v>3350</v>
      </c>
      <c r="H4196" s="1" t="s">
        <v>85</v>
      </c>
      <c r="I4196" s="12" t="s">
        <v>554</v>
      </c>
      <c r="J4196" s="12" t="s">
        <v>559</v>
      </c>
      <c r="K4196" s="1" t="s">
        <v>938</v>
      </c>
      <c r="L4196" s="1" t="s">
        <v>922</v>
      </c>
    </row>
    <row r="4197" spans="3:12">
      <c r="C4197" s="1" t="s">
        <v>1254</v>
      </c>
      <c r="D4197" s="1">
        <v>0</v>
      </c>
      <c r="E4197" s="1" t="s">
        <v>27</v>
      </c>
      <c r="F4197" s="12" t="s">
        <v>142</v>
      </c>
      <c r="G4197" s="12" t="s">
        <v>3350</v>
      </c>
      <c r="H4197" s="1" t="s">
        <v>85</v>
      </c>
      <c r="I4197" s="12" t="s">
        <v>554</v>
      </c>
      <c r="J4197" s="12" t="s">
        <v>559</v>
      </c>
      <c r="K4197" s="1" t="s">
        <v>938</v>
      </c>
      <c r="L4197" s="1" t="s">
        <v>922</v>
      </c>
    </row>
    <row r="4198" spans="3:12">
      <c r="C4198" s="1" t="s">
        <v>1255</v>
      </c>
      <c r="D4198" s="1">
        <v>0</v>
      </c>
      <c r="E4198" s="1" t="s">
        <v>27</v>
      </c>
      <c r="F4198" s="12" t="s">
        <v>142</v>
      </c>
      <c r="G4198" s="12" t="s">
        <v>3350</v>
      </c>
      <c r="H4198" s="1" t="s">
        <v>85</v>
      </c>
      <c r="I4198" s="12" t="s">
        <v>554</v>
      </c>
      <c r="J4198" s="12" t="s">
        <v>559</v>
      </c>
      <c r="K4198" s="1" t="s">
        <v>938</v>
      </c>
      <c r="L4198" s="1" t="s">
        <v>922</v>
      </c>
    </row>
    <row r="4199" spans="3:12">
      <c r="C4199" s="1" t="s">
        <v>1256</v>
      </c>
      <c r="D4199" s="1">
        <v>0</v>
      </c>
      <c r="E4199" s="1" t="s">
        <v>27</v>
      </c>
      <c r="F4199" s="12" t="s">
        <v>142</v>
      </c>
      <c r="G4199" s="12" t="s">
        <v>3350</v>
      </c>
      <c r="H4199" s="1" t="s">
        <v>85</v>
      </c>
      <c r="I4199" s="12" t="s">
        <v>554</v>
      </c>
      <c r="J4199" s="12" t="s">
        <v>559</v>
      </c>
      <c r="K4199" s="1" t="s">
        <v>938</v>
      </c>
      <c r="L4199" s="1" t="s">
        <v>922</v>
      </c>
    </row>
    <row r="4200" spans="3:12">
      <c r="C4200" s="1" t="s">
        <v>1257</v>
      </c>
      <c r="D4200" s="1">
        <v>0</v>
      </c>
      <c r="E4200" s="1" t="s">
        <v>27</v>
      </c>
      <c r="F4200" s="12" t="s">
        <v>142</v>
      </c>
      <c r="G4200" s="12" t="s">
        <v>3350</v>
      </c>
      <c r="H4200" s="1" t="s">
        <v>85</v>
      </c>
      <c r="I4200" s="12" t="s">
        <v>554</v>
      </c>
      <c r="J4200" s="12" t="s">
        <v>559</v>
      </c>
      <c r="K4200" s="1" t="s">
        <v>938</v>
      </c>
      <c r="L4200" s="1" t="s">
        <v>922</v>
      </c>
    </row>
    <row r="4201" spans="3:12">
      <c r="C4201" s="1" t="s">
        <v>1258</v>
      </c>
      <c r="D4201" s="1">
        <v>0</v>
      </c>
      <c r="E4201" s="1" t="s">
        <v>27</v>
      </c>
      <c r="F4201" s="12" t="s">
        <v>142</v>
      </c>
      <c r="G4201" s="12" t="s">
        <v>3350</v>
      </c>
      <c r="H4201" s="1" t="s">
        <v>85</v>
      </c>
      <c r="I4201" s="12" t="s">
        <v>554</v>
      </c>
      <c r="J4201" s="12" t="s">
        <v>559</v>
      </c>
      <c r="K4201" s="1" t="s">
        <v>938</v>
      </c>
      <c r="L4201" s="1" t="s">
        <v>922</v>
      </c>
    </row>
    <row r="4202" spans="3:12">
      <c r="C4202" s="1" t="s">
        <v>1259</v>
      </c>
      <c r="D4202" s="1">
        <v>0</v>
      </c>
      <c r="E4202" s="1" t="s">
        <v>27</v>
      </c>
      <c r="F4202" s="12" t="s">
        <v>142</v>
      </c>
      <c r="G4202" s="12" t="s">
        <v>3350</v>
      </c>
      <c r="H4202" s="1" t="s">
        <v>85</v>
      </c>
      <c r="I4202" s="12" t="s">
        <v>554</v>
      </c>
      <c r="J4202" s="12" t="s">
        <v>559</v>
      </c>
      <c r="K4202" s="1" t="s">
        <v>938</v>
      </c>
      <c r="L4202" s="1" t="s">
        <v>922</v>
      </c>
    </row>
    <row r="4203" spans="3:12">
      <c r="C4203" s="1" t="s">
        <v>1262</v>
      </c>
      <c r="D4203" s="1">
        <v>0</v>
      </c>
      <c r="E4203" s="1" t="s">
        <v>27</v>
      </c>
      <c r="F4203" s="12" t="s">
        <v>142</v>
      </c>
      <c r="G4203" s="12" t="s">
        <v>3350</v>
      </c>
      <c r="H4203" s="1" t="s">
        <v>85</v>
      </c>
      <c r="I4203" s="12" t="s">
        <v>554</v>
      </c>
      <c r="J4203" s="12" t="s">
        <v>559</v>
      </c>
      <c r="K4203" s="1" t="s">
        <v>938</v>
      </c>
      <c r="L4203" s="1" t="s">
        <v>922</v>
      </c>
    </row>
    <row r="4204" spans="3:12">
      <c r="C4204" s="1" t="s">
        <v>1263</v>
      </c>
      <c r="D4204" s="1">
        <v>0</v>
      </c>
      <c r="E4204" s="1" t="s">
        <v>27</v>
      </c>
      <c r="F4204" s="12" t="s">
        <v>142</v>
      </c>
      <c r="G4204" s="12" t="s">
        <v>3350</v>
      </c>
      <c r="H4204" s="1" t="s">
        <v>85</v>
      </c>
      <c r="I4204" s="12" t="s">
        <v>554</v>
      </c>
      <c r="J4204" s="12" t="s">
        <v>559</v>
      </c>
      <c r="K4204" s="1" t="s">
        <v>938</v>
      </c>
      <c r="L4204" s="1" t="s">
        <v>922</v>
      </c>
    </row>
    <row r="4205" spans="3:12">
      <c r="C4205" s="1" t="s">
        <v>1264</v>
      </c>
      <c r="D4205" s="1">
        <v>0</v>
      </c>
      <c r="E4205" s="1" t="s">
        <v>27</v>
      </c>
      <c r="F4205" s="12" t="s">
        <v>142</v>
      </c>
      <c r="G4205" s="12" t="s">
        <v>3350</v>
      </c>
      <c r="H4205" s="1" t="s">
        <v>85</v>
      </c>
      <c r="I4205" s="12" t="s">
        <v>554</v>
      </c>
      <c r="J4205" s="12" t="s">
        <v>559</v>
      </c>
      <c r="K4205" s="1" t="s">
        <v>938</v>
      </c>
      <c r="L4205" s="1" t="s">
        <v>922</v>
      </c>
    </row>
    <row r="4206" spans="3:12">
      <c r="C4206" s="1" t="s">
        <v>1265</v>
      </c>
      <c r="D4206" s="1">
        <v>0</v>
      </c>
      <c r="E4206" s="1" t="s">
        <v>27</v>
      </c>
      <c r="F4206" s="12" t="s">
        <v>142</v>
      </c>
      <c r="G4206" s="12" t="s">
        <v>3350</v>
      </c>
      <c r="H4206" s="1" t="s">
        <v>85</v>
      </c>
      <c r="I4206" s="12" t="s">
        <v>554</v>
      </c>
      <c r="J4206" s="12" t="s">
        <v>559</v>
      </c>
      <c r="K4206" s="1" t="s">
        <v>938</v>
      </c>
      <c r="L4206" s="1" t="s">
        <v>922</v>
      </c>
    </row>
    <row r="4207" spans="3:12">
      <c r="C4207" s="1" t="s">
        <v>1267</v>
      </c>
      <c r="D4207" s="1">
        <v>0</v>
      </c>
      <c r="E4207" s="1" t="s">
        <v>27</v>
      </c>
      <c r="F4207" s="12" t="s">
        <v>142</v>
      </c>
      <c r="G4207" s="12" t="s">
        <v>3350</v>
      </c>
      <c r="H4207" s="1" t="s">
        <v>85</v>
      </c>
      <c r="I4207" s="12" t="s">
        <v>554</v>
      </c>
      <c r="J4207" s="12" t="s">
        <v>559</v>
      </c>
      <c r="K4207" s="1" t="s">
        <v>938</v>
      </c>
      <c r="L4207" s="1" t="s">
        <v>922</v>
      </c>
    </row>
    <row r="4208" spans="3:12">
      <c r="C4208" s="1" t="s">
        <v>1268</v>
      </c>
      <c r="D4208" s="1">
        <v>0</v>
      </c>
      <c r="E4208" s="1" t="s">
        <v>27</v>
      </c>
      <c r="F4208" s="12" t="s">
        <v>142</v>
      </c>
      <c r="G4208" s="12" t="s">
        <v>3350</v>
      </c>
      <c r="H4208" s="1" t="s">
        <v>85</v>
      </c>
      <c r="I4208" s="12" t="s">
        <v>554</v>
      </c>
      <c r="J4208" s="12" t="s">
        <v>559</v>
      </c>
      <c r="K4208" s="1" t="s">
        <v>938</v>
      </c>
      <c r="L4208" s="1" t="s">
        <v>922</v>
      </c>
    </row>
    <row r="4209" spans="3:12">
      <c r="C4209" s="1" t="s">
        <v>1269</v>
      </c>
      <c r="D4209" s="1">
        <v>0</v>
      </c>
      <c r="E4209" s="1" t="s">
        <v>27</v>
      </c>
      <c r="F4209" s="12" t="s">
        <v>142</v>
      </c>
      <c r="G4209" s="12" t="s">
        <v>3350</v>
      </c>
      <c r="H4209" s="1" t="s">
        <v>85</v>
      </c>
      <c r="I4209" s="12" t="s">
        <v>554</v>
      </c>
      <c r="J4209" s="12" t="s">
        <v>559</v>
      </c>
      <c r="K4209" s="1" t="s">
        <v>938</v>
      </c>
      <c r="L4209" s="1" t="s">
        <v>922</v>
      </c>
    </row>
    <row r="4210" spans="3:12">
      <c r="C4210" s="1" t="s">
        <v>1270</v>
      </c>
      <c r="D4210" s="1">
        <v>0</v>
      </c>
      <c r="E4210" s="1" t="s">
        <v>27</v>
      </c>
      <c r="F4210" s="12" t="s">
        <v>142</v>
      </c>
      <c r="G4210" s="12" t="s">
        <v>3350</v>
      </c>
      <c r="H4210" s="1" t="s">
        <v>85</v>
      </c>
      <c r="I4210" s="12" t="s">
        <v>554</v>
      </c>
      <c r="J4210" s="12" t="s">
        <v>559</v>
      </c>
      <c r="K4210" s="1" t="s">
        <v>938</v>
      </c>
      <c r="L4210" s="1" t="s">
        <v>922</v>
      </c>
    </row>
    <row r="4211" spans="3:12">
      <c r="C4211" s="1" t="s">
        <v>1271</v>
      </c>
      <c r="D4211" s="1">
        <v>0</v>
      </c>
      <c r="E4211" s="1" t="s">
        <v>27</v>
      </c>
      <c r="F4211" s="12" t="s">
        <v>142</v>
      </c>
      <c r="G4211" s="12" t="s">
        <v>3350</v>
      </c>
      <c r="H4211" s="1" t="s">
        <v>85</v>
      </c>
      <c r="I4211" s="12" t="s">
        <v>554</v>
      </c>
      <c r="J4211" s="12" t="s">
        <v>559</v>
      </c>
      <c r="K4211" s="1" t="s">
        <v>938</v>
      </c>
      <c r="L4211" s="1" t="s">
        <v>922</v>
      </c>
    </row>
    <row r="4212" spans="3:12">
      <c r="C4212" s="1" t="s">
        <v>1273</v>
      </c>
      <c r="D4212" s="1">
        <v>0</v>
      </c>
      <c r="E4212" s="1" t="s">
        <v>27</v>
      </c>
      <c r="F4212" s="12" t="s">
        <v>142</v>
      </c>
      <c r="G4212" s="12" t="s">
        <v>3350</v>
      </c>
      <c r="H4212" s="1" t="s">
        <v>85</v>
      </c>
      <c r="I4212" s="12" t="s">
        <v>554</v>
      </c>
      <c r="J4212" s="12" t="s">
        <v>559</v>
      </c>
      <c r="K4212" s="1" t="s">
        <v>938</v>
      </c>
      <c r="L4212" s="1" t="s">
        <v>922</v>
      </c>
    </row>
    <row r="4213" spans="3:12">
      <c r="C4213" s="1" t="s">
        <v>1274</v>
      </c>
      <c r="D4213" s="1">
        <v>0</v>
      </c>
      <c r="E4213" s="1" t="s">
        <v>27</v>
      </c>
      <c r="F4213" s="12" t="s">
        <v>142</v>
      </c>
      <c r="G4213" s="12" t="s">
        <v>3350</v>
      </c>
      <c r="H4213" s="1" t="s">
        <v>85</v>
      </c>
      <c r="I4213" s="12" t="s">
        <v>554</v>
      </c>
      <c r="J4213" s="12" t="s">
        <v>559</v>
      </c>
      <c r="K4213" s="1" t="s">
        <v>938</v>
      </c>
      <c r="L4213" s="1" t="s">
        <v>922</v>
      </c>
    </row>
    <row r="4214" spans="3:12">
      <c r="C4214" s="1" t="s">
        <v>1275</v>
      </c>
      <c r="D4214" s="1">
        <v>0</v>
      </c>
      <c r="E4214" s="1" t="s">
        <v>27</v>
      </c>
      <c r="F4214" s="12" t="s">
        <v>142</v>
      </c>
      <c r="G4214" s="12" t="s">
        <v>3350</v>
      </c>
      <c r="H4214" s="1" t="s">
        <v>85</v>
      </c>
      <c r="I4214" s="12" t="s">
        <v>554</v>
      </c>
      <c r="J4214" s="12" t="s">
        <v>559</v>
      </c>
      <c r="K4214" s="1" t="s">
        <v>938</v>
      </c>
      <c r="L4214" s="1" t="s">
        <v>922</v>
      </c>
    </row>
    <row r="4215" spans="3:12">
      <c r="C4215" s="1" t="s">
        <v>1276</v>
      </c>
      <c r="D4215" s="1">
        <v>0</v>
      </c>
      <c r="E4215" s="1" t="s">
        <v>27</v>
      </c>
      <c r="F4215" s="12" t="s">
        <v>142</v>
      </c>
      <c r="G4215" s="12" t="s">
        <v>3350</v>
      </c>
      <c r="H4215" s="1" t="s">
        <v>85</v>
      </c>
      <c r="I4215" s="12" t="s">
        <v>554</v>
      </c>
      <c r="J4215" s="12" t="s">
        <v>559</v>
      </c>
      <c r="K4215" s="1" t="s">
        <v>938</v>
      </c>
      <c r="L4215" s="1" t="s">
        <v>922</v>
      </c>
    </row>
    <row r="4216" spans="3:12">
      <c r="C4216" s="1" t="s">
        <v>1277</v>
      </c>
      <c r="D4216" s="1">
        <v>0</v>
      </c>
      <c r="E4216" s="1" t="s">
        <v>27</v>
      </c>
      <c r="F4216" s="12" t="s">
        <v>142</v>
      </c>
      <c r="G4216" s="12" t="s">
        <v>3350</v>
      </c>
      <c r="H4216" s="1" t="s">
        <v>85</v>
      </c>
      <c r="I4216" s="12" t="s">
        <v>554</v>
      </c>
      <c r="J4216" s="12" t="s">
        <v>559</v>
      </c>
      <c r="K4216" s="1" t="s">
        <v>938</v>
      </c>
      <c r="L4216" s="1" t="s">
        <v>922</v>
      </c>
    </row>
    <row r="4217" spans="3:12">
      <c r="C4217" s="1" t="s">
        <v>1278</v>
      </c>
      <c r="D4217" s="1">
        <v>0</v>
      </c>
      <c r="E4217" s="1" t="s">
        <v>27</v>
      </c>
      <c r="F4217" s="12" t="s">
        <v>142</v>
      </c>
      <c r="G4217" s="12" t="s">
        <v>3350</v>
      </c>
      <c r="H4217" s="1" t="s">
        <v>85</v>
      </c>
      <c r="I4217" s="12" t="s">
        <v>554</v>
      </c>
      <c r="J4217" s="12" t="s">
        <v>559</v>
      </c>
      <c r="K4217" s="1" t="s">
        <v>938</v>
      </c>
      <c r="L4217" s="1" t="s">
        <v>922</v>
      </c>
    </row>
    <row r="4218" spans="3:12">
      <c r="C4218" s="1" t="s">
        <v>1279</v>
      </c>
      <c r="D4218" s="1">
        <v>0</v>
      </c>
      <c r="E4218" s="1" t="s">
        <v>27</v>
      </c>
      <c r="F4218" s="12" t="s">
        <v>142</v>
      </c>
      <c r="G4218" s="12" t="s">
        <v>3350</v>
      </c>
      <c r="H4218" s="1" t="s">
        <v>85</v>
      </c>
      <c r="I4218" s="12" t="s">
        <v>554</v>
      </c>
      <c r="J4218" s="12" t="s">
        <v>559</v>
      </c>
      <c r="K4218" s="1" t="s">
        <v>938</v>
      </c>
      <c r="L4218" s="1" t="s">
        <v>922</v>
      </c>
    </row>
    <row r="4219" spans="3:12">
      <c r="C4219" s="1" t="s">
        <v>1281</v>
      </c>
      <c r="D4219" s="1">
        <v>0</v>
      </c>
      <c r="E4219" s="1" t="s">
        <v>27</v>
      </c>
      <c r="F4219" s="12" t="s">
        <v>142</v>
      </c>
      <c r="G4219" s="12" t="s">
        <v>3350</v>
      </c>
      <c r="H4219" s="1" t="s">
        <v>85</v>
      </c>
      <c r="I4219" s="12" t="s">
        <v>554</v>
      </c>
      <c r="J4219" s="12" t="s">
        <v>559</v>
      </c>
      <c r="K4219" s="1" t="s">
        <v>938</v>
      </c>
      <c r="L4219" s="1" t="s">
        <v>922</v>
      </c>
    </row>
    <row r="4220" spans="3:12">
      <c r="C4220" s="1" t="s">
        <v>1282</v>
      </c>
      <c r="D4220" s="1">
        <v>0</v>
      </c>
      <c r="E4220" s="1" t="s">
        <v>27</v>
      </c>
      <c r="F4220" s="12" t="s">
        <v>142</v>
      </c>
      <c r="G4220" s="12" t="s">
        <v>3350</v>
      </c>
      <c r="H4220" s="1" t="s">
        <v>85</v>
      </c>
      <c r="I4220" s="12" t="s">
        <v>554</v>
      </c>
      <c r="J4220" s="12" t="s">
        <v>559</v>
      </c>
      <c r="K4220" s="1" t="s">
        <v>938</v>
      </c>
      <c r="L4220" s="1" t="s">
        <v>922</v>
      </c>
    </row>
    <row r="4221" spans="3:12">
      <c r="C4221" s="1" t="s">
        <v>1283</v>
      </c>
      <c r="D4221" s="1">
        <v>0</v>
      </c>
      <c r="E4221" s="1" t="s">
        <v>27</v>
      </c>
      <c r="F4221" s="12" t="s">
        <v>142</v>
      </c>
      <c r="G4221" s="12" t="s">
        <v>3350</v>
      </c>
      <c r="H4221" s="1" t="s">
        <v>85</v>
      </c>
      <c r="I4221" s="12" t="s">
        <v>554</v>
      </c>
      <c r="J4221" s="12" t="s">
        <v>559</v>
      </c>
      <c r="K4221" s="1" t="s">
        <v>938</v>
      </c>
      <c r="L4221" s="1" t="s">
        <v>922</v>
      </c>
    </row>
    <row r="4222" spans="3:12">
      <c r="C4222" s="1" t="s">
        <v>1284</v>
      </c>
      <c r="D4222" s="1">
        <v>0</v>
      </c>
      <c r="E4222" s="1" t="s">
        <v>27</v>
      </c>
      <c r="F4222" s="12" t="s">
        <v>142</v>
      </c>
      <c r="G4222" s="12" t="s">
        <v>3350</v>
      </c>
      <c r="H4222" s="1" t="s">
        <v>85</v>
      </c>
      <c r="I4222" s="12" t="s">
        <v>554</v>
      </c>
      <c r="J4222" s="12" t="s">
        <v>559</v>
      </c>
      <c r="K4222" s="1" t="s">
        <v>938</v>
      </c>
      <c r="L4222" s="1" t="s">
        <v>922</v>
      </c>
    </row>
    <row r="4223" spans="3:12">
      <c r="C4223" s="1" t="s">
        <v>1285</v>
      </c>
      <c r="D4223" s="1">
        <v>0</v>
      </c>
      <c r="E4223" s="1" t="s">
        <v>27</v>
      </c>
      <c r="F4223" s="12" t="s">
        <v>142</v>
      </c>
      <c r="G4223" s="12" t="s">
        <v>3350</v>
      </c>
      <c r="H4223" s="1" t="s">
        <v>85</v>
      </c>
      <c r="I4223" s="12" t="s">
        <v>554</v>
      </c>
      <c r="J4223" s="12" t="s">
        <v>559</v>
      </c>
      <c r="K4223" s="1" t="s">
        <v>938</v>
      </c>
      <c r="L4223" s="1" t="s">
        <v>922</v>
      </c>
    </row>
    <row r="4224" spans="3:12">
      <c r="C4224" s="1" t="s">
        <v>1286</v>
      </c>
      <c r="D4224" s="1">
        <v>0</v>
      </c>
      <c r="E4224" s="1" t="s">
        <v>27</v>
      </c>
      <c r="F4224" s="12" t="s">
        <v>142</v>
      </c>
      <c r="G4224" s="12" t="s">
        <v>3350</v>
      </c>
      <c r="H4224" s="1" t="s">
        <v>85</v>
      </c>
      <c r="I4224" s="12" t="s">
        <v>554</v>
      </c>
      <c r="J4224" s="12" t="s">
        <v>559</v>
      </c>
      <c r="K4224" s="1" t="s">
        <v>938</v>
      </c>
      <c r="L4224" s="1" t="s">
        <v>922</v>
      </c>
    </row>
    <row r="4225" spans="3:12">
      <c r="C4225" s="1" t="s">
        <v>1235</v>
      </c>
      <c r="D4225" s="1">
        <v>0</v>
      </c>
      <c r="E4225" s="1" t="s">
        <v>27</v>
      </c>
      <c r="F4225" s="12" t="s">
        <v>142</v>
      </c>
      <c r="G4225" s="12" t="s">
        <v>3350</v>
      </c>
      <c r="H4225" s="1" t="s">
        <v>85</v>
      </c>
      <c r="I4225" s="12" t="s">
        <v>554</v>
      </c>
      <c r="J4225" s="12" t="s">
        <v>559</v>
      </c>
      <c r="K4225" s="1" t="s">
        <v>938</v>
      </c>
      <c r="L4225" s="1" t="s">
        <v>924</v>
      </c>
    </row>
    <row r="4226" spans="3:12">
      <c r="C4226" s="1" t="s">
        <v>1236</v>
      </c>
      <c r="D4226" s="1">
        <v>0</v>
      </c>
      <c r="E4226" s="1" t="s">
        <v>27</v>
      </c>
      <c r="F4226" s="12" t="s">
        <v>142</v>
      </c>
      <c r="G4226" s="12" t="s">
        <v>3350</v>
      </c>
      <c r="H4226" s="1" t="s">
        <v>85</v>
      </c>
      <c r="I4226" s="12" t="s">
        <v>554</v>
      </c>
      <c r="J4226" s="12" t="s">
        <v>559</v>
      </c>
      <c r="K4226" s="1" t="s">
        <v>938</v>
      </c>
      <c r="L4226" s="1" t="s">
        <v>924</v>
      </c>
    </row>
    <row r="4227" spans="3:12">
      <c r="C4227" s="1" t="s">
        <v>1237</v>
      </c>
      <c r="D4227" s="1">
        <v>0</v>
      </c>
      <c r="E4227" s="1" t="s">
        <v>27</v>
      </c>
      <c r="F4227" s="12" t="s">
        <v>142</v>
      </c>
      <c r="G4227" s="12" t="s">
        <v>3350</v>
      </c>
      <c r="H4227" s="1" t="s">
        <v>85</v>
      </c>
      <c r="I4227" s="12" t="s">
        <v>554</v>
      </c>
      <c r="J4227" s="12" t="s">
        <v>559</v>
      </c>
      <c r="K4227" s="1" t="s">
        <v>938</v>
      </c>
      <c r="L4227" s="1" t="s">
        <v>924</v>
      </c>
    </row>
    <row r="4228" spans="3:12">
      <c r="C4228" s="1" t="s">
        <v>1238</v>
      </c>
      <c r="D4228" s="1">
        <v>0</v>
      </c>
      <c r="E4228" s="1" t="s">
        <v>27</v>
      </c>
      <c r="F4228" s="12" t="s">
        <v>142</v>
      </c>
      <c r="G4228" s="12" t="s">
        <v>3350</v>
      </c>
      <c r="H4228" s="1" t="s">
        <v>85</v>
      </c>
      <c r="I4228" s="12" t="s">
        <v>554</v>
      </c>
      <c r="J4228" s="12" t="s">
        <v>559</v>
      </c>
      <c r="K4228" s="1" t="s">
        <v>938</v>
      </c>
      <c r="L4228" s="1" t="s">
        <v>924</v>
      </c>
    </row>
    <row r="4229" spans="3:12">
      <c r="C4229" s="1" t="s">
        <v>1240</v>
      </c>
      <c r="D4229" s="1">
        <v>0</v>
      </c>
      <c r="E4229" s="1" t="s">
        <v>27</v>
      </c>
      <c r="F4229" s="12" t="s">
        <v>142</v>
      </c>
      <c r="G4229" s="12" t="s">
        <v>3350</v>
      </c>
      <c r="H4229" s="1" t="s">
        <v>85</v>
      </c>
      <c r="I4229" s="12" t="s">
        <v>554</v>
      </c>
      <c r="J4229" s="12" t="s">
        <v>559</v>
      </c>
      <c r="K4229" s="1" t="s">
        <v>938</v>
      </c>
      <c r="L4229" s="1" t="s">
        <v>924</v>
      </c>
    </row>
    <row r="4230" spans="3:12">
      <c r="C4230" s="1" t="s">
        <v>1241</v>
      </c>
      <c r="D4230" s="1">
        <v>0</v>
      </c>
      <c r="E4230" s="1" t="s">
        <v>27</v>
      </c>
      <c r="F4230" s="12" t="s">
        <v>142</v>
      </c>
      <c r="G4230" s="12" t="s">
        <v>3350</v>
      </c>
      <c r="H4230" s="1" t="s">
        <v>85</v>
      </c>
      <c r="I4230" s="12" t="s">
        <v>554</v>
      </c>
      <c r="J4230" s="12" t="s">
        <v>559</v>
      </c>
      <c r="K4230" s="1" t="s">
        <v>938</v>
      </c>
      <c r="L4230" s="1" t="s">
        <v>924</v>
      </c>
    </row>
    <row r="4231" spans="3:12">
      <c r="C4231" s="1" t="s">
        <v>1242</v>
      </c>
      <c r="D4231" s="1">
        <v>0</v>
      </c>
      <c r="E4231" s="1" t="s">
        <v>27</v>
      </c>
      <c r="F4231" s="12" t="s">
        <v>142</v>
      </c>
      <c r="G4231" s="12" t="s">
        <v>3350</v>
      </c>
      <c r="H4231" s="1" t="s">
        <v>85</v>
      </c>
      <c r="I4231" s="12" t="s">
        <v>554</v>
      </c>
      <c r="J4231" s="12" t="s">
        <v>559</v>
      </c>
      <c r="K4231" s="1" t="s">
        <v>938</v>
      </c>
      <c r="L4231" s="1" t="s">
        <v>924</v>
      </c>
    </row>
    <row r="4232" spans="3:12">
      <c r="C4232" s="1" t="s">
        <v>1243</v>
      </c>
      <c r="D4232" s="1">
        <v>0</v>
      </c>
      <c r="E4232" s="1" t="s">
        <v>27</v>
      </c>
      <c r="F4232" s="12" t="s">
        <v>142</v>
      </c>
      <c r="G4232" s="12" t="s">
        <v>3350</v>
      </c>
      <c r="H4232" s="1" t="s">
        <v>85</v>
      </c>
      <c r="I4232" s="12" t="s">
        <v>554</v>
      </c>
      <c r="J4232" s="12" t="s">
        <v>559</v>
      </c>
      <c r="K4232" s="1" t="s">
        <v>938</v>
      </c>
      <c r="L4232" s="1" t="s">
        <v>924</v>
      </c>
    </row>
    <row r="4233" spans="3:12">
      <c r="C4233" s="1" t="s">
        <v>1244</v>
      </c>
      <c r="D4233" s="1">
        <v>0</v>
      </c>
      <c r="E4233" s="1" t="s">
        <v>27</v>
      </c>
      <c r="F4233" s="12" t="s">
        <v>142</v>
      </c>
      <c r="G4233" s="12" t="s">
        <v>3350</v>
      </c>
      <c r="H4233" s="1" t="s">
        <v>85</v>
      </c>
      <c r="I4233" s="12" t="s">
        <v>554</v>
      </c>
      <c r="J4233" s="12" t="s">
        <v>559</v>
      </c>
      <c r="K4233" s="1" t="s">
        <v>938</v>
      </c>
      <c r="L4233" s="1" t="s">
        <v>924</v>
      </c>
    </row>
    <row r="4234" spans="3:12">
      <c r="C4234" s="1" t="s">
        <v>1246</v>
      </c>
      <c r="D4234" s="1">
        <v>0</v>
      </c>
      <c r="E4234" s="1" t="s">
        <v>27</v>
      </c>
      <c r="F4234" s="12" t="s">
        <v>142</v>
      </c>
      <c r="G4234" s="12" t="s">
        <v>3350</v>
      </c>
      <c r="H4234" s="1" t="s">
        <v>85</v>
      </c>
      <c r="I4234" s="12" t="s">
        <v>554</v>
      </c>
      <c r="J4234" s="12" t="s">
        <v>559</v>
      </c>
      <c r="K4234" s="1" t="s">
        <v>938</v>
      </c>
      <c r="L4234" s="1" t="s">
        <v>924</v>
      </c>
    </row>
    <row r="4235" spans="3:12">
      <c r="C4235" s="1" t="s">
        <v>1247</v>
      </c>
      <c r="D4235" s="1">
        <v>0</v>
      </c>
      <c r="E4235" s="1" t="s">
        <v>27</v>
      </c>
      <c r="F4235" s="12" t="s">
        <v>142</v>
      </c>
      <c r="G4235" s="12" t="s">
        <v>3350</v>
      </c>
      <c r="H4235" s="1" t="s">
        <v>85</v>
      </c>
      <c r="I4235" s="12" t="s">
        <v>554</v>
      </c>
      <c r="J4235" s="12" t="s">
        <v>559</v>
      </c>
      <c r="K4235" s="1" t="s">
        <v>938</v>
      </c>
      <c r="L4235" s="1" t="s">
        <v>924</v>
      </c>
    </row>
    <row r="4236" spans="3:12">
      <c r="C4236" s="1" t="s">
        <v>1248</v>
      </c>
      <c r="D4236" s="1">
        <v>0</v>
      </c>
      <c r="E4236" s="1" t="s">
        <v>27</v>
      </c>
      <c r="F4236" s="12" t="s">
        <v>142</v>
      </c>
      <c r="G4236" s="12" t="s">
        <v>3350</v>
      </c>
      <c r="H4236" s="1" t="s">
        <v>85</v>
      </c>
      <c r="I4236" s="12" t="s">
        <v>554</v>
      </c>
      <c r="J4236" s="12" t="s">
        <v>559</v>
      </c>
      <c r="K4236" s="1" t="s">
        <v>938</v>
      </c>
      <c r="L4236" s="1" t="s">
        <v>924</v>
      </c>
    </row>
    <row r="4237" spans="3:12">
      <c r="C4237" s="1" t="s">
        <v>1249</v>
      </c>
      <c r="D4237" s="1">
        <v>0</v>
      </c>
      <c r="E4237" s="1" t="s">
        <v>27</v>
      </c>
      <c r="F4237" s="12" t="s">
        <v>142</v>
      </c>
      <c r="G4237" s="12" t="s">
        <v>3350</v>
      </c>
      <c r="H4237" s="1" t="s">
        <v>85</v>
      </c>
      <c r="I4237" s="12" t="s">
        <v>554</v>
      </c>
      <c r="J4237" s="12" t="s">
        <v>559</v>
      </c>
      <c r="K4237" s="1" t="s">
        <v>938</v>
      </c>
      <c r="L4237" s="1" t="s">
        <v>924</v>
      </c>
    </row>
    <row r="4238" spans="3:12">
      <c r="C4238" s="1" t="s">
        <v>1250</v>
      </c>
      <c r="D4238" s="1">
        <v>0</v>
      </c>
      <c r="E4238" s="1" t="s">
        <v>27</v>
      </c>
      <c r="F4238" s="12" t="s">
        <v>142</v>
      </c>
      <c r="G4238" s="12" t="s">
        <v>3350</v>
      </c>
      <c r="H4238" s="1" t="s">
        <v>85</v>
      </c>
      <c r="I4238" s="12" t="s">
        <v>554</v>
      </c>
      <c r="J4238" s="12" t="s">
        <v>559</v>
      </c>
      <c r="K4238" s="1" t="s">
        <v>938</v>
      </c>
      <c r="L4238" s="1" t="s">
        <v>924</v>
      </c>
    </row>
    <row r="4239" spans="3:12">
      <c r="C4239" s="1" t="s">
        <v>1251</v>
      </c>
      <c r="D4239" s="1">
        <v>0</v>
      </c>
      <c r="E4239" s="1" t="s">
        <v>27</v>
      </c>
      <c r="F4239" s="12" t="s">
        <v>142</v>
      </c>
      <c r="G4239" s="12" t="s">
        <v>3350</v>
      </c>
      <c r="H4239" s="1" t="s">
        <v>85</v>
      </c>
      <c r="I4239" s="12" t="s">
        <v>554</v>
      </c>
      <c r="J4239" s="12" t="s">
        <v>559</v>
      </c>
      <c r="K4239" s="1" t="s">
        <v>938</v>
      </c>
      <c r="L4239" s="1" t="s">
        <v>924</v>
      </c>
    </row>
    <row r="4240" spans="3:12">
      <c r="C4240" s="1" t="s">
        <v>1252</v>
      </c>
      <c r="D4240" s="1">
        <v>0</v>
      </c>
      <c r="E4240" s="1" t="s">
        <v>27</v>
      </c>
      <c r="F4240" s="12" t="s">
        <v>142</v>
      </c>
      <c r="G4240" s="12" t="s">
        <v>3350</v>
      </c>
      <c r="H4240" s="1" t="s">
        <v>85</v>
      </c>
      <c r="I4240" s="12" t="s">
        <v>554</v>
      </c>
      <c r="J4240" s="12" t="s">
        <v>559</v>
      </c>
      <c r="K4240" s="1" t="s">
        <v>938</v>
      </c>
      <c r="L4240" s="1" t="s">
        <v>924</v>
      </c>
    </row>
    <row r="4241" spans="3:12">
      <c r="C4241" s="1" t="s">
        <v>1254</v>
      </c>
      <c r="D4241" s="1">
        <v>0</v>
      </c>
      <c r="E4241" s="1" t="s">
        <v>27</v>
      </c>
      <c r="F4241" s="12" t="s">
        <v>142</v>
      </c>
      <c r="G4241" s="12" t="s">
        <v>3350</v>
      </c>
      <c r="H4241" s="1" t="s">
        <v>85</v>
      </c>
      <c r="I4241" s="12" t="s">
        <v>554</v>
      </c>
      <c r="J4241" s="12" t="s">
        <v>559</v>
      </c>
      <c r="K4241" s="1" t="s">
        <v>938</v>
      </c>
      <c r="L4241" s="1" t="s">
        <v>924</v>
      </c>
    </row>
    <row r="4242" spans="3:12">
      <c r="C4242" s="1" t="s">
        <v>1255</v>
      </c>
      <c r="D4242" s="1">
        <v>0</v>
      </c>
      <c r="E4242" s="1" t="s">
        <v>27</v>
      </c>
      <c r="F4242" s="12" t="s">
        <v>142</v>
      </c>
      <c r="G4242" s="12" t="s">
        <v>3350</v>
      </c>
      <c r="H4242" s="1" t="s">
        <v>85</v>
      </c>
      <c r="I4242" s="12" t="s">
        <v>554</v>
      </c>
      <c r="J4242" s="12" t="s">
        <v>559</v>
      </c>
      <c r="K4242" s="1" t="s">
        <v>938</v>
      </c>
      <c r="L4242" s="1" t="s">
        <v>924</v>
      </c>
    </row>
    <row r="4243" spans="3:12">
      <c r="C4243" s="1" t="s">
        <v>1256</v>
      </c>
      <c r="D4243" s="1">
        <v>0</v>
      </c>
      <c r="E4243" s="1" t="s">
        <v>27</v>
      </c>
      <c r="F4243" s="12" t="s">
        <v>142</v>
      </c>
      <c r="G4243" s="12" t="s">
        <v>3350</v>
      </c>
      <c r="H4243" s="1" t="s">
        <v>85</v>
      </c>
      <c r="I4243" s="12" t="s">
        <v>554</v>
      </c>
      <c r="J4243" s="12" t="s">
        <v>559</v>
      </c>
      <c r="K4243" s="1" t="s">
        <v>938</v>
      </c>
      <c r="L4243" s="1" t="s">
        <v>924</v>
      </c>
    </row>
    <row r="4244" spans="3:12">
      <c r="C4244" s="1" t="s">
        <v>1257</v>
      </c>
      <c r="D4244" s="1">
        <v>0</v>
      </c>
      <c r="E4244" s="1" t="s">
        <v>27</v>
      </c>
      <c r="F4244" s="12" t="s">
        <v>142</v>
      </c>
      <c r="G4244" s="12" t="s">
        <v>3350</v>
      </c>
      <c r="H4244" s="1" t="s">
        <v>85</v>
      </c>
      <c r="I4244" s="12" t="s">
        <v>554</v>
      </c>
      <c r="J4244" s="12" t="s">
        <v>559</v>
      </c>
      <c r="K4244" s="1" t="s">
        <v>938</v>
      </c>
      <c r="L4244" s="1" t="s">
        <v>924</v>
      </c>
    </row>
    <row r="4245" spans="3:12">
      <c r="C4245" s="1" t="s">
        <v>1258</v>
      </c>
      <c r="D4245" s="1">
        <v>0</v>
      </c>
      <c r="E4245" s="1" t="s">
        <v>27</v>
      </c>
      <c r="F4245" s="12" t="s">
        <v>142</v>
      </c>
      <c r="G4245" s="12" t="s">
        <v>3350</v>
      </c>
      <c r="H4245" s="1" t="s">
        <v>85</v>
      </c>
      <c r="I4245" s="12" t="s">
        <v>554</v>
      </c>
      <c r="J4245" s="12" t="s">
        <v>559</v>
      </c>
      <c r="K4245" s="1" t="s">
        <v>938</v>
      </c>
      <c r="L4245" s="1" t="s">
        <v>924</v>
      </c>
    </row>
    <row r="4246" spans="3:12">
      <c r="C4246" s="1" t="s">
        <v>1259</v>
      </c>
      <c r="D4246" s="1">
        <v>0</v>
      </c>
      <c r="E4246" s="1" t="s">
        <v>27</v>
      </c>
      <c r="F4246" s="12" t="s">
        <v>142</v>
      </c>
      <c r="G4246" s="12" t="s">
        <v>3350</v>
      </c>
      <c r="H4246" s="1" t="s">
        <v>85</v>
      </c>
      <c r="I4246" s="12" t="s">
        <v>554</v>
      </c>
      <c r="J4246" s="12" t="s">
        <v>559</v>
      </c>
      <c r="K4246" s="1" t="s">
        <v>938</v>
      </c>
      <c r="L4246" s="1" t="s">
        <v>924</v>
      </c>
    </row>
    <row r="4247" spans="3:12">
      <c r="C4247" s="1" t="s">
        <v>1262</v>
      </c>
      <c r="D4247" s="1">
        <v>0</v>
      </c>
      <c r="E4247" s="1" t="s">
        <v>27</v>
      </c>
      <c r="F4247" s="12" t="s">
        <v>142</v>
      </c>
      <c r="G4247" s="12" t="s">
        <v>3350</v>
      </c>
      <c r="H4247" s="1" t="s">
        <v>85</v>
      </c>
      <c r="I4247" s="12" t="s">
        <v>554</v>
      </c>
      <c r="J4247" s="12" t="s">
        <v>559</v>
      </c>
      <c r="K4247" s="1" t="s">
        <v>938</v>
      </c>
      <c r="L4247" s="1" t="s">
        <v>924</v>
      </c>
    </row>
    <row r="4248" spans="3:12">
      <c r="C4248" s="1" t="s">
        <v>1263</v>
      </c>
      <c r="D4248" s="1">
        <v>0</v>
      </c>
      <c r="E4248" s="1" t="s">
        <v>27</v>
      </c>
      <c r="F4248" s="12" t="s">
        <v>142</v>
      </c>
      <c r="G4248" s="12" t="s">
        <v>3350</v>
      </c>
      <c r="H4248" s="1" t="s">
        <v>85</v>
      </c>
      <c r="I4248" s="12" t="s">
        <v>554</v>
      </c>
      <c r="J4248" s="12" t="s">
        <v>559</v>
      </c>
      <c r="K4248" s="1" t="s">
        <v>938</v>
      </c>
      <c r="L4248" s="1" t="s">
        <v>924</v>
      </c>
    </row>
    <row r="4249" spans="3:12">
      <c r="C4249" s="1" t="s">
        <v>1264</v>
      </c>
      <c r="D4249" s="1">
        <v>0</v>
      </c>
      <c r="E4249" s="1" t="s">
        <v>27</v>
      </c>
      <c r="F4249" s="12" t="s">
        <v>142</v>
      </c>
      <c r="G4249" s="12" t="s">
        <v>3350</v>
      </c>
      <c r="H4249" s="1" t="s">
        <v>85</v>
      </c>
      <c r="I4249" s="12" t="s">
        <v>554</v>
      </c>
      <c r="J4249" s="12" t="s">
        <v>559</v>
      </c>
      <c r="K4249" s="1" t="s">
        <v>938</v>
      </c>
      <c r="L4249" s="1" t="s">
        <v>924</v>
      </c>
    </row>
    <row r="4250" spans="3:12">
      <c r="C4250" s="1" t="s">
        <v>1265</v>
      </c>
      <c r="D4250" s="1">
        <v>0</v>
      </c>
      <c r="E4250" s="1" t="s">
        <v>27</v>
      </c>
      <c r="F4250" s="12" t="s">
        <v>142</v>
      </c>
      <c r="G4250" s="12" t="s">
        <v>3350</v>
      </c>
      <c r="H4250" s="1" t="s">
        <v>85</v>
      </c>
      <c r="I4250" s="12" t="s">
        <v>554</v>
      </c>
      <c r="J4250" s="12" t="s">
        <v>559</v>
      </c>
      <c r="K4250" s="1" t="s">
        <v>938</v>
      </c>
      <c r="L4250" s="1" t="s">
        <v>924</v>
      </c>
    </row>
    <row r="4251" spans="3:12">
      <c r="C4251" s="1" t="s">
        <v>1267</v>
      </c>
      <c r="D4251" s="1">
        <v>0</v>
      </c>
      <c r="E4251" s="1" t="s">
        <v>27</v>
      </c>
      <c r="F4251" s="12" t="s">
        <v>142</v>
      </c>
      <c r="G4251" s="12" t="s">
        <v>3350</v>
      </c>
      <c r="H4251" s="1" t="s">
        <v>85</v>
      </c>
      <c r="I4251" s="12" t="s">
        <v>554</v>
      </c>
      <c r="J4251" s="12" t="s">
        <v>559</v>
      </c>
      <c r="K4251" s="1" t="s">
        <v>938</v>
      </c>
      <c r="L4251" s="1" t="s">
        <v>924</v>
      </c>
    </row>
    <row r="4252" spans="3:12">
      <c r="C4252" s="1" t="s">
        <v>1268</v>
      </c>
      <c r="D4252" s="1">
        <v>0</v>
      </c>
      <c r="E4252" s="1" t="s">
        <v>27</v>
      </c>
      <c r="F4252" s="12" t="s">
        <v>142</v>
      </c>
      <c r="G4252" s="12" t="s">
        <v>3350</v>
      </c>
      <c r="H4252" s="1" t="s">
        <v>85</v>
      </c>
      <c r="I4252" s="12" t="s">
        <v>554</v>
      </c>
      <c r="J4252" s="12" t="s">
        <v>559</v>
      </c>
      <c r="K4252" s="1" t="s">
        <v>938</v>
      </c>
      <c r="L4252" s="1" t="s">
        <v>924</v>
      </c>
    </row>
    <row r="4253" spans="3:12">
      <c r="C4253" s="1" t="s">
        <v>1269</v>
      </c>
      <c r="D4253" s="1">
        <v>0</v>
      </c>
      <c r="E4253" s="1" t="s">
        <v>27</v>
      </c>
      <c r="F4253" s="12" t="s">
        <v>142</v>
      </c>
      <c r="G4253" s="12" t="s">
        <v>3350</v>
      </c>
      <c r="H4253" s="1" t="s">
        <v>85</v>
      </c>
      <c r="I4253" s="12" t="s">
        <v>554</v>
      </c>
      <c r="J4253" s="12" t="s">
        <v>559</v>
      </c>
      <c r="K4253" s="1" t="s">
        <v>938</v>
      </c>
      <c r="L4253" s="1" t="s">
        <v>924</v>
      </c>
    </row>
    <row r="4254" spans="3:12">
      <c r="C4254" s="1" t="s">
        <v>1270</v>
      </c>
      <c r="D4254" s="1">
        <v>0</v>
      </c>
      <c r="E4254" s="1" t="s">
        <v>27</v>
      </c>
      <c r="F4254" s="12" t="s">
        <v>142</v>
      </c>
      <c r="G4254" s="12" t="s">
        <v>3350</v>
      </c>
      <c r="H4254" s="1" t="s">
        <v>85</v>
      </c>
      <c r="I4254" s="12" t="s">
        <v>554</v>
      </c>
      <c r="J4254" s="12" t="s">
        <v>559</v>
      </c>
      <c r="K4254" s="1" t="s">
        <v>938</v>
      </c>
      <c r="L4254" s="1" t="s">
        <v>924</v>
      </c>
    </row>
    <row r="4255" spans="3:12">
      <c r="C4255" s="1" t="s">
        <v>1271</v>
      </c>
      <c r="D4255" s="1">
        <v>0</v>
      </c>
      <c r="E4255" s="1" t="s">
        <v>27</v>
      </c>
      <c r="F4255" s="12" t="s">
        <v>142</v>
      </c>
      <c r="G4255" s="12" t="s">
        <v>3350</v>
      </c>
      <c r="H4255" s="1" t="s">
        <v>85</v>
      </c>
      <c r="I4255" s="12" t="s">
        <v>554</v>
      </c>
      <c r="J4255" s="12" t="s">
        <v>559</v>
      </c>
      <c r="K4255" s="1" t="s">
        <v>938</v>
      </c>
      <c r="L4255" s="1" t="s">
        <v>924</v>
      </c>
    </row>
    <row r="4256" spans="3:12">
      <c r="C4256" s="1" t="s">
        <v>1273</v>
      </c>
      <c r="D4256" s="1">
        <v>0</v>
      </c>
      <c r="E4256" s="1" t="s">
        <v>27</v>
      </c>
      <c r="F4256" s="12" t="s">
        <v>142</v>
      </c>
      <c r="G4256" s="12" t="s">
        <v>3350</v>
      </c>
      <c r="H4256" s="1" t="s">
        <v>85</v>
      </c>
      <c r="I4256" s="12" t="s">
        <v>554</v>
      </c>
      <c r="J4256" s="12" t="s">
        <v>559</v>
      </c>
      <c r="K4256" s="1" t="s">
        <v>938</v>
      </c>
      <c r="L4256" s="1" t="s">
        <v>924</v>
      </c>
    </row>
    <row r="4257" spans="3:12">
      <c r="C4257" s="1" t="s">
        <v>1274</v>
      </c>
      <c r="D4257" s="1">
        <v>0</v>
      </c>
      <c r="E4257" s="1" t="s">
        <v>27</v>
      </c>
      <c r="F4257" s="12" t="s">
        <v>142</v>
      </c>
      <c r="G4257" s="12" t="s">
        <v>3350</v>
      </c>
      <c r="H4257" s="1" t="s">
        <v>85</v>
      </c>
      <c r="I4257" s="12" t="s">
        <v>554</v>
      </c>
      <c r="J4257" s="12" t="s">
        <v>559</v>
      </c>
      <c r="K4257" s="1" t="s">
        <v>938</v>
      </c>
      <c r="L4257" s="1" t="s">
        <v>924</v>
      </c>
    </row>
    <row r="4258" spans="3:12">
      <c r="C4258" s="1" t="s">
        <v>1275</v>
      </c>
      <c r="D4258" s="1">
        <v>0</v>
      </c>
      <c r="E4258" s="1" t="s">
        <v>27</v>
      </c>
      <c r="F4258" s="12" t="s">
        <v>142</v>
      </c>
      <c r="G4258" s="12" t="s">
        <v>3350</v>
      </c>
      <c r="H4258" s="1" t="s">
        <v>85</v>
      </c>
      <c r="I4258" s="12" t="s">
        <v>554</v>
      </c>
      <c r="J4258" s="12" t="s">
        <v>559</v>
      </c>
      <c r="K4258" s="1" t="s">
        <v>938</v>
      </c>
      <c r="L4258" s="1" t="s">
        <v>924</v>
      </c>
    </row>
    <row r="4259" spans="3:12">
      <c r="C4259" s="1" t="s">
        <v>1276</v>
      </c>
      <c r="D4259" s="1">
        <v>0</v>
      </c>
      <c r="E4259" s="1" t="s">
        <v>27</v>
      </c>
      <c r="F4259" s="12" t="s">
        <v>142</v>
      </c>
      <c r="G4259" s="12" t="s">
        <v>3350</v>
      </c>
      <c r="H4259" s="1" t="s">
        <v>85</v>
      </c>
      <c r="I4259" s="12" t="s">
        <v>554</v>
      </c>
      <c r="J4259" s="12" t="s">
        <v>559</v>
      </c>
      <c r="K4259" s="1" t="s">
        <v>938</v>
      </c>
      <c r="L4259" s="1" t="s">
        <v>924</v>
      </c>
    </row>
    <row r="4260" spans="3:12">
      <c r="C4260" s="1" t="s">
        <v>1277</v>
      </c>
      <c r="D4260" s="1">
        <v>0</v>
      </c>
      <c r="E4260" s="1" t="s">
        <v>27</v>
      </c>
      <c r="F4260" s="12" t="s">
        <v>142</v>
      </c>
      <c r="G4260" s="12" t="s">
        <v>3350</v>
      </c>
      <c r="H4260" s="1" t="s">
        <v>85</v>
      </c>
      <c r="I4260" s="12" t="s">
        <v>554</v>
      </c>
      <c r="J4260" s="12" t="s">
        <v>559</v>
      </c>
      <c r="K4260" s="1" t="s">
        <v>938</v>
      </c>
      <c r="L4260" s="1" t="s">
        <v>924</v>
      </c>
    </row>
    <row r="4261" spans="3:12">
      <c r="C4261" s="1" t="s">
        <v>1278</v>
      </c>
      <c r="D4261" s="1">
        <v>0</v>
      </c>
      <c r="E4261" s="1" t="s">
        <v>27</v>
      </c>
      <c r="F4261" s="12" t="s">
        <v>142</v>
      </c>
      <c r="G4261" s="12" t="s">
        <v>3350</v>
      </c>
      <c r="H4261" s="1" t="s">
        <v>85</v>
      </c>
      <c r="I4261" s="12" t="s">
        <v>554</v>
      </c>
      <c r="J4261" s="12" t="s">
        <v>559</v>
      </c>
      <c r="K4261" s="1" t="s">
        <v>938</v>
      </c>
      <c r="L4261" s="1" t="s">
        <v>924</v>
      </c>
    </row>
    <row r="4262" spans="3:12">
      <c r="C4262" s="1" t="s">
        <v>1279</v>
      </c>
      <c r="D4262" s="1">
        <v>0</v>
      </c>
      <c r="E4262" s="1" t="s">
        <v>27</v>
      </c>
      <c r="F4262" s="12" t="s">
        <v>142</v>
      </c>
      <c r="G4262" s="12" t="s">
        <v>3350</v>
      </c>
      <c r="H4262" s="1" t="s">
        <v>85</v>
      </c>
      <c r="I4262" s="12" t="s">
        <v>554</v>
      </c>
      <c r="J4262" s="12" t="s">
        <v>559</v>
      </c>
      <c r="K4262" s="1" t="s">
        <v>938</v>
      </c>
      <c r="L4262" s="1" t="s">
        <v>924</v>
      </c>
    </row>
    <row r="4263" spans="3:12">
      <c r="C4263" s="1" t="s">
        <v>1281</v>
      </c>
      <c r="D4263" s="1">
        <v>0</v>
      </c>
      <c r="E4263" s="1" t="s">
        <v>27</v>
      </c>
      <c r="F4263" s="12" t="s">
        <v>142</v>
      </c>
      <c r="G4263" s="12" t="s">
        <v>3350</v>
      </c>
      <c r="H4263" s="1" t="s">
        <v>85</v>
      </c>
      <c r="I4263" s="12" t="s">
        <v>554</v>
      </c>
      <c r="J4263" s="12" t="s">
        <v>559</v>
      </c>
      <c r="K4263" s="1" t="s">
        <v>938</v>
      </c>
      <c r="L4263" s="1" t="s">
        <v>924</v>
      </c>
    </row>
    <row r="4264" spans="3:12">
      <c r="C4264" s="1" t="s">
        <v>1282</v>
      </c>
      <c r="D4264" s="1">
        <v>0</v>
      </c>
      <c r="E4264" s="1" t="s">
        <v>27</v>
      </c>
      <c r="F4264" s="12" t="s">
        <v>142</v>
      </c>
      <c r="G4264" s="12" t="s">
        <v>3350</v>
      </c>
      <c r="H4264" s="1" t="s">
        <v>85</v>
      </c>
      <c r="I4264" s="12" t="s">
        <v>554</v>
      </c>
      <c r="J4264" s="12" t="s">
        <v>559</v>
      </c>
      <c r="K4264" s="1" t="s">
        <v>938</v>
      </c>
      <c r="L4264" s="1" t="s">
        <v>924</v>
      </c>
    </row>
    <row r="4265" spans="3:12">
      <c r="C4265" s="1" t="s">
        <v>1283</v>
      </c>
      <c r="D4265" s="1">
        <v>0</v>
      </c>
      <c r="E4265" s="1" t="s">
        <v>27</v>
      </c>
      <c r="F4265" s="12" t="s">
        <v>142</v>
      </c>
      <c r="G4265" s="12" t="s">
        <v>3350</v>
      </c>
      <c r="H4265" s="1" t="s">
        <v>85</v>
      </c>
      <c r="I4265" s="12" t="s">
        <v>554</v>
      </c>
      <c r="J4265" s="12" t="s">
        <v>559</v>
      </c>
      <c r="K4265" s="1" t="s">
        <v>938</v>
      </c>
      <c r="L4265" s="1" t="s">
        <v>924</v>
      </c>
    </row>
    <row r="4266" spans="3:12">
      <c r="C4266" s="1" t="s">
        <v>1284</v>
      </c>
      <c r="D4266" s="1">
        <v>0</v>
      </c>
      <c r="E4266" s="1" t="s">
        <v>27</v>
      </c>
      <c r="F4266" s="12" t="s">
        <v>142</v>
      </c>
      <c r="G4266" s="12" t="s">
        <v>3350</v>
      </c>
      <c r="H4266" s="1" t="s">
        <v>85</v>
      </c>
      <c r="I4266" s="12" t="s">
        <v>554</v>
      </c>
      <c r="J4266" s="12" t="s">
        <v>559</v>
      </c>
      <c r="K4266" s="1" t="s">
        <v>938</v>
      </c>
      <c r="L4266" s="1" t="s">
        <v>924</v>
      </c>
    </row>
    <row r="4267" spans="3:12">
      <c r="C4267" s="1" t="s">
        <v>1285</v>
      </c>
      <c r="D4267" s="1">
        <v>0</v>
      </c>
      <c r="E4267" s="1" t="s">
        <v>27</v>
      </c>
      <c r="F4267" s="12" t="s">
        <v>142</v>
      </c>
      <c r="G4267" s="12" t="s">
        <v>3350</v>
      </c>
      <c r="H4267" s="1" t="s">
        <v>85</v>
      </c>
      <c r="I4267" s="12" t="s">
        <v>554</v>
      </c>
      <c r="J4267" s="12" t="s">
        <v>559</v>
      </c>
      <c r="K4267" s="1" t="s">
        <v>938</v>
      </c>
      <c r="L4267" s="1" t="s">
        <v>924</v>
      </c>
    </row>
    <row r="4268" spans="3:12">
      <c r="C4268" s="1" t="s">
        <v>1286</v>
      </c>
      <c r="D4268" s="1">
        <v>0</v>
      </c>
      <c r="E4268" s="1" t="s">
        <v>27</v>
      </c>
      <c r="F4268" s="12" t="s">
        <v>142</v>
      </c>
      <c r="G4268" s="12" t="s">
        <v>3350</v>
      </c>
      <c r="H4268" s="1" t="s">
        <v>85</v>
      </c>
      <c r="I4268" s="12" t="s">
        <v>554</v>
      </c>
      <c r="J4268" s="12" t="s">
        <v>559</v>
      </c>
      <c r="K4268" s="1" t="s">
        <v>938</v>
      </c>
      <c r="L4268" s="1" t="s">
        <v>924</v>
      </c>
    </row>
    <row r="4269" spans="3:12">
      <c r="C4269" s="1" t="s">
        <v>1235</v>
      </c>
      <c r="D4269" s="1">
        <v>0</v>
      </c>
      <c r="E4269" s="1" t="s">
        <v>27</v>
      </c>
      <c r="F4269" s="12" t="s">
        <v>142</v>
      </c>
      <c r="G4269" s="12" t="s">
        <v>3350</v>
      </c>
      <c r="H4269" s="1" t="s">
        <v>85</v>
      </c>
      <c r="I4269" s="12" t="s">
        <v>554</v>
      </c>
      <c r="J4269" s="12" t="s">
        <v>559</v>
      </c>
      <c r="K4269" s="1" t="s">
        <v>938</v>
      </c>
      <c r="L4269" s="1" t="s">
        <v>926</v>
      </c>
    </row>
    <row r="4270" spans="3:12">
      <c r="C4270" s="1" t="s">
        <v>1236</v>
      </c>
      <c r="D4270" s="1">
        <v>0</v>
      </c>
      <c r="E4270" s="1" t="s">
        <v>27</v>
      </c>
      <c r="F4270" s="12" t="s">
        <v>142</v>
      </c>
      <c r="G4270" s="12" t="s">
        <v>3350</v>
      </c>
      <c r="H4270" s="1" t="s">
        <v>85</v>
      </c>
      <c r="I4270" s="12" t="s">
        <v>554</v>
      </c>
      <c r="J4270" s="12" t="s">
        <v>559</v>
      </c>
      <c r="K4270" s="1" t="s">
        <v>938</v>
      </c>
      <c r="L4270" s="1" t="s">
        <v>926</v>
      </c>
    </row>
    <row r="4271" spans="3:12">
      <c r="C4271" s="1" t="s">
        <v>1237</v>
      </c>
      <c r="D4271" s="1">
        <v>0</v>
      </c>
      <c r="E4271" s="1" t="s">
        <v>27</v>
      </c>
      <c r="F4271" s="12" t="s">
        <v>142</v>
      </c>
      <c r="G4271" s="12" t="s">
        <v>3350</v>
      </c>
      <c r="H4271" s="1" t="s">
        <v>85</v>
      </c>
      <c r="I4271" s="12" t="s">
        <v>554</v>
      </c>
      <c r="J4271" s="12" t="s">
        <v>559</v>
      </c>
      <c r="K4271" s="1" t="s">
        <v>938</v>
      </c>
      <c r="L4271" s="1" t="s">
        <v>926</v>
      </c>
    </row>
    <row r="4272" spans="3:12">
      <c r="C4272" s="1" t="s">
        <v>1238</v>
      </c>
      <c r="D4272" s="1">
        <v>0</v>
      </c>
      <c r="E4272" s="1" t="s">
        <v>27</v>
      </c>
      <c r="F4272" s="12" t="s">
        <v>142</v>
      </c>
      <c r="G4272" s="12" t="s">
        <v>3350</v>
      </c>
      <c r="H4272" s="1" t="s">
        <v>85</v>
      </c>
      <c r="I4272" s="12" t="s">
        <v>554</v>
      </c>
      <c r="J4272" s="12" t="s">
        <v>559</v>
      </c>
      <c r="K4272" s="1" t="s">
        <v>938</v>
      </c>
      <c r="L4272" s="1" t="s">
        <v>926</v>
      </c>
    </row>
    <row r="4273" spans="3:12">
      <c r="C4273" s="1" t="s">
        <v>1240</v>
      </c>
      <c r="D4273" s="1">
        <v>0</v>
      </c>
      <c r="E4273" s="1" t="s">
        <v>27</v>
      </c>
      <c r="F4273" s="12" t="s">
        <v>142</v>
      </c>
      <c r="G4273" s="12" t="s">
        <v>3350</v>
      </c>
      <c r="H4273" s="1" t="s">
        <v>85</v>
      </c>
      <c r="I4273" s="12" t="s">
        <v>554</v>
      </c>
      <c r="J4273" s="12" t="s">
        <v>559</v>
      </c>
      <c r="K4273" s="1" t="s">
        <v>938</v>
      </c>
      <c r="L4273" s="1" t="s">
        <v>926</v>
      </c>
    </row>
    <row r="4274" spans="3:12">
      <c r="C4274" s="1" t="s">
        <v>1241</v>
      </c>
      <c r="D4274" s="1">
        <v>0</v>
      </c>
      <c r="E4274" s="1" t="s">
        <v>27</v>
      </c>
      <c r="F4274" s="12" t="s">
        <v>142</v>
      </c>
      <c r="G4274" s="12" t="s">
        <v>3350</v>
      </c>
      <c r="H4274" s="1" t="s">
        <v>85</v>
      </c>
      <c r="I4274" s="12" t="s">
        <v>554</v>
      </c>
      <c r="J4274" s="12" t="s">
        <v>559</v>
      </c>
      <c r="K4274" s="1" t="s">
        <v>938</v>
      </c>
      <c r="L4274" s="1" t="s">
        <v>926</v>
      </c>
    </row>
    <row r="4275" spans="3:12">
      <c r="C4275" s="1" t="s">
        <v>1242</v>
      </c>
      <c r="D4275" s="1">
        <v>0</v>
      </c>
      <c r="E4275" s="1" t="s">
        <v>27</v>
      </c>
      <c r="F4275" s="12" t="s">
        <v>142</v>
      </c>
      <c r="G4275" s="12" t="s">
        <v>3350</v>
      </c>
      <c r="H4275" s="1" t="s">
        <v>85</v>
      </c>
      <c r="I4275" s="12" t="s">
        <v>554</v>
      </c>
      <c r="J4275" s="12" t="s">
        <v>559</v>
      </c>
      <c r="K4275" s="1" t="s">
        <v>938</v>
      </c>
      <c r="L4275" s="1" t="s">
        <v>926</v>
      </c>
    </row>
    <row r="4276" spans="3:12">
      <c r="C4276" s="1" t="s">
        <v>1243</v>
      </c>
      <c r="D4276" s="1">
        <v>0</v>
      </c>
      <c r="E4276" s="1" t="s">
        <v>27</v>
      </c>
      <c r="F4276" s="12" t="s">
        <v>142</v>
      </c>
      <c r="G4276" s="12" t="s">
        <v>3350</v>
      </c>
      <c r="H4276" s="1" t="s">
        <v>85</v>
      </c>
      <c r="I4276" s="12" t="s">
        <v>554</v>
      </c>
      <c r="J4276" s="12" t="s">
        <v>559</v>
      </c>
      <c r="K4276" s="1" t="s">
        <v>938</v>
      </c>
      <c r="L4276" s="1" t="s">
        <v>926</v>
      </c>
    </row>
    <row r="4277" spans="3:12">
      <c r="C4277" s="1" t="s">
        <v>1244</v>
      </c>
      <c r="D4277" s="1">
        <v>0</v>
      </c>
      <c r="E4277" s="1" t="s">
        <v>27</v>
      </c>
      <c r="F4277" s="12" t="s">
        <v>142</v>
      </c>
      <c r="G4277" s="12" t="s">
        <v>3350</v>
      </c>
      <c r="H4277" s="1" t="s">
        <v>85</v>
      </c>
      <c r="I4277" s="12" t="s">
        <v>554</v>
      </c>
      <c r="J4277" s="12" t="s">
        <v>559</v>
      </c>
      <c r="K4277" s="1" t="s">
        <v>938</v>
      </c>
      <c r="L4277" s="1" t="s">
        <v>926</v>
      </c>
    </row>
    <row r="4278" spans="3:12">
      <c r="C4278" s="1" t="s">
        <v>1246</v>
      </c>
      <c r="D4278" s="1">
        <v>0</v>
      </c>
      <c r="E4278" s="1" t="s">
        <v>27</v>
      </c>
      <c r="F4278" s="12" t="s">
        <v>142</v>
      </c>
      <c r="G4278" s="12" t="s">
        <v>3350</v>
      </c>
      <c r="H4278" s="1" t="s">
        <v>85</v>
      </c>
      <c r="I4278" s="12" t="s">
        <v>554</v>
      </c>
      <c r="J4278" s="12" t="s">
        <v>559</v>
      </c>
      <c r="K4278" s="1" t="s">
        <v>938</v>
      </c>
      <c r="L4278" s="1" t="s">
        <v>926</v>
      </c>
    </row>
    <row r="4279" spans="3:12">
      <c r="C4279" s="1" t="s">
        <v>1247</v>
      </c>
      <c r="D4279" s="1">
        <v>0</v>
      </c>
      <c r="E4279" s="1" t="s">
        <v>27</v>
      </c>
      <c r="F4279" s="12" t="s">
        <v>142</v>
      </c>
      <c r="G4279" s="12" t="s">
        <v>3350</v>
      </c>
      <c r="H4279" s="1" t="s">
        <v>85</v>
      </c>
      <c r="I4279" s="12" t="s">
        <v>554</v>
      </c>
      <c r="J4279" s="12" t="s">
        <v>559</v>
      </c>
      <c r="K4279" s="1" t="s">
        <v>938</v>
      </c>
      <c r="L4279" s="1" t="s">
        <v>926</v>
      </c>
    </row>
    <row r="4280" spans="3:12">
      <c r="C4280" s="1" t="s">
        <v>1248</v>
      </c>
      <c r="D4280" s="1">
        <v>0</v>
      </c>
      <c r="E4280" s="1" t="s">
        <v>27</v>
      </c>
      <c r="F4280" s="12" t="s">
        <v>142</v>
      </c>
      <c r="G4280" s="12" t="s">
        <v>3350</v>
      </c>
      <c r="H4280" s="1" t="s">
        <v>85</v>
      </c>
      <c r="I4280" s="12" t="s">
        <v>554</v>
      </c>
      <c r="J4280" s="12" t="s">
        <v>559</v>
      </c>
      <c r="K4280" s="1" t="s">
        <v>938</v>
      </c>
      <c r="L4280" s="1" t="s">
        <v>926</v>
      </c>
    </row>
    <row r="4281" spans="3:12">
      <c r="C4281" s="1" t="s">
        <v>1249</v>
      </c>
      <c r="D4281" s="1">
        <v>0</v>
      </c>
      <c r="E4281" s="1" t="s">
        <v>27</v>
      </c>
      <c r="F4281" s="12" t="s">
        <v>142</v>
      </c>
      <c r="G4281" s="12" t="s">
        <v>3350</v>
      </c>
      <c r="H4281" s="1" t="s">
        <v>85</v>
      </c>
      <c r="I4281" s="12" t="s">
        <v>554</v>
      </c>
      <c r="J4281" s="12" t="s">
        <v>559</v>
      </c>
      <c r="K4281" s="1" t="s">
        <v>938</v>
      </c>
      <c r="L4281" s="1" t="s">
        <v>926</v>
      </c>
    </row>
    <row r="4282" spans="3:12">
      <c r="C4282" s="1" t="s">
        <v>1250</v>
      </c>
      <c r="D4282" s="1">
        <v>0</v>
      </c>
      <c r="E4282" s="1" t="s">
        <v>27</v>
      </c>
      <c r="F4282" s="12" t="s">
        <v>142</v>
      </c>
      <c r="G4282" s="12" t="s">
        <v>3350</v>
      </c>
      <c r="H4282" s="1" t="s">
        <v>85</v>
      </c>
      <c r="I4282" s="12" t="s">
        <v>554</v>
      </c>
      <c r="J4282" s="12" t="s">
        <v>559</v>
      </c>
      <c r="K4282" s="1" t="s">
        <v>938</v>
      </c>
      <c r="L4282" s="1" t="s">
        <v>926</v>
      </c>
    </row>
    <row r="4283" spans="3:12">
      <c r="C4283" s="1" t="s">
        <v>1251</v>
      </c>
      <c r="D4283" s="1">
        <v>0</v>
      </c>
      <c r="E4283" s="1" t="s">
        <v>27</v>
      </c>
      <c r="F4283" s="12" t="s">
        <v>142</v>
      </c>
      <c r="G4283" s="12" t="s">
        <v>3350</v>
      </c>
      <c r="H4283" s="1" t="s">
        <v>85</v>
      </c>
      <c r="I4283" s="12" t="s">
        <v>554</v>
      </c>
      <c r="J4283" s="12" t="s">
        <v>559</v>
      </c>
      <c r="K4283" s="1" t="s">
        <v>938</v>
      </c>
      <c r="L4283" s="1" t="s">
        <v>926</v>
      </c>
    </row>
    <row r="4284" spans="3:12">
      <c r="C4284" s="1" t="s">
        <v>1252</v>
      </c>
      <c r="D4284" s="1">
        <v>0</v>
      </c>
      <c r="E4284" s="1" t="s">
        <v>27</v>
      </c>
      <c r="F4284" s="12" t="s">
        <v>142</v>
      </c>
      <c r="G4284" s="12" t="s">
        <v>3350</v>
      </c>
      <c r="H4284" s="1" t="s">
        <v>85</v>
      </c>
      <c r="I4284" s="12" t="s">
        <v>554</v>
      </c>
      <c r="J4284" s="12" t="s">
        <v>559</v>
      </c>
      <c r="K4284" s="1" t="s">
        <v>938</v>
      </c>
      <c r="L4284" s="1" t="s">
        <v>926</v>
      </c>
    </row>
    <row r="4285" spans="3:12">
      <c r="C4285" s="1" t="s">
        <v>1254</v>
      </c>
      <c r="D4285" s="1">
        <v>0</v>
      </c>
      <c r="E4285" s="1" t="s">
        <v>27</v>
      </c>
      <c r="F4285" s="12" t="s">
        <v>142</v>
      </c>
      <c r="G4285" s="12" t="s">
        <v>3350</v>
      </c>
      <c r="H4285" s="1" t="s">
        <v>85</v>
      </c>
      <c r="I4285" s="12" t="s">
        <v>554</v>
      </c>
      <c r="J4285" s="12" t="s">
        <v>559</v>
      </c>
      <c r="K4285" s="1" t="s">
        <v>938</v>
      </c>
      <c r="L4285" s="1" t="s">
        <v>926</v>
      </c>
    </row>
    <row r="4286" spans="3:12">
      <c r="C4286" s="1" t="s">
        <v>1255</v>
      </c>
      <c r="D4286" s="1">
        <v>0</v>
      </c>
      <c r="E4286" s="1" t="s">
        <v>27</v>
      </c>
      <c r="F4286" s="12" t="s">
        <v>142</v>
      </c>
      <c r="G4286" s="12" t="s">
        <v>3350</v>
      </c>
      <c r="H4286" s="1" t="s">
        <v>85</v>
      </c>
      <c r="I4286" s="12" t="s">
        <v>554</v>
      </c>
      <c r="J4286" s="12" t="s">
        <v>559</v>
      </c>
      <c r="K4286" s="1" t="s">
        <v>938</v>
      </c>
      <c r="L4286" s="1" t="s">
        <v>926</v>
      </c>
    </row>
    <row r="4287" spans="3:12">
      <c r="C4287" s="1" t="s">
        <v>1256</v>
      </c>
      <c r="D4287" s="1">
        <v>0</v>
      </c>
      <c r="E4287" s="1" t="s">
        <v>27</v>
      </c>
      <c r="F4287" s="12" t="s">
        <v>142</v>
      </c>
      <c r="G4287" s="12" t="s">
        <v>3350</v>
      </c>
      <c r="H4287" s="1" t="s">
        <v>85</v>
      </c>
      <c r="I4287" s="12" t="s">
        <v>554</v>
      </c>
      <c r="J4287" s="12" t="s">
        <v>559</v>
      </c>
      <c r="K4287" s="1" t="s">
        <v>938</v>
      </c>
      <c r="L4287" s="1" t="s">
        <v>926</v>
      </c>
    </row>
    <row r="4288" spans="3:12">
      <c r="C4288" s="1" t="s">
        <v>1257</v>
      </c>
      <c r="D4288" s="1">
        <v>0</v>
      </c>
      <c r="E4288" s="1" t="s">
        <v>27</v>
      </c>
      <c r="F4288" s="12" t="s">
        <v>142</v>
      </c>
      <c r="G4288" s="12" t="s">
        <v>3350</v>
      </c>
      <c r="H4288" s="1" t="s">
        <v>85</v>
      </c>
      <c r="I4288" s="12" t="s">
        <v>554</v>
      </c>
      <c r="J4288" s="12" t="s">
        <v>559</v>
      </c>
      <c r="K4288" s="1" t="s">
        <v>938</v>
      </c>
      <c r="L4288" s="1" t="s">
        <v>926</v>
      </c>
    </row>
    <row r="4289" spans="3:12">
      <c r="C4289" s="1" t="s">
        <v>1258</v>
      </c>
      <c r="D4289" s="1">
        <v>0</v>
      </c>
      <c r="E4289" s="1" t="s">
        <v>27</v>
      </c>
      <c r="F4289" s="12" t="s">
        <v>142</v>
      </c>
      <c r="G4289" s="12" t="s">
        <v>3350</v>
      </c>
      <c r="H4289" s="1" t="s">
        <v>85</v>
      </c>
      <c r="I4289" s="12" t="s">
        <v>554</v>
      </c>
      <c r="J4289" s="12" t="s">
        <v>559</v>
      </c>
      <c r="K4289" s="1" t="s">
        <v>938</v>
      </c>
      <c r="L4289" s="1" t="s">
        <v>926</v>
      </c>
    </row>
    <row r="4290" spans="3:12">
      <c r="C4290" s="1" t="s">
        <v>1259</v>
      </c>
      <c r="D4290" s="1">
        <v>0</v>
      </c>
      <c r="E4290" s="1" t="s">
        <v>27</v>
      </c>
      <c r="F4290" s="12" t="s">
        <v>142</v>
      </c>
      <c r="G4290" s="12" t="s">
        <v>3350</v>
      </c>
      <c r="H4290" s="1" t="s">
        <v>85</v>
      </c>
      <c r="I4290" s="12" t="s">
        <v>554</v>
      </c>
      <c r="J4290" s="12" t="s">
        <v>559</v>
      </c>
      <c r="K4290" s="1" t="s">
        <v>938</v>
      </c>
      <c r="L4290" s="1" t="s">
        <v>926</v>
      </c>
    </row>
    <row r="4291" spans="3:12">
      <c r="C4291" s="1" t="s">
        <v>1262</v>
      </c>
      <c r="D4291" s="1">
        <v>0</v>
      </c>
      <c r="E4291" s="1" t="s">
        <v>27</v>
      </c>
      <c r="F4291" s="12" t="s">
        <v>142</v>
      </c>
      <c r="G4291" s="12" t="s">
        <v>3350</v>
      </c>
      <c r="H4291" s="1" t="s">
        <v>85</v>
      </c>
      <c r="I4291" s="12" t="s">
        <v>554</v>
      </c>
      <c r="J4291" s="12" t="s">
        <v>559</v>
      </c>
      <c r="K4291" s="1" t="s">
        <v>938</v>
      </c>
      <c r="L4291" s="1" t="s">
        <v>926</v>
      </c>
    </row>
    <row r="4292" spans="3:12">
      <c r="C4292" s="1" t="s">
        <v>1263</v>
      </c>
      <c r="D4292" s="1">
        <v>0</v>
      </c>
      <c r="E4292" s="1" t="s">
        <v>27</v>
      </c>
      <c r="F4292" s="12" t="s">
        <v>142</v>
      </c>
      <c r="G4292" s="12" t="s">
        <v>3350</v>
      </c>
      <c r="H4292" s="1" t="s">
        <v>85</v>
      </c>
      <c r="I4292" s="12" t="s">
        <v>554</v>
      </c>
      <c r="J4292" s="12" t="s">
        <v>559</v>
      </c>
      <c r="K4292" s="1" t="s">
        <v>938</v>
      </c>
      <c r="L4292" s="1" t="s">
        <v>926</v>
      </c>
    </row>
    <row r="4293" spans="3:12">
      <c r="C4293" s="1" t="s">
        <v>1264</v>
      </c>
      <c r="D4293" s="1">
        <v>0</v>
      </c>
      <c r="E4293" s="1" t="s">
        <v>27</v>
      </c>
      <c r="F4293" s="12" t="s">
        <v>142</v>
      </c>
      <c r="G4293" s="12" t="s">
        <v>3350</v>
      </c>
      <c r="H4293" s="1" t="s">
        <v>85</v>
      </c>
      <c r="I4293" s="12" t="s">
        <v>554</v>
      </c>
      <c r="J4293" s="12" t="s">
        <v>559</v>
      </c>
      <c r="K4293" s="1" t="s">
        <v>938</v>
      </c>
      <c r="L4293" s="1" t="s">
        <v>926</v>
      </c>
    </row>
    <row r="4294" spans="3:12">
      <c r="C4294" s="1" t="s">
        <v>1265</v>
      </c>
      <c r="D4294" s="1">
        <v>0</v>
      </c>
      <c r="E4294" s="1" t="s">
        <v>27</v>
      </c>
      <c r="F4294" s="12" t="s">
        <v>142</v>
      </c>
      <c r="G4294" s="12" t="s">
        <v>3350</v>
      </c>
      <c r="H4294" s="1" t="s">
        <v>85</v>
      </c>
      <c r="I4294" s="12" t="s">
        <v>554</v>
      </c>
      <c r="J4294" s="12" t="s">
        <v>559</v>
      </c>
      <c r="K4294" s="1" t="s">
        <v>938</v>
      </c>
      <c r="L4294" s="1" t="s">
        <v>926</v>
      </c>
    </row>
    <row r="4295" spans="3:12">
      <c r="C4295" s="1" t="s">
        <v>1267</v>
      </c>
      <c r="D4295" s="1">
        <v>0</v>
      </c>
      <c r="E4295" s="1" t="s">
        <v>27</v>
      </c>
      <c r="F4295" s="12" t="s">
        <v>142</v>
      </c>
      <c r="G4295" s="12" t="s">
        <v>3350</v>
      </c>
      <c r="H4295" s="1" t="s">
        <v>85</v>
      </c>
      <c r="I4295" s="12" t="s">
        <v>554</v>
      </c>
      <c r="J4295" s="12" t="s">
        <v>559</v>
      </c>
      <c r="K4295" s="1" t="s">
        <v>938</v>
      </c>
      <c r="L4295" s="1" t="s">
        <v>926</v>
      </c>
    </row>
    <row r="4296" spans="3:12">
      <c r="C4296" s="1" t="s">
        <v>1268</v>
      </c>
      <c r="D4296" s="1">
        <v>0</v>
      </c>
      <c r="E4296" s="1" t="s">
        <v>27</v>
      </c>
      <c r="F4296" s="12" t="s">
        <v>142</v>
      </c>
      <c r="G4296" s="12" t="s">
        <v>3350</v>
      </c>
      <c r="H4296" s="1" t="s">
        <v>85</v>
      </c>
      <c r="I4296" s="12" t="s">
        <v>554</v>
      </c>
      <c r="J4296" s="12" t="s">
        <v>559</v>
      </c>
      <c r="K4296" s="1" t="s">
        <v>938</v>
      </c>
      <c r="L4296" s="1" t="s">
        <v>926</v>
      </c>
    </row>
    <row r="4297" spans="3:12">
      <c r="C4297" s="1" t="s">
        <v>1269</v>
      </c>
      <c r="D4297" s="1">
        <v>0</v>
      </c>
      <c r="E4297" s="1" t="s">
        <v>27</v>
      </c>
      <c r="F4297" s="12" t="s">
        <v>142</v>
      </c>
      <c r="G4297" s="12" t="s">
        <v>3350</v>
      </c>
      <c r="H4297" s="1" t="s">
        <v>85</v>
      </c>
      <c r="I4297" s="12" t="s">
        <v>554</v>
      </c>
      <c r="J4297" s="12" t="s">
        <v>559</v>
      </c>
      <c r="K4297" s="1" t="s">
        <v>938</v>
      </c>
      <c r="L4297" s="1" t="s">
        <v>926</v>
      </c>
    </row>
    <row r="4298" spans="3:12">
      <c r="C4298" s="1" t="s">
        <v>1270</v>
      </c>
      <c r="D4298" s="1">
        <v>0</v>
      </c>
      <c r="E4298" s="1" t="s">
        <v>27</v>
      </c>
      <c r="F4298" s="12" t="s">
        <v>142</v>
      </c>
      <c r="G4298" s="12" t="s">
        <v>3350</v>
      </c>
      <c r="H4298" s="1" t="s">
        <v>85</v>
      </c>
      <c r="I4298" s="12" t="s">
        <v>554</v>
      </c>
      <c r="J4298" s="12" t="s">
        <v>559</v>
      </c>
      <c r="K4298" s="1" t="s">
        <v>938</v>
      </c>
      <c r="L4298" s="1" t="s">
        <v>926</v>
      </c>
    </row>
    <row r="4299" spans="3:12">
      <c r="C4299" s="1" t="s">
        <v>1271</v>
      </c>
      <c r="D4299" s="1">
        <v>0</v>
      </c>
      <c r="E4299" s="1" t="s">
        <v>27</v>
      </c>
      <c r="F4299" s="12" t="s">
        <v>142</v>
      </c>
      <c r="G4299" s="12" t="s">
        <v>3350</v>
      </c>
      <c r="H4299" s="1" t="s">
        <v>85</v>
      </c>
      <c r="I4299" s="12" t="s">
        <v>554</v>
      </c>
      <c r="J4299" s="12" t="s">
        <v>559</v>
      </c>
      <c r="K4299" s="1" t="s">
        <v>938</v>
      </c>
      <c r="L4299" s="1" t="s">
        <v>926</v>
      </c>
    </row>
    <row r="4300" spans="3:12">
      <c r="C4300" s="1" t="s">
        <v>1273</v>
      </c>
      <c r="D4300" s="1">
        <v>0</v>
      </c>
      <c r="E4300" s="1" t="s">
        <v>27</v>
      </c>
      <c r="F4300" s="12" t="s">
        <v>142</v>
      </c>
      <c r="G4300" s="12" t="s">
        <v>3350</v>
      </c>
      <c r="H4300" s="1" t="s">
        <v>85</v>
      </c>
      <c r="I4300" s="12" t="s">
        <v>554</v>
      </c>
      <c r="J4300" s="12" t="s">
        <v>559</v>
      </c>
      <c r="K4300" s="1" t="s">
        <v>938</v>
      </c>
      <c r="L4300" s="1" t="s">
        <v>926</v>
      </c>
    </row>
    <row r="4301" spans="3:12">
      <c r="C4301" s="1" t="s">
        <v>1274</v>
      </c>
      <c r="D4301" s="1">
        <v>0</v>
      </c>
      <c r="E4301" s="1" t="s">
        <v>27</v>
      </c>
      <c r="F4301" s="12" t="s">
        <v>142</v>
      </c>
      <c r="G4301" s="12" t="s">
        <v>3350</v>
      </c>
      <c r="H4301" s="1" t="s">
        <v>85</v>
      </c>
      <c r="I4301" s="12" t="s">
        <v>554</v>
      </c>
      <c r="J4301" s="12" t="s">
        <v>559</v>
      </c>
      <c r="K4301" s="1" t="s">
        <v>938</v>
      </c>
      <c r="L4301" s="1" t="s">
        <v>926</v>
      </c>
    </row>
    <row r="4302" spans="3:12">
      <c r="C4302" s="1" t="s">
        <v>1275</v>
      </c>
      <c r="D4302" s="1">
        <v>0</v>
      </c>
      <c r="E4302" s="1" t="s">
        <v>27</v>
      </c>
      <c r="F4302" s="12" t="s">
        <v>142</v>
      </c>
      <c r="G4302" s="12" t="s">
        <v>3350</v>
      </c>
      <c r="H4302" s="1" t="s">
        <v>85</v>
      </c>
      <c r="I4302" s="12" t="s">
        <v>554</v>
      </c>
      <c r="J4302" s="12" t="s">
        <v>559</v>
      </c>
      <c r="K4302" s="1" t="s">
        <v>938</v>
      </c>
      <c r="L4302" s="1" t="s">
        <v>926</v>
      </c>
    </row>
    <row r="4303" spans="3:12">
      <c r="C4303" s="1" t="s">
        <v>1276</v>
      </c>
      <c r="D4303" s="1">
        <v>0</v>
      </c>
      <c r="E4303" s="1" t="s">
        <v>27</v>
      </c>
      <c r="F4303" s="12" t="s">
        <v>142</v>
      </c>
      <c r="G4303" s="12" t="s">
        <v>3350</v>
      </c>
      <c r="H4303" s="1" t="s">
        <v>85</v>
      </c>
      <c r="I4303" s="12" t="s">
        <v>554</v>
      </c>
      <c r="J4303" s="12" t="s">
        <v>559</v>
      </c>
      <c r="K4303" s="1" t="s">
        <v>938</v>
      </c>
      <c r="L4303" s="1" t="s">
        <v>926</v>
      </c>
    </row>
    <row r="4304" spans="3:12">
      <c r="C4304" s="1" t="s">
        <v>1277</v>
      </c>
      <c r="D4304" s="1">
        <v>0</v>
      </c>
      <c r="E4304" s="1" t="s">
        <v>27</v>
      </c>
      <c r="F4304" s="12" t="s">
        <v>142</v>
      </c>
      <c r="G4304" s="12" t="s">
        <v>3350</v>
      </c>
      <c r="H4304" s="1" t="s">
        <v>85</v>
      </c>
      <c r="I4304" s="12" t="s">
        <v>554</v>
      </c>
      <c r="J4304" s="12" t="s">
        <v>559</v>
      </c>
      <c r="K4304" s="1" t="s">
        <v>938</v>
      </c>
      <c r="L4304" s="1" t="s">
        <v>926</v>
      </c>
    </row>
    <row r="4305" spans="3:12">
      <c r="C4305" s="1" t="s">
        <v>1278</v>
      </c>
      <c r="D4305" s="1">
        <v>0</v>
      </c>
      <c r="E4305" s="1" t="s">
        <v>27</v>
      </c>
      <c r="F4305" s="12" t="s">
        <v>142</v>
      </c>
      <c r="G4305" s="12" t="s">
        <v>3350</v>
      </c>
      <c r="H4305" s="1" t="s">
        <v>85</v>
      </c>
      <c r="I4305" s="12" t="s">
        <v>554</v>
      </c>
      <c r="J4305" s="12" t="s">
        <v>559</v>
      </c>
      <c r="K4305" s="1" t="s">
        <v>938</v>
      </c>
      <c r="L4305" s="1" t="s">
        <v>926</v>
      </c>
    </row>
    <row r="4306" spans="3:12">
      <c r="C4306" s="1" t="s">
        <v>1279</v>
      </c>
      <c r="D4306" s="1">
        <v>0</v>
      </c>
      <c r="E4306" s="1" t="s">
        <v>27</v>
      </c>
      <c r="F4306" s="12" t="s">
        <v>142</v>
      </c>
      <c r="G4306" s="12" t="s">
        <v>3350</v>
      </c>
      <c r="H4306" s="1" t="s">
        <v>85</v>
      </c>
      <c r="I4306" s="12" t="s">
        <v>554</v>
      </c>
      <c r="J4306" s="12" t="s">
        <v>559</v>
      </c>
      <c r="K4306" s="1" t="s">
        <v>938</v>
      </c>
      <c r="L4306" s="1" t="s">
        <v>926</v>
      </c>
    </row>
    <row r="4307" spans="3:12">
      <c r="C4307" s="1" t="s">
        <v>1281</v>
      </c>
      <c r="D4307" s="1">
        <v>0</v>
      </c>
      <c r="E4307" s="1" t="s">
        <v>27</v>
      </c>
      <c r="F4307" s="12" t="s">
        <v>142</v>
      </c>
      <c r="G4307" s="12" t="s">
        <v>3350</v>
      </c>
      <c r="H4307" s="1" t="s">
        <v>85</v>
      </c>
      <c r="I4307" s="12" t="s">
        <v>554</v>
      </c>
      <c r="J4307" s="12" t="s">
        <v>559</v>
      </c>
      <c r="K4307" s="1" t="s">
        <v>938</v>
      </c>
      <c r="L4307" s="1" t="s">
        <v>926</v>
      </c>
    </row>
    <row r="4308" spans="3:12">
      <c r="C4308" s="1" t="s">
        <v>1282</v>
      </c>
      <c r="D4308" s="1">
        <v>0</v>
      </c>
      <c r="E4308" s="1" t="s">
        <v>27</v>
      </c>
      <c r="F4308" s="12" t="s">
        <v>142</v>
      </c>
      <c r="G4308" s="12" t="s">
        <v>3350</v>
      </c>
      <c r="H4308" s="1" t="s">
        <v>85</v>
      </c>
      <c r="I4308" s="12" t="s">
        <v>554</v>
      </c>
      <c r="J4308" s="12" t="s">
        <v>559</v>
      </c>
      <c r="K4308" s="1" t="s">
        <v>938</v>
      </c>
      <c r="L4308" s="1" t="s">
        <v>926</v>
      </c>
    </row>
    <row r="4309" spans="3:12">
      <c r="C4309" s="1" t="s">
        <v>1283</v>
      </c>
      <c r="D4309" s="1">
        <v>0</v>
      </c>
      <c r="E4309" s="1" t="s">
        <v>27</v>
      </c>
      <c r="F4309" s="12" t="s">
        <v>142</v>
      </c>
      <c r="G4309" s="12" t="s">
        <v>3350</v>
      </c>
      <c r="H4309" s="1" t="s">
        <v>85</v>
      </c>
      <c r="I4309" s="12" t="s">
        <v>554</v>
      </c>
      <c r="J4309" s="12" t="s">
        <v>559</v>
      </c>
      <c r="K4309" s="1" t="s">
        <v>938</v>
      </c>
      <c r="L4309" s="1" t="s">
        <v>926</v>
      </c>
    </row>
    <row r="4310" spans="3:12">
      <c r="C4310" s="1" t="s">
        <v>1284</v>
      </c>
      <c r="D4310" s="1">
        <v>0</v>
      </c>
      <c r="E4310" s="1" t="s">
        <v>27</v>
      </c>
      <c r="F4310" s="12" t="s">
        <v>142</v>
      </c>
      <c r="G4310" s="12" t="s">
        <v>3350</v>
      </c>
      <c r="H4310" s="1" t="s">
        <v>85</v>
      </c>
      <c r="I4310" s="12" t="s">
        <v>554</v>
      </c>
      <c r="J4310" s="12" t="s">
        <v>559</v>
      </c>
      <c r="K4310" s="1" t="s">
        <v>938</v>
      </c>
      <c r="L4310" s="1" t="s">
        <v>926</v>
      </c>
    </row>
    <row r="4311" spans="3:12">
      <c r="C4311" s="1" t="s">
        <v>1285</v>
      </c>
      <c r="D4311" s="1">
        <v>0</v>
      </c>
      <c r="E4311" s="1" t="s">
        <v>27</v>
      </c>
      <c r="F4311" s="12" t="s">
        <v>142</v>
      </c>
      <c r="G4311" s="12" t="s">
        <v>3350</v>
      </c>
      <c r="H4311" s="1" t="s">
        <v>85</v>
      </c>
      <c r="I4311" s="12" t="s">
        <v>554</v>
      </c>
      <c r="J4311" s="12" t="s">
        <v>559</v>
      </c>
      <c r="K4311" s="1" t="s">
        <v>938</v>
      </c>
      <c r="L4311" s="1" t="s">
        <v>926</v>
      </c>
    </row>
    <row r="4312" spans="3:12">
      <c r="C4312" s="1" t="s">
        <v>1286</v>
      </c>
      <c r="D4312" s="1">
        <v>0</v>
      </c>
      <c r="E4312" s="1" t="s">
        <v>27</v>
      </c>
      <c r="F4312" s="12" t="s">
        <v>142</v>
      </c>
      <c r="G4312" s="12" t="s">
        <v>3350</v>
      </c>
      <c r="H4312" s="1" t="s">
        <v>85</v>
      </c>
      <c r="I4312" s="12" t="s">
        <v>554</v>
      </c>
      <c r="J4312" s="12" t="s">
        <v>559</v>
      </c>
      <c r="K4312" s="1" t="s">
        <v>938</v>
      </c>
      <c r="L4312" s="1" t="s">
        <v>926</v>
      </c>
    </row>
    <row r="4313" spans="3:12">
      <c r="C4313" s="1" t="s">
        <v>1235</v>
      </c>
      <c r="D4313" s="1">
        <v>0</v>
      </c>
      <c r="E4313" s="1" t="s">
        <v>27</v>
      </c>
      <c r="F4313" s="12" t="s">
        <v>142</v>
      </c>
      <c r="G4313" s="12" t="s">
        <v>3350</v>
      </c>
      <c r="H4313" s="1" t="s">
        <v>85</v>
      </c>
      <c r="I4313" s="12" t="s">
        <v>554</v>
      </c>
      <c r="J4313" s="12" t="s">
        <v>559</v>
      </c>
      <c r="K4313" s="1" t="s">
        <v>938</v>
      </c>
      <c r="L4313" s="1" t="s">
        <v>928</v>
      </c>
    </row>
    <row r="4314" spans="3:12">
      <c r="C4314" s="1" t="s">
        <v>1236</v>
      </c>
      <c r="D4314" s="1">
        <v>0</v>
      </c>
      <c r="E4314" s="1" t="s">
        <v>27</v>
      </c>
      <c r="F4314" s="12" t="s">
        <v>142</v>
      </c>
      <c r="G4314" s="12" t="s">
        <v>3350</v>
      </c>
      <c r="H4314" s="1" t="s">
        <v>85</v>
      </c>
      <c r="I4314" s="12" t="s">
        <v>554</v>
      </c>
      <c r="J4314" s="12" t="s">
        <v>559</v>
      </c>
      <c r="K4314" s="1" t="s">
        <v>938</v>
      </c>
      <c r="L4314" s="1" t="s">
        <v>928</v>
      </c>
    </row>
    <row r="4315" spans="3:12">
      <c r="C4315" s="1" t="s">
        <v>1237</v>
      </c>
      <c r="D4315" s="1">
        <v>0</v>
      </c>
      <c r="E4315" s="1" t="s">
        <v>27</v>
      </c>
      <c r="F4315" s="12" t="s">
        <v>142</v>
      </c>
      <c r="G4315" s="12" t="s">
        <v>3350</v>
      </c>
      <c r="H4315" s="1" t="s">
        <v>85</v>
      </c>
      <c r="I4315" s="12" t="s">
        <v>554</v>
      </c>
      <c r="J4315" s="12" t="s">
        <v>559</v>
      </c>
      <c r="K4315" s="1" t="s">
        <v>938</v>
      </c>
      <c r="L4315" s="1" t="s">
        <v>928</v>
      </c>
    </row>
    <row r="4316" spans="3:12">
      <c r="C4316" s="1" t="s">
        <v>1238</v>
      </c>
      <c r="D4316" s="1">
        <v>0</v>
      </c>
      <c r="E4316" s="1" t="s">
        <v>27</v>
      </c>
      <c r="F4316" s="12" t="s">
        <v>142</v>
      </c>
      <c r="G4316" s="12" t="s">
        <v>3350</v>
      </c>
      <c r="H4316" s="1" t="s">
        <v>85</v>
      </c>
      <c r="I4316" s="12" t="s">
        <v>554</v>
      </c>
      <c r="J4316" s="12" t="s">
        <v>559</v>
      </c>
      <c r="K4316" s="1" t="s">
        <v>938</v>
      </c>
      <c r="L4316" s="1" t="s">
        <v>928</v>
      </c>
    </row>
    <row r="4317" spans="3:12">
      <c r="C4317" s="1" t="s">
        <v>1240</v>
      </c>
      <c r="D4317" s="1">
        <v>0</v>
      </c>
      <c r="E4317" s="1" t="s">
        <v>27</v>
      </c>
      <c r="F4317" s="12" t="s">
        <v>142</v>
      </c>
      <c r="G4317" s="12" t="s">
        <v>3350</v>
      </c>
      <c r="H4317" s="1" t="s">
        <v>85</v>
      </c>
      <c r="I4317" s="12" t="s">
        <v>554</v>
      </c>
      <c r="J4317" s="12" t="s">
        <v>559</v>
      </c>
      <c r="K4317" s="1" t="s">
        <v>938</v>
      </c>
      <c r="L4317" s="1" t="s">
        <v>928</v>
      </c>
    </row>
    <row r="4318" spans="3:12">
      <c r="C4318" s="1" t="s">
        <v>1241</v>
      </c>
      <c r="D4318" s="1">
        <v>0</v>
      </c>
      <c r="E4318" s="1" t="s">
        <v>27</v>
      </c>
      <c r="F4318" s="12" t="s">
        <v>142</v>
      </c>
      <c r="G4318" s="12" t="s">
        <v>3350</v>
      </c>
      <c r="H4318" s="1" t="s">
        <v>85</v>
      </c>
      <c r="I4318" s="12" t="s">
        <v>554</v>
      </c>
      <c r="J4318" s="12" t="s">
        <v>559</v>
      </c>
      <c r="K4318" s="1" t="s">
        <v>938</v>
      </c>
      <c r="L4318" s="1" t="s">
        <v>928</v>
      </c>
    </row>
    <row r="4319" spans="3:12">
      <c r="C4319" s="1" t="s">
        <v>1242</v>
      </c>
      <c r="D4319" s="1">
        <v>0</v>
      </c>
      <c r="E4319" s="1" t="s">
        <v>27</v>
      </c>
      <c r="F4319" s="12" t="s">
        <v>142</v>
      </c>
      <c r="G4319" s="12" t="s">
        <v>3350</v>
      </c>
      <c r="H4319" s="1" t="s">
        <v>85</v>
      </c>
      <c r="I4319" s="12" t="s">
        <v>554</v>
      </c>
      <c r="J4319" s="12" t="s">
        <v>559</v>
      </c>
      <c r="K4319" s="1" t="s">
        <v>938</v>
      </c>
      <c r="L4319" s="1" t="s">
        <v>928</v>
      </c>
    </row>
    <row r="4320" spans="3:12">
      <c r="C4320" s="1" t="s">
        <v>1243</v>
      </c>
      <c r="D4320" s="1">
        <v>0</v>
      </c>
      <c r="E4320" s="1" t="s">
        <v>27</v>
      </c>
      <c r="F4320" s="12" t="s">
        <v>142</v>
      </c>
      <c r="G4320" s="12" t="s">
        <v>3350</v>
      </c>
      <c r="H4320" s="1" t="s">
        <v>85</v>
      </c>
      <c r="I4320" s="12" t="s">
        <v>554</v>
      </c>
      <c r="J4320" s="12" t="s">
        <v>559</v>
      </c>
      <c r="K4320" s="1" t="s">
        <v>938</v>
      </c>
      <c r="L4320" s="1" t="s">
        <v>928</v>
      </c>
    </row>
    <row r="4321" spans="3:12">
      <c r="C4321" s="1" t="s">
        <v>1244</v>
      </c>
      <c r="D4321" s="1">
        <v>0</v>
      </c>
      <c r="E4321" s="1" t="s">
        <v>27</v>
      </c>
      <c r="F4321" s="12" t="s">
        <v>142</v>
      </c>
      <c r="G4321" s="12" t="s">
        <v>3350</v>
      </c>
      <c r="H4321" s="1" t="s">
        <v>85</v>
      </c>
      <c r="I4321" s="12" t="s">
        <v>554</v>
      </c>
      <c r="J4321" s="12" t="s">
        <v>559</v>
      </c>
      <c r="K4321" s="1" t="s">
        <v>938</v>
      </c>
      <c r="L4321" s="1" t="s">
        <v>928</v>
      </c>
    </row>
    <row r="4322" spans="3:12">
      <c r="C4322" s="1" t="s">
        <v>1246</v>
      </c>
      <c r="D4322" s="1">
        <v>0</v>
      </c>
      <c r="E4322" s="1" t="s">
        <v>27</v>
      </c>
      <c r="F4322" s="12" t="s">
        <v>142</v>
      </c>
      <c r="G4322" s="12" t="s">
        <v>3350</v>
      </c>
      <c r="H4322" s="1" t="s">
        <v>85</v>
      </c>
      <c r="I4322" s="12" t="s">
        <v>554</v>
      </c>
      <c r="J4322" s="12" t="s">
        <v>559</v>
      </c>
      <c r="K4322" s="1" t="s">
        <v>938</v>
      </c>
      <c r="L4322" s="1" t="s">
        <v>928</v>
      </c>
    </row>
    <row r="4323" spans="3:12">
      <c r="C4323" s="1" t="s">
        <v>1247</v>
      </c>
      <c r="D4323" s="1">
        <v>0</v>
      </c>
      <c r="E4323" s="1" t="s">
        <v>27</v>
      </c>
      <c r="F4323" s="12" t="s">
        <v>142</v>
      </c>
      <c r="G4323" s="12" t="s">
        <v>3350</v>
      </c>
      <c r="H4323" s="1" t="s">
        <v>85</v>
      </c>
      <c r="I4323" s="12" t="s">
        <v>554</v>
      </c>
      <c r="J4323" s="12" t="s">
        <v>559</v>
      </c>
      <c r="K4323" s="1" t="s">
        <v>938</v>
      </c>
      <c r="L4323" s="1" t="s">
        <v>928</v>
      </c>
    </row>
    <row r="4324" spans="3:12">
      <c r="C4324" s="1" t="s">
        <v>1248</v>
      </c>
      <c r="D4324" s="1">
        <v>0</v>
      </c>
      <c r="E4324" s="1" t="s">
        <v>27</v>
      </c>
      <c r="F4324" s="12" t="s">
        <v>142</v>
      </c>
      <c r="G4324" s="12" t="s">
        <v>3350</v>
      </c>
      <c r="H4324" s="1" t="s">
        <v>85</v>
      </c>
      <c r="I4324" s="12" t="s">
        <v>554</v>
      </c>
      <c r="J4324" s="12" t="s">
        <v>559</v>
      </c>
      <c r="K4324" s="1" t="s">
        <v>938</v>
      </c>
      <c r="L4324" s="1" t="s">
        <v>928</v>
      </c>
    </row>
    <row r="4325" spans="3:12">
      <c r="C4325" s="1" t="s">
        <v>1249</v>
      </c>
      <c r="D4325" s="1">
        <v>0</v>
      </c>
      <c r="E4325" s="1" t="s">
        <v>27</v>
      </c>
      <c r="F4325" s="12" t="s">
        <v>142</v>
      </c>
      <c r="G4325" s="12" t="s">
        <v>3350</v>
      </c>
      <c r="H4325" s="1" t="s">
        <v>85</v>
      </c>
      <c r="I4325" s="12" t="s">
        <v>554</v>
      </c>
      <c r="J4325" s="12" t="s">
        <v>559</v>
      </c>
      <c r="K4325" s="1" t="s">
        <v>938</v>
      </c>
      <c r="L4325" s="1" t="s">
        <v>928</v>
      </c>
    </row>
    <row r="4326" spans="3:12">
      <c r="C4326" s="1" t="s">
        <v>1250</v>
      </c>
      <c r="D4326" s="1">
        <v>0</v>
      </c>
      <c r="E4326" s="1" t="s">
        <v>27</v>
      </c>
      <c r="F4326" s="12" t="s">
        <v>142</v>
      </c>
      <c r="G4326" s="12" t="s">
        <v>3350</v>
      </c>
      <c r="H4326" s="1" t="s">
        <v>85</v>
      </c>
      <c r="I4326" s="12" t="s">
        <v>554</v>
      </c>
      <c r="J4326" s="12" t="s">
        <v>559</v>
      </c>
      <c r="K4326" s="1" t="s">
        <v>938</v>
      </c>
      <c r="L4326" s="1" t="s">
        <v>928</v>
      </c>
    </row>
    <row r="4327" spans="3:12">
      <c r="C4327" s="1" t="s">
        <v>1251</v>
      </c>
      <c r="D4327" s="1">
        <v>0</v>
      </c>
      <c r="E4327" s="1" t="s">
        <v>27</v>
      </c>
      <c r="F4327" s="12" t="s">
        <v>142</v>
      </c>
      <c r="G4327" s="12" t="s">
        <v>3350</v>
      </c>
      <c r="H4327" s="1" t="s">
        <v>85</v>
      </c>
      <c r="I4327" s="12" t="s">
        <v>554</v>
      </c>
      <c r="J4327" s="12" t="s">
        <v>559</v>
      </c>
      <c r="K4327" s="1" t="s">
        <v>938</v>
      </c>
      <c r="L4327" s="1" t="s">
        <v>928</v>
      </c>
    </row>
    <row r="4328" spans="3:12">
      <c r="C4328" s="1" t="s">
        <v>1252</v>
      </c>
      <c r="D4328" s="1">
        <v>0</v>
      </c>
      <c r="E4328" s="1" t="s">
        <v>27</v>
      </c>
      <c r="F4328" s="12" t="s">
        <v>142</v>
      </c>
      <c r="G4328" s="12" t="s">
        <v>3350</v>
      </c>
      <c r="H4328" s="1" t="s">
        <v>85</v>
      </c>
      <c r="I4328" s="12" t="s">
        <v>554</v>
      </c>
      <c r="J4328" s="12" t="s">
        <v>559</v>
      </c>
      <c r="K4328" s="1" t="s">
        <v>938</v>
      </c>
      <c r="L4328" s="1" t="s">
        <v>928</v>
      </c>
    </row>
    <row r="4329" spans="3:12">
      <c r="C4329" s="1" t="s">
        <v>1254</v>
      </c>
      <c r="D4329" s="1">
        <v>0</v>
      </c>
      <c r="E4329" s="1" t="s">
        <v>27</v>
      </c>
      <c r="F4329" s="12" t="s">
        <v>142</v>
      </c>
      <c r="G4329" s="12" t="s">
        <v>3350</v>
      </c>
      <c r="H4329" s="1" t="s">
        <v>85</v>
      </c>
      <c r="I4329" s="12" t="s">
        <v>554</v>
      </c>
      <c r="J4329" s="12" t="s">
        <v>559</v>
      </c>
      <c r="K4329" s="1" t="s">
        <v>938</v>
      </c>
      <c r="L4329" s="1" t="s">
        <v>928</v>
      </c>
    </row>
    <row r="4330" spans="3:12">
      <c r="C4330" s="1" t="s">
        <v>1255</v>
      </c>
      <c r="D4330" s="1">
        <v>0</v>
      </c>
      <c r="E4330" s="1" t="s">
        <v>27</v>
      </c>
      <c r="F4330" s="12" t="s">
        <v>142</v>
      </c>
      <c r="G4330" s="12" t="s">
        <v>3350</v>
      </c>
      <c r="H4330" s="1" t="s">
        <v>85</v>
      </c>
      <c r="I4330" s="12" t="s">
        <v>554</v>
      </c>
      <c r="J4330" s="12" t="s">
        <v>559</v>
      </c>
      <c r="K4330" s="1" t="s">
        <v>938</v>
      </c>
      <c r="L4330" s="1" t="s">
        <v>928</v>
      </c>
    </row>
    <row r="4331" spans="3:12">
      <c r="C4331" s="1" t="s">
        <v>1256</v>
      </c>
      <c r="D4331" s="1">
        <v>0</v>
      </c>
      <c r="E4331" s="1" t="s">
        <v>27</v>
      </c>
      <c r="F4331" s="12" t="s">
        <v>142</v>
      </c>
      <c r="G4331" s="12" t="s">
        <v>3350</v>
      </c>
      <c r="H4331" s="1" t="s">
        <v>85</v>
      </c>
      <c r="I4331" s="12" t="s">
        <v>554</v>
      </c>
      <c r="J4331" s="12" t="s">
        <v>559</v>
      </c>
      <c r="K4331" s="1" t="s">
        <v>938</v>
      </c>
      <c r="L4331" s="1" t="s">
        <v>928</v>
      </c>
    </row>
    <row r="4332" spans="3:12">
      <c r="C4332" s="1" t="s">
        <v>1257</v>
      </c>
      <c r="D4332" s="1">
        <v>0</v>
      </c>
      <c r="E4332" s="1" t="s">
        <v>27</v>
      </c>
      <c r="F4332" s="12" t="s">
        <v>142</v>
      </c>
      <c r="G4332" s="12" t="s">
        <v>3350</v>
      </c>
      <c r="H4332" s="1" t="s">
        <v>85</v>
      </c>
      <c r="I4332" s="12" t="s">
        <v>554</v>
      </c>
      <c r="J4332" s="12" t="s">
        <v>559</v>
      </c>
      <c r="K4332" s="1" t="s">
        <v>938</v>
      </c>
      <c r="L4332" s="1" t="s">
        <v>928</v>
      </c>
    </row>
    <row r="4333" spans="3:12">
      <c r="C4333" s="1" t="s">
        <v>1258</v>
      </c>
      <c r="D4333" s="1">
        <v>0</v>
      </c>
      <c r="E4333" s="1" t="s">
        <v>27</v>
      </c>
      <c r="F4333" s="12" t="s">
        <v>142</v>
      </c>
      <c r="G4333" s="12" t="s">
        <v>3350</v>
      </c>
      <c r="H4333" s="1" t="s">
        <v>85</v>
      </c>
      <c r="I4333" s="12" t="s">
        <v>554</v>
      </c>
      <c r="J4333" s="12" t="s">
        <v>559</v>
      </c>
      <c r="K4333" s="1" t="s">
        <v>938</v>
      </c>
      <c r="L4333" s="1" t="s">
        <v>928</v>
      </c>
    </row>
    <row r="4334" spans="3:12">
      <c r="C4334" s="1" t="s">
        <v>1259</v>
      </c>
      <c r="D4334" s="1">
        <v>0</v>
      </c>
      <c r="E4334" s="1" t="s">
        <v>27</v>
      </c>
      <c r="F4334" s="12" t="s">
        <v>142</v>
      </c>
      <c r="G4334" s="12" t="s">
        <v>3350</v>
      </c>
      <c r="H4334" s="1" t="s">
        <v>85</v>
      </c>
      <c r="I4334" s="12" t="s">
        <v>554</v>
      </c>
      <c r="J4334" s="12" t="s">
        <v>559</v>
      </c>
      <c r="K4334" s="1" t="s">
        <v>938</v>
      </c>
      <c r="L4334" s="1" t="s">
        <v>928</v>
      </c>
    </row>
    <row r="4335" spans="3:12">
      <c r="C4335" s="1" t="s">
        <v>1262</v>
      </c>
      <c r="D4335" s="1">
        <v>0</v>
      </c>
      <c r="E4335" s="1" t="s">
        <v>27</v>
      </c>
      <c r="F4335" s="12" t="s">
        <v>142</v>
      </c>
      <c r="G4335" s="12" t="s">
        <v>3350</v>
      </c>
      <c r="H4335" s="1" t="s">
        <v>85</v>
      </c>
      <c r="I4335" s="12" t="s">
        <v>554</v>
      </c>
      <c r="J4335" s="12" t="s">
        <v>559</v>
      </c>
      <c r="K4335" s="1" t="s">
        <v>938</v>
      </c>
      <c r="L4335" s="1" t="s">
        <v>928</v>
      </c>
    </row>
    <row r="4336" spans="3:12">
      <c r="C4336" s="1" t="s">
        <v>1263</v>
      </c>
      <c r="D4336" s="1">
        <v>0</v>
      </c>
      <c r="E4336" s="1" t="s">
        <v>27</v>
      </c>
      <c r="F4336" s="12" t="s">
        <v>142</v>
      </c>
      <c r="G4336" s="12" t="s">
        <v>3350</v>
      </c>
      <c r="H4336" s="1" t="s">
        <v>85</v>
      </c>
      <c r="I4336" s="12" t="s">
        <v>554</v>
      </c>
      <c r="J4336" s="12" t="s">
        <v>559</v>
      </c>
      <c r="K4336" s="1" t="s">
        <v>938</v>
      </c>
      <c r="L4336" s="1" t="s">
        <v>928</v>
      </c>
    </row>
    <row r="4337" spans="3:12">
      <c r="C4337" s="1" t="s">
        <v>1264</v>
      </c>
      <c r="D4337" s="1">
        <v>0</v>
      </c>
      <c r="E4337" s="1" t="s">
        <v>27</v>
      </c>
      <c r="F4337" s="12" t="s">
        <v>142</v>
      </c>
      <c r="G4337" s="12" t="s">
        <v>3350</v>
      </c>
      <c r="H4337" s="1" t="s">
        <v>85</v>
      </c>
      <c r="I4337" s="12" t="s">
        <v>554</v>
      </c>
      <c r="J4337" s="12" t="s">
        <v>559</v>
      </c>
      <c r="K4337" s="1" t="s">
        <v>938</v>
      </c>
      <c r="L4337" s="1" t="s">
        <v>928</v>
      </c>
    </row>
    <row r="4338" spans="3:12">
      <c r="C4338" s="1" t="s">
        <v>1265</v>
      </c>
      <c r="D4338" s="1">
        <v>0</v>
      </c>
      <c r="E4338" s="1" t="s">
        <v>27</v>
      </c>
      <c r="F4338" s="12" t="s">
        <v>142</v>
      </c>
      <c r="G4338" s="12" t="s">
        <v>3350</v>
      </c>
      <c r="H4338" s="1" t="s">
        <v>85</v>
      </c>
      <c r="I4338" s="12" t="s">
        <v>554</v>
      </c>
      <c r="J4338" s="12" t="s">
        <v>559</v>
      </c>
      <c r="K4338" s="1" t="s">
        <v>938</v>
      </c>
      <c r="L4338" s="1" t="s">
        <v>928</v>
      </c>
    </row>
    <row r="4339" spans="3:12">
      <c r="C4339" s="1" t="s">
        <v>1267</v>
      </c>
      <c r="D4339" s="1">
        <v>0</v>
      </c>
      <c r="E4339" s="1" t="s">
        <v>27</v>
      </c>
      <c r="F4339" s="12" t="s">
        <v>142</v>
      </c>
      <c r="G4339" s="12" t="s">
        <v>3350</v>
      </c>
      <c r="H4339" s="1" t="s">
        <v>85</v>
      </c>
      <c r="I4339" s="12" t="s">
        <v>554</v>
      </c>
      <c r="J4339" s="12" t="s">
        <v>559</v>
      </c>
      <c r="K4339" s="1" t="s">
        <v>938</v>
      </c>
      <c r="L4339" s="1" t="s">
        <v>928</v>
      </c>
    </row>
    <row r="4340" spans="3:12">
      <c r="C4340" s="1" t="s">
        <v>1268</v>
      </c>
      <c r="D4340" s="1">
        <v>0</v>
      </c>
      <c r="E4340" s="1" t="s">
        <v>27</v>
      </c>
      <c r="F4340" s="12" t="s">
        <v>142</v>
      </c>
      <c r="G4340" s="12" t="s">
        <v>3350</v>
      </c>
      <c r="H4340" s="1" t="s">
        <v>85</v>
      </c>
      <c r="I4340" s="12" t="s">
        <v>554</v>
      </c>
      <c r="J4340" s="12" t="s">
        <v>559</v>
      </c>
      <c r="K4340" s="1" t="s">
        <v>938</v>
      </c>
      <c r="L4340" s="1" t="s">
        <v>928</v>
      </c>
    </row>
    <row r="4341" spans="3:12">
      <c r="C4341" s="1" t="s">
        <v>1269</v>
      </c>
      <c r="D4341" s="1">
        <v>0</v>
      </c>
      <c r="E4341" s="1" t="s">
        <v>27</v>
      </c>
      <c r="F4341" s="12" t="s">
        <v>142</v>
      </c>
      <c r="G4341" s="12" t="s">
        <v>3350</v>
      </c>
      <c r="H4341" s="1" t="s">
        <v>85</v>
      </c>
      <c r="I4341" s="12" t="s">
        <v>554</v>
      </c>
      <c r="J4341" s="12" t="s">
        <v>559</v>
      </c>
      <c r="K4341" s="1" t="s">
        <v>938</v>
      </c>
      <c r="L4341" s="1" t="s">
        <v>928</v>
      </c>
    </row>
    <row r="4342" spans="3:12">
      <c r="C4342" s="1" t="s">
        <v>1270</v>
      </c>
      <c r="D4342" s="1">
        <v>0</v>
      </c>
      <c r="E4342" s="1" t="s">
        <v>27</v>
      </c>
      <c r="F4342" s="12" t="s">
        <v>142</v>
      </c>
      <c r="G4342" s="12" t="s">
        <v>3350</v>
      </c>
      <c r="H4342" s="1" t="s">
        <v>85</v>
      </c>
      <c r="I4342" s="12" t="s">
        <v>554</v>
      </c>
      <c r="J4342" s="12" t="s">
        <v>559</v>
      </c>
      <c r="K4342" s="1" t="s">
        <v>938</v>
      </c>
      <c r="L4342" s="1" t="s">
        <v>928</v>
      </c>
    </row>
    <row r="4343" spans="3:12">
      <c r="C4343" s="1" t="s">
        <v>1271</v>
      </c>
      <c r="D4343" s="1">
        <v>0</v>
      </c>
      <c r="E4343" s="1" t="s">
        <v>27</v>
      </c>
      <c r="F4343" s="12" t="s">
        <v>142</v>
      </c>
      <c r="G4343" s="12" t="s">
        <v>3350</v>
      </c>
      <c r="H4343" s="1" t="s">
        <v>85</v>
      </c>
      <c r="I4343" s="12" t="s">
        <v>554</v>
      </c>
      <c r="J4343" s="12" t="s">
        <v>559</v>
      </c>
      <c r="K4343" s="1" t="s">
        <v>938</v>
      </c>
      <c r="L4343" s="1" t="s">
        <v>928</v>
      </c>
    </row>
    <row r="4344" spans="3:12">
      <c r="C4344" s="1" t="s">
        <v>1273</v>
      </c>
      <c r="D4344" s="1">
        <v>0</v>
      </c>
      <c r="E4344" s="1" t="s">
        <v>27</v>
      </c>
      <c r="F4344" s="12" t="s">
        <v>142</v>
      </c>
      <c r="G4344" s="12" t="s">
        <v>3350</v>
      </c>
      <c r="H4344" s="1" t="s">
        <v>85</v>
      </c>
      <c r="I4344" s="12" t="s">
        <v>554</v>
      </c>
      <c r="J4344" s="12" t="s">
        <v>559</v>
      </c>
      <c r="K4344" s="1" t="s">
        <v>938</v>
      </c>
      <c r="L4344" s="1" t="s">
        <v>928</v>
      </c>
    </row>
    <row r="4345" spans="3:12">
      <c r="C4345" s="1" t="s">
        <v>1274</v>
      </c>
      <c r="D4345" s="1">
        <v>0</v>
      </c>
      <c r="E4345" s="1" t="s">
        <v>27</v>
      </c>
      <c r="F4345" s="12" t="s">
        <v>142</v>
      </c>
      <c r="G4345" s="12" t="s">
        <v>3350</v>
      </c>
      <c r="H4345" s="1" t="s">
        <v>85</v>
      </c>
      <c r="I4345" s="12" t="s">
        <v>554</v>
      </c>
      <c r="J4345" s="12" t="s">
        <v>559</v>
      </c>
      <c r="K4345" s="1" t="s">
        <v>938</v>
      </c>
      <c r="L4345" s="1" t="s">
        <v>928</v>
      </c>
    </row>
    <row r="4346" spans="3:12">
      <c r="C4346" s="1" t="s">
        <v>1275</v>
      </c>
      <c r="D4346" s="1">
        <v>0</v>
      </c>
      <c r="E4346" s="1" t="s">
        <v>27</v>
      </c>
      <c r="F4346" s="12" t="s">
        <v>142</v>
      </c>
      <c r="G4346" s="12" t="s">
        <v>3350</v>
      </c>
      <c r="H4346" s="1" t="s">
        <v>85</v>
      </c>
      <c r="I4346" s="12" t="s">
        <v>554</v>
      </c>
      <c r="J4346" s="12" t="s">
        <v>559</v>
      </c>
      <c r="K4346" s="1" t="s">
        <v>938</v>
      </c>
      <c r="L4346" s="1" t="s">
        <v>928</v>
      </c>
    </row>
    <row r="4347" spans="3:12">
      <c r="C4347" s="1" t="s">
        <v>1276</v>
      </c>
      <c r="D4347" s="1">
        <v>0</v>
      </c>
      <c r="E4347" s="1" t="s">
        <v>27</v>
      </c>
      <c r="F4347" s="12" t="s">
        <v>142</v>
      </c>
      <c r="G4347" s="12" t="s">
        <v>3350</v>
      </c>
      <c r="H4347" s="1" t="s">
        <v>85</v>
      </c>
      <c r="I4347" s="12" t="s">
        <v>554</v>
      </c>
      <c r="J4347" s="12" t="s">
        <v>559</v>
      </c>
      <c r="K4347" s="1" t="s">
        <v>938</v>
      </c>
      <c r="L4347" s="1" t="s">
        <v>928</v>
      </c>
    </row>
    <row r="4348" spans="3:12">
      <c r="C4348" s="1" t="s">
        <v>1277</v>
      </c>
      <c r="D4348" s="1">
        <v>0</v>
      </c>
      <c r="E4348" s="1" t="s">
        <v>27</v>
      </c>
      <c r="F4348" s="12" t="s">
        <v>142</v>
      </c>
      <c r="G4348" s="12" t="s">
        <v>3350</v>
      </c>
      <c r="H4348" s="1" t="s">
        <v>85</v>
      </c>
      <c r="I4348" s="12" t="s">
        <v>554</v>
      </c>
      <c r="J4348" s="12" t="s">
        <v>559</v>
      </c>
      <c r="K4348" s="1" t="s">
        <v>938</v>
      </c>
      <c r="L4348" s="1" t="s">
        <v>928</v>
      </c>
    </row>
    <row r="4349" spans="3:12">
      <c r="C4349" s="1" t="s">
        <v>1278</v>
      </c>
      <c r="D4349" s="1">
        <v>0</v>
      </c>
      <c r="E4349" s="1" t="s">
        <v>27</v>
      </c>
      <c r="F4349" s="12" t="s">
        <v>142</v>
      </c>
      <c r="G4349" s="12" t="s">
        <v>3350</v>
      </c>
      <c r="H4349" s="1" t="s">
        <v>85</v>
      </c>
      <c r="I4349" s="12" t="s">
        <v>554</v>
      </c>
      <c r="J4349" s="12" t="s">
        <v>559</v>
      </c>
      <c r="K4349" s="1" t="s">
        <v>938</v>
      </c>
      <c r="L4349" s="1" t="s">
        <v>928</v>
      </c>
    </row>
    <row r="4350" spans="3:12">
      <c r="C4350" s="1" t="s">
        <v>1279</v>
      </c>
      <c r="D4350" s="1">
        <v>0</v>
      </c>
      <c r="E4350" s="1" t="s">
        <v>27</v>
      </c>
      <c r="F4350" s="12" t="s">
        <v>142</v>
      </c>
      <c r="G4350" s="12" t="s">
        <v>3350</v>
      </c>
      <c r="H4350" s="1" t="s">
        <v>85</v>
      </c>
      <c r="I4350" s="12" t="s">
        <v>554</v>
      </c>
      <c r="J4350" s="12" t="s">
        <v>559</v>
      </c>
      <c r="K4350" s="1" t="s">
        <v>938</v>
      </c>
      <c r="L4350" s="1" t="s">
        <v>928</v>
      </c>
    </row>
    <row r="4351" spans="3:12">
      <c r="C4351" s="1" t="s">
        <v>1281</v>
      </c>
      <c r="D4351" s="1">
        <v>0</v>
      </c>
      <c r="E4351" s="1" t="s">
        <v>27</v>
      </c>
      <c r="F4351" s="12" t="s">
        <v>142</v>
      </c>
      <c r="G4351" s="12" t="s">
        <v>3350</v>
      </c>
      <c r="H4351" s="1" t="s">
        <v>85</v>
      </c>
      <c r="I4351" s="12" t="s">
        <v>554</v>
      </c>
      <c r="J4351" s="12" t="s">
        <v>559</v>
      </c>
      <c r="K4351" s="1" t="s">
        <v>938</v>
      </c>
      <c r="L4351" s="1" t="s">
        <v>928</v>
      </c>
    </row>
    <row r="4352" spans="3:12">
      <c r="C4352" s="1" t="s">
        <v>1282</v>
      </c>
      <c r="D4352" s="1">
        <v>0</v>
      </c>
      <c r="E4352" s="1" t="s">
        <v>27</v>
      </c>
      <c r="F4352" s="12" t="s">
        <v>142</v>
      </c>
      <c r="G4352" s="12" t="s">
        <v>3350</v>
      </c>
      <c r="H4352" s="1" t="s">
        <v>85</v>
      </c>
      <c r="I4352" s="12" t="s">
        <v>554</v>
      </c>
      <c r="J4352" s="12" t="s">
        <v>559</v>
      </c>
      <c r="K4352" s="1" t="s">
        <v>938</v>
      </c>
      <c r="L4352" s="1" t="s">
        <v>928</v>
      </c>
    </row>
    <row r="4353" spans="3:12">
      <c r="C4353" s="1" t="s">
        <v>1283</v>
      </c>
      <c r="D4353" s="1">
        <v>0</v>
      </c>
      <c r="E4353" s="1" t="s">
        <v>27</v>
      </c>
      <c r="F4353" s="12" t="s">
        <v>142</v>
      </c>
      <c r="G4353" s="12" t="s">
        <v>3350</v>
      </c>
      <c r="H4353" s="1" t="s">
        <v>85</v>
      </c>
      <c r="I4353" s="12" t="s">
        <v>554</v>
      </c>
      <c r="J4353" s="12" t="s">
        <v>559</v>
      </c>
      <c r="K4353" s="1" t="s">
        <v>938</v>
      </c>
      <c r="L4353" s="1" t="s">
        <v>928</v>
      </c>
    </row>
    <row r="4354" spans="3:12">
      <c r="C4354" s="1" t="s">
        <v>1284</v>
      </c>
      <c r="D4354" s="1">
        <v>0</v>
      </c>
      <c r="E4354" s="1" t="s">
        <v>27</v>
      </c>
      <c r="F4354" s="12" t="s">
        <v>142</v>
      </c>
      <c r="G4354" s="12" t="s">
        <v>3350</v>
      </c>
      <c r="H4354" s="1" t="s">
        <v>85</v>
      </c>
      <c r="I4354" s="12" t="s">
        <v>554</v>
      </c>
      <c r="J4354" s="12" t="s">
        <v>559</v>
      </c>
      <c r="K4354" s="1" t="s">
        <v>938</v>
      </c>
      <c r="L4354" s="1" t="s">
        <v>928</v>
      </c>
    </row>
    <row r="4355" spans="3:12">
      <c r="C4355" s="1" t="s">
        <v>1285</v>
      </c>
      <c r="D4355" s="1">
        <v>0</v>
      </c>
      <c r="E4355" s="1" t="s">
        <v>27</v>
      </c>
      <c r="F4355" s="12" t="s">
        <v>142</v>
      </c>
      <c r="G4355" s="12" t="s">
        <v>3350</v>
      </c>
      <c r="H4355" s="1" t="s">
        <v>85</v>
      </c>
      <c r="I4355" s="12" t="s">
        <v>554</v>
      </c>
      <c r="J4355" s="12" t="s">
        <v>559</v>
      </c>
      <c r="K4355" s="1" t="s">
        <v>938</v>
      </c>
      <c r="L4355" s="1" t="s">
        <v>928</v>
      </c>
    </row>
    <row r="4356" spans="3:12">
      <c r="C4356" s="1" t="s">
        <v>1286</v>
      </c>
      <c r="D4356" s="1">
        <v>0</v>
      </c>
      <c r="E4356" s="1" t="s">
        <v>27</v>
      </c>
      <c r="F4356" s="12" t="s">
        <v>142</v>
      </c>
      <c r="G4356" s="12" t="s">
        <v>3350</v>
      </c>
      <c r="H4356" s="1" t="s">
        <v>85</v>
      </c>
      <c r="I4356" s="12" t="s">
        <v>554</v>
      </c>
      <c r="J4356" s="12" t="s">
        <v>559</v>
      </c>
      <c r="K4356" s="1" t="s">
        <v>938</v>
      </c>
      <c r="L4356" s="1" t="s">
        <v>928</v>
      </c>
    </row>
    <row r="4357" spans="3:12">
      <c r="C4357" s="1" t="s">
        <v>1289</v>
      </c>
      <c r="D4357" s="1">
        <v>0</v>
      </c>
      <c r="E4357" s="1" t="s">
        <v>27</v>
      </c>
      <c r="F4357" s="12" t="s">
        <v>142</v>
      </c>
      <c r="G4357" s="12" t="s">
        <v>3350</v>
      </c>
      <c r="H4357" s="1" t="s">
        <v>85</v>
      </c>
      <c r="I4357" s="12" t="s">
        <v>554</v>
      </c>
      <c r="J4357" s="12" t="s">
        <v>559</v>
      </c>
      <c r="K4357" s="1" t="s">
        <v>940</v>
      </c>
      <c r="L4357" s="1" t="s">
        <v>136</v>
      </c>
    </row>
    <row r="4358" spans="3:12">
      <c r="C4358" s="1" t="s">
        <v>1290</v>
      </c>
      <c r="D4358" s="1">
        <v>0</v>
      </c>
      <c r="E4358" s="1" t="s">
        <v>27</v>
      </c>
      <c r="F4358" s="12" t="s">
        <v>142</v>
      </c>
      <c r="G4358" s="12" t="s">
        <v>3350</v>
      </c>
      <c r="H4358" s="1" t="s">
        <v>85</v>
      </c>
      <c r="I4358" s="12" t="s">
        <v>554</v>
      </c>
      <c r="J4358" s="12" t="s">
        <v>559</v>
      </c>
      <c r="K4358" s="1" t="s">
        <v>940</v>
      </c>
      <c r="L4358" s="1" t="s">
        <v>136</v>
      </c>
    </row>
    <row r="4359" spans="3:12">
      <c r="C4359" s="1" t="s">
        <v>1291</v>
      </c>
      <c r="D4359" s="1">
        <v>0</v>
      </c>
      <c r="E4359" s="1" t="s">
        <v>27</v>
      </c>
      <c r="F4359" s="12" t="s">
        <v>142</v>
      </c>
      <c r="G4359" s="12" t="s">
        <v>3350</v>
      </c>
      <c r="H4359" s="1" t="s">
        <v>85</v>
      </c>
      <c r="I4359" s="12" t="s">
        <v>554</v>
      </c>
      <c r="J4359" s="12" t="s">
        <v>559</v>
      </c>
      <c r="K4359" s="1" t="s">
        <v>940</v>
      </c>
      <c r="L4359" s="1" t="s">
        <v>136</v>
      </c>
    </row>
    <row r="4360" spans="3:12">
      <c r="C4360" s="1" t="s">
        <v>1292</v>
      </c>
      <c r="D4360" s="1">
        <v>0</v>
      </c>
      <c r="E4360" s="1" t="s">
        <v>27</v>
      </c>
      <c r="F4360" s="12" t="s">
        <v>142</v>
      </c>
      <c r="G4360" s="12" t="s">
        <v>3350</v>
      </c>
      <c r="H4360" s="1" t="s">
        <v>85</v>
      </c>
      <c r="I4360" s="12" t="s">
        <v>554</v>
      </c>
      <c r="J4360" s="12" t="s">
        <v>559</v>
      </c>
      <c r="K4360" s="1" t="s">
        <v>940</v>
      </c>
      <c r="L4360" s="1" t="s">
        <v>136</v>
      </c>
    </row>
    <row r="4361" spans="3:12">
      <c r="C4361" s="1" t="s">
        <v>1294</v>
      </c>
      <c r="D4361" s="1">
        <v>0</v>
      </c>
      <c r="E4361" s="1" t="s">
        <v>27</v>
      </c>
      <c r="F4361" s="12" t="s">
        <v>142</v>
      </c>
      <c r="G4361" s="12" t="s">
        <v>3350</v>
      </c>
      <c r="H4361" s="1" t="s">
        <v>85</v>
      </c>
      <c r="I4361" s="12" t="s">
        <v>554</v>
      </c>
      <c r="J4361" s="12" t="s">
        <v>559</v>
      </c>
      <c r="K4361" s="1" t="s">
        <v>940</v>
      </c>
      <c r="L4361" s="1" t="s">
        <v>136</v>
      </c>
    </row>
    <row r="4362" spans="3:12">
      <c r="C4362" s="1" t="s">
        <v>1295</v>
      </c>
      <c r="D4362" s="1">
        <v>0</v>
      </c>
      <c r="E4362" s="1" t="s">
        <v>27</v>
      </c>
      <c r="F4362" s="12" t="s">
        <v>142</v>
      </c>
      <c r="G4362" s="12" t="s">
        <v>3350</v>
      </c>
      <c r="H4362" s="1" t="s">
        <v>85</v>
      </c>
      <c r="I4362" s="12" t="s">
        <v>554</v>
      </c>
      <c r="J4362" s="12" t="s">
        <v>559</v>
      </c>
      <c r="K4362" s="1" t="s">
        <v>940</v>
      </c>
      <c r="L4362" s="1" t="s">
        <v>136</v>
      </c>
    </row>
    <row r="4363" spans="3:12">
      <c r="C4363" s="1" t="s">
        <v>1296</v>
      </c>
      <c r="D4363" s="1">
        <v>0</v>
      </c>
      <c r="E4363" s="1" t="s">
        <v>27</v>
      </c>
      <c r="F4363" s="12" t="s">
        <v>142</v>
      </c>
      <c r="G4363" s="12" t="s">
        <v>3350</v>
      </c>
      <c r="H4363" s="1" t="s">
        <v>85</v>
      </c>
      <c r="I4363" s="12" t="s">
        <v>554</v>
      </c>
      <c r="J4363" s="12" t="s">
        <v>559</v>
      </c>
      <c r="K4363" s="1" t="s">
        <v>940</v>
      </c>
      <c r="L4363" s="1" t="s">
        <v>136</v>
      </c>
    </row>
    <row r="4364" spans="3:12">
      <c r="C4364" s="1" t="s">
        <v>1297</v>
      </c>
      <c r="D4364" s="1">
        <v>0</v>
      </c>
      <c r="E4364" s="1" t="s">
        <v>27</v>
      </c>
      <c r="F4364" s="12" t="s">
        <v>142</v>
      </c>
      <c r="G4364" s="12" t="s">
        <v>3350</v>
      </c>
      <c r="H4364" s="1" t="s">
        <v>85</v>
      </c>
      <c r="I4364" s="12" t="s">
        <v>554</v>
      </c>
      <c r="J4364" s="12" t="s">
        <v>559</v>
      </c>
      <c r="K4364" s="1" t="s">
        <v>940</v>
      </c>
      <c r="L4364" s="1" t="s">
        <v>136</v>
      </c>
    </row>
    <row r="4365" spans="3:12">
      <c r="C4365" s="1" t="s">
        <v>1298</v>
      </c>
      <c r="D4365" s="1">
        <v>0</v>
      </c>
      <c r="E4365" s="1" t="s">
        <v>27</v>
      </c>
      <c r="F4365" s="12" t="s">
        <v>142</v>
      </c>
      <c r="G4365" s="12" t="s">
        <v>3350</v>
      </c>
      <c r="H4365" s="1" t="s">
        <v>85</v>
      </c>
      <c r="I4365" s="12" t="s">
        <v>554</v>
      </c>
      <c r="J4365" s="12" t="s">
        <v>559</v>
      </c>
      <c r="K4365" s="1" t="s">
        <v>940</v>
      </c>
      <c r="L4365" s="1" t="s">
        <v>136</v>
      </c>
    </row>
    <row r="4366" spans="3:12">
      <c r="C4366" s="1" t="s">
        <v>1299</v>
      </c>
      <c r="D4366" s="1">
        <v>0</v>
      </c>
      <c r="E4366" s="1" t="s">
        <v>27</v>
      </c>
      <c r="F4366" s="12" t="s">
        <v>142</v>
      </c>
      <c r="G4366" s="12" t="s">
        <v>3350</v>
      </c>
      <c r="H4366" s="1" t="s">
        <v>85</v>
      </c>
      <c r="I4366" s="12" t="s">
        <v>554</v>
      </c>
      <c r="J4366" s="12" t="s">
        <v>559</v>
      </c>
      <c r="K4366" s="1" t="s">
        <v>940</v>
      </c>
      <c r="L4366" s="1" t="s">
        <v>136</v>
      </c>
    </row>
    <row r="4367" spans="3:12">
      <c r="C4367" s="1" t="s">
        <v>1300</v>
      </c>
      <c r="D4367" s="1">
        <v>0</v>
      </c>
      <c r="E4367" s="1" t="s">
        <v>27</v>
      </c>
      <c r="F4367" s="12" t="s">
        <v>142</v>
      </c>
      <c r="G4367" s="12" t="s">
        <v>3350</v>
      </c>
      <c r="H4367" s="1" t="s">
        <v>85</v>
      </c>
      <c r="I4367" s="12" t="s">
        <v>554</v>
      </c>
      <c r="J4367" s="12" t="s">
        <v>559</v>
      </c>
      <c r="K4367" s="1" t="s">
        <v>940</v>
      </c>
      <c r="L4367" s="1" t="s">
        <v>136</v>
      </c>
    </row>
    <row r="4368" spans="3:12">
      <c r="C4368" s="1" t="s">
        <v>1289</v>
      </c>
      <c r="D4368" s="1">
        <v>0</v>
      </c>
      <c r="E4368" s="1" t="s">
        <v>27</v>
      </c>
      <c r="F4368" s="12" t="s">
        <v>142</v>
      </c>
      <c r="G4368" s="12" t="s">
        <v>3350</v>
      </c>
      <c r="H4368" s="1" t="s">
        <v>85</v>
      </c>
      <c r="I4368" s="12" t="s">
        <v>554</v>
      </c>
      <c r="J4368" s="12" t="s">
        <v>559</v>
      </c>
      <c r="K4368" s="1" t="s">
        <v>940</v>
      </c>
      <c r="L4368" s="1" t="s">
        <v>137</v>
      </c>
    </row>
    <row r="4369" spans="3:12">
      <c r="C4369" s="1" t="s">
        <v>1290</v>
      </c>
      <c r="D4369" s="1">
        <v>0</v>
      </c>
      <c r="E4369" s="1" t="s">
        <v>27</v>
      </c>
      <c r="F4369" s="12" t="s">
        <v>142</v>
      </c>
      <c r="G4369" s="12" t="s">
        <v>3350</v>
      </c>
      <c r="H4369" s="1" t="s">
        <v>85</v>
      </c>
      <c r="I4369" s="12" t="s">
        <v>554</v>
      </c>
      <c r="J4369" s="12" t="s">
        <v>559</v>
      </c>
      <c r="K4369" s="1" t="s">
        <v>940</v>
      </c>
      <c r="L4369" s="1" t="s">
        <v>137</v>
      </c>
    </row>
    <row r="4370" spans="3:12">
      <c r="C4370" s="1" t="s">
        <v>1291</v>
      </c>
      <c r="D4370" s="1">
        <v>0</v>
      </c>
      <c r="E4370" s="1" t="s">
        <v>27</v>
      </c>
      <c r="F4370" s="12" t="s">
        <v>142</v>
      </c>
      <c r="G4370" s="12" t="s">
        <v>3350</v>
      </c>
      <c r="H4370" s="1" t="s">
        <v>85</v>
      </c>
      <c r="I4370" s="12" t="s">
        <v>554</v>
      </c>
      <c r="J4370" s="12" t="s">
        <v>559</v>
      </c>
      <c r="K4370" s="1" t="s">
        <v>940</v>
      </c>
      <c r="L4370" s="1" t="s">
        <v>137</v>
      </c>
    </row>
    <row r="4371" spans="3:12">
      <c r="C4371" s="1" t="s">
        <v>1292</v>
      </c>
      <c r="D4371" s="1">
        <v>0</v>
      </c>
      <c r="E4371" s="1" t="s">
        <v>27</v>
      </c>
      <c r="F4371" s="12" t="s">
        <v>142</v>
      </c>
      <c r="G4371" s="12" t="s">
        <v>3350</v>
      </c>
      <c r="H4371" s="1" t="s">
        <v>85</v>
      </c>
      <c r="I4371" s="12" t="s">
        <v>554</v>
      </c>
      <c r="J4371" s="12" t="s">
        <v>559</v>
      </c>
      <c r="K4371" s="1" t="s">
        <v>940</v>
      </c>
      <c r="L4371" s="1" t="s">
        <v>137</v>
      </c>
    </row>
    <row r="4372" spans="3:12">
      <c r="C4372" s="1" t="s">
        <v>1294</v>
      </c>
      <c r="D4372" s="1">
        <v>0</v>
      </c>
      <c r="E4372" s="1" t="s">
        <v>27</v>
      </c>
      <c r="F4372" s="12" t="s">
        <v>142</v>
      </c>
      <c r="G4372" s="12" t="s">
        <v>3350</v>
      </c>
      <c r="H4372" s="1" t="s">
        <v>85</v>
      </c>
      <c r="I4372" s="12" t="s">
        <v>554</v>
      </c>
      <c r="J4372" s="12" t="s">
        <v>559</v>
      </c>
      <c r="K4372" s="1" t="s">
        <v>940</v>
      </c>
      <c r="L4372" s="1" t="s">
        <v>137</v>
      </c>
    </row>
    <row r="4373" spans="3:12">
      <c r="C4373" s="1" t="s">
        <v>1295</v>
      </c>
      <c r="D4373" s="1">
        <v>0</v>
      </c>
      <c r="E4373" s="1" t="s">
        <v>27</v>
      </c>
      <c r="F4373" s="12" t="s">
        <v>142</v>
      </c>
      <c r="G4373" s="12" t="s">
        <v>3350</v>
      </c>
      <c r="H4373" s="1" t="s">
        <v>85</v>
      </c>
      <c r="I4373" s="12" t="s">
        <v>554</v>
      </c>
      <c r="J4373" s="12" t="s">
        <v>559</v>
      </c>
      <c r="K4373" s="1" t="s">
        <v>940</v>
      </c>
      <c r="L4373" s="1" t="s">
        <v>137</v>
      </c>
    </row>
    <row r="4374" spans="3:12">
      <c r="C4374" s="1" t="s">
        <v>1296</v>
      </c>
      <c r="D4374" s="1">
        <v>0</v>
      </c>
      <c r="E4374" s="1" t="s">
        <v>27</v>
      </c>
      <c r="F4374" s="12" t="s">
        <v>142</v>
      </c>
      <c r="G4374" s="12" t="s">
        <v>3350</v>
      </c>
      <c r="H4374" s="1" t="s">
        <v>85</v>
      </c>
      <c r="I4374" s="12" t="s">
        <v>554</v>
      </c>
      <c r="J4374" s="12" t="s">
        <v>559</v>
      </c>
      <c r="K4374" s="1" t="s">
        <v>940</v>
      </c>
      <c r="L4374" s="1" t="s">
        <v>137</v>
      </c>
    </row>
    <row r="4375" spans="3:12">
      <c r="C4375" s="1" t="s">
        <v>1297</v>
      </c>
      <c r="D4375" s="1">
        <v>0</v>
      </c>
      <c r="E4375" s="1" t="s">
        <v>27</v>
      </c>
      <c r="F4375" s="12" t="s">
        <v>142</v>
      </c>
      <c r="G4375" s="12" t="s">
        <v>3350</v>
      </c>
      <c r="H4375" s="1" t="s">
        <v>85</v>
      </c>
      <c r="I4375" s="12" t="s">
        <v>554</v>
      </c>
      <c r="J4375" s="12" t="s">
        <v>559</v>
      </c>
      <c r="K4375" s="1" t="s">
        <v>940</v>
      </c>
      <c r="L4375" s="1" t="s">
        <v>137</v>
      </c>
    </row>
    <row r="4376" spans="3:12">
      <c r="C4376" s="1" t="s">
        <v>1298</v>
      </c>
      <c r="D4376" s="1">
        <v>0</v>
      </c>
      <c r="E4376" s="1" t="s">
        <v>27</v>
      </c>
      <c r="F4376" s="12" t="s">
        <v>142</v>
      </c>
      <c r="G4376" s="12" t="s">
        <v>3350</v>
      </c>
      <c r="H4376" s="1" t="s">
        <v>85</v>
      </c>
      <c r="I4376" s="12" t="s">
        <v>554</v>
      </c>
      <c r="J4376" s="12" t="s">
        <v>559</v>
      </c>
      <c r="K4376" s="1" t="s">
        <v>940</v>
      </c>
      <c r="L4376" s="1" t="s">
        <v>137</v>
      </c>
    </row>
    <row r="4377" spans="3:12">
      <c r="C4377" s="1" t="s">
        <v>1299</v>
      </c>
      <c r="D4377" s="1">
        <v>0</v>
      </c>
      <c r="E4377" s="1" t="s">
        <v>27</v>
      </c>
      <c r="F4377" s="12" t="s">
        <v>142</v>
      </c>
      <c r="G4377" s="12" t="s">
        <v>3350</v>
      </c>
      <c r="H4377" s="1" t="s">
        <v>85</v>
      </c>
      <c r="I4377" s="12" t="s">
        <v>554</v>
      </c>
      <c r="J4377" s="12" t="s">
        <v>559</v>
      </c>
      <c r="K4377" s="1" t="s">
        <v>940</v>
      </c>
      <c r="L4377" s="1" t="s">
        <v>137</v>
      </c>
    </row>
    <row r="4378" spans="3:12">
      <c r="C4378" s="1" t="s">
        <v>1300</v>
      </c>
      <c r="D4378" s="1">
        <v>0</v>
      </c>
      <c r="E4378" s="1" t="s">
        <v>27</v>
      </c>
      <c r="F4378" s="12" t="s">
        <v>142</v>
      </c>
      <c r="G4378" s="12" t="s">
        <v>3350</v>
      </c>
      <c r="H4378" s="1" t="s">
        <v>85</v>
      </c>
      <c r="I4378" s="12" t="s">
        <v>554</v>
      </c>
      <c r="J4378" s="12" t="s">
        <v>559</v>
      </c>
      <c r="K4378" s="1" t="s">
        <v>940</v>
      </c>
      <c r="L4378" s="1" t="s">
        <v>137</v>
      </c>
    </row>
    <row r="4379" spans="3:12">
      <c r="C4379" s="1" t="s">
        <v>1289</v>
      </c>
      <c r="D4379" s="1">
        <v>0</v>
      </c>
      <c r="E4379" s="1" t="s">
        <v>27</v>
      </c>
      <c r="F4379" s="12" t="s">
        <v>142</v>
      </c>
      <c r="G4379" s="12" t="s">
        <v>3350</v>
      </c>
      <c r="H4379" s="1" t="s">
        <v>85</v>
      </c>
      <c r="I4379" s="12" t="s">
        <v>554</v>
      </c>
      <c r="J4379" s="12" t="s">
        <v>559</v>
      </c>
      <c r="K4379" s="1" t="s">
        <v>940</v>
      </c>
      <c r="L4379" s="1" t="s">
        <v>138</v>
      </c>
    </row>
    <row r="4380" spans="3:12">
      <c r="C4380" s="1" t="s">
        <v>1290</v>
      </c>
      <c r="D4380" s="1">
        <v>0</v>
      </c>
      <c r="E4380" s="1" t="s">
        <v>27</v>
      </c>
      <c r="F4380" s="12" t="s">
        <v>142</v>
      </c>
      <c r="G4380" s="12" t="s">
        <v>3350</v>
      </c>
      <c r="H4380" s="1" t="s">
        <v>85</v>
      </c>
      <c r="I4380" s="12" t="s">
        <v>554</v>
      </c>
      <c r="J4380" s="12" t="s">
        <v>559</v>
      </c>
      <c r="K4380" s="1" t="s">
        <v>940</v>
      </c>
      <c r="L4380" s="1" t="s">
        <v>138</v>
      </c>
    </row>
    <row r="4381" spans="3:12">
      <c r="C4381" s="1" t="s">
        <v>1291</v>
      </c>
      <c r="D4381" s="1">
        <v>0</v>
      </c>
      <c r="E4381" s="1" t="s">
        <v>27</v>
      </c>
      <c r="F4381" s="12" t="s">
        <v>142</v>
      </c>
      <c r="G4381" s="12" t="s">
        <v>3350</v>
      </c>
      <c r="H4381" s="1" t="s">
        <v>85</v>
      </c>
      <c r="I4381" s="12" t="s">
        <v>554</v>
      </c>
      <c r="J4381" s="12" t="s">
        <v>559</v>
      </c>
      <c r="K4381" s="1" t="s">
        <v>940</v>
      </c>
      <c r="L4381" s="1" t="s">
        <v>138</v>
      </c>
    </row>
    <row r="4382" spans="3:12">
      <c r="C4382" s="1" t="s">
        <v>1292</v>
      </c>
      <c r="D4382" s="1">
        <v>0</v>
      </c>
      <c r="E4382" s="1" t="s">
        <v>27</v>
      </c>
      <c r="F4382" s="12" t="s">
        <v>142</v>
      </c>
      <c r="G4382" s="12" t="s">
        <v>3350</v>
      </c>
      <c r="H4382" s="1" t="s">
        <v>85</v>
      </c>
      <c r="I4382" s="12" t="s">
        <v>554</v>
      </c>
      <c r="J4382" s="12" t="s">
        <v>559</v>
      </c>
      <c r="K4382" s="1" t="s">
        <v>940</v>
      </c>
      <c r="L4382" s="1" t="s">
        <v>138</v>
      </c>
    </row>
    <row r="4383" spans="3:12">
      <c r="C4383" s="1" t="s">
        <v>1294</v>
      </c>
      <c r="D4383" s="1">
        <v>0</v>
      </c>
      <c r="E4383" s="1" t="s">
        <v>27</v>
      </c>
      <c r="F4383" s="12" t="s">
        <v>142</v>
      </c>
      <c r="G4383" s="12" t="s">
        <v>3350</v>
      </c>
      <c r="H4383" s="1" t="s">
        <v>85</v>
      </c>
      <c r="I4383" s="12" t="s">
        <v>554</v>
      </c>
      <c r="J4383" s="12" t="s">
        <v>559</v>
      </c>
      <c r="K4383" s="1" t="s">
        <v>940</v>
      </c>
      <c r="L4383" s="1" t="s">
        <v>138</v>
      </c>
    </row>
    <row r="4384" spans="3:12">
      <c r="C4384" s="1" t="s">
        <v>1295</v>
      </c>
      <c r="D4384" s="1">
        <v>0</v>
      </c>
      <c r="E4384" s="1" t="s">
        <v>27</v>
      </c>
      <c r="F4384" s="12" t="s">
        <v>142</v>
      </c>
      <c r="G4384" s="12" t="s">
        <v>3350</v>
      </c>
      <c r="H4384" s="1" t="s">
        <v>85</v>
      </c>
      <c r="I4384" s="12" t="s">
        <v>554</v>
      </c>
      <c r="J4384" s="12" t="s">
        <v>559</v>
      </c>
      <c r="K4384" s="1" t="s">
        <v>940</v>
      </c>
      <c r="L4384" s="1" t="s">
        <v>138</v>
      </c>
    </row>
    <row r="4385" spans="3:12">
      <c r="C4385" s="1" t="s">
        <v>1296</v>
      </c>
      <c r="D4385" s="1">
        <v>0</v>
      </c>
      <c r="E4385" s="1" t="s">
        <v>27</v>
      </c>
      <c r="F4385" s="12" t="s">
        <v>142</v>
      </c>
      <c r="G4385" s="12" t="s">
        <v>3350</v>
      </c>
      <c r="H4385" s="1" t="s">
        <v>85</v>
      </c>
      <c r="I4385" s="12" t="s">
        <v>554</v>
      </c>
      <c r="J4385" s="12" t="s">
        <v>559</v>
      </c>
      <c r="K4385" s="1" t="s">
        <v>940</v>
      </c>
      <c r="L4385" s="1" t="s">
        <v>138</v>
      </c>
    </row>
    <row r="4386" spans="3:12">
      <c r="C4386" s="1" t="s">
        <v>1297</v>
      </c>
      <c r="D4386" s="1">
        <v>0</v>
      </c>
      <c r="E4386" s="1" t="s">
        <v>27</v>
      </c>
      <c r="F4386" s="12" t="s">
        <v>142</v>
      </c>
      <c r="G4386" s="12" t="s">
        <v>3350</v>
      </c>
      <c r="H4386" s="1" t="s">
        <v>85</v>
      </c>
      <c r="I4386" s="12" t="s">
        <v>554</v>
      </c>
      <c r="J4386" s="12" t="s">
        <v>559</v>
      </c>
      <c r="K4386" s="1" t="s">
        <v>940</v>
      </c>
      <c r="L4386" s="1" t="s">
        <v>138</v>
      </c>
    </row>
    <row r="4387" spans="3:12">
      <c r="C4387" s="1" t="s">
        <v>1298</v>
      </c>
      <c r="D4387" s="1">
        <v>0</v>
      </c>
      <c r="E4387" s="1" t="s">
        <v>27</v>
      </c>
      <c r="F4387" s="12" t="s">
        <v>142</v>
      </c>
      <c r="G4387" s="12" t="s">
        <v>3350</v>
      </c>
      <c r="H4387" s="1" t="s">
        <v>85</v>
      </c>
      <c r="I4387" s="12" t="s">
        <v>554</v>
      </c>
      <c r="J4387" s="12" t="s">
        <v>559</v>
      </c>
      <c r="K4387" s="1" t="s">
        <v>940</v>
      </c>
      <c r="L4387" s="1" t="s">
        <v>138</v>
      </c>
    </row>
    <row r="4388" spans="3:12">
      <c r="C4388" s="1" t="s">
        <v>1299</v>
      </c>
      <c r="D4388" s="1">
        <v>0</v>
      </c>
      <c r="E4388" s="1" t="s">
        <v>27</v>
      </c>
      <c r="F4388" s="12" t="s">
        <v>142</v>
      </c>
      <c r="G4388" s="12" t="s">
        <v>3350</v>
      </c>
      <c r="H4388" s="1" t="s">
        <v>85</v>
      </c>
      <c r="I4388" s="12" t="s">
        <v>554</v>
      </c>
      <c r="J4388" s="12" t="s">
        <v>559</v>
      </c>
      <c r="K4388" s="1" t="s">
        <v>940</v>
      </c>
      <c r="L4388" s="1" t="s">
        <v>138</v>
      </c>
    </row>
    <row r="4389" spans="3:12">
      <c r="C4389" s="1" t="s">
        <v>1300</v>
      </c>
      <c r="D4389" s="1">
        <v>0</v>
      </c>
      <c r="E4389" s="1" t="s">
        <v>27</v>
      </c>
      <c r="F4389" s="12" t="s">
        <v>142</v>
      </c>
      <c r="G4389" s="12" t="s">
        <v>3350</v>
      </c>
      <c r="H4389" s="1" t="s">
        <v>85</v>
      </c>
      <c r="I4389" s="12" t="s">
        <v>554</v>
      </c>
      <c r="J4389" s="12" t="s">
        <v>559</v>
      </c>
      <c r="K4389" s="1" t="s">
        <v>940</v>
      </c>
      <c r="L4389" s="1" t="s">
        <v>138</v>
      </c>
    </row>
    <row r="4390" spans="3:12">
      <c r="C4390" s="1" t="s">
        <v>1289</v>
      </c>
      <c r="D4390" s="1">
        <v>0</v>
      </c>
      <c r="E4390" s="1" t="s">
        <v>27</v>
      </c>
      <c r="F4390" s="12" t="s">
        <v>142</v>
      </c>
      <c r="G4390" s="12" t="s">
        <v>3350</v>
      </c>
      <c r="H4390" s="1" t="s">
        <v>85</v>
      </c>
      <c r="I4390" s="12" t="s">
        <v>554</v>
      </c>
      <c r="J4390" s="12" t="s">
        <v>559</v>
      </c>
      <c r="K4390" s="1" t="s">
        <v>940</v>
      </c>
      <c r="L4390" s="1" t="s">
        <v>139</v>
      </c>
    </row>
    <row r="4391" spans="3:12">
      <c r="C4391" s="1" t="s">
        <v>1290</v>
      </c>
      <c r="D4391" s="1">
        <v>0</v>
      </c>
      <c r="E4391" s="1" t="s">
        <v>27</v>
      </c>
      <c r="F4391" s="12" t="s">
        <v>142</v>
      </c>
      <c r="G4391" s="12" t="s">
        <v>3350</v>
      </c>
      <c r="H4391" s="1" t="s">
        <v>85</v>
      </c>
      <c r="I4391" s="12" t="s">
        <v>554</v>
      </c>
      <c r="J4391" s="12" t="s">
        <v>559</v>
      </c>
      <c r="K4391" s="1" t="s">
        <v>940</v>
      </c>
      <c r="L4391" s="1" t="s">
        <v>139</v>
      </c>
    </row>
    <row r="4392" spans="3:12">
      <c r="C4392" s="1" t="s">
        <v>1291</v>
      </c>
      <c r="D4392" s="1">
        <v>0</v>
      </c>
      <c r="E4392" s="1" t="s">
        <v>27</v>
      </c>
      <c r="F4392" s="12" t="s">
        <v>142</v>
      </c>
      <c r="G4392" s="12" t="s">
        <v>3350</v>
      </c>
      <c r="H4392" s="1" t="s">
        <v>85</v>
      </c>
      <c r="I4392" s="12" t="s">
        <v>554</v>
      </c>
      <c r="J4392" s="12" t="s">
        <v>559</v>
      </c>
      <c r="K4392" s="1" t="s">
        <v>940</v>
      </c>
      <c r="L4392" s="1" t="s">
        <v>139</v>
      </c>
    </row>
    <row r="4393" spans="3:12">
      <c r="C4393" s="1" t="s">
        <v>1292</v>
      </c>
      <c r="D4393" s="1">
        <v>0</v>
      </c>
      <c r="E4393" s="1" t="s">
        <v>27</v>
      </c>
      <c r="F4393" s="12" t="s">
        <v>142</v>
      </c>
      <c r="G4393" s="12" t="s">
        <v>3350</v>
      </c>
      <c r="H4393" s="1" t="s">
        <v>85</v>
      </c>
      <c r="I4393" s="12" t="s">
        <v>554</v>
      </c>
      <c r="J4393" s="12" t="s">
        <v>559</v>
      </c>
      <c r="K4393" s="1" t="s">
        <v>940</v>
      </c>
      <c r="L4393" s="1" t="s">
        <v>139</v>
      </c>
    </row>
    <row r="4394" spans="3:12">
      <c r="C4394" s="1" t="s">
        <v>1294</v>
      </c>
      <c r="D4394" s="1">
        <v>0</v>
      </c>
      <c r="E4394" s="1" t="s">
        <v>27</v>
      </c>
      <c r="F4394" s="12" t="s">
        <v>142</v>
      </c>
      <c r="G4394" s="12" t="s">
        <v>3350</v>
      </c>
      <c r="H4394" s="1" t="s">
        <v>85</v>
      </c>
      <c r="I4394" s="12" t="s">
        <v>554</v>
      </c>
      <c r="J4394" s="12" t="s">
        <v>559</v>
      </c>
      <c r="K4394" s="1" t="s">
        <v>940</v>
      </c>
      <c r="L4394" s="1" t="s">
        <v>139</v>
      </c>
    </row>
    <row r="4395" spans="3:12">
      <c r="C4395" s="1" t="s">
        <v>1295</v>
      </c>
      <c r="D4395" s="1">
        <v>0</v>
      </c>
      <c r="E4395" s="1" t="s">
        <v>27</v>
      </c>
      <c r="F4395" s="12" t="s">
        <v>142</v>
      </c>
      <c r="G4395" s="12" t="s">
        <v>3350</v>
      </c>
      <c r="H4395" s="1" t="s">
        <v>85</v>
      </c>
      <c r="I4395" s="12" t="s">
        <v>554</v>
      </c>
      <c r="J4395" s="12" t="s">
        <v>559</v>
      </c>
      <c r="K4395" s="1" t="s">
        <v>940</v>
      </c>
      <c r="L4395" s="1" t="s">
        <v>139</v>
      </c>
    </row>
    <row r="4396" spans="3:12">
      <c r="C4396" s="1" t="s">
        <v>1296</v>
      </c>
      <c r="D4396" s="1">
        <v>0</v>
      </c>
      <c r="E4396" s="1" t="s">
        <v>27</v>
      </c>
      <c r="F4396" s="12" t="s">
        <v>142</v>
      </c>
      <c r="G4396" s="12" t="s">
        <v>3350</v>
      </c>
      <c r="H4396" s="1" t="s">
        <v>85</v>
      </c>
      <c r="I4396" s="12" t="s">
        <v>554</v>
      </c>
      <c r="J4396" s="12" t="s">
        <v>559</v>
      </c>
      <c r="K4396" s="1" t="s">
        <v>940</v>
      </c>
      <c r="L4396" s="1" t="s">
        <v>139</v>
      </c>
    </row>
    <row r="4397" spans="3:12">
      <c r="C4397" s="1" t="s">
        <v>1297</v>
      </c>
      <c r="D4397" s="1">
        <v>0</v>
      </c>
      <c r="E4397" s="1" t="s">
        <v>27</v>
      </c>
      <c r="F4397" s="12" t="s">
        <v>142</v>
      </c>
      <c r="G4397" s="12" t="s">
        <v>3350</v>
      </c>
      <c r="H4397" s="1" t="s">
        <v>85</v>
      </c>
      <c r="I4397" s="12" t="s">
        <v>554</v>
      </c>
      <c r="J4397" s="12" t="s">
        <v>559</v>
      </c>
      <c r="K4397" s="1" t="s">
        <v>940</v>
      </c>
      <c r="L4397" s="1" t="s">
        <v>139</v>
      </c>
    </row>
    <row r="4398" spans="3:12">
      <c r="C4398" s="1" t="s">
        <v>1298</v>
      </c>
      <c r="D4398" s="1">
        <v>0</v>
      </c>
      <c r="E4398" s="1" t="s">
        <v>27</v>
      </c>
      <c r="F4398" s="12" t="s">
        <v>142</v>
      </c>
      <c r="G4398" s="12" t="s">
        <v>3350</v>
      </c>
      <c r="H4398" s="1" t="s">
        <v>85</v>
      </c>
      <c r="I4398" s="12" t="s">
        <v>554</v>
      </c>
      <c r="J4398" s="12" t="s">
        <v>559</v>
      </c>
      <c r="K4398" s="1" t="s">
        <v>940</v>
      </c>
      <c r="L4398" s="1" t="s">
        <v>139</v>
      </c>
    </row>
    <row r="4399" spans="3:12">
      <c r="C4399" s="1" t="s">
        <v>1299</v>
      </c>
      <c r="D4399" s="1">
        <v>0</v>
      </c>
      <c r="E4399" s="1" t="s">
        <v>27</v>
      </c>
      <c r="F4399" s="12" t="s">
        <v>142</v>
      </c>
      <c r="G4399" s="12" t="s">
        <v>3350</v>
      </c>
      <c r="H4399" s="1" t="s">
        <v>85</v>
      </c>
      <c r="I4399" s="12" t="s">
        <v>554</v>
      </c>
      <c r="J4399" s="12" t="s">
        <v>559</v>
      </c>
      <c r="K4399" s="1" t="s">
        <v>940</v>
      </c>
      <c r="L4399" s="1" t="s">
        <v>139</v>
      </c>
    </row>
    <row r="4400" spans="3:12">
      <c r="C4400" s="1" t="s">
        <v>1300</v>
      </c>
      <c r="D4400" s="1">
        <v>0</v>
      </c>
      <c r="E4400" s="1" t="s">
        <v>27</v>
      </c>
      <c r="F4400" s="12" t="s">
        <v>142</v>
      </c>
      <c r="G4400" s="12" t="s">
        <v>3350</v>
      </c>
      <c r="H4400" s="1" t="s">
        <v>85</v>
      </c>
      <c r="I4400" s="12" t="s">
        <v>554</v>
      </c>
      <c r="J4400" s="12" t="s">
        <v>559</v>
      </c>
      <c r="K4400" s="1" t="s">
        <v>940</v>
      </c>
      <c r="L4400" s="1" t="s">
        <v>139</v>
      </c>
    </row>
    <row r="4401" spans="3:12">
      <c r="C4401" s="1" t="s">
        <v>1301</v>
      </c>
      <c r="D4401" s="1">
        <v>0</v>
      </c>
      <c r="E4401" s="1" t="s">
        <v>27</v>
      </c>
      <c r="F4401" s="12" t="s">
        <v>142</v>
      </c>
      <c r="G4401" s="12" t="s">
        <v>3350</v>
      </c>
      <c r="H4401" s="1" t="s">
        <v>85</v>
      </c>
      <c r="I4401" s="12" t="s">
        <v>554</v>
      </c>
      <c r="J4401" s="12" t="s">
        <v>559</v>
      </c>
      <c r="K4401" s="1" t="s">
        <v>940</v>
      </c>
      <c r="L4401" s="1" t="s">
        <v>139</v>
      </c>
    </row>
    <row r="4402" spans="3:12">
      <c r="C4402" s="1" t="s">
        <v>1302</v>
      </c>
      <c r="D4402" s="1">
        <v>0</v>
      </c>
      <c r="E4402" s="1" t="s">
        <v>27</v>
      </c>
      <c r="F4402" s="12" t="s">
        <v>142</v>
      </c>
      <c r="G4402" s="12" t="s">
        <v>3350</v>
      </c>
      <c r="H4402" s="1" t="s">
        <v>85</v>
      </c>
      <c r="I4402" s="12" t="s">
        <v>554</v>
      </c>
      <c r="J4402" s="12" t="s">
        <v>559</v>
      </c>
      <c r="K4402" s="1" t="s">
        <v>940</v>
      </c>
      <c r="L4402" s="1" t="s">
        <v>139</v>
      </c>
    </row>
    <row r="4403" spans="3:12">
      <c r="C4403" s="1" t="s">
        <v>1303</v>
      </c>
      <c r="D4403" s="1">
        <v>0</v>
      </c>
      <c r="E4403" s="1" t="s">
        <v>27</v>
      </c>
      <c r="F4403" s="12" t="s">
        <v>142</v>
      </c>
      <c r="G4403" s="12" t="s">
        <v>3350</v>
      </c>
      <c r="H4403" s="1" t="s">
        <v>85</v>
      </c>
      <c r="I4403" s="12" t="s">
        <v>554</v>
      </c>
      <c r="J4403" s="12" t="s">
        <v>559</v>
      </c>
      <c r="K4403" s="1" t="s">
        <v>940</v>
      </c>
      <c r="L4403" s="1" t="s">
        <v>139</v>
      </c>
    </row>
    <row r="4404" spans="3:12">
      <c r="C4404" s="1" t="s">
        <v>1304</v>
      </c>
      <c r="D4404" s="1">
        <v>0</v>
      </c>
      <c r="E4404" s="1" t="s">
        <v>27</v>
      </c>
      <c r="F4404" s="12" t="s">
        <v>142</v>
      </c>
      <c r="G4404" s="12" t="s">
        <v>3350</v>
      </c>
      <c r="H4404" s="1" t="s">
        <v>85</v>
      </c>
      <c r="I4404" s="12" t="s">
        <v>554</v>
      </c>
      <c r="J4404" s="12" t="s">
        <v>559</v>
      </c>
      <c r="K4404" s="1" t="s">
        <v>940</v>
      </c>
      <c r="L4404" s="1" t="s">
        <v>139</v>
      </c>
    </row>
    <row r="4405" spans="3:12">
      <c r="C4405" s="1" t="s">
        <v>1289</v>
      </c>
      <c r="D4405" s="1">
        <v>0</v>
      </c>
      <c r="E4405" s="1" t="s">
        <v>27</v>
      </c>
      <c r="F4405" s="12" t="s">
        <v>142</v>
      </c>
      <c r="G4405" s="12" t="s">
        <v>3350</v>
      </c>
      <c r="H4405" s="1" t="s">
        <v>85</v>
      </c>
      <c r="I4405" s="12" t="s">
        <v>554</v>
      </c>
      <c r="J4405" s="12" t="s">
        <v>559</v>
      </c>
      <c r="K4405" s="1" t="s">
        <v>940</v>
      </c>
      <c r="L4405" s="1" t="s">
        <v>140</v>
      </c>
    </row>
    <row r="4406" spans="3:12">
      <c r="C4406" s="1" t="s">
        <v>1290</v>
      </c>
      <c r="D4406" s="1">
        <v>0</v>
      </c>
      <c r="E4406" s="1" t="s">
        <v>27</v>
      </c>
      <c r="F4406" s="12" t="s">
        <v>142</v>
      </c>
      <c r="G4406" s="12" t="s">
        <v>3350</v>
      </c>
      <c r="H4406" s="1" t="s">
        <v>85</v>
      </c>
      <c r="I4406" s="12" t="s">
        <v>554</v>
      </c>
      <c r="J4406" s="12" t="s">
        <v>559</v>
      </c>
      <c r="K4406" s="1" t="s">
        <v>940</v>
      </c>
      <c r="L4406" s="1" t="s">
        <v>140</v>
      </c>
    </row>
    <row r="4407" spans="3:12">
      <c r="C4407" s="1" t="s">
        <v>1291</v>
      </c>
      <c r="D4407" s="1">
        <v>0</v>
      </c>
      <c r="E4407" s="1" t="s">
        <v>27</v>
      </c>
      <c r="F4407" s="12" t="s">
        <v>142</v>
      </c>
      <c r="G4407" s="12" t="s">
        <v>3350</v>
      </c>
      <c r="H4407" s="1" t="s">
        <v>85</v>
      </c>
      <c r="I4407" s="12" t="s">
        <v>554</v>
      </c>
      <c r="J4407" s="12" t="s">
        <v>559</v>
      </c>
      <c r="K4407" s="1" t="s">
        <v>940</v>
      </c>
      <c r="L4407" s="1" t="s">
        <v>140</v>
      </c>
    </row>
    <row r="4408" spans="3:12">
      <c r="C4408" s="1" t="s">
        <v>1292</v>
      </c>
      <c r="D4408" s="1">
        <v>0</v>
      </c>
      <c r="E4408" s="1" t="s">
        <v>27</v>
      </c>
      <c r="F4408" s="12" t="s">
        <v>142</v>
      </c>
      <c r="G4408" s="12" t="s">
        <v>3350</v>
      </c>
      <c r="H4408" s="1" t="s">
        <v>85</v>
      </c>
      <c r="I4408" s="12" t="s">
        <v>554</v>
      </c>
      <c r="J4408" s="12" t="s">
        <v>559</v>
      </c>
      <c r="K4408" s="1" t="s">
        <v>940</v>
      </c>
      <c r="L4408" s="1" t="s">
        <v>140</v>
      </c>
    </row>
    <row r="4409" spans="3:12">
      <c r="C4409" s="1" t="s">
        <v>1294</v>
      </c>
      <c r="D4409" s="1">
        <v>0</v>
      </c>
      <c r="E4409" s="1" t="s">
        <v>27</v>
      </c>
      <c r="F4409" s="12" t="s">
        <v>142</v>
      </c>
      <c r="G4409" s="12" t="s">
        <v>3350</v>
      </c>
      <c r="H4409" s="1" t="s">
        <v>85</v>
      </c>
      <c r="I4409" s="12" t="s">
        <v>554</v>
      </c>
      <c r="J4409" s="12" t="s">
        <v>559</v>
      </c>
      <c r="K4409" s="1" t="s">
        <v>940</v>
      </c>
      <c r="L4409" s="1" t="s">
        <v>140</v>
      </c>
    </row>
    <row r="4410" spans="3:12">
      <c r="C4410" s="1" t="s">
        <v>1295</v>
      </c>
      <c r="D4410" s="1">
        <v>0</v>
      </c>
      <c r="E4410" s="1" t="s">
        <v>27</v>
      </c>
      <c r="F4410" s="12" t="s">
        <v>142</v>
      </c>
      <c r="G4410" s="12" t="s">
        <v>3350</v>
      </c>
      <c r="H4410" s="1" t="s">
        <v>85</v>
      </c>
      <c r="I4410" s="12" t="s">
        <v>554</v>
      </c>
      <c r="J4410" s="12" t="s">
        <v>559</v>
      </c>
      <c r="K4410" s="1" t="s">
        <v>940</v>
      </c>
      <c r="L4410" s="1" t="s">
        <v>140</v>
      </c>
    </row>
    <row r="4411" spans="3:12">
      <c r="C4411" s="1" t="s">
        <v>1296</v>
      </c>
      <c r="D4411" s="1">
        <v>0</v>
      </c>
      <c r="E4411" s="1" t="s">
        <v>27</v>
      </c>
      <c r="F4411" s="12" t="s">
        <v>142</v>
      </c>
      <c r="G4411" s="12" t="s">
        <v>3350</v>
      </c>
      <c r="H4411" s="1" t="s">
        <v>85</v>
      </c>
      <c r="I4411" s="12" t="s">
        <v>554</v>
      </c>
      <c r="J4411" s="12" t="s">
        <v>559</v>
      </c>
      <c r="K4411" s="1" t="s">
        <v>940</v>
      </c>
      <c r="L4411" s="1" t="s">
        <v>140</v>
      </c>
    </row>
    <row r="4412" spans="3:12">
      <c r="C4412" s="1" t="s">
        <v>1297</v>
      </c>
      <c r="D4412" s="1">
        <v>0</v>
      </c>
      <c r="E4412" s="1" t="s">
        <v>27</v>
      </c>
      <c r="F4412" s="12" t="s">
        <v>142</v>
      </c>
      <c r="G4412" s="12" t="s">
        <v>3350</v>
      </c>
      <c r="H4412" s="1" t="s">
        <v>85</v>
      </c>
      <c r="I4412" s="12" t="s">
        <v>554</v>
      </c>
      <c r="J4412" s="12" t="s">
        <v>559</v>
      </c>
      <c r="K4412" s="1" t="s">
        <v>940</v>
      </c>
      <c r="L4412" s="1" t="s">
        <v>140</v>
      </c>
    </row>
    <row r="4413" spans="3:12">
      <c r="C4413" s="1" t="s">
        <v>1298</v>
      </c>
      <c r="D4413" s="1">
        <v>0</v>
      </c>
      <c r="E4413" s="1" t="s">
        <v>27</v>
      </c>
      <c r="F4413" s="12" t="s">
        <v>142</v>
      </c>
      <c r="G4413" s="12" t="s">
        <v>3350</v>
      </c>
      <c r="H4413" s="1" t="s">
        <v>85</v>
      </c>
      <c r="I4413" s="12" t="s">
        <v>554</v>
      </c>
      <c r="J4413" s="12" t="s">
        <v>559</v>
      </c>
      <c r="K4413" s="1" t="s">
        <v>940</v>
      </c>
      <c r="L4413" s="1" t="s">
        <v>140</v>
      </c>
    </row>
    <row r="4414" spans="3:12">
      <c r="C4414" s="1" t="s">
        <v>1299</v>
      </c>
      <c r="D4414" s="1">
        <v>0</v>
      </c>
      <c r="E4414" s="1" t="s">
        <v>27</v>
      </c>
      <c r="F4414" s="12" t="s">
        <v>142</v>
      </c>
      <c r="G4414" s="12" t="s">
        <v>3350</v>
      </c>
      <c r="H4414" s="1" t="s">
        <v>85</v>
      </c>
      <c r="I4414" s="12" t="s">
        <v>554</v>
      </c>
      <c r="J4414" s="12" t="s">
        <v>559</v>
      </c>
      <c r="K4414" s="1" t="s">
        <v>940</v>
      </c>
      <c r="L4414" s="1" t="s">
        <v>140</v>
      </c>
    </row>
    <row r="4415" spans="3:12">
      <c r="C4415" s="1" t="s">
        <v>1300</v>
      </c>
      <c r="D4415" s="1">
        <v>0</v>
      </c>
      <c r="E4415" s="1" t="s">
        <v>27</v>
      </c>
      <c r="F4415" s="12" t="s">
        <v>142</v>
      </c>
      <c r="G4415" s="12" t="s">
        <v>3350</v>
      </c>
      <c r="H4415" s="1" t="s">
        <v>85</v>
      </c>
      <c r="I4415" s="12" t="s">
        <v>554</v>
      </c>
      <c r="J4415" s="12" t="s">
        <v>559</v>
      </c>
      <c r="K4415" s="1" t="s">
        <v>940</v>
      </c>
      <c r="L4415" s="1" t="s">
        <v>140</v>
      </c>
    </row>
    <row r="4416" spans="3:12">
      <c r="C4416" s="1" t="s">
        <v>1289</v>
      </c>
      <c r="D4416" s="1">
        <v>0</v>
      </c>
      <c r="E4416" s="1" t="s">
        <v>27</v>
      </c>
      <c r="F4416" s="12" t="s">
        <v>142</v>
      </c>
      <c r="G4416" s="12" t="s">
        <v>3350</v>
      </c>
      <c r="H4416" s="1" t="s">
        <v>85</v>
      </c>
      <c r="I4416" s="12" t="s">
        <v>554</v>
      </c>
      <c r="J4416" s="12" t="s">
        <v>559</v>
      </c>
      <c r="K4416" s="1" t="s">
        <v>940</v>
      </c>
      <c r="L4416" s="1" t="s">
        <v>141</v>
      </c>
    </row>
    <row r="4417" spans="3:12">
      <c r="C4417" s="1" t="s">
        <v>1290</v>
      </c>
      <c r="D4417" s="1">
        <v>0</v>
      </c>
      <c r="E4417" s="1" t="s">
        <v>27</v>
      </c>
      <c r="F4417" s="12" t="s">
        <v>142</v>
      </c>
      <c r="G4417" s="12" t="s">
        <v>3350</v>
      </c>
      <c r="H4417" s="1" t="s">
        <v>85</v>
      </c>
      <c r="I4417" s="12" t="s">
        <v>554</v>
      </c>
      <c r="J4417" s="12" t="s">
        <v>559</v>
      </c>
      <c r="K4417" s="1" t="s">
        <v>940</v>
      </c>
      <c r="L4417" s="1" t="s">
        <v>141</v>
      </c>
    </row>
    <row r="4418" spans="3:12">
      <c r="C4418" s="1" t="s">
        <v>1291</v>
      </c>
      <c r="D4418" s="1">
        <v>0</v>
      </c>
      <c r="E4418" s="1" t="s">
        <v>27</v>
      </c>
      <c r="F4418" s="12" t="s">
        <v>142</v>
      </c>
      <c r="G4418" s="12" t="s">
        <v>3350</v>
      </c>
      <c r="H4418" s="1" t="s">
        <v>85</v>
      </c>
      <c r="I4418" s="12" t="s">
        <v>554</v>
      </c>
      <c r="J4418" s="12" t="s">
        <v>559</v>
      </c>
      <c r="K4418" s="1" t="s">
        <v>940</v>
      </c>
      <c r="L4418" s="1" t="s">
        <v>141</v>
      </c>
    </row>
    <row r="4419" spans="3:12">
      <c r="C4419" s="1" t="s">
        <v>1292</v>
      </c>
      <c r="D4419" s="1">
        <v>0</v>
      </c>
      <c r="E4419" s="1" t="s">
        <v>27</v>
      </c>
      <c r="F4419" s="12" t="s">
        <v>142</v>
      </c>
      <c r="G4419" s="12" t="s">
        <v>3350</v>
      </c>
      <c r="H4419" s="1" t="s">
        <v>85</v>
      </c>
      <c r="I4419" s="12" t="s">
        <v>554</v>
      </c>
      <c r="J4419" s="12" t="s">
        <v>559</v>
      </c>
      <c r="K4419" s="1" t="s">
        <v>940</v>
      </c>
      <c r="L4419" s="1" t="s">
        <v>141</v>
      </c>
    </row>
    <row r="4420" spans="3:12">
      <c r="C4420" s="1" t="s">
        <v>1294</v>
      </c>
      <c r="D4420" s="1">
        <v>0</v>
      </c>
      <c r="E4420" s="1" t="s">
        <v>27</v>
      </c>
      <c r="F4420" s="12" t="s">
        <v>142</v>
      </c>
      <c r="G4420" s="12" t="s">
        <v>3350</v>
      </c>
      <c r="H4420" s="1" t="s">
        <v>85</v>
      </c>
      <c r="I4420" s="12" t="s">
        <v>554</v>
      </c>
      <c r="J4420" s="12" t="s">
        <v>559</v>
      </c>
      <c r="K4420" s="1" t="s">
        <v>940</v>
      </c>
      <c r="L4420" s="1" t="s">
        <v>141</v>
      </c>
    </row>
    <row r="4421" spans="3:12">
      <c r="C4421" s="1" t="s">
        <v>1295</v>
      </c>
      <c r="D4421" s="1">
        <v>0</v>
      </c>
      <c r="E4421" s="1" t="s">
        <v>27</v>
      </c>
      <c r="F4421" s="12" t="s">
        <v>142</v>
      </c>
      <c r="G4421" s="12" t="s">
        <v>3350</v>
      </c>
      <c r="H4421" s="1" t="s">
        <v>85</v>
      </c>
      <c r="I4421" s="12" t="s">
        <v>554</v>
      </c>
      <c r="J4421" s="12" t="s">
        <v>559</v>
      </c>
      <c r="K4421" s="1" t="s">
        <v>940</v>
      </c>
      <c r="L4421" s="1" t="s">
        <v>141</v>
      </c>
    </row>
    <row r="4422" spans="3:12">
      <c r="C4422" s="1" t="s">
        <v>1296</v>
      </c>
      <c r="D4422" s="1">
        <v>0</v>
      </c>
      <c r="E4422" s="1" t="s">
        <v>27</v>
      </c>
      <c r="F4422" s="12" t="s">
        <v>142</v>
      </c>
      <c r="G4422" s="12" t="s">
        <v>3350</v>
      </c>
      <c r="H4422" s="1" t="s">
        <v>85</v>
      </c>
      <c r="I4422" s="12" t="s">
        <v>554</v>
      </c>
      <c r="J4422" s="12" t="s">
        <v>559</v>
      </c>
      <c r="K4422" s="1" t="s">
        <v>940</v>
      </c>
      <c r="L4422" s="1" t="s">
        <v>141</v>
      </c>
    </row>
    <row r="4423" spans="3:12">
      <c r="C4423" s="1" t="s">
        <v>1297</v>
      </c>
      <c r="D4423" s="1">
        <v>0</v>
      </c>
      <c r="E4423" s="1" t="s">
        <v>27</v>
      </c>
      <c r="F4423" s="12" t="s">
        <v>142</v>
      </c>
      <c r="G4423" s="12" t="s">
        <v>3350</v>
      </c>
      <c r="H4423" s="1" t="s">
        <v>85</v>
      </c>
      <c r="I4423" s="12" t="s">
        <v>554</v>
      </c>
      <c r="J4423" s="12" t="s">
        <v>559</v>
      </c>
      <c r="K4423" s="1" t="s">
        <v>940</v>
      </c>
      <c r="L4423" s="1" t="s">
        <v>141</v>
      </c>
    </row>
    <row r="4424" spans="3:12">
      <c r="C4424" s="1" t="s">
        <v>1298</v>
      </c>
      <c r="D4424" s="1">
        <v>0</v>
      </c>
      <c r="E4424" s="1" t="s">
        <v>27</v>
      </c>
      <c r="F4424" s="12" t="s">
        <v>142</v>
      </c>
      <c r="G4424" s="12" t="s">
        <v>3350</v>
      </c>
      <c r="H4424" s="1" t="s">
        <v>85</v>
      </c>
      <c r="I4424" s="12" t="s">
        <v>554</v>
      </c>
      <c r="J4424" s="12" t="s">
        <v>559</v>
      </c>
      <c r="K4424" s="1" t="s">
        <v>940</v>
      </c>
      <c r="L4424" s="1" t="s">
        <v>141</v>
      </c>
    </row>
    <row r="4425" spans="3:12">
      <c r="C4425" s="1" t="s">
        <v>1299</v>
      </c>
      <c r="D4425" s="1">
        <v>0</v>
      </c>
      <c r="E4425" s="1" t="s">
        <v>27</v>
      </c>
      <c r="F4425" s="12" t="s">
        <v>142</v>
      </c>
      <c r="G4425" s="12" t="s">
        <v>3350</v>
      </c>
      <c r="H4425" s="1" t="s">
        <v>85</v>
      </c>
      <c r="I4425" s="12" t="s">
        <v>554</v>
      </c>
      <c r="J4425" s="12" t="s">
        <v>559</v>
      </c>
      <c r="K4425" s="1" t="s">
        <v>940</v>
      </c>
      <c r="L4425" s="1" t="s">
        <v>141</v>
      </c>
    </row>
    <row r="4426" spans="3:12">
      <c r="C4426" s="1" t="s">
        <v>1300</v>
      </c>
      <c r="D4426" s="1">
        <v>0</v>
      </c>
      <c r="E4426" s="1" t="s">
        <v>27</v>
      </c>
      <c r="F4426" s="12" t="s">
        <v>142</v>
      </c>
      <c r="G4426" s="12" t="s">
        <v>3350</v>
      </c>
      <c r="H4426" s="1" t="s">
        <v>85</v>
      </c>
      <c r="I4426" s="12" t="s">
        <v>554</v>
      </c>
      <c r="J4426" s="12" t="s">
        <v>559</v>
      </c>
      <c r="K4426" s="1" t="s">
        <v>940</v>
      </c>
      <c r="L4426" s="1" t="s">
        <v>141</v>
      </c>
    </row>
    <row r="4427" spans="3:12">
      <c r="C4427" s="1" t="s">
        <v>1289</v>
      </c>
      <c r="D4427" s="1">
        <v>0</v>
      </c>
      <c r="E4427" s="1" t="s">
        <v>27</v>
      </c>
      <c r="F4427" s="12" t="s">
        <v>142</v>
      </c>
      <c r="G4427" s="12" t="s">
        <v>3350</v>
      </c>
      <c r="H4427" s="1" t="s">
        <v>85</v>
      </c>
      <c r="I4427" s="12" t="s">
        <v>554</v>
      </c>
      <c r="J4427" s="12" t="s">
        <v>559</v>
      </c>
      <c r="K4427" s="1" t="s">
        <v>940</v>
      </c>
      <c r="L4427" s="1" t="s">
        <v>861</v>
      </c>
    </row>
    <row r="4428" spans="3:12">
      <c r="C4428" s="1" t="s">
        <v>1290</v>
      </c>
      <c r="D4428" s="1">
        <v>0</v>
      </c>
      <c r="E4428" s="1" t="s">
        <v>27</v>
      </c>
      <c r="F4428" s="12" t="s">
        <v>142</v>
      </c>
      <c r="G4428" s="12" t="s">
        <v>3350</v>
      </c>
      <c r="H4428" s="1" t="s">
        <v>85</v>
      </c>
      <c r="I4428" s="12" t="s">
        <v>554</v>
      </c>
      <c r="J4428" s="12" t="s">
        <v>559</v>
      </c>
      <c r="K4428" s="1" t="s">
        <v>940</v>
      </c>
      <c r="L4428" s="1" t="s">
        <v>861</v>
      </c>
    </row>
    <row r="4429" spans="3:12">
      <c r="C4429" s="1" t="s">
        <v>1291</v>
      </c>
      <c r="D4429" s="1">
        <v>0</v>
      </c>
      <c r="E4429" s="1" t="s">
        <v>27</v>
      </c>
      <c r="F4429" s="12" t="s">
        <v>142</v>
      </c>
      <c r="G4429" s="12" t="s">
        <v>3350</v>
      </c>
      <c r="H4429" s="1" t="s">
        <v>85</v>
      </c>
      <c r="I4429" s="12" t="s">
        <v>554</v>
      </c>
      <c r="J4429" s="12" t="s">
        <v>559</v>
      </c>
      <c r="K4429" s="1" t="s">
        <v>940</v>
      </c>
      <c r="L4429" s="1" t="s">
        <v>861</v>
      </c>
    </row>
    <row r="4430" spans="3:12">
      <c r="C4430" s="1" t="s">
        <v>1292</v>
      </c>
      <c r="D4430" s="1">
        <v>0</v>
      </c>
      <c r="E4430" s="1" t="s">
        <v>27</v>
      </c>
      <c r="F4430" s="12" t="s">
        <v>142</v>
      </c>
      <c r="G4430" s="12" t="s">
        <v>3350</v>
      </c>
      <c r="H4430" s="1" t="s">
        <v>85</v>
      </c>
      <c r="I4430" s="12" t="s">
        <v>554</v>
      </c>
      <c r="J4430" s="12" t="s">
        <v>559</v>
      </c>
      <c r="K4430" s="1" t="s">
        <v>940</v>
      </c>
      <c r="L4430" s="1" t="s">
        <v>861</v>
      </c>
    </row>
    <row r="4431" spans="3:12">
      <c r="C4431" s="1" t="s">
        <v>1294</v>
      </c>
      <c r="D4431" s="1">
        <v>0</v>
      </c>
      <c r="E4431" s="1" t="s">
        <v>27</v>
      </c>
      <c r="F4431" s="12" t="s">
        <v>142</v>
      </c>
      <c r="G4431" s="12" t="s">
        <v>3350</v>
      </c>
      <c r="H4431" s="1" t="s">
        <v>85</v>
      </c>
      <c r="I4431" s="12" t="s">
        <v>554</v>
      </c>
      <c r="J4431" s="12" t="s">
        <v>559</v>
      </c>
      <c r="K4431" s="1" t="s">
        <v>940</v>
      </c>
      <c r="L4431" s="1" t="s">
        <v>861</v>
      </c>
    </row>
    <row r="4432" spans="3:12">
      <c r="C4432" s="1" t="s">
        <v>1295</v>
      </c>
      <c r="D4432" s="1">
        <v>0</v>
      </c>
      <c r="E4432" s="1" t="s">
        <v>27</v>
      </c>
      <c r="F4432" s="12" t="s">
        <v>142</v>
      </c>
      <c r="G4432" s="12" t="s">
        <v>3350</v>
      </c>
      <c r="H4432" s="1" t="s">
        <v>85</v>
      </c>
      <c r="I4432" s="12" t="s">
        <v>554</v>
      </c>
      <c r="J4432" s="12" t="s">
        <v>559</v>
      </c>
      <c r="K4432" s="1" t="s">
        <v>940</v>
      </c>
      <c r="L4432" s="1" t="s">
        <v>861</v>
      </c>
    </row>
    <row r="4433" spans="3:12">
      <c r="C4433" s="1" t="s">
        <v>1296</v>
      </c>
      <c r="D4433" s="1">
        <v>0</v>
      </c>
      <c r="E4433" s="1" t="s">
        <v>27</v>
      </c>
      <c r="F4433" s="12" t="s">
        <v>142</v>
      </c>
      <c r="G4433" s="12" t="s">
        <v>3350</v>
      </c>
      <c r="H4433" s="1" t="s">
        <v>85</v>
      </c>
      <c r="I4433" s="12" t="s">
        <v>554</v>
      </c>
      <c r="J4433" s="12" t="s">
        <v>559</v>
      </c>
      <c r="K4433" s="1" t="s">
        <v>940</v>
      </c>
      <c r="L4433" s="1" t="s">
        <v>861</v>
      </c>
    </row>
    <row r="4434" spans="3:12">
      <c r="C4434" s="1" t="s">
        <v>1297</v>
      </c>
      <c r="D4434" s="1">
        <v>0</v>
      </c>
      <c r="E4434" s="1" t="s">
        <v>27</v>
      </c>
      <c r="F4434" s="12" t="s">
        <v>142</v>
      </c>
      <c r="G4434" s="12" t="s">
        <v>3350</v>
      </c>
      <c r="H4434" s="1" t="s">
        <v>85</v>
      </c>
      <c r="I4434" s="12" t="s">
        <v>554</v>
      </c>
      <c r="J4434" s="12" t="s">
        <v>559</v>
      </c>
      <c r="K4434" s="1" t="s">
        <v>940</v>
      </c>
      <c r="L4434" s="1" t="s">
        <v>861</v>
      </c>
    </row>
    <row r="4435" spans="3:12">
      <c r="C4435" s="1" t="s">
        <v>1298</v>
      </c>
      <c r="D4435" s="1">
        <v>0</v>
      </c>
      <c r="E4435" s="1" t="s">
        <v>27</v>
      </c>
      <c r="F4435" s="12" t="s">
        <v>142</v>
      </c>
      <c r="G4435" s="12" t="s">
        <v>3350</v>
      </c>
      <c r="H4435" s="1" t="s">
        <v>85</v>
      </c>
      <c r="I4435" s="12" t="s">
        <v>554</v>
      </c>
      <c r="J4435" s="12" t="s">
        <v>559</v>
      </c>
      <c r="K4435" s="1" t="s">
        <v>940</v>
      </c>
      <c r="L4435" s="1" t="s">
        <v>861</v>
      </c>
    </row>
    <row r="4436" spans="3:12">
      <c r="C4436" s="1" t="s">
        <v>1299</v>
      </c>
      <c r="D4436" s="1">
        <v>0</v>
      </c>
      <c r="E4436" s="1" t="s">
        <v>27</v>
      </c>
      <c r="F4436" s="12" t="s">
        <v>142</v>
      </c>
      <c r="G4436" s="12" t="s">
        <v>3350</v>
      </c>
      <c r="H4436" s="1" t="s">
        <v>85</v>
      </c>
      <c r="I4436" s="12" t="s">
        <v>554</v>
      </c>
      <c r="J4436" s="12" t="s">
        <v>559</v>
      </c>
      <c r="K4436" s="1" t="s">
        <v>940</v>
      </c>
      <c r="L4436" s="1" t="s">
        <v>861</v>
      </c>
    </row>
    <row r="4437" spans="3:12">
      <c r="C4437" s="1" t="s">
        <v>1300</v>
      </c>
      <c r="D4437" s="1">
        <v>0</v>
      </c>
      <c r="E4437" s="1" t="s">
        <v>27</v>
      </c>
      <c r="F4437" s="12" t="s">
        <v>142</v>
      </c>
      <c r="G4437" s="12" t="s">
        <v>3350</v>
      </c>
      <c r="H4437" s="1" t="s">
        <v>85</v>
      </c>
      <c r="I4437" s="12" t="s">
        <v>554</v>
      </c>
      <c r="J4437" s="12" t="s">
        <v>559</v>
      </c>
      <c r="K4437" s="1" t="s">
        <v>940</v>
      </c>
      <c r="L4437" s="1" t="s">
        <v>861</v>
      </c>
    </row>
    <row r="4438" spans="3:12">
      <c r="C4438" s="1" t="s">
        <v>1301</v>
      </c>
      <c r="D4438" s="1">
        <v>0</v>
      </c>
      <c r="E4438" s="1" t="s">
        <v>27</v>
      </c>
      <c r="F4438" s="12" t="s">
        <v>142</v>
      </c>
      <c r="G4438" s="12" t="s">
        <v>3350</v>
      </c>
      <c r="H4438" s="1" t="s">
        <v>85</v>
      </c>
      <c r="I4438" s="12" t="s">
        <v>554</v>
      </c>
      <c r="J4438" s="12" t="s">
        <v>559</v>
      </c>
      <c r="K4438" s="1" t="s">
        <v>940</v>
      </c>
      <c r="L4438" s="1" t="s">
        <v>861</v>
      </c>
    </row>
    <row r="4439" spans="3:12">
      <c r="C4439" s="1" t="s">
        <v>1302</v>
      </c>
      <c r="D4439" s="1">
        <v>0</v>
      </c>
      <c r="E4439" s="1" t="s">
        <v>27</v>
      </c>
      <c r="F4439" s="12" t="s">
        <v>142</v>
      </c>
      <c r="G4439" s="12" t="s">
        <v>3350</v>
      </c>
      <c r="H4439" s="1" t="s">
        <v>85</v>
      </c>
      <c r="I4439" s="12" t="s">
        <v>554</v>
      </c>
      <c r="J4439" s="12" t="s">
        <v>559</v>
      </c>
      <c r="K4439" s="1" t="s">
        <v>940</v>
      </c>
      <c r="L4439" s="1" t="s">
        <v>861</v>
      </c>
    </row>
    <row r="4440" spans="3:12">
      <c r="C4440" s="1" t="s">
        <v>1303</v>
      </c>
      <c r="D4440" s="1">
        <v>0</v>
      </c>
      <c r="E4440" s="1" t="s">
        <v>27</v>
      </c>
      <c r="F4440" s="12" t="s">
        <v>142</v>
      </c>
      <c r="G4440" s="12" t="s">
        <v>3350</v>
      </c>
      <c r="H4440" s="1" t="s">
        <v>85</v>
      </c>
      <c r="I4440" s="12" t="s">
        <v>554</v>
      </c>
      <c r="J4440" s="12" t="s">
        <v>559</v>
      </c>
      <c r="K4440" s="1" t="s">
        <v>940</v>
      </c>
      <c r="L4440" s="1" t="s">
        <v>861</v>
      </c>
    </row>
    <row r="4441" spans="3:12">
      <c r="C4441" s="1" t="s">
        <v>1304</v>
      </c>
      <c r="D4441" s="1">
        <v>0</v>
      </c>
      <c r="E4441" s="1" t="s">
        <v>27</v>
      </c>
      <c r="F4441" s="12" t="s">
        <v>142</v>
      </c>
      <c r="G4441" s="12" t="s">
        <v>3350</v>
      </c>
      <c r="H4441" s="1" t="s">
        <v>85</v>
      </c>
      <c r="I4441" s="12" t="s">
        <v>554</v>
      </c>
      <c r="J4441" s="12" t="s">
        <v>559</v>
      </c>
      <c r="K4441" s="1" t="s">
        <v>940</v>
      </c>
      <c r="L4441" s="1" t="s">
        <v>861</v>
      </c>
    </row>
    <row r="4442" spans="3:12">
      <c r="C4442" s="1" t="s">
        <v>1306</v>
      </c>
      <c r="F4442" s="12" t="s">
        <v>3350</v>
      </c>
      <c r="G4442" s="12" t="s">
        <v>2</v>
      </c>
      <c r="I4442" s="12" t="s">
        <v>554</v>
      </c>
      <c r="J4442" s="12" t="s">
        <v>559</v>
      </c>
    </row>
    <row r="4443" spans="3:12">
      <c r="C4443" s="1" t="s">
        <v>1308</v>
      </c>
      <c r="D4443" s="1">
        <v>0</v>
      </c>
      <c r="E4443" s="1" t="s">
        <v>27</v>
      </c>
      <c r="F4443" s="12" t="s">
        <v>142</v>
      </c>
      <c r="G4443" s="12" t="s">
        <v>3350</v>
      </c>
      <c r="H4443" s="1" t="s">
        <v>85</v>
      </c>
      <c r="I4443" s="12" t="s">
        <v>2</v>
      </c>
      <c r="J4443" s="12" t="s">
        <v>559</v>
      </c>
      <c r="K4443" s="1" t="s">
        <v>942</v>
      </c>
      <c r="L4443" s="1" t="s">
        <v>910</v>
      </c>
    </row>
    <row r="4444" spans="3:12">
      <c r="C4444" s="1" t="s">
        <v>1309</v>
      </c>
      <c r="D4444" s="1">
        <v>0</v>
      </c>
      <c r="E4444" s="1" t="s">
        <v>27</v>
      </c>
      <c r="F4444" s="12" t="s">
        <v>142</v>
      </c>
      <c r="G4444" s="12" t="s">
        <v>3350</v>
      </c>
      <c r="H4444" s="1" t="s">
        <v>85</v>
      </c>
      <c r="I4444" s="12" t="s">
        <v>2</v>
      </c>
      <c r="J4444" s="12" t="s">
        <v>559</v>
      </c>
      <c r="K4444" s="1" t="s">
        <v>942</v>
      </c>
      <c r="L4444" s="1" t="s">
        <v>910</v>
      </c>
    </row>
    <row r="4445" spans="3:12">
      <c r="C4445" s="1" t="s">
        <v>1310</v>
      </c>
      <c r="D4445" s="1">
        <v>0</v>
      </c>
      <c r="E4445" s="1" t="s">
        <v>27</v>
      </c>
      <c r="F4445" s="12" t="s">
        <v>142</v>
      </c>
      <c r="G4445" s="12" t="s">
        <v>3350</v>
      </c>
      <c r="H4445" s="1" t="s">
        <v>85</v>
      </c>
      <c r="I4445" s="12" t="s">
        <v>2</v>
      </c>
      <c r="J4445" s="12" t="s">
        <v>559</v>
      </c>
      <c r="K4445" s="1" t="s">
        <v>942</v>
      </c>
      <c r="L4445" s="1" t="s">
        <v>910</v>
      </c>
    </row>
    <row r="4446" spans="3:12">
      <c r="C4446" s="1" t="s">
        <v>1311</v>
      </c>
      <c r="D4446" s="1">
        <v>0</v>
      </c>
      <c r="E4446" s="1" t="s">
        <v>27</v>
      </c>
      <c r="F4446" s="12" t="s">
        <v>142</v>
      </c>
      <c r="G4446" s="12" t="s">
        <v>3350</v>
      </c>
      <c r="H4446" s="1" t="s">
        <v>85</v>
      </c>
      <c r="I4446" s="12" t="s">
        <v>2</v>
      </c>
      <c r="J4446" s="12" t="s">
        <v>559</v>
      </c>
      <c r="K4446" s="1" t="s">
        <v>942</v>
      </c>
      <c r="L4446" s="1" t="s">
        <v>910</v>
      </c>
    </row>
    <row r="4447" spans="3:12">
      <c r="C4447" s="1" t="s">
        <v>1312</v>
      </c>
      <c r="D4447" s="1">
        <v>0</v>
      </c>
      <c r="E4447" s="1" t="s">
        <v>27</v>
      </c>
      <c r="F4447" s="12" t="s">
        <v>142</v>
      </c>
      <c r="G4447" s="12" t="s">
        <v>3350</v>
      </c>
      <c r="H4447" s="1" t="s">
        <v>85</v>
      </c>
      <c r="I4447" s="12" t="s">
        <v>2</v>
      </c>
      <c r="J4447" s="12" t="s">
        <v>559</v>
      </c>
      <c r="K4447" s="1" t="s">
        <v>942</v>
      </c>
      <c r="L4447" s="1" t="s">
        <v>910</v>
      </c>
    </row>
    <row r="4448" spans="3:12">
      <c r="C4448" s="1" t="s">
        <v>1308</v>
      </c>
      <c r="D4448" s="1">
        <v>0</v>
      </c>
      <c r="E4448" s="1" t="s">
        <v>27</v>
      </c>
      <c r="F4448" s="12" t="s">
        <v>142</v>
      </c>
      <c r="G4448" s="12" t="s">
        <v>3350</v>
      </c>
      <c r="H4448" s="1" t="s">
        <v>85</v>
      </c>
      <c r="I4448" s="12" t="s">
        <v>2</v>
      </c>
      <c r="J4448" s="12" t="s">
        <v>559</v>
      </c>
      <c r="K4448" s="1" t="s">
        <v>942</v>
      </c>
      <c r="L4448" s="1" t="s">
        <v>943</v>
      </c>
    </row>
    <row r="4449" spans="3:12">
      <c r="C4449" s="1" t="s">
        <v>1309</v>
      </c>
      <c r="D4449" s="1">
        <v>0</v>
      </c>
      <c r="E4449" s="1" t="s">
        <v>27</v>
      </c>
      <c r="F4449" s="12" t="s">
        <v>142</v>
      </c>
      <c r="G4449" s="12" t="s">
        <v>3350</v>
      </c>
      <c r="H4449" s="1" t="s">
        <v>85</v>
      </c>
      <c r="I4449" s="12" t="s">
        <v>2</v>
      </c>
      <c r="J4449" s="12" t="s">
        <v>559</v>
      </c>
      <c r="K4449" s="1" t="s">
        <v>942</v>
      </c>
      <c r="L4449" s="1" t="s">
        <v>943</v>
      </c>
    </row>
    <row r="4450" spans="3:12">
      <c r="C4450" s="1" t="s">
        <v>1310</v>
      </c>
      <c r="D4450" s="1">
        <v>0</v>
      </c>
      <c r="E4450" s="1" t="s">
        <v>27</v>
      </c>
      <c r="F4450" s="12" t="s">
        <v>142</v>
      </c>
      <c r="G4450" s="12" t="s">
        <v>3350</v>
      </c>
      <c r="H4450" s="1" t="s">
        <v>85</v>
      </c>
      <c r="I4450" s="12" t="s">
        <v>2</v>
      </c>
      <c r="J4450" s="12" t="s">
        <v>559</v>
      </c>
      <c r="K4450" s="1" t="s">
        <v>942</v>
      </c>
      <c r="L4450" s="1" t="s">
        <v>943</v>
      </c>
    </row>
    <row r="4451" spans="3:12">
      <c r="C4451" s="1" t="s">
        <v>1311</v>
      </c>
      <c r="D4451" s="1">
        <v>0</v>
      </c>
      <c r="E4451" s="1" t="s">
        <v>27</v>
      </c>
      <c r="F4451" s="12" t="s">
        <v>142</v>
      </c>
      <c r="G4451" s="12" t="s">
        <v>3350</v>
      </c>
      <c r="H4451" s="1" t="s">
        <v>85</v>
      </c>
      <c r="I4451" s="12" t="s">
        <v>2</v>
      </c>
      <c r="J4451" s="12" t="s">
        <v>559</v>
      </c>
      <c r="K4451" s="1" t="s">
        <v>942</v>
      </c>
      <c r="L4451" s="1" t="s">
        <v>943</v>
      </c>
    </row>
    <row r="4452" spans="3:12">
      <c r="C4452" s="1" t="s">
        <v>1312</v>
      </c>
      <c r="D4452" s="1">
        <v>0</v>
      </c>
      <c r="E4452" s="1" t="s">
        <v>27</v>
      </c>
      <c r="F4452" s="12" t="s">
        <v>142</v>
      </c>
      <c r="G4452" s="12" t="s">
        <v>3350</v>
      </c>
      <c r="H4452" s="1" t="s">
        <v>85</v>
      </c>
      <c r="I4452" s="12" t="s">
        <v>2</v>
      </c>
      <c r="J4452" s="12" t="s">
        <v>559</v>
      </c>
      <c r="K4452" s="1" t="s">
        <v>942</v>
      </c>
      <c r="L4452" s="1" t="s">
        <v>943</v>
      </c>
    </row>
    <row r="4453" spans="3:12">
      <c r="C4453" s="1" t="s">
        <v>1308</v>
      </c>
      <c r="D4453" s="1">
        <v>0</v>
      </c>
      <c r="E4453" s="1" t="s">
        <v>27</v>
      </c>
      <c r="F4453" s="12" t="s">
        <v>142</v>
      </c>
      <c r="G4453" s="12" t="s">
        <v>3350</v>
      </c>
      <c r="H4453" s="1" t="s">
        <v>85</v>
      </c>
      <c r="I4453" s="12" t="s">
        <v>2</v>
      </c>
      <c r="J4453" s="12" t="s">
        <v>559</v>
      </c>
      <c r="K4453" s="1" t="s">
        <v>942</v>
      </c>
      <c r="L4453" s="1" t="s">
        <v>944</v>
      </c>
    </row>
    <row r="4454" spans="3:12">
      <c r="C4454" s="1" t="s">
        <v>1309</v>
      </c>
      <c r="D4454" s="1">
        <v>0</v>
      </c>
      <c r="E4454" s="1" t="s">
        <v>27</v>
      </c>
      <c r="F4454" s="12" t="s">
        <v>142</v>
      </c>
      <c r="G4454" s="12" t="s">
        <v>3350</v>
      </c>
      <c r="H4454" s="1" t="s">
        <v>85</v>
      </c>
      <c r="I4454" s="12" t="s">
        <v>2</v>
      </c>
      <c r="J4454" s="12" t="s">
        <v>559</v>
      </c>
      <c r="K4454" s="1" t="s">
        <v>942</v>
      </c>
      <c r="L4454" s="1" t="s">
        <v>944</v>
      </c>
    </row>
    <row r="4455" spans="3:12">
      <c r="C4455" s="1" t="s">
        <v>1310</v>
      </c>
      <c r="D4455" s="1">
        <v>0</v>
      </c>
      <c r="E4455" s="1" t="s">
        <v>27</v>
      </c>
      <c r="F4455" s="12" t="s">
        <v>142</v>
      </c>
      <c r="G4455" s="12" t="s">
        <v>3350</v>
      </c>
      <c r="H4455" s="1" t="s">
        <v>85</v>
      </c>
      <c r="I4455" s="12" t="s">
        <v>2</v>
      </c>
      <c r="J4455" s="12" t="s">
        <v>559</v>
      </c>
      <c r="K4455" s="1" t="s">
        <v>942</v>
      </c>
      <c r="L4455" s="1" t="s">
        <v>944</v>
      </c>
    </row>
    <row r="4456" spans="3:12">
      <c r="C4456" s="1" t="s">
        <v>1311</v>
      </c>
      <c r="D4456" s="1">
        <v>0</v>
      </c>
      <c r="E4456" s="1" t="s">
        <v>27</v>
      </c>
      <c r="F4456" s="12" t="s">
        <v>142</v>
      </c>
      <c r="G4456" s="12" t="s">
        <v>3350</v>
      </c>
      <c r="H4456" s="1" t="s">
        <v>85</v>
      </c>
      <c r="I4456" s="12" t="s">
        <v>2</v>
      </c>
      <c r="J4456" s="12" t="s">
        <v>559</v>
      </c>
      <c r="K4456" s="1" t="s">
        <v>942</v>
      </c>
      <c r="L4456" s="1" t="s">
        <v>944</v>
      </c>
    </row>
    <row r="4457" spans="3:12">
      <c r="C4457" s="1" t="s">
        <v>1312</v>
      </c>
      <c r="D4457" s="1">
        <v>0</v>
      </c>
      <c r="E4457" s="1" t="s">
        <v>27</v>
      </c>
      <c r="F4457" s="12" t="s">
        <v>142</v>
      </c>
      <c r="G4457" s="12" t="s">
        <v>3350</v>
      </c>
      <c r="H4457" s="1" t="s">
        <v>85</v>
      </c>
      <c r="I4457" s="12" t="s">
        <v>2</v>
      </c>
      <c r="J4457" s="12" t="s">
        <v>559</v>
      </c>
      <c r="K4457" s="1" t="s">
        <v>942</v>
      </c>
      <c r="L4457" s="1" t="s">
        <v>944</v>
      </c>
    </row>
    <row r="4458" spans="3:12">
      <c r="C4458" s="1" t="s">
        <v>1308</v>
      </c>
      <c r="D4458" s="1">
        <v>0</v>
      </c>
      <c r="E4458" s="1" t="s">
        <v>27</v>
      </c>
      <c r="F4458" s="12" t="s">
        <v>142</v>
      </c>
      <c r="G4458" s="12" t="s">
        <v>3350</v>
      </c>
      <c r="H4458" s="1" t="s">
        <v>85</v>
      </c>
      <c r="I4458" s="12" t="s">
        <v>2</v>
      </c>
      <c r="J4458" s="12" t="s">
        <v>559</v>
      </c>
      <c r="K4458" s="1" t="s">
        <v>942</v>
      </c>
      <c r="L4458" s="1" t="s">
        <v>945</v>
      </c>
    </row>
    <row r="4459" spans="3:12">
      <c r="C4459" s="1" t="s">
        <v>1309</v>
      </c>
      <c r="D4459" s="1">
        <v>0</v>
      </c>
      <c r="E4459" s="1" t="s">
        <v>27</v>
      </c>
      <c r="F4459" s="12" t="s">
        <v>142</v>
      </c>
      <c r="G4459" s="12" t="s">
        <v>3350</v>
      </c>
      <c r="H4459" s="1" t="s">
        <v>85</v>
      </c>
      <c r="I4459" s="12" t="s">
        <v>2</v>
      </c>
      <c r="J4459" s="12" t="s">
        <v>559</v>
      </c>
      <c r="K4459" s="1" t="s">
        <v>942</v>
      </c>
      <c r="L4459" s="1" t="s">
        <v>945</v>
      </c>
    </row>
    <row r="4460" spans="3:12">
      <c r="C4460" s="1" t="s">
        <v>1310</v>
      </c>
      <c r="D4460" s="1">
        <v>0</v>
      </c>
      <c r="E4460" s="1" t="s">
        <v>27</v>
      </c>
      <c r="F4460" s="12" t="s">
        <v>142</v>
      </c>
      <c r="G4460" s="12" t="s">
        <v>3350</v>
      </c>
      <c r="H4460" s="1" t="s">
        <v>85</v>
      </c>
      <c r="I4460" s="12" t="s">
        <v>2</v>
      </c>
      <c r="J4460" s="12" t="s">
        <v>559</v>
      </c>
      <c r="K4460" s="1" t="s">
        <v>942</v>
      </c>
      <c r="L4460" s="1" t="s">
        <v>945</v>
      </c>
    </row>
    <row r="4461" spans="3:12">
      <c r="C4461" s="1" t="s">
        <v>1311</v>
      </c>
      <c r="D4461" s="1">
        <v>0</v>
      </c>
      <c r="E4461" s="1" t="s">
        <v>27</v>
      </c>
      <c r="F4461" s="12" t="s">
        <v>142</v>
      </c>
      <c r="G4461" s="12" t="s">
        <v>3350</v>
      </c>
      <c r="H4461" s="1" t="s">
        <v>85</v>
      </c>
      <c r="I4461" s="12" t="s">
        <v>2</v>
      </c>
      <c r="J4461" s="12" t="s">
        <v>559</v>
      </c>
      <c r="K4461" s="1" t="s">
        <v>942</v>
      </c>
      <c r="L4461" s="1" t="s">
        <v>945</v>
      </c>
    </row>
    <row r="4462" spans="3:12">
      <c r="C4462" s="1" t="s">
        <v>1312</v>
      </c>
      <c r="D4462" s="1">
        <v>0</v>
      </c>
      <c r="E4462" s="1" t="s">
        <v>27</v>
      </c>
      <c r="F4462" s="12" t="s">
        <v>142</v>
      </c>
      <c r="G4462" s="12" t="s">
        <v>3350</v>
      </c>
      <c r="H4462" s="1" t="s">
        <v>85</v>
      </c>
      <c r="I4462" s="12" t="s">
        <v>2</v>
      </c>
      <c r="J4462" s="12" t="s">
        <v>559</v>
      </c>
      <c r="K4462" s="1" t="s">
        <v>942</v>
      </c>
      <c r="L4462" s="1" t="s">
        <v>945</v>
      </c>
    </row>
    <row r="4463" spans="3:12">
      <c r="C4463" s="1" t="s">
        <v>1308</v>
      </c>
      <c r="D4463" s="1">
        <v>0</v>
      </c>
      <c r="E4463" s="1" t="s">
        <v>27</v>
      </c>
      <c r="F4463" s="12" t="s">
        <v>142</v>
      </c>
      <c r="G4463" s="12" t="s">
        <v>3350</v>
      </c>
      <c r="H4463" s="1" t="s">
        <v>85</v>
      </c>
      <c r="I4463" s="12" t="s">
        <v>2</v>
      </c>
      <c r="J4463" s="12" t="s">
        <v>559</v>
      </c>
      <c r="K4463" s="1" t="s">
        <v>942</v>
      </c>
      <c r="L4463" s="1" t="s">
        <v>946</v>
      </c>
    </row>
    <row r="4464" spans="3:12">
      <c r="C4464" s="1" t="s">
        <v>1309</v>
      </c>
      <c r="D4464" s="1">
        <v>0</v>
      </c>
      <c r="E4464" s="1" t="s">
        <v>27</v>
      </c>
      <c r="F4464" s="12" t="s">
        <v>142</v>
      </c>
      <c r="G4464" s="12" t="s">
        <v>3350</v>
      </c>
      <c r="H4464" s="1" t="s">
        <v>85</v>
      </c>
      <c r="I4464" s="12" t="s">
        <v>2</v>
      </c>
      <c r="J4464" s="12" t="s">
        <v>559</v>
      </c>
      <c r="K4464" s="1" t="s">
        <v>942</v>
      </c>
      <c r="L4464" s="1" t="s">
        <v>946</v>
      </c>
    </row>
    <row r="4465" spans="3:12">
      <c r="C4465" s="1" t="s">
        <v>1310</v>
      </c>
      <c r="D4465" s="1">
        <v>0</v>
      </c>
      <c r="E4465" s="1" t="s">
        <v>27</v>
      </c>
      <c r="F4465" s="12" t="s">
        <v>142</v>
      </c>
      <c r="G4465" s="12" t="s">
        <v>3350</v>
      </c>
      <c r="H4465" s="1" t="s">
        <v>85</v>
      </c>
      <c r="I4465" s="12" t="s">
        <v>2</v>
      </c>
      <c r="J4465" s="12" t="s">
        <v>559</v>
      </c>
      <c r="K4465" s="1" t="s">
        <v>942</v>
      </c>
      <c r="L4465" s="1" t="s">
        <v>946</v>
      </c>
    </row>
    <row r="4466" spans="3:12">
      <c r="C4466" s="1" t="s">
        <v>1311</v>
      </c>
      <c r="D4466" s="1">
        <v>0</v>
      </c>
      <c r="E4466" s="1" t="s">
        <v>27</v>
      </c>
      <c r="F4466" s="12" t="s">
        <v>142</v>
      </c>
      <c r="G4466" s="12" t="s">
        <v>3350</v>
      </c>
      <c r="H4466" s="1" t="s">
        <v>85</v>
      </c>
      <c r="I4466" s="12" t="s">
        <v>2</v>
      </c>
      <c r="J4466" s="12" t="s">
        <v>559</v>
      </c>
      <c r="K4466" s="1" t="s">
        <v>942</v>
      </c>
      <c r="L4466" s="1" t="s">
        <v>946</v>
      </c>
    </row>
    <row r="4467" spans="3:12">
      <c r="C4467" s="1" t="s">
        <v>1312</v>
      </c>
      <c r="D4467" s="1">
        <v>0</v>
      </c>
      <c r="E4467" s="1" t="s">
        <v>27</v>
      </c>
      <c r="F4467" s="12" t="s">
        <v>142</v>
      </c>
      <c r="G4467" s="12" t="s">
        <v>3350</v>
      </c>
      <c r="H4467" s="1" t="s">
        <v>85</v>
      </c>
      <c r="I4467" s="12" t="s">
        <v>2</v>
      </c>
      <c r="J4467" s="12" t="s">
        <v>559</v>
      </c>
      <c r="K4467" s="1" t="s">
        <v>942</v>
      </c>
      <c r="L4467" s="1" t="s">
        <v>946</v>
      </c>
    </row>
    <row r="4468" spans="3:12">
      <c r="C4468" s="1" t="s">
        <v>1308</v>
      </c>
      <c r="D4468" s="1">
        <v>0</v>
      </c>
      <c r="E4468" s="1" t="s">
        <v>27</v>
      </c>
      <c r="F4468" s="12" t="s">
        <v>142</v>
      </c>
      <c r="G4468" s="12" t="s">
        <v>3350</v>
      </c>
      <c r="H4468" s="1" t="s">
        <v>85</v>
      </c>
      <c r="I4468" s="12" t="s">
        <v>2</v>
      </c>
      <c r="J4468" s="12" t="s">
        <v>559</v>
      </c>
      <c r="K4468" s="1" t="s">
        <v>942</v>
      </c>
      <c r="L4468" s="1" t="s">
        <v>947</v>
      </c>
    </row>
    <row r="4469" spans="3:12">
      <c r="C4469" s="1" t="s">
        <v>1309</v>
      </c>
      <c r="D4469" s="1">
        <v>0</v>
      </c>
      <c r="E4469" s="1" t="s">
        <v>27</v>
      </c>
      <c r="F4469" s="12" t="s">
        <v>142</v>
      </c>
      <c r="G4469" s="12" t="s">
        <v>3350</v>
      </c>
      <c r="H4469" s="1" t="s">
        <v>85</v>
      </c>
      <c r="I4469" s="12" t="s">
        <v>2</v>
      </c>
      <c r="J4469" s="12" t="s">
        <v>559</v>
      </c>
      <c r="K4469" s="1" t="s">
        <v>942</v>
      </c>
      <c r="L4469" s="1" t="s">
        <v>947</v>
      </c>
    </row>
    <row r="4470" spans="3:12">
      <c r="C4470" s="1" t="s">
        <v>1310</v>
      </c>
      <c r="D4470" s="1">
        <v>0</v>
      </c>
      <c r="E4470" s="1" t="s">
        <v>27</v>
      </c>
      <c r="F4470" s="12" t="s">
        <v>142</v>
      </c>
      <c r="G4470" s="12" t="s">
        <v>3350</v>
      </c>
      <c r="H4470" s="1" t="s">
        <v>85</v>
      </c>
      <c r="I4470" s="12" t="s">
        <v>2</v>
      </c>
      <c r="J4470" s="12" t="s">
        <v>559</v>
      </c>
      <c r="K4470" s="1" t="s">
        <v>942</v>
      </c>
      <c r="L4470" s="1" t="s">
        <v>947</v>
      </c>
    </row>
    <row r="4471" spans="3:12">
      <c r="C4471" s="1" t="s">
        <v>1311</v>
      </c>
      <c r="D4471" s="1">
        <v>0</v>
      </c>
      <c r="E4471" s="1" t="s">
        <v>27</v>
      </c>
      <c r="F4471" s="12" t="s">
        <v>142</v>
      </c>
      <c r="G4471" s="12" t="s">
        <v>3350</v>
      </c>
      <c r="H4471" s="1" t="s">
        <v>85</v>
      </c>
      <c r="I4471" s="12" t="s">
        <v>2</v>
      </c>
      <c r="J4471" s="12" t="s">
        <v>559</v>
      </c>
      <c r="K4471" s="1" t="s">
        <v>942</v>
      </c>
      <c r="L4471" s="1" t="s">
        <v>947</v>
      </c>
    </row>
    <row r="4472" spans="3:12">
      <c r="C4472" s="1" t="s">
        <v>1312</v>
      </c>
      <c r="D4472" s="1">
        <v>0</v>
      </c>
      <c r="E4472" s="1" t="s">
        <v>27</v>
      </c>
      <c r="F4472" s="12" t="s">
        <v>142</v>
      </c>
      <c r="G4472" s="12" t="s">
        <v>3350</v>
      </c>
      <c r="H4472" s="1" t="s">
        <v>85</v>
      </c>
      <c r="I4472" s="12" t="s">
        <v>2</v>
      </c>
      <c r="J4472" s="12" t="s">
        <v>559</v>
      </c>
      <c r="K4472" s="1" t="s">
        <v>942</v>
      </c>
      <c r="L4472" s="1" t="s">
        <v>947</v>
      </c>
    </row>
    <row r="4473" spans="3:12">
      <c r="C4473" s="1" t="s">
        <v>1308</v>
      </c>
      <c r="D4473" s="1">
        <v>0</v>
      </c>
      <c r="E4473" s="1" t="s">
        <v>27</v>
      </c>
      <c r="F4473" s="12" t="s">
        <v>142</v>
      </c>
      <c r="G4473" s="12" t="s">
        <v>3350</v>
      </c>
      <c r="H4473" s="1" t="s">
        <v>85</v>
      </c>
      <c r="I4473" s="12" t="s">
        <v>2</v>
      </c>
      <c r="J4473" s="12" t="s">
        <v>559</v>
      </c>
      <c r="K4473" s="1" t="s">
        <v>942</v>
      </c>
      <c r="L4473" s="1" t="s">
        <v>948</v>
      </c>
    </row>
    <row r="4474" spans="3:12">
      <c r="C4474" s="1" t="s">
        <v>1309</v>
      </c>
      <c r="D4474" s="1">
        <v>0</v>
      </c>
      <c r="E4474" s="1" t="s">
        <v>27</v>
      </c>
      <c r="F4474" s="12" t="s">
        <v>142</v>
      </c>
      <c r="G4474" s="12" t="s">
        <v>3350</v>
      </c>
      <c r="H4474" s="1" t="s">
        <v>85</v>
      </c>
      <c r="I4474" s="12" t="s">
        <v>2</v>
      </c>
      <c r="J4474" s="12" t="s">
        <v>559</v>
      </c>
      <c r="K4474" s="1" t="s">
        <v>942</v>
      </c>
      <c r="L4474" s="1" t="s">
        <v>948</v>
      </c>
    </row>
    <row r="4475" spans="3:12">
      <c r="C4475" s="1" t="s">
        <v>1310</v>
      </c>
      <c r="D4475" s="1">
        <v>0</v>
      </c>
      <c r="E4475" s="1" t="s">
        <v>27</v>
      </c>
      <c r="F4475" s="12" t="s">
        <v>142</v>
      </c>
      <c r="G4475" s="12" t="s">
        <v>3350</v>
      </c>
      <c r="H4475" s="1" t="s">
        <v>85</v>
      </c>
      <c r="I4475" s="12" t="s">
        <v>2</v>
      </c>
      <c r="J4475" s="12" t="s">
        <v>559</v>
      </c>
      <c r="K4475" s="1" t="s">
        <v>942</v>
      </c>
      <c r="L4475" s="1" t="s">
        <v>948</v>
      </c>
    </row>
    <row r="4476" spans="3:12">
      <c r="C4476" s="1" t="s">
        <v>1311</v>
      </c>
      <c r="D4476" s="1">
        <v>0</v>
      </c>
      <c r="E4476" s="1" t="s">
        <v>27</v>
      </c>
      <c r="F4476" s="12" t="s">
        <v>142</v>
      </c>
      <c r="G4476" s="12" t="s">
        <v>3350</v>
      </c>
      <c r="H4476" s="1" t="s">
        <v>85</v>
      </c>
      <c r="I4476" s="12" t="s">
        <v>2</v>
      </c>
      <c r="J4476" s="12" t="s">
        <v>559</v>
      </c>
      <c r="K4476" s="1" t="s">
        <v>942</v>
      </c>
      <c r="L4476" s="1" t="s">
        <v>948</v>
      </c>
    </row>
    <row r="4477" spans="3:12">
      <c r="C4477" s="1" t="s">
        <v>1312</v>
      </c>
      <c r="D4477" s="1">
        <v>0</v>
      </c>
      <c r="E4477" s="1" t="s">
        <v>27</v>
      </c>
      <c r="F4477" s="12" t="s">
        <v>142</v>
      </c>
      <c r="G4477" s="12" t="s">
        <v>3350</v>
      </c>
      <c r="H4477" s="1" t="s">
        <v>85</v>
      </c>
      <c r="I4477" s="12" t="s">
        <v>2</v>
      </c>
      <c r="J4477" s="12" t="s">
        <v>559</v>
      </c>
      <c r="K4477" s="1" t="s">
        <v>942</v>
      </c>
      <c r="L4477" s="1" t="s">
        <v>948</v>
      </c>
    </row>
    <row r="4478" spans="3:12">
      <c r="C4478" s="1" t="s">
        <v>1308</v>
      </c>
      <c r="D4478" s="1">
        <v>0</v>
      </c>
      <c r="E4478" s="1" t="s">
        <v>27</v>
      </c>
      <c r="F4478" s="12" t="s">
        <v>142</v>
      </c>
      <c r="G4478" s="12" t="s">
        <v>3350</v>
      </c>
      <c r="H4478" s="1" t="s">
        <v>85</v>
      </c>
      <c r="I4478" s="12" t="s">
        <v>2</v>
      </c>
      <c r="J4478" s="12" t="s">
        <v>559</v>
      </c>
      <c r="K4478" s="1" t="s">
        <v>942</v>
      </c>
      <c r="L4478" s="1" t="s">
        <v>949</v>
      </c>
    </row>
    <row r="4479" spans="3:12">
      <c r="C4479" s="1" t="s">
        <v>1309</v>
      </c>
      <c r="D4479" s="1">
        <v>0</v>
      </c>
      <c r="E4479" s="1" t="s">
        <v>27</v>
      </c>
      <c r="F4479" s="12" t="s">
        <v>142</v>
      </c>
      <c r="G4479" s="12" t="s">
        <v>3350</v>
      </c>
      <c r="H4479" s="1" t="s">
        <v>85</v>
      </c>
      <c r="I4479" s="12" t="s">
        <v>2</v>
      </c>
      <c r="J4479" s="12" t="s">
        <v>559</v>
      </c>
      <c r="K4479" s="1" t="s">
        <v>942</v>
      </c>
      <c r="L4479" s="1" t="s">
        <v>949</v>
      </c>
    </row>
    <row r="4480" spans="3:12">
      <c r="C4480" s="1" t="s">
        <v>1310</v>
      </c>
      <c r="D4480" s="1">
        <v>0</v>
      </c>
      <c r="E4480" s="1" t="s">
        <v>27</v>
      </c>
      <c r="F4480" s="12" t="s">
        <v>142</v>
      </c>
      <c r="G4480" s="12" t="s">
        <v>3350</v>
      </c>
      <c r="H4480" s="1" t="s">
        <v>85</v>
      </c>
      <c r="I4480" s="12" t="s">
        <v>2</v>
      </c>
      <c r="J4480" s="12" t="s">
        <v>559</v>
      </c>
      <c r="K4480" s="1" t="s">
        <v>942</v>
      </c>
      <c r="L4480" s="1" t="s">
        <v>949</v>
      </c>
    </row>
    <row r="4481" spans="3:12">
      <c r="C4481" s="1" t="s">
        <v>1311</v>
      </c>
      <c r="D4481" s="1">
        <v>0</v>
      </c>
      <c r="E4481" s="1" t="s">
        <v>27</v>
      </c>
      <c r="F4481" s="12" t="s">
        <v>142</v>
      </c>
      <c r="G4481" s="12" t="s">
        <v>3350</v>
      </c>
      <c r="H4481" s="1" t="s">
        <v>85</v>
      </c>
      <c r="I4481" s="12" t="s">
        <v>2</v>
      </c>
      <c r="J4481" s="12" t="s">
        <v>559</v>
      </c>
      <c r="K4481" s="1" t="s">
        <v>942</v>
      </c>
      <c r="L4481" s="1" t="s">
        <v>949</v>
      </c>
    </row>
    <row r="4482" spans="3:12">
      <c r="C4482" s="1" t="s">
        <v>1312</v>
      </c>
      <c r="D4482" s="1">
        <v>0</v>
      </c>
      <c r="E4482" s="1" t="s">
        <v>27</v>
      </c>
      <c r="F4482" s="12" t="s">
        <v>142</v>
      </c>
      <c r="G4482" s="12" t="s">
        <v>3350</v>
      </c>
      <c r="H4482" s="1" t="s">
        <v>85</v>
      </c>
      <c r="I4482" s="12" t="s">
        <v>2</v>
      </c>
      <c r="J4482" s="12" t="s">
        <v>559</v>
      </c>
      <c r="K4482" s="1" t="s">
        <v>942</v>
      </c>
      <c r="L4482" s="1" t="s">
        <v>949</v>
      </c>
    </row>
    <row r="4483" spans="3:12">
      <c r="C4483" s="1" t="s">
        <v>1314</v>
      </c>
      <c r="D4483" s="1">
        <v>0</v>
      </c>
      <c r="E4483" s="1" t="s">
        <v>27</v>
      </c>
      <c r="F4483" s="12" t="s">
        <v>142</v>
      </c>
      <c r="G4483" s="12" t="s">
        <v>3350</v>
      </c>
      <c r="H4483" s="1" t="s">
        <v>85</v>
      </c>
      <c r="I4483" s="12" t="s">
        <v>554</v>
      </c>
      <c r="J4483" s="12" t="s">
        <v>559</v>
      </c>
      <c r="K4483" s="1" t="s">
        <v>951</v>
      </c>
      <c r="L4483" s="1" t="s">
        <v>952</v>
      </c>
    </row>
    <row r="4484" spans="3:12">
      <c r="C4484" s="1" t="s">
        <v>1315</v>
      </c>
      <c r="D4484" s="1">
        <v>0</v>
      </c>
      <c r="E4484" s="1" t="s">
        <v>27</v>
      </c>
      <c r="F4484" s="12" t="s">
        <v>142</v>
      </c>
      <c r="G4484" s="12" t="s">
        <v>3350</v>
      </c>
      <c r="H4484" s="1" t="s">
        <v>85</v>
      </c>
      <c r="I4484" s="12" t="s">
        <v>554</v>
      </c>
      <c r="J4484" s="12" t="s">
        <v>559</v>
      </c>
      <c r="K4484" s="1" t="s">
        <v>951</v>
      </c>
      <c r="L4484" s="1" t="s">
        <v>952</v>
      </c>
    </row>
    <row r="4485" spans="3:12">
      <c r="C4485" s="1" t="s">
        <v>1316</v>
      </c>
      <c r="D4485" s="1" t="s">
        <v>46</v>
      </c>
      <c r="E4485" s="1" t="s">
        <v>39</v>
      </c>
      <c r="F4485" s="12" t="s">
        <v>142</v>
      </c>
      <c r="G4485" s="12" t="s">
        <v>3350</v>
      </c>
      <c r="H4485" s="1" t="s">
        <v>85</v>
      </c>
      <c r="I4485" s="12" t="s">
        <v>554</v>
      </c>
      <c r="J4485" s="12" t="s">
        <v>559</v>
      </c>
      <c r="K4485" s="1" t="s">
        <v>951</v>
      </c>
      <c r="L4485" s="1" t="s">
        <v>952</v>
      </c>
    </row>
    <row r="4486" spans="3:12">
      <c r="C4486" s="1" t="s">
        <v>1314</v>
      </c>
      <c r="D4486" s="1">
        <v>0</v>
      </c>
      <c r="E4486" s="1" t="s">
        <v>27</v>
      </c>
      <c r="F4486" s="12" t="s">
        <v>142</v>
      </c>
      <c r="G4486" s="12" t="s">
        <v>3350</v>
      </c>
      <c r="H4486" s="1" t="s">
        <v>85</v>
      </c>
      <c r="I4486" s="12" t="s">
        <v>554</v>
      </c>
      <c r="J4486" s="12" t="s">
        <v>559</v>
      </c>
      <c r="K4486" s="1" t="s">
        <v>951</v>
      </c>
      <c r="L4486" s="1" t="s">
        <v>953</v>
      </c>
    </row>
    <row r="4487" spans="3:12">
      <c r="C4487" s="1" t="s">
        <v>1315</v>
      </c>
      <c r="D4487" s="1">
        <v>0</v>
      </c>
      <c r="E4487" s="1" t="s">
        <v>27</v>
      </c>
      <c r="F4487" s="12" t="s">
        <v>142</v>
      </c>
      <c r="G4487" s="12" t="s">
        <v>3350</v>
      </c>
      <c r="H4487" s="1" t="s">
        <v>85</v>
      </c>
      <c r="I4487" s="12" t="s">
        <v>554</v>
      </c>
      <c r="J4487" s="12" t="s">
        <v>559</v>
      </c>
      <c r="K4487" s="1" t="s">
        <v>951</v>
      </c>
      <c r="L4487" s="1" t="s">
        <v>953</v>
      </c>
    </row>
    <row r="4488" spans="3:12">
      <c r="C4488" s="1" t="s">
        <v>1316</v>
      </c>
      <c r="D4488" s="1" t="s">
        <v>46</v>
      </c>
      <c r="E4488" s="1" t="s">
        <v>39</v>
      </c>
      <c r="F4488" s="12" t="s">
        <v>142</v>
      </c>
      <c r="G4488" s="12" t="s">
        <v>3350</v>
      </c>
      <c r="H4488" s="1" t="s">
        <v>85</v>
      </c>
      <c r="I4488" s="12" t="s">
        <v>554</v>
      </c>
      <c r="J4488" s="12" t="s">
        <v>559</v>
      </c>
      <c r="K4488" s="1" t="s">
        <v>951</v>
      </c>
      <c r="L4488" s="1" t="s">
        <v>953</v>
      </c>
    </row>
    <row r="4489" spans="3:12">
      <c r="C4489" s="1" t="s">
        <v>1314</v>
      </c>
      <c r="D4489" s="1">
        <v>0</v>
      </c>
      <c r="E4489" s="1" t="s">
        <v>27</v>
      </c>
      <c r="F4489" s="12" t="s">
        <v>142</v>
      </c>
      <c r="G4489" s="12" t="s">
        <v>3350</v>
      </c>
      <c r="H4489" s="1" t="s">
        <v>85</v>
      </c>
      <c r="I4489" s="12" t="s">
        <v>554</v>
      </c>
      <c r="J4489" s="12" t="s">
        <v>559</v>
      </c>
      <c r="K4489" s="1" t="s">
        <v>951</v>
      </c>
      <c r="L4489" s="1" t="s">
        <v>954</v>
      </c>
    </row>
    <row r="4490" spans="3:12">
      <c r="C4490" s="1" t="s">
        <v>1315</v>
      </c>
      <c r="D4490" s="1">
        <v>0</v>
      </c>
      <c r="E4490" s="1" t="s">
        <v>27</v>
      </c>
      <c r="F4490" s="12" t="s">
        <v>142</v>
      </c>
      <c r="G4490" s="12" t="s">
        <v>3350</v>
      </c>
      <c r="H4490" s="1" t="s">
        <v>85</v>
      </c>
      <c r="I4490" s="12" t="s">
        <v>554</v>
      </c>
      <c r="J4490" s="12" t="s">
        <v>559</v>
      </c>
      <c r="K4490" s="1" t="s">
        <v>951</v>
      </c>
      <c r="L4490" s="1" t="s">
        <v>954</v>
      </c>
    </row>
    <row r="4491" spans="3:12">
      <c r="C4491" s="1" t="s">
        <v>1316</v>
      </c>
      <c r="D4491" s="1" t="s">
        <v>46</v>
      </c>
      <c r="E4491" s="1" t="s">
        <v>39</v>
      </c>
      <c r="F4491" s="12" t="s">
        <v>142</v>
      </c>
      <c r="G4491" s="12" t="s">
        <v>3350</v>
      </c>
      <c r="H4491" s="1" t="s">
        <v>85</v>
      </c>
      <c r="I4491" s="12" t="s">
        <v>554</v>
      </c>
      <c r="J4491" s="12" t="s">
        <v>559</v>
      </c>
      <c r="K4491" s="1" t="s">
        <v>951</v>
      </c>
      <c r="L4491" s="1" t="s">
        <v>954</v>
      </c>
    </row>
    <row r="4492" spans="3:12">
      <c r="C4492" s="1" t="s">
        <v>1314</v>
      </c>
      <c r="D4492" s="1">
        <v>0</v>
      </c>
      <c r="E4492" s="1" t="s">
        <v>27</v>
      </c>
      <c r="F4492" s="12" t="s">
        <v>142</v>
      </c>
      <c r="G4492" s="12" t="s">
        <v>3350</v>
      </c>
      <c r="H4492" s="1" t="s">
        <v>85</v>
      </c>
      <c r="I4492" s="12" t="s">
        <v>554</v>
      </c>
      <c r="J4492" s="12" t="s">
        <v>559</v>
      </c>
      <c r="K4492" s="1" t="s">
        <v>951</v>
      </c>
      <c r="L4492" s="1" t="s">
        <v>955</v>
      </c>
    </row>
    <row r="4493" spans="3:12">
      <c r="C4493" s="1" t="s">
        <v>1315</v>
      </c>
      <c r="D4493" s="1">
        <v>0</v>
      </c>
      <c r="E4493" s="1" t="s">
        <v>27</v>
      </c>
      <c r="F4493" s="12" t="s">
        <v>142</v>
      </c>
      <c r="G4493" s="12" t="s">
        <v>3350</v>
      </c>
      <c r="H4493" s="1" t="s">
        <v>85</v>
      </c>
      <c r="I4493" s="12" t="s">
        <v>554</v>
      </c>
      <c r="J4493" s="12" t="s">
        <v>559</v>
      </c>
      <c r="K4493" s="1" t="s">
        <v>951</v>
      </c>
      <c r="L4493" s="1" t="s">
        <v>955</v>
      </c>
    </row>
    <row r="4494" spans="3:12">
      <c r="C4494" s="1" t="s">
        <v>1316</v>
      </c>
      <c r="D4494" s="1" t="s">
        <v>46</v>
      </c>
      <c r="E4494" s="1" t="s">
        <v>39</v>
      </c>
      <c r="F4494" s="12" t="s">
        <v>142</v>
      </c>
      <c r="G4494" s="12" t="s">
        <v>3350</v>
      </c>
      <c r="H4494" s="1" t="s">
        <v>85</v>
      </c>
      <c r="I4494" s="12" t="s">
        <v>554</v>
      </c>
      <c r="J4494" s="12" t="s">
        <v>559</v>
      </c>
      <c r="K4494" s="1" t="s">
        <v>951</v>
      </c>
      <c r="L4494" s="1" t="s">
        <v>955</v>
      </c>
    </row>
    <row r="4495" spans="3:12">
      <c r="C4495" s="1" t="s">
        <v>1941</v>
      </c>
      <c r="F4495" s="12" t="s">
        <v>3350</v>
      </c>
      <c r="G4495" s="12" t="s">
        <v>3350</v>
      </c>
      <c r="H4495" s="1" t="s">
        <v>85</v>
      </c>
      <c r="I4495" s="12" t="s">
        <v>554</v>
      </c>
      <c r="J4495" s="12" t="s">
        <v>559</v>
      </c>
    </row>
    <row r="4496" spans="3:12">
      <c r="C4496" s="1" t="s">
        <v>1942</v>
      </c>
      <c r="F4496" s="12" t="s">
        <v>3350</v>
      </c>
      <c r="G4496" s="12" t="s">
        <v>3350</v>
      </c>
      <c r="H4496" s="1" t="s">
        <v>85</v>
      </c>
      <c r="I4496" s="12" t="s">
        <v>2</v>
      </c>
      <c r="J4496" s="12" t="s">
        <v>559</v>
      </c>
    </row>
    <row r="4497" spans="3:10">
      <c r="C4497" s="1" t="s">
        <v>1943</v>
      </c>
      <c r="F4497" s="12" t="s">
        <v>3350</v>
      </c>
      <c r="G4497" s="12" t="s">
        <v>3350</v>
      </c>
      <c r="H4497" s="1" t="s">
        <v>85</v>
      </c>
      <c r="I4497" s="12" t="s">
        <v>554</v>
      </c>
      <c r="J4497" s="12" t="s">
        <v>559</v>
      </c>
    </row>
    <row r="4498" spans="3:10">
      <c r="C4498" s="1" t="s">
        <v>1944</v>
      </c>
      <c r="F4498" s="12" t="s">
        <v>3350</v>
      </c>
      <c r="G4498" s="12" t="s">
        <v>3350</v>
      </c>
      <c r="H4498" s="1" t="s">
        <v>85</v>
      </c>
      <c r="I4498" s="12" t="s">
        <v>554</v>
      </c>
      <c r="J4498" s="12" t="s">
        <v>559</v>
      </c>
    </row>
    <row r="4499" spans="3:10">
      <c r="C4499" s="1" t="s">
        <v>1945</v>
      </c>
      <c r="F4499" s="12" t="s">
        <v>3350</v>
      </c>
      <c r="G4499" s="12" t="s">
        <v>3350</v>
      </c>
      <c r="H4499" s="1" t="s">
        <v>85</v>
      </c>
      <c r="I4499" s="12" t="s">
        <v>554</v>
      </c>
      <c r="J4499" s="12" t="s">
        <v>559</v>
      </c>
    </row>
    <row r="4500" spans="3:10">
      <c r="C4500" s="1" t="s">
        <v>1946</v>
      </c>
      <c r="F4500" s="12" t="s">
        <v>3350</v>
      </c>
      <c r="G4500" s="12" t="s">
        <v>3350</v>
      </c>
      <c r="H4500" s="1" t="s">
        <v>85</v>
      </c>
      <c r="I4500" s="12" t="s">
        <v>554</v>
      </c>
      <c r="J4500" s="12" t="s">
        <v>559</v>
      </c>
    </row>
    <row r="4501" spans="3:10">
      <c r="C4501" s="1" t="s">
        <v>1948</v>
      </c>
      <c r="F4501" s="12" t="s">
        <v>3350</v>
      </c>
      <c r="G4501" s="12" t="s">
        <v>3350</v>
      </c>
      <c r="H4501" s="1" t="s">
        <v>85</v>
      </c>
      <c r="I4501" s="12" t="s">
        <v>554</v>
      </c>
      <c r="J4501" s="12" t="s">
        <v>559</v>
      </c>
    </row>
    <row r="4502" spans="3:10">
      <c r="C4502" s="1" t="s">
        <v>1949</v>
      </c>
      <c r="F4502" s="12" t="s">
        <v>3350</v>
      </c>
      <c r="G4502" s="12" t="s">
        <v>3350</v>
      </c>
      <c r="H4502" s="1" t="s">
        <v>85</v>
      </c>
      <c r="I4502" s="12" t="s">
        <v>554</v>
      </c>
      <c r="J4502" s="12" t="s">
        <v>559</v>
      </c>
    </row>
    <row r="4503" spans="3:10">
      <c r="C4503" s="1" t="s">
        <v>1950</v>
      </c>
      <c r="F4503" s="12" t="s">
        <v>3350</v>
      </c>
      <c r="G4503" s="12" t="s">
        <v>3350</v>
      </c>
      <c r="H4503" s="1" t="s">
        <v>85</v>
      </c>
      <c r="I4503" s="12" t="s">
        <v>554</v>
      </c>
      <c r="J4503" s="12" t="s">
        <v>559</v>
      </c>
    </row>
    <row r="4504" spans="3:10">
      <c r="C4504" s="1" t="s">
        <v>1951</v>
      </c>
      <c r="F4504" s="12" t="s">
        <v>3350</v>
      </c>
      <c r="G4504" s="12" t="s">
        <v>3350</v>
      </c>
      <c r="H4504" s="1" t="s">
        <v>85</v>
      </c>
      <c r="I4504" s="12" t="s">
        <v>554</v>
      </c>
      <c r="J4504" s="12" t="s">
        <v>559</v>
      </c>
    </row>
    <row r="4505" spans="3:10">
      <c r="C4505" s="1" t="s">
        <v>1952</v>
      </c>
      <c r="F4505" s="12" t="s">
        <v>3350</v>
      </c>
      <c r="G4505" s="12" t="s">
        <v>3350</v>
      </c>
      <c r="H4505" s="1" t="s">
        <v>85</v>
      </c>
      <c r="I4505" s="12" t="s">
        <v>554</v>
      </c>
      <c r="J4505" s="12" t="s">
        <v>559</v>
      </c>
    </row>
    <row r="4506" spans="3:10">
      <c r="C4506" s="1" t="s">
        <v>1953</v>
      </c>
      <c r="F4506" s="12" t="s">
        <v>3350</v>
      </c>
      <c r="G4506" s="12" t="s">
        <v>3350</v>
      </c>
      <c r="H4506" s="1" t="s">
        <v>85</v>
      </c>
      <c r="I4506" s="12" t="s">
        <v>554</v>
      </c>
      <c r="J4506" s="12" t="s">
        <v>559</v>
      </c>
    </row>
    <row r="4507" spans="3:10">
      <c r="C4507" s="1" t="s">
        <v>1955</v>
      </c>
      <c r="D4507" s="1">
        <v>0</v>
      </c>
      <c r="E4507" s="1" t="s">
        <v>27</v>
      </c>
      <c r="F4507" s="12" t="s">
        <v>142</v>
      </c>
      <c r="G4507" s="12" t="s">
        <v>3350</v>
      </c>
      <c r="H4507" s="1" t="s">
        <v>85</v>
      </c>
      <c r="I4507" s="12" t="s">
        <v>554</v>
      </c>
      <c r="J4507" s="12" t="s">
        <v>559</v>
      </c>
    </row>
    <row r="4508" spans="3:10">
      <c r="C4508" s="1" t="s">
        <v>1956</v>
      </c>
      <c r="F4508" s="12" t="s">
        <v>3350</v>
      </c>
      <c r="G4508" s="12" t="s">
        <v>3350</v>
      </c>
      <c r="H4508" s="1" t="s">
        <v>85</v>
      </c>
      <c r="I4508" s="12" t="s">
        <v>554</v>
      </c>
      <c r="J4508" s="12" t="s">
        <v>559</v>
      </c>
    </row>
    <row r="4509" spans="3:10">
      <c r="C4509" s="1" t="s">
        <v>1957</v>
      </c>
      <c r="F4509" s="12" t="s">
        <v>3350</v>
      </c>
      <c r="G4509" s="12" t="s">
        <v>3350</v>
      </c>
      <c r="H4509" s="1" t="s">
        <v>85</v>
      </c>
      <c r="I4509" s="12" t="s">
        <v>554</v>
      </c>
      <c r="J4509" s="12" t="s">
        <v>559</v>
      </c>
    </row>
    <row r="4510" spans="3:10">
      <c r="C4510" s="1" t="s">
        <v>1958</v>
      </c>
      <c r="D4510" s="1">
        <v>0</v>
      </c>
      <c r="E4510" s="1" t="s">
        <v>27</v>
      </c>
      <c r="F4510" s="12" t="s">
        <v>142</v>
      </c>
      <c r="G4510" s="12" t="s">
        <v>3350</v>
      </c>
      <c r="H4510" s="1" t="s">
        <v>85</v>
      </c>
      <c r="I4510" s="12" t="s">
        <v>554</v>
      </c>
      <c r="J4510" s="12" t="s">
        <v>559</v>
      </c>
    </row>
    <row r="4511" spans="3:10">
      <c r="C4511" s="1" t="s">
        <v>1959</v>
      </c>
      <c r="D4511" s="1">
        <v>0</v>
      </c>
      <c r="E4511" s="1" t="s">
        <v>27</v>
      </c>
      <c r="F4511" s="12" t="s">
        <v>142</v>
      </c>
      <c r="G4511" s="12" t="s">
        <v>3350</v>
      </c>
      <c r="H4511" s="1" t="s">
        <v>85</v>
      </c>
      <c r="I4511" s="12" t="s">
        <v>554</v>
      </c>
      <c r="J4511" s="12" t="s">
        <v>559</v>
      </c>
    </row>
    <row r="4512" spans="3:10">
      <c r="C4512" s="1" t="s">
        <v>1379</v>
      </c>
      <c r="D4512" s="1">
        <v>0</v>
      </c>
      <c r="E4512" s="1" t="s">
        <v>27</v>
      </c>
      <c r="F4512" s="12" t="s">
        <v>142</v>
      </c>
      <c r="G4512" s="12" t="s">
        <v>3350</v>
      </c>
      <c r="H4512" s="1" t="s">
        <v>85</v>
      </c>
      <c r="I4512" s="12" t="s">
        <v>2</v>
      </c>
      <c r="J4512" s="12" t="s">
        <v>559</v>
      </c>
    </row>
    <row r="4513" spans="3:10">
      <c r="C4513" s="1" t="s">
        <v>1380</v>
      </c>
      <c r="D4513" s="1">
        <v>0</v>
      </c>
      <c r="E4513" s="1" t="s">
        <v>27</v>
      </c>
      <c r="F4513" s="12" t="s">
        <v>142</v>
      </c>
      <c r="G4513" s="12" t="s">
        <v>3350</v>
      </c>
      <c r="H4513" s="1" t="s">
        <v>85</v>
      </c>
      <c r="I4513" s="12" t="s">
        <v>2</v>
      </c>
      <c r="J4513" s="12" t="s">
        <v>559</v>
      </c>
    </row>
    <row r="4514" spans="3:10">
      <c r="C4514" s="1" t="s">
        <v>1381</v>
      </c>
      <c r="D4514" s="1">
        <v>0</v>
      </c>
      <c r="E4514" s="1" t="s">
        <v>27</v>
      </c>
      <c r="F4514" s="12" t="s">
        <v>142</v>
      </c>
      <c r="G4514" s="12" t="s">
        <v>3350</v>
      </c>
      <c r="H4514" s="1" t="s">
        <v>85</v>
      </c>
      <c r="I4514" s="12" t="s">
        <v>2</v>
      </c>
      <c r="J4514" s="12" t="s">
        <v>559</v>
      </c>
    </row>
    <row r="4515" spans="3:10">
      <c r="C4515" s="1" t="s">
        <v>1382</v>
      </c>
      <c r="D4515" s="1">
        <v>0</v>
      </c>
      <c r="E4515" s="1" t="s">
        <v>27</v>
      </c>
      <c r="F4515" s="12" t="s">
        <v>142</v>
      </c>
      <c r="G4515" s="12" t="s">
        <v>3350</v>
      </c>
      <c r="H4515" s="1" t="s">
        <v>85</v>
      </c>
      <c r="I4515" s="12" t="s">
        <v>2</v>
      </c>
      <c r="J4515" s="12" t="s">
        <v>559</v>
      </c>
    </row>
    <row r="4516" spans="3:10">
      <c r="C4516" s="1" t="s">
        <v>1384</v>
      </c>
      <c r="D4516" s="1">
        <v>0</v>
      </c>
      <c r="E4516" s="1" t="s">
        <v>27</v>
      </c>
      <c r="F4516" s="12" t="s">
        <v>142</v>
      </c>
      <c r="G4516" s="12" t="s">
        <v>3350</v>
      </c>
      <c r="H4516" s="1" t="s">
        <v>85</v>
      </c>
      <c r="I4516" s="12" t="s">
        <v>2</v>
      </c>
      <c r="J4516" s="12" t="s">
        <v>559</v>
      </c>
    </row>
    <row r="4517" spans="3:10">
      <c r="C4517" s="1" t="s">
        <v>1385</v>
      </c>
      <c r="D4517" s="1">
        <v>0</v>
      </c>
      <c r="E4517" s="1" t="s">
        <v>27</v>
      </c>
      <c r="F4517" s="12" t="s">
        <v>142</v>
      </c>
      <c r="G4517" s="12" t="s">
        <v>3350</v>
      </c>
      <c r="H4517" s="1" t="s">
        <v>85</v>
      </c>
      <c r="I4517" s="12" t="s">
        <v>2</v>
      </c>
      <c r="J4517" s="12" t="s">
        <v>559</v>
      </c>
    </row>
    <row r="4518" spans="3:10">
      <c r="C4518" s="1" t="s">
        <v>1386</v>
      </c>
      <c r="D4518" s="1">
        <v>0</v>
      </c>
      <c r="E4518" s="1" t="s">
        <v>27</v>
      </c>
      <c r="F4518" s="12" t="s">
        <v>142</v>
      </c>
      <c r="G4518" s="12" t="s">
        <v>3350</v>
      </c>
      <c r="H4518" s="1" t="s">
        <v>85</v>
      </c>
      <c r="I4518" s="12" t="s">
        <v>2</v>
      </c>
      <c r="J4518" s="12" t="s">
        <v>559</v>
      </c>
    </row>
    <row r="4519" spans="3:10">
      <c r="C4519" s="1" t="s">
        <v>1387</v>
      </c>
      <c r="D4519" s="1">
        <v>0</v>
      </c>
      <c r="E4519" s="1" t="s">
        <v>27</v>
      </c>
      <c r="F4519" s="12" t="s">
        <v>142</v>
      </c>
      <c r="G4519" s="12" t="s">
        <v>3350</v>
      </c>
      <c r="H4519" s="1" t="s">
        <v>85</v>
      </c>
      <c r="I4519" s="12" t="s">
        <v>2</v>
      </c>
      <c r="J4519" s="12" t="s">
        <v>559</v>
      </c>
    </row>
    <row r="4520" spans="3:10">
      <c r="C4520" s="1" t="s">
        <v>1388</v>
      </c>
      <c r="D4520" s="1">
        <v>0</v>
      </c>
      <c r="E4520" s="1" t="s">
        <v>27</v>
      </c>
      <c r="F4520" s="12" t="s">
        <v>142</v>
      </c>
      <c r="G4520" s="12" t="s">
        <v>3350</v>
      </c>
      <c r="H4520" s="1" t="s">
        <v>85</v>
      </c>
      <c r="I4520" s="12" t="s">
        <v>2</v>
      </c>
      <c r="J4520" s="12" t="s">
        <v>559</v>
      </c>
    </row>
    <row r="4521" spans="3:10">
      <c r="C4521" s="1" t="s">
        <v>1389</v>
      </c>
      <c r="D4521" s="1">
        <v>0</v>
      </c>
      <c r="E4521" s="1" t="s">
        <v>27</v>
      </c>
      <c r="F4521" s="12" t="s">
        <v>142</v>
      </c>
      <c r="G4521" s="12" t="s">
        <v>3350</v>
      </c>
      <c r="H4521" s="1" t="s">
        <v>85</v>
      </c>
      <c r="I4521" s="12" t="s">
        <v>2</v>
      </c>
      <c r="J4521" s="12" t="s">
        <v>559</v>
      </c>
    </row>
    <row r="4522" spans="3:10">
      <c r="C4522" s="1" t="s">
        <v>1390</v>
      </c>
      <c r="D4522" s="1">
        <v>0</v>
      </c>
      <c r="E4522" s="1" t="s">
        <v>27</v>
      </c>
      <c r="F4522" s="12" t="s">
        <v>142</v>
      </c>
      <c r="G4522" s="12" t="s">
        <v>3350</v>
      </c>
      <c r="H4522" s="1" t="s">
        <v>85</v>
      </c>
      <c r="I4522" s="12" t="s">
        <v>2</v>
      </c>
      <c r="J4522" s="12" t="s">
        <v>559</v>
      </c>
    </row>
    <row r="4523" spans="3:10">
      <c r="C4523" s="1" t="s">
        <v>1391</v>
      </c>
      <c r="D4523" s="1">
        <v>0</v>
      </c>
      <c r="E4523" s="1" t="s">
        <v>27</v>
      </c>
      <c r="F4523" s="12" t="s">
        <v>142</v>
      </c>
      <c r="G4523" s="12" t="s">
        <v>3350</v>
      </c>
      <c r="H4523" s="1" t="s">
        <v>85</v>
      </c>
      <c r="I4523" s="12" t="s">
        <v>2</v>
      </c>
      <c r="J4523" s="12" t="s">
        <v>559</v>
      </c>
    </row>
    <row r="4524" spans="3:10">
      <c r="C4524" s="1" t="s">
        <v>2906</v>
      </c>
      <c r="D4524" s="1">
        <v>0</v>
      </c>
      <c r="E4524" s="1" t="s">
        <v>27</v>
      </c>
      <c r="F4524" s="12" t="s">
        <v>142</v>
      </c>
      <c r="G4524" s="12" t="s">
        <v>3350</v>
      </c>
      <c r="H4524" s="1" t="s">
        <v>85</v>
      </c>
      <c r="I4524" s="12" t="s">
        <v>2</v>
      </c>
      <c r="J4524" s="12" t="s">
        <v>559</v>
      </c>
    </row>
    <row r="4525" spans="3:10">
      <c r="C4525" s="1" t="s">
        <v>1392</v>
      </c>
      <c r="D4525" s="1">
        <v>0</v>
      </c>
      <c r="E4525" s="1" t="s">
        <v>27</v>
      </c>
      <c r="F4525" s="12" t="s">
        <v>142</v>
      </c>
      <c r="G4525" s="12" t="s">
        <v>3350</v>
      </c>
      <c r="H4525" s="1" t="s">
        <v>85</v>
      </c>
      <c r="I4525" s="12" t="s">
        <v>2</v>
      </c>
      <c r="J4525" s="12" t="s">
        <v>559</v>
      </c>
    </row>
    <row r="4526" spans="3:10">
      <c r="C4526" s="1" t="s">
        <v>110</v>
      </c>
      <c r="D4526" s="1">
        <v>0</v>
      </c>
      <c r="E4526" s="1" t="s">
        <v>27</v>
      </c>
      <c r="F4526" s="12" t="s">
        <v>142</v>
      </c>
      <c r="G4526" s="12" t="s">
        <v>3350</v>
      </c>
      <c r="H4526" s="1" t="s">
        <v>85</v>
      </c>
      <c r="I4526" s="12" t="s">
        <v>2</v>
      </c>
      <c r="J4526" s="12" t="s">
        <v>559</v>
      </c>
    </row>
    <row r="4527" spans="3:10">
      <c r="C4527" s="1" t="s">
        <v>1395</v>
      </c>
      <c r="D4527" s="1">
        <v>0</v>
      </c>
      <c r="E4527" s="1" t="s">
        <v>27</v>
      </c>
      <c r="F4527" s="12" t="s">
        <v>142</v>
      </c>
      <c r="G4527" s="12" t="s">
        <v>3350</v>
      </c>
      <c r="H4527" s="1" t="s">
        <v>85</v>
      </c>
      <c r="I4527" s="12" t="s">
        <v>2</v>
      </c>
      <c r="J4527" s="12" t="s">
        <v>559</v>
      </c>
    </row>
    <row r="4528" spans="3:10">
      <c r="C4528" s="1" t="s">
        <v>1396</v>
      </c>
      <c r="D4528" s="1">
        <v>0</v>
      </c>
      <c r="E4528" s="1" t="s">
        <v>27</v>
      </c>
      <c r="F4528" s="12" t="s">
        <v>142</v>
      </c>
      <c r="G4528" s="12" t="s">
        <v>3350</v>
      </c>
      <c r="H4528" s="1" t="s">
        <v>85</v>
      </c>
      <c r="I4528" s="12" t="s">
        <v>2</v>
      </c>
      <c r="J4528" s="12" t="s">
        <v>559</v>
      </c>
    </row>
    <row r="4529" spans="3:10">
      <c r="C4529" s="1" t="s">
        <v>1397</v>
      </c>
      <c r="D4529" s="1">
        <v>0</v>
      </c>
      <c r="E4529" s="1" t="s">
        <v>27</v>
      </c>
      <c r="F4529" s="12" t="s">
        <v>142</v>
      </c>
      <c r="G4529" s="12" t="s">
        <v>3350</v>
      </c>
      <c r="H4529" s="1" t="s">
        <v>85</v>
      </c>
      <c r="I4529" s="12" t="s">
        <v>2</v>
      </c>
      <c r="J4529" s="12" t="s">
        <v>559</v>
      </c>
    </row>
    <row r="4530" spans="3:10">
      <c r="C4530" s="1" t="s">
        <v>1398</v>
      </c>
      <c r="D4530" s="1">
        <v>0</v>
      </c>
      <c r="E4530" s="1" t="s">
        <v>27</v>
      </c>
      <c r="F4530" s="12" t="s">
        <v>142</v>
      </c>
      <c r="G4530" s="12" t="s">
        <v>3350</v>
      </c>
      <c r="H4530" s="1" t="s">
        <v>85</v>
      </c>
      <c r="I4530" s="12" t="s">
        <v>2</v>
      </c>
      <c r="J4530" s="12" t="s">
        <v>559</v>
      </c>
    </row>
    <row r="4531" spans="3:10">
      <c r="C4531" s="1" t="s">
        <v>1399</v>
      </c>
      <c r="D4531" s="1">
        <v>0</v>
      </c>
      <c r="E4531" s="1" t="s">
        <v>27</v>
      </c>
      <c r="F4531" s="12" t="s">
        <v>142</v>
      </c>
      <c r="G4531" s="12" t="s">
        <v>3350</v>
      </c>
      <c r="H4531" s="1" t="s">
        <v>85</v>
      </c>
      <c r="I4531" s="12" t="s">
        <v>2</v>
      </c>
      <c r="J4531" s="12" t="s">
        <v>559</v>
      </c>
    </row>
    <row r="4532" spans="3:10">
      <c r="C4532" s="1" t="s">
        <v>1400</v>
      </c>
      <c r="D4532" s="1">
        <v>0</v>
      </c>
      <c r="E4532" s="1" t="s">
        <v>27</v>
      </c>
      <c r="F4532" s="12" t="s">
        <v>142</v>
      </c>
      <c r="G4532" s="12" t="s">
        <v>3350</v>
      </c>
      <c r="H4532" s="1" t="s">
        <v>85</v>
      </c>
      <c r="I4532" s="12" t="s">
        <v>2</v>
      </c>
      <c r="J4532" s="12" t="s">
        <v>559</v>
      </c>
    </row>
    <row r="4533" spans="3:10">
      <c r="C4533" s="1" t="s">
        <v>1401</v>
      </c>
      <c r="D4533" s="1">
        <v>0</v>
      </c>
      <c r="E4533" s="1" t="s">
        <v>27</v>
      </c>
      <c r="F4533" s="12" t="s">
        <v>142</v>
      </c>
      <c r="G4533" s="12" t="s">
        <v>3350</v>
      </c>
      <c r="H4533" s="1" t="s">
        <v>85</v>
      </c>
      <c r="I4533" s="12" t="s">
        <v>2</v>
      </c>
      <c r="J4533" s="12" t="s">
        <v>559</v>
      </c>
    </row>
    <row r="4534" spans="3:10">
      <c r="C4534" s="1" t="s">
        <v>1402</v>
      </c>
      <c r="D4534" s="1">
        <v>0</v>
      </c>
      <c r="E4534" s="1" t="s">
        <v>27</v>
      </c>
      <c r="F4534" s="12" t="s">
        <v>142</v>
      </c>
      <c r="G4534" s="12" t="s">
        <v>3350</v>
      </c>
      <c r="H4534" s="1" t="s">
        <v>85</v>
      </c>
      <c r="I4534" s="12" t="s">
        <v>2</v>
      </c>
      <c r="J4534" s="12" t="s">
        <v>559</v>
      </c>
    </row>
    <row r="4535" spans="3:10">
      <c r="C4535" s="1" t="s">
        <v>2907</v>
      </c>
      <c r="D4535" s="1">
        <v>0</v>
      </c>
      <c r="E4535" s="1" t="s">
        <v>27</v>
      </c>
      <c r="F4535" s="12" t="s">
        <v>142</v>
      </c>
      <c r="G4535" s="12" t="s">
        <v>3350</v>
      </c>
      <c r="H4535" s="1" t="s">
        <v>85</v>
      </c>
      <c r="I4535" s="12" t="s">
        <v>2</v>
      </c>
      <c r="J4535" s="12" t="s">
        <v>559</v>
      </c>
    </row>
    <row r="4536" spans="3:10">
      <c r="C4536" s="1" t="s">
        <v>1403</v>
      </c>
      <c r="D4536" s="1">
        <v>0</v>
      </c>
      <c r="E4536" s="1" t="s">
        <v>27</v>
      </c>
      <c r="F4536" s="12" t="s">
        <v>142</v>
      </c>
      <c r="G4536" s="12" t="s">
        <v>3350</v>
      </c>
      <c r="H4536" s="1" t="s">
        <v>85</v>
      </c>
      <c r="I4536" s="12" t="s">
        <v>2</v>
      </c>
      <c r="J4536" s="12" t="s">
        <v>559</v>
      </c>
    </row>
    <row r="4537" spans="3:10">
      <c r="C4537" s="1" t="s">
        <v>626</v>
      </c>
      <c r="D4537" s="1">
        <v>0</v>
      </c>
      <c r="E4537" s="1" t="s">
        <v>27</v>
      </c>
      <c r="F4537" s="12" t="s">
        <v>142</v>
      </c>
      <c r="G4537" s="12" t="s">
        <v>3350</v>
      </c>
      <c r="H4537" s="1" t="s">
        <v>85</v>
      </c>
      <c r="I4537" s="12" t="s">
        <v>2</v>
      </c>
      <c r="J4537" s="12" t="s">
        <v>559</v>
      </c>
    </row>
    <row r="4538" spans="3:10">
      <c r="C4538" s="1" t="s">
        <v>111</v>
      </c>
      <c r="D4538" s="1">
        <v>0</v>
      </c>
      <c r="E4538" s="1" t="s">
        <v>27</v>
      </c>
      <c r="F4538" s="12" t="s">
        <v>142</v>
      </c>
      <c r="G4538" s="12" t="s">
        <v>3350</v>
      </c>
      <c r="H4538" s="1" t="s">
        <v>85</v>
      </c>
      <c r="I4538" s="12" t="s">
        <v>2</v>
      </c>
      <c r="J4538" s="12" t="s">
        <v>559</v>
      </c>
    </row>
    <row r="4539" spans="3:10">
      <c r="C4539" s="1" t="s">
        <v>1404</v>
      </c>
      <c r="D4539" s="1">
        <v>0</v>
      </c>
      <c r="E4539" s="1" t="s">
        <v>27</v>
      </c>
      <c r="F4539" s="12" t="s">
        <v>142</v>
      </c>
      <c r="G4539" s="12" t="s">
        <v>3350</v>
      </c>
      <c r="H4539" s="1" t="s">
        <v>85</v>
      </c>
      <c r="I4539" s="12" t="s">
        <v>2</v>
      </c>
      <c r="J4539" s="12" t="s">
        <v>559</v>
      </c>
    </row>
    <row r="4540" spans="3:10">
      <c r="C4540" s="1" t="s">
        <v>2908</v>
      </c>
      <c r="D4540" s="1">
        <v>0</v>
      </c>
      <c r="E4540" s="1" t="s">
        <v>27</v>
      </c>
      <c r="F4540" s="12" t="s">
        <v>142</v>
      </c>
      <c r="G4540" s="12" t="s">
        <v>3350</v>
      </c>
      <c r="H4540" s="1" t="s">
        <v>85</v>
      </c>
      <c r="I4540" s="12" t="s">
        <v>2</v>
      </c>
      <c r="J4540" s="12" t="s">
        <v>559</v>
      </c>
    </row>
    <row r="4541" spans="3:10">
      <c r="C4541" s="1" t="s">
        <v>1415</v>
      </c>
      <c r="D4541" s="1">
        <v>0</v>
      </c>
      <c r="E4541" s="1" t="s">
        <v>27</v>
      </c>
      <c r="F4541" s="12" t="s">
        <v>142</v>
      </c>
      <c r="G4541" s="12" t="s">
        <v>3350</v>
      </c>
      <c r="H4541" s="1" t="s">
        <v>85</v>
      </c>
      <c r="I4541" s="12" t="s">
        <v>2</v>
      </c>
      <c r="J4541" s="12" t="s">
        <v>559</v>
      </c>
    </row>
    <row r="4542" spans="3:10">
      <c r="C4542" s="1" t="s">
        <v>2909</v>
      </c>
      <c r="D4542" s="1">
        <v>0</v>
      </c>
      <c r="E4542" s="1" t="s">
        <v>27</v>
      </c>
      <c r="F4542" s="12" t="s">
        <v>142</v>
      </c>
      <c r="G4542" s="12" t="s">
        <v>3350</v>
      </c>
      <c r="H4542" s="1" t="s">
        <v>85</v>
      </c>
      <c r="I4542" s="12" t="s">
        <v>2</v>
      </c>
      <c r="J4542" s="12" t="s">
        <v>559</v>
      </c>
    </row>
    <row r="4543" spans="3:10">
      <c r="C4543" s="1" t="s">
        <v>105</v>
      </c>
      <c r="D4543" s="1">
        <v>0</v>
      </c>
      <c r="E4543" s="1" t="s">
        <v>27</v>
      </c>
      <c r="F4543" s="12" t="s">
        <v>142</v>
      </c>
      <c r="G4543" s="12" t="s">
        <v>3350</v>
      </c>
      <c r="H4543" s="1" t="s">
        <v>85</v>
      </c>
      <c r="I4543" s="12" t="s">
        <v>2</v>
      </c>
      <c r="J4543" s="12" t="s">
        <v>559</v>
      </c>
    </row>
    <row r="4544" spans="3:10">
      <c r="C4544" s="1" t="s">
        <v>627</v>
      </c>
      <c r="D4544" s="1">
        <v>0</v>
      </c>
      <c r="E4544" s="1" t="s">
        <v>27</v>
      </c>
      <c r="F4544" s="12" t="s">
        <v>142</v>
      </c>
      <c r="G4544" s="12" t="s">
        <v>3350</v>
      </c>
      <c r="H4544" s="1" t="s">
        <v>85</v>
      </c>
      <c r="I4544" s="12" t="s">
        <v>2</v>
      </c>
      <c r="J4544" s="12" t="s">
        <v>559</v>
      </c>
    </row>
    <row r="4545" spans="3:10">
      <c r="C4545" s="1" t="s">
        <v>2910</v>
      </c>
      <c r="D4545" s="1">
        <v>0</v>
      </c>
      <c r="E4545" s="1" t="s">
        <v>27</v>
      </c>
      <c r="F4545" s="12" t="s">
        <v>142</v>
      </c>
      <c r="G4545" s="12" t="s">
        <v>3350</v>
      </c>
      <c r="H4545" s="1" t="s">
        <v>85</v>
      </c>
      <c r="I4545" s="12" t="s">
        <v>2</v>
      </c>
      <c r="J4545" s="12" t="s">
        <v>559</v>
      </c>
    </row>
    <row r="4546" spans="3:10">
      <c r="C4546" s="1" t="s">
        <v>2911</v>
      </c>
      <c r="D4546" s="1">
        <v>0</v>
      </c>
      <c r="E4546" s="1" t="s">
        <v>27</v>
      </c>
      <c r="F4546" s="12" t="s">
        <v>142</v>
      </c>
      <c r="G4546" s="12" t="s">
        <v>3350</v>
      </c>
      <c r="H4546" s="1" t="s">
        <v>85</v>
      </c>
      <c r="I4546" s="12" t="s">
        <v>2</v>
      </c>
      <c r="J4546" s="12" t="s">
        <v>559</v>
      </c>
    </row>
    <row r="4547" spans="3:10">
      <c r="C4547" s="1" t="s">
        <v>112</v>
      </c>
      <c r="D4547" s="1">
        <v>0</v>
      </c>
      <c r="E4547" s="1" t="s">
        <v>27</v>
      </c>
      <c r="F4547" s="12" t="s">
        <v>142</v>
      </c>
      <c r="G4547" s="12" t="s">
        <v>3350</v>
      </c>
      <c r="H4547" s="1" t="s">
        <v>85</v>
      </c>
      <c r="I4547" s="12" t="s">
        <v>2</v>
      </c>
      <c r="J4547" s="12" t="s">
        <v>559</v>
      </c>
    </row>
    <row r="4548" spans="3:10">
      <c r="C4548" s="1" t="s">
        <v>624</v>
      </c>
      <c r="D4548" s="1">
        <v>0</v>
      </c>
      <c r="E4548" s="1" t="s">
        <v>27</v>
      </c>
      <c r="F4548" s="12" t="s">
        <v>142</v>
      </c>
      <c r="G4548" s="12" t="s">
        <v>3350</v>
      </c>
      <c r="H4548" s="1" t="s">
        <v>85</v>
      </c>
      <c r="I4548" s="12" t="s">
        <v>2</v>
      </c>
      <c r="J4548" s="12" t="s">
        <v>559</v>
      </c>
    </row>
    <row r="4549" spans="3:10">
      <c r="C4549" s="1" t="s">
        <v>2912</v>
      </c>
      <c r="D4549" s="1">
        <v>0</v>
      </c>
      <c r="E4549" s="1" t="s">
        <v>27</v>
      </c>
      <c r="F4549" s="12" t="s">
        <v>142</v>
      </c>
      <c r="G4549" s="12" t="s">
        <v>3350</v>
      </c>
      <c r="H4549" s="1" t="s">
        <v>85</v>
      </c>
      <c r="I4549" s="12" t="s">
        <v>2</v>
      </c>
      <c r="J4549" s="12" t="s">
        <v>559</v>
      </c>
    </row>
    <row r="4550" spans="3:10">
      <c r="C4550" s="1" t="s">
        <v>2913</v>
      </c>
      <c r="D4550" s="1">
        <v>0</v>
      </c>
      <c r="E4550" s="1" t="s">
        <v>27</v>
      </c>
      <c r="F4550" s="12" t="s">
        <v>142</v>
      </c>
      <c r="G4550" s="12" t="s">
        <v>3350</v>
      </c>
      <c r="H4550" s="1" t="s">
        <v>85</v>
      </c>
      <c r="I4550" s="12" t="s">
        <v>2</v>
      </c>
      <c r="J4550" s="12" t="s">
        <v>559</v>
      </c>
    </row>
    <row r="4551" spans="3:10">
      <c r="C4551" s="1" t="s">
        <v>104</v>
      </c>
      <c r="D4551" s="1">
        <v>0</v>
      </c>
      <c r="E4551" s="1" t="s">
        <v>27</v>
      </c>
      <c r="F4551" s="12" t="s">
        <v>142</v>
      </c>
      <c r="G4551" s="12" t="s">
        <v>3350</v>
      </c>
      <c r="H4551" s="1" t="s">
        <v>85</v>
      </c>
      <c r="I4551" s="12" t="s">
        <v>2</v>
      </c>
      <c r="J4551" s="12" t="s">
        <v>559</v>
      </c>
    </row>
    <row r="4552" spans="3:10">
      <c r="C4552" s="1" t="s">
        <v>2059</v>
      </c>
      <c r="D4552" s="1">
        <v>0</v>
      </c>
      <c r="E4552" s="1" t="s">
        <v>27</v>
      </c>
      <c r="F4552" s="12" t="s">
        <v>142</v>
      </c>
      <c r="G4552" s="12" t="s">
        <v>3350</v>
      </c>
      <c r="H4552" s="1" t="s">
        <v>85</v>
      </c>
      <c r="I4552" s="12" t="s">
        <v>2</v>
      </c>
      <c r="J4552" s="12" t="s">
        <v>559</v>
      </c>
    </row>
    <row r="4553" spans="3:10">
      <c r="C4553" s="1" t="s">
        <v>2914</v>
      </c>
      <c r="D4553" s="1">
        <v>0</v>
      </c>
      <c r="E4553" s="1" t="s">
        <v>27</v>
      </c>
      <c r="F4553" s="12" t="s">
        <v>142</v>
      </c>
      <c r="G4553" s="12" t="s">
        <v>3350</v>
      </c>
      <c r="H4553" s="1" t="s">
        <v>85</v>
      </c>
      <c r="I4553" s="12" t="s">
        <v>2</v>
      </c>
      <c r="J4553" s="12" t="s">
        <v>559</v>
      </c>
    </row>
    <row r="4554" spans="3:10">
      <c r="C4554" s="1" t="s">
        <v>2915</v>
      </c>
      <c r="D4554" s="1">
        <v>0</v>
      </c>
      <c r="E4554" s="1" t="s">
        <v>27</v>
      </c>
      <c r="F4554" s="12" t="s">
        <v>142</v>
      </c>
      <c r="G4554" s="12" t="s">
        <v>3350</v>
      </c>
      <c r="H4554" s="1" t="s">
        <v>85</v>
      </c>
      <c r="I4554" s="12" t="s">
        <v>2</v>
      </c>
      <c r="J4554" s="12" t="s">
        <v>559</v>
      </c>
    </row>
    <row r="4555" spans="3:10">
      <c r="C4555" s="1" t="s">
        <v>2060</v>
      </c>
      <c r="D4555" s="1">
        <v>0</v>
      </c>
      <c r="E4555" s="1" t="s">
        <v>27</v>
      </c>
      <c r="F4555" s="12" t="s">
        <v>142</v>
      </c>
      <c r="G4555" s="12" t="s">
        <v>3350</v>
      </c>
      <c r="H4555" s="1" t="s">
        <v>85</v>
      </c>
      <c r="I4555" s="12" t="s">
        <v>2</v>
      </c>
      <c r="J4555" s="12" t="s">
        <v>559</v>
      </c>
    </row>
    <row r="4556" spans="3:10">
      <c r="C4556" s="1" t="s">
        <v>1417</v>
      </c>
      <c r="D4556" s="1">
        <v>0</v>
      </c>
      <c r="E4556" s="1" t="s">
        <v>27</v>
      </c>
      <c r="F4556" s="12" t="s">
        <v>142</v>
      </c>
      <c r="G4556" s="12" t="s">
        <v>3350</v>
      </c>
      <c r="H4556" s="1" t="s">
        <v>85</v>
      </c>
      <c r="I4556" s="12" t="s">
        <v>2</v>
      </c>
      <c r="J4556" s="12" t="s">
        <v>559</v>
      </c>
    </row>
    <row r="4557" spans="3:10">
      <c r="C4557" s="1" t="s">
        <v>1418</v>
      </c>
      <c r="D4557" s="1">
        <v>0</v>
      </c>
      <c r="E4557" s="1" t="s">
        <v>27</v>
      </c>
      <c r="F4557" s="12" t="s">
        <v>142</v>
      </c>
      <c r="G4557" s="12" t="s">
        <v>3350</v>
      </c>
      <c r="H4557" s="1" t="s">
        <v>85</v>
      </c>
      <c r="I4557" s="12" t="s">
        <v>2</v>
      </c>
      <c r="J4557" s="12" t="s">
        <v>559</v>
      </c>
    </row>
    <row r="4558" spans="3:10">
      <c r="C4558" s="1" t="s">
        <v>1419</v>
      </c>
      <c r="D4558" s="1">
        <v>0</v>
      </c>
      <c r="E4558" s="1" t="s">
        <v>27</v>
      </c>
      <c r="F4558" s="12" t="s">
        <v>142</v>
      </c>
      <c r="G4558" s="12" t="s">
        <v>3350</v>
      </c>
      <c r="H4558" s="1" t="s">
        <v>85</v>
      </c>
      <c r="I4558" s="12" t="s">
        <v>2</v>
      </c>
      <c r="J4558" s="12" t="s">
        <v>559</v>
      </c>
    </row>
    <row r="4559" spans="3:10">
      <c r="C4559" s="1" t="s">
        <v>1421</v>
      </c>
      <c r="D4559" s="1">
        <v>0</v>
      </c>
      <c r="E4559" s="1" t="s">
        <v>27</v>
      </c>
      <c r="F4559" s="12" t="s">
        <v>142</v>
      </c>
      <c r="G4559" s="12" t="s">
        <v>3350</v>
      </c>
      <c r="H4559" s="1" t="s">
        <v>85</v>
      </c>
      <c r="I4559" s="12" t="s">
        <v>2</v>
      </c>
      <c r="J4559" s="12" t="s">
        <v>559</v>
      </c>
    </row>
    <row r="4560" spans="3:10">
      <c r="C4560" s="1" t="s">
        <v>1422</v>
      </c>
      <c r="D4560" s="1">
        <v>0</v>
      </c>
      <c r="E4560" s="1" t="s">
        <v>27</v>
      </c>
      <c r="F4560" s="12" t="s">
        <v>142</v>
      </c>
      <c r="G4560" s="12" t="s">
        <v>3350</v>
      </c>
      <c r="H4560" s="1" t="s">
        <v>85</v>
      </c>
      <c r="I4560" s="12" t="s">
        <v>2</v>
      </c>
      <c r="J4560" s="12" t="s">
        <v>559</v>
      </c>
    </row>
    <row r="4561" spans="3:10">
      <c r="C4561" s="1" t="s">
        <v>1423</v>
      </c>
      <c r="D4561" s="1">
        <v>0</v>
      </c>
      <c r="E4561" s="1" t="s">
        <v>27</v>
      </c>
      <c r="F4561" s="12" t="s">
        <v>142</v>
      </c>
      <c r="G4561" s="12" t="s">
        <v>3350</v>
      </c>
      <c r="H4561" s="1" t="s">
        <v>85</v>
      </c>
      <c r="I4561" s="12" t="s">
        <v>2</v>
      </c>
      <c r="J4561" s="12" t="s">
        <v>559</v>
      </c>
    </row>
    <row r="4562" spans="3:10">
      <c r="C4562" s="1" t="s">
        <v>1424</v>
      </c>
      <c r="D4562" s="1">
        <v>0</v>
      </c>
      <c r="E4562" s="1" t="s">
        <v>27</v>
      </c>
      <c r="F4562" s="12" t="s">
        <v>142</v>
      </c>
      <c r="G4562" s="12" t="s">
        <v>3350</v>
      </c>
      <c r="H4562" s="1" t="s">
        <v>85</v>
      </c>
      <c r="I4562" s="12" t="s">
        <v>2</v>
      </c>
      <c r="J4562" s="12" t="s">
        <v>559</v>
      </c>
    </row>
    <row r="4563" spans="3:10">
      <c r="C4563" s="1" t="s">
        <v>1425</v>
      </c>
      <c r="D4563" s="1">
        <v>0</v>
      </c>
      <c r="E4563" s="1" t="s">
        <v>27</v>
      </c>
      <c r="F4563" s="12" t="s">
        <v>142</v>
      </c>
      <c r="G4563" s="12" t="s">
        <v>3350</v>
      </c>
      <c r="H4563" s="1" t="s">
        <v>85</v>
      </c>
      <c r="I4563" s="12" t="s">
        <v>2</v>
      </c>
      <c r="J4563" s="12" t="s">
        <v>559</v>
      </c>
    </row>
    <row r="4564" spans="3:10">
      <c r="C4564" s="1" t="s">
        <v>103</v>
      </c>
      <c r="D4564" s="1">
        <v>0</v>
      </c>
      <c r="E4564" s="1" t="s">
        <v>27</v>
      </c>
      <c r="F4564" s="12" t="s">
        <v>142</v>
      </c>
      <c r="G4564" s="12" t="s">
        <v>3350</v>
      </c>
      <c r="H4564" s="1" t="s">
        <v>85</v>
      </c>
      <c r="I4564" s="12" t="s">
        <v>2</v>
      </c>
      <c r="J4564" s="12" t="s">
        <v>559</v>
      </c>
    </row>
    <row r="4565" spans="3:10">
      <c r="C4565" s="1" t="s">
        <v>1427</v>
      </c>
      <c r="D4565" s="1">
        <v>0</v>
      </c>
      <c r="E4565" s="1" t="s">
        <v>27</v>
      </c>
      <c r="F4565" s="12" t="s">
        <v>142</v>
      </c>
      <c r="G4565" s="12" t="s">
        <v>3350</v>
      </c>
      <c r="H4565" s="1" t="s">
        <v>85</v>
      </c>
      <c r="I4565" s="12" t="s">
        <v>2</v>
      </c>
      <c r="J4565" s="12" t="s">
        <v>559</v>
      </c>
    </row>
    <row r="4566" spans="3:10">
      <c r="C4566" s="1" t="s">
        <v>1428</v>
      </c>
      <c r="D4566" s="1">
        <v>0</v>
      </c>
      <c r="E4566" s="1" t="s">
        <v>27</v>
      </c>
      <c r="F4566" s="12" t="s">
        <v>142</v>
      </c>
      <c r="G4566" s="12" t="s">
        <v>3350</v>
      </c>
      <c r="H4566" s="1" t="s">
        <v>85</v>
      </c>
      <c r="I4566" s="12" t="s">
        <v>2</v>
      </c>
      <c r="J4566" s="12" t="s">
        <v>559</v>
      </c>
    </row>
    <row r="4567" spans="3:10">
      <c r="C4567" s="1" t="s">
        <v>1429</v>
      </c>
      <c r="D4567" s="1">
        <v>0</v>
      </c>
      <c r="E4567" s="1" t="s">
        <v>27</v>
      </c>
      <c r="F4567" s="12" t="s">
        <v>142</v>
      </c>
      <c r="G4567" s="12" t="s">
        <v>3350</v>
      </c>
      <c r="H4567" s="1" t="s">
        <v>85</v>
      </c>
      <c r="I4567" s="12" t="s">
        <v>2</v>
      </c>
      <c r="J4567" s="12" t="s">
        <v>559</v>
      </c>
    </row>
    <row r="4568" spans="3:10">
      <c r="C4568" s="1" t="s">
        <v>1431</v>
      </c>
      <c r="D4568" s="1">
        <v>0</v>
      </c>
      <c r="E4568" s="1" t="s">
        <v>27</v>
      </c>
      <c r="F4568" s="12" t="s">
        <v>142</v>
      </c>
      <c r="G4568" s="12" t="s">
        <v>3350</v>
      </c>
      <c r="H4568" s="1" t="s">
        <v>85</v>
      </c>
      <c r="I4568" s="12" t="s">
        <v>2</v>
      </c>
      <c r="J4568" s="12" t="s">
        <v>559</v>
      </c>
    </row>
    <row r="4569" spans="3:10">
      <c r="C4569" s="1" t="s">
        <v>1432</v>
      </c>
      <c r="D4569" s="1">
        <v>0</v>
      </c>
      <c r="E4569" s="1" t="s">
        <v>27</v>
      </c>
      <c r="F4569" s="12" t="s">
        <v>142</v>
      </c>
      <c r="G4569" s="12" t="s">
        <v>3350</v>
      </c>
      <c r="H4569" s="1" t="s">
        <v>85</v>
      </c>
      <c r="I4569" s="12" t="s">
        <v>2</v>
      </c>
      <c r="J4569" s="12" t="s">
        <v>559</v>
      </c>
    </row>
    <row r="4570" spans="3:10">
      <c r="C4570" s="1" t="s">
        <v>1433</v>
      </c>
      <c r="D4570" s="1">
        <v>0</v>
      </c>
      <c r="E4570" s="1" t="s">
        <v>27</v>
      </c>
      <c r="F4570" s="12" t="s">
        <v>142</v>
      </c>
      <c r="G4570" s="12" t="s">
        <v>3350</v>
      </c>
      <c r="H4570" s="1" t="s">
        <v>85</v>
      </c>
      <c r="I4570" s="12" t="s">
        <v>2</v>
      </c>
      <c r="J4570" s="12" t="s">
        <v>559</v>
      </c>
    </row>
    <row r="4571" spans="3:10">
      <c r="C4571" s="1" t="s">
        <v>1435</v>
      </c>
      <c r="D4571" s="1">
        <v>0</v>
      </c>
      <c r="E4571" s="1" t="s">
        <v>27</v>
      </c>
      <c r="F4571" s="12" t="s">
        <v>142</v>
      </c>
      <c r="G4571" s="12" t="s">
        <v>3350</v>
      </c>
      <c r="H4571" s="1" t="s">
        <v>85</v>
      </c>
      <c r="I4571" s="12" t="s">
        <v>2</v>
      </c>
      <c r="J4571" s="12" t="s">
        <v>559</v>
      </c>
    </row>
    <row r="4572" spans="3:10">
      <c r="C4572" s="1" t="s">
        <v>1436</v>
      </c>
      <c r="D4572" s="1">
        <v>0</v>
      </c>
      <c r="E4572" s="1" t="s">
        <v>27</v>
      </c>
      <c r="F4572" s="12" t="s">
        <v>142</v>
      </c>
      <c r="G4572" s="12" t="s">
        <v>3350</v>
      </c>
      <c r="H4572" s="1" t="s">
        <v>85</v>
      </c>
      <c r="I4572" s="12" t="s">
        <v>2</v>
      </c>
      <c r="J4572" s="12" t="s">
        <v>559</v>
      </c>
    </row>
    <row r="4573" spans="3:10">
      <c r="C4573" s="1" t="s">
        <v>1437</v>
      </c>
      <c r="D4573" s="1">
        <v>0</v>
      </c>
      <c r="E4573" s="1" t="s">
        <v>27</v>
      </c>
      <c r="F4573" s="12" t="s">
        <v>142</v>
      </c>
      <c r="G4573" s="12" t="s">
        <v>3350</v>
      </c>
      <c r="H4573" s="1" t="s">
        <v>85</v>
      </c>
      <c r="I4573" s="12" t="s">
        <v>2</v>
      </c>
      <c r="J4573" s="12" t="s">
        <v>559</v>
      </c>
    </row>
    <row r="4574" spans="3:10">
      <c r="C4574" s="1" t="s">
        <v>1439</v>
      </c>
      <c r="D4574" s="1">
        <v>0</v>
      </c>
      <c r="E4574" s="1" t="s">
        <v>27</v>
      </c>
      <c r="F4574" s="12" t="s">
        <v>142</v>
      </c>
      <c r="G4574" s="12" t="s">
        <v>3350</v>
      </c>
      <c r="H4574" s="1" t="s">
        <v>85</v>
      </c>
      <c r="I4574" s="12" t="s">
        <v>2</v>
      </c>
      <c r="J4574" s="12" t="s">
        <v>559</v>
      </c>
    </row>
    <row r="4575" spans="3:10">
      <c r="C4575" s="1" t="s">
        <v>1440</v>
      </c>
      <c r="D4575" s="1">
        <v>0</v>
      </c>
      <c r="E4575" s="1" t="s">
        <v>27</v>
      </c>
      <c r="F4575" s="12" t="s">
        <v>142</v>
      </c>
      <c r="G4575" s="12" t="s">
        <v>3350</v>
      </c>
      <c r="H4575" s="1" t="s">
        <v>85</v>
      </c>
      <c r="I4575" s="12" t="s">
        <v>2</v>
      </c>
      <c r="J4575" s="12" t="s">
        <v>559</v>
      </c>
    </row>
    <row r="4576" spans="3:10">
      <c r="C4576" s="1" t="s">
        <v>1441</v>
      </c>
      <c r="D4576" s="1">
        <v>0</v>
      </c>
      <c r="E4576" s="1" t="s">
        <v>27</v>
      </c>
      <c r="F4576" s="12" t="s">
        <v>142</v>
      </c>
      <c r="G4576" s="12" t="s">
        <v>3350</v>
      </c>
      <c r="H4576" s="1" t="s">
        <v>85</v>
      </c>
      <c r="I4576" s="12" t="s">
        <v>2</v>
      </c>
      <c r="J4576" s="12" t="s">
        <v>559</v>
      </c>
    </row>
    <row r="4577" spans="3:10">
      <c r="C4577" s="1" t="s">
        <v>1443</v>
      </c>
      <c r="D4577" s="1">
        <v>0</v>
      </c>
      <c r="E4577" s="1" t="s">
        <v>27</v>
      </c>
      <c r="F4577" s="12" t="s">
        <v>142</v>
      </c>
      <c r="G4577" s="12" t="s">
        <v>3350</v>
      </c>
      <c r="H4577" s="1" t="s">
        <v>85</v>
      </c>
      <c r="I4577" s="12" t="s">
        <v>2</v>
      </c>
      <c r="J4577" s="12" t="s">
        <v>559</v>
      </c>
    </row>
    <row r="4578" spans="3:10">
      <c r="C4578" s="1" t="s">
        <v>1444</v>
      </c>
      <c r="D4578" s="1">
        <v>0</v>
      </c>
      <c r="E4578" s="1" t="s">
        <v>27</v>
      </c>
      <c r="F4578" s="12" t="s">
        <v>142</v>
      </c>
      <c r="G4578" s="12" t="s">
        <v>3350</v>
      </c>
      <c r="H4578" s="1" t="s">
        <v>85</v>
      </c>
      <c r="I4578" s="12" t="s">
        <v>2</v>
      </c>
      <c r="J4578" s="12" t="s">
        <v>559</v>
      </c>
    </row>
    <row r="4579" spans="3:10">
      <c r="C4579" s="1" t="s">
        <v>1445</v>
      </c>
      <c r="D4579" s="1">
        <v>0</v>
      </c>
      <c r="E4579" s="1" t="s">
        <v>27</v>
      </c>
      <c r="F4579" s="12" t="s">
        <v>142</v>
      </c>
      <c r="G4579" s="12" t="s">
        <v>3350</v>
      </c>
      <c r="H4579" s="1" t="s">
        <v>85</v>
      </c>
      <c r="I4579" s="12" t="s">
        <v>2</v>
      </c>
      <c r="J4579" s="12" t="s">
        <v>559</v>
      </c>
    </row>
    <row r="4580" spans="3:10">
      <c r="C4580" s="1" t="s">
        <v>1447</v>
      </c>
      <c r="D4580" s="1">
        <v>0</v>
      </c>
      <c r="E4580" s="1" t="s">
        <v>27</v>
      </c>
      <c r="F4580" s="12" t="s">
        <v>142</v>
      </c>
      <c r="G4580" s="12" t="s">
        <v>3350</v>
      </c>
      <c r="H4580" s="1" t="s">
        <v>85</v>
      </c>
      <c r="I4580" s="12" t="s">
        <v>2</v>
      </c>
      <c r="J4580" s="12" t="s">
        <v>559</v>
      </c>
    </row>
    <row r="4581" spans="3:10">
      <c r="C4581" s="1" t="s">
        <v>1448</v>
      </c>
      <c r="D4581" s="1">
        <v>0</v>
      </c>
      <c r="E4581" s="1" t="s">
        <v>27</v>
      </c>
      <c r="F4581" s="12" t="s">
        <v>142</v>
      </c>
      <c r="G4581" s="12" t="s">
        <v>3350</v>
      </c>
      <c r="H4581" s="1" t="s">
        <v>85</v>
      </c>
      <c r="I4581" s="12" t="s">
        <v>2</v>
      </c>
      <c r="J4581" s="12" t="s">
        <v>559</v>
      </c>
    </row>
    <row r="4582" spans="3:10">
      <c r="C4582" s="1" t="s">
        <v>1449</v>
      </c>
      <c r="D4582" s="1">
        <v>0</v>
      </c>
      <c r="E4582" s="1" t="s">
        <v>27</v>
      </c>
      <c r="F4582" s="12" t="s">
        <v>142</v>
      </c>
      <c r="G4582" s="12" t="s">
        <v>3350</v>
      </c>
      <c r="H4582" s="1" t="s">
        <v>85</v>
      </c>
      <c r="I4582" s="12" t="s">
        <v>2</v>
      </c>
      <c r="J4582" s="12" t="s">
        <v>559</v>
      </c>
    </row>
    <row r="4583" spans="3:10">
      <c r="C4583" s="1" t="s">
        <v>127</v>
      </c>
      <c r="D4583" s="1">
        <v>0</v>
      </c>
      <c r="E4583" s="1" t="s">
        <v>27</v>
      </c>
      <c r="F4583" s="12" t="s">
        <v>142</v>
      </c>
      <c r="G4583" s="12" t="s">
        <v>3350</v>
      </c>
      <c r="H4583" s="1" t="s">
        <v>85</v>
      </c>
      <c r="I4583" s="12" t="s">
        <v>2</v>
      </c>
      <c r="J4583" s="12" t="s">
        <v>559</v>
      </c>
    </row>
    <row r="4584" spans="3:10">
      <c r="C4584" s="1" t="s">
        <v>120</v>
      </c>
      <c r="D4584" s="1">
        <v>0</v>
      </c>
      <c r="E4584" s="1" t="s">
        <v>27</v>
      </c>
      <c r="F4584" s="12" t="s">
        <v>142</v>
      </c>
      <c r="G4584" s="12" t="s">
        <v>3350</v>
      </c>
      <c r="H4584" s="1" t="s">
        <v>85</v>
      </c>
      <c r="I4584" s="12" t="s">
        <v>2</v>
      </c>
      <c r="J4584" s="12" t="s">
        <v>559</v>
      </c>
    </row>
    <row r="4585" spans="3:10">
      <c r="C4585" s="1" t="s">
        <v>1451</v>
      </c>
      <c r="D4585" s="1">
        <v>0</v>
      </c>
      <c r="E4585" s="1" t="s">
        <v>27</v>
      </c>
      <c r="F4585" s="12" t="s">
        <v>142</v>
      </c>
      <c r="G4585" s="12" t="s">
        <v>3350</v>
      </c>
      <c r="H4585" s="1" t="s">
        <v>85</v>
      </c>
      <c r="I4585" s="12" t="s">
        <v>2</v>
      </c>
      <c r="J4585" s="12" t="s">
        <v>559</v>
      </c>
    </row>
    <row r="4586" spans="3:10">
      <c r="C4586" s="1" t="s">
        <v>1456</v>
      </c>
      <c r="D4586" s="1">
        <v>0</v>
      </c>
      <c r="E4586" s="1" t="s">
        <v>27</v>
      </c>
      <c r="F4586" s="12" t="s">
        <v>142</v>
      </c>
      <c r="G4586" s="12" t="s">
        <v>3350</v>
      </c>
      <c r="H4586" s="1" t="s">
        <v>85</v>
      </c>
      <c r="I4586" s="12" t="s">
        <v>2</v>
      </c>
      <c r="J4586" s="12" t="s">
        <v>559</v>
      </c>
    </row>
    <row r="4587" spans="3:10">
      <c r="C4587" s="1" t="s">
        <v>633</v>
      </c>
      <c r="D4587" s="1">
        <v>0</v>
      </c>
      <c r="E4587" s="1" t="s">
        <v>27</v>
      </c>
      <c r="F4587" s="12" t="s">
        <v>142</v>
      </c>
      <c r="G4587" s="12" t="s">
        <v>3350</v>
      </c>
      <c r="H4587" s="1" t="s">
        <v>85</v>
      </c>
      <c r="I4587" s="12" t="s">
        <v>2</v>
      </c>
      <c r="J4587" s="12" t="s">
        <v>559</v>
      </c>
    </row>
    <row r="4588" spans="3:10">
      <c r="C4588" s="1" t="s">
        <v>1457</v>
      </c>
      <c r="D4588" s="1">
        <v>0</v>
      </c>
      <c r="E4588" s="1" t="s">
        <v>27</v>
      </c>
      <c r="F4588" s="12" t="s">
        <v>142</v>
      </c>
      <c r="G4588" s="12" t="s">
        <v>3350</v>
      </c>
      <c r="H4588" s="1" t="s">
        <v>85</v>
      </c>
      <c r="I4588" s="12" t="s">
        <v>2</v>
      </c>
      <c r="J4588" s="12" t="s">
        <v>559</v>
      </c>
    </row>
    <row r="4589" spans="3:10">
      <c r="C4589" s="1" t="s">
        <v>1458</v>
      </c>
      <c r="D4589" s="1">
        <v>0</v>
      </c>
      <c r="E4589" s="1" t="s">
        <v>27</v>
      </c>
      <c r="F4589" s="12" t="s">
        <v>142</v>
      </c>
      <c r="G4589" s="12" t="s">
        <v>3350</v>
      </c>
      <c r="H4589" s="1" t="s">
        <v>85</v>
      </c>
      <c r="I4589" s="12" t="s">
        <v>2</v>
      </c>
      <c r="J4589" s="12" t="s">
        <v>559</v>
      </c>
    </row>
    <row r="4590" spans="3:10">
      <c r="C4590" s="1" t="s">
        <v>124</v>
      </c>
      <c r="D4590" s="1">
        <v>0</v>
      </c>
      <c r="E4590" s="1" t="s">
        <v>27</v>
      </c>
      <c r="F4590" s="12" t="s">
        <v>142</v>
      </c>
      <c r="G4590" s="12" t="s">
        <v>3350</v>
      </c>
      <c r="H4590" s="1" t="s">
        <v>85</v>
      </c>
      <c r="I4590" s="12" t="s">
        <v>2</v>
      </c>
      <c r="J4590" s="12" t="s">
        <v>559</v>
      </c>
    </row>
    <row r="4591" spans="3:10">
      <c r="C4591" s="1" t="s">
        <v>1460</v>
      </c>
      <c r="D4591" s="1">
        <v>0</v>
      </c>
      <c r="E4591" s="1" t="s">
        <v>27</v>
      </c>
      <c r="F4591" s="12" t="s">
        <v>142</v>
      </c>
      <c r="G4591" s="12" t="s">
        <v>3350</v>
      </c>
      <c r="H4591" s="1" t="s">
        <v>85</v>
      </c>
      <c r="I4591" s="12" t="s">
        <v>2</v>
      </c>
      <c r="J4591" s="12" t="s">
        <v>559</v>
      </c>
    </row>
    <row r="4592" spans="3:10">
      <c r="C4592" s="1" t="s">
        <v>630</v>
      </c>
      <c r="D4592" s="1">
        <v>0</v>
      </c>
      <c r="E4592" s="1" t="s">
        <v>27</v>
      </c>
      <c r="F4592" s="12" t="s">
        <v>142</v>
      </c>
      <c r="G4592" s="12" t="s">
        <v>3350</v>
      </c>
      <c r="H4592" s="1" t="s">
        <v>85</v>
      </c>
      <c r="I4592" s="12" t="s">
        <v>2</v>
      </c>
      <c r="J4592" s="12" t="s">
        <v>559</v>
      </c>
    </row>
    <row r="4593" spans="3:10">
      <c r="C4593" s="1" t="s">
        <v>1461</v>
      </c>
      <c r="D4593" s="1">
        <v>0</v>
      </c>
      <c r="E4593" s="1" t="s">
        <v>27</v>
      </c>
      <c r="F4593" s="12" t="s">
        <v>142</v>
      </c>
      <c r="G4593" s="12" t="s">
        <v>3350</v>
      </c>
      <c r="H4593" s="1" t="s">
        <v>85</v>
      </c>
      <c r="I4593" s="12" t="s">
        <v>2</v>
      </c>
      <c r="J4593" s="12" t="s">
        <v>559</v>
      </c>
    </row>
    <row r="4594" spans="3:10">
      <c r="C4594" s="1" t="s">
        <v>1462</v>
      </c>
      <c r="D4594" s="1">
        <v>0</v>
      </c>
      <c r="E4594" s="1" t="s">
        <v>27</v>
      </c>
      <c r="F4594" s="12" t="s">
        <v>142</v>
      </c>
      <c r="G4594" s="12" t="s">
        <v>3350</v>
      </c>
      <c r="H4594" s="1" t="s">
        <v>85</v>
      </c>
      <c r="I4594" s="12" t="s">
        <v>2</v>
      </c>
      <c r="J4594" s="12" t="s">
        <v>559</v>
      </c>
    </row>
    <row r="4595" spans="3:10">
      <c r="C4595" s="1" t="s">
        <v>123</v>
      </c>
      <c r="D4595" s="1">
        <v>0</v>
      </c>
      <c r="E4595" s="1" t="s">
        <v>27</v>
      </c>
      <c r="F4595" s="12" t="s">
        <v>142</v>
      </c>
      <c r="G4595" s="12" t="s">
        <v>3350</v>
      </c>
      <c r="H4595" s="1" t="s">
        <v>85</v>
      </c>
      <c r="I4595" s="12" t="s">
        <v>2</v>
      </c>
      <c r="J4595" s="12" t="s">
        <v>559</v>
      </c>
    </row>
    <row r="4596" spans="3:10">
      <c r="C4596" s="1" t="s">
        <v>1464</v>
      </c>
      <c r="D4596" s="1">
        <v>0</v>
      </c>
      <c r="E4596" s="1" t="s">
        <v>27</v>
      </c>
      <c r="F4596" s="12" t="s">
        <v>142</v>
      </c>
      <c r="G4596" s="12" t="s">
        <v>3350</v>
      </c>
      <c r="H4596" s="1" t="s">
        <v>85</v>
      </c>
      <c r="I4596" s="12" t="s">
        <v>2</v>
      </c>
      <c r="J4596" s="12" t="s">
        <v>559</v>
      </c>
    </row>
    <row r="4597" spans="3:10">
      <c r="C4597" s="1" t="s">
        <v>1465</v>
      </c>
      <c r="D4597" s="1">
        <v>0</v>
      </c>
      <c r="E4597" s="1" t="s">
        <v>27</v>
      </c>
      <c r="F4597" s="12" t="s">
        <v>142</v>
      </c>
      <c r="G4597" s="12" t="s">
        <v>3350</v>
      </c>
      <c r="H4597" s="1" t="s">
        <v>85</v>
      </c>
      <c r="I4597" s="12" t="s">
        <v>2</v>
      </c>
      <c r="J4597" s="12" t="s">
        <v>559</v>
      </c>
    </row>
    <row r="4598" spans="3:10">
      <c r="C4598" s="1" t="s">
        <v>1466</v>
      </c>
      <c r="D4598" s="1">
        <v>0</v>
      </c>
      <c r="E4598" s="1" t="s">
        <v>27</v>
      </c>
      <c r="F4598" s="12" t="s">
        <v>142</v>
      </c>
      <c r="G4598" s="12" t="s">
        <v>3350</v>
      </c>
      <c r="H4598" s="1" t="s">
        <v>85</v>
      </c>
      <c r="I4598" s="12" t="s">
        <v>2</v>
      </c>
      <c r="J4598" s="12" t="s">
        <v>559</v>
      </c>
    </row>
    <row r="4599" spans="3:10">
      <c r="C4599" s="1" t="s">
        <v>1467</v>
      </c>
      <c r="D4599" s="1">
        <v>0</v>
      </c>
      <c r="E4599" s="1" t="s">
        <v>27</v>
      </c>
      <c r="F4599" s="12" t="s">
        <v>142</v>
      </c>
      <c r="G4599" s="12" t="s">
        <v>3350</v>
      </c>
      <c r="H4599" s="1" t="s">
        <v>85</v>
      </c>
      <c r="I4599" s="12" t="s">
        <v>2</v>
      </c>
      <c r="J4599" s="12" t="s">
        <v>559</v>
      </c>
    </row>
    <row r="4600" spans="3:10">
      <c r="C4600" s="1" t="s">
        <v>1468</v>
      </c>
      <c r="D4600" s="1">
        <v>0</v>
      </c>
      <c r="E4600" s="1" t="s">
        <v>27</v>
      </c>
      <c r="F4600" s="12" t="s">
        <v>142</v>
      </c>
      <c r="G4600" s="12" t="s">
        <v>3350</v>
      </c>
      <c r="H4600" s="1" t="s">
        <v>85</v>
      </c>
      <c r="I4600" s="12" t="s">
        <v>2</v>
      </c>
      <c r="J4600" s="12" t="s">
        <v>559</v>
      </c>
    </row>
    <row r="4601" spans="3:10">
      <c r="C4601" s="1" t="s">
        <v>1409</v>
      </c>
      <c r="D4601" s="1">
        <v>0</v>
      </c>
      <c r="E4601" s="1" t="s">
        <v>27</v>
      </c>
      <c r="F4601" s="12" t="s">
        <v>142</v>
      </c>
      <c r="G4601" s="12" t="s">
        <v>3350</v>
      </c>
      <c r="H4601" s="1" t="s">
        <v>85</v>
      </c>
      <c r="I4601" s="12" t="s">
        <v>2</v>
      </c>
      <c r="J4601" s="12" t="s">
        <v>559</v>
      </c>
    </row>
    <row r="4602" spans="3:10">
      <c r="C4602" s="1" t="s">
        <v>2917</v>
      </c>
      <c r="D4602" s="1">
        <v>0</v>
      </c>
      <c r="E4602" s="1" t="s">
        <v>27</v>
      </c>
      <c r="F4602" s="12" t="s">
        <v>142</v>
      </c>
      <c r="G4602" s="12" t="s">
        <v>3350</v>
      </c>
      <c r="H4602" s="1" t="s">
        <v>85</v>
      </c>
      <c r="I4602" s="12" t="s">
        <v>2</v>
      </c>
      <c r="J4602" s="12" t="s">
        <v>559</v>
      </c>
    </row>
    <row r="4603" spans="3:10">
      <c r="C4603" s="1" t="s">
        <v>2918</v>
      </c>
      <c r="D4603" s="1">
        <v>0</v>
      </c>
      <c r="E4603" s="1" t="s">
        <v>27</v>
      </c>
      <c r="F4603" s="12" t="s">
        <v>142</v>
      </c>
      <c r="G4603" s="12" t="s">
        <v>3350</v>
      </c>
      <c r="H4603" s="1" t="s">
        <v>85</v>
      </c>
      <c r="I4603" s="12" t="s">
        <v>2</v>
      </c>
      <c r="J4603" s="12" t="s">
        <v>559</v>
      </c>
    </row>
    <row r="4604" spans="3:10">
      <c r="C4604" s="1" t="s">
        <v>1469</v>
      </c>
      <c r="D4604" s="1">
        <v>0</v>
      </c>
      <c r="E4604" s="1" t="s">
        <v>27</v>
      </c>
      <c r="F4604" s="12" t="s">
        <v>142</v>
      </c>
      <c r="G4604" s="12" t="s">
        <v>3350</v>
      </c>
      <c r="H4604" s="1" t="s">
        <v>85</v>
      </c>
      <c r="I4604" s="12" t="s">
        <v>2</v>
      </c>
      <c r="J4604" s="12" t="s">
        <v>559</v>
      </c>
    </row>
    <row r="4605" spans="3:10">
      <c r="C4605" s="1" t="s">
        <v>1470</v>
      </c>
      <c r="D4605" s="1">
        <v>0</v>
      </c>
      <c r="E4605" s="1" t="s">
        <v>27</v>
      </c>
      <c r="F4605" s="12" t="s">
        <v>142</v>
      </c>
      <c r="G4605" s="12" t="s">
        <v>3350</v>
      </c>
      <c r="H4605" s="1" t="s">
        <v>85</v>
      </c>
      <c r="I4605" s="12" t="s">
        <v>2</v>
      </c>
      <c r="J4605" s="12" t="s">
        <v>559</v>
      </c>
    </row>
    <row r="4606" spans="3:10">
      <c r="C4606" s="1" t="s">
        <v>2919</v>
      </c>
      <c r="D4606" s="1">
        <v>0</v>
      </c>
      <c r="E4606" s="1" t="s">
        <v>27</v>
      </c>
      <c r="F4606" s="12" t="s">
        <v>142</v>
      </c>
      <c r="G4606" s="12" t="s">
        <v>3350</v>
      </c>
      <c r="H4606" s="1" t="s">
        <v>85</v>
      </c>
      <c r="I4606" s="12" t="s">
        <v>2</v>
      </c>
      <c r="J4606" s="12" t="s">
        <v>559</v>
      </c>
    </row>
    <row r="4607" spans="3:10">
      <c r="C4607" s="1" t="s">
        <v>1410</v>
      </c>
      <c r="D4607" s="1">
        <v>0</v>
      </c>
      <c r="E4607" s="1" t="s">
        <v>27</v>
      </c>
      <c r="F4607" s="12" t="s">
        <v>142</v>
      </c>
      <c r="G4607" s="12" t="s">
        <v>3350</v>
      </c>
      <c r="H4607" s="1" t="s">
        <v>85</v>
      </c>
      <c r="I4607" s="12" t="s">
        <v>2</v>
      </c>
      <c r="J4607" s="12" t="s">
        <v>559</v>
      </c>
    </row>
    <row r="4608" spans="3:10">
      <c r="C4608" s="1" t="s">
        <v>2921</v>
      </c>
      <c r="D4608" s="1">
        <v>0</v>
      </c>
      <c r="E4608" s="1" t="s">
        <v>27</v>
      </c>
      <c r="F4608" s="12" t="s">
        <v>142</v>
      </c>
      <c r="G4608" s="12" t="s">
        <v>3350</v>
      </c>
      <c r="H4608" s="1" t="s">
        <v>85</v>
      </c>
      <c r="I4608" s="12" t="s">
        <v>2</v>
      </c>
      <c r="J4608" s="12" t="s">
        <v>559</v>
      </c>
    </row>
    <row r="4609" spans="3:10">
      <c r="C4609" s="1" t="s">
        <v>2922</v>
      </c>
      <c r="D4609" s="1">
        <v>0</v>
      </c>
      <c r="E4609" s="1" t="s">
        <v>27</v>
      </c>
      <c r="F4609" s="12" t="s">
        <v>142</v>
      </c>
      <c r="G4609" s="12" t="s">
        <v>3350</v>
      </c>
      <c r="H4609" s="1" t="s">
        <v>85</v>
      </c>
      <c r="I4609" s="12" t="s">
        <v>2</v>
      </c>
      <c r="J4609" s="12" t="s">
        <v>559</v>
      </c>
    </row>
    <row r="4610" spans="3:10">
      <c r="C4610" s="1" t="s">
        <v>1471</v>
      </c>
      <c r="D4610" s="1">
        <v>0</v>
      </c>
      <c r="E4610" s="1" t="s">
        <v>27</v>
      </c>
      <c r="F4610" s="12" t="s">
        <v>142</v>
      </c>
      <c r="G4610" s="12" t="s">
        <v>3350</v>
      </c>
      <c r="H4610" s="1" t="s">
        <v>85</v>
      </c>
      <c r="I4610" s="12" t="s">
        <v>2</v>
      </c>
      <c r="J4610" s="12" t="s">
        <v>559</v>
      </c>
    </row>
    <row r="4611" spans="3:10">
      <c r="C4611" s="1" t="s">
        <v>1472</v>
      </c>
      <c r="D4611" s="1">
        <v>0</v>
      </c>
      <c r="E4611" s="1" t="s">
        <v>27</v>
      </c>
      <c r="F4611" s="12" t="s">
        <v>142</v>
      </c>
      <c r="G4611" s="12" t="s">
        <v>3350</v>
      </c>
      <c r="H4611" s="1" t="s">
        <v>85</v>
      </c>
      <c r="I4611" s="12" t="s">
        <v>2</v>
      </c>
      <c r="J4611" s="12" t="s">
        <v>559</v>
      </c>
    </row>
    <row r="4612" spans="3:10">
      <c r="C4612" s="1" t="s">
        <v>2923</v>
      </c>
      <c r="D4612" s="1">
        <v>0</v>
      </c>
      <c r="E4612" s="1" t="s">
        <v>27</v>
      </c>
      <c r="F4612" s="12" t="s">
        <v>142</v>
      </c>
      <c r="G4612" s="12" t="s">
        <v>3350</v>
      </c>
      <c r="H4612" s="1" t="s">
        <v>85</v>
      </c>
      <c r="I4612" s="12" t="s">
        <v>2</v>
      </c>
      <c r="J4612" s="12" t="s">
        <v>559</v>
      </c>
    </row>
    <row r="4613" spans="3:10">
      <c r="C4613" s="1" t="s">
        <v>1411</v>
      </c>
      <c r="D4613" s="1">
        <v>0</v>
      </c>
      <c r="E4613" s="1" t="s">
        <v>27</v>
      </c>
      <c r="F4613" s="12" t="s">
        <v>142</v>
      </c>
      <c r="G4613" s="12" t="s">
        <v>3350</v>
      </c>
      <c r="H4613" s="1" t="s">
        <v>85</v>
      </c>
      <c r="I4613" s="12" t="s">
        <v>2</v>
      </c>
      <c r="J4613" s="12" t="s">
        <v>559</v>
      </c>
    </row>
    <row r="4614" spans="3:10">
      <c r="C4614" s="1" t="s">
        <v>2925</v>
      </c>
      <c r="D4614" s="1">
        <v>0</v>
      </c>
      <c r="E4614" s="1" t="s">
        <v>27</v>
      </c>
      <c r="F4614" s="12" t="s">
        <v>142</v>
      </c>
      <c r="G4614" s="12" t="s">
        <v>3350</v>
      </c>
      <c r="H4614" s="1" t="s">
        <v>85</v>
      </c>
      <c r="I4614" s="12" t="s">
        <v>2</v>
      </c>
      <c r="J4614" s="12" t="s">
        <v>559</v>
      </c>
    </row>
    <row r="4615" spans="3:10">
      <c r="C4615" s="1" t="s">
        <v>2926</v>
      </c>
      <c r="D4615" s="1">
        <v>0</v>
      </c>
      <c r="E4615" s="1" t="s">
        <v>27</v>
      </c>
      <c r="F4615" s="12" t="s">
        <v>142</v>
      </c>
      <c r="G4615" s="12" t="s">
        <v>3350</v>
      </c>
      <c r="H4615" s="1" t="s">
        <v>85</v>
      </c>
      <c r="I4615" s="12" t="s">
        <v>2</v>
      </c>
      <c r="J4615" s="12" t="s">
        <v>559</v>
      </c>
    </row>
    <row r="4616" spans="3:10">
      <c r="C4616" s="1" t="s">
        <v>1473</v>
      </c>
      <c r="D4616" s="1">
        <v>0</v>
      </c>
      <c r="E4616" s="1" t="s">
        <v>27</v>
      </c>
      <c r="F4616" s="12" t="s">
        <v>142</v>
      </c>
      <c r="G4616" s="12" t="s">
        <v>3350</v>
      </c>
      <c r="H4616" s="1" t="s">
        <v>85</v>
      </c>
      <c r="I4616" s="12" t="s">
        <v>2</v>
      </c>
      <c r="J4616" s="12" t="s">
        <v>559</v>
      </c>
    </row>
    <row r="4617" spans="3:10">
      <c r="C4617" s="1" t="s">
        <v>1474</v>
      </c>
      <c r="D4617" s="1">
        <v>0</v>
      </c>
      <c r="E4617" s="1" t="s">
        <v>27</v>
      </c>
      <c r="F4617" s="12" t="s">
        <v>142</v>
      </c>
      <c r="G4617" s="12" t="s">
        <v>3350</v>
      </c>
      <c r="H4617" s="1" t="s">
        <v>85</v>
      </c>
      <c r="I4617" s="12" t="s">
        <v>2</v>
      </c>
      <c r="J4617" s="12" t="s">
        <v>559</v>
      </c>
    </row>
    <row r="4618" spans="3:10">
      <c r="C4618" s="1" t="s">
        <v>2927</v>
      </c>
      <c r="D4618" s="1">
        <v>0</v>
      </c>
      <c r="E4618" s="1" t="s">
        <v>27</v>
      </c>
      <c r="F4618" s="12" t="s">
        <v>142</v>
      </c>
      <c r="G4618" s="12" t="s">
        <v>3350</v>
      </c>
      <c r="H4618" s="1" t="s">
        <v>85</v>
      </c>
      <c r="I4618" s="12" t="s">
        <v>2</v>
      </c>
      <c r="J4618" s="12" t="s">
        <v>559</v>
      </c>
    </row>
    <row r="4619" spans="3:10">
      <c r="C4619" s="1" t="s">
        <v>1476</v>
      </c>
      <c r="D4619" s="1">
        <v>0</v>
      </c>
      <c r="E4619" s="1" t="s">
        <v>27</v>
      </c>
      <c r="F4619" s="12" t="s">
        <v>142</v>
      </c>
      <c r="G4619" s="12" t="s">
        <v>3350</v>
      </c>
      <c r="H4619" s="1" t="s">
        <v>85</v>
      </c>
      <c r="I4619" s="12" t="s">
        <v>2</v>
      </c>
      <c r="J4619" s="12" t="s">
        <v>559</v>
      </c>
    </row>
    <row r="4620" spans="3:10">
      <c r="C4620" s="1" t="s">
        <v>1477</v>
      </c>
      <c r="D4620" s="1">
        <v>0</v>
      </c>
      <c r="E4620" s="1" t="s">
        <v>27</v>
      </c>
      <c r="F4620" s="12" t="s">
        <v>142</v>
      </c>
      <c r="G4620" s="12" t="s">
        <v>3350</v>
      </c>
      <c r="H4620" s="1" t="s">
        <v>85</v>
      </c>
      <c r="I4620" s="12" t="s">
        <v>2</v>
      </c>
      <c r="J4620" s="12" t="s">
        <v>559</v>
      </c>
    </row>
    <row r="4621" spans="3:10">
      <c r="C4621" s="1" t="s">
        <v>133</v>
      </c>
      <c r="D4621" s="1">
        <v>0</v>
      </c>
      <c r="E4621" s="1" t="s">
        <v>27</v>
      </c>
      <c r="F4621" s="12" t="s">
        <v>142</v>
      </c>
      <c r="G4621" s="12" t="s">
        <v>3350</v>
      </c>
      <c r="H4621" s="1" t="s">
        <v>85</v>
      </c>
      <c r="I4621" s="12" t="s">
        <v>2</v>
      </c>
      <c r="J4621" s="12" t="s">
        <v>559</v>
      </c>
    </row>
    <row r="4622" spans="3:10">
      <c r="C4622" s="1" t="s">
        <v>2233</v>
      </c>
      <c r="D4622" s="1">
        <v>0</v>
      </c>
      <c r="E4622" s="1" t="s">
        <v>27</v>
      </c>
      <c r="F4622" s="12" t="s">
        <v>142</v>
      </c>
      <c r="G4622" s="12" t="s">
        <v>3350</v>
      </c>
      <c r="H4622" s="1" t="s">
        <v>85</v>
      </c>
      <c r="I4622" s="12" t="s">
        <v>554</v>
      </c>
      <c r="J4622" s="12" t="s">
        <v>559</v>
      </c>
    </row>
    <row r="4623" spans="3:10">
      <c r="C4623" s="1" t="s">
        <v>2234</v>
      </c>
      <c r="D4623" s="1">
        <v>0</v>
      </c>
      <c r="E4623" s="1" t="s">
        <v>27</v>
      </c>
      <c r="F4623" s="12" t="s">
        <v>142</v>
      </c>
      <c r="G4623" s="12" t="s">
        <v>3350</v>
      </c>
      <c r="H4623" s="1" t="s">
        <v>85</v>
      </c>
      <c r="I4623" s="12" t="s">
        <v>554</v>
      </c>
      <c r="J4623" s="12" t="s">
        <v>559</v>
      </c>
    </row>
    <row r="4624" spans="3:10">
      <c r="C4624" s="1" t="s">
        <v>2235</v>
      </c>
      <c r="D4624" s="1">
        <v>0</v>
      </c>
      <c r="E4624" s="1" t="s">
        <v>27</v>
      </c>
      <c r="F4624" s="12" t="s">
        <v>142</v>
      </c>
      <c r="G4624" s="12" t="s">
        <v>3350</v>
      </c>
      <c r="H4624" s="1" t="s">
        <v>85</v>
      </c>
      <c r="I4624" s="12" t="s">
        <v>554</v>
      </c>
      <c r="J4624" s="12" t="s">
        <v>559</v>
      </c>
    </row>
    <row r="4625" spans="3:10">
      <c r="C4625" s="1" t="s">
        <v>2236</v>
      </c>
      <c r="D4625" s="1">
        <v>0</v>
      </c>
      <c r="E4625" s="1" t="s">
        <v>27</v>
      </c>
      <c r="F4625" s="12" t="s">
        <v>142</v>
      </c>
      <c r="G4625" s="12" t="s">
        <v>3350</v>
      </c>
      <c r="H4625" s="1" t="s">
        <v>85</v>
      </c>
      <c r="I4625" s="12" t="s">
        <v>554</v>
      </c>
      <c r="J4625" s="12" t="s">
        <v>559</v>
      </c>
    </row>
    <row r="4626" spans="3:10">
      <c r="C4626" s="1" t="s">
        <v>2237</v>
      </c>
      <c r="D4626" s="1">
        <v>0</v>
      </c>
      <c r="E4626" s="1" t="s">
        <v>27</v>
      </c>
      <c r="F4626" s="12" t="s">
        <v>142</v>
      </c>
      <c r="G4626" s="12" t="s">
        <v>3350</v>
      </c>
      <c r="H4626" s="1" t="s">
        <v>85</v>
      </c>
      <c r="I4626" s="12" t="s">
        <v>554</v>
      </c>
      <c r="J4626" s="12" t="s">
        <v>559</v>
      </c>
    </row>
    <row r="4627" spans="3:10">
      <c r="C4627" s="1" t="s">
        <v>2238</v>
      </c>
      <c r="D4627" s="1">
        <v>0</v>
      </c>
      <c r="E4627" s="1" t="s">
        <v>27</v>
      </c>
      <c r="F4627" s="12" t="s">
        <v>142</v>
      </c>
      <c r="G4627" s="12" t="s">
        <v>3350</v>
      </c>
      <c r="H4627" s="1" t="s">
        <v>85</v>
      </c>
      <c r="I4627" s="12" t="s">
        <v>554</v>
      </c>
      <c r="J4627" s="12" t="s">
        <v>559</v>
      </c>
    </row>
    <row r="4628" spans="3:10">
      <c r="C4628" s="1" t="s">
        <v>2931</v>
      </c>
      <c r="D4628" s="1">
        <v>0</v>
      </c>
      <c r="E4628" s="1" t="s">
        <v>27</v>
      </c>
      <c r="F4628" s="12" t="s">
        <v>142</v>
      </c>
      <c r="G4628" s="12" t="s">
        <v>3350</v>
      </c>
      <c r="H4628" s="1" t="s">
        <v>85</v>
      </c>
      <c r="I4628" s="12" t="s">
        <v>554</v>
      </c>
      <c r="J4628" s="12" t="s">
        <v>559</v>
      </c>
    </row>
    <row r="4629" spans="3:10">
      <c r="C4629" s="1" t="s">
        <v>2640</v>
      </c>
      <c r="D4629" s="1">
        <v>0</v>
      </c>
      <c r="E4629" s="1" t="s">
        <v>27</v>
      </c>
      <c r="F4629" s="12" t="s">
        <v>142</v>
      </c>
      <c r="G4629" s="12" t="s">
        <v>3350</v>
      </c>
      <c r="H4629" s="1" t="s">
        <v>85</v>
      </c>
      <c r="I4629" s="12" t="s">
        <v>554</v>
      </c>
      <c r="J4629" s="12" t="s">
        <v>559</v>
      </c>
    </row>
    <row r="4630" spans="3:10">
      <c r="C4630" s="1" t="s">
        <v>2932</v>
      </c>
      <c r="D4630" s="1">
        <v>0</v>
      </c>
      <c r="E4630" s="1" t="s">
        <v>27</v>
      </c>
      <c r="F4630" s="12" t="s">
        <v>142</v>
      </c>
      <c r="G4630" s="12" t="s">
        <v>3350</v>
      </c>
      <c r="H4630" s="1" t="s">
        <v>85</v>
      </c>
      <c r="I4630" s="12" t="s">
        <v>554</v>
      </c>
      <c r="J4630" s="12" t="s">
        <v>559</v>
      </c>
    </row>
    <row r="4631" spans="3:10">
      <c r="C4631" s="1" t="s">
        <v>2239</v>
      </c>
      <c r="D4631" s="1">
        <v>0</v>
      </c>
      <c r="E4631" s="1" t="s">
        <v>27</v>
      </c>
      <c r="F4631" s="12" t="s">
        <v>142</v>
      </c>
      <c r="G4631" s="12" t="s">
        <v>3350</v>
      </c>
      <c r="H4631" s="1" t="s">
        <v>85</v>
      </c>
      <c r="I4631" s="12" t="s">
        <v>554</v>
      </c>
      <c r="J4631" s="12" t="s">
        <v>559</v>
      </c>
    </row>
    <row r="4632" spans="3:10">
      <c r="C4632" s="1" t="s">
        <v>146</v>
      </c>
      <c r="D4632" s="1">
        <v>0</v>
      </c>
      <c r="E4632" s="1" t="s">
        <v>27</v>
      </c>
      <c r="F4632" s="12" t="s">
        <v>142</v>
      </c>
      <c r="G4632" s="12" t="s">
        <v>3350</v>
      </c>
      <c r="H4632" s="1" t="s">
        <v>85</v>
      </c>
      <c r="I4632" s="12" t="s">
        <v>554</v>
      </c>
      <c r="J4632" s="12" t="s">
        <v>559</v>
      </c>
    </row>
    <row r="4633" spans="3:10">
      <c r="C4633" s="1" t="s">
        <v>2245</v>
      </c>
      <c r="D4633" s="1">
        <v>0</v>
      </c>
      <c r="E4633" s="1" t="s">
        <v>27</v>
      </c>
      <c r="F4633" s="12" t="s">
        <v>142</v>
      </c>
      <c r="G4633" s="12" t="s">
        <v>3350</v>
      </c>
      <c r="H4633" s="1" t="s">
        <v>85</v>
      </c>
      <c r="I4633" s="12" t="s">
        <v>554</v>
      </c>
      <c r="J4633" s="12" t="s">
        <v>559</v>
      </c>
    </row>
    <row r="4634" spans="3:10">
      <c r="C4634" s="1" t="s">
        <v>2246</v>
      </c>
      <c r="D4634" s="1">
        <v>0</v>
      </c>
      <c r="E4634" s="1" t="s">
        <v>27</v>
      </c>
      <c r="F4634" s="12" t="s">
        <v>142</v>
      </c>
      <c r="G4634" s="12" t="s">
        <v>3350</v>
      </c>
      <c r="H4634" s="1" t="s">
        <v>85</v>
      </c>
      <c r="I4634" s="12" t="s">
        <v>554</v>
      </c>
      <c r="J4634" s="12" t="s">
        <v>559</v>
      </c>
    </row>
    <row r="4635" spans="3:10">
      <c r="C4635" s="1" t="s">
        <v>2247</v>
      </c>
      <c r="D4635" s="1">
        <v>0</v>
      </c>
      <c r="E4635" s="1" t="s">
        <v>27</v>
      </c>
      <c r="F4635" s="12" t="s">
        <v>142</v>
      </c>
      <c r="G4635" s="12" t="s">
        <v>3350</v>
      </c>
      <c r="H4635" s="1" t="s">
        <v>85</v>
      </c>
      <c r="I4635" s="12" t="s">
        <v>554</v>
      </c>
      <c r="J4635" s="12" t="s">
        <v>559</v>
      </c>
    </row>
    <row r="4636" spans="3:10">
      <c r="C4636" s="1" t="s">
        <v>2249</v>
      </c>
      <c r="D4636" s="1">
        <v>0</v>
      </c>
      <c r="E4636" s="1" t="s">
        <v>27</v>
      </c>
      <c r="F4636" s="12" t="s">
        <v>142</v>
      </c>
      <c r="G4636" s="12" t="s">
        <v>3350</v>
      </c>
      <c r="H4636" s="1" t="s">
        <v>85</v>
      </c>
      <c r="I4636" s="12" t="s">
        <v>554</v>
      </c>
      <c r="J4636" s="12" t="s">
        <v>559</v>
      </c>
    </row>
    <row r="4637" spans="3:10">
      <c r="C4637" s="1" t="s">
        <v>2250</v>
      </c>
      <c r="D4637" s="1">
        <v>0</v>
      </c>
      <c r="E4637" s="1" t="s">
        <v>27</v>
      </c>
      <c r="F4637" s="12" t="s">
        <v>142</v>
      </c>
      <c r="G4637" s="12" t="s">
        <v>3350</v>
      </c>
      <c r="H4637" s="1" t="s">
        <v>85</v>
      </c>
      <c r="I4637" s="12" t="s">
        <v>554</v>
      </c>
      <c r="J4637" s="12" t="s">
        <v>559</v>
      </c>
    </row>
    <row r="4638" spans="3:10">
      <c r="C4638" s="1" t="s">
        <v>2251</v>
      </c>
      <c r="D4638" s="1">
        <v>0</v>
      </c>
      <c r="E4638" s="1" t="s">
        <v>27</v>
      </c>
      <c r="F4638" s="12" t="s">
        <v>142</v>
      </c>
      <c r="G4638" s="12" t="s">
        <v>3350</v>
      </c>
      <c r="H4638" s="1" t="s">
        <v>85</v>
      </c>
      <c r="I4638" s="12" t="s">
        <v>554</v>
      </c>
      <c r="J4638" s="12" t="s">
        <v>559</v>
      </c>
    </row>
    <row r="4639" spans="3:10">
      <c r="C4639" s="1" t="s">
        <v>2252</v>
      </c>
      <c r="D4639" s="1">
        <v>0</v>
      </c>
      <c r="E4639" s="1" t="s">
        <v>27</v>
      </c>
      <c r="F4639" s="12" t="s">
        <v>142</v>
      </c>
      <c r="G4639" s="12" t="s">
        <v>3350</v>
      </c>
      <c r="H4639" s="1" t="s">
        <v>85</v>
      </c>
      <c r="I4639" s="12" t="s">
        <v>554</v>
      </c>
      <c r="J4639" s="12" t="s">
        <v>559</v>
      </c>
    </row>
    <row r="4640" spans="3:10">
      <c r="C4640" s="1" t="s">
        <v>2253</v>
      </c>
      <c r="D4640" s="1">
        <v>0</v>
      </c>
      <c r="E4640" s="1" t="s">
        <v>27</v>
      </c>
      <c r="F4640" s="12" t="s">
        <v>142</v>
      </c>
      <c r="G4640" s="12" t="s">
        <v>3350</v>
      </c>
      <c r="H4640" s="1" t="s">
        <v>85</v>
      </c>
      <c r="I4640" s="12" t="s">
        <v>554</v>
      </c>
      <c r="J4640" s="12" t="s">
        <v>559</v>
      </c>
    </row>
    <row r="4641" spans="3:10">
      <c r="C4641" s="1" t="s">
        <v>2254</v>
      </c>
      <c r="D4641" s="1">
        <v>0</v>
      </c>
      <c r="E4641" s="1" t="s">
        <v>27</v>
      </c>
      <c r="F4641" s="12" t="s">
        <v>142</v>
      </c>
      <c r="G4641" s="12" t="s">
        <v>3350</v>
      </c>
      <c r="H4641" s="1" t="s">
        <v>85</v>
      </c>
      <c r="I4641" s="12" t="s">
        <v>554</v>
      </c>
      <c r="J4641" s="12" t="s">
        <v>559</v>
      </c>
    </row>
    <row r="4642" spans="3:10">
      <c r="C4642" s="1" t="s">
        <v>2302</v>
      </c>
      <c r="F4642" s="12" t="s">
        <v>3350</v>
      </c>
      <c r="G4642" s="12" t="s">
        <v>3350</v>
      </c>
      <c r="H4642" s="1" t="s">
        <v>85</v>
      </c>
      <c r="I4642" s="12" t="s">
        <v>554</v>
      </c>
      <c r="J4642" s="12" t="s">
        <v>559</v>
      </c>
    </row>
    <row r="4643" spans="3:10">
      <c r="C4643" s="1" t="s">
        <v>87</v>
      </c>
      <c r="F4643" s="12" t="s">
        <v>3350</v>
      </c>
      <c r="G4643" s="12" t="s">
        <v>3350</v>
      </c>
      <c r="H4643" s="1" t="s">
        <v>85</v>
      </c>
      <c r="I4643" s="12" t="s">
        <v>554</v>
      </c>
      <c r="J4643" s="12" t="s">
        <v>559</v>
      </c>
    </row>
    <row r="4644" spans="3:10">
      <c r="C4644" s="1" t="s">
        <v>2317</v>
      </c>
      <c r="F4644" s="12" t="s">
        <v>3350</v>
      </c>
      <c r="G4644" s="12" t="s">
        <v>3350</v>
      </c>
      <c r="H4644" s="1" t="s">
        <v>85</v>
      </c>
      <c r="I4644" s="12" t="s">
        <v>554</v>
      </c>
      <c r="J4644" s="12" t="s">
        <v>559</v>
      </c>
    </row>
    <row r="4645" spans="3:10">
      <c r="C4645" s="1" t="s">
        <v>2318</v>
      </c>
      <c r="F4645" s="12" t="s">
        <v>3350</v>
      </c>
      <c r="G4645" s="12" t="s">
        <v>3350</v>
      </c>
      <c r="H4645" s="1" t="s">
        <v>85</v>
      </c>
      <c r="I4645" s="12" t="s">
        <v>554</v>
      </c>
      <c r="J4645" s="12" t="s">
        <v>559</v>
      </c>
    </row>
    <row r="4646" spans="3:10">
      <c r="C4646" s="1" t="s">
        <v>2319</v>
      </c>
      <c r="F4646" s="12" t="s">
        <v>3350</v>
      </c>
      <c r="G4646" s="12" t="s">
        <v>3350</v>
      </c>
      <c r="H4646" s="1" t="s">
        <v>85</v>
      </c>
      <c r="I4646" s="12" t="s">
        <v>554</v>
      </c>
      <c r="J4646" s="12" t="s">
        <v>559</v>
      </c>
    </row>
    <row r="4647" spans="3:10">
      <c r="C4647" s="1" t="s">
        <v>2320</v>
      </c>
      <c r="F4647" s="12" t="s">
        <v>3350</v>
      </c>
      <c r="G4647" s="12" t="s">
        <v>3350</v>
      </c>
      <c r="H4647" s="1" t="s">
        <v>85</v>
      </c>
      <c r="I4647" s="12" t="s">
        <v>554</v>
      </c>
      <c r="J4647" s="12" t="s">
        <v>559</v>
      </c>
    </row>
    <row r="4648" spans="3:10">
      <c r="C4648" s="1" t="s">
        <v>2321</v>
      </c>
      <c r="F4648" s="12" t="s">
        <v>3350</v>
      </c>
      <c r="G4648" s="12" t="s">
        <v>3350</v>
      </c>
      <c r="H4648" s="1" t="s">
        <v>85</v>
      </c>
      <c r="I4648" s="12" t="s">
        <v>554</v>
      </c>
      <c r="J4648" s="12" t="s">
        <v>559</v>
      </c>
    </row>
    <row r="4649" spans="3:10">
      <c r="C4649" s="1" t="s">
        <v>2322</v>
      </c>
      <c r="F4649" s="12" t="s">
        <v>3350</v>
      </c>
      <c r="G4649" s="12" t="s">
        <v>3350</v>
      </c>
      <c r="H4649" s="1" t="s">
        <v>85</v>
      </c>
      <c r="I4649" s="12" t="s">
        <v>554</v>
      </c>
      <c r="J4649" s="12" t="s">
        <v>559</v>
      </c>
    </row>
    <row r="4650" spans="3:10">
      <c r="C4650" s="1" t="s">
        <v>2323</v>
      </c>
      <c r="F4650" s="12" t="s">
        <v>3350</v>
      </c>
      <c r="G4650" s="12" t="s">
        <v>3350</v>
      </c>
      <c r="H4650" s="1" t="s">
        <v>85</v>
      </c>
      <c r="I4650" s="12" t="s">
        <v>554</v>
      </c>
      <c r="J4650" s="12" t="s">
        <v>559</v>
      </c>
    </row>
    <row r="4651" spans="3:10">
      <c r="C4651" s="1" t="s">
        <v>2324</v>
      </c>
      <c r="F4651" s="12" t="s">
        <v>3350</v>
      </c>
      <c r="G4651" s="12" t="s">
        <v>3350</v>
      </c>
      <c r="H4651" s="1" t="s">
        <v>85</v>
      </c>
      <c r="I4651" s="12" t="s">
        <v>554</v>
      </c>
      <c r="J4651" s="12" t="s">
        <v>559</v>
      </c>
    </row>
    <row r="4652" spans="3:10">
      <c r="C4652" s="1" t="s">
        <v>2325</v>
      </c>
      <c r="F4652" s="12" t="s">
        <v>3350</v>
      </c>
      <c r="G4652" s="12" t="s">
        <v>3350</v>
      </c>
      <c r="H4652" s="1" t="s">
        <v>85</v>
      </c>
      <c r="I4652" s="12" t="s">
        <v>554</v>
      </c>
      <c r="J4652" s="12" t="s">
        <v>559</v>
      </c>
    </row>
    <row r="4653" spans="3:10">
      <c r="C4653" s="1" t="s">
        <v>2326</v>
      </c>
      <c r="F4653" s="12" t="s">
        <v>3350</v>
      </c>
      <c r="G4653" s="12" t="s">
        <v>3350</v>
      </c>
      <c r="H4653" s="1" t="s">
        <v>85</v>
      </c>
      <c r="I4653" s="12" t="s">
        <v>554</v>
      </c>
      <c r="J4653" s="12" t="s">
        <v>559</v>
      </c>
    </row>
    <row r="4654" spans="3:10">
      <c r="C4654" s="1" t="s">
        <v>2327</v>
      </c>
      <c r="F4654" s="12" t="s">
        <v>3350</v>
      </c>
      <c r="G4654" s="12" t="s">
        <v>3350</v>
      </c>
      <c r="H4654" s="1" t="s">
        <v>85</v>
      </c>
      <c r="I4654" s="12" t="s">
        <v>554</v>
      </c>
      <c r="J4654" s="12" t="s">
        <v>559</v>
      </c>
    </row>
    <row r="4655" spans="3:10">
      <c r="C4655" s="1" t="s">
        <v>2328</v>
      </c>
      <c r="F4655" s="12" t="s">
        <v>3350</v>
      </c>
      <c r="G4655" s="12" t="s">
        <v>3350</v>
      </c>
      <c r="H4655" s="1" t="s">
        <v>85</v>
      </c>
      <c r="I4655" s="12" t="s">
        <v>554</v>
      </c>
      <c r="J4655" s="12" t="s">
        <v>559</v>
      </c>
    </row>
    <row r="4656" spans="3:10">
      <c r="C4656" s="1" t="s">
        <v>2329</v>
      </c>
      <c r="F4656" s="12" t="s">
        <v>3350</v>
      </c>
      <c r="G4656" s="12" t="s">
        <v>3350</v>
      </c>
      <c r="H4656" s="1" t="s">
        <v>85</v>
      </c>
      <c r="I4656" s="12" t="s">
        <v>554</v>
      </c>
      <c r="J4656" s="12" t="s">
        <v>559</v>
      </c>
    </row>
    <row r="4657" spans="3:12">
      <c r="C4657" s="1" t="s">
        <v>2330</v>
      </c>
      <c r="F4657" s="12" t="s">
        <v>3350</v>
      </c>
      <c r="G4657" s="12" t="s">
        <v>3350</v>
      </c>
      <c r="H4657" s="1" t="s">
        <v>85</v>
      </c>
      <c r="I4657" s="12" t="s">
        <v>554</v>
      </c>
      <c r="J4657" s="12" t="s">
        <v>559</v>
      </c>
    </row>
    <row r="4658" spans="3:12">
      <c r="C4658" s="1" t="s">
        <v>2331</v>
      </c>
      <c r="F4658" s="12" t="s">
        <v>3350</v>
      </c>
      <c r="G4658" s="12" t="s">
        <v>3350</v>
      </c>
      <c r="H4658" s="1" t="s">
        <v>85</v>
      </c>
      <c r="I4658" s="12" t="s">
        <v>554</v>
      </c>
      <c r="J4658" s="12" t="s">
        <v>559</v>
      </c>
    </row>
    <row r="4659" spans="3:12">
      <c r="C4659" s="1" t="s">
        <v>2332</v>
      </c>
      <c r="F4659" s="12" t="s">
        <v>3350</v>
      </c>
      <c r="G4659" s="12" t="s">
        <v>3350</v>
      </c>
      <c r="H4659" s="1" t="s">
        <v>85</v>
      </c>
      <c r="I4659" s="12" t="s">
        <v>554</v>
      </c>
      <c r="J4659" s="12" t="s">
        <v>559</v>
      </c>
    </row>
    <row r="4660" spans="3:12">
      <c r="C4660" s="1" t="s">
        <v>2333</v>
      </c>
      <c r="F4660" s="12" t="s">
        <v>3350</v>
      </c>
      <c r="G4660" s="12" t="s">
        <v>3350</v>
      </c>
      <c r="H4660" s="1" t="s">
        <v>85</v>
      </c>
      <c r="I4660" s="12" t="s">
        <v>554</v>
      </c>
      <c r="J4660" s="12" t="s">
        <v>559</v>
      </c>
    </row>
    <row r="4661" spans="3:12">
      <c r="C4661" s="1" t="s">
        <v>2334</v>
      </c>
      <c r="F4661" s="12" t="s">
        <v>3350</v>
      </c>
      <c r="G4661" s="12" t="s">
        <v>3350</v>
      </c>
      <c r="H4661" s="1" t="s">
        <v>85</v>
      </c>
      <c r="I4661" s="12" t="s">
        <v>554</v>
      </c>
      <c r="J4661" s="12" t="s">
        <v>559</v>
      </c>
    </row>
    <row r="4662" spans="3:12">
      <c r="C4662" s="1" t="s">
        <v>2335</v>
      </c>
      <c r="F4662" s="12" t="s">
        <v>3350</v>
      </c>
      <c r="G4662" s="12" t="s">
        <v>3350</v>
      </c>
      <c r="H4662" s="1" t="s">
        <v>85</v>
      </c>
      <c r="I4662" s="12" t="s">
        <v>554</v>
      </c>
      <c r="J4662" s="12" t="s">
        <v>559</v>
      </c>
    </row>
    <row r="4663" spans="3:12">
      <c r="C4663" s="1" t="s">
        <v>2341</v>
      </c>
      <c r="F4663" s="12" t="s">
        <v>3350</v>
      </c>
      <c r="G4663" s="12" t="s">
        <v>3350</v>
      </c>
      <c r="H4663" s="1" t="s">
        <v>85</v>
      </c>
      <c r="I4663" s="12" t="s">
        <v>554</v>
      </c>
      <c r="J4663" s="12" t="s">
        <v>559</v>
      </c>
      <c r="K4663" s="1" t="s">
        <v>2313</v>
      </c>
      <c r="L4663" s="1" t="s">
        <v>2314</v>
      </c>
    </row>
    <row r="4664" spans="3:12">
      <c r="C4664" s="1" t="s">
        <v>2342</v>
      </c>
      <c r="D4664" s="1">
        <v>0</v>
      </c>
      <c r="E4664" s="1" t="s">
        <v>27</v>
      </c>
      <c r="F4664" s="12" t="s">
        <v>142</v>
      </c>
      <c r="G4664" s="12" t="s">
        <v>3350</v>
      </c>
      <c r="H4664" s="1" t="s">
        <v>85</v>
      </c>
      <c r="I4664" s="12" t="s">
        <v>554</v>
      </c>
      <c r="J4664" s="12" t="s">
        <v>559</v>
      </c>
      <c r="K4664" s="1" t="s">
        <v>2313</v>
      </c>
      <c r="L4664" s="1" t="s">
        <v>2314</v>
      </c>
    </row>
    <row r="4665" spans="3:12">
      <c r="C4665" s="1" t="s">
        <v>2343</v>
      </c>
      <c r="F4665" s="12" t="s">
        <v>3350</v>
      </c>
      <c r="G4665" s="12" t="s">
        <v>3350</v>
      </c>
      <c r="H4665" s="1" t="s">
        <v>85</v>
      </c>
      <c r="I4665" s="12" t="s">
        <v>554</v>
      </c>
      <c r="J4665" s="12" t="s">
        <v>559</v>
      </c>
      <c r="K4665" s="1" t="s">
        <v>2313</v>
      </c>
      <c r="L4665" s="1" t="s">
        <v>2314</v>
      </c>
    </row>
    <row r="4666" spans="3:12">
      <c r="C4666" s="1" t="s">
        <v>2336</v>
      </c>
      <c r="F4666" s="12" t="s">
        <v>3350</v>
      </c>
      <c r="G4666" s="12" t="s">
        <v>3350</v>
      </c>
      <c r="H4666" s="1" t="s">
        <v>85</v>
      </c>
      <c r="I4666" s="12" t="s">
        <v>554</v>
      </c>
      <c r="J4666" s="12" t="s">
        <v>559</v>
      </c>
    </row>
    <row r="4667" spans="3:12">
      <c r="C4667" s="1" t="s">
        <v>2301</v>
      </c>
      <c r="F4667" s="12" t="s">
        <v>3350</v>
      </c>
      <c r="G4667" s="12" t="s">
        <v>3350</v>
      </c>
      <c r="H4667" s="1" t="s">
        <v>85</v>
      </c>
      <c r="I4667" s="12" t="s">
        <v>554</v>
      </c>
      <c r="J4667" s="12" t="s">
        <v>559</v>
      </c>
    </row>
    <row r="4668" spans="3:12">
      <c r="C4668" s="1" t="s">
        <v>2337</v>
      </c>
      <c r="F4668" s="12" t="s">
        <v>3350</v>
      </c>
      <c r="G4668" s="12" t="s">
        <v>3350</v>
      </c>
      <c r="H4668" s="1" t="s">
        <v>85</v>
      </c>
      <c r="I4668" s="12" t="s">
        <v>554</v>
      </c>
      <c r="J4668" s="12" t="s">
        <v>559</v>
      </c>
    </row>
    <row r="4669" spans="3:12">
      <c r="C4669" s="1" t="s">
        <v>2308</v>
      </c>
      <c r="F4669" s="12" t="s">
        <v>3350</v>
      </c>
      <c r="G4669" s="12" t="s">
        <v>3350</v>
      </c>
      <c r="H4669" s="1" t="s">
        <v>85</v>
      </c>
      <c r="I4669" s="12" t="s">
        <v>554</v>
      </c>
      <c r="J4669" s="12" t="s">
        <v>559</v>
      </c>
    </row>
    <row r="4670" spans="3:12">
      <c r="C4670" s="1" t="s">
        <v>2338</v>
      </c>
      <c r="F4670" s="12" t="s">
        <v>3350</v>
      </c>
      <c r="G4670" s="12" t="s">
        <v>3350</v>
      </c>
      <c r="H4670" s="1" t="s">
        <v>85</v>
      </c>
      <c r="I4670" s="12" t="s">
        <v>554</v>
      </c>
      <c r="J4670" s="12" t="s">
        <v>559</v>
      </c>
    </row>
    <row r="4671" spans="3:12">
      <c r="C4671" s="1" t="s">
        <v>2937</v>
      </c>
      <c r="F4671" s="12" t="s">
        <v>3350</v>
      </c>
      <c r="G4671" s="12" t="s">
        <v>3350</v>
      </c>
      <c r="H4671" s="1" t="s">
        <v>85</v>
      </c>
      <c r="I4671" s="12" t="s">
        <v>554</v>
      </c>
      <c r="J4671" s="12" t="s">
        <v>559</v>
      </c>
    </row>
    <row r="4672" spans="3:12">
      <c r="C4672" s="1" t="s">
        <v>2339</v>
      </c>
      <c r="F4672" s="12" t="s">
        <v>3350</v>
      </c>
      <c r="G4672" s="12" t="s">
        <v>3350</v>
      </c>
      <c r="H4672" s="1" t="s">
        <v>85</v>
      </c>
      <c r="I4672" s="12" t="s">
        <v>554</v>
      </c>
      <c r="J4672" s="12" t="s">
        <v>559</v>
      </c>
    </row>
    <row r="4673" spans="3:12">
      <c r="C4673" s="1" t="s">
        <v>2340</v>
      </c>
      <c r="F4673" s="12" t="s">
        <v>3350</v>
      </c>
      <c r="G4673" s="12" t="s">
        <v>3350</v>
      </c>
      <c r="H4673" s="1" t="s">
        <v>85</v>
      </c>
      <c r="I4673" s="12" t="s">
        <v>554</v>
      </c>
      <c r="J4673" s="12" t="s">
        <v>559</v>
      </c>
    </row>
    <row r="4674" spans="3:12">
      <c r="C4674" s="1" t="s">
        <v>2344</v>
      </c>
      <c r="F4674" s="12" t="s">
        <v>3350</v>
      </c>
      <c r="G4674" s="12" t="s">
        <v>3350</v>
      </c>
      <c r="H4674" s="1" t="s">
        <v>85</v>
      </c>
      <c r="I4674" s="12" t="s">
        <v>554</v>
      </c>
      <c r="J4674" s="12" t="s">
        <v>559</v>
      </c>
      <c r="K4674" s="1" t="s">
        <v>2315</v>
      </c>
      <c r="L4674" s="1" t="s">
        <v>2316</v>
      </c>
    </row>
    <row r="4675" spans="3:12">
      <c r="C4675" s="1" t="s">
        <v>2345</v>
      </c>
      <c r="F4675" s="12" t="s">
        <v>3350</v>
      </c>
      <c r="G4675" s="12" t="s">
        <v>3350</v>
      </c>
      <c r="H4675" s="1" t="s">
        <v>85</v>
      </c>
      <c r="I4675" s="12" t="s">
        <v>554</v>
      </c>
      <c r="J4675" s="12" t="s">
        <v>559</v>
      </c>
      <c r="K4675" s="1" t="s">
        <v>2315</v>
      </c>
      <c r="L4675" s="1" t="s">
        <v>2316</v>
      </c>
    </row>
    <row r="4676" spans="3:12">
      <c r="C4676" s="1" t="s">
        <v>2346</v>
      </c>
      <c r="D4676" s="1">
        <v>0</v>
      </c>
      <c r="E4676" s="1" t="s">
        <v>27</v>
      </c>
      <c r="F4676" s="12" t="s">
        <v>142</v>
      </c>
      <c r="G4676" s="12" t="s">
        <v>3350</v>
      </c>
      <c r="H4676" s="1" t="s">
        <v>85</v>
      </c>
      <c r="I4676" s="12" t="s">
        <v>2</v>
      </c>
      <c r="J4676" s="12" t="s">
        <v>559</v>
      </c>
      <c r="K4676" s="1" t="s">
        <v>2315</v>
      </c>
      <c r="L4676" s="1" t="s">
        <v>2316</v>
      </c>
    </row>
    <row r="4677" spans="3:12">
      <c r="C4677" s="1" t="s">
        <v>2347</v>
      </c>
      <c r="D4677" s="1">
        <v>0</v>
      </c>
      <c r="E4677" s="1" t="s">
        <v>27</v>
      </c>
      <c r="F4677" s="12" t="s">
        <v>142</v>
      </c>
      <c r="G4677" s="12" t="s">
        <v>3350</v>
      </c>
      <c r="H4677" s="1" t="s">
        <v>85</v>
      </c>
      <c r="I4677" s="12" t="s">
        <v>2</v>
      </c>
      <c r="J4677" s="12" t="s">
        <v>559</v>
      </c>
      <c r="K4677" s="1" t="s">
        <v>2315</v>
      </c>
      <c r="L4677" s="1" t="s">
        <v>2316</v>
      </c>
    </row>
    <row r="4678" spans="3:12">
      <c r="C4678" s="1" t="s">
        <v>2280</v>
      </c>
      <c r="F4678" s="12" t="s">
        <v>3351</v>
      </c>
      <c r="G4678" s="12" t="s">
        <v>3350</v>
      </c>
      <c r="H4678" s="1" t="s">
        <v>85</v>
      </c>
      <c r="I4678" s="12" t="s">
        <v>554</v>
      </c>
      <c r="J4678" s="12" t="s">
        <v>559</v>
      </c>
    </row>
    <row r="4679" spans="3:12">
      <c r="C4679" s="1" t="s">
        <v>2353</v>
      </c>
      <c r="F4679" s="12" t="s">
        <v>3351</v>
      </c>
      <c r="G4679" s="12" t="s">
        <v>3350</v>
      </c>
      <c r="H4679" s="1" t="s">
        <v>85</v>
      </c>
      <c r="I4679" s="12" t="s">
        <v>554</v>
      </c>
      <c r="J4679" s="12" t="s">
        <v>559</v>
      </c>
    </row>
    <row r="4680" spans="3:12">
      <c r="C4680" s="1" t="s">
        <v>2354</v>
      </c>
      <c r="F4680" s="12" t="s">
        <v>3351</v>
      </c>
      <c r="G4680" s="12" t="s">
        <v>3350</v>
      </c>
      <c r="H4680" s="1" t="s">
        <v>85</v>
      </c>
      <c r="I4680" s="12" t="s">
        <v>554</v>
      </c>
      <c r="J4680" s="12" t="s">
        <v>559</v>
      </c>
    </row>
    <row r="4681" spans="3:12">
      <c r="C4681" s="1" t="s">
        <v>2355</v>
      </c>
      <c r="F4681" s="12" t="s">
        <v>3351</v>
      </c>
      <c r="G4681" s="12" t="s">
        <v>3350</v>
      </c>
      <c r="H4681" s="1" t="s">
        <v>85</v>
      </c>
      <c r="I4681" s="12" t="s">
        <v>554</v>
      </c>
      <c r="J4681" s="12" t="s">
        <v>559</v>
      </c>
    </row>
    <row r="4682" spans="3:12">
      <c r="C4682" s="1" t="s">
        <v>2356</v>
      </c>
      <c r="F4682" s="12" t="s">
        <v>3351</v>
      </c>
      <c r="G4682" s="12" t="s">
        <v>3350</v>
      </c>
      <c r="H4682" s="1" t="s">
        <v>85</v>
      </c>
      <c r="I4682" s="12" t="s">
        <v>554</v>
      </c>
      <c r="J4682" s="12" t="s">
        <v>559</v>
      </c>
    </row>
    <row r="4683" spans="3:12">
      <c r="C4683" s="1" t="s">
        <v>2357</v>
      </c>
      <c r="F4683" s="12" t="s">
        <v>142</v>
      </c>
      <c r="G4683" s="12" t="s">
        <v>3350</v>
      </c>
      <c r="H4683" s="1" t="s">
        <v>85</v>
      </c>
      <c r="I4683" s="12" t="s">
        <v>554</v>
      </c>
      <c r="J4683" s="12" t="s">
        <v>559</v>
      </c>
      <c r="K4683" s="1" t="s">
        <v>2351</v>
      </c>
      <c r="L4683" s="1" t="s">
        <v>2352</v>
      </c>
    </row>
    <row r="4684" spans="3:12">
      <c r="C4684" s="1" t="s">
        <v>2358</v>
      </c>
      <c r="D4684" s="1">
        <v>0</v>
      </c>
      <c r="E4684" s="1" t="s">
        <v>27</v>
      </c>
      <c r="F4684" s="12" t="s">
        <v>142</v>
      </c>
      <c r="G4684" s="12" t="s">
        <v>3350</v>
      </c>
      <c r="H4684" s="1" t="s">
        <v>85</v>
      </c>
      <c r="I4684" s="12" t="s">
        <v>554</v>
      </c>
      <c r="J4684" s="12" t="s">
        <v>559</v>
      </c>
      <c r="K4684" s="1" t="s">
        <v>2351</v>
      </c>
      <c r="L4684" s="1" t="s">
        <v>2352</v>
      </c>
    </row>
    <row r="4685" spans="3:12">
      <c r="C4685" s="1" t="s">
        <v>2359</v>
      </c>
      <c r="F4685" s="12" t="s">
        <v>3351</v>
      </c>
      <c r="G4685" s="12" t="s">
        <v>3350</v>
      </c>
      <c r="H4685" s="1" t="s">
        <v>85</v>
      </c>
      <c r="I4685" s="12" t="s">
        <v>554</v>
      </c>
      <c r="J4685" s="12" t="s">
        <v>559</v>
      </c>
      <c r="K4685" s="1" t="s">
        <v>2351</v>
      </c>
      <c r="L4685" s="1" t="s">
        <v>2352</v>
      </c>
    </row>
    <row r="4686" spans="3:12">
      <c r="C4686" s="1" t="s">
        <v>2360</v>
      </c>
      <c r="F4686" s="12" t="s">
        <v>3351</v>
      </c>
      <c r="G4686" s="12" t="s">
        <v>3350</v>
      </c>
      <c r="H4686" s="1" t="s">
        <v>85</v>
      </c>
      <c r="I4686" s="12" t="s">
        <v>554</v>
      </c>
      <c r="J4686" s="12" t="s">
        <v>559</v>
      </c>
    </row>
    <row r="4687" spans="3:12">
      <c r="C4687" s="1" t="s">
        <v>2361</v>
      </c>
      <c r="F4687" s="12" t="s">
        <v>3351</v>
      </c>
      <c r="G4687" s="12" t="s">
        <v>3350</v>
      </c>
      <c r="H4687" s="1" t="s">
        <v>85</v>
      </c>
      <c r="I4687" s="12" t="s">
        <v>554</v>
      </c>
      <c r="J4687" s="12" t="s">
        <v>559</v>
      </c>
    </row>
    <row r="4688" spans="3:12">
      <c r="C4688" s="1" t="s">
        <v>2284</v>
      </c>
      <c r="F4688" s="12" t="s">
        <v>3350</v>
      </c>
      <c r="G4688" s="12" t="s">
        <v>3350</v>
      </c>
      <c r="H4688" s="1" t="s">
        <v>85</v>
      </c>
      <c r="I4688" s="12" t="s">
        <v>554</v>
      </c>
      <c r="J4688" s="12" t="s">
        <v>559</v>
      </c>
    </row>
    <row r="4689" spans="3:12">
      <c r="C4689" s="1" t="s">
        <v>2377</v>
      </c>
      <c r="F4689" s="12" t="s">
        <v>3350</v>
      </c>
      <c r="G4689" s="12" t="s">
        <v>3350</v>
      </c>
      <c r="H4689" s="1" t="s">
        <v>85</v>
      </c>
      <c r="I4689" s="12" t="s">
        <v>554</v>
      </c>
      <c r="J4689" s="12" t="s">
        <v>559</v>
      </c>
    </row>
    <row r="4690" spans="3:12">
      <c r="C4690" s="1" t="s">
        <v>2378</v>
      </c>
      <c r="F4690" s="12" t="s">
        <v>142</v>
      </c>
      <c r="G4690" s="12" t="s">
        <v>3350</v>
      </c>
      <c r="H4690" s="1" t="s">
        <v>85</v>
      </c>
      <c r="I4690" s="12" t="s">
        <v>2</v>
      </c>
      <c r="J4690" s="12" t="s">
        <v>559</v>
      </c>
    </row>
    <row r="4691" spans="3:12">
      <c r="C4691" s="1" t="s">
        <v>2379</v>
      </c>
      <c r="F4691" s="12" t="s">
        <v>3350</v>
      </c>
      <c r="G4691" s="12" t="s">
        <v>3350</v>
      </c>
      <c r="H4691" s="1" t="s">
        <v>85</v>
      </c>
      <c r="I4691" s="12" t="s">
        <v>554</v>
      </c>
      <c r="J4691" s="12" t="s">
        <v>559</v>
      </c>
    </row>
    <row r="4692" spans="3:12">
      <c r="C4692" s="1" t="s">
        <v>2380</v>
      </c>
      <c r="F4692" s="12" t="s">
        <v>3350</v>
      </c>
      <c r="G4692" s="12" t="s">
        <v>3350</v>
      </c>
      <c r="H4692" s="1" t="s">
        <v>85</v>
      </c>
      <c r="I4692" s="12" t="s">
        <v>554</v>
      </c>
      <c r="J4692" s="12" t="s">
        <v>559</v>
      </c>
    </row>
    <row r="4693" spans="3:12">
      <c r="C4693" s="1" t="s">
        <v>2381</v>
      </c>
      <c r="F4693" s="12" t="s">
        <v>3350</v>
      </c>
      <c r="G4693" s="12" t="s">
        <v>3350</v>
      </c>
      <c r="H4693" s="1" t="s">
        <v>85</v>
      </c>
      <c r="I4693" s="12" t="s">
        <v>554</v>
      </c>
      <c r="J4693" s="12" t="s">
        <v>559</v>
      </c>
      <c r="K4693" s="1" t="s">
        <v>2376</v>
      </c>
      <c r="L4693" s="1" t="s">
        <v>2363</v>
      </c>
    </row>
    <row r="4694" spans="3:12">
      <c r="C4694" s="1" t="s">
        <v>2382</v>
      </c>
      <c r="F4694" s="12" t="s">
        <v>3350</v>
      </c>
      <c r="G4694" s="12" t="s">
        <v>3350</v>
      </c>
      <c r="H4694" s="1" t="s">
        <v>85</v>
      </c>
      <c r="I4694" s="12" t="s">
        <v>554</v>
      </c>
      <c r="J4694" s="12" t="s">
        <v>559</v>
      </c>
      <c r="K4694" s="1" t="s">
        <v>2376</v>
      </c>
      <c r="L4694" s="1" t="s">
        <v>2363</v>
      </c>
    </row>
    <row r="4695" spans="3:12">
      <c r="C4695" s="1" t="s">
        <v>2381</v>
      </c>
      <c r="F4695" s="12" t="s">
        <v>3350</v>
      </c>
      <c r="G4695" s="12" t="s">
        <v>3350</v>
      </c>
      <c r="H4695" s="1" t="s">
        <v>85</v>
      </c>
      <c r="I4695" s="12" t="s">
        <v>554</v>
      </c>
      <c r="J4695" s="12" t="s">
        <v>559</v>
      </c>
      <c r="K4695" s="1" t="s">
        <v>2376</v>
      </c>
      <c r="L4695" s="1" t="s">
        <v>2364</v>
      </c>
    </row>
    <row r="4696" spans="3:12">
      <c r="C4696" s="1" t="s">
        <v>2382</v>
      </c>
      <c r="F4696" s="12" t="s">
        <v>3350</v>
      </c>
      <c r="G4696" s="12" t="s">
        <v>3350</v>
      </c>
      <c r="H4696" s="1" t="s">
        <v>85</v>
      </c>
      <c r="I4696" s="12" t="s">
        <v>554</v>
      </c>
      <c r="J4696" s="12" t="s">
        <v>559</v>
      </c>
      <c r="K4696" s="1" t="s">
        <v>2376</v>
      </c>
      <c r="L4696" s="1" t="s">
        <v>2364</v>
      </c>
    </row>
    <row r="4697" spans="3:12">
      <c r="C4697" s="1" t="s">
        <v>2381</v>
      </c>
      <c r="F4697" s="12" t="s">
        <v>3350</v>
      </c>
      <c r="G4697" s="12" t="s">
        <v>3350</v>
      </c>
      <c r="H4697" s="1" t="s">
        <v>85</v>
      </c>
      <c r="I4697" s="12" t="s">
        <v>554</v>
      </c>
      <c r="J4697" s="12" t="s">
        <v>559</v>
      </c>
      <c r="K4697" s="1" t="s">
        <v>2376</v>
      </c>
      <c r="L4697" s="1" t="s">
        <v>2365</v>
      </c>
    </row>
    <row r="4698" spans="3:12">
      <c r="C4698" s="1" t="s">
        <v>2382</v>
      </c>
      <c r="F4698" s="12" t="s">
        <v>3350</v>
      </c>
      <c r="G4698" s="12" t="s">
        <v>3350</v>
      </c>
      <c r="H4698" s="1" t="s">
        <v>85</v>
      </c>
      <c r="I4698" s="12" t="s">
        <v>554</v>
      </c>
      <c r="J4698" s="12" t="s">
        <v>559</v>
      </c>
      <c r="K4698" s="1" t="s">
        <v>2376</v>
      </c>
      <c r="L4698" s="1" t="s">
        <v>2365</v>
      </c>
    </row>
    <row r="4699" spans="3:12">
      <c r="C4699" s="1" t="s">
        <v>2381</v>
      </c>
      <c r="F4699" s="12" t="s">
        <v>3350</v>
      </c>
      <c r="G4699" s="12" t="s">
        <v>3350</v>
      </c>
      <c r="H4699" s="1" t="s">
        <v>85</v>
      </c>
      <c r="I4699" s="12" t="s">
        <v>554</v>
      </c>
      <c r="J4699" s="12" t="s">
        <v>559</v>
      </c>
      <c r="K4699" s="1" t="s">
        <v>2376</v>
      </c>
      <c r="L4699" s="1" t="s">
        <v>2366</v>
      </c>
    </row>
    <row r="4700" spans="3:12">
      <c r="C4700" s="1" t="s">
        <v>2382</v>
      </c>
      <c r="F4700" s="12" t="s">
        <v>3350</v>
      </c>
      <c r="G4700" s="12" t="s">
        <v>3350</v>
      </c>
      <c r="H4700" s="1" t="s">
        <v>85</v>
      </c>
      <c r="I4700" s="12" t="s">
        <v>554</v>
      </c>
      <c r="J4700" s="12" t="s">
        <v>559</v>
      </c>
      <c r="K4700" s="1" t="s">
        <v>2376</v>
      </c>
      <c r="L4700" s="1" t="s">
        <v>2366</v>
      </c>
    </row>
    <row r="4701" spans="3:12">
      <c r="C4701" s="1" t="s">
        <v>2381</v>
      </c>
      <c r="F4701" s="12" t="s">
        <v>3350</v>
      </c>
      <c r="G4701" s="12" t="s">
        <v>3350</v>
      </c>
      <c r="H4701" s="1" t="s">
        <v>85</v>
      </c>
      <c r="I4701" s="12" t="s">
        <v>554</v>
      </c>
      <c r="J4701" s="12" t="s">
        <v>559</v>
      </c>
      <c r="K4701" s="1" t="s">
        <v>2376</v>
      </c>
      <c r="L4701" s="1" t="s">
        <v>2367</v>
      </c>
    </row>
    <row r="4702" spans="3:12">
      <c r="C4702" s="1" t="s">
        <v>2382</v>
      </c>
      <c r="F4702" s="12" t="s">
        <v>3350</v>
      </c>
      <c r="G4702" s="12" t="s">
        <v>3350</v>
      </c>
      <c r="H4702" s="1" t="s">
        <v>85</v>
      </c>
      <c r="I4702" s="12" t="s">
        <v>554</v>
      </c>
      <c r="J4702" s="12" t="s">
        <v>559</v>
      </c>
      <c r="K4702" s="1" t="s">
        <v>2376</v>
      </c>
      <c r="L4702" s="1" t="s">
        <v>2367</v>
      </c>
    </row>
    <row r="4703" spans="3:12">
      <c r="C4703" s="1" t="s">
        <v>2381</v>
      </c>
      <c r="F4703" s="12" t="s">
        <v>3350</v>
      </c>
      <c r="G4703" s="12" t="s">
        <v>3350</v>
      </c>
      <c r="H4703" s="1" t="s">
        <v>85</v>
      </c>
      <c r="I4703" s="12" t="s">
        <v>554</v>
      </c>
      <c r="J4703" s="12" t="s">
        <v>559</v>
      </c>
      <c r="K4703" s="1" t="s">
        <v>2376</v>
      </c>
      <c r="L4703" s="1" t="s">
        <v>2368</v>
      </c>
    </row>
    <row r="4704" spans="3:12">
      <c r="C4704" s="1" t="s">
        <v>2382</v>
      </c>
      <c r="F4704" s="12" t="s">
        <v>3350</v>
      </c>
      <c r="G4704" s="12" t="s">
        <v>3350</v>
      </c>
      <c r="H4704" s="1" t="s">
        <v>85</v>
      </c>
      <c r="I4704" s="12" t="s">
        <v>554</v>
      </c>
      <c r="J4704" s="12" t="s">
        <v>559</v>
      </c>
      <c r="K4704" s="1" t="s">
        <v>2376</v>
      </c>
      <c r="L4704" s="1" t="s">
        <v>2368</v>
      </c>
    </row>
    <row r="4705" spans="3:12">
      <c r="C4705" s="1" t="s">
        <v>2381</v>
      </c>
      <c r="F4705" s="12" t="s">
        <v>3350</v>
      </c>
      <c r="G4705" s="12" t="s">
        <v>3350</v>
      </c>
      <c r="H4705" s="1" t="s">
        <v>85</v>
      </c>
      <c r="I4705" s="12" t="s">
        <v>554</v>
      </c>
      <c r="J4705" s="12" t="s">
        <v>559</v>
      </c>
      <c r="K4705" s="1" t="s">
        <v>2376</v>
      </c>
      <c r="L4705" s="1" t="s">
        <v>2369</v>
      </c>
    </row>
    <row r="4706" spans="3:12">
      <c r="C4706" s="1" t="s">
        <v>2382</v>
      </c>
      <c r="F4706" s="12" t="s">
        <v>3350</v>
      </c>
      <c r="G4706" s="12" t="s">
        <v>3350</v>
      </c>
      <c r="H4706" s="1" t="s">
        <v>85</v>
      </c>
      <c r="I4706" s="12" t="s">
        <v>554</v>
      </c>
      <c r="J4706" s="12" t="s">
        <v>559</v>
      </c>
      <c r="K4706" s="1" t="s">
        <v>2376</v>
      </c>
      <c r="L4706" s="1" t="s">
        <v>2369</v>
      </c>
    </row>
    <row r="4707" spans="3:12">
      <c r="C4707" s="1" t="s">
        <v>2381</v>
      </c>
      <c r="F4707" s="12" t="s">
        <v>3350</v>
      </c>
      <c r="G4707" s="12" t="s">
        <v>3350</v>
      </c>
      <c r="H4707" s="1" t="s">
        <v>85</v>
      </c>
      <c r="I4707" s="12" t="s">
        <v>554</v>
      </c>
      <c r="J4707" s="12" t="s">
        <v>559</v>
      </c>
      <c r="K4707" s="1" t="s">
        <v>2376</v>
      </c>
      <c r="L4707" s="1" t="s">
        <v>2370</v>
      </c>
    </row>
    <row r="4708" spans="3:12">
      <c r="C4708" s="1" t="s">
        <v>2382</v>
      </c>
      <c r="F4708" s="12" t="s">
        <v>3350</v>
      </c>
      <c r="G4708" s="12" t="s">
        <v>3350</v>
      </c>
      <c r="H4708" s="1" t="s">
        <v>85</v>
      </c>
      <c r="I4708" s="12" t="s">
        <v>554</v>
      </c>
      <c r="J4708" s="12" t="s">
        <v>559</v>
      </c>
      <c r="K4708" s="1" t="s">
        <v>2376</v>
      </c>
      <c r="L4708" s="1" t="s">
        <v>2370</v>
      </c>
    </row>
    <row r="4709" spans="3:12">
      <c r="C4709" s="1" t="s">
        <v>2381</v>
      </c>
      <c r="F4709" s="12" t="s">
        <v>3350</v>
      </c>
      <c r="G4709" s="12" t="s">
        <v>3350</v>
      </c>
      <c r="H4709" s="1" t="s">
        <v>85</v>
      </c>
      <c r="I4709" s="12" t="s">
        <v>554</v>
      </c>
      <c r="J4709" s="12" t="s">
        <v>559</v>
      </c>
      <c r="K4709" s="1" t="s">
        <v>2376</v>
      </c>
      <c r="L4709" s="1" t="s">
        <v>2940</v>
      </c>
    </row>
    <row r="4710" spans="3:12">
      <c r="C4710" s="1" t="s">
        <v>2382</v>
      </c>
      <c r="F4710" s="12" t="s">
        <v>3350</v>
      </c>
      <c r="G4710" s="12" t="s">
        <v>3350</v>
      </c>
      <c r="H4710" s="1" t="s">
        <v>85</v>
      </c>
      <c r="I4710" s="12" t="s">
        <v>554</v>
      </c>
      <c r="J4710" s="12" t="s">
        <v>559</v>
      </c>
      <c r="K4710" s="1" t="s">
        <v>2376</v>
      </c>
      <c r="L4710" s="1" t="s">
        <v>2940</v>
      </c>
    </row>
    <row r="4711" spans="3:12">
      <c r="C4711" s="1" t="s">
        <v>2381</v>
      </c>
      <c r="F4711" s="12" t="s">
        <v>3350</v>
      </c>
      <c r="G4711" s="12" t="s">
        <v>3350</v>
      </c>
      <c r="H4711" s="1" t="s">
        <v>85</v>
      </c>
      <c r="I4711" s="12" t="s">
        <v>554</v>
      </c>
      <c r="J4711" s="12" t="s">
        <v>559</v>
      </c>
      <c r="K4711" s="1" t="s">
        <v>2376</v>
      </c>
      <c r="L4711" s="1" t="s">
        <v>2371</v>
      </c>
    </row>
    <row r="4712" spans="3:12">
      <c r="C4712" s="1" t="s">
        <v>2382</v>
      </c>
      <c r="F4712" s="12" t="s">
        <v>3350</v>
      </c>
      <c r="G4712" s="12" t="s">
        <v>3350</v>
      </c>
      <c r="H4712" s="1" t="s">
        <v>85</v>
      </c>
      <c r="I4712" s="12" t="s">
        <v>554</v>
      </c>
      <c r="J4712" s="12" t="s">
        <v>559</v>
      </c>
      <c r="K4712" s="1" t="s">
        <v>2376</v>
      </c>
      <c r="L4712" s="1" t="s">
        <v>2371</v>
      </c>
    </row>
    <row r="4713" spans="3:12">
      <c r="C4713" s="1" t="s">
        <v>2381</v>
      </c>
      <c r="F4713" s="12" t="s">
        <v>3350</v>
      </c>
      <c r="G4713" s="12" t="s">
        <v>3350</v>
      </c>
      <c r="H4713" s="1" t="s">
        <v>85</v>
      </c>
      <c r="I4713" s="12" t="s">
        <v>554</v>
      </c>
      <c r="J4713" s="12" t="s">
        <v>559</v>
      </c>
      <c r="K4713" s="1" t="s">
        <v>2376</v>
      </c>
      <c r="L4713" s="1" t="s">
        <v>2372</v>
      </c>
    </row>
    <row r="4714" spans="3:12">
      <c r="C4714" s="1" t="s">
        <v>2382</v>
      </c>
      <c r="F4714" s="12" t="s">
        <v>3350</v>
      </c>
      <c r="G4714" s="12" t="s">
        <v>3350</v>
      </c>
      <c r="H4714" s="1" t="s">
        <v>85</v>
      </c>
      <c r="I4714" s="12" t="s">
        <v>554</v>
      </c>
      <c r="J4714" s="12" t="s">
        <v>559</v>
      </c>
      <c r="K4714" s="1" t="s">
        <v>2376</v>
      </c>
      <c r="L4714" s="1" t="s">
        <v>2372</v>
      </c>
    </row>
    <row r="4715" spans="3:12">
      <c r="C4715" s="1" t="s">
        <v>2381</v>
      </c>
      <c r="F4715" s="12" t="s">
        <v>3350</v>
      </c>
      <c r="G4715" s="12" t="s">
        <v>3350</v>
      </c>
      <c r="H4715" s="1" t="s">
        <v>85</v>
      </c>
      <c r="I4715" s="12" t="s">
        <v>554</v>
      </c>
      <c r="J4715" s="12" t="s">
        <v>559</v>
      </c>
      <c r="K4715" s="1" t="s">
        <v>2376</v>
      </c>
      <c r="L4715" s="1" t="s">
        <v>2373</v>
      </c>
    </row>
    <row r="4716" spans="3:12">
      <c r="C4716" s="1" t="s">
        <v>2382</v>
      </c>
      <c r="F4716" s="12" t="s">
        <v>3350</v>
      </c>
      <c r="G4716" s="12" t="s">
        <v>3350</v>
      </c>
      <c r="H4716" s="1" t="s">
        <v>85</v>
      </c>
      <c r="I4716" s="12" t="s">
        <v>554</v>
      </c>
      <c r="J4716" s="12" t="s">
        <v>559</v>
      </c>
      <c r="K4716" s="1" t="s">
        <v>2376</v>
      </c>
      <c r="L4716" s="1" t="s">
        <v>2373</v>
      </c>
    </row>
    <row r="4717" spans="3:12">
      <c r="C4717" s="1" t="s">
        <v>2381</v>
      </c>
      <c r="F4717" s="12" t="s">
        <v>3350</v>
      </c>
      <c r="G4717" s="12" t="s">
        <v>3350</v>
      </c>
      <c r="H4717" s="1" t="s">
        <v>85</v>
      </c>
      <c r="I4717" s="12" t="s">
        <v>554</v>
      </c>
      <c r="J4717" s="12" t="s">
        <v>559</v>
      </c>
      <c r="K4717" s="1" t="s">
        <v>2376</v>
      </c>
      <c r="L4717" s="1" t="s">
        <v>2374</v>
      </c>
    </row>
    <row r="4718" spans="3:12">
      <c r="C4718" s="1" t="s">
        <v>2382</v>
      </c>
      <c r="F4718" s="12" t="s">
        <v>3350</v>
      </c>
      <c r="G4718" s="12" t="s">
        <v>3350</v>
      </c>
      <c r="H4718" s="1" t="s">
        <v>85</v>
      </c>
      <c r="I4718" s="12" t="s">
        <v>554</v>
      </c>
      <c r="J4718" s="12" t="s">
        <v>559</v>
      </c>
      <c r="K4718" s="1" t="s">
        <v>2376</v>
      </c>
      <c r="L4718" s="1" t="s">
        <v>2374</v>
      </c>
    </row>
    <row r="4719" spans="3:12">
      <c r="C4719" s="1" t="s">
        <v>2381</v>
      </c>
      <c r="F4719" s="12" t="s">
        <v>3350</v>
      </c>
      <c r="G4719" s="12" t="s">
        <v>3350</v>
      </c>
      <c r="H4719" s="1" t="s">
        <v>85</v>
      </c>
      <c r="I4719" s="12" t="s">
        <v>554</v>
      </c>
      <c r="J4719" s="12" t="s">
        <v>559</v>
      </c>
      <c r="K4719" s="1" t="s">
        <v>2376</v>
      </c>
      <c r="L4719" s="1" t="s">
        <v>2375</v>
      </c>
    </row>
    <row r="4720" spans="3:12">
      <c r="C4720" s="1" t="s">
        <v>2382</v>
      </c>
      <c r="F4720" s="12" t="s">
        <v>3350</v>
      </c>
      <c r="G4720" s="12" t="s">
        <v>3350</v>
      </c>
      <c r="H4720" s="1" t="s">
        <v>85</v>
      </c>
      <c r="I4720" s="12" t="s">
        <v>554</v>
      </c>
      <c r="J4720" s="12" t="s">
        <v>559</v>
      </c>
      <c r="K4720" s="1" t="s">
        <v>2376</v>
      </c>
      <c r="L4720" s="1" t="s">
        <v>2375</v>
      </c>
    </row>
    <row r="4721" spans="3:12">
      <c r="C4721" s="1" t="s">
        <v>2384</v>
      </c>
      <c r="F4721" s="12" t="s">
        <v>3352</v>
      </c>
      <c r="G4721" s="12" t="s">
        <v>3350</v>
      </c>
      <c r="H4721" s="1" t="s">
        <v>85</v>
      </c>
      <c r="I4721" s="12" t="s">
        <v>554</v>
      </c>
      <c r="J4721" s="12" t="s">
        <v>559</v>
      </c>
    </row>
    <row r="4722" spans="3:12">
      <c r="C4722" s="1" t="s">
        <v>2385</v>
      </c>
      <c r="F4722" s="12" t="s">
        <v>3352</v>
      </c>
      <c r="G4722" s="12" t="s">
        <v>3350</v>
      </c>
      <c r="H4722" s="1" t="s">
        <v>85</v>
      </c>
      <c r="I4722" s="12" t="s">
        <v>554</v>
      </c>
      <c r="J4722" s="12" t="s">
        <v>559</v>
      </c>
    </row>
    <row r="4723" spans="3:12">
      <c r="C4723" s="1" t="s">
        <v>2386</v>
      </c>
      <c r="F4723" s="12" t="s">
        <v>3352</v>
      </c>
      <c r="G4723" s="12" t="s">
        <v>3350</v>
      </c>
      <c r="H4723" s="1" t="s">
        <v>85</v>
      </c>
      <c r="I4723" s="12" t="s">
        <v>554</v>
      </c>
      <c r="J4723" s="12" t="s">
        <v>559</v>
      </c>
    </row>
    <row r="4724" spans="3:12">
      <c r="C4724" s="1" t="s">
        <v>2387</v>
      </c>
      <c r="D4724" s="1" t="s">
        <v>46</v>
      </c>
      <c r="E4724" s="1" t="s">
        <v>44</v>
      </c>
      <c r="F4724" s="12" t="s">
        <v>142</v>
      </c>
      <c r="G4724" s="12" t="s">
        <v>3350</v>
      </c>
      <c r="H4724" s="1" t="s">
        <v>85</v>
      </c>
      <c r="I4724" s="12" t="s">
        <v>2</v>
      </c>
      <c r="J4724" s="12" t="s">
        <v>559</v>
      </c>
    </row>
    <row r="4725" spans="3:12">
      <c r="C4725" s="1" t="s">
        <v>2388</v>
      </c>
      <c r="D4725" s="1" t="s">
        <v>46</v>
      </c>
      <c r="E4725" s="1" t="s">
        <v>44</v>
      </c>
      <c r="F4725" s="12" t="s">
        <v>142</v>
      </c>
      <c r="G4725" s="12" t="s">
        <v>3350</v>
      </c>
      <c r="H4725" s="1" t="s">
        <v>85</v>
      </c>
      <c r="I4725" s="12" t="s">
        <v>554</v>
      </c>
      <c r="J4725" s="12" t="s">
        <v>559</v>
      </c>
    </row>
    <row r="4726" spans="3:12">
      <c r="C4726" s="1" t="s">
        <v>641</v>
      </c>
      <c r="D4726" s="1">
        <v>0</v>
      </c>
      <c r="E4726" s="1" t="s">
        <v>27</v>
      </c>
      <c r="F4726" s="12" t="s">
        <v>142</v>
      </c>
      <c r="G4726" s="12" t="s">
        <v>3350</v>
      </c>
      <c r="H4726" s="1" t="s">
        <v>85</v>
      </c>
      <c r="I4726" s="12" t="s">
        <v>554</v>
      </c>
      <c r="J4726" s="12" t="s">
        <v>559</v>
      </c>
    </row>
    <row r="4727" spans="3:12">
      <c r="C4727" s="1" t="s">
        <v>2278</v>
      </c>
      <c r="F4727" s="12" t="s">
        <v>3353</v>
      </c>
      <c r="G4727" s="12" t="s">
        <v>3350</v>
      </c>
      <c r="H4727" s="1" t="s">
        <v>85</v>
      </c>
      <c r="I4727" s="12" t="s">
        <v>554</v>
      </c>
      <c r="J4727" s="12" t="s">
        <v>559</v>
      </c>
    </row>
    <row r="4728" spans="3:12">
      <c r="C4728" s="1" t="s">
        <v>2398</v>
      </c>
      <c r="F4728" s="12" t="s">
        <v>3354</v>
      </c>
      <c r="G4728" s="12" t="s">
        <v>3350</v>
      </c>
      <c r="H4728" s="1" t="s">
        <v>85</v>
      </c>
      <c r="I4728" s="12" t="s">
        <v>554</v>
      </c>
      <c r="J4728" s="12" t="s">
        <v>559</v>
      </c>
    </row>
    <row r="4729" spans="3:12">
      <c r="C4729" s="1" t="s">
        <v>2400</v>
      </c>
      <c r="F4729" s="12" t="s">
        <v>3350</v>
      </c>
      <c r="G4729" s="12" t="s">
        <v>3350</v>
      </c>
      <c r="H4729" s="1" t="s">
        <v>85</v>
      </c>
      <c r="I4729" s="12" t="s">
        <v>554</v>
      </c>
      <c r="J4729" s="12" t="s">
        <v>559</v>
      </c>
      <c r="K4729" s="1" t="s">
        <v>2392</v>
      </c>
      <c r="L4729" s="1" t="s">
        <v>2393</v>
      </c>
    </row>
    <row r="4730" spans="3:12">
      <c r="C4730" s="1" t="s">
        <v>2401</v>
      </c>
      <c r="F4730" s="12" t="s">
        <v>3350</v>
      </c>
      <c r="G4730" s="12" t="s">
        <v>3350</v>
      </c>
      <c r="H4730" s="1" t="s">
        <v>85</v>
      </c>
      <c r="I4730" s="12" t="s">
        <v>554</v>
      </c>
      <c r="J4730" s="12" t="s">
        <v>559</v>
      </c>
      <c r="K4730" s="1" t="s">
        <v>2392</v>
      </c>
      <c r="L4730" s="1" t="s">
        <v>2393</v>
      </c>
    </row>
    <row r="4731" spans="3:12">
      <c r="C4731" s="1" t="s">
        <v>2402</v>
      </c>
      <c r="F4731" s="12" t="s">
        <v>142</v>
      </c>
      <c r="G4731" s="12" t="s">
        <v>3350</v>
      </c>
      <c r="H4731" s="1" t="s">
        <v>85</v>
      </c>
      <c r="I4731" s="12" t="s">
        <v>2</v>
      </c>
      <c r="J4731" s="12" t="s">
        <v>559</v>
      </c>
      <c r="K4731" s="1" t="s">
        <v>2392</v>
      </c>
      <c r="L4731" s="1" t="s">
        <v>2393</v>
      </c>
    </row>
    <row r="4732" spans="3:12">
      <c r="C4732" s="1" t="s">
        <v>2403</v>
      </c>
      <c r="D4732" s="1" t="s">
        <v>46</v>
      </c>
      <c r="E4732" s="1" t="s">
        <v>39</v>
      </c>
      <c r="F4732" s="12" t="s">
        <v>142</v>
      </c>
      <c r="G4732" s="12" t="s">
        <v>3350</v>
      </c>
      <c r="H4732" s="1" t="s">
        <v>85</v>
      </c>
      <c r="I4732" s="12" t="s">
        <v>2</v>
      </c>
      <c r="J4732" s="12" t="s">
        <v>559</v>
      </c>
      <c r="K4732" s="1" t="s">
        <v>2392</v>
      </c>
      <c r="L4732" s="1" t="s">
        <v>2393</v>
      </c>
    </row>
    <row r="4733" spans="3:12">
      <c r="C4733" s="1" t="s">
        <v>2945</v>
      </c>
      <c r="D4733" s="1">
        <v>0</v>
      </c>
      <c r="E4733" s="1" t="s">
        <v>27</v>
      </c>
      <c r="F4733" s="12" t="s">
        <v>142</v>
      </c>
      <c r="G4733" s="12" t="s">
        <v>3350</v>
      </c>
      <c r="H4733" s="1" t="s">
        <v>85</v>
      </c>
      <c r="I4733" s="12" t="s">
        <v>554</v>
      </c>
      <c r="J4733" s="12" t="s">
        <v>559</v>
      </c>
      <c r="K4733" s="1" t="s">
        <v>2392</v>
      </c>
      <c r="L4733" s="1" t="s">
        <v>2393</v>
      </c>
    </row>
    <row r="4734" spans="3:12">
      <c r="C4734" s="1" t="s">
        <v>2946</v>
      </c>
      <c r="F4734" s="12" t="s">
        <v>3350</v>
      </c>
      <c r="G4734" s="12" t="s">
        <v>3350</v>
      </c>
      <c r="H4734" s="1" t="s">
        <v>85</v>
      </c>
      <c r="I4734" s="12" t="s">
        <v>554</v>
      </c>
      <c r="J4734" s="12" t="s">
        <v>559</v>
      </c>
      <c r="K4734" s="1" t="s">
        <v>2392</v>
      </c>
      <c r="L4734" s="1" t="s">
        <v>2393</v>
      </c>
    </row>
    <row r="4735" spans="3:12">
      <c r="C4735" s="1" t="s">
        <v>2405</v>
      </c>
      <c r="D4735" s="1">
        <v>0</v>
      </c>
      <c r="E4735" s="1" t="s">
        <v>27</v>
      </c>
      <c r="F4735" s="12" t="s">
        <v>142</v>
      </c>
      <c r="G4735" s="12" t="s">
        <v>3350</v>
      </c>
      <c r="H4735" s="1" t="s">
        <v>85</v>
      </c>
      <c r="I4735" s="12" t="s">
        <v>2</v>
      </c>
      <c r="J4735" s="12" t="s">
        <v>559</v>
      </c>
      <c r="K4735" s="1" t="s">
        <v>2392</v>
      </c>
      <c r="L4735" s="1" t="s">
        <v>2393</v>
      </c>
    </row>
    <row r="4736" spans="3:12">
      <c r="C4736" s="1" t="s">
        <v>2406</v>
      </c>
      <c r="D4736" s="1">
        <v>0</v>
      </c>
      <c r="E4736" s="1" t="s">
        <v>27</v>
      </c>
      <c r="F4736" s="12" t="s">
        <v>142</v>
      </c>
      <c r="G4736" s="12" t="s">
        <v>3350</v>
      </c>
      <c r="H4736" s="1" t="s">
        <v>85</v>
      </c>
      <c r="I4736" s="12" t="s">
        <v>2</v>
      </c>
      <c r="J4736" s="12" t="s">
        <v>559</v>
      </c>
      <c r="K4736" s="1" t="s">
        <v>2392</v>
      </c>
      <c r="L4736" s="1" t="s">
        <v>2393</v>
      </c>
    </row>
    <row r="4737" spans="3:12">
      <c r="C4737" s="1" t="s">
        <v>2407</v>
      </c>
      <c r="D4737" s="1">
        <v>0</v>
      </c>
      <c r="E4737" s="1" t="s">
        <v>27</v>
      </c>
      <c r="F4737" s="12" t="s">
        <v>142</v>
      </c>
      <c r="G4737" s="12" t="s">
        <v>3350</v>
      </c>
      <c r="H4737" s="1" t="s">
        <v>85</v>
      </c>
      <c r="I4737" s="12" t="s">
        <v>2</v>
      </c>
      <c r="J4737" s="12" t="s">
        <v>559</v>
      </c>
      <c r="K4737" s="1" t="s">
        <v>2392</v>
      </c>
      <c r="L4737" s="1" t="s">
        <v>2393</v>
      </c>
    </row>
    <row r="4738" spans="3:12">
      <c r="C4738" s="1" t="s">
        <v>2408</v>
      </c>
      <c r="D4738" s="1">
        <v>0</v>
      </c>
      <c r="E4738" s="1" t="s">
        <v>27</v>
      </c>
      <c r="F4738" s="12" t="s">
        <v>142</v>
      </c>
      <c r="G4738" s="12" t="s">
        <v>3350</v>
      </c>
      <c r="H4738" s="1" t="s">
        <v>85</v>
      </c>
      <c r="I4738" s="12" t="s">
        <v>2</v>
      </c>
      <c r="J4738" s="12" t="s">
        <v>559</v>
      </c>
      <c r="K4738" s="1" t="s">
        <v>2392</v>
      </c>
      <c r="L4738" s="1" t="s">
        <v>2393</v>
      </c>
    </row>
    <row r="4739" spans="3:12">
      <c r="C4739" s="1" t="s">
        <v>2409</v>
      </c>
      <c r="D4739" s="1">
        <v>0</v>
      </c>
      <c r="E4739" s="1" t="s">
        <v>27</v>
      </c>
      <c r="F4739" s="12" t="s">
        <v>142</v>
      </c>
      <c r="G4739" s="12" t="s">
        <v>3350</v>
      </c>
      <c r="H4739" s="1" t="s">
        <v>85</v>
      </c>
      <c r="I4739" s="12" t="s">
        <v>2</v>
      </c>
      <c r="J4739" s="12" t="s">
        <v>559</v>
      </c>
      <c r="K4739" s="1" t="s">
        <v>2392</v>
      </c>
      <c r="L4739" s="1" t="s">
        <v>2393</v>
      </c>
    </row>
    <row r="4740" spans="3:12">
      <c r="C4740" s="1" t="s">
        <v>2410</v>
      </c>
      <c r="D4740" s="1">
        <v>0</v>
      </c>
      <c r="E4740" s="1" t="s">
        <v>27</v>
      </c>
      <c r="F4740" s="12" t="s">
        <v>142</v>
      </c>
      <c r="G4740" s="12" t="s">
        <v>3350</v>
      </c>
      <c r="H4740" s="1" t="s">
        <v>85</v>
      </c>
      <c r="I4740" s="12" t="s">
        <v>2</v>
      </c>
      <c r="J4740" s="12" t="s">
        <v>559</v>
      </c>
      <c r="K4740" s="1" t="s">
        <v>2392</v>
      </c>
      <c r="L4740" s="1" t="s">
        <v>2393</v>
      </c>
    </row>
    <row r="4741" spans="3:12">
      <c r="C4741" s="1" t="s">
        <v>2411</v>
      </c>
      <c r="D4741" s="1">
        <v>0</v>
      </c>
      <c r="E4741" s="1" t="s">
        <v>27</v>
      </c>
      <c r="F4741" s="12" t="s">
        <v>142</v>
      </c>
      <c r="G4741" s="12" t="s">
        <v>3350</v>
      </c>
      <c r="H4741" s="1" t="s">
        <v>85</v>
      </c>
      <c r="I4741" s="12" t="s">
        <v>2</v>
      </c>
      <c r="J4741" s="12" t="s">
        <v>559</v>
      </c>
      <c r="K4741" s="1" t="s">
        <v>2392</v>
      </c>
      <c r="L4741" s="1" t="s">
        <v>2393</v>
      </c>
    </row>
    <row r="4742" spans="3:12">
      <c r="C4742" s="1" t="s">
        <v>2412</v>
      </c>
      <c r="D4742" s="1">
        <v>0</v>
      </c>
      <c r="E4742" s="1" t="s">
        <v>27</v>
      </c>
      <c r="F4742" s="12" t="s">
        <v>142</v>
      </c>
      <c r="G4742" s="12" t="s">
        <v>3350</v>
      </c>
      <c r="H4742" s="1" t="s">
        <v>85</v>
      </c>
      <c r="I4742" s="12" t="s">
        <v>554</v>
      </c>
      <c r="J4742" s="12" t="s">
        <v>559</v>
      </c>
      <c r="K4742" s="1" t="s">
        <v>2392</v>
      </c>
      <c r="L4742" s="1" t="s">
        <v>2393</v>
      </c>
    </row>
    <row r="4743" spans="3:12">
      <c r="C4743" s="1" t="s">
        <v>2413</v>
      </c>
      <c r="F4743" s="12" t="s">
        <v>3350</v>
      </c>
      <c r="G4743" s="12" t="s">
        <v>3350</v>
      </c>
      <c r="H4743" s="1" t="s">
        <v>85</v>
      </c>
      <c r="I4743" s="12" t="s">
        <v>554</v>
      </c>
      <c r="J4743" s="12" t="s">
        <v>559</v>
      </c>
      <c r="K4743" s="1" t="s">
        <v>2392</v>
      </c>
      <c r="L4743" s="1" t="s">
        <v>2393</v>
      </c>
    </row>
    <row r="4744" spans="3:12">
      <c r="C4744" s="1" t="s">
        <v>2400</v>
      </c>
      <c r="F4744" s="12" t="s">
        <v>3350</v>
      </c>
      <c r="G4744" s="12" t="s">
        <v>3350</v>
      </c>
      <c r="H4744" s="1" t="s">
        <v>85</v>
      </c>
      <c r="I4744" s="12" t="s">
        <v>554</v>
      </c>
      <c r="J4744" s="12" t="s">
        <v>559</v>
      </c>
      <c r="K4744" s="1" t="s">
        <v>2392</v>
      </c>
      <c r="L4744" s="1" t="s">
        <v>2394</v>
      </c>
    </row>
    <row r="4745" spans="3:12">
      <c r="C4745" s="1" t="s">
        <v>2401</v>
      </c>
      <c r="F4745" s="12" t="s">
        <v>3350</v>
      </c>
      <c r="G4745" s="12" t="s">
        <v>3350</v>
      </c>
      <c r="H4745" s="1" t="s">
        <v>85</v>
      </c>
      <c r="I4745" s="12" t="s">
        <v>554</v>
      </c>
      <c r="J4745" s="12" t="s">
        <v>559</v>
      </c>
      <c r="K4745" s="1" t="s">
        <v>2392</v>
      </c>
      <c r="L4745" s="1" t="s">
        <v>2394</v>
      </c>
    </row>
    <row r="4746" spans="3:12">
      <c r="C4746" s="1" t="s">
        <v>2402</v>
      </c>
      <c r="F4746" s="12" t="s">
        <v>142</v>
      </c>
      <c r="G4746" s="12" t="s">
        <v>3350</v>
      </c>
      <c r="H4746" s="1" t="s">
        <v>85</v>
      </c>
      <c r="I4746" s="12" t="s">
        <v>2</v>
      </c>
      <c r="J4746" s="12" t="s">
        <v>559</v>
      </c>
      <c r="K4746" s="1" t="s">
        <v>2392</v>
      </c>
      <c r="L4746" s="1" t="s">
        <v>2394</v>
      </c>
    </row>
    <row r="4747" spans="3:12">
      <c r="C4747" s="1" t="s">
        <v>2403</v>
      </c>
      <c r="D4747" s="1" t="s">
        <v>46</v>
      </c>
      <c r="E4747" s="1" t="s">
        <v>39</v>
      </c>
      <c r="F4747" s="12" t="s">
        <v>142</v>
      </c>
      <c r="G4747" s="12" t="s">
        <v>3350</v>
      </c>
      <c r="H4747" s="1" t="s">
        <v>85</v>
      </c>
      <c r="I4747" s="12" t="s">
        <v>2</v>
      </c>
      <c r="J4747" s="12" t="s">
        <v>559</v>
      </c>
      <c r="K4747" s="1" t="s">
        <v>2392</v>
      </c>
      <c r="L4747" s="1" t="s">
        <v>2394</v>
      </c>
    </row>
    <row r="4748" spans="3:12">
      <c r="C4748" s="1" t="s">
        <v>2945</v>
      </c>
      <c r="D4748" s="1">
        <v>0</v>
      </c>
      <c r="E4748" s="1" t="s">
        <v>27</v>
      </c>
      <c r="F4748" s="12" t="s">
        <v>142</v>
      </c>
      <c r="G4748" s="12" t="s">
        <v>3350</v>
      </c>
      <c r="H4748" s="1" t="s">
        <v>85</v>
      </c>
      <c r="I4748" s="12" t="s">
        <v>554</v>
      </c>
      <c r="J4748" s="12" t="s">
        <v>559</v>
      </c>
      <c r="K4748" s="1" t="s">
        <v>2392</v>
      </c>
      <c r="L4748" s="1" t="s">
        <v>2394</v>
      </c>
    </row>
    <row r="4749" spans="3:12">
      <c r="C4749" s="1" t="s">
        <v>2946</v>
      </c>
      <c r="F4749" s="12" t="s">
        <v>3350</v>
      </c>
      <c r="G4749" s="12" t="s">
        <v>3350</v>
      </c>
      <c r="H4749" s="1" t="s">
        <v>85</v>
      </c>
      <c r="I4749" s="12" t="s">
        <v>554</v>
      </c>
      <c r="J4749" s="12" t="s">
        <v>559</v>
      </c>
      <c r="K4749" s="1" t="s">
        <v>2392</v>
      </c>
      <c r="L4749" s="1" t="s">
        <v>2394</v>
      </c>
    </row>
    <row r="4750" spans="3:12">
      <c r="C4750" s="1" t="s">
        <v>2405</v>
      </c>
      <c r="D4750" s="1">
        <v>0</v>
      </c>
      <c r="E4750" s="1" t="s">
        <v>27</v>
      </c>
      <c r="F4750" s="12" t="s">
        <v>142</v>
      </c>
      <c r="G4750" s="12" t="s">
        <v>3350</v>
      </c>
      <c r="H4750" s="1" t="s">
        <v>85</v>
      </c>
      <c r="I4750" s="12" t="s">
        <v>2</v>
      </c>
      <c r="J4750" s="12" t="s">
        <v>559</v>
      </c>
      <c r="K4750" s="1" t="s">
        <v>2392</v>
      </c>
      <c r="L4750" s="1" t="s">
        <v>2394</v>
      </c>
    </row>
    <row r="4751" spans="3:12">
      <c r="C4751" s="1" t="s">
        <v>2406</v>
      </c>
      <c r="D4751" s="1">
        <v>0</v>
      </c>
      <c r="E4751" s="1" t="s">
        <v>27</v>
      </c>
      <c r="F4751" s="12" t="s">
        <v>142</v>
      </c>
      <c r="G4751" s="12" t="s">
        <v>3350</v>
      </c>
      <c r="H4751" s="1" t="s">
        <v>85</v>
      </c>
      <c r="I4751" s="12" t="s">
        <v>2</v>
      </c>
      <c r="J4751" s="12" t="s">
        <v>559</v>
      </c>
      <c r="K4751" s="1" t="s">
        <v>2392</v>
      </c>
      <c r="L4751" s="1" t="s">
        <v>2394</v>
      </c>
    </row>
    <row r="4752" spans="3:12">
      <c r="C4752" s="1" t="s">
        <v>2407</v>
      </c>
      <c r="D4752" s="1">
        <v>0</v>
      </c>
      <c r="E4752" s="1" t="s">
        <v>27</v>
      </c>
      <c r="F4752" s="12" t="s">
        <v>142</v>
      </c>
      <c r="G4752" s="12" t="s">
        <v>3350</v>
      </c>
      <c r="H4752" s="1" t="s">
        <v>85</v>
      </c>
      <c r="I4752" s="12" t="s">
        <v>2</v>
      </c>
      <c r="J4752" s="12" t="s">
        <v>559</v>
      </c>
      <c r="K4752" s="1" t="s">
        <v>2392</v>
      </c>
      <c r="L4752" s="1" t="s">
        <v>2394</v>
      </c>
    </row>
    <row r="4753" spans="3:12">
      <c r="C4753" s="1" t="s">
        <v>2408</v>
      </c>
      <c r="D4753" s="1">
        <v>0</v>
      </c>
      <c r="E4753" s="1" t="s">
        <v>27</v>
      </c>
      <c r="F4753" s="12" t="s">
        <v>142</v>
      </c>
      <c r="G4753" s="12" t="s">
        <v>3350</v>
      </c>
      <c r="H4753" s="1" t="s">
        <v>85</v>
      </c>
      <c r="I4753" s="12" t="s">
        <v>2</v>
      </c>
      <c r="J4753" s="12" t="s">
        <v>559</v>
      </c>
      <c r="K4753" s="1" t="s">
        <v>2392</v>
      </c>
      <c r="L4753" s="1" t="s">
        <v>2394</v>
      </c>
    </row>
    <row r="4754" spans="3:12">
      <c r="C4754" s="1" t="s">
        <v>2409</v>
      </c>
      <c r="D4754" s="1">
        <v>0</v>
      </c>
      <c r="E4754" s="1" t="s">
        <v>27</v>
      </c>
      <c r="F4754" s="12" t="s">
        <v>142</v>
      </c>
      <c r="G4754" s="12" t="s">
        <v>3350</v>
      </c>
      <c r="H4754" s="1" t="s">
        <v>85</v>
      </c>
      <c r="I4754" s="12" t="s">
        <v>2</v>
      </c>
      <c r="J4754" s="12" t="s">
        <v>559</v>
      </c>
      <c r="K4754" s="1" t="s">
        <v>2392</v>
      </c>
      <c r="L4754" s="1" t="s">
        <v>2394</v>
      </c>
    </row>
    <row r="4755" spans="3:12">
      <c r="C4755" s="1" t="s">
        <v>2410</v>
      </c>
      <c r="D4755" s="1">
        <v>0</v>
      </c>
      <c r="E4755" s="1" t="s">
        <v>27</v>
      </c>
      <c r="F4755" s="12" t="s">
        <v>142</v>
      </c>
      <c r="G4755" s="12" t="s">
        <v>3350</v>
      </c>
      <c r="H4755" s="1" t="s">
        <v>85</v>
      </c>
      <c r="I4755" s="12" t="s">
        <v>2</v>
      </c>
      <c r="J4755" s="12" t="s">
        <v>559</v>
      </c>
      <c r="K4755" s="1" t="s">
        <v>2392</v>
      </c>
      <c r="L4755" s="1" t="s">
        <v>2394</v>
      </c>
    </row>
    <row r="4756" spans="3:12">
      <c r="C4756" s="1" t="s">
        <v>2411</v>
      </c>
      <c r="D4756" s="1">
        <v>0</v>
      </c>
      <c r="E4756" s="1" t="s">
        <v>27</v>
      </c>
      <c r="F4756" s="12" t="s">
        <v>142</v>
      </c>
      <c r="G4756" s="12" t="s">
        <v>3350</v>
      </c>
      <c r="H4756" s="1" t="s">
        <v>85</v>
      </c>
      <c r="I4756" s="12" t="s">
        <v>2</v>
      </c>
      <c r="J4756" s="12" t="s">
        <v>559</v>
      </c>
      <c r="K4756" s="1" t="s">
        <v>2392</v>
      </c>
      <c r="L4756" s="1" t="s">
        <v>2394</v>
      </c>
    </row>
    <row r="4757" spans="3:12">
      <c r="C4757" s="1" t="s">
        <v>2412</v>
      </c>
      <c r="D4757" s="1">
        <v>0</v>
      </c>
      <c r="E4757" s="1" t="s">
        <v>27</v>
      </c>
      <c r="F4757" s="12" t="s">
        <v>142</v>
      </c>
      <c r="G4757" s="12" t="s">
        <v>3350</v>
      </c>
      <c r="H4757" s="1" t="s">
        <v>85</v>
      </c>
      <c r="I4757" s="12" t="s">
        <v>554</v>
      </c>
      <c r="J4757" s="12" t="s">
        <v>559</v>
      </c>
      <c r="K4757" s="1" t="s">
        <v>2392</v>
      </c>
      <c r="L4757" s="1" t="s">
        <v>2394</v>
      </c>
    </row>
    <row r="4758" spans="3:12">
      <c r="C4758" s="1" t="s">
        <v>2413</v>
      </c>
      <c r="F4758" s="12" t="s">
        <v>3350</v>
      </c>
      <c r="G4758" s="12" t="s">
        <v>3350</v>
      </c>
      <c r="H4758" s="1" t="s">
        <v>85</v>
      </c>
      <c r="I4758" s="12" t="s">
        <v>554</v>
      </c>
      <c r="J4758" s="12" t="s">
        <v>559</v>
      </c>
      <c r="K4758" s="1" t="s">
        <v>2392</v>
      </c>
      <c r="L4758" s="1" t="s">
        <v>2394</v>
      </c>
    </row>
    <row r="4759" spans="3:12">
      <c r="C4759" s="1" t="s">
        <v>111</v>
      </c>
      <c r="D4759" s="1">
        <v>0</v>
      </c>
      <c r="E4759" s="1" t="s">
        <v>27</v>
      </c>
      <c r="F4759" s="12" t="s">
        <v>142</v>
      </c>
      <c r="G4759" s="12" t="s">
        <v>3350</v>
      </c>
      <c r="H4759" s="1" t="s">
        <v>85</v>
      </c>
      <c r="I4759" s="12" t="s">
        <v>2</v>
      </c>
      <c r="J4759" s="12" t="s">
        <v>554</v>
      </c>
    </row>
    <row r="4760" spans="3:12">
      <c r="C4760" s="1" t="s">
        <v>2416</v>
      </c>
      <c r="D4760" s="1">
        <v>0</v>
      </c>
      <c r="E4760" s="1" t="s">
        <v>27</v>
      </c>
      <c r="F4760" s="12" t="s">
        <v>142</v>
      </c>
      <c r="G4760" s="12" t="s">
        <v>3350</v>
      </c>
      <c r="H4760" s="1" t="s">
        <v>85</v>
      </c>
      <c r="I4760" s="12" t="s">
        <v>554</v>
      </c>
      <c r="J4760" s="12" t="s">
        <v>559</v>
      </c>
    </row>
    <row r="4761" spans="3:12">
      <c r="C4761" s="1" t="s">
        <v>2418</v>
      </c>
      <c r="D4761" s="1">
        <v>0</v>
      </c>
      <c r="E4761" s="1" t="s">
        <v>27</v>
      </c>
      <c r="F4761" s="12" t="s">
        <v>142</v>
      </c>
      <c r="G4761" s="12" t="s">
        <v>3350</v>
      </c>
      <c r="H4761" s="1" t="s">
        <v>85</v>
      </c>
      <c r="I4761" s="12" t="s">
        <v>554</v>
      </c>
      <c r="J4761" s="12" t="s">
        <v>559</v>
      </c>
    </row>
    <row r="4762" spans="3:12">
      <c r="C4762" s="1" t="s">
        <v>2419</v>
      </c>
      <c r="D4762" s="1">
        <v>0</v>
      </c>
      <c r="E4762" s="1" t="s">
        <v>27</v>
      </c>
      <c r="F4762" s="12" t="s">
        <v>142</v>
      </c>
      <c r="G4762" s="12" t="s">
        <v>3350</v>
      </c>
      <c r="H4762" s="1" t="s">
        <v>85</v>
      </c>
      <c r="I4762" s="12" t="s">
        <v>554</v>
      </c>
      <c r="J4762" s="12" t="s">
        <v>559</v>
      </c>
    </row>
    <row r="4763" spans="3:12">
      <c r="C4763" s="1" t="s">
        <v>2417</v>
      </c>
      <c r="D4763" s="1">
        <v>0</v>
      </c>
      <c r="E4763" s="1" t="s">
        <v>27</v>
      </c>
      <c r="F4763" s="12" t="s">
        <v>142</v>
      </c>
      <c r="G4763" s="12" t="s">
        <v>3350</v>
      </c>
      <c r="H4763" s="1" t="s">
        <v>85</v>
      </c>
      <c r="I4763" s="12" t="s">
        <v>554</v>
      </c>
      <c r="J4763" s="12" t="s">
        <v>559</v>
      </c>
    </row>
    <row r="4764" spans="3:12">
      <c r="C4764" s="1" t="s">
        <v>2947</v>
      </c>
      <c r="D4764" s="1">
        <v>0</v>
      </c>
      <c r="E4764" s="1" t="s">
        <v>27</v>
      </c>
      <c r="F4764" s="12" t="s">
        <v>142</v>
      </c>
      <c r="G4764" s="12" t="s">
        <v>3350</v>
      </c>
      <c r="H4764" s="1" t="s">
        <v>85</v>
      </c>
      <c r="I4764" s="12" t="s">
        <v>554</v>
      </c>
      <c r="J4764" s="12" t="s">
        <v>559</v>
      </c>
    </row>
    <row r="4765" spans="3:12">
      <c r="C4765" s="1" t="s">
        <v>2948</v>
      </c>
      <c r="D4765" s="1">
        <v>0</v>
      </c>
      <c r="E4765" s="1" t="s">
        <v>27</v>
      </c>
      <c r="F4765" s="12" t="s">
        <v>142</v>
      </c>
      <c r="G4765" s="12" t="s">
        <v>3350</v>
      </c>
      <c r="H4765" s="1" t="s">
        <v>85</v>
      </c>
      <c r="I4765" s="12" t="s">
        <v>554</v>
      </c>
      <c r="J4765" s="12" t="s">
        <v>559</v>
      </c>
    </row>
    <row r="4766" spans="3:12">
      <c r="C4766" s="1" t="s">
        <v>2420</v>
      </c>
      <c r="D4766" s="1">
        <v>0</v>
      </c>
      <c r="E4766" s="1" t="s">
        <v>27</v>
      </c>
      <c r="F4766" s="12" t="s">
        <v>142</v>
      </c>
      <c r="G4766" s="12" t="s">
        <v>3350</v>
      </c>
      <c r="H4766" s="1" t="s">
        <v>85</v>
      </c>
      <c r="I4766" s="12" t="s">
        <v>554</v>
      </c>
      <c r="J4766" s="12" t="s">
        <v>559</v>
      </c>
    </row>
    <row r="4767" spans="3:12">
      <c r="C4767" s="1" t="s">
        <v>111</v>
      </c>
      <c r="D4767" s="1">
        <v>0</v>
      </c>
      <c r="E4767" s="1" t="s">
        <v>27</v>
      </c>
      <c r="F4767" s="12" t="s">
        <v>142</v>
      </c>
      <c r="G4767" s="12" t="s">
        <v>3350</v>
      </c>
      <c r="H4767" s="1" t="s">
        <v>85</v>
      </c>
      <c r="I4767" s="12" t="s">
        <v>2</v>
      </c>
      <c r="J4767" s="12" t="s">
        <v>559</v>
      </c>
    </row>
    <row r="4768" spans="3:12">
      <c r="C4768" s="1" t="s">
        <v>2296</v>
      </c>
      <c r="F4768" s="12" t="s">
        <v>3350</v>
      </c>
      <c r="G4768" s="12" t="s">
        <v>3350</v>
      </c>
      <c r="H4768" s="1" t="s">
        <v>85</v>
      </c>
      <c r="I4768" s="12" t="s">
        <v>554</v>
      </c>
      <c r="J4768" s="12" t="s">
        <v>559</v>
      </c>
    </row>
    <row r="4769" spans="3:12">
      <c r="C4769" s="1" t="s">
        <v>2323</v>
      </c>
      <c r="F4769" s="12" t="s">
        <v>3350</v>
      </c>
      <c r="G4769" s="12" t="s">
        <v>3350</v>
      </c>
      <c r="H4769" s="1" t="s">
        <v>85</v>
      </c>
      <c r="I4769" s="12" t="s">
        <v>554</v>
      </c>
      <c r="J4769" s="12" t="s">
        <v>559</v>
      </c>
    </row>
    <row r="4770" spans="3:12">
      <c r="C4770" s="1" t="s">
        <v>2324</v>
      </c>
      <c r="F4770" s="12" t="s">
        <v>3350</v>
      </c>
      <c r="G4770" s="12" t="s">
        <v>3350</v>
      </c>
      <c r="H4770" s="1" t="s">
        <v>85</v>
      </c>
      <c r="I4770" s="12" t="s">
        <v>554</v>
      </c>
      <c r="J4770" s="12" t="s">
        <v>559</v>
      </c>
    </row>
    <row r="4771" spans="3:12">
      <c r="C4771" s="1" t="s">
        <v>2453</v>
      </c>
      <c r="F4771" s="12" t="s">
        <v>3350</v>
      </c>
      <c r="G4771" s="12" t="s">
        <v>3350</v>
      </c>
      <c r="H4771" s="1" t="s">
        <v>85</v>
      </c>
      <c r="I4771" s="12" t="s">
        <v>554</v>
      </c>
      <c r="J4771" s="12" t="s">
        <v>559</v>
      </c>
    </row>
    <row r="4772" spans="3:12">
      <c r="C4772" s="1" t="s">
        <v>2454</v>
      </c>
      <c r="F4772" s="12" t="s">
        <v>3350</v>
      </c>
      <c r="G4772" s="12" t="s">
        <v>3350</v>
      </c>
      <c r="H4772" s="1" t="s">
        <v>85</v>
      </c>
      <c r="I4772" s="12" t="s">
        <v>554</v>
      </c>
      <c r="J4772" s="12" t="s">
        <v>559</v>
      </c>
    </row>
    <row r="4773" spans="3:12">
      <c r="C4773" s="1" t="s">
        <v>2455</v>
      </c>
      <c r="D4773" s="1">
        <v>0</v>
      </c>
      <c r="E4773" s="1" t="s">
        <v>27</v>
      </c>
      <c r="F4773" s="12" t="s">
        <v>142</v>
      </c>
      <c r="G4773" s="12" t="s">
        <v>3350</v>
      </c>
      <c r="H4773" s="1" t="s">
        <v>85</v>
      </c>
      <c r="I4773" s="12" t="s">
        <v>554</v>
      </c>
      <c r="J4773" s="12" t="s">
        <v>559</v>
      </c>
    </row>
    <row r="4774" spans="3:12">
      <c r="C4774" s="1" t="s">
        <v>2958</v>
      </c>
      <c r="F4774" s="12" t="s">
        <v>3350</v>
      </c>
      <c r="G4774" s="12" t="s">
        <v>3350</v>
      </c>
      <c r="H4774" s="1" t="s">
        <v>85</v>
      </c>
      <c r="I4774" s="12" t="s">
        <v>554</v>
      </c>
      <c r="J4774" s="12" t="s">
        <v>559</v>
      </c>
    </row>
    <row r="4775" spans="3:12">
      <c r="C4775" s="1" t="s">
        <v>2450</v>
      </c>
      <c r="F4775" s="12" t="s">
        <v>3350</v>
      </c>
      <c r="G4775" s="12" t="s">
        <v>3350</v>
      </c>
      <c r="H4775" s="1" t="s">
        <v>85</v>
      </c>
      <c r="I4775" s="12" t="s">
        <v>554</v>
      </c>
      <c r="J4775" s="12" t="s">
        <v>559</v>
      </c>
      <c r="K4775" s="1" t="s">
        <v>2456</v>
      </c>
      <c r="L4775" s="1" t="s">
        <v>2952</v>
      </c>
    </row>
    <row r="4776" spans="3:12">
      <c r="C4776" s="1" t="s">
        <v>2451</v>
      </c>
      <c r="F4776" s="12" t="s">
        <v>3350</v>
      </c>
      <c r="G4776" s="12" t="s">
        <v>3350</v>
      </c>
      <c r="H4776" s="1" t="s">
        <v>85</v>
      </c>
      <c r="I4776" s="12" t="s">
        <v>554</v>
      </c>
      <c r="J4776" s="12" t="s">
        <v>559</v>
      </c>
      <c r="K4776" s="1" t="s">
        <v>2456</v>
      </c>
      <c r="L4776" s="1" t="s">
        <v>2952</v>
      </c>
    </row>
    <row r="4777" spans="3:12">
      <c r="C4777" s="1" t="s">
        <v>2431</v>
      </c>
      <c r="D4777" s="1">
        <v>0</v>
      </c>
      <c r="E4777" s="1" t="s">
        <v>27</v>
      </c>
      <c r="F4777" s="12" t="s">
        <v>142</v>
      </c>
      <c r="G4777" s="12" t="s">
        <v>3350</v>
      </c>
      <c r="H4777" s="1" t="s">
        <v>85</v>
      </c>
      <c r="I4777" s="12" t="s">
        <v>554</v>
      </c>
      <c r="J4777" s="12" t="s">
        <v>559</v>
      </c>
      <c r="K4777" s="1" t="s">
        <v>2456</v>
      </c>
      <c r="L4777" s="1" t="s">
        <v>2952</v>
      </c>
    </row>
    <row r="4778" spans="3:12">
      <c r="C4778" s="1" t="s">
        <v>2432</v>
      </c>
      <c r="D4778" s="1">
        <v>0</v>
      </c>
      <c r="E4778" s="1" t="s">
        <v>27</v>
      </c>
      <c r="F4778" s="12" t="s">
        <v>142</v>
      </c>
      <c r="G4778" s="12" t="s">
        <v>3350</v>
      </c>
      <c r="H4778" s="1" t="s">
        <v>85</v>
      </c>
      <c r="I4778" s="12" t="s">
        <v>554</v>
      </c>
      <c r="J4778" s="12" t="s">
        <v>559</v>
      </c>
      <c r="K4778" s="1" t="s">
        <v>2456</v>
      </c>
      <c r="L4778" s="1" t="s">
        <v>2952</v>
      </c>
    </row>
    <row r="4779" spans="3:12">
      <c r="C4779" s="1" t="s">
        <v>2433</v>
      </c>
      <c r="D4779" s="1">
        <v>0</v>
      </c>
      <c r="E4779" s="1" t="s">
        <v>27</v>
      </c>
      <c r="F4779" s="12" t="s">
        <v>142</v>
      </c>
      <c r="G4779" s="12" t="s">
        <v>3350</v>
      </c>
      <c r="H4779" s="1" t="s">
        <v>85</v>
      </c>
      <c r="I4779" s="12" t="s">
        <v>554</v>
      </c>
      <c r="J4779" s="12" t="s">
        <v>559</v>
      </c>
      <c r="K4779" s="1" t="s">
        <v>2456</v>
      </c>
      <c r="L4779" s="1" t="s">
        <v>2952</v>
      </c>
    </row>
    <row r="4780" spans="3:12">
      <c r="C4780" s="1" t="s">
        <v>2434</v>
      </c>
      <c r="D4780" s="1">
        <v>0</v>
      </c>
      <c r="E4780" s="1" t="s">
        <v>27</v>
      </c>
      <c r="F4780" s="12" t="s">
        <v>142</v>
      </c>
      <c r="G4780" s="12" t="s">
        <v>3350</v>
      </c>
      <c r="H4780" s="1" t="s">
        <v>85</v>
      </c>
      <c r="I4780" s="12" t="s">
        <v>554</v>
      </c>
      <c r="J4780" s="12" t="s">
        <v>559</v>
      </c>
      <c r="K4780" s="1" t="s">
        <v>2456</v>
      </c>
      <c r="L4780" s="1" t="s">
        <v>2952</v>
      </c>
    </row>
    <row r="4781" spans="3:12">
      <c r="C4781" s="1" t="s">
        <v>2435</v>
      </c>
      <c r="D4781" s="1">
        <v>0</v>
      </c>
      <c r="E4781" s="1" t="s">
        <v>27</v>
      </c>
      <c r="F4781" s="12" t="s">
        <v>142</v>
      </c>
      <c r="G4781" s="12" t="s">
        <v>3350</v>
      </c>
      <c r="H4781" s="1" t="s">
        <v>85</v>
      </c>
      <c r="I4781" s="12" t="s">
        <v>554</v>
      </c>
      <c r="J4781" s="12" t="s">
        <v>559</v>
      </c>
      <c r="K4781" s="1" t="s">
        <v>2456</v>
      </c>
      <c r="L4781" s="1" t="s">
        <v>2952</v>
      </c>
    </row>
    <row r="4782" spans="3:12">
      <c r="C4782" s="1" t="s">
        <v>2436</v>
      </c>
      <c r="D4782" s="1">
        <v>0</v>
      </c>
      <c r="E4782" s="1" t="s">
        <v>27</v>
      </c>
      <c r="F4782" s="12" t="s">
        <v>142</v>
      </c>
      <c r="G4782" s="12" t="s">
        <v>3350</v>
      </c>
      <c r="H4782" s="1" t="s">
        <v>85</v>
      </c>
      <c r="I4782" s="12" t="s">
        <v>554</v>
      </c>
      <c r="J4782" s="12" t="s">
        <v>559</v>
      </c>
      <c r="K4782" s="1" t="s">
        <v>2456</v>
      </c>
      <c r="L4782" s="1" t="s">
        <v>2952</v>
      </c>
    </row>
    <row r="4783" spans="3:12">
      <c r="C4783" s="1" t="s">
        <v>2437</v>
      </c>
      <c r="D4783" s="1">
        <v>0</v>
      </c>
      <c r="E4783" s="1" t="s">
        <v>27</v>
      </c>
      <c r="F4783" s="12" t="s">
        <v>142</v>
      </c>
      <c r="G4783" s="12" t="s">
        <v>3350</v>
      </c>
      <c r="H4783" s="1" t="s">
        <v>85</v>
      </c>
      <c r="I4783" s="12" t="s">
        <v>554</v>
      </c>
      <c r="J4783" s="12" t="s">
        <v>559</v>
      </c>
      <c r="K4783" s="1" t="s">
        <v>2456</v>
      </c>
      <c r="L4783" s="1" t="s">
        <v>2952</v>
      </c>
    </row>
    <row r="4784" spans="3:12">
      <c r="C4784" s="1" t="s">
        <v>2438</v>
      </c>
      <c r="D4784" s="1">
        <v>0</v>
      </c>
      <c r="E4784" s="1" t="s">
        <v>27</v>
      </c>
      <c r="F4784" s="12" t="s">
        <v>142</v>
      </c>
      <c r="G4784" s="12" t="s">
        <v>3350</v>
      </c>
      <c r="H4784" s="1" t="s">
        <v>85</v>
      </c>
      <c r="I4784" s="12" t="s">
        <v>554</v>
      </c>
      <c r="J4784" s="12" t="s">
        <v>559</v>
      </c>
      <c r="K4784" s="1" t="s">
        <v>2456</v>
      </c>
      <c r="L4784" s="1" t="s">
        <v>2952</v>
      </c>
    </row>
    <row r="4785" spans="3:12">
      <c r="C4785" s="1" t="s">
        <v>2439</v>
      </c>
      <c r="D4785" s="1">
        <v>0</v>
      </c>
      <c r="E4785" s="1" t="s">
        <v>27</v>
      </c>
      <c r="F4785" s="12" t="s">
        <v>142</v>
      </c>
      <c r="G4785" s="12" t="s">
        <v>3350</v>
      </c>
      <c r="H4785" s="1" t="s">
        <v>85</v>
      </c>
      <c r="I4785" s="12" t="s">
        <v>554</v>
      </c>
      <c r="J4785" s="12" t="s">
        <v>559</v>
      </c>
      <c r="K4785" s="1" t="s">
        <v>2456</v>
      </c>
      <c r="L4785" s="1" t="s">
        <v>2952</v>
      </c>
    </row>
    <row r="4786" spans="3:12">
      <c r="C4786" s="1" t="s">
        <v>2440</v>
      </c>
      <c r="D4786" s="1">
        <v>0</v>
      </c>
      <c r="E4786" s="1" t="s">
        <v>27</v>
      </c>
      <c r="F4786" s="12" t="s">
        <v>142</v>
      </c>
      <c r="G4786" s="12" t="s">
        <v>3350</v>
      </c>
      <c r="H4786" s="1" t="s">
        <v>85</v>
      </c>
      <c r="I4786" s="12" t="s">
        <v>554</v>
      </c>
      <c r="J4786" s="12" t="s">
        <v>559</v>
      </c>
      <c r="K4786" s="1" t="s">
        <v>2456</v>
      </c>
      <c r="L4786" s="1" t="s">
        <v>2952</v>
      </c>
    </row>
    <row r="4787" spans="3:12">
      <c r="C4787" s="1" t="s">
        <v>2441</v>
      </c>
      <c r="D4787" s="1">
        <v>0</v>
      </c>
      <c r="E4787" s="1" t="s">
        <v>27</v>
      </c>
      <c r="F4787" s="12" t="s">
        <v>142</v>
      </c>
      <c r="G4787" s="12" t="s">
        <v>3350</v>
      </c>
      <c r="H4787" s="1" t="s">
        <v>85</v>
      </c>
      <c r="I4787" s="12" t="s">
        <v>554</v>
      </c>
      <c r="J4787" s="12" t="s">
        <v>559</v>
      </c>
      <c r="K4787" s="1" t="s">
        <v>2456</v>
      </c>
      <c r="L4787" s="1" t="s">
        <v>2952</v>
      </c>
    </row>
    <row r="4788" spans="3:12">
      <c r="C4788" s="1" t="s">
        <v>2442</v>
      </c>
      <c r="D4788" s="1">
        <v>0</v>
      </c>
      <c r="E4788" s="1" t="s">
        <v>27</v>
      </c>
      <c r="F4788" s="12" t="s">
        <v>142</v>
      </c>
      <c r="G4788" s="12" t="s">
        <v>3350</v>
      </c>
      <c r="H4788" s="1" t="s">
        <v>85</v>
      </c>
      <c r="I4788" s="12" t="s">
        <v>554</v>
      </c>
      <c r="J4788" s="12" t="s">
        <v>559</v>
      </c>
      <c r="K4788" s="1" t="s">
        <v>2456</v>
      </c>
      <c r="L4788" s="1" t="s">
        <v>2952</v>
      </c>
    </row>
    <row r="4789" spans="3:12">
      <c r="C4789" s="1" t="s">
        <v>2443</v>
      </c>
      <c r="D4789" s="1">
        <v>0</v>
      </c>
      <c r="E4789" s="1" t="s">
        <v>27</v>
      </c>
      <c r="F4789" s="12" t="s">
        <v>142</v>
      </c>
      <c r="G4789" s="12" t="s">
        <v>3350</v>
      </c>
      <c r="H4789" s="1" t="s">
        <v>85</v>
      </c>
      <c r="I4789" s="12" t="s">
        <v>554</v>
      </c>
      <c r="J4789" s="12" t="s">
        <v>559</v>
      </c>
      <c r="K4789" s="1" t="s">
        <v>2456</v>
      </c>
      <c r="L4789" s="1" t="s">
        <v>2952</v>
      </c>
    </row>
    <row r="4790" spans="3:12">
      <c r="C4790" s="1" t="s">
        <v>2444</v>
      </c>
      <c r="D4790" s="1">
        <v>0</v>
      </c>
      <c r="E4790" s="1" t="s">
        <v>27</v>
      </c>
      <c r="F4790" s="12" t="s">
        <v>142</v>
      </c>
      <c r="G4790" s="12" t="s">
        <v>3350</v>
      </c>
      <c r="H4790" s="1" t="s">
        <v>85</v>
      </c>
      <c r="I4790" s="12" t="s">
        <v>554</v>
      </c>
      <c r="J4790" s="12" t="s">
        <v>559</v>
      </c>
      <c r="K4790" s="1" t="s">
        <v>2456</v>
      </c>
      <c r="L4790" s="1" t="s">
        <v>2952</v>
      </c>
    </row>
    <row r="4791" spans="3:12">
      <c r="C4791" s="1" t="s">
        <v>2445</v>
      </c>
      <c r="D4791" s="1">
        <v>0</v>
      </c>
      <c r="E4791" s="1" t="s">
        <v>27</v>
      </c>
      <c r="F4791" s="12" t="s">
        <v>142</v>
      </c>
      <c r="G4791" s="12" t="s">
        <v>3350</v>
      </c>
      <c r="H4791" s="1" t="s">
        <v>85</v>
      </c>
      <c r="I4791" s="12" t="s">
        <v>554</v>
      </c>
      <c r="J4791" s="12" t="s">
        <v>559</v>
      </c>
      <c r="K4791" s="1" t="s">
        <v>2456</v>
      </c>
      <c r="L4791" s="1" t="s">
        <v>2952</v>
      </c>
    </row>
    <row r="4792" spans="3:12">
      <c r="C4792" s="1" t="s">
        <v>2446</v>
      </c>
      <c r="D4792" s="1">
        <v>0</v>
      </c>
      <c r="E4792" s="1" t="s">
        <v>27</v>
      </c>
      <c r="F4792" s="12" t="s">
        <v>142</v>
      </c>
      <c r="G4792" s="12" t="s">
        <v>3350</v>
      </c>
      <c r="H4792" s="1" t="s">
        <v>85</v>
      </c>
      <c r="I4792" s="12" t="s">
        <v>554</v>
      </c>
      <c r="J4792" s="12" t="s">
        <v>559</v>
      </c>
      <c r="K4792" s="1" t="s">
        <v>2456</v>
      </c>
      <c r="L4792" s="1" t="s">
        <v>2952</v>
      </c>
    </row>
    <row r="4793" spans="3:12">
      <c r="C4793" s="1" t="s">
        <v>2447</v>
      </c>
      <c r="D4793" s="1">
        <v>0</v>
      </c>
      <c r="E4793" s="1" t="s">
        <v>27</v>
      </c>
      <c r="F4793" s="12" t="s">
        <v>142</v>
      </c>
      <c r="G4793" s="12" t="s">
        <v>3350</v>
      </c>
      <c r="H4793" s="1" t="s">
        <v>85</v>
      </c>
      <c r="I4793" s="12" t="s">
        <v>554</v>
      </c>
      <c r="J4793" s="12" t="s">
        <v>559</v>
      </c>
      <c r="K4793" s="1" t="s">
        <v>2456</v>
      </c>
      <c r="L4793" s="1" t="s">
        <v>2952</v>
      </c>
    </row>
    <row r="4794" spans="3:12">
      <c r="C4794" s="1" t="s">
        <v>2448</v>
      </c>
      <c r="D4794" s="1">
        <v>0</v>
      </c>
      <c r="E4794" s="1" t="s">
        <v>27</v>
      </c>
      <c r="F4794" s="12" t="s">
        <v>142</v>
      </c>
      <c r="G4794" s="12" t="s">
        <v>3350</v>
      </c>
      <c r="H4794" s="1" t="s">
        <v>85</v>
      </c>
      <c r="I4794" s="12" t="s">
        <v>554</v>
      </c>
      <c r="J4794" s="12" t="s">
        <v>559</v>
      </c>
      <c r="K4794" s="1" t="s">
        <v>2456</v>
      </c>
      <c r="L4794" s="1" t="s">
        <v>2952</v>
      </c>
    </row>
    <row r="4795" spans="3:12">
      <c r="C4795" s="1" t="s">
        <v>2449</v>
      </c>
      <c r="D4795" s="1">
        <v>0</v>
      </c>
      <c r="E4795" s="1" t="s">
        <v>27</v>
      </c>
      <c r="F4795" s="12" t="s">
        <v>142</v>
      </c>
      <c r="G4795" s="12" t="s">
        <v>3350</v>
      </c>
      <c r="H4795" s="1" t="s">
        <v>85</v>
      </c>
      <c r="I4795" s="12" t="s">
        <v>554</v>
      </c>
      <c r="J4795" s="12" t="s">
        <v>559</v>
      </c>
      <c r="K4795" s="1" t="s">
        <v>2456</v>
      </c>
      <c r="L4795" s="1" t="s">
        <v>2952</v>
      </c>
    </row>
    <row r="4796" spans="3:12">
      <c r="C4796" s="1" t="s">
        <v>2424</v>
      </c>
      <c r="D4796" s="1">
        <v>0</v>
      </c>
      <c r="E4796" s="1" t="s">
        <v>27</v>
      </c>
      <c r="F4796" s="12" t="s">
        <v>142</v>
      </c>
      <c r="G4796" s="12" t="s">
        <v>3350</v>
      </c>
      <c r="H4796" s="1" t="s">
        <v>85</v>
      </c>
      <c r="I4796" s="12" t="s">
        <v>2</v>
      </c>
      <c r="J4796" s="12" t="s">
        <v>559</v>
      </c>
      <c r="K4796" s="1" t="s">
        <v>2456</v>
      </c>
      <c r="L4796" s="1" t="s">
        <v>2952</v>
      </c>
    </row>
    <row r="4797" spans="3:12">
      <c r="C4797" s="1" t="s">
        <v>2425</v>
      </c>
      <c r="D4797" s="1">
        <v>0</v>
      </c>
      <c r="E4797" s="1" t="s">
        <v>27</v>
      </c>
      <c r="F4797" s="12" t="s">
        <v>142</v>
      </c>
      <c r="G4797" s="12" t="s">
        <v>3350</v>
      </c>
      <c r="H4797" s="1" t="s">
        <v>85</v>
      </c>
      <c r="I4797" s="12" t="s">
        <v>2</v>
      </c>
      <c r="J4797" s="12" t="s">
        <v>559</v>
      </c>
      <c r="K4797" s="1" t="s">
        <v>2456</v>
      </c>
      <c r="L4797" s="1" t="s">
        <v>2952</v>
      </c>
    </row>
    <row r="4798" spans="3:12">
      <c r="C4798" s="1" t="s">
        <v>2426</v>
      </c>
      <c r="F4798" s="12" t="s">
        <v>142</v>
      </c>
      <c r="G4798" s="12" t="s">
        <v>3350</v>
      </c>
      <c r="H4798" s="1" t="s">
        <v>85</v>
      </c>
      <c r="I4798" s="12" t="s">
        <v>554</v>
      </c>
      <c r="J4798" s="12" t="s">
        <v>559</v>
      </c>
      <c r="K4798" s="1" t="s">
        <v>2456</v>
      </c>
      <c r="L4798" s="1" t="s">
        <v>2952</v>
      </c>
    </row>
    <row r="4799" spans="3:12">
      <c r="C4799" s="1" t="s">
        <v>2427</v>
      </c>
      <c r="F4799" s="12" t="s">
        <v>142</v>
      </c>
      <c r="G4799" s="12" t="s">
        <v>3350</v>
      </c>
      <c r="H4799" s="1" t="s">
        <v>85</v>
      </c>
      <c r="I4799" s="12" t="s">
        <v>554</v>
      </c>
      <c r="J4799" s="12" t="s">
        <v>559</v>
      </c>
      <c r="K4799" s="1" t="s">
        <v>2456</v>
      </c>
      <c r="L4799" s="1" t="s">
        <v>2952</v>
      </c>
    </row>
    <row r="4800" spans="3:12">
      <c r="C4800" s="1" t="s">
        <v>2428</v>
      </c>
      <c r="D4800" s="1">
        <v>0</v>
      </c>
      <c r="E4800" s="1" t="s">
        <v>27</v>
      </c>
      <c r="F4800" s="12" t="s">
        <v>142</v>
      </c>
      <c r="G4800" s="12" t="s">
        <v>3350</v>
      </c>
      <c r="H4800" s="1" t="s">
        <v>85</v>
      </c>
      <c r="I4800" s="12" t="s">
        <v>2</v>
      </c>
      <c r="J4800" s="12" t="s">
        <v>559</v>
      </c>
      <c r="K4800" s="1" t="s">
        <v>2456</v>
      </c>
      <c r="L4800" s="1" t="s">
        <v>2952</v>
      </c>
    </row>
    <row r="4801" spans="3:12">
      <c r="C4801" s="1" t="s">
        <v>2429</v>
      </c>
      <c r="D4801" s="1">
        <v>0</v>
      </c>
      <c r="E4801" s="1" t="s">
        <v>27</v>
      </c>
      <c r="F4801" s="12" t="s">
        <v>142</v>
      </c>
      <c r="G4801" s="12" t="s">
        <v>3350</v>
      </c>
      <c r="H4801" s="1" t="s">
        <v>85</v>
      </c>
      <c r="I4801" s="12" t="s">
        <v>554</v>
      </c>
      <c r="J4801" s="12" t="s">
        <v>559</v>
      </c>
      <c r="K4801" s="1" t="s">
        <v>2456</v>
      </c>
      <c r="L4801" s="1" t="s">
        <v>2952</v>
      </c>
    </row>
    <row r="4802" spans="3:12">
      <c r="C4802" s="1" t="s">
        <v>2450</v>
      </c>
      <c r="F4802" s="12" t="s">
        <v>3350</v>
      </c>
      <c r="G4802" s="12" t="s">
        <v>3350</v>
      </c>
      <c r="H4802" s="1" t="s">
        <v>85</v>
      </c>
      <c r="I4802" s="12" t="s">
        <v>554</v>
      </c>
      <c r="J4802" s="12" t="s">
        <v>559</v>
      </c>
      <c r="K4802" s="1" t="s">
        <v>2456</v>
      </c>
      <c r="L4802" s="1" t="s">
        <v>2953</v>
      </c>
    </row>
    <row r="4803" spans="3:12">
      <c r="C4803" s="1" t="s">
        <v>2451</v>
      </c>
      <c r="F4803" s="12" t="s">
        <v>3350</v>
      </c>
      <c r="G4803" s="12" t="s">
        <v>3350</v>
      </c>
      <c r="H4803" s="1" t="s">
        <v>85</v>
      </c>
      <c r="I4803" s="12" t="s">
        <v>554</v>
      </c>
      <c r="J4803" s="12" t="s">
        <v>559</v>
      </c>
      <c r="K4803" s="1" t="s">
        <v>2456</v>
      </c>
      <c r="L4803" s="1" t="s">
        <v>2953</v>
      </c>
    </row>
    <row r="4804" spans="3:12">
      <c r="C4804" s="1" t="s">
        <v>2431</v>
      </c>
      <c r="D4804" s="1">
        <v>0</v>
      </c>
      <c r="E4804" s="1" t="s">
        <v>27</v>
      </c>
      <c r="F4804" s="12" t="s">
        <v>142</v>
      </c>
      <c r="G4804" s="12" t="s">
        <v>3350</v>
      </c>
      <c r="H4804" s="1" t="s">
        <v>85</v>
      </c>
      <c r="I4804" s="12" t="s">
        <v>554</v>
      </c>
      <c r="J4804" s="12" t="s">
        <v>559</v>
      </c>
      <c r="K4804" s="1" t="s">
        <v>2456</v>
      </c>
      <c r="L4804" s="1" t="s">
        <v>2953</v>
      </c>
    </row>
    <row r="4805" spans="3:12">
      <c r="C4805" s="1" t="s">
        <v>2432</v>
      </c>
      <c r="D4805" s="1">
        <v>0</v>
      </c>
      <c r="E4805" s="1" t="s">
        <v>27</v>
      </c>
      <c r="F4805" s="12" t="s">
        <v>142</v>
      </c>
      <c r="G4805" s="12" t="s">
        <v>3350</v>
      </c>
      <c r="H4805" s="1" t="s">
        <v>85</v>
      </c>
      <c r="I4805" s="12" t="s">
        <v>554</v>
      </c>
      <c r="J4805" s="12" t="s">
        <v>559</v>
      </c>
      <c r="K4805" s="1" t="s">
        <v>2456</v>
      </c>
      <c r="L4805" s="1" t="s">
        <v>2953</v>
      </c>
    </row>
    <row r="4806" spans="3:12">
      <c r="C4806" s="1" t="s">
        <v>2433</v>
      </c>
      <c r="D4806" s="1">
        <v>0</v>
      </c>
      <c r="E4806" s="1" t="s">
        <v>27</v>
      </c>
      <c r="F4806" s="12" t="s">
        <v>142</v>
      </c>
      <c r="G4806" s="12" t="s">
        <v>3350</v>
      </c>
      <c r="H4806" s="1" t="s">
        <v>85</v>
      </c>
      <c r="I4806" s="12" t="s">
        <v>554</v>
      </c>
      <c r="J4806" s="12" t="s">
        <v>559</v>
      </c>
      <c r="K4806" s="1" t="s">
        <v>2456</v>
      </c>
      <c r="L4806" s="1" t="s">
        <v>2953</v>
      </c>
    </row>
    <row r="4807" spans="3:12">
      <c r="C4807" s="1" t="s">
        <v>2434</v>
      </c>
      <c r="D4807" s="1">
        <v>0</v>
      </c>
      <c r="E4807" s="1" t="s">
        <v>27</v>
      </c>
      <c r="F4807" s="12" t="s">
        <v>142</v>
      </c>
      <c r="G4807" s="12" t="s">
        <v>3350</v>
      </c>
      <c r="H4807" s="1" t="s">
        <v>85</v>
      </c>
      <c r="I4807" s="12" t="s">
        <v>554</v>
      </c>
      <c r="J4807" s="12" t="s">
        <v>559</v>
      </c>
      <c r="K4807" s="1" t="s">
        <v>2456</v>
      </c>
      <c r="L4807" s="1" t="s">
        <v>2953</v>
      </c>
    </row>
    <row r="4808" spans="3:12">
      <c r="C4808" s="1" t="s">
        <v>2435</v>
      </c>
      <c r="D4808" s="1">
        <v>0</v>
      </c>
      <c r="E4808" s="1" t="s">
        <v>27</v>
      </c>
      <c r="F4808" s="12" t="s">
        <v>142</v>
      </c>
      <c r="G4808" s="12" t="s">
        <v>3350</v>
      </c>
      <c r="H4808" s="1" t="s">
        <v>85</v>
      </c>
      <c r="I4808" s="12" t="s">
        <v>554</v>
      </c>
      <c r="J4808" s="12" t="s">
        <v>559</v>
      </c>
      <c r="K4808" s="1" t="s">
        <v>2456</v>
      </c>
      <c r="L4808" s="1" t="s">
        <v>2953</v>
      </c>
    </row>
    <row r="4809" spans="3:12">
      <c r="C4809" s="1" t="s">
        <v>2436</v>
      </c>
      <c r="D4809" s="1">
        <v>0</v>
      </c>
      <c r="E4809" s="1" t="s">
        <v>27</v>
      </c>
      <c r="F4809" s="12" t="s">
        <v>142</v>
      </c>
      <c r="G4809" s="12" t="s">
        <v>3350</v>
      </c>
      <c r="H4809" s="1" t="s">
        <v>85</v>
      </c>
      <c r="I4809" s="12" t="s">
        <v>554</v>
      </c>
      <c r="J4809" s="12" t="s">
        <v>559</v>
      </c>
      <c r="K4809" s="1" t="s">
        <v>2456</v>
      </c>
      <c r="L4809" s="1" t="s">
        <v>2953</v>
      </c>
    </row>
    <row r="4810" spans="3:12">
      <c r="C4810" s="1" t="s">
        <v>2437</v>
      </c>
      <c r="D4810" s="1">
        <v>0</v>
      </c>
      <c r="E4810" s="1" t="s">
        <v>27</v>
      </c>
      <c r="F4810" s="12" t="s">
        <v>142</v>
      </c>
      <c r="G4810" s="12" t="s">
        <v>3350</v>
      </c>
      <c r="H4810" s="1" t="s">
        <v>85</v>
      </c>
      <c r="I4810" s="12" t="s">
        <v>554</v>
      </c>
      <c r="J4810" s="12" t="s">
        <v>559</v>
      </c>
      <c r="K4810" s="1" t="s">
        <v>2456</v>
      </c>
      <c r="L4810" s="1" t="s">
        <v>2953</v>
      </c>
    </row>
    <row r="4811" spans="3:12">
      <c r="C4811" s="1" t="s">
        <v>2438</v>
      </c>
      <c r="D4811" s="1">
        <v>0</v>
      </c>
      <c r="E4811" s="1" t="s">
        <v>27</v>
      </c>
      <c r="F4811" s="12" t="s">
        <v>142</v>
      </c>
      <c r="G4811" s="12" t="s">
        <v>3350</v>
      </c>
      <c r="H4811" s="1" t="s">
        <v>85</v>
      </c>
      <c r="I4811" s="12" t="s">
        <v>554</v>
      </c>
      <c r="J4811" s="12" t="s">
        <v>559</v>
      </c>
      <c r="K4811" s="1" t="s">
        <v>2456</v>
      </c>
      <c r="L4811" s="1" t="s">
        <v>2953</v>
      </c>
    </row>
    <row r="4812" spans="3:12">
      <c r="C4812" s="1" t="s">
        <v>2439</v>
      </c>
      <c r="D4812" s="1">
        <v>0</v>
      </c>
      <c r="E4812" s="1" t="s">
        <v>27</v>
      </c>
      <c r="F4812" s="12" t="s">
        <v>142</v>
      </c>
      <c r="G4812" s="12" t="s">
        <v>3350</v>
      </c>
      <c r="H4812" s="1" t="s">
        <v>85</v>
      </c>
      <c r="I4812" s="12" t="s">
        <v>554</v>
      </c>
      <c r="J4812" s="12" t="s">
        <v>559</v>
      </c>
      <c r="K4812" s="1" t="s">
        <v>2456</v>
      </c>
      <c r="L4812" s="1" t="s">
        <v>2953</v>
      </c>
    </row>
    <row r="4813" spans="3:12">
      <c r="C4813" s="1" t="s">
        <v>2440</v>
      </c>
      <c r="D4813" s="1">
        <v>0</v>
      </c>
      <c r="E4813" s="1" t="s">
        <v>27</v>
      </c>
      <c r="F4813" s="12" t="s">
        <v>142</v>
      </c>
      <c r="G4813" s="12" t="s">
        <v>3350</v>
      </c>
      <c r="H4813" s="1" t="s">
        <v>85</v>
      </c>
      <c r="I4813" s="12" t="s">
        <v>554</v>
      </c>
      <c r="J4813" s="12" t="s">
        <v>559</v>
      </c>
      <c r="K4813" s="1" t="s">
        <v>2456</v>
      </c>
      <c r="L4813" s="1" t="s">
        <v>2953</v>
      </c>
    </row>
    <row r="4814" spans="3:12">
      <c r="C4814" s="1" t="s">
        <v>2441</v>
      </c>
      <c r="D4814" s="1">
        <v>0</v>
      </c>
      <c r="E4814" s="1" t="s">
        <v>27</v>
      </c>
      <c r="F4814" s="12" t="s">
        <v>142</v>
      </c>
      <c r="G4814" s="12" t="s">
        <v>3350</v>
      </c>
      <c r="H4814" s="1" t="s">
        <v>85</v>
      </c>
      <c r="I4814" s="12" t="s">
        <v>554</v>
      </c>
      <c r="J4814" s="12" t="s">
        <v>559</v>
      </c>
      <c r="K4814" s="1" t="s">
        <v>2456</v>
      </c>
      <c r="L4814" s="1" t="s">
        <v>2953</v>
      </c>
    </row>
    <row r="4815" spans="3:12">
      <c r="C4815" s="1" t="s">
        <v>2442</v>
      </c>
      <c r="D4815" s="1">
        <v>0</v>
      </c>
      <c r="E4815" s="1" t="s">
        <v>27</v>
      </c>
      <c r="F4815" s="12" t="s">
        <v>142</v>
      </c>
      <c r="G4815" s="12" t="s">
        <v>3350</v>
      </c>
      <c r="H4815" s="1" t="s">
        <v>85</v>
      </c>
      <c r="I4815" s="12" t="s">
        <v>554</v>
      </c>
      <c r="J4815" s="12" t="s">
        <v>559</v>
      </c>
      <c r="K4815" s="1" t="s">
        <v>2456</v>
      </c>
      <c r="L4815" s="1" t="s">
        <v>2953</v>
      </c>
    </row>
    <row r="4816" spans="3:12">
      <c r="C4816" s="1" t="s">
        <v>2443</v>
      </c>
      <c r="D4816" s="1">
        <v>0</v>
      </c>
      <c r="E4816" s="1" t="s">
        <v>27</v>
      </c>
      <c r="F4816" s="12" t="s">
        <v>142</v>
      </c>
      <c r="G4816" s="12" t="s">
        <v>3350</v>
      </c>
      <c r="H4816" s="1" t="s">
        <v>85</v>
      </c>
      <c r="I4816" s="12" t="s">
        <v>554</v>
      </c>
      <c r="J4816" s="12" t="s">
        <v>559</v>
      </c>
      <c r="K4816" s="1" t="s">
        <v>2456</v>
      </c>
      <c r="L4816" s="1" t="s">
        <v>2953</v>
      </c>
    </row>
    <row r="4817" spans="3:12">
      <c r="C4817" s="1" t="s">
        <v>2444</v>
      </c>
      <c r="D4817" s="1">
        <v>0</v>
      </c>
      <c r="E4817" s="1" t="s">
        <v>27</v>
      </c>
      <c r="F4817" s="12" t="s">
        <v>142</v>
      </c>
      <c r="G4817" s="12" t="s">
        <v>3350</v>
      </c>
      <c r="H4817" s="1" t="s">
        <v>85</v>
      </c>
      <c r="I4817" s="12" t="s">
        <v>554</v>
      </c>
      <c r="J4817" s="12" t="s">
        <v>559</v>
      </c>
      <c r="K4817" s="1" t="s">
        <v>2456</v>
      </c>
      <c r="L4817" s="1" t="s">
        <v>2953</v>
      </c>
    </row>
    <row r="4818" spans="3:12">
      <c r="C4818" s="1" t="s">
        <v>2445</v>
      </c>
      <c r="D4818" s="1">
        <v>0</v>
      </c>
      <c r="E4818" s="1" t="s">
        <v>27</v>
      </c>
      <c r="F4818" s="12" t="s">
        <v>142</v>
      </c>
      <c r="G4818" s="12" t="s">
        <v>3350</v>
      </c>
      <c r="H4818" s="1" t="s">
        <v>85</v>
      </c>
      <c r="I4818" s="12" t="s">
        <v>554</v>
      </c>
      <c r="J4818" s="12" t="s">
        <v>559</v>
      </c>
      <c r="K4818" s="1" t="s">
        <v>2456</v>
      </c>
      <c r="L4818" s="1" t="s">
        <v>2953</v>
      </c>
    </row>
    <row r="4819" spans="3:12">
      <c r="C4819" s="1" t="s">
        <v>2446</v>
      </c>
      <c r="D4819" s="1">
        <v>0</v>
      </c>
      <c r="E4819" s="1" t="s">
        <v>27</v>
      </c>
      <c r="F4819" s="12" t="s">
        <v>142</v>
      </c>
      <c r="G4819" s="12" t="s">
        <v>3350</v>
      </c>
      <c r="H4819" s="1" t="s">
        <v>85</v>
      </c>
      <c r="I4819" s="12" t="s">
        <v>554</v>
      </c>
      <c r="J4819" s="12" t="s">
        <v>559</v>
      </c>
      <c r="K4819" s="1" t="s">
        <v>2456</v>
      </c>
      <c r="L4819" s="1" t="s">
        <v>2953</v>
      </c>
    </row>
    <row r="4820" spans="3:12">
      <c r="C4820" s="1" t="s">
        <v>2447</v>
      </c>
      <c r="D4820" s="1">
        <v>0</v>
      </c>
      <c r="E4820" s="1" t="s">
        <v>27</v>
      </c>
      <c r="F4820" s="12" t="s">
        <v>142</v>
      </c>
      <c r="G4820" s="12" t="s">
        <v>3350</v>
      </c>
      <c r="H4820" s="1" t="s">
        <v>85</v>
      </c>
      <c r="I4820" s="12" t="s">
        <v>554</v>
      </c>
      <c r="J4820" s="12" t="s">
        <v>559</v>
      </c>
      <c r="K4820" s="1" t="s">
        <v>2456</v>
      </c>
      <c r="L4820" s="1" t="s">
        <v>2953</v>
      </c>
    </row>
    <row r="4821" spans="3:12">
      <c r="C4821" s="1" t="s">
        <v>2448</v>
      </c>
      <c r="D4821" s="1">
        <v>0</v>
      </c>
      <c r="E4821" s="1" t="s">
        <v>27</v>
      </c>
      <c r="F4821" s="12" t="s">
        <v>142</v>
      </c>
      <c r="G4821" s="12" t="s">
        <v>3350</v>
      </c>
      <c r="H4821" s="1" t="s">
        <v>85</v>
      </c>
      <c r="I4821" s="12" t="s">
        <v>554</v>
      </c>
      <c r="J4821" s="12" t="s">
        <v>559</v>
      </c>
      <c r="K4821" s="1" t="s">
        <v>2456</v>
      </c>
      <c r="L4821" s="1" t="s">
        <v>2953</v>
      </c>
    </row>
    <row r="4822" spans="3:12">
      <c r="C4822" s="1" t="s">
        <v>2449</v>
      </c>
      <c r="D4822" s="1">
        <v>0</v>
      </c>
      <c r="E4822" s="1" t="s">
        <v>27</v>
      </c>
      <c r="F4822" s="12" t="s">
        <v>142</v>
      </c>
      <c r="G4822" s="12" t="s">
        <v>3350</v>
      </c>
      <c r="H4822" s="1" t="s">
        <v>85</v>
      </c>
      <c r="I4822" s="12" t="s">
        <v>554</v>
      </c>
      <c r="J4822" s="12" t="s">
        <v>559</v>
      </c>
      <c r="K4822" s="1" t="s">
        <v>2456</v>
      </c>
      <c r="L4822" s="1" t="s">
        <v>2953</v>
      </c>
    </row>
    <row r="4823" spans="3:12">
      <c r="C4823" s="1" t="s">
        <v>2424</v>
      </c>
      <c r="D4823" s="1">
        <v>0</v>
      </c>
      <c r="E4823" s="1" t="s">
        <v>27</v>
      </c>
      <c r="F4823" s="12" t="s">
        <v>142</v>
      </c>
      <c r="G4823" s="12" t="s">
        <v>3350</v>
      </c>
      <c r="H4823" s="1" t="s">
        <v>85</v>
      </c>
      <c r="I4823" s="12" t="s">
        <v>2</v>
      </c>
      <c r="J4823" s="12" t="s">
        <v>559</v>
      </c>
      <c r="K4823" s="1" t="s">
        <v>2456</v>
      </c>
      <c r="L4823" s="1" t="s">
        <v>2953</v>
      </c>
    </row>
    <row r="4824" spans="3:12">
      <c r="C4824" s="1" t="s">
        <v>2425</v>
      </c>
      <c r="D4824" s="1">
        <v>0</v>
      </c>
      <c r="E4824" s="1" t="s">
        <v>27</v>
      </c>
      <c r="F4824" s="12" t="s">
        <v>142</v>
      </c>
      <c r="G4824" s="12" t="s">
        <v>3350</v>
      </c>
      <c r="H4824" s="1" t="s">
        <v>85</v>
      </c>
      <c r="I4824" s="12" t="s">
        <v>2</v>
      </c>
      <c r="J4824" s="12" t="s">
        <v>559</v>
      </c>
      <c r="K4824" s="1" t="s">
        <v>2456</v>
      </c>
      <c r="L4824" s="1" t="s">
        <v>2953</v>
      </c>
    </row>
    <row r="4825" spans="3:12">
      <c r="C4825" s="1" t="s">
        <v>2426</v>
      </c>
      <c r="F4825" s="12" t="s">
        <v>142</v>
      </c>
      <c r="G4825" s="12" t="s">
        <v>3350</v>
      </c>
      <c r="H4825" s="1" t="s">
        <v>85</v>
      </c>
      <c r="I4825" s="12" t="s">
        <v>554</v>
      </c>
      <c r="J4825" s="12" t="s">
        <v>559</v>
      </c>
      <c r="K4825" s="1" t="s">
        <v>2456</v>
      </c>
      <c r="L4825" s="1" t="s">
        <v>2953</v>
      </c>
    </row>
    <row r="4826" spans="3:12">
      <c r="C4826" s="1" t="s">
        <v>2427</v>
      </c>
      <c r="F4826" s="12" t="s">
        <v>142</v>
      </c>
      <c r="G4826" s="12" t="s">
        <v>3350</v>
      </c>
      <c r="H4826" s="1" t="s">
        <v>85</v>
      </c>
      <c r="I4826" s="12" t="s">
        <v>554</v>
      </c>
      <c r="J4826" s="12" t="s">
        <v>559</v>
      </c>
      <c r="K4826" s="1" t="s">
        <v>2456</v>
      </c>
      <c r="L4826" s="1" t="s">
        <v>2953</v>
      </c>
    </row>
    <row r="4827" spans="3:12">
      <c r="C4827" s="1" t="s">
        <v>2428</v>
      </c>
      <c r="D4827" s="1">
        <v>0</v>
      </c>
      <c r="E4827" s="1" t="s">
        <v>27</v>
      </c>
      <c r="F4827" s="12" t="s">
        <v>142</v>
      </c>
      <c r="G4827" s="12" t="s">
        <v>3350</v>
      </c>
      <c r="H4827" s="1" t="s">
        <v>85</v>
      </c>
      <c r="I4827" s="12" t="s">
        <v>2</v>
      </c>
      <c r="J4827" s="12" t="s">
        <v>559</v>
      </c>
      <c r="K4827" s="1" t="s">
        <v>2456</v>
      </c>
      <c r="L4827" s="1" t="s">
        <v>2953</v>
      </c>
    </row>
    <row r="4828" spans="3:12">
      <c r="C4828" s="1" t="s">
        <v>2429</v>
      </c>
      <c r="D4828" s="1">
        <v>0</v>
      </c>
      <c r="E4828" s="1" t="s">
        <v>27</v>
      </c>
      <c r="F4828" s="12" t="s">
        <v>142</v>
      </c>
      <c r="G4828" s="12" t="s">
        <v>3350</v>
      </c>
      <c r="H4828" s="1" t="s">
        <v>85</v>
      </c>
      <c r="I4828" s="12" t="s">
        <v>554</v>
      </c>
      <c r="J4828" s="12" t="s">
        <v>559</v>
      </c>
      <c r="K4828" s="1" t="s">
        <v>2456</v>
      </c>
      <c r="L4828" s="1" t="s">
        <v>2953</v>
      </c>
    </row>
    <row r="4829" spans="3:12">
      <c r="C4829" s="1" t="s">
        <v>2450</v>
      </c>
      <c r="F4829" s="12" t="s">
        <v>3350</v>
      </c>
      <c r="G4829" s="12" t="s">
        <v>3350</v>
      </c>
      <c r="H4829" s="1" t="s">
        <v>85</v>
      </c>
      <c r="I4829" s="12" t="s">
        <v>554</v>
      </c>
      <c r="J4829" s="12" t="s">
        <v>559</v>
      </c>
      <c r="K4829" s="1" t="s">
        <v>2456</v>
      </c>
      <c r="L4829" s="1" t="s">
        <v>2954</v>
      </c>
    </row>
    <row r="4830" spans="3:12">
      <c r="C4830" s="1" t="s">
        <v>2451</v>
      </c>
      <c r="F4830" s="12" t="s">
        <v>3350</v>
      </c>
      <c r="G4830" s="12" t="s">
        <v>3350</v>
      </c>
      <c r="H4830" s="1" t="s">
        <v>85</v>
      </c>
      <c r="I4830" s="12" t="s">
        <v>554</v>
      </c>
      <c r="J4830" s="12" t="s">
        <v>559</v>
      </c>
      <c r="K4830" s="1" t="s">
        <v>2456</v>
      </c>
      <c r="L4830" s="1" t="s">
        <v>2954</v>
      </c>
    </row>
    <row r="4831" spans="3:12">
      <c r="C4831" s="1" t="s">
        <v>2431</v>
      </c>
      <c r="D4831" s="1">
        <v>0</v>
      </c>
      <c r="E4831" s="1" t="s">
        <v>27</v>
      </c>
      <c r="F4831" s="12" t="s">
        <v>142</v>
      </c>
      <c r="G4831" s="12" t="s">
        <v>3350</v>
      </c>
      <c r="H4831" s="1" t="s">
        <v>85</v>
      </c>
      <c r="I4831" s="12" t="s">
        <v>554</v>
      </c>
      <c r="J4831" s="12" t="s">
        <v>559</v>
      </c>
      <c r="K4831" s="1" t="s">
        <v>2456</v>
      </c>
      <c r="L4831" s="1" t="s">
        <v>2954</v>
      </c>
    </row>
    <row r="4832" spans="3:12">
      <c r="C4832" s="1" t="s">
        <v>2432</v>
      </c>
      <c r="D4832" s="1">
        <v>0</v>
      </c>
      <c r="E4832" s="1" t="s">
        <v>27</v>
      </c>
      <c r="F4832" s="12" t="s">
        <v>142</v>
      </c>
      <c r="G4832" s="12" t="s">
        <v>3350</v>
      </c>
      <c r="H4832" s="1" t="s">
        <v>85</v>
      </c>
      <c r="I4832" s="12" t="s">
        <v>554</v>
      </c>
      <c r="J4832" s="12" t="s">
        <v>559</v>
      </c>
      <c r="K4832" s="1" t="s">
        <v>2456</v>
      </c>
      <c r="L4832" s="1" t="s">
        <v>2954</v>
      </c>
    </row>
    <row r="4833" spans="3:12">
      <c r="C4833" s="1" t="s">
        <v>2433</v>
      </c>
      <c r="D4833" s="1">
        <v>0</v>
      </c>
      <c r="E4833" s="1" t="s">
        <v>27</v>
      </c>
      <c r="F4833" s="12" t="s">
        <v>142</v>
      </c>
      <c r="G4833" s="12" t="s">
        <v>3350</v>
      </c>
      <c r="H4833" s="1" t="s">
        <v>85</v>
      </c>
      <c r="I4833" s="12" t="s">
        <v>554</v>
      </c>
      <c r="J4833" s="12" t="s">
        <v>559</v>
      </c>
      <c r="K4833" s="1" t="s">
        <v>2456</v>
      </c>
      <c r="L4833" s="1" t="s">
        <v>2954</v>
      </c>
    </row>
    <row r="4834" spans="3:12">
      <c r="C4834" s="1" t="s">
        <v>2434</v>
      </c>
      <c r="D4834" s="1">
        <v>0</v>
      </c>
      <c r="E4834" s="1" t="s">
        <v>27</v>
      </c>
      <c r="F4834" s="12" t="s">
        <v>142</v>
      </c>
      <c r="G4834" s="12" t="s">
        <v>3350</v>
      </c>
      <c r="H4834" s="1" t="s">
        <v>85</v>
      </c>
      <c r="I4834" s="12" t="s">
        <v>554</v>
      </c>
      <c r="J4834" s="12" t="s">
        <v>559</v>
      </c>
      <c r="K4834" s="1" t="s">
        <v>2456</v>
      </c>
      <c r="L4834" s="1" t="s">
        <v>2954</v>
      </c>
    </row>
    <row r="4835" spans="3:12">
      <c r="C4835" s="1" t="s">
        <v>2435</v>
      </c>
      <c r="D4835" s="1">
        <v>0</v>
      </c>
      <c r="E4835" s="1" t="s">
        <v>27</v>
      </c>
      <c r="F4835" s="12" t="s">
        <v>142</v>
      </c>
      <c r="G4835" s="12" t="s">
        <v>3350</v>
      </c>
      <c r="H4835" s="1" t="s">
        <v>85</v>
      </c>
      <c r="I4835" s="12" t="s">
        <v>554</v>
      </c>
      <c r="J4835" s="12" t="s">
        <v>559</v>
      </c>
      <c r="K4835" s="1" t="s">
        <v>2456</v>
      </c>
      <c r="L4835" s="1" t="s">
        <v>2954</v>
      </c>
    </row>
    <row r="4836" spans="3:12">
      <c r="C4836" s="1" t="s">
        <v>2436</v>
      </c>
      <c r="D4836" s="1">
        <v>0</v>
      </c>
      <c r="E4836" s="1" t="s">
        <v>27</v>
      </c>
      <c r="F4836" s="12" t="s">
        <v>142</v>
      </c>
      <c r="G4836" s="12" t="s">
        <v>3350</v>
      </c>
      <c r="H4836" s="1" t="s">
        <v>85</v>
      </c>
      <c r="I4836" s="12" t="s">
        <v>554</v>
      </c>
      <c r="J4836" s="12" t="s">
        <v>559</v>
      </c>
      <c r="K4836" s="1" t="s">
        <v>2456</v>
      </c>
      <c r="L4836" s="1" t="s">
        <v>2954</v>
      </c>
    </row>
    <row r="4837" spans="3:12">
      <c r="C4837" s="1" t="s">
        <v>2437</v>
      </c>
      <c r="D4837" s="1">
        <v>0</v>
      </c>
      <c r="E4837" s="1" t="s">
        <v>27</v>
      </c>
      <c r="F4837" s="12" t="s">
        <v>142</v>
      </c>
      <c r="G4837" s="12" t="s">
        <v>3350</v>
      </c>
      <c r="H4837" s="1" t="s">
        <v>85</v>
      </c>
      <c r="I4837" s="12" t="s">
        <v>554</v>
      </c>
      <c r="J4837" s="12" t="s">
        <v>559</v>
      </c>
      <c r="K4837" s="1" t="s">
        <v>2456</v>
      </c>
      <c r="L4837" s="1" t="s">
        <v>2954</v>
      </c>
    </row>
    <row r="4838" spans="3:12">
      <c r="C4838" s="1" t="s">
        <v>2438</v>
      </c>
      <c r="D4838" s="1">
        <v>0</v>
      </c>
      <c r="E4838" s="1" t="s">
        <v>27</v>
      </c>
      <c r="F4838" s="12" t="s">
        <v>142</v>
      </c>
      <c r="G4838" s="12" t="s">
        <v>3350</v>
      </c>
      <c r="H4838" s="1" t="s">
        <v>85</v>
      </c>
      <c r="I4838" s="12" t="s">
        <v>554</v>
      </c>
      <c r="J4838" s="12" t="s">
        <v>559</v>
      </c>
      <c r="K4838" s="1" t="s">
        <v>2456</v>
      </c>
      <c r="L4838" s="1" t="s">
        <v>2954</v>
      </c>
    </row>
    <row r="4839" spans="3:12">
      <c r="C4839" s="1" t="s">
        <v>2439</v>
      </c>
      <c r="D4839" s="1">
        <v>0</v>
      </c>
      <c r="E4839" s="1" t="s">
        <v>27</v>
      </c>
      <c r="F4839" s="12" t="s">
        <v>142</v>
      </c>
      <c r="G4839" s="12" t="s">
        <v>3350</v>
      </c>
      <c r="H4839" s="1" t="s">
        <v>85</v>
      </c>
      <c r="I4839" s="12" t="s">
        <v>554</v>
      </c>
      <c r="J4839" s="12" t="s">
        <v>559</v>
      </c>
      <c r="K4839" s="1" t="s">
        <v>2456</v>
      </c>
      <c r="L4839" s="1" t="s">
        <v>2954</v>
      </c>
    </row>
    <row r="4840" spans="3:12">
      <c r="C4840" s="1" t="s">
        <v>2440</v>
      </c>
      <c r="D4840" s="1">
        <v>0</v>
      </c>
      <c r="E4840" s="1" t="s">
        <v>27</v>
      </c>
      <c r="F4840" s="12" t="s">
        <v>142</v>
      </c>
      <c r="G4840" s="12" t="s">
        <v>3350</v>
      </c>
      <c r="H4840" s="1" t="s">
        <v>85</v>
      </c>
      <c r="I4840" s="12" t="s">
        <v>554</v>
      </c>
      <c r="J4840" s="12" t="s">
        <v>559</v>
      </c>
      <c r="K4840" s="1" t="s">
        <v>2456</v>
      </c>
      <c r="L4840" s="1" t="s">
        <v>2954</v>
      </c>
    </row>
    <row r="4841" spans="3:12">
      <c r="C4841" s="1" t="s">
        <v>2441</v>
      </c>
      <c r="D4841" s="1">
        <v>0</v>
      </c>
      <c r="E4841" s="1" t="s">
        <v>27</v>
      </c>
      <c r="F4841" s="12" t="s">
        <v>142</v>
      </c>
      <c r="G4841" s="12" t="s">
        <v>3350</v>
      </c>
      <c r="H4841" s="1" t="s">
        <v>85</v>
      </c>
      <c r="I4841" s="12" t="s">
        <v>554</v>
      </c>
      <c r="J4841" s="12" t="s">
        <v>559</v>
      </c>
      <c r="K4841" s="1" t="s">
        <v>2456</v>
      </c>
      <c r="L4841" s="1" t="s">
        <v>2954</v>
      </c>
    </row>
    <row r="4842" spans="3:12">
      <c r="C4842" s="1" t="s">
        <v>2442</v>
      </c>
      <c r="D4842" s="1">
        <v>0</v>
      </c>
      <c r="E4842" s="1" t="s">
        <v>27</v>
      </c>
      <c r="F4842" s="12" t="s">
        <v>142</v>
      </c>
      <c r="G4842" s="12" t="s">
        <v>3350</v>
      </c>
      <c r="H4842" s="1" t="s">
        <v>85</v>
      </c>
      <c r="I4842" s="12" t="s">
        <v>554</v>
      </c>
      <c r="J4842" s="12" t="s">
        <v>559</v>
      </c>
      <c r="K4842" s="1" t="s">
        <v>2456</v>
      </c>
      <c r="L4842" s="1" t="s">
        <v>2954</v>
      </c>
    </row>
    <row r="4843" spans="3:12">
      <c r="C4843" s="1" t="s">
        <v>2443</v>
      </c>
      <c r="D4843" s="1">
        <v>0</v>
      </c>
      <c r="E4843" s="1" t="s">
        <v>27</v>
      </c>
      <c r="F4843" s="12" t="s">
        <v>142</v>
      </c>
      <c r="G4843" s="12" t="s">
        <v>3350</v>
      </c>
      <c r="H4843" s="1" t="s">
        <v>85</v>
      </c>
      <c r="I4843" s="12" t="s">
        <v>554</v>
      </c>
      <c r="J4843" s="12" t="s">
        <v>559</v>
      </c>
      <c r="K4843" s="1" t="s">
        <v>2456</v>
      </c>
      <c r="L4843" s="1" t="s">
        <v>2954</v>
      </c>
    </row>
    <row r="4844" spans="3:12">
      <c r="C4844" s="1" t="s">
        <v>2444</v>
      </c>
      <c r="D4844" s="1">
        <v>0</v>
      </c>
      <c r="E4844" s="1" t="s">
        <v>27</v>
      </c>
      <c r="F4844" s="12" t="s">
        <v>142</v>
      </c>
      <c r="G4844" s="12" t="s">
        <v>3350</v>
      </c>
      <c r="H4844" s="1" t="s">
        <v>85</v>
      </c>
      <c r="I4844" s="12" t="s">
        <v>554</v>
      </c>
      <c r="J4844" s="12" t="s">
        <v>559</v>
      </c>
      <c r="K4844" s="1" t="s">
        <v>2456</v>
      </c>
      <c r="L4844" s="1" t="s">
        <v>2954</v>
      </c>
    </row>
    <row r="4845" spans="3:12">
      <c r="C4845" s="1" t="s">
        <v>2445</v>
      </c>
      <c r="D4845" s="1">
        <v>0</v>
      </c>
      <c r="E4845" s="1" t="s">
        <v>27</v>
      </c>
      <c r="F4845" s="12" t="s">
        <v>142</v>
      </c>
      <c r="G4845" s="12" t="s">
        <v>3350</v>
      </c>
      <c r="H4845" s="1" t="s">
        <v>85</v>
      </c>
      <c r="I4845" s="12" t="s">
        <v>554</v>
      </c>
      <c r="J4845" s="12" t="s">
        <v>559</v>
      </c>
      <c r="K4845" s="1" t="s">
        <v>2456</v>
      </c>
      <c r="L4845" s="1" t="s">
        <v>2954</v>
      </c>
    </row>
    <row r="4846" spans="3:12">
      <c r="C4846" s="1" t="s">
        <v>2446</v>
      </c>
      <c r="D4846" s="1">
        <v>0</v>
      </c>
      <c r="E4846" s="1" t="s">
        <v>27</v>
      </c>
      <c r="F4846" s="12" t="s">
        <v>142</v>
      </c>
      <c r="G4846" s="12" t="s">
        <v>3350</v>
      </c>
      <c r="H4846" s="1" t="s">
        <v>85</v>
      </c>
      <c r="I4846" s="12" t="s">
        <v>554</v>
      </c>
      <c r="J4846" s="12" t="s">
        <v>559</v>
      </c>
      <c r="K4846" s="1" t="s">
        <v>2456</v>
      </c>
      <c r="L4846" s="1" t="s">
        <v>2954</v>
      </c>
    </row>
    <row r="4847" spans="3:12">
      <c r="C4847" s="1" t="s">
        <v>2447</v>
      </c>
      <c r="D4847" s="1">
        <v>0</v>
      </c>
      <c r="E4847" s="1" t="s">
        <v>27</v>
      </c>
      <c r="F4847" s="12" t="s">
        <v>142</v>
      </c>
      <c r="G4847" s="12" t="s">
        <v>3350</v>
      </c>
      <c r="H4847" s="1" t="s">
        <v>85</v>
      </c>
      <c r="I4847" s="12" t="s">
        <v>554</v>
      </c>
      <c r="J4847" s="12" t="s">
        <v>559</v>
      </c>
      <c r="K4847" s="1" t="s">
        <v>2456</v>
      </c>
      <c r="L4847" s="1" t="s">
        <v>2954</v>
      </c>
    </row>
    <row r="4848" spans="3:12">
      <c r="C4848" s="1" t="s">
        <v>2448</v>
      </c>
      <c r="D4848" s="1">
        <v>0</v>
      </c>
      <c r="E4848" s="1" t="s">
        <v>27</v>
      </c>
      <c r="F4848" s="12" t="s">
        <v>142</v>
      </c>
      <c r="G4848" s="12" t="s">
        <v>3350</v>
      </c>
      <c r="H4848" s="1" t="s">
        <v>85</v>
      </c>
      <c r="I4848" s="12" t="s">
        <v>554</v>
      </c>
      <c r="J4848" s="12" t="s">
        <v>559</v>
      </c>
      <c r="K4848" s="1" t="s">
        <v>2456</v>
      </c>
      <c r="L4848" s="1" t="s">
        <v>2954</v>
      </c>
    </row>
    <row r="4849" spans="3:12">
      <c r="C4849" s="1" t="s">
        <v>2449</v>
      </c>
      <c r="D4849" s="1">
        <v>0</v>
      </c>
      <c r="E4849" s="1" t="s">
        <v>27</v>
      </c>
      <c r="F4849" s="12" t="s">
        <v>142</v>
      </c>
      <c r="G4849" s="12" t="s">
        <v>3350</v>
      </c>
      <c r="H4849" s="1" t="s">
        <v>85</v>
      </c>
      <c r="I4849" s="12" t="s">
        <v>554</v>
      </c>
      <c r="J4849" s="12" t="s">
        <v>559</v>
      </c>
      <c r="K4849" s="1" t="s">
        <v>2456</v>
      </c>
      <c r="L4849" s="1" t="s">
        <v>2954</v>
      </c>
    </row>
    <row r="4850" spans="3:12">
      <c r="C4850" s="1" t="s">
        <v>2424</v>
      </c>
      <c r="D4850" s="1">
        <v>0</v>
      </c>
      <c r="E4850" s="1" t="s">
        <v>27</v>
      </c>
      <c r="F4850" s="12" t="s">
        <v>142</v>
      </c>
      <c r="G4850" s="12" t="s">
        <v>3350</v>
      </c>
      <c r="H4850" s="1" t="s">
        <v>85</v>
      </c>
      <c r="I4850" s="12" t="s">
        <v>2</v>
      </c>
      <c r="J4850" s="12" t="s">
        <v>559</v>
      </c>
      <c r="K4850" s="1" t="s">
        <v>2456</v>
      </c>
      <c r="L4850" s="1" t="s">
        <v>2954</v>
      </c>
    </row>
    <row r="4851" spans="3:12">
      <c r="C4851" s="1" t="s">
        <v>2425</v>
      </c>
      <c r="D4851" s="1">
        <v>0</v>
      </c>
      <c r="E4851" s="1" t="s">
        <v>27</v>
      </c>
      <c r="F4851" s="12" t="s">
        <v>142</v>
      </c>
      <c r="G4851" s="12" t="s">
        <v>3350</v>
      </c>
      <c r="H4851" s="1" t="s">
        <v>85</v>
      </c>
      <c r="I4851" s="12" t="s">
        <v>2</v>
      </c>
      <c r="J4851" s="12" t="s">
        <v>559</v>
      </c>
      <c r="K4851" s="1" t="s">
        <v>2456</v>
      </c>
      <c r="L4851" s="1" t="s">
        <v>2954</v>
      </c>
    </row>
    <row r="4852" spans="3:12">
      <c r="C4852" s="1" t="s">
        <v>2426</v>
      </c>
      <c r="F4852" s="12" t="s">
        <v>142</v>
      </c>
      <c r="G4852" s="12" t="s">
        <v>3350</v>
      </c>
      <c r="H4852" s="1" t="s">
        <v>85</v>
      </c>
      <c r="I4852" s="12" t="s">
        <v>554</v>
      </c>
      <c r="J4852" s="12" t="s">
        <v>559</v>
      </c>
      <c r="K4852" s="1" t="s">
        <v>2456</v>
      </c>
      <c r="L4852" s="1" t="s">
        <v>2954</v>
      </c>
    </row>
    <row r="4853" spans="3:12">
      <c r="C4853" s="1" t="s">
        <v>2427</v>
      </c>
      <c r="F4853" s="12" t="s">
        <v>142</v>
      </c>
      <c r="G4853" s="12" t="s">
        <v>3350</v>
      </c>
      <c r="H4853" s="1" t="s">
        <v>85</v>
      </c>
      <c r="I4853" s="12" t="s">
        <v>554</v>
      </c>
      <c r="J4853" s="12" t="s">
        <v>559</v>
      </c>
      <c r="K4853" s="1" t="s">
        <v>2456</v>
      </c>
      <c r="L4853" s="1" t="s">
        <v>2954</v>
      </c>
    </row>
    <row r="4854" spans="3:12">
      <c r="C4854" s="1" t="s">
        <v>2428</v>
      </c>
      <c r="D4854" s="1">
        <v>0</v>
      </c>
      <c r="E4854" s="1" t="s">
        <v>27</v>
      </c>
      <c r="F4854" s="12" t="s">
        <v>142</v>
      </c>
      <c r="G4854" s="12" t="s">
        <v>3350</v>
      </c>
      <c r="H4854" s="1" t="s">
        <v>85</v>
      </c>
      <c r="I4854" s="12" t="s">
        <v>2</v>
      </c>
      <c r="J4854" s="12" t="s">
        <v>559</v>
      </c>
      <c r="K4854" s="1" t="s">
        <v>2456</v>
      </c>
      <c r="L4854" s="1" t="s">
        <v>2954</v>
      </c>
    </row>
    <row r="4855" spans="3:12">
      <c r="C4855" s="1" t="s">
        <v>2429</v>
      </c>
      <c r="D4855" s="1">
        <v>0</v>
      </c>
      <c r="E4855" s="1" t="s">
        <v>27</v>
      </c>
      <c r="F4855" s="12" t="s">
        <v>142</v>
      </c>
      <c r="G4855" s="12" t="s">
        <v>3350</v>
      </c>
      <c r="H4855" s="1" t="s">
        <v>85</v>
      </c>
      <c r="I4855" s="12" t="s">
        <v>554</v>
      </c>
      <c r="J4855" s="12" t="s">
        <v>559</v>
      </c>
      <c r="K4855" s="1" t="s">
        <v>2456</v>
      </c>
      <c r="L4855" s="1" t="s">
        <v>2954</v>
      </c>
    </row>
    <row r="4856" spans="3:12">
      <c r="C4856" s="1" t="s">
        <v>2450</v>
      </c>
      <c r="F4856" s="12" t="s">
        <v>3350</v>
      </c>
      <c r="G4856" s="12" t="s">
        <v>3350</v>
      </c>
      <c r="H4856" s="1" t="s">
        <v>85</v>
      </c>
      <c r="I4856" s="12" t="s">
        <v>554</v>
      </c>
      <c r="J4856" s="12" t="s">
        <v>559</v>
      </c>
      <c r="K4856" s="1" t="s">
        <v>2456</v>
      </c>
      <c r="L4856" s="1" t="s">
        <v>2955</v>
      </c>
    </row>
    <row r="4857" spans="3:12">
      <c r="C4857" s="1" t="s">
        <v>2451</v>
      </c>
      <c r="F4857" s="12" t="s">
        <v>3350</v>
      </c>
      <c r="G4857" s="12" t="s">
        <v>3350</v>
      </c>
      <c r="H4857" s="1" t="s">
        <v>85</v>
      </c>
      <c r="I4857" s="12" t="s">
        <v>554</v>
      </c>
      <c r="J4857" s="12" t="s">
        <v>559</v>
      </c>
      <c r="K4857" s="1" t="s">
        <v>2456</v>
      </c>
      <c r="L4857" s="1" t="s">
        <v>2955</v>
      </c>
    </row>
    <row r="4858" spans="3:12">
      <c r="C4858" s="1" t="s">
        <v>2431</v>
      </c>
      <c r="D4858" s="1">
        <v>0</v>
      </c>
      <c r="E4858" s="1" t="s">
        <v>27</v>
      </c>
      <c r="F4858" s="12" t="s">
        <v>142</v>
      </c>
      <c r="G4858" s="12" t="s">
        <v>3350</v>
      </c>
      <c r="H4858" s="1" t="s">
        <v>85</v>
      </c>
      <c r="I4858" s="12" t="s">
        <v>554</v>
      </c>
      <c r="J4858" s="12" t="s">
        <v>559</v>
      </c>
      <c r="K4858" s="1" t="s">
        <v>2456</v>
      </c>
      <c r="L4858" s="1" t="s">
        <v>2955</v>
      </c>
    </row>
    <row r="4859" spans="3:12">
      <c r="C4859" s="1" t="s">
        <v>2432</v>
      </c>
      <c r="D4859" s="1">
        <v>0</v>
      </c>
      <c r="E4859" s="1" t="s">
        <v>27</v>
      </c>
      <c r="F4859" s="12" t="s">
        <v>142</v>
      </c>
      <c r="G4859" s="12" t="s">
        <v>3350</v>
      </c>
      <c r="H4859" s="1" t="s">
        <v>85</v>
      </c>
      <c r="I4859" s="12" t="s">
        <v>554</v>
      </c>
      <c r="J4859" s="12" t="s">
        <v>559</v>
      </c>
      <c r="K4859" s="1" t="s">
        <v>2456</v>
      </c>
      <c r="L4859" s="1" t="s">
        <v>2955</v>
      </c>
    </row>
    <row r="4860" spans="3:12">
      <c r="C4860" s="1" t="s">
        <v>2433</v>
      </c>
      <c r="D4860" s="1">
        <v>0</v>
      </c>
      <c r="E4860" s="1" t="s">
        <v>27</v>
      </c>
      <c r="F4860" s="12" t="s">
        <v>142</v>
      </c>
      <c r="G4860" s="12" t="s">
        <v>3350</v>
      </c>
      <c r="H4860" s="1" t="s">
        <v>85</v>
      </c>
      <c r="I4860" s="12" t="s">
        <v>554</v>
      </c>
      <c r="J4860" s="12" t="s">
        <v>559</v>
      </c>
      <c r="K4860" s="1" t="s">
        <v>2456</v>
      </c>
      <c r="L4860" s="1" t="s">
        <v>2955</v>
      </c>
    </row>
    <row r="4861" spans="3:12">
      <c r="C4861" s="1" t="s">
        <v>2434</v>
      </c>
      <c r="D4861" s="1">
        <v>0</v>
      </c>
      <c r="E4861" s="1" t="s">
        <v>27</v>
      </c>
      <c r="F4861" s="12" t="s">
        <v>142</v>
      </c>
      <c r="G4861" s="12" t="s">
        <v>3350</v>
      </c>
      <c r="H4861" s="1" t="s">
        <v>85</v>
      </c>
      <c r="I4861" s="12" t="s">
        <v>554</v>
      </c>
      <c r="J4861" s="12" t="s">
        <v>559</v>
      </c>
      <c r="K4861" s="1" t="s">
        <v>2456</v>
      </c>
      <c r="L4861" s="1" t="s">
        <v>2955</v>
      </c>
    </row>
    <row r="4862" spans="3:12">
      <c r="C4862" s="1" t="s">
        <v>2435</v>
      </c>
      <c r="D4862" s="1">
        <v>0</v>
      </c>
      <c r="E4862" s="1" t="s">
        <v>27</v>
      </c>
      <c r="F4862" s="12" t="s">
        <v>142</v>
      </c>
      <c r="G4862" s="12" t="s">
        <v>3350</v>
      </c>
      <c r="H4862" s="1" t="s">
        <v>85</v>
      </c>
      <c r="I4862" s="12" t="s">
        <v>554</v>
      </c>
      <c r="J4862" s="12" t="s">
        <v>559</v>
      </c>
      <c r="K4862" s="1" t="s">
        <v>2456</v>
      </c>
      <c r="L4862" s="1" t="s">
        <v>2955</v>
      </c>
    </row>
    <row r="4863" spans="3:12">
      <c r="C4863" s="1" t="s">
        <v>2436</v>
      </c>
      <c r="D4863" s="1">
        <v>0</v>
      </c>
      <c r="E4863" s="1" t="s">
        <v>27</v>
      </c>
      <c r="F4863" s="12" t="s">
        <v>142</v>
      </c>
      <c r="G4863" s="12" t="s">
        <v>3350</v>
      </c>
      <c r="H4863" s="1" t="s">
        <v>85</v>
      </c>
      <c r="I4863" s="12" t="s">
        <v>554</v>
      </c>
      <c r="J4863" s="12" t="s">
        <v>559</v>
      </c>
      <c r="K4863" s="1" t="s">
        <v>2456</v>
      </c>
      <c r="L4863" s="1" t="s">
        <v>2955</v>
      </c>
    </row>
    <row r="4864" spans="3:12">
      <c r="C4864" s="1" t="s">
        <v>2437</v>
      </c>
      <c r="D4864" s="1">
        <v>0</v>
      </c>
      <c r="E4864" s="1" t="s">
        <v>27</v>
      </c>
      <c r="F4864" s="12" t="s">
        <v>142</v>
      </c>
      <c r="G4864" s="12" t="s">
        <v>3350</v>
      </c>
      <c r="H4864" s="1" t="s">
        <v>85</v>
      </c>
      <c r="I4864" s="12" t="s">
        <v>554</v>
      </c>
      <c r="J4864" s="12" t="s">
        <v>559</v>
      </c>
      <c r="K4864" s="1" t="s">
        <v>2456</v>
      </c>
      <c r="L4864" s="1" t="s">
        <v>2955</v>
      </c>
    </row>
    <row r="4865" spans="3:12">
      <c r="C4865" s="1" t="s">
        <v>2438</v>
      </c>
      <c r="D4865" s="1">
        <v>0</v>
      </c>
      <c r="E4865" s="1" t="s">
        <v>27</v>
      </c>
      <c r="F4865" s="12" t="s">
        <v>142</v>
      </c>
      <c r="G4865" s="12" t="s">
        <v>3350</v>
      </c>
      <c r="H4865" s="1" t="s">
        <v>85</v>
      </c>
      <c r="I4865" s="12" t="s">
        <v>554</v>
      </c>
      <c r="J4865" s="12" t="s">
        <v>559</v>
      </c>
      <c r="K4865" s="1" t="s">
        <v>2456</v>
      </c>
      <c r="L4865" s="1" t="s">
        <v>2955</v>
      </c>
    </row>
    <row r="4866" spans="3:12">
      <c r="C4866" s="1" t="s">
        <v>2439</v>
      </c>
      <c r="D4866" s="1">
        <v>0</v>
      </c>
      <c r="E4866" s="1" t="s">
        <v>27</v>
      </c>
      <c r="F4866" s="12" t="s">
        <v>142</v>
      </c>
      <c r="G4866" s="12" t="s">
        <v>3350</v>
      </c>
      <c r="H4866" s="1" t="s">
        <v>85</v>
      </c>
      <c r="I4866" s="12" t="s">
        <v>554</v>
      </c>
      <c r="J4866" s="12" t="s">
        <v>559</v>
      </c>
      <c r="K4866" s="1" t="s">
        <v>2456</v>
      </c>
      <c r="L4866" s="1" t="s">
        <v>2955</v>
      </c>
    </row>
    <row r="4867" spans="3:12">
      <c r="C4867" s="1" t="s">
        <v>2440</v>
      </c>
      <c r="D4867" s="1">
        <v>0</v>
      </c>
      <c r="E4867" s="1" t="s">
        <v>27</v>
      </c>
      <c r="F4867" s="12" t="s">
        <v>142</v>
      </c>
      <c r="G4867" s="12" t="s">
        <v>3350</v>
      </c>
      <c r="H4867" s="1" t="s">
        <v>85</v>
      </c>
      <c r="I4867" s="12" t="s">
        <v>554</v>
      </c>
      <c r="J4867" s="12" t="s">
        <v>559</v>
      </c>
      <c r="K4867" s="1" t="s">
        <v>2456</v>
      </c>
      <c r="L4867" s="1" t="s">
        <v>2955</v>
      </c>
    </row>
    <row r="4868" spans="3:12">
      <c r="C4868" s="1" t="s">
        <v>2441</v>
      </c>
      <c r="D4868" s="1">
        <v>0</v>
      </c>
      <c r="E4868" s="1" t="s">
        <v>27</v>
      </c>
      <c r="F4868" s="12" t="s">
        <v>142</v>
      </c>
      <c r="G4868" s="12" t="s">
        <v>3350</v>
      </c>
      <c r="H4868" s="1" t="s">
        <v>85</v>
      </c>
      <c r="I4868" s="12" t="s">
        <v>554</v>
      </c>
      <c r="J4868" s="12" t="s">
        <v>559</v>
      </c>
      <c r="K4868" s="1" t="s">
        <v>2456</v>
      </c>
      <c r="L4868" s="1" t="s">
        <v>2955</v>
      </c>
    </row>
    <row r="4869" spans="3:12">
      <c r="C4869" s="1" t="s">
        <v>2442</v>
      </c>
      <c r="D4869" s="1">
        <v>0</v>
      </c>
      <c r="E4869" s="1" t="s">
        <v>27</v>
      </c>
      <c r="F4869" s="12" t="s">
        <v>142</v>
      </c>
      <c r="G4869" s="12" t="s">
        <v>3350</v>
      </c>
      <c r="H4869" s="1" t="s">
        <v>85</v>
      </c>
      <c r="I4869" s="12" t="s">
        <v>554</v>
      </c>
      <c r="J4869" s="12" t="s">
        <v>559</v>
      </c>
      <c r="K4869" s="1" t="s">
        <v>2456</v>
      </c>
      <c r="L4869" s="1" t="s">
        <v>2955</v>
      </c>
    </row>
    <row r="4870" spans="3:12">
      <c r="C4870" s="1" t="s">
        <v>2443</v>
      </c>
      <c r="D4870" s="1">
        <v>0</v>
      </c>
      <c r="E4870" s="1" t="s">
        <v>27</v>
      </c>
      <c r="F4870" s="12" t="s">
        <v>142</v>
      </c>
      <c r="G4870" s="12" t="s">
        <v>3350</v>
      </c>
      <c r="H4870" s="1" t="s">
        <v>85</v>
      </c>
      <c r="I4870" s="12" t="s">
        <v>554</v>
      </c>
      <c r="J4870" s="12" t="s">
        <v>559</v>
      </c>
      <c r="K4870" s="1" t="s">
        <v>2456</v>
      </c>
      <c r="L4870" s="1" t="s">
        <v>2955</v>
      </c>
    </row>
    <row r="4871" spans="3:12">
      <c r="C4871" s="1" t="s">
        <v>2444</v>
      </c>
      <c r="D4871" s="1">
        <v>0</v>
      </c>
      <c r="E4871" s="1" t="s">
        <v>27</v>
      </c>
      <c r="F4871" s="12" t="s">
        <v>142</v>
      </c>
      <c r="G4871" s="12" t="s">
        <v>3350</v>
      </c>
      <c r="H4871" s="1" t="s">
        <v>85</v>
      </c>
      <c r="I4871" s="12" t="s">
        <v>554</v>
      </c>
      <c r="J4871" s="12" t="s">
        <v>559</v>
      </c>
      <c r="K4871" s="1" t="s">
        <v>2456</v>
      </c>
      <c r="L4871" s="1" t="s">
        <v>2955</v>
      </c>
    </row>
    <row r="4872" spans="3:12">
      <c r="C4872" s="1" t="s">
        <v>2445</v>
      </c>
      <c r="D4872" s="1">
        <v>0</v>
      </c>
      <c r="E4872" s="1" t="s">
        <v>27</v>
      </c>
      <c r="F4872" s="12" t="s">
        <v>142</v>
      </c>
      <c r="G4872" s="12" t="s">
        <v>3350</v>
      </c>
      <c r="H4872" s="1" t="s">
        <v>85</v>
      </c>
      <c r="I4872" s="12" t="s">
        <v>554</v>
      </c>
      <c r="J4872" s="12" t="s">
        <v>559</v>
      </c>
      <c r="K4872" s="1" t="s">
        <v>2456</v>
      </c>
      <c r="L4872" s="1" t="s">
        <v>2955</v>
      </c>
    </row>
    <row r="4873" spans="3:12">
      <c r="C4873" s="1" t="s">
        <v>2446</v>
      </c>
      <c r="D4873" s="1">
        <v>0</v>
      </c>
      <c r="E4873" s="1" t="s">
        <v>27</v>
      </c>
      <c r="F4873" s="12" t="s">
        <v>142</v>
      </c>
      <c r="G4873" s="12" t="s">
        <v>3350</v>
      </c>
      <c r="H4873" s="1" t="s">
        <v>85</v>
      </c>
      <c r="I4873" s="12" t="s">
        <v>554</v>
      </c>
      <c r="J4873" s="12" t="s">
        <v>559</v>
      </c>
      <c r="K4873" s="1" t="s">
        <v>2456</v>
      </c>
      <c r="L4873" s="1" t="s">
        <v>2955</v>
      </c>
    </row>
    <row r="4874" spans="3:12">
      <c r="C4874" s="1" t="s">
        <v>2447</v>
      </c>
      <c r="D4874" s="1">
        <v>0</v>
      </c>
      <c r="E4874" s="1" t="s">
        <v>27</v>
      </c>
      <c r="F4874" s="12" t="s">
        <v>142</v>
      </c>
      <c r="G4874" s="12" t="s">
        <v>3350</v>
      </c>
      <c r="H4874" s="1" t="s">
        <v>85</v>
      </c>
      <c r="I4874" s="12" t="s">
        <v>554</v>
      </c>
      <c r="J4874" s="12" t="s">
        <v>559</v>
      </c>
      <c r="K4874" s="1" t="s">
        <v>2456</v>
      </c>
      <c r="L4874" s="1" t="s">
        <v>2955</v>
      </c>
    </row>
    <row r="4875" spans="3:12">
      <c r="C4875" s="1" t="s">
        <v>2448</v>
      </c>
      <c r="D4875" s="1">
        <v>0</v>
      </c>
      <c r="E4875" s="1" t="s">
        <v>27</v>
      </c>
      <c r="F4875" s="12" t="s">
        <v>142</v>
      </c>
      <c r="G4875" s="12" t="s">
        <v>3350</v>
      </c>
      <c r="H4875" s="1" t="s">
        <v>85</v>
      </c>
      <c r="I4875" s="12" t="s">
        <v>554</v>
      </c>
      <c r="J4875" s="12" t="s">
        <v>559</v>
      </c>
      <c r="K4875" s="1" t="s">
        <v>2456</v>
      </c>
      <c r="L4875" s="1" t="s">
        <v>2955</v>
      </c>
    </row>
    <row r="4876" spans="3:12">
      <c r="C4876" s="1" t="s">
        <v>2449</v>
      </c>
      <c r="D4876" s="1">
        <v>0</v>
      </c>
      <c r="E4876" s="1" t="s">
        <v>27</v>
      </c>
      <c r="F4876" s="12" t="s">
        <v>142</v>
      </c>
      <c r="G4876" s="12" t="s">
        <v>3350</v>
      </c>
      <c r="H4876" s="1" t="s">
        <v>85</v>
      </c>
      <c r="I4876" s="12" t="s">
        <v>554</v>
      </c>
      <c r="J4876" s="12" t="s">
        <v>559</v>
      </c>
      <c r="K4876" s="1" t="s">
        <v>2456</v>
      </c>
      <c r="L4876" s="1" t="s">
        <v>2955</v>
      </c>
    </row>
    <row r="4877" spans="3:12">
      <c r="C4877" s="1" t="s">
        <v>2424</v>
      </c>
      <c r="D4877" s="1">
        <v>0</v>
      </c>
      <c r="E4877" s="1" t="s">
        <v>27</v>
      </c>
      <c r="F4877" s="12" t="s">
        <v>142</v>
      </c>
      <c r="G4877" s="12" t="s">
        <v>3350</v>
      </c>
      <c r="H4877" s="1" t="s">
        <v>85</v>
      </c>
      <c r="I4877" s="12" t="s">
        <v>2</v>
      </c>
      <c r="J4877" s="12" t="s">
        <v>559</v>
      </c>
      <c r="K4877" s="1" t="s">
        <v>2456</v>
      </c>
      <c r="L4877" s="1" t="s">
        <v>2955</v>
      </c>
    </row>
    <row r="4878" spans="3:12">
      <c r="C4878" s="1" t="s">
        <v>2425</v>
      </c>
      <c r="D4878" s="1">
        <v>0</v>
      </c>
      <c r="E4878" s="1" t="s">
        <v>27</v>
      </c>
      <c r="F4878" s="12" t="s">
        <v>142</v>
      </c>
      <c r="G4878" s="12" t="s">
        <v>3350</v>
      </c>
      <c r="H4878" s="1" t="s">
        <v>85</v>
      </c>
      <c r="I4878" s="12" t="s">
        <v>2</v>
      </c>
      <c r="J4878" s="12" t="s">
        <v>559</v>
      </c>
      <c r="K4878" s="1" t="s">
        <v>2456</v>
      </c>
      <c r="L4878" s="1" t="s">
        <v>2955</v>
      </c>
    </row>
    <row r="4879" spans="3:12">
      <c r="C4879" s="1" t="s">
        <v>2426</v>
      </c>
      <c r="F4879" s="12" t="s">
        <v>142</v>
      </c>
      <c r="G4879" s="12" t="s">
        <v>3350</v>
      </c>
      <c r="H4879" s="1" t="s">
        <v>85</v>
      </c>
      <c r="I4879" s="12" t="s">
        <v>554</v>
      </c>
      <c r="J4879" s="12" t="s">
        <v>559</v>
      </c>
      <c r="K4879" s="1" t="s">
        <v>2456</v>
      </c>
      <c r="L4879" s="1" t="s">
        <v>2955</v>
      </c>
    </row>
    <row r="4880" spans="3:12">
      <c r="C4880" s="1" t="s">
        <v>2427</v>
      </c>
      <c r="F4880" s="12" t="s">
        <v>142</v>
      </c>
      <c r="G4880" s="12" t="s">
        <v>3350</v>
      </c>
      <c r="H4880" s="1" t="s">
        <v>85</v>
      </c>
      <c r="I4880" s="12" t="s">
        <v>554</v>
      </c>
      <c r="J4880" s="12" t="s">
        <v>559</v>
      </c>
      <c r="K4880" s="1" t="s">
        <v>2456</v>
      </c>
      <c r="L4880" s="1" t="s">
        <v>2955</v>
      </c>
    </row>
    <row r="4881" spans="3:12">
      <c r="C4881" s="1" t="s">
        <v>2428</v>
      </c>
      <c r="D4881" s="1">
        <v>0</v>
      </c>
      <c r="E4881" s="1" t="s">
        <v>27</v>
      </c>
      <c r="F4881" s="12" t="s">
        <v>142</v>
      </c>
      <c r="G4881" s="12" t="s">
        <v>3350</v>
      </c>
      <c r="H4881" s="1" t="s">
        <v>85</v>
      </c>
      <c r="I4881" s="12" t="s">
        <v>2</v>
      </c>
      <c r="J4881" s="12" t="s">
        <v>559</v>
      </c>
      <c r="K4881" s="1" t="s">
        <v>2456</v>
      </c>
      <c r="L4881" s="1" t="s">
        <v>2955</v>
      </c>
    </row>
    <row r="4882" spans="3:12">
      <c r="C4882" s="1" t="s">
        <v>2429</v>
      </c>
      <c r="D4882" s="1">
        <v>0</v>
      </c>
      <c r="E4882" s="1" t="s">
        <v>27</v>
      </c>
      <c r="F4882" s="12" t="s">
        <v>142</v>
      </c>
      <c r="G4882" s="12" t="s">
        <v>3350</v>
      </c>
      <c r="H4882" s="1" t="s">
        <v>85</v>
      </c>
      <c r="I4882" s="12" t="s">
        <v>554</v>
      </c>
      <c r="J4882" s="12" t="s">
        <v>559</v>
      </c>
      <c r="K4882" s="1" t="s">
        <v>2456</v>
      </c>
      <c r="L4882" s="1" t="s">
        <v>2955</v>
      </c>
    </row>
    <row r="4883" spans="3:12">
      <c r="C4883" s="1" t="s">
        <v>2450</v>
      </c>
      <c r="F4883" s="12" t="s">
        <v>3350</v>
      </c>
      <c r="G4883" s="12" t="s">
        <v>3350</v>
      </c>
      <c r="H4883" s="1" t="s">
        <v>85</v>
      </c>
      <c r="I4883" s="12" t="s">
        <v>554</v>
      </c>
      <c r="J4883" s="12" t="s">
        <v>559</v>
      </c>
      <c r="K4883" s="1" t="s">
        <v>2456</v>
      </c>
      <c r="L4883" s="1" t="s">
        <v>2956</v>
      </c>
    </row>
    <row r="4884" spans="3:12">
      <c r="C4884" s="1" t="s">
        <v>2451</v>
      </c>
      <c r="F4884" s="12" t="s">
        <v>3350</v>
      </c>
      <c r="G4884" s="12" t="s">
        <v>3350</v>
      </c>
      <c r="H4884" s="1" t="s">
        <v>85</v>
      </c>
      <c r="I4884" s="12" t="s">
        <v>554</v>
      </c>
      <c r="J4884" s="12" t="s">
        <v>559</v>
      </c>
      <c r="K4884" s="1" t="s">
        <v>2456</v>
      </c>
      <c r="L4884" s="1" t="s">
        <v>2956</v>
      </c>
    </row>
    <row r="4885" spans="3:12">
      <c r="C4885" s="1" t="s">
        <v>2431</v>
      </c>
      <c r="D4885" s="1">
        <v>0</v>
      </c>
      <c r="E4885" s="1" t="s">
        <v>27</v>
      </c>
      <c r="F4885" s="12" t="s">
        <v>142</v>
      </c>
      <c r="G4885" s="12" t="s">
        <v>3350</v>
      </c>
      <c r="H4885" s="1" t="s">
        <v>85</v>
      </c>
      <c r="I4885" s="12" t="s">
        <v>554</v>
      </c>
      <c r="J4885" s="12" t="s">
        <v>559</v>
      </c>
      <c r="K4885" s="1" t="s">
        <v>2456</v>
      </c>
      <c r="L4885" s="1" t="s">
        <v>2956</v>
      </c>
    </row>
    <row r="4886" spans="3:12">
      <c r="C4886" s="1" t="s">
        <v>2432</v>
      </c>
      <c r="D4886" s="1">
        <v>0</v>
      </c>
      <c r="E4886" s="1" t="s">
        <v>27</v>
      </c>
      <c r="F4886" s="12" t="s">
        <v>142</v>
      </c>
      <c r="G4886" s="12" t="s">
        <v>3350</v>
      </c>
      <c r="H4886" s="1" t="s">
        <v>85</v>
      </c>
      <c r="I4886" s="12" t="s">
        <v>554</v>
      </c>
      <c r="J4886" s="12" t="s">
        <v>559</v>
      </c>
      <c r="K4886" s="1" t="s">
        <v>2456</v>
      </c>
      <c r="L4886" s="1" t="s">
        <v>2956</v>
      </c>
    </row>
    <row r="4887" spans="3:12">
      <c r="C4887" s="1" t="s">
        <v>2433</v>
      </c>
      <c r="D4887" s="1">
        <v>0</v>
      </c>
      <c r="E4887" s="1" t="s">
        <v>27</v>
      </c>
      <c r="F4887" s="12" t="s">
        <v>142</v>
      </c>
      <c r="G4887" s="12" t="s">
        <v>3350</v>
      </c>
      <c r="H4887" s="1" t="s">
        <v>85</v>
      </c>
      <c r="I4887" s="12" t="s">
        <v>554</v>
      </c>
      <c r="J4887" s="12" t="s">
        <v>559</v>
      </c>
      <c r="K4887" s="1" t="s">
        <v>2456</v>
      </c>
      <c r="L4887" s="1" t="s">
        <v>2956</v>
      </c>
    </row>
    <row r="4888" spans="3:12">
      <c r="C4888" s="1" t="s">
        <v>2434</v>
      </c>
      <c r="D4888" s="1">
        <v>0</v>
      </c>
      <c r="E4888" s="1" t="s">
        <v>27</v>
      </c>
      <c r="F4888" s="12" t="s">
        <v>142</v>
      </c>
      <c r="G4888" s="12" t="s">
        <v>3350</v>
      </c>
      <c r="H4888" s="1" t="s">
        <v>85</v>
      </c>
      <c r="I4888" s="12" t="s">
        <v>554</v>
      </c>
      <c r="J4888" s="12" t="s">
        <v>559</v>
      </c>
      <c r="K4888" s="1" t="s">
        <v>2456</v>
      </c>
      <c r="L4888" s="1" t="s">
        <v>2956</v>
      </c>
    </row>
    <row r="4889" spans="3:12">
      <c r="C4889" s="1" t="s">
        <v>2435</v>
      </c>
      <c r="D4889" s="1">
        <v>0</v>
      </c>
      <c r="E4889" s="1" t="s">
        <v>27</v>
      </c>
      <c r="F4889" s="12" t="s">
        <v>142</v>
      </c>
      <c r="G4889" s="12" t="s">
        <v>3350</v>
      </c>
      <c r="H4889" s="1" t="s">
        <v>85</v>
      </c>
      <c r="I4889" s="12" t="s">
        <v>554</v>
      </c>
      <c r="J4889" s="12" t="s">
        <v>559</v>
      </c>
      <c r="K4889" s="1" t="s">
        <v>2456</v>
      </c>
      <c r="L4889" s="1" t="s">
        <v>2956</v>
      </c>
    </row>
    <row r="4890" spans="3:12">
      <c r="C4890" s="1" t="s">
        <v>2436</v>
      </c>
      <c r="D4890" s="1">
        <v>0</v>
      </c>
      <c r="E4890" s="1" t="s">
        <v>27</v>
      </c>
      <c r="F4890" s="12" t="s">
        <v>142</v>
      </c>
      <c r="G4890" s="12" t="s">
        <v>3350</v>
      </c>
      <c r="H4890" s="1" t="s">
        <v>85</v>
      </c>
      <c r="I4890" s="12" t="s">
        <v>554</v>
      </c>
      <c r="J4890" s="12" t="s">
        <v>559</v>
      </c>
      <c r="K4890" s="1" t="s">
        <v>2456</v>
      </c>
      <c r="L4890" s="1" t="s">
        <v>2956</v>
      </c>
    </row>
    <row r="4891" spans="3:12">
      <c r="C4891" s="1" t="s">
        <v>2437</v>
      </c>
      <c r="D4891" s="1">
        <v>0</v>
      </c>
      <c r="E4891" s="1" t="s">
        <v>27</v>
      </c>
      <c r="F4891" s="12" t="s">
        <v>142</v>
      </c>
      <c r="G4891" s="12" t="s">
        <v>3350</v>
      </c>
      <c r="H4891" s="1" t="s">
        <v>85</v>
      </c>
      <c r="I4891" s="12" t="s">
        <v>554</v>
      </c>
      <c r="J4891" s="12" t="s">
        <v>559</v>
      </c>
      <c r="K4891" s="1" t="s">
        <v>2456</v>
      </c>
      <c r="L4891" s="1" t="s">
        <v>2956</v>
      </c>
    </row>
    <row r="4892" spans="3:12">
      <c r="C4892" s="1" t="s">
        <v>2438</v>
      </c>
      <c r="D4892" s="1">
        <v>0</v>
      </c>
      <c r="E4892" s="1" t="s">
        <v>27</v>
      </c>
      <c r="F4892" s="12" t="s">
        <v>142</v>
      </c>
      <c r="G4892" s="12" t="s">
        <v>3350</v>
      </c>
      <c r="H4892" s="1" t="s">
        <v>85</v>
      </c>
      <c r="I4892" s="12" t="s">
        <v>554</v>
      </c>
      <c r="J4892" s="12" t="s">
        <v>559</v>
      </c>
      <c r="K4892" s="1" t="s">
        <v>2456</v>
      </c>
      <c r="L4892" s="1" t="s">
        <v>2956</v>
      </c>
    </row>
    <row r="4893" spans="3:12">
      <c r="C4893" s="1" t="s">
        <v>2439</v>
      </c>
      <c r="D4893" s="1">
        <v>0</v>
      </c>
      <c r="E4893" s="1" t="s">
        <v>27</v>
      </c>
      <c r="F4893" s="12" t="s">
        <v>142</v>
      </c>
      <c r="G4893" s="12" t="s">
        <v>3350</v>
      </c>
      <c r="H4893" s="1" t="s">
        <v>85</v>
      </c>
      <c r="I4893" s="12" t="s">
        <v>554</v>
      </c>
      <c r="J4893" s="12" t="s">
        <v>559</v>
      </c>
      <c r="K4893" s="1" t="s">
        <v>2456</v>
      </c>
      <c r="L4893" s="1" t="s">
        <v>2956</v>
      </c>
    </row>
    <row r="4894" spans="3:12">
      <c r="C4894" s="1" t="s">
        <v>2440</v>
      </c>
      <c r="D4894" s="1">
        <v>0</v>
      </c>
      <c r="E4894" s="1" t="s">
        <v>27</v>
      </c>
      <c r="F4894" s="12" t="s">
        <v>142</v>
      </c>
      <c r="G4894" s="12" t="s">
        <v>3350</v>
      </c>
      <c r="H4894" s="1" t="s">
        <v>85</v>
      </c>
      <c r="I4894" s="12" t="s">
        <v>554</v>
      </c>
      <c r="J4894" s="12" t="s">
        <v>559</v>
      </c>
      <c r="K4894" s="1" t="s">
        <v>2456</v>
      </c>
      <c r="L4894" s="1" t="s">
        <v>2956</v>
      </c>
    </row>
    <row r="4895" spans="3:12">
      <c r="C4895" s="1" t="s">
        <v>2441</v>
      </c>
      <c r="D4895" s="1">
        <v>0</v>
      </c>
      <c r="E4895" s="1" t="s">
        <v>27</v>
      </c>
      <c r="F4895" s="12" t="s">
        <v>142</v>
      </c>
      <c r="G4895" s="12" t="s">
        <v>3350</v>
      </c>
      <c r="H4895" s="1" t="s">
        <v>85</v>
      </c>
      <c r="I4895" s="12" t="s">
        <v>554</v>
      </c>
      <c r="J4895" s="12" t="s">
        <v>559</v>
      </c>
      <c r="K4895" s="1" t="s">
        <v>2456</v>
      </c>
      <c r="L4895" s="1" t="s">
        <v>2956</v>
      </c>
    </row>
    <row r="4896" spans="3:12">
      <c r="C4896" s="1" t="s">
        <v>2442</v>
      </c>
      <c r="D4896" s="1">
        <v>0</v>
      </c>
      <c r="E4896" s="1" t="s">
        <v>27</v>
      </c>
      <c r="F4896" s="12" t="s">
        <v>142</v>
      </c>
      <c r="G4896" s="12" t="s">
        <v>3350</v>
      </c>
      <c r="H4896" s="1" t="s">
        <v>85</v>
      </c>
      <c r="I4896" s="12" t="s">
        <v>554</v>
      </c>
      <c r="J4896" s="12" t="s">
        <v>559</v>
      </c>
      <c r="K4896" s="1" t="s">
        <v>2456</v>
      </c>
      <c r="L4896" s="1" t="s">
        <v>2956</v>
      </c>
    </row>
    <row r="4897" spans="3:12">
      <c r="C4897" s="1" t="s">
        <v>2443</v>
      </c>
      <c r="D4897" s="1">
        <v>0</v>
      </c>
      <c r="E4897" s="1" t="s">
        <v>27</v>
      </c>
      <c r="F4897" s="12" t="s">
        <v>142</v>
      </c>
      <c r="G4897" s="12" t="s">
        <v>3350</v>
      </c>
      <c r="H4897" s="1" t="s">
        <v>85</v>
      </c>
      <c r="I4897" s="12" t="s">
        <v>554</v>
      </c>
      <c r="J4897" s="12" t="s">
        <v>559</v>
      </c>
      <c r="K4897" s="1" t="s">
        <v>2456</v>
      </c>
      <c r="L4897" s="1" t="s">
        <v>2956</v>
      </c>
    </row>
    <row r="4898" spans="3:12">
      <c r="C4898" s="1" t="s">
        <v>2444</v>
      </c>
      <c r="D4898" s="1">
        <v>0</v>
      </c>
      <c r="E4898" s="1" t="s">
        <v>27</v>
      </c>
      <c r="F4898" s="12" t="s">
        <v>142</v>
      </c>
      <c r="G4898" s="12" t="s">
        <v>3350</v>
      </c>
      <c r="H4898" s="1" t="s">
        <v>85</v>
      </c>
      <c r="I4898" s="12" t="s">
        <v>554</v>
      </c>
      <c r="J4898" s="12" t="s">
        <v>559</v>
      </c>
      <c r="K4898" s="1" t="s">
        <v>2456</v>
      </c>
      <c r="L4898" s="1" t="s">
        <v>2956</v>
      </c>
    </row>
    <row r="4899" spans="3:12">
      <c r="C4899" s="1" t="s">
        <v>2445</v>
      </c>
      <c r="D4899" s="1">
        <v>0</v>
      </c>
      <c r="E4899" s="1" t="s">
        <v>27</v>
      </c>
      <c r="F4899" s="12" t="s">
        <v>142</v>
      </c>
      <c r="G4899" s="12" t="s">
        <v>3350</v>
      </c>
      <c r="H4899" s="1" t="s">
        <v>85</v>
      </c>
      <c r="I4899" s="12" t="s">
        <v>554</v>
      </c>
      <c r="J4899" s="12" t="s">
        <v>559</v>
      </c>
      <c r="K4899" s="1" t="s">
        <v>2456</v>
      </c>
      <c r="L4899" s="1" t="s">
        <v>2956</v>
      </c>
    </row>
    <row r="4900" spans="3:12">
      <c r="C4900" s="1" t="s">
        <v>2446</v>
      </c>
      <c r="D4900" s="1">
        <v>0</v>
      </c>
      <c r="E4900" s="1" t="s">
        <v>27</v>
      </c>
      <c r="F4900" s="12" t="s">
        <v>142</v>
      </c>
      <c r="G4900" s="12" t="s">
        <v>3350</v>
      </c>
      <c r="H4900" s="1" t="s">
        <v>85</v>
      </c>
      <c r="I4900" s="12" t="s">
        <v>554</v>
      </c>
      <c r="J4900" s="12" t="s">
        <v>559</v>
      </c>
      <c r="K4900" s="1" t="s">
        <v>2456</v>
      </c>
      <c r="L4900" s="1" t="s">
        <v>2956</v>
      </c>
    </row>
    <row r="4901" spans="3:12">
      <c r="C4901" s="1" t="s">
        <v>2447</v>
      </c>
      <c r="D4901" s="1">
        <v>0</v>
      </c>
      <c r="E4901" s="1" t="s">
        <v>27</v>
      </c>
      <c r="F4901" s="12" t="s">
        <v>142</v>
      </c>
      <c r="G4901" s="12" t="s">
        <v>3350</v>
      </c>
      <c r="H4901" s="1" t="s">
        <v>85</v>
      </c>
      <c r="I4901" s="12" t="s">
        <v>554</v>
      </c>
      <c r="J4901" s="12" t="s">
        <v>559</v>
      </c>
      <c r="K4901" s="1" t="s">
        <v>2456</v>
      </c>
      <c r="L4901" s="1" t="s">
        <v>2956</v>
      </c>
    </row>
    <row r="4902" spans="3:12">
      <c r="C4902" s="1" t="s">
        <v>2448</v>
      </c>
      <c r="D4902" s="1">
        <v>0</v>
      </c>
      <c r="E4902" s="1" t="s">
        <v>27</v>
      </c>
      <c r="F4902" s="12" t="s">
        <v>142</v>
      </c>
      <c r="G4902" s="12" t="s">
        <v>3350</v>
      </c>
      <c r="H4902" s="1" t="s">
        <v>85</v>
      </c>
      <c r="I4902" s="12" t="s">
        <v>554</v>
      </c>
      <c r="J4902" s="12" t="s">
        <v>559</v>
      </c>
      <c r="K4902" s="1" t="s">
        <v>2456</v>
      </c>
      <c r="L4902" s="1" t="s">
        <v>2956</v>
      </c>
    </row>
    <row r="4903" spans="3:12">
      <c r="C4903" s="1" t="s">
        <v>2449</v>
      </c>
      <c r="D4903" s="1">
        <v>0</v>
      </c>
      <c r="E4903" s="1" t="s">
        <v>27</v>
      </c>
      <c r="F4903" s="12" t="s">
        <v>142</v>
      </c>
      <c r="G4903" s="12" t="s">
        <v>3350</v>
      </c>
      <c r="H4903" s="1" t="s">
        <v>85</v>
      </c>
      <c r="I4903" s="12" t="s">
        <v>554</v>
      </c>
      <c r="J4903" s="12" t="s">
        <v>559</v>
      </c>
      <c r="K4903" s="1" t="s">
        <v>2456</v>
      </c>
      <c r="L4903" s="1" t="s">
        <v>2956</v>
      </c>
    </row>
    <row r="4904" spans="3:12">
      <c r="C4904" s="1" t="s">
        <v>2424</v>
      </c>
      <c r="D4904" s="1">
        <v>0</v>
      </c>
      <c r="E4904" s="1" t="s">
        <v>27</v>
      </c>
      <c r="F4904" s="12" t="s">
        <v>142</v>
      </c>
      <c r="G4904" s="12" t="s">
        <v>3350</v>
      </c>
      <c r="H4904" s="1" t="s">
        <v>85</v>
      </c>
      <c r="I4904" s="12" t="s">
        <v>2</v>
      </c>
      <c r="J4904" s="12" t="s">
        <v>559</v>
      </c>
      <c r="K4904" s="1" t="s">
        <v>2456</v>
      </c>
      <c r="L4904" s="1" t="s">
        <v>2956</v>
      </c>
    </row>
    <row r="4905" spans="3:12">
      <c r="C4905" s="1" t="s">
        <v>2425</v>
      </c>
      <c r="D4905" s="1">
        <v>0</v>
      </c>
      <c r="E4905" s="1" t="s">
        <v>27</v>
      </c>
      <c r="F4905" s="12" t="s">
        <v>142</v>
      </c>
      <c r="G4905" s="12" t="s">
        <v>3350</v>
      </c>
      <c r="H4905" s="1" t="s">
        <v>85</v>
      </c>
      <c r="I4905" s="12" t="s">
        <v>2</v>
      </c>
      <c r="J4905" s="12" t="s">
        <v>559</v>
      </c>
      <c r="K4905" s="1" t="s">
        <v>2456</v>
      </c>
      <c r="L4905" s="1" t="s">
        <v>2956</v>
      </c>
    </row>
    <row r="4906" spans="3:12">
      <c r="C4906" s="1" t="s">
        <v>2426</v>
      </c>
      <c r="F4906" s="12" t="s">
        <v>142</v>
      </c>
      <c r="G4906" s="12" t="s">
        <v>3350</v>
      </c>
      <c r="H4906" s="1" t="s">
        <v>85</v>
      </c>
      <c r="I4906" s="12" t="s">
        <v>554</v>
      </c>
      <c r="J4906" s="12" t="s">
        <v>559</v>
      </c>
      <c r="K4906" s="1" t="s">
        <v>2456</v>
      </c>
      <c r="L4906" s="1" t="s">
        <v>2956</v>
      </c>
    </row>
    <row r="4907" spans="3:12">
      <c r="C4907" s="1" t="s">
        <v>2427</v>
      </c>
      <c r="F4907" s="12" t="s">
        <v>142</v>
      </c>
      <c r="G4907" s="12" t="s">
        <v>3350</v>
      </c>
      <c r="H4907" s="1" t="s">
        <v>85</v>
      </c>
      <c r="I4907" s="12" t="s">
        <v>554</v>
      </c>
      <c r="J4907" s="12" t="s">
        <v>559</v>
      </c>
      <c r="K4907" s="1" t="s">
        <v>2456</v>
      </c>
      <c r="L4907" s="1" t="s">
        <v>2956</v>
      </c>
    </row>
    <row r="4908" spans="3:12">
      <c r="C4908" s="1" t="s">
        <v>2428</v>
      </c>
      <c r="D4908" s="1">
        <v>0</v>
      </c>
      <c r="E4908" s="1" t="s">
        <v>27</v>
      </c>
      <c r="F4908" s="12" t="s">
        <v>142</v>
      </c>
      <c r="G4908" s="12" t="s">
        <v>3350</v>
      </c>
      <c r="H4908" s="1" t="s">
        <v>85</v>
      </c>
      <c r="I4908" s="12" t="s">
        <v>2</v>
      </c>
      <c r="J4908" s="12" t="s">
        <v>559</v>
      </c>
      <c r="K4908" s="1" t="s">
        <v>2456</v>
      </c>
      <c r="L4908" s="1" t="s">
        <v>2956</v>
      </c>
    </row>
    <row r="4909" spans="3:12">
      <c r="C4909" s="1" t="s">
        <v>2429</v>
      </c>
      <c r="D4909" s="1">
        <v>0</v>
      </c>
      <c r="E4909" s="1" t="s">
        <v>27</v>
      </c>
      <c r="F4909" s="12" t="s">
        <v>142</v>
      </c>
      <c r="G4909" s="12" t="s">
        <v>3350</v>
      </c>
      <c r="H4909" s="1" t="s">
        <v>85</v>
      </c>
      <c r="I4909" s="12" t="s">
        <v>554</v>
      </c>
      <c r="J4909" s="12" t="s">
        <v>559</v>
      </c>
      <c r="K4909" s="1" t="s">
        <v>2456</v>
      </c>
      <c r="L4909" s="1" t="s">
        <v>2956</v>
      </c>
    </row>
    <row r="4910" spans="3:12">
      <c r="C4910" s="1" t="s">
        <v>2450</v>
      </c>
      <c r="F4910" s="12" t="s">
        <v>3350</v>
      </c>
      <c r="G4910" s="12" t="s">
        <v>3350</v>
      </c>
      <c r="H4910" s="1" t="s">
        <v>85</v>
      </c>
      <c r="I4910" s="12" t="s">
        <v>554</v>
      </c>
      <c r="J4910" s="12" t="s">
        <v>559</v>
      </c>
      <c r="K4910" s="1" t="s">
        <v>2456</v>
      </c>
      <c r="L4910" s="1" t="s">
        <v>2957</v>
      </c>
    </row>
    <row r="4911" spans="3:12">
      <c r="C4911" s="1" t="s">
        <v>2451</v>
      </c>
      <c r="F4911" s="12" t="s">
        <v>3350</v>
      </c>
      <c r="G4911" s="12" t="s">
        <v>3350</v>
      </c>
      <c r="H4911" s="1" t="s">
        <v>85</v>
      </c>
      <c r="I4911" s="12" t="s">
        <v>554</v>
      </c>
      <c r="J4911" s="12" t="s">
        <v>559</v>
      </c>
      <c r="K4911" s="1" t="s">
        <v>2456</v>
      </c>
      <c r="L4911" s="1" t="s">
        <v>2957</v>
      </c>
    </row>
    <row r="4912" spans="3:12">
      <c r="C4912" s="1" t="s">
        <v>2431</v>
      </c>
      <c r="D4912" s="1">
        <v>0</v>
      </c>
      <c r="E4912" s="1" t="s">
        <v>27</v>
      </c>
      <c r="F4912" s="12" t="s">
        <v>142</v>
      </c>
      <c r="G4912" s="12" t="s">
        <v>3350</v>
      </c>
      <c r="H4912" s="1" t="s">
        <v>85</v>
      </c>
      <c r="I4912" s="12" t="s">
        <v>554</v>
      </c>
      <c r="J4912" s="12" t="s">
        <v>559</v>
      </c>
      <c r="K4912" s="1" t="s">
        <v>2456</v>
      </c>
      <c r="L4912" s="1" t="s">
        <v>2957</v>
      </c>
    </row>
    <row r="4913" spans="3:12">
      <c r="C4913" s="1" t="s">
        <v>2432</v>
      </c>
      <c r="D4913" s="1">
        <v>0</v>
      </c>
      <c r="E4913" s="1" t="s">
        <v>27</v>
      </c>
      <c r="F4913" s="12" t="s">
        <v>142</v>
      </c>
      <c r="G4913" s="12" t="s">
        <v>3350</v>
      </c>
      <c r="H4913" s="1" t="s">
        <v>85</v>
      </c>
      <c r="I4913" s="12" t="s">
        <v>554</v>
      </c>
      <c r="J4913" s="12" t="s">
        <v>559</v>
      </c>
      <c r="K4913" s="1" t="s">
        <v>2456</v>
      </c>
      <c r="L4913" s="1" t="s">
        <v>2957</v>
      </c>
    </row>
    <row r="4914" spans="3:12">
      <c r="C4914" s="1" t="s">
        <v>2433</v>
      </c>
      <c r="D4914" s="1">
        <v>0</v>
      </c>
      <c r="E4914" s="1" t="s">
        <v>27</v>
      </c>
      <c r="F4914" s="12" t="s">
        <v>142</v>
      </c>
      <c r="G4914" s="12" t="s">
        <v>3350</v>
      </c>
      <c r="H4914" s="1" t="s">
        <v>85</v>
      </c>
      <c r="I4914" s="12" t="s">
        <v>554</v>
      </c>
      <c r="J4914" s="12" t="s">
        <v>559</v>
      </c>
      <c r="K4914" s="1" t="s">
        <v>2456</v>
      </c>
      <c r="L4914" s="1" t="s">
        <v>2957</v>
      </c>
    </row>
    <row r="4915" spans="3:12">
      <c r="C4915" s="1" t="s">
        <v>2434</v>
      </c>
      <c r="D4915" s="1">
        <v>0</v>
      </c>
      <c r="E4915" s="1" t="s">
        <v>27</v>
      </c>
      <c r="F4915" s="12" t="s">
        <v>142</v>
      </c>
      <c r="G4915" s="12" t="s">
        <v>3350</v>
      </c>
      <c r="H4915" s="1" t="s">
        <v>85</v>
      </c>
      <c r="I4915" s="12" t="s">
        <v>554</v>
      </c>
      <c r="J4915" s="12" t="s">
        <v>559</v>
      </c>
      <c r="K4915" s="1" t="s">
        <v>2456</v>
      </c>
      <c r="L4915" s="1" t="s">
        <v>2957</v>
      </c>
    </row>
    <row r="4916" spans="3:12">
      <c r="C4916" s="1" t="s">
        <v>2435</v>
      </c>
      <c r="D4916" s="1">
        <v>0</v>
      </c>
      <c r="E4916" s="1" t="s">
        <v>27</v>
      </c>
      <c r="F4916" s="12" t="s">
        <v>142</v>
      </c>
      <c r="G4916" s="12" t="s">
        <v>3350</v>
      </c>
      <c r="H4916" s="1" t="s">
        <v>85</v>
      </c>
      <c r="I4916" s="12" t="s">
        <v>554</v>
      </c>
      <c r="J4916" s="12" t="s">
        <v>559</v>
      </c>
      <c r="K4916" s="1" t="s">
        <v>2456</v>
      </c>
      <c r="L4916" s="1" t="s">
        <v>2957</v>
      </c>
    </row>
    <row r="4917" spans="3:12">
      <c r="C4917" s="1" t="s">
        <v>2436</v>
      </c>
      <c r="D4917" s="1">
        <v>0</v>
      </c>
      <c r="E4917" s="1" t="s">
        <v>27</v>
      </c>
      <c r="F4917" s="12" t="s">
        <v>142</v>
      </c>
      <c r="G4917" s="12" t="s">
        <v>3350</v>
      </c>
      <c r="H4917" s="1" t="s">
        <v>85</v>
      </c>
      <c r="I4917" s="12" t="s">
        <v>554</v>
      </c>
      <c r="J4917" s="12" t="s">
        <v>559</v>
      </c>
      <c r="K4917" s="1" t="s">
        <v>2456</v>
      </c>
      <c r="L4917" s="1" t="s">
        <v>2957</v>
      </c>
    </row>
    <row r="4918" spans="3:12">
      <c r="C4918" s="1" t="s">
        <v>2437</v>
      </c>
      <c r="D4918" s="1">
        <v>0</v>
      </c>
      <c r="E4918" s="1" t="s">
        <v>27</v>
      </c>
      <c r="F4918" s="12" t="s">
        <v>142</v>
      </c>
      <c r="G4918" s="12" t="s">
        <v>3350</v>
      </c>
      <c r="H4918" s="1" t="s">
        <v>85</v>
      </c>
      <c r="I4918" s="12" t="s">
        <v>554</v>
      </c>
      <c r="J4918" s="12" t="s">
        <v>559</v>
      </c>
      <c r="K4918" s="1" t="s">
        <v>2456</v>
      </c>
      <c r="L4918" s="1" t="s">
        <v>2957</v>
      </c>
    </row>
    <row r="4919" spans="3:12">
      <c r="C4919" s="1" t="s">
        <v>2438</v>
      </c>
      <c r="D4919" s="1">
        <v>0</v>
      </c>
      <c r="E4919" s="1" t="s">
        <v>27</v>
      </c>
      <c r="F4919" s="12" t="s">
        <v>142</v>
      </c>
      <c r="G4919" s="12" t="s">
        <v>3350</v>
      </c>
      <c r="H4919" s="1" t="s">
        <v>85</v>
      </c>
      <c r="I4919" s="12" t="s">
        <v>554</v>
      </c>
      <c r="J4919" s="12" t="s">
        <v>559</v>
      </c>
      <c r="K4919" s="1" t="s">
        <v>2456</v>
      </c>
      <c r="L4919" s="1" t="s">
        <v>2957</v>
      </c>
    </row>
    <row r="4920" spans="3:12">
      <c r="C4920" s="1" t="s">
        <v>2439</v>
      </c>
      <c r="D4920" s="1">
        <v>0</v>
      </c>
      <c r="E4920" s="1" t="s">
        <v>27</v>
      </c>
      <c r="F4920" s="12" t="s">
        <v>142</v>
      </c>
      <c r="G4920" s="12" t="s">
        <v>3350</v>
      </c>
      <c r="H4920" s="1" t="s">
        <v>85</v>
      </c>
      <c r="I4920" s="12" t="s">
        <v>554</v>
      </c>
      <c r="J4920" s="12" t="s">
        <v>559</v>
      </c>
      <c r="K4920" s="1" t="s">
        <v>2456</v>
      </c>
      <c r="L4920" s="1" t="s">
        <v>2957</v>
      </c>
    </row>
    <row r="4921" spans="3:12">
      <c r="C4921" s="1" t="s">
        <v>2440</v>
      </c>
      <c r="D4921" s="1">
        <v>0</v>
      </c>
      <c r="E4921" s="1" t="s">
        <v>27</v>
      </c>
      <c r="F4921" s="12" t="s">
        <v>142</v>
      </c>
      <c r="G4921" s="12" t="s">
        <v>3350</v>
      </c>
      <c r="H4921" s="1" t="s">
        <v>85</v>
      </c>
      <c r="I4921" s="12" t="s">
        <v>554</v>
      </c>
      <c r="J4921" s="12" t="s">
        <v>559</v>
      </c>
      <c r="K4921" s="1" t="s">
        <v>2456</v>
      </c>
      <c r="L4921" s="1" t="s">
        <v>2957</v>
      </c>
    </row>
    <row r="4922" spans="3:12">
      <c r="C4922" s="1" t="s">
        <v>2441</v>
      </c>
      <c r="D4922" s="1">
        <v>0</v>
      </c>
      <c r="E4922" s="1" t="s">
        <v>27</v>
      </c>
      <c r="F4922" s="12" t="s">
        <v>142</v>
      </c>
      <c r="G4922" s="12" t="s">
        <v>3350</v>
      </c>
      <c r="H4922" s="1" t="s">
        <v>85</v>
      </c>
      <c r="I4922" s="12" t="s">
        <v>554</v>
      </c>
      <c r="J4922" s="12" t="s">
        <v>559</v>
      </c>
      <c r="K4922" s="1" t="s">
        <v>2456</v>
      </c>
      <c r="L4922" s="1" t="s">
        <v>2957</v>
      </c>
    </row>
    <row r="4923" spans="3:12">
      <c r="C4923" s="1" t="s">
        <v>2442</v>
      </c>
      <c r="D4923" s="1">
        <v>0</v>
      </c>
      <c r="E4923" s="1" t="s">
        <v>27</v>
      </c>
      <c r="F4923" s="12" t="s">
        <v>142</v>
      </c>
      <c r="G4923" s="12" t="s">
        <v>3350</v>
      </c>
      <c r="H4923" s="1" t="s">
        <v>85</v>
      </c>
      <c r="I4923" s="12" t="s">
        <v>554</v>
      </c>
      <c r="J4923" s="12" t="s">
        <v>559</v>
      </c>
      <c r="K4923" s="1" t="s">
        <v>2456</v>
      </c>
      <c r="L4923" s="1" t="s">
        <v>2957</v>
      </c>
    </row>
    <row r="4924" spans="3:12">
      <c r="C4924" s="1" t="s">
        <v>2443</v>
      </c>
      <c r="D4924" s="1">
        <v>0</v>
      </c>
      <c r="E4924" s="1" t="s">
        <v>27</v>
      </c>
      <c r="F4924" s="12" t="s">
        <v>142</v>
      </c>
      <c r="G4924" s="12" t="s">
        <v>3350</v>
      </c>
      <c r="H4924" s="1" t="s">
        <v>85</v>
      </c>
      <c r="I4924" s="12" t="s">
        <v>554</v>
      </c>
      <c r="J4924" s="12" t="s">
        <v>559</v>
      </c>
      <c r="K4924" s="1" t="s">
        <v>2456</v>
      </c>
      <c r="L4924" s="1" t="s">
        <v>2957</v>
      </c>
    </row>
    <row r="4925" spans="3:12">
      <c r="C4925" s="1" t="s">
        <v>2444</v>
      </c>
      <c r="D4925" s="1">
        <v>0</v>
      </c>
      <c r="E4925" s="1" t="s">
        <v>27</v>
      </c>
      <c r="F4925" s="12" t="s">
        <v>142</v>
      </c>
      <c r="G4925" s="12" t="s">
        <v>3350</v>
      </c>
      <c r="H4925" s="1" t="s">
        <v>85</v>
      </c>
      <c r="I4925" s="12" t="s">
        <v>554</v>
      </c>
      <c r="J4925" s="12" t="s">
        <v>559</v>
      </c>
      <c r="K4925" s="1" t="s">
        <v>2456</v>
      </c>
      <c r="L4925" s="1" t="s">
        <v>2957</v>
      </c>
    </row>
    <row r="4926" spans="3:12">
      <c r="C4926" s="1" t="s">
        <v>2445</v>
      </c>
      <c r="D4926" s="1">
        <v>0</v>
      </c>
      <c r="E4926" s="1" t="s">
        <v>27</v>
      </c>
      <c r="F4926" s="12" t="s">
        <v>142</v>
      </c>
      <c r="G4926" s="12" t="s">
        <v>3350</v>
      </c>
      <c r="H4926" s="1" t="s">
        <v>85</v>
      </c>
      <c r="I4926" s="12" t="s">
        <v>554</v>
      </c>
      <c r="J4926" s="12" t="s">
        <v>559</v>
      </c>
      <c r="K4926" s="1" t="s">
        <v>2456</v>
      </c>
      <c r="L4926" s="1" t="s">
        <v>2957</v>
      </c>
    </row>
    <row r="4927" spans="3:12">
      <c r="C4927" s="1" t="s">
        <v>2446</v>
      </c>
      <c r="D4927" s="1">
        <v>0</v>
      </c>
      <c r="E4927" s="1" t="s">
        <v>27</v>
      </c>
      <c r="F4927" s="12" t="s">
        <v>142</v>
      </c>
      <c r="G4927" s="12" t="s">
        <v>3350</v>
      </c>
      <c r="H4927" s="1" t="s">
        <v>85</v>
      </c>
      <c r="I4927" s="12" t="s">
        <v>554</v>
      </c>
      <c r="J4927" s="12" t="s">
        <v>559</v>
      </c>
      <c r="K4927" s="1" t="s">
        <v>2456</v>
      </c>
      <c r="L4927" s="1" t="s">
        <v>2957</v>
      </c>
    </row>
    <row r="4928" spans="3:12">
      <c r="C4928" s="1" t="s">
        <v>2447</v>
      </c>
      <c r="D4928" s="1">
        <v>0</v>
      </c>
      <c r="E4928" s="1" t="s">
        <v>27</v>
      </c>
      <c r="F4928" s="12" t="s">
        <v>142</v>
      </c>
      <c r="G4928" s="12" t="s">
        <v>3350</v>
      </c>
      <c r="H4928" s="1" t="s">
        <v>85</v>
      </c>
      <c r="I4928" s="12" t="s">
        <v>554</v>
      </c>
      <c r="J4928" s="12" t="s">
        <v>559</v>
      </c>
      <c r="K4928" s="1" t="s">
        <v>2456</v>
      </c>
      <c r="L4928" s="1" t="s">
        <v>2957</v>
      </c>
    </row>
    <row r="4929" spans="3:12">
      <c r="C4929" s="1" t="s">
        <v>2448</v>
      </c>
      <c r="D4929" s="1">
        <v>0</v>
      </c>
      <c r="E4929" s="1" t="s">
        <v>27</v>
      </c>
      <c r="F4929" s="12" t="s">
        <v>142</v>
      </c>
      <c r="G4929" s="12" t="s">
        <v>3350</v>
      </c>
      <c r="H4929" s="1" t="s">
        <v>85</v>
      </c>
      <c r="I4929" s="12" t="s">
        <v>554</v>
      </c>
      <c r="J4929" s="12" t="s">
        <v>559</v>
      </c>
      <c r="K4929" s="1" t="s">
        <v>2456</v>
      </c>
      <c r="L4929" s="1" t="s">
        <v>2957</v>
      </c>
    </row>
    <row r="4930" spans="3:12">
      <c r="C4930" s="1" t="s">
        <v>2449</v>
      </c>
      <c r="D4930" s="1">
        <v>0</v>
      </c>
      <c r="E4930" s="1" t="s">
        <v>27</v>
      </c>
      <c r="F4930" s="12" t="s">
        <v>142</v>
      </c>
      <c r="G4930" s="12" t="s">
        <v>3350</v>
      </c>
      <c r="H4930" s="1" t="s">
        <v>85</v>
      </c>
      <c r="I4930" s="12" t="s">
        <v>554</v>
      </c>
      <c r="J4930" s="12" t="s">
        <v>559</v>
      </c>
      <c r="K4930" s="1" t="s">
        <v>2456</v>
      </c>
      <c r="L4930" s="1" t="s">
        <v>2957</v>
      </c>
    </row>
    <row r="4931" spans="3:12">
      <c r="C4931" s="1" t="s">
        <v>2424</v>
      </c>
      <c r="D4931" s="1">
        <v>0</v>
      </c>
      <c r="E4931" s="1" t="s">
        <v>27</v>
      </c>
      <c r="F4931" s="12" t="s">
        <v>142</v>
      </c>
      <c r="G4931" s="12" t="s">
        <v>3350</v>
      </c>
      <c r="H4931" s="1" t="s">
        <v>85</v>
      </c>
      <c r="I4931" s="12" t="s">
        <v>2</v>
      </c>
      <c r="J4931" s="12" t="s">
        <v>559</v>
      </c>
      <c r="K4931" s="1" t="s">
        <v>2456</v>
      </c>
      <c r="L4931" s="1" t="s">
        <v>2957</v>
      </c>
    </row>
    <row r="4932" spans="3:12">
      <c r="C4932" s="1" t="s">
        <v>2425</v>
      </c>
      <c r="D4932" s="1">
        <v>0</v>
      </c>
      <c r="E4932" s="1" t="s">
        <v>27</v>
      </c>
      <c r="F4932" s="12" t="s">
        <v>142</v>
      </c>
      <c r="G4932" s="12" t="s">
        <v>3350</v>
      </c>
      <c r="H4932" s="1" t="s">
        <v>85</v>
      </c>
      <c r="I4932" s="12" t="s">
        <v>2</v>
      </c>
      <c r="J4932" s="12" t="s">
        <v>559</v>
      </c>
      <c r="K4932" s="1" t="s">
        <v>2456</v>
      </c>
      <c r="L4932" s="1" t="s">
        <v>2957</v>
      </c>
    </row>
    <row r="4933" spans="3:12">
      <c r="C4933" s="1" t="s">
        <v>2426</v>
      </c>
      <c r="F4933" s="12" t="s">
        <v>142</v>
      </c>
      <c r="G4933" s="12" t="s">
        <v>3350</v>
      </c>
      <c r="H4933" s="1" t="s">
        <v>85</v>
      </c>
      <c r="I4933" s="12" t="s">
        <v>554</v>
      </c>
      <c r="J4933" s="12" t="s">
        <v>559</v>
      </c>
      <c r="K4933" s="1" t="s">
        <v>2456</v>
      </c>
      <c r="L4933" s="1" t="s">
        <v>2957</v>
      </c>
    </row>
    <row r="4934" spans="3:12">
      <c r="C4934" s="1" t="s">
        <v>2427</v>
      </c>
      <c r="F4934" s="12" t="s">
        <v>142</v>
      </c>
      <c r="G4934" s="12" t="s">
        <v>3350</v>
      </c>
      <c r="H4934" s="1" t="s">
        <v>85</v>
      </c>
      <c r="I4934" s="12" t="s">
        <v>554</v>
      </c>
      <c r="J4934" s="12" t="s">
        <v>559</v>
      </c>
      <c r="K4934" s="1" t="s">
        <v>2456</v>
      </c>
      <c r="L4934" s="1" t="s">
        <v>2957</v>
      </c>
    </row>
    <row r="4935" spans="3:12">
      <c r="C4935" s="1" t="s">
        <v>2428</v>
      </c>
      <c r="D4935" s="1">
        <v>0</v>
      </c>
      <c r="E4935" s="1" t="s">
        <v>27</v>
      </c>
      <c r="F4935" s="12" t="s">
        <v>142</v>
      </c>
      <c r="G4935" s="12" t="s">
        <v>3350</v>
      </c>
      <c r="H4935" s="1" t="s">
        <v>85</v>
      </c>
      <c r="I4935" s="12" t="s">
        <v>2</v>
      </c>
      <c r="J4935" s="12" t="s">
        <v>559</v>
      </c>
      <c r="K4935" s="1" t="s">
        <v>2456</v>
      </c>
      <c r="L4935" s="1" t="s">
        <v>2957</v>
      </c>
    </row>
    <row r="4936" spans="3:12">
      <c r="C4936" s="1" t="s">
        <v>2429</v>
      </c>
      <c r="D4936" s="1">
        <v>0</v>
      </c>
      <c r="E4936" s="1" t="s">
        <v>27</v>
      </c>
      <c r="F4936" s="12" t="s">
        <v>142</v>
      </c>
      <c r="G4936" s="12" t="s">
        <v>3350</v>
      </c>
      <c r="H4936" s="1" t="s">
        <v>85</v>
      </c>
      <c r="I4936" s="12" t="s">
        <v>554</v>
      </c>
      <c r="J4936" s="12" t="s">
        <v>559</v>
      </c>
      <c r="K4936" s="1" t="s">
        <v>2456</v>
      </c>
      <c r="L4936" s="1" t="s">
        <v>2957</v>
      </c>
    </row>
    <row r="4937" spans="3:12">
      <c r="C4937" s="1" t="s">
        <v>2286</v>
      </c>
      <c r="F4937" s="12" t="s">
        <v>3350</v>
      </c>
      <c r="G4937" s="12" t="s">
        <v>3350</v>
      </c>
      <c r="H4937" s="1" t="s">
        <v>85</v>
      </c>
      <c r="I4937" s="12" t="s">
        <v>554</v>
      </c>
      <c r="J4937" s="12" t="s">
        <v>559</v>
      </c>
    </row>
    <row r="4938" spans="3:12">
      <c r="C4938" s="1" t="s">
        <v>2472</v>
      </c>
      <c r="F4938" s="12" t="s">
        <v>3350</v>
      </c>
      <c r="G4938" s="12" t="s">
        <v>2</v>
      </c>
      <c r="I4938" s="12" t="s">
        <v>554</v>
      </c>
      <c r="J4938" s="12" t="s">
        <v>559</v>
      </c>
    </row>
    <row r="4939" spans="3:12">
      <c r="C4939" s="1" t="s">
        <v>135</v>
      </c>
      <c r="D4939" s="1">
        <v>0</v>
      </c>
      <c r="E4939" s="1" t="s">
        <v>27</v>
      </c>
      <c r="F4939" s="12" t="s">
        <v>142</v>
      </c>
      <c r="G4939" s="12" t="s">
        <v>3350</v>
      </c>
      <c r="H4939" s="1" t="s">
        <v>85</v>
      </c>
      <c r="I4939" s="12" t="s">
        <v>2</v>
      </c>
      <c r="J4939" s="12" t="s">
        <v>559</v>
      </c>
      <c r="K4939" s="1" t="s">
        <v>2468</v>
      </c>
      <c r="L4939" s="1" t="s">
        <v>2469</v>
      </c>
    </row>
    <row r="4940" spans="3:12">
      <c r="C4940" s="1" t="s">
        <v>160</v>
      </c>
      <c r="D4940" s="1">
        <v>0</v>
      </c>
      <c r="E4940" s="1" t="s">
        <v>27</v>
      </c>
      <c r="F4940" s="12" t="s">
        <v>142</v>
      </c>
      <c r="G4940" s="12" t="s">
        <v>3350</v>
      </c>
      <c r="H4940" s="1" t="s">
        <v>85</v>
      </c>
      <c r="I4940" s="12" t="s">
        <v>554</v>
      </c>
      <c r="J4940" s="12" t="s">
        <v>559</v>
      </c>
      <c r="K4940" s="1" t="s">
        <v>2468</v>
      </c>
      <c r="L4940" s="1" t="s">
        <v>2469</v>
      </c>
    </row>
    <row r="4941" spans="3:12">
      <c r="C4941" s="1" t="s">
        <v>135</v>
      </c>
      <c r="D4941" s="1">
        <v>0</v>
      </c>
      <c r="E4941" s="1" t="s">
        <v>27</v>
      </c>
      <c r="F4941" s="12" t="s">
        <v>142</v>
      </c>
      <c r="G4941" s="12" t="s">
        <v>3350</v>
      </c>
      <c r="H4941" s="1" t="s">
        <v>85</v>
      </c>
      <c r="I4941" s="12" t="s">
        <v>2</v>
      </c>
      <c r="J4941" s="12" t="s">
        <v>559</v>
      </c>
      <c r="K4941" s="1" t="s">
        <v>2468</v>
      </c>
      <c r="L4941" s="1" t="s">
        <v>2470</v>
      </c>
    </row>
    <row r="4942" spans="3:12">
      <c r="C4942" s="1" t="s">
        <v>160</v>
      </c>
      <c r="D4942" s="1">
        <v>0</v>
      </c>
      <c r="E4942" s="1" t="s">
        <v>27</v>
      </c>
      <c r="F4942" s="12" t="s">
        <v>142</v>
      </c>
      <c r="G4942" s="12" t="s">
        <v>3350</v>
      </c>
      <c r="H4942" s="1" t="s">
        <v>85</v>
      </c>
      <c r="I4942" s="12" t="s">
        <v>554</v>
      </c>
      <c r="J4942" s="12" t="s">
        <v>559</v>
      </c>
      <c r="K4942" s="1" t="s">
        <v>2468</v>
      </c>
      <c r="L4942" s="1" t="s">
        <v>2470</v>
      </c>
    </row>
    <row r="4943" spans="3:12">
      <c r="C4943" s="1" t="s">
        <v>135</v>
      </c>
      <c r="D4943" s="1">
        <v>0</v>
      </c>
      <c r="E4943" s="1" t="s">
        <v>27</v>
      </c>
      <c r="F4943" s="12" t="s">
        <v>142</v>
      </c>
      <c r="G4943" s="12" t="s">
        <v>3350</v>
      </c>
      <c r="H4943" s="1" t="s">
        <v>85</v>
      </c>
      <c r="I4943" s="12" t="s">
        <v>2</v>
      </c>
      <c r="J4943" s="12" t="s">
        <v>559</v>
      </c>
      <c r="K4943" s="1" t="s">
        <v>2468</v>
      </c>
      <c r="L4943" s="1" t="s">
        <v>2471</v>
      </c>
    </row>
    <row r="4944" spans="3:12">
      <c r="C4944" s="1" t="s">
        <v>160</v>
      </c>
      <c r="D4944" s="1">
        <v>0</v>
      </c>
      <c r="E4944" s="1" t="s">
        <v>27</v>
      </c>
      <c r="F4944" s="12" t="s">
        <v>142</v>
      </c>
      <c r="G4944" s="12" t="s">
        <v>3350</v>
      </c>
      <c r="H4944" s="1" t="s">
        <v>85</v>
      </c>
      <c r="I4944" s="12" t="s">
        <v>554</v>
      </c>
      <c r="J4944" s="12" t="s">
        <v>559</v>
      </c>
      <c r="K4944" s="1" t="s">
        <v>2468</v>
      </c>
      <c r="L4944" s="1" t="s">
        <v>2471</v>
      </c>
    </row>
    <row r="4945" spans="3:14">
      <c r="C4945" s="1" t="s">
        <v>2474</v>
      </c>
      <c r="F4945" s="12" t="s">
        <v>3350</v>
      </c>
      <c r="G4945" s="12" t="s">
        <v>3350</v>
      </c>
      <c r="H4945" s="1" t="s">
        <v>85</v>
      </c>
      <c r="I4945" s="12" t="s">
        <v>554</v>
      </c>
      <c r="J4945" s="12" t="s">
        <v>559</v>
      </c>
    </row>
    <row r="4946" spans="3:14">
      <c r="C4946" s="1" t="s">
        <v>2475</v>
      </c>
      <c r="F4946" s="12" t="s">
        <v>3350</v>
      </c>
      <c r="G4946" s="12" t="s">
        <v>3350</v>
      </c>
      <c r="H4946" s="1" t="s">
        <v>85</v>
      </c>
      <c r="I4946" s="12" t="s">
        <v>554</v>
      </c>
      <c r="J4946" s="12" t="s">
        <v>559</v>
      </c>
    </row>
    <row r="4947" spans="3:14">
      <c r="C4947" s="1" t="s">
        <v>2476</v>
      </c>
      <c r="F4947" s="12" t="s">
        <v>3350</v>
      </c>
      <c r="G4947" s="12" t="s">
        <v>3350</v>
      </c>
      <c r="H4947" s="1" t="s">
        <v>85</v>
      </c>
      <c r="I4947" s="12" t="s">
        <v>554</v>
      </c>
      <c r="J4947" s="12" t="s">
        <v>559</v>
      </c>
    </row>
    <row r="4948" spans="3:14">
      <c r="C4948" s="1" t="s">
        <v>2477</v>
      </c>
      <c r="F4948" s="12" t="s">
        <v>3350</v>
      </c>
      <c r="G4948" s="12" t="s">
        <v>3350</v>
      </c>
      <c r="H4948" s="1" t="s">
        <v>85</v>
      </c>
      <c r="I4948" s="12" t="s">
        <v>554</v>
      </c>
      <c r="J4948" s="12" t="s">
        <v>559</v>
      </c>
    </row>
    <row r="4949" spans="3:14">
      <c r="C4949" s="1" t="s">
        <v>2294</v>
      </c>
      <c r="F4949" s="12" t="s">
        <v>3350</v>
      </c>
      <c r="G4949" s="12" t="s">
        <v>3350</v>
      </c>
      <c r="H4949" s="1" t="s">
        <v>85</v>
      </c>
      <c r="I4949" s="12" t="s">
        <v>554</v>
      </c>
      <c r="J4949" s="12" t="s">
        <v>559</v>
      </c>
    </row>
    <row r="4950" spans="3:14">
      <c r="C4950" s="1" t="s">
        <v>3116</v>
      </c>
      <c r="F4950" s="12" t="s">
        <v>3350</v>
      </c>
      <c r="G4950" s="12" t="s">
        <v>3350</v>
      </c>
      <c r="H4950" s="1" t="s">
        <v>85</v>
      </c>
      <c r="I4950" s="12" t="s">
        <v>554</v>
      </c>
      <c r="J4950" s="12" t="s">
        <v>559</v>
      </c>
    </row>
    <row r="4951" spans="3:14">
      <c r="C4951" s="1" t="s">
        <v>2491</v>
      </c>
      <c r="F4951" s="12" t="s">
        <v>3350</v>
      </c>
      <c r="G4951" s="12" t="s">
        <v>3350</v>
      </c>
      <c r="H4951" s="1" t="s">
        <v>85</v>
      </c>
      <c r="I4951" s="12" t="s">
        <v>554</v>
      </c>
      <c r="J4951" s="12" t="s">
        <v>559</v>
      </c>
      <c r="K4951" s="1" t="s">
        <v>2480</v>
      </c>
      <c r="L4951" s="1" t="s">
        <v>2496</v>
      </c>
      <c r="M4951" s="1" t="s">
        <v>3293</v>
      </c>
      <c r="N4951" s="1" t="s">
        <v>2395</v>
      </c>
    </row>
    <row r="4952" spans="3:14">
      <c r="C4952" s="1" t="s">
        <v>2492</v>
      </c>
      <c r="F4952" s="12" t="s">
        <v>3350</v>
      </c>
      <c r="G4952" s="12" t="s">
        <v>3350</v>
      </c>
      <c r="H4952" s="1" t="s">
        <v>85</v>
      </c>
      <c r="I4952" s="12" t="s">
        <v>554</v>
      </c>
      <c r="J4952" s="12" t="s">
        <v>559</v>
      </c>
      <c r="K4952" s="1" t="s">
        <v>2480</v>
      </c>
      <c r="L4952" s="1" t="s">
        <v>2496</v>
      </c>
      <c r="M4952" s="1" t="s">
        <v>3293</v>
      </c>
      <c r="N4952" s="1" t="s">
        <v>2395</v>
      </c>
    </row>
    <row r="4953" spans="3:14">
      <c r="C4953" s="1" t="s">
        <v>2493</v>
      </c>
      <c r="F4953" s="12" t="s">
        <v>3350</v>
      </c>
      <c r="G4953" s="12" t="s">
        <v>3350</v>
      </c>
      <c r="H4953" s="1" t="s">
        <v>85</v>
      </c>
      <c r="I4953" s="12" t="s">
        <v>554</v>
      </c>
      <c r="J4953" s="12" t="s">
        <v>559</v>
      </c>
      <c r="K4953" s="1" t="s">
        <v>2480</v>
      </c>
      <c r="L4953" s="1" t="s">
        <v>2496</v>
      </c>
      <c r="M4953" s="1" t="s">
        <v>3293</v>
      </c>
      <c r="N4953" s="1" t="s">
        <v>2395</v>
      </c>
    </row>
    <row r="4954" spans="3:14">
      <c r="C4954" s="1" t="s">
        <v>110</v>
      </c>
      <c r="D4954" s="1">
        <v>0</v>
      </c>
      <c r="E4954" s="1" t="s">
        <v>27</v>
      </c>
      <c r="F4954" s="12" t="s">
        <v>142</v>
      </c>
      <c r="G4954" s="12" t="s">
        <v>3350</v>
      </c>
      <c r="H4954" s="1" t="s">
        <v>85</v>
      </c>
      <c r="I4954" s="12" t="s">
        <v>2</v>
      </c>
      <c r="J4954" s="12" t="s">
        <v>554</v>
      </c>
      <c r="K4954" s="1" t="s">
        <v>2480</v>
      </c>
      <c r="L4954" s="1" t="s">
        <v>2496</v>
      </c>
      <c r="M4954" s="1" t="s">
        <v>3293</v>
      </c>
      <c r="N4954" s="1" t="s">
        <v>2395</v>
      </c>
    </row>
    <row r="4955" spans="3:14">
      <c r="C4955" s="1" t="s">
        <v>2486</v>
      </c>
      <c r="D4955" s="1">
        <v>0</v>
      </c>
      <c r="E4955" s="1" t="s">
        <v>27</v>
      </c>
      <c r="F4955" s="12" t="s">
        <v>142</v>
      </c>
      <c r="G4955" s="12" t="s">
        <v>3350</v>
      </c>
      <c r="H4955" s="1" t="s">
        <v>85</v>
      </c>
      <c r="I4955" s="12" t="s">
        <v>554</v>
      </c>
      <c r="J4955" s="12" t="s">
        <v>559</v>
      </c>
      <c r="K4955" s="1" t="s">
        <v>2480</v>
      </c>
      <c r="L4955" s="1" t="s">
        <v>2496</v>
      </c>
      <c r="M4955" s="1" t="s">
        <v>3293</v>
      </c>
      <c r="N4955" s="1" t="s">
        <v>2395</v>
      </c>
    </row>
    <row r="4956" spans="3:14">
      <c r="C4956" s="1" t="s">
        <v>3117</v>
      </c>
      <c r="D4956" s="1">
        <v>0</v>
      </c>
      <c r="E4956" s="1" t="s">
        <v>27</v>
      </c>
      <c r="F4956" s="12" t="s">
        <v>142</v>
      </c>
      <c r="G4956" s="12" t="s">
        <v>3350</v>
      </c>
      <c r="H4956" s="1" t="s">
        <v>85</v>
      </c>
      <c r="I4956" s="12" t="s">
        <v>554</v>
      </c>
      <c r="J4956" s="12" t="s">
        <v>559</v>
      </c>
      <c r="K4956" s="1" t="s">
        <v>2480</v>
      </c>
      <c r="L4956" s="1" t="s">
        <v>2496</v>
      </c>
      <c r="M4956" s="1" t="s">
        <v>3293</v>
      </c>
      <c r="N4956" s="1" t="s">
        <v>2395</v>
      </c>
    </row>
    <row r="4957" spans="3:14">
      <c r="C4957" s="1" t="s">
        <v>3118</v>
      </c>
      <c r="D4957" s="1">
        <v>0</v>
      </c>
      <c r="E4957" s="1" t="s">
        <v>27</v>
      </c>
      <c r="F4957" s="12" t="s">
        <v>142</v>
      </c>
      <c r="G4957" s="12" t="s">
        <v>3350</v>
      </c>
      <c r="H4957" s="1" t="s">
        <v>85</v>
      </c>
      <c r="I4957" s="12" t="s">
        <v>554</v>
      </c>
      <c r="J4957" s="12" t="s">
        <v>559</v>
      </c>
      <c r="K4957" s="1" t="s">
        <v>2480</v>
      </c>
      <c r="L4957" s="1" t="s">
        <v>2496</v>
      </c>
      <c r="M4957" s="1" t="s">
        <v>3293</v>
      </c>
      <c r="N4957" s="1" t="s">
        <v>2395</v>
      </c>
    </row>
    <row r="4958" spans="3:14">
      <c r="C4958" s="1" t="s">
        <v>2487</v>
      </c>
      <c r="D4958" s="1">
        <v>0</v>
      </c>
      <c r="E4958" s="1" t="s">
        <v>27</v>
      </c>
      <c r="F4958" s="12" t="s">
        <v>142</v>
      </c>
      <c r="G4958" s="12" t="s">
        <v>3350</v>
      </c>
      <c r="H4958" s="1" t="s">
        <v>85</v>
      </c>
      <c r="I4958" s="12" t="s">
        <v>554</v>
      </c>
      <c r="J4958" s="12" t="s">
        <v>559</v>
      </c>
      <c r="K4958" s="1" t="s">
        <v>2480</v>
      </c>
      <c r="L4958" s="1" t="s">
        <v>2496</v>
      </c>
      <c r="M4958" s="1" t="s">
        <v>3293</v>
      </c>
      <c r="N4958" s="1" t="s">
        <v>2395</v>
      </c>
    </row>
    <row r="4959" spans="3:14">
      <c r="C4959" s="1" t="s">
        <v>2488</v>
      </c>
      <c r="D4959" s="1">
        <v>0</v>
      </c>
      <c r="E4959" s="1" t="s">
        <v>27</v>
      </c>
      <c r="F4959" s="12" t="s">
        <v>142</v>
      </c>
      <c r="G4959" s="12" t="s">
        <v>3350</v>
      </c>
      <c r="H4959" s="1" t="s">
        <v>85</v>
      </c>
      <c r="I4959" s="12" t="s">
        <v>554</v>
      </c>
      <c r="J4959" s="12" t="s">
        <v>559</v>
      </c>
      <c r="K4959" s="1" t="s">
        <v>2480</v>
      </c>
      <c r="L4959" s="1" t="s">
        <v>2496</v>
      </c>
      <c r="M4959" s="1" t="s">
        <v>3293</v>
      </c>
      <c r="N4959" s="1" t="s">
        <v>2395</v>
      </c>
    </row>
    <row r="4960" spans="3:14">
      <c r="C4960" s="1" t="s">
        <v>2242</v>
      </c>
      <c r="D4960" s="1">
        <v>0</v>
      </c>
      <c r="E4960" s="1" t="s">
        <v>27</v>
      </c>
      <c r="F4960" s="12" t="s">
        <v>142</v>
      </c>
      <c r="G4960" s="12" t="s">
        <v>3350</v>
      </c>
      <c r="H4960" s="1" t="s">
        <v>85</v>
      </c>
      <c r="I4960" s="12" t="s">
        <v>554</v>
      </c>
      <c r="J4960" s="12" t="s">
        <v>559</v>
      </c>
      <c r="K4960" s="1" t="s">
        <v>2480</v>
      </c>
      <c r="L4960" s="1" t="s">
        <v>2496</v>
      </c>
      <c r="M4960" s="1" t="s">
        <v>3293</v>
      </c>
      <c r="N4960" s="1" t="s">
        <v>2395</v>
      </c>
    </row>
    <row r="4961" spans="3:14">
      <c r="C4961" s="1" t="s">
        <v>2243</v>
      </c>
      <c r="D4961" s="1">
        <v>0</v>
      </c>
      <c r="E4961" s="1" t="s">
        <v>27</v>
      </c>
      <c r="F4961" s="12" t="s">
        <v>142</v>
      </c>
      <c r="G4961" s="12" t="s">
        <v>3350</v>
      </c>
      <c r="H4961" s="1" t="s">
        <v>85</v>
      </c>
      <c r="I4961" s="12" t="s">
        <v>554</v>
      </c>
      <c r="J4961" s="12" t="s">
        <v>559</v>
      </c>
      <c r="K4961" s="1" t="s">
        <v>2480</v>
      </c>
      <c r="L4961" s="1" t="s">
        <v>2496</v>
      </c>
      <c r="M4961" s="1" t="s">
        <v>3293</v>
      </c>
      <c r="N4961" s="1" t="s">
        <v>2395</v>
      </c>
    </row>
    <row r="4962" spans="3:14">
      <c r="C4962" s="1" t="s">
        <v>3119</v>
      </c>
      <c r="D4962" s="1">
        <v>0</v>
      </c>
      <c r="E4962" s="1" t="s">
        <v>27</v>
      </c>
      <c r="F4962" s="12" t="s">
        <v>142</v>
      </c>
      <c r="G4962" s="12" t="s">
        <v>3350</v>
      </c>
      <c r="H4962" s="1" t="s">
        <v>85</v>
      </c>
      <c r="I4962" s="12" t="s">
        <v>554</v>
      </c>
      <c r="J4962" s="12" t="s">
        <v>559</v>
      </c>
      <c r="K4962" s="1" t="s">
        <v>2480</v>
      </c>
      <c r="L4962" s="1" t="s">
        <v>2496</v>
      </c>
      <c r="M4962" s="1" t="s">
        <v>3293</v>
      </c>
      <c r="N4962" s="1" t="s">
        <v>2395</v>
      </c>
    </row>
    <row r="4963" spans="3:14">
      <c r="C4963" s="1" t="s">
        <v>2489</v>
      </c>
      <c r="D4963" s="1">
        <v>0</v>
      </c>
      <c r="E4963" s="1" t="s">
        <v>27</v>
      </c>
      <c r="F4963" s="12" t="s">
        <v>142</v>
      </c>
      <c r="G4963" s="12" t="s">
        <v>3350</v>
      </c>
      <c r="H4963" s="1" t="s">
        <v>85</v>
      </c>
      <c r="I4963" s="12" t="s">
        <v>554</v>
      </c>
      <c r="J4963" s="12" t="s">
        <v>559</v>
      </c>
      <c r="K4963" s="1" t="s">
        <v>2480</v>
      </c>
      <c r="L4963" s="1" t="s">
        <v>2496</v>
      </c>
      <c r="M4963" s="1" t="s">
        <v>3293</v>
      </c>
      <c r="N4963" s="1" t="s">
        <v>2395</v>
      </c>
    </row>
    <row r="4964" spans="3:14">
      <c r="C4964" s="1" t="s">
        <v>2490</v>
      </c>
      <c r="D4964" s="1">
        <v>0</v>
      </c>
      <c r="E4964" s="1" t="s">
        <v>27</v>
      </c>
      <c r="F4964" s="12" t="s">
        <v>142</v>
      </c>
      <c r="G4964" s="12" t="s">
        <v>3350</v>
      </c>
      <c r="H4964" s="1" t="s">
        <v>85</v>
      </c>
      <c r="I4964" s="12" t="s">
        <v>554</v>
      </c>
      <c r="J4964" s="12" t="s">
        <v>559</v>
      </c>
      <c r="K4964" s="1" t="s">
        <v>2480</v>
      </c>
      <c r="L4964" s="1" t="s">
        <v>2496</v>
      </c>
      <c r="M4964" s="1" t="s">
        <v>3293</v>
      </c>
      <c r="N4964" s="1" t="s">
        <v>2395</v>
      </c>
    </row>
    <row r="4965" spans="3:14">
      <c r="C4965" s="1" t="s">
        <v>110</v>
      </c>
      <c r="D4965" s="1">
        <v>0</v>
      </c>
      <c r="E4965" s="1" t="s">
        <v>27</v>
      </c>
      <c r="F4965" s="12" t="s">
        <v>142</v>
      </c>
      <c r="G4965" s="12" t="s">
        <v>3350</v>
      </c>
      <c r="H4965" s="1" t="s">
        <v>85</v>
      </c>
      <c r="I4965" s="12" t="s">
        <v>2</v>
      </c>
      <c r="J4965" s="12" t="s">
        <v>559</v>
      </c>
      <c r="K4965" s="1" t="s">
        <v>2480</v>
      </c>
      <c r="L4965" s="1" t="s">
        <v>2496</v>
      </c>
      <c r="M4965" s="1" t="s">
        <v>3293</v>
      </c>
      <c r="N4965" s="1" t="s">
        <v>2395</v>
      </c>
    </row>
    <row r="4966" spans="3:14">
      <c r="C4966" s="1" t="s">
        <v>2491</v>
      </c>
      <c r="F4966" s="12" t="s">
        <v>3350</v>
      </c>
      <c r="G4966" s="12" t="s">
        <v>3350</v>
      </c>
      <c r="H4966" s="1" t="s">
        <v>85</v>
      </c>
      <c r="I4966" s="12" t="s">
        <v>554</v>
      </c>
      <c r="J4966" s="12" t="s">
        <v>559</v>
      </c>
      <c r="K4966" s="1" t="s">
        <v>2480</v>
      </c>
      <c r="L4966" s="1" t="s">
        <v>2496</v>
      </c>
      <c r="M4966" s="1" t="s">
        <v>3293</v>
      </c>
      <c r="N4966" s="1" t="s">
        <v>2396</v>
      </c>
    </row>
    <row r="4967" spans="3:14">
      <c r="C4967" s="1" t="s">
        <v>2492</v>
      </c>
      <c r="F4967" s="12" t="s">
        <v>3350</v>
      </c>
      <c r="G4967" s="12" t="s">
        <v>3350</v>
      </c>
      <c r="H4967" s="1" t="s">
        <v>85</v>
      </c>
      <c r="I4967" s="12" t="s">
        <v>554</v>
      </c>
      <c r="J4967" s="12" t="s">
        <v>559</v>
      </c>
      <c r="K4967" s="1" t="s">
        <v>2480</v>
      </c>
      <c r="L4967" s="1" t="s">
        <v>2496</v>
      </c>
      <c r="M4967" s="1" t="s">
        <v>3293</v>
      </c>
      <c r="N4967" s="1" t="s">
        <v>2396</v>
      </c>
    </row>
    <row r="4968" spans="3:14">
      <c r="C4968" s="1" t="s">
        <v>2493</v>
      </c>
      <c r="F4968" s="12" t="s">
        <v>3350</v>
      </c>
      <c r="G4968" s="12" t="s">
        <v>3350</v>
      </c>
      <c r="H4968" s="1" t="s">
        <v>85</v>
      </c>
      <c r="I4968" s="12" t="s">
        <v>554</v>
      </c>
      <c r="J4968" s="12" t="s">
        <v>559</v>
      </c>
      <c r="K4968" s="1" t="s">
        <v>2480</v>
      </c>
      <c r="L4968" s="1" t="s">
        <v>2496</v>
      </c>
      <c r="M4968" s="1" t="s">
        <v>3293</v>
      </c>
      <c r="N4968" s="1" t="s">
        <v>2396</v>
      </c>
    </row>
    <row r="4969" spans="3:14">
      <c r="C4969" s="1" t="s">
        <v>110</v>
      </c>
      <c r="D4969" s="1">
        <v>0</v>
      </c>
      <c r="E4969" s="1" t="s">
        <v>27</v>
      </c>
      <c r="F4969" s="12" t="s">
        <v>142</v>
      </c>
      <c r="G4969" s="12" t="s">
        <v>3350</v>
      </c>
      <c r="H4969" s="1" t="s">
        <v>85</v>
      </c>
      <c r="I4969" s="12" t="s">
        <v>2</v>
      </c>
      <c r="J4969" s="12" t="s">
        <v>554</v>
      </c>
      <c r="K4969" s="1" t="s">
        <v>2480</v>
      </c>
      <c r="L4969" s="1" t="s">
        <v>2496</v>
      </c>
      <c r="M4969" s="1" t="s">
        <v>3293</v>
      </c>
      <c r="N4969" s="1" t="s">
        <v>2396</v>
      </c>
    </row>
    <row r="4970" spans="3:14">
      <c r="C4970" s="1" t="s">
        <v>2486</v>
      </c>
      <c r="D4970" s="1">
        <v>0</v>
      </c>
      <c r="E4970" s="1" t="s">
        <v>27</v>
      </c>
      <c r="F4970" s="12" t="s">
        <v>142</v>
      </c>
      <c r="G4970" s="12" t="s">
        <v>3350</v>
      </c>
      <c r="H4970" s="1" t="s">
        <v>85</v>
      </c>
      <c r="I4970" s="12" t="s">
        <v>554</v>
      </c>
      <c r="J4970" s="12" t="s">
        <v>559</v>
      </c>
      <c r="K4970" s="1" t="s">
        <v>2480</v>
      </c>
      <c r="L4970" s="1" t="s">
        <v>2496</v>
      </c>
      <c r="M4970" s="1" t="s">
        <v>3293</v>
      </c>
      <c r="N4970" s="1" t="s">
        <v>2396</v>
      </c>
    </row>
    <row r="4971" spans="3:14">
      <c r="C4971" s="1" t="s">
        <v>3117</v>
      </c>
      <c r="D4971" s="1">
        <v>0</v>
      </c>
      <c r="E4971" s="1" t="s">
        <v>27</v>
      </c>
      <c r="F4971" s="12" t="s">
        <v>142</v>
      </c>
      <c r="G4971" s="12" t="s">
        <v>3350</v>
      </c>
      <c r="H4971" s="1" t="s">
        <v>85</v>
      </c>
      <c r="I4971" s="12" t="s">
        <v>554</v>
      </c>
      <c r="J4971" s="12" t="s">
        <v>559</v>
      </c>
      <c r="K4971" s="1" t="s">
        <v>2480</v>
      </c>
      <c r="L4971" s="1" t="s">
        <v>2496</v>
      </c>
      <c r="M4971" s="1" t="s">
        <v>3293</v>
      </c>
      <c r="N4971" s="1" t="s">
        <v>2396</v>
      </c>
    </row>
    <row r="4972" spans="3:14">
      <c r="C4972" s="1" t="s">
        <v>3118</v>
      </c>
      <c r="D4972" s="1">
        <v>0</v>
      </c>
      <c r="E4972" s="1" t="s">
        <v>27</v>
      </c>
      <c r="F4972" s="12" t="s">
        <v>142</v>
      </c>
      <c r="G4972" s="12" t="s">
        <v>3350</v>
      </c>
      <c r="H4972" s="1" t="s">
        <v>85</v>
      </c>
      <c r="I4972" s="12" t="s">
        <v>554</v>
      </c>
      <c r="J4972" s="12" t="s">
        <v>559</v>
      </c>
      <c r="K4972" s="1" t="s">
        <v>2480</v>
      </c>
      <c r="L4972" s="1" t="s">
        <v>2496</v>
      </c>
      <c r="M4972" s="1" t="s">
        <v>3293</v>
      </c>
      <c r="N4972" s="1" t="s">
        <v>2396</v>
      </c>
    </row>
    <row r="4973" spans="3:14">
      <c r="C4973" s="1" t="s">
        <v>2487</v>
      </c>
      <c r="D4973" s="1">
        <v>0</v>
      </c>
      <c r="E4973" s="1" t="s">
        <v>27</v>
      </c>
      <c r="F4973" s="12" t="s">
        <v>142</v>
      </c>
      <c r="G4973" s="12" t="s">
        <v>3350</v>
      </c>
      <c r="H4973" s="1" t="s">
        <v>85</v>
      </c>
      <c r="I4973" s="12" t="s">
        <v>554</v>
      </c>
      <c r="J4973" s="12" t="s">
        <v>559</v>
      </c>
      <c r="K4973" s="1" t="s">
        <v>2480</v>
      </c>
      <c r="L4973" s="1" t="s">
        <v>2496</v>
      </c>
      <c r="M4973" s="1" t="s">
        <v>3293</v>
      </c>
      <c r="N4973" s="1" t="s">
        <v>2396</v>
      </c>
    </row>
    <row r="4974" spans="3:14">
      <c r="C4974" s="1" t="s">
        <v>2488</v>
      </c>
      <c r="D4974" s="1">
        <v>0</v>
      </c>
      <c r="E4974" s="1" t="s">
        <v>27</v>
      </c>
      <c r="F4974" s="12" t="s">
        <v>142</v>
      </c>
      <c r="G4974" s="12" t="s">
        <v>3350</v>
      </c>
      <c r="H4974" s="1" t="s">
        <v>85</v>
      </c>
      <c r="I4974" s="12" t="s">
        <v>554</v>
      </c>
      <c r="J4974" s="12" t="s">
        <v>559</v>
      </c>
      <c r="K4974" s="1" t="s">
        <v>2480</v>
      </c>
      <c r="L4974" s="1" t="s">
        <v>2496</v>
      </c>
      <c r="M4974" s="1" t="s">
        <v>3293</v>
      </c>
      <c r="N4974" s="1" t="s">
        <v>2396</v>
      </c>
    </row>
    <row r="4975" spans="3:14">
      <c r="C4975" s="1" t="s">
        <v>2242</v>
      </c>
      <c r="D4975" s="1">
        <v>0</v>
      </c>
      <c r="E4975" s="1" t="s">
        <v>27</v>
      </c>
      <c r="F4975" s="12" t="s">
        <v>142</v>
      </c>
      <c r="G4975" s="12" t="s">
        <v>3350</v>
      </c>
      <c r="H4975" s="1" t="s">
        <v>85</v>
      </c>
      <c r="I4975" s="12" t="s">
        <v>554</v>
      </c>
      <c r="J4975" s="12" t="s">
        <v>559</v>
      </c>
      <c r="K4975" s="1" t="s">
        <v>2480</v>
      </c>
      <c r="L4975" s="1" t="s">
        <v>2496</v>
      </c>
      <c r="M4975" s="1" t="s">
        <v>3293</v>
      </c>
      <c r="N4975" s="1" t="s">
        <v>2396</v>
      </c>
    </row>
    <row r="4976" spans="3:14">
      <c r="C4976" s="1" t="s">
        <v>2243</v>
      </c>
      <c r="D4976" s="1">
        <v>0</v>
      </c>
      <c r="E4976" s="1" t="s">
        <v>27</v>
      </c>
      <c r="F4976" s="12" t="s">
        <v>142</v>
      </c>
      <c r="G4976" s="12" t="s">
        <v>3350</v>
      </c>
      <c r="H4976" s="1" t="s">
        <v>85</v>
      </c>
      <c r="I4976" s="12" t="s">
        <v>554</v>
      </c>
      <c r="J4976" s="12" t="s">
        <v>559</v>
      </c>
      <c r="K4976" s="1" t="s">
        <v>2480</v>
      </c>
      <c r="L4976" s="1" t="s">
        <v>2496</v>
      </c>
      <c r="M4976" s="1" t="s">
        <v>3293</v>
      </c>
      <c r="N4976" s="1" t="s">
        <v>2396</v>
      </c>
    </row>
    <row r="4977" spans="3:14">
      <c r="C4977" s="1" t="s">
        <v>3119</v>
      </c>
      <c r="D4977" s="1">
        <v>0</v>
      </c>
      <c r="E4977" s="1" t="s">
        <v>27</v>
      </c>
      <c r="F4977" s="12" t="s">
        <v>142</v>
      </c>
      <c r="G4977" s="12" t="s">
        <v>3350</v>
      </c>
      <c r="H4977" s="1" t="s">
        <v>85</v>
      </c>
      <c r="I4977" s="12" t="s">
        <v>554</v>
      </c>
      <c r="J4977" s="12" t="s">
        <v>559</v>
      </c>
      <c r="K4977" s="1" t="s">
        <v>2480</v>
      </c>
      <c r="L4977" s="1" t="s">
        <v>2496</v>
      </c>
      <c r="M4977" s="1" t="s">
        <v>3293</v>
      </c>
      <c r="N4977" s="1" t="s">
        <v>2396</v>
      </c>
    </row>
    <row r="4978" spans="3:14">
      <c r="C4978" s="1" t="s">
        <v>2489</v>
      </c>
      <c r="D4978" s="1">
        <v>0</v>
      </c>
      <c r="E4978" s="1" t="s">
        <v>27</v>
      </c>
      <c r="F4978" s="12" t="s">
        <v>142</v>
      </c>
      <c r="G4978" s="12" t="s">
        <v>3350</v>
      </c>
      <c r="H4978" s="1" t="s">
        <v>85</v>
      </c>
      <c r="I4978" s="12" t="s">
        <v>554</v>
      </c>
      <c r="J4978" s="12" t="s">
        <v>559</v>
      </c>
      <c r="K4978" s="1" t="s">
        <v>2480</v>
      </c>
      <c r="L4978" s="1" t="s">
        <v>2496</v>
      </c>
      <c r="M4978" s="1" t="s">
        <v>3293</v>
      </c>
      <c r="N4978" s="1" t="s">
        <v>2396</v>
      </c>
    </row>
    <row r="4979" spans="3:14">
      <c r="C4979" s="1" t="s">
        <v>2490</v>
      </c>
      <c r="D4979" s="1">
        <v>0</v>
      </c>
      <c r="E4979" s="1" t="s">
        <v>27</v>
      </c>
      <c r="F4979" s="12" t="s">
        <v>142</v>
      </c>
      <c r="G4979" s="12" t="s">
        <v>3350</v>
      </c>
      <c r="H4979" s="1" t="s">
        <v>85</v>
      </c>
      <c r="I4979" s="12" t="s">
        <v>554</v>
      </c>
      <c r="J4979" s="12" t="s">
        <v>559</v>
      </c>
      <c r="K4979" s="1" t="s">
        <v>2480</v>
      </c>
      <c r="L4979" s="1" t="s">
        <v>2496</v>
      </c>
      <c r="M4979" s="1" t="s">
        <v>3293</v>
      </c>
      <c r="N4979" s="1" t="s">
        <v>2396</v>
      </c>
    </row>
    <row r="4980" spans="3:14">
      <c r="C4980" s="1" t="s">
        <v>110</v>
      </c>
      <c r="D4980" s="1">
        <v>0</v>
      </c>
      <c r="E4980" s="1" t="s">
        <v>27</v>
      </c>
      <c r="F4980" s="12" t="s">
        <v>142</v>
      </c>
      <c r="G4980" s="12" t="s">
        <v>3350</v>
      </c>
      <c r="H4980" s="1" t="s">
        <v>85</v>
      </c>
      <c r="I4980" s="12" t="s">
        <v>2</v>
      </c>
      <c r="J4980" s="12" t="s">
        <v>559</v>
      </c>
      <c r="K4980" s="1" t="s">
        <v>2480</v>
      </c>
      <c r="L4980" s="1" t="s">
        <v>2496</v>
      </c>
      <c r="M4980" s="1" t="s">
        <v>3293</v>
      </c>
      <c r="N4980" s="1" t="s">
        <v>2396</v>
      </c>
    </row>
    <row r="4981" spans="3:14">
      <c r="C4981" s="1" t="s">
        <v>2491</v>
      </c>
      <c r="F4981" s="12" t="s">
        <v>3350</v>
      </c>
      <c r="G4981" s="12" t="s">
        <v>3350</v>
      </c>
      <c r="H4981" s="1" t="s">
        <v>85</v>
      </c>
      <c r="I4981" s="12" t="s">
        <v>554</v>
      </c>
      <c r="J4981" s="12" t="s">
        <v>559</v>
      </c>
      <c r="K4981" s="1" t="s">
        <v>2480</v>
      </c>
      <c r="L4981" s="1" t="s">
        <v>2496</v>
      </c>
      <c r="M4981" s="1" t="s">
        <v>3293</v>
      </c>
      <c r="N4981" s="1" t="s">
        <v>2397</v>
      </c>
    </row>
    <row r="4982" spans="3:14">
      <c r="C4982" s="1" t="s">
        <v>2492</v>
      </c>
      <c r="F4982" s="12" t="s">
        <v>3350</v>
      </c>
      <c r="G4982" s="12" t="s">
        <v>3350</v>
      </c>
      <c r="H4982" s="1" t="s">
        <v>85</v>
      </c>
      <c r="I4982" s="12" t="s">
        <v>554</v>
      </c>
      <c r="J4982" s="12" t="s">
        <v>559</v>
      </c>
      <c r="K4982" s="1" t="s">
        <v>2480</v>
      </c>
      <c r="L4982" s="1" t="s">
        <v>2496</v>
      </c>
      <c r="M4982" s="1" t="s">
        <v>3293</v>
      </c>
      <c r="N4982" s="1" t="s">
        <v>2397</v>
      </c>
    </row>
    <row r="4983" spans="3:14">
      <c r="C4983" s="1" t="s">
        <v>2493</v>
      </c>
      <c r="F4983" s="12" t="s">
        <v>3350</v>
      </c>
      <c r="G4983" s="12" t="s">
        <v>3350</v>
      </c>
      <c r="H4983" s="1" t="s">
        <v>85</v>
      </c>
      <c r="I4983" s="12" t="s">
        <v>554</v>
      </c>
      <c r="J4983" s="12" t="s">
        <v>559</v>
      </c>
      <c r="K4983" s="1" t="s">
        <v>2480</v>
      </c>
      <c r="L4983" s="1" t="s">
        <v>2496</v>
      </c>
      <c r="M4983" s="1" t="s">
        <v>3293</v>
      </c>
      <c r="N4983" s="1" t="s">
        <v>2397</v>
      </c>
    </row>
    <row r="4984" spans="3:14">
      <c r="C4984" s="1" t="s">
        <v>110</v>
      </c>
      <c r="D4984" s="1">
        <v>0</v>
      </c>
      <c r="E4984" s="1" t="s">
        <v>27</v>
      </c>
      <c r="F4984" s="12" t="s">
        <v>142</v>
      </c>
      <c r="G4984" s="12" t="s">
        <v>3350</v>
      </c>
      <c r="H4984" s="1" t="s">
        <v>85</v>
      </c>
      <c r="I4984" s="12" t="s">
        <v>2</v>
      </c>
      <c r="J4984" s="12" t="s">
        <v>554</v>
      </c>
      <c r="K4984" s="1" t="s">
        <v>2480</v>
      </c>
      <c r="L4984" s="1" t="s">
        <v>2496</v>
      </c>
      <c r="M4984" s="1" t="s">
        <v>3293</v>
      </c>
      <c r="N4984" s="1" t="s">
        <v>2397</v>
      </c>
    </row>
    <row r="4985" spans="3:14">
      <c r="C4985" s="1" t="s">
        <v>2486</v>
      </c>
      <c r="D4985" s="1">
        <v>0</v>
      </c>
      <c r="E4985" s="1" t="s">
        <v>27</v>
      </c>
      <c r="F4985" s="12" t="s">
        <v>142</v>
      </c>
      <c r="G4985" s="12" t="s">
        <v>3350</v>
      </c>
      <c r="H4985" s="1" t="s">
        <v>85</v>
      </c>
      <c r="I4985" s="12" t="s">
        <v>554</v>
      </c>
      <c r="J4985" s="12" t="s">
        <v>559</v>
      </c>
      <c r="K4985" s="1" t="s">
        <v>2480</v>
      </c>
      <c r="L4985" s="1" t="s">
        <v>2496</v>
      </c>
      <c r="M4985" s="1" t="s">
        <v>3293</v>
      </c>
      <c r="N4985" s="1" t="s">
        <v>2397</v>
      </c>
    </row>
    <row r="4986" spans="3:14">
      <c r="C4986" s="1" t="s">
        <v>3117</v>
      </c>
      <c r="D4986" s="1">
        <v>0</v>
      </c>
      <c r="E4986" s="1" t="s">
        <v>27</v>
      </c>
      <c r="F4986" s="12" t="s">
        <v>142</v>
      </c>
      <c r="G4986" s="12" t="s">
        <v>3350</v>
      </c>
      <c r="H4986" s="1" t="s">
        <v>85</v>
      </c>
      <c r="I4986" s="12" t="s">
        <v>554</v>
      </c>
      <c r="J4986" s="12" t="s">
        <v>559</v>
      </c>
      <c r="K4986" s="1" t="s">
        <v>2480</v>
      </c>
      <c r="L4986" s="1" t="s">
        <v>2496</v>
      </c>
      <c r="M4986" s="1" t="s">
        <v>3293</v>
      </c>
      <c r="N4986" s="1" t="s">
        <v>2397</v>
      </c>
    </row>
    <row r="4987" spans="3:14">
      <c r="C4987" s="1" t="s">
        <v>3118</v>
      </c>
      <c r="D4987" s="1">
        <v>0</v>
      </c>
      <c r="E4987" s="1" t="s">
        <v>27</v>
      </c>
      <c r="F4987" s="12" t="s">
        <v>142</v>
      </c>
      <c r="G4987" s="12" t="s">
        <v>3350</v>
      </c>
      <c r="H4987" s="1" t="s">
        <v>85</v>
      </c>
      <c r="I4987" s="12" t="s">
        <v>554</v>
      </c>
      <c r="J4987" s="12" t="s">
        <v>559</v>
      </c>
      <c r="K4987" s="1" t="s">
        <v>2480</v>
      </c>
      <c r="L4987" s="1" t="s">
        <v>2496</v>
      </c>
      <c r="M4987" s="1" t="s">
        <v>3293</v>
      </c>
      <c r="N4987" s="1" t="s">
        <v>2397</v>
      </c>
    </row>
    <row r="4988" spans="3:14">
      <c r="C4988" s="1" t="s">
        <v>2487</v>
      </c>
      <c r="D4988" s="1">
        <v>0</v>
      </c>
      <c r="E4988" s="1" t="s">
        <v>27</v>
      </c>
      <c r="F4988" s="12" t="s">
        <v>142</v>
      </c>
      <c r="G4988" s="12" t="s">
        <v>3350</v>
      </c>
      <c r="H4988" s="1" t="s">
        <v>85</v>
      </c>
      <c r="I4988" s="12" t="s">
        <v>554</v>
      </c>
      <c r="J4988" s="12" t="s">
        <v>559</v>
      </c>
      <c r="K4988" s="1" t="s">
        <v>2480</v>
      </c>
      <c r="L4988" s="1" t="s">
        <v>2496</v>
      </c>
      <c r="M4988" s="1" t="s">
        <v>3293</v>
      </c>
      <c r="N4988" s="1" t="s">
        <v>2397</v>
      </c>
    </row>
    <row r="4989" spans="3:14">
      <c r="C4989" s="1" t="s">
        <v>2488</v>
      </c>
      <c r="D4989" s="1">
        <v>0</v>
      </c>
      <c r="E4989" s="1" t="s">
        <v>27</v>
      </c>
      <c r="F4989" s="12" t="s">
        <v>142</v>
      </c>
      <c r="G4989" s="12" t="s">
        <v>3350</v>
      </c>
      <c r="H4989" s="1" t="s">
        <v>85</v>
      </c>
      <c r="I4989" s="12" t="s">
        <v>554</v>
      </c>
      <c r="J4989" s="12" t="s">
        <v>559</v>
      </c>
      <c r="K4989" s="1" t="s">
        <v>2480</v>
      </c>
      <c r="L4989" s="1" t="s">
        <v>2496</v>
      </c>
      <c r="M4989" s="1" t="s">
        <v>3293</v>
      </c>
      <c r="N4989" s="1" t="s">
        <v>2397</v>
      </c>
    </row>
    <row r="4990" spans="3:14">
      <c r="C4990" s="1" t="s">
        <v>2242</v>
      </c>
      <c r="D4990" s="1">
        <v>0</v>
      </c>
      <c r="E4990" s="1" t="s">
        <v>27</v>
      </c>
      <c r="F4990" s="12" t="s">
        <v>142</v>
      </c>
      <c r="G4990" s="12" t="s">
        <v>3350</v>
      </c>
      <c r="H4990" s="1" t="s">
        <v>85</v>
      </c>
      <c r="I4990" s="12" t="s">
        <v>554</v>
      </c>
      <c r="J4990" s="12" t="s">
        <v>559</v>
      </c>
      <c r="K4990" s="1" t="s">
        <v>2480</v>
      </c>
      <c r="L4990" s="1" t="s">
        <v>2496</v>
      </c>
      <c r="M4990" s="1" t="s">
        <v>3293</v>
      </c>
      <c r="N4990" s="1" t="s">
        <v>2397</v>
      </c>
    </row>
    <row r="4991" spans="3:14">
      <c r="C4991" s="1" t="s">
        <v>2243</v>
      </c>
      <c r="D4991" s="1">
        <v>0</v>
      </c>
      <c r="E4991" s="1" t="s">
        <v>27</v>
      </c>
      <c r="F4991" s="12" t="s">
        <v>142</v>
      </c>
      <c r="G4991" s="12" t="s">
        <v>3350</v>
      </c>
      <c r="H4991" s="1" t="s">
        <v>85</v>
      </c>
      <c r="I4991" s="12" t="s">
        <v>554</v>
      </c>
      <c r="J4991" s="12" t="s">
        <v>559</v>
      </c>
      <c r="K4991" s="1" t="s">
        <v>2480</v>
      </c>
      <c r="L4991" s="1" t="s">
        <v>2496</v>
      </c>
      <c r="M4991" s="1" t="s">
        <v>3293</v>
      </c>
      <c r="N4991" s="1" t="s">
        <v>2397</v>
      </c>
    </row>
    <row r="4992" spans="3:14">
      <c r="C4992" s="1" t="s">
        <v>3119</v>
      </c>
      <c r="D4992" s="1">
        <v>0</v>
      </c>
      <c r="E4992" s="1" t="s">
        <v>27</v>
      </c>
      <c r="F4992" s="12" t="s">
        <v>142</v>
      </c>
      <c r="G4992" s="12" t="s">
        <v>3350</v>
      </c>
      <c r="H4992" s="1" t="s">
        <v>85</v>
      </c>
      <c r="I4992" s="12" t="s">
        <v>554</v>
      </c>
      <c r="J4992" s="12" t="s">
        <v>559</v>
      </c>
      <c r="K4992" s="1" t="s">
        <v>2480</v>
      </c>
      <c r="L4992" s="1" t="s">
        <v>2496</v>
      </c>
      <c r="M4992" s="1" t="s">
        <v>3293</v>
      </c>
      <c r="N4992" s="1" t="s">
        <v>2397</v>
      </c>
    </row>
    <row r="4993" spans="3:14">
      <c r="C4993" s="1" t="s">
        <v>2489</v>
      </c>
      <c r="D4993" s="1">
        <v>0</v>
      </c>
      <c r="E4993" s="1" t="s">
        <v>27</v>
      </c>
      <c r="F4993" s="12" t="s">
        <v>142</v>
      </c>
      <c r="G4993" s="12" t="s">
        <v>3350</v>
      </c>
      <c r="H4993" s="1" t="s">
        <v>85</v>
      </c>
      <c r="I4993" s="12" t="s">
        <v>554</v>
      </c>
      <c r="J4993" s="12" t="s">
        <v>559</v>
      </c>
      <c r="K4993" s="1" t="s">
        <v>2480</v>
      </c>
      <c r="L4993" s="1" t="s">
        <v>2496</v>
      </c>
      <c r="M4993" s="1" t="s">
        <v>3293</v>
      </c>
      <c r="N4993" s="1" t="s">
        <v>2397</v>
      </c>
    </row>
    <row r="4994" spans="3:14">
      <c r="C4994" s="1" t="s">
        <v>2490</v>
      </c>
      <c r="D4994" s="1">
        <v>0</v>
      </c>
      <c r="E4994" s="1" t="s">
        <v>27</v>
      </c>
      <c r="F4994" s="12" t="s">
        <v>142</v>
      </c>
      <c r="G4994" s="12" t="s">
        <v>3350</v>
      </c>
      <c r="H4994" s="1" t="s">
        <v>85</v>
      </c>
      <c r="I4994" s="12" t="s">
        <v>554</v>
      </c>
      <c r="J4994" s="12" t="s">
        <v>559</v>
      </c>
      <c r="K4994" s="1" t="s">
        <v>2480</v>
      </c>
      <c r="L4994" s="1" t="s">
        <v>2496</v>
      </c>
      <c r="M4994" s="1" t="s">
        <v>3293</v>
      </c>
      <c r="N4994" s="1" t="s">
        <v>2397</v>
      </c>
    </row>
    <row r="4995" spans="3:14">
      <c r="C4995" s="1" t="s">
        <v>110</v>
      </c>
      <c r="D4995" s="1">
        <v>0</v>
      </c>
      <c r="E4995" s="1" t="s">
        <v>27</v>
      </c>
      <c r="F4995" s="12" t="s">
        <v>142</v>
      </c>
      <c r="G4995" s="12" t="s">
        <v>3350</v>
      </c>
      <c r="H4995" s="1" t="s">
        <v>85</v>
      </c>
      <c r="I4995" s="12" t="s">
        <v>2</v>
      </c>
      <c r="J4995" s="12" t="s">
        <v>559</v>
      </c>
      <c r="K4995" s="1" t="s">
        <v>2480</v>
      </c>
      <c r="L4995" s="1" t="s">
        <v>2496</v>
      </c>
      <c r="M4995" s="1" t="s">
        <v>3293</v>
      </c>
      <c r="N4995" s="1" t="s">
        <v>2397</v>
      </c>
    </row>
    <row r="4996" spans="3:14">
      <c r="C4996" s="1" t="s">
        <v>2491</v>
      </c>
      <c r="F4996" s="12" t="s">
        <v>3350</v>
      </c>
      <c r="G4996" s="12" t="s">
        <v>3350</v>
      </c>
      <c r="H4996" s="1" t="s">
        <v>85</v>
      </c>
      <c r="I4996" s="12" t="s">
        <v>554</v>
      </c>
      <c r="J4996" s="12" t="s">
        <v>559</v>
      </c>
      <c r="K4996" s="1" t="s">
        <v>2480</v>
      </c>
      <c r="L4996" s="1" t="s">
        <v>2497</v>
      </c>
      <c r="M4996" s="1" t="s">
        <v>3293</v>
      </c>
      <c r="N4996" s="1" t="s">
        <v>2395</v>
      </c>
    </row>
    <row r="4997" spans="3:14">
      <c r="C4997" s="1" t="s">
        <v>2492</v>
      </c>
      <c r="F4997" s="12" t="s">
        <v>3350</v>
      </c>
      <c r="G4997" s="12" t="s">
        <v>3350</v>
      </c>
      <c r="H4997" s="1" t="s">
        <v>85</v>
      </c>
      <c r="I4997" s="12" t="s">
        <v>554</v>
      </c>
      <c r="J4997" s="12" t="s">
        <v>559</v>
      </c>
      <c r="K4997" s="1" t="s">
        <v>2480</v>
      </c>
      <c r="L4997" s="1" t="s">
        <v>2497</v>
      </c>
      <c r="M4997" s="1" t="s">
        <v>3293</v>
      </c>
      <c r="N4997" s="1" t="s">
        <v>2395</v>
      </c>
    </row>
    <row r="4998" spans="3:14">
      <c r="C4998" s="1" t="s">
        <v>2493</v>
      </c>
      <c r="F4998" s="12" t="s">
        <v>3350</v>
      </c>
      <c r="G4998" s="12" t="s">
        <v>3350</v>
      </c>
      <c r="H4998" s="1" t="s">
        <v>85</v>
      </c>
      <c r="I4998" s="12" t="s">
        <v>554</v>
      </c>
      <c r="J4998" s="12" t="s">
        <v>559</v>
      </c>
      <c r="K4998" s="1" t="s">
        <v>2480</v>
      </c>
      <c r="L4998" s="1" t="s">
        <v>2497</v>
      </c>
      <c r="M4998" s="1" t="s">
        <v>3293</v>
      </c>
      <c r="N4998" s="1" t="s">
        <v>2395</v>
      </c>
    </row>
    <row r="4999" spans="3:14">
      <c r="C4999" s="1" t="s">
        <v>110</v>
      </c>
      <c r="D4999" s="1">
        <v>0</v>
      </c>
      <c r="E4999" s="1" t="s">
        <v>27</v>
      </c>
      <c r="F4999" s="12" t="s">
        <v>142</v>
      </c>
      <c r="G4999" s="12" t="s">
        <v>3350</v>
      </c>
      <c r="H4999" s="1" t="s">
        <v>85</v>
      </c>
      <c r="I4999" s="12" t="s">
        <v>2</v>
      </c>
      <c r="J4999" s="12" t="s">
        <v>554</v>
      </c>
      <c r="K4999" s="1" t="s">
        <v>2480</v>
      </c>
      <c r="L4999" s="1" t="s">
        <v>2497</v>
      </c>
      <c r="M4999" s="1" t="s">
        <v>3293</v>
      </c>
      <c r="N4999" s="1" t="s">
        <v>2395</v>
      </c>
    </row>
    <row r="5000" spans="3:14">
      <c r="C5000" s="1" t="s">
        <v>2486</v>
      </c>
      <c r="D5000" s="1">
        <v>0</v>
      </c>
      <c r="E5000" s="1" t="s">
        <v>27</v>
      </c>
      <c r="F5000" s="12" t="s">
        <v>142</v>
      </c>
      <c r="G5000" s="12" t="s">
        <v>3350</v>
      </c>
      <c r="H5000" s="1" t="s">
        <v>85</v>
      </c>
      <c r="I5000" s="12" t="s">
        <v>554</v>
      </c>
      <c r="J5000" s="12" t="s">
        <v>559</v>
      </c>
      <c r="K5000" s="1" t="s">
        <v>2480</v>
      </c>
      <c r="L5000" s="1" t="s">
        <v>2497</v>
      </c>
      <c r="M5000" s="1" t="s">
        <v>3293</v>
      </c>
      <c r="N5000" s="1" t="s">
        <v>2395</v>
      </c>
    </row>
    <row r="5001" spans="3:14">
      <c r="C5001" s="1" t="s">
        <v>3117</v>
      </c>
      <c r="D5001" s="1">
        <v>0</v>
      </c>
      <c r="E5001" s="1" t="s">
        <v>27</v>
      </c>
      <c r="F5001" s="12" t="s">
        <v>142</v>
      </c>
      <c r="G5001" s="12" t="s">
        <v>3350</v>
      </c>
      <c r="H5001" s="1" t="s">
        <v>85</v>
      </c>
      <c r="I5001" s="12" t="s">
        <v>554</v>
      </c>
      <c r="J5001" s="12" t="s">
        <v>559</v>
      </c>
      <c r="K5001" s="1" t="s">
        <v>2480</v>
      </c>
      <c r="L5001" s="1" t="s">
        <v>2497</v>
      </c>
      <c r="M5001" s="1" t="s">
        <v>3293</v>
      </c>
      <c r="N5001" s="1" t="s">
        <v>2395</v>
      </c>
    </row>
    <row r="5002" spans="3:14">
      <c r="C5002" s="1" t="s">
        <v>3118</v>
      </c>
      <c r="D5002" s="1">
        <v>0</v>
      </c>
      <c r="E5002" s="1" t="s">
        <v>27</v>
      </c>
      <c r="F5002" s="12" t="s">
        <v>142</v>
      </c>
      <c r="G5002" s="12" t="s">
        <v>3350</v>
      </c>
      <c r="H5002" s="1" t="s">
        <v>85</v>
      </c>
      <c r="I5002" s="12" t="s">
        <v>554</v>
      </c>
      <c r="J5002" s="12" t="s">
        <v>559</v>
      </c>
      <c r="K5002" s="1" t="s">
        <v>2480</v>
      </c>
      <c r="L5002" s="1" t="s">
        <v>2497</v>
      </c>
      <c r="M5002" s="1" t="s">
        <v>3293</v>
      </c>
      <c r="N5002" s="1" t="s">
        <v>2395</v>
      </c>
    </row>
    <row r="5003" spans="3:14">
      <c r="C5003" s="1" t="s">
        <v>2487</v>
      </c>
      <c r="D5003" s="1">
        <v>0</v>
      </c>
      <c r="E5003" s="1" t="s">
        <v>27</v>
      </c>
      <c r="F5003" s="12" t="s">
        <v>142</v>
      </c>
      <c r="G5003" s="12" t="s">
        <v>3350</v>
      </c>
      <c r="H5003" s="1" t="s">
        <v>85</v>
      </c>
      <c r="I5003" s="12" t="s">
        <v>554</v>
      </c>
      <c r="J5003" s="12" t="s">
        <v>559</v>
      </c>
      <c r="K5003" s="1" t="s">
        <v>2480</v>
      </c>
      <c r="L5003" s="1" t="s">
        <v>2497</v>
      </c>
      <c r="M5003" s="1" t="s">
        <v>3293</v>
      </c>
      <c r="N5003" s="1" t="s">
        <v>2395</v>
      </c>
    </row>
    <row r="5004" spans="3:14">
      <c r="C5004" s="1" t="s">
        <v>2488</v>
      </c>
      <c r="D5004" s="1">
        <v>0</v>
      </c>
      <c r="E5004" s="1" t="s">
        <v>27</v>
      </c>
      <c r="F5004" s="12" t="s">
        <v>142</v>
      </c>
      <c r="G5004" s="12" t="s">
        <v>3350</v>
      </c>
      <c r="H5004" s="1" t="s">
        <v>85</v>
      </c>
      <c r="I5004" s="12" t="s">
        <v>554</v>
      </c>
      <c r="J5004" s="12" t="s">
        <v>559</v>
      </c>
      <c r="K5004" s="1" t="s">
        <v>2480</v>
      </c>
      <c r="L5004" s="1" t="s">
        <v>2497</v>
      </c>
      <c r="M5004" s="1" t="s">
        <v>3293</v>
      </c>
      <c r="N5004" s="1" t="s">
        <v>2395</v>
      </c>
    </row>
    <row r="5005" spans="3:14">
      <c r="C5005" s="1" t="s">
        <v>2242</v>
      </c>
      <c r="D5005" s="1">
        <v>0</v>
      </c>
      <c r="E5005" s="1" t="s">
        <v>27</v>
      </c>
      <c r="F5005" s="12" t="s">
        <v>142</v>
      </c>
      <c r="G5005" s="12" t="s">
        <v>3350</v>
      </c>
      <c r="H5005" s="1" t="s">
        <v>85</v>
      </c>
      <c r="I5005" s="12" t="s">
        <v>554</v>
      </c>
      <c r="J5005" s="12" t="s">
        <v>559</v>
      </c>
      <c r="K5005" s="1" t="s">
        <v>2480</v>
      </c>
      <c r="L5005" s="1" t="s">
        <v>2497</v>
      </c>
      <c r="M5005" s="1" t="s">
        <v>3293</v>
      </c>
      <c r="N5005" s="1" t="s">
        <v>2395</v>
      </c>
    </row>
    <row r="5006" spans="3:14">
      <c r="C5006" s="1" t="s">
        <v>2243</v>
      </c>
      <c r="D5006" s="1">
        <v>0</v>
      </c>
      <c r="E5006" s="1" t="s">
        <v>27</v>
      </c>
      <c r="F5006" s="12" t="s">
        <v>142</v>
      </c>
      <c r="G5006" s="12" t="s">
        <v>3350</v>
      </c>
      <c r="H5006" s="1" t="s">
        <v>85</v>
      </c>
      <c r="I5006" s="12" t="s">
        <v>554</v>
      </c>
      <c r="J5006" s="12" t="s">
        <v>559</v>
      </c>
      <c r="K5006" s="1" t="s">
        <v>2480</v>
      </c>
      <c r="L5006" s="1" t="s">
        <v>2497</v>
      </c>
      <c r="M5006" s="1" t="s">
        <v>3293</v>
      </c>
      <c r="N5006" s="1" t="s">
        <v>2395</v>
      </c>
    </row>
    <row r="5007" spans="3:14">
      <c r="C5007" s="1" t="s">
        <v>3119</v>
      </c>
      <c r="D5007" s="1">
        <v>0</v>
      </c>
      <c r="E5007" s="1" t="s">
        <v>27</v>
      </c>
      <c r="F5007" s="12" t="s">
        <v>142</v>
      </c>
      <c r="G5007" s="12" t="s">
        <v>3350</v>
      </c>
      <c r="H5007" s="1" t="s">
        <v>85</v>
      </c>
      <c r="I5007" s="12" t="s">
        <v>554</v>
      </c>
      <c r="J5007" s="12" t="s">
        <v>559</v>
      </c>
      <c r="K5007" s="1" t="s">
        <v>2480</v>
      </c>
      <c r="L5007" s="1" t="s">
        <v>2497</v>
      </c>
      <c r="M5007" s="1" t="s">
        <v>3293</v>
      </c>
      <c r="N5007" s="1" t="s">
        <v>2395</v>
      </c>
    </row>
    <row r="5008" spans="3:14">
      <c r="C5008" s="1" t="s">
        <v>2489</v>
      </c>
      <c r="D5008" s="1">
        <v>0</v>
      </c>
      <c r="E5008" s="1" t="s">
        <v>27</v>
      </c>
      <c r="F5008" s="12" t="s">
        <v>142</v>
      </c>
      <c r="G5008" s="12" t="s">
        <v>3350</v>
      </c>
      <c r="H5008" s="1" t="s">
        <v>85</v>
      </c>
      <c r="I5008" s="12" t="s">
        <v>554</v>
      </c>
      <c r="J5008" s="12" t="s">
        <v>559</v>
      </c>
      <c r="K5008" s="1" t="s">
        <v>2480</v>
      </c>
      <c r="L5008" s="1" t="s">
        <v>2497</v>
      </c>
      <c r="M5008" s="1" t="s">
        <v>3293</v>
      </c>
      <c r="N5008" s="1" t="s">
        <v>2395</v>
      </c>
    </row>
    <row r="5009" spans="3:14">
      <c r="C5009" s="1" t="s">
        <v>2490</v>
      </c>
      <c r="D5009" s="1">
        <v>0</v>
      </c>
      <c r="E5009" s="1" t="s">
        <v>27</v>
      </c>
      <c r="F5009" s="12" t="s">
        <v>142</v>
      </c>
      <c r="G5009" s="12" t="s">
        <v>3350</v>
      </c>
      <c r="H5009" s="1" t="s">
        <v>85</v>
      </c>
      <c r="I5009" s="12" t="s">
        <v>554</v>
      </c>
      <c r="J5009" s="12" t="s">
        <v>559</v>
      </c>
      <c r="K5009" s="1" t="s">
        <v>2480</v>
      </c>
      <c r="L5009" s="1" t="s">
        <v>2497</v>
      </c>
      <c r="M5009" s="1" t="s">
        <v>3293</v>
      </c>
      <c r="N5009" s="1" t="s">
        <v>2395</v>
      </c>
    </row>
    <row r="5010" spans="3:14">
      <c r="C5010" s="1" t="s">
        <v>110</v>
      </c>
      <c r="D5010" s="1">
        <v>0</v>
      </c>
      <c r="E5010" s="1" t="s">
        <v>27</v>
      </c>
      <c r="F5010" s="12" t="s">
        <v>142</v>
      </c>
      <c r="G5010" s="12" t="s">
        <v>3350</v>
      </c>
      <c r="H5010" s="1" t="s">
        <v>85</v>
      </c>
      <c r="I5010" s="12" t="s">
        <v>2</v>
      </c>
      <c r="J5010" s="12" t="s">
        <v>559</v>
      </c>
      <c r="K5010" s="1" t="s">
        <v>2480</v>
      </c>
      <c r="L5010" s="1" t="s">
        <v>2497</v>
      </c>
      <c r="M5010" s="1" t="s">
        <v>3293</v>
      </c>
      <c r="N5010" s="1" t="s">
        <v>2395</v>
      </c>
    </row>
    <row r="5011" spans="3:14">
      <c r="C5011" s="1" t="s">
        <v>2491</v>
      </c>
      <c r="F5011" s="12" t="s">
        <v>3350</v>
      </c>
      <c r="G5011" s="12" t="s">
        <v>3350</v>
      </c>
      <c r="H5011" s="1" t="s">
        <v>85</v>
      </c>
      <c r="I5011" s="12" t="s">
        <v>554</v>
      </c>
      <c r="J5011" s="12" t="s">
        <v>559</v>
      </c>
      <c r="K5011" s="1" t="s">
        <v>2480</v>
      </c>
      <c r="L5011" s="1" t="s">
        <v>2497</v>
      </c>
      <c r="M5011" s="1" t="s">
        <v>3293</v>
      </c>
      <c r="N5011" s="1" t="s">
        <v>2396</v>
      </c>
    </row>
    <row r="5012" spans="3:14">
      <c r="C5012" s="1" t="s">
        <v>2492</v>
      </c>
      <c r="F5012" s="12" t="s">
        <v>3350</v>
      </c>
      <c r="G5012" s="12" t="s">
        <v>3350</v>
      </c>
      <c r="H5012" s="1" t="s">
        <v>85</v>
      </c>
      <c r="I5012" s="12" t="s">
        <v>554</v>
      </c>
      <c r="J5012" s="12" t="s">
        <v>559</v>
      </c>
      <c r="K5012" s="1" t="s">
        <v>2480</v>
      </c>
      <c r="L5012" s="1" t="s">
        <v>2497</v>
      </c>
      <c r="M5012" s="1" t="s">
        <v>3293</v>
      </c>
      <c r="N5012" s="1" t="s">
        <v>2396</v>
      </c>
    </row>
    <row r="5013" spans="3:14">
      <c r="C5013" s="1" t="s">
        <v>2493</v>
      </c>
      <c r="F5013" s="12" t="s">
        <v>3350</v>
      </c>
      <c r="G5013" s="12" t="s">
        <v>3350</v>
      </c>
      <c r="H5013" s="1" t="s">
        <v>85</v>
      </c>
      <c r="I5013" s="12" t="s">
        <v>554</v>
      </c>
      <c r="J5013" s="12" t="s">
        <v>559</v>
      </c>
      <c r="K5013" s="1" t="s">
        <v>2480</v>
      </c>
      <c r="L5013" s="1" t="s">
        <v>2497</v>
      </c>
      <c r="M5013" s="1" t="s">
        <v>3293</v>
      </c>
      <c r="N5013" s="1" t="s">
        <v>2396</v>
      </c>
    </row>
    <row r="5014" spans="3:14">
      <c r="C5014" s="1" t="s">
        <v>110</v>
      </c>
      <c r="D5014" s="1">
        <v>0</v>
      </c>
      <c r="E5014" s="1" t="s">
        <v>27</v>
      </c>
      <c r="F5014" s="12" t="s">
        <v>142</v>
      </c>
      <c r="G5014" s="12" t="s">
        <v>3350</v>
      </c>
      <c r="H5014" s="1" t="s">
        <v>85</v>
      </c>
      <c r="I5014" s="12" t="s">
        <v>2</v>
      </c>
      <c r="J5014" s="12" t="s">
        <v>554</v>
      </c>
      <c r="K5014" s="1" t="s">
        <v>2480</v>
      </c>
      <c r="L5014" s="1" t="s">
        <v>2497</v>
      </c>
      <c r="M5014" s="1" t="s">
        <v>3293</v>
      </c>
      <c r="N5014" s="1" t="s">
        <v>2396</v>
      </c>
    </row>
    <row r="5015" spans="3:14">
      <c r="C5015" s="1" t="s">
        <v>2486</v>
      </c>
      <c r="D5015" s="1">
        <v>0</v>
      </c>
      <c r="E5015" s="1" t="s">
        <v>27</v>
      </c>
      <c r="F5015" s="12" t="s">
        <v>142</v>
      </c>
      <c r="G5015" s="12" t="s">
        <v>3350</v>
      </c>
      <c r="H5015" s="1" t="s">
        <v>85</v>
      </c>
      <c r="I5015" s="12" t="s">
        <v>554</v>
      </c>
      <c r="J5015" s="12" t="s">
        <v>559</v>
      </c>
      <c r="K5015" s="1" t="s">
        <v>2480</v>
      </c>
      <c r="L5015" s="1" t="s">
        <v>2497</v>
      </c>
      <c r="M5015" s="1" t="s">
        <v>3293</v>
      </c>
      <c r="N5015" s="1" t="s">
        <v>2396</v>
      </c>
    </row>
    <row r="5016" spans="3:14">
      <c r="C5016" s="1" t="s">
        <v>3117</v>
      </c>
      <c r="D5016" s="1">
        <v>0</v>
      </c>
      <c r="E5016" s="1" t="s">
        <v>27</v>
      </c>
      <c r="F5016" s="12" t="s">
        <v>142</v>
      </c>
      <c r="G5016" s="12" t="s">
        <v>3350</v>
      </c>
      <c r="H5016" s="1" t="s">
        <v>85</v>
      </c>
      <c r="I5016" s="12" t="s">
        <v>554</v>
      </c>
      <c r="J5016" s="12" t="s">
        <v>559</v>
      </c>
      <c r="K5016" s="1" t="s">
        <v>2480</v>
      </c>
      <c r="L5016" s="1" t="s">
        <v>2497</v>
      </c>
      <c r="M5016" s="1" t="s">
        <v>3293</v>
      </c>
      <c r="N5016" s="1" t="s">
        <v>2396</v>
      </c>
    </row>
    <row r="5017" spans="3:14">
      <c r="C5017" s="1" t="s">
        <v>3118</v>
      </c>
      <c r="D5017" s="1">
        <v>0</v>
      </c>
      <c r="E5017" s="1" t="s">
        <v>27</v>
      </c>
      <c r="F5017" s="12" t="s">
        <v>142</v>
      </c>
      <c r="G5017" s="12" t="s">
        <v>3350</v>
      </c>
      <c r="H5017" s="1" t="s">
        <v>85</v>
      </c>
      <c r="I5017" s="12" t="s">
        <v>554</v>
      </c>
      <c r="J5017" s="12" t="s">
        <v>559</v>
      </c>
      <c r="K5017" s="1" t="s">
        <v>2480</v>
      </c>
      <c r="L5017" s="1" t="s">
        <v>2497</v>
      </c>
      <c r="M5017" s="1" t="s">
        <v>3293</v>
      </c>
      <c r="N5017" s="1" t="s">
        <v>2396</v>
      </c>
    </row>
    <row r="5018" spans="3:14">
      <c r="C5018" s="1" t="s">
        <v>2487</v>
      </c>
      <c r="D5018" s="1">
        <v>0</v>
      </c>
      <c r="E5018" s="1" t="s">
        <v>27</v>
      </c>
      <c r="F5018" s="12" t="s">
        <v>142</v>
      </c>
      <c r="G5018" s="12" t="s">
        <v>3350</v>
      </c>
      <c r="H5018" s="1" t="s">
        <v>85</v>
      </c>
      <c r="I5018" s="12" t="s">
        <v>554</v>
      </c>
      <c r="J5018" s="12" t="s">
        <v>559</v>
      </c>
      <c r="K5018" s="1" t="s">
        <v>2480</v>
      </c>
      <c r="L5018" s="1" t="s">
        <v>2497</v>
      </c>
      <c r="M5018" s="1" t="s">
        <v>3293</v>
      </c>
      <c r="N5018" s="1" t="s">
        <v>2396</v>
      </c>
    </row>
    <row r="5019" spans="3:14">
      <c r="C5019" s="1" t="s">
        <v>2488</v>
      </c>
      <c r="D5019" s="1">
        <v>0</v>
      </c>
      <c r="E5019" s="1" t="s">
        <v>27</v>
      </c>
      <c r="F5019" s="12" t="s">
        <v>142</v>
      </c>
      <c r="G5019" s="12" t="s">
        <v>3350</v>
      </c>
      <c r="H5019" s="1" t="s">
        <v>85</v>
      </c>
      <c r="I5019" s="12" t="s">
        <v>554</v>
      </c>
      <c r="J5019" s="12" t="s">
        <v>559</v>
      </c>
      <c r="K5019" s="1" t="s">
        <v>2480</v>
      </c>
      <c r="L5019" s="1" t="s">
        <v>2497</v>
      </c>
      <c r="M5019" s="1" t="s">
        <v>3293</v>
      </c>
      <c r="N5019" s="1" t="s">
        <v>2396</v>
      </c>
    </row>
    <row r="5020" spans="3:14">
      <c r="C5020" s="1" t="s">
        <v>2242</v>
      </c>
      <c r="D5020" s="1">
        <v>0</v>
      </c>
      <c r="E5020" s="1" t="s">
        <v>27</v>
      </c>
      <c r="F5020" s="12" t="s">
        <v>142</v>
      </c>
      <c r="G5020" s="12" t="s">
        <v>3350</v>
      </c>
      <c r="H5020" s="1" t="s">
        <v>85</v>
      </c>
      <c r="I5020" s="12" t="s">
        <v>554</v>
      </c>
      <c r="J5020" s="12" t="s">
        <v>559</v>
      </c>
      <c r="K5020" s="1" t="s">
        <v>2480</v>
      </c>
      <c r="L5020" s="1" t="s">
        <v>2497</v>
      </c>
      <c r="M5020" s="1" t="s">
        <v>3293</v>
      </c>
      <c r="N5020" s="1" t="s">
        <v>2396</v>
      </c>
    </row>
    <row r="5021" spans="3:14">
      <c r="C5021" s="1" t="s">
        <v>2243</v>
      </c>
      <c r="D5021" s="1">
        <v>0</v>
      </c>
      <c r="E5021" s="1" t="s">
        <v>27</v>
      </c>
      <c r="F5021" s="12" t="s">
        <v>142</v>
      </c>
      <c r="G5021" s="12" t="s">
        <v>3350</v>
      </c>
      <c r="H5021" s="1" t="s">
        <v>85</v>
      </c>
      <c r="I5021" s="12" t="s">
        <v>554</v>
      </c>
      <c r="J5021" s="12" t="s">
        <v>559</v>
      </c>
      <c r="K5021" s="1" t="s">
        <v>2480</v>
      </c>
      <c r="L5021" s="1" t="s">
        <v>2497</v>
      </c>
      <c r="M5021" s="1" t="s">
        <v>3293</v>
      </c>
      <c r="N5021" s="1" t="s">
        <v>2396</v>
      </c>
    </row>
    <row r="5022" spans="3:14">
      <c r="C5022" s="1" t="s">
        <v>3119</v>
      </c>
      <c r="D5022" s="1">
        <v>0</v>
      </c>
      <c r="E5022" s="1" t="s">
        <v>27</v>
      </c>
      <c r="F5022" s="12" t="s">
        <v>142</v>
      </c>
      <c r="G5022" s="12" t="s">
        <v>3350</v>
      </c>
      <c r="H5022" s="1" t="s">
        <v>85</v>
      </c>
      <c r="I5022" s="12" t="s">
        <v>554</v>
      </c>
      <c r="J5022" s="12" t="s">
        <v>559</v>
      </c>
      <c r="K5022" s="1" t="s">
        <v>2480</v>
      </c>
      <c r="L5022" s="1" t="s">
        <v>2497</v>
      </c>
      <c r="M5022" s="1" t="s">
        <v>3293</v>
      </c>
      <c r="N5022" s="1" t="s">
        <v>2396</v>
      </c>
    </row>
    <row r="5023" spans="3:14">
      <c r="C5023" s="1" t="s">
        <v>2489</v>
      </c>
      <c r="D5023" s="1">
        <v>0</v>
      </c>
      <c r="E5023" s="1" t="s">
        <v>27</v>
      </c>
      <c r="F5023" s="12" t="s">
        <v>142</v>
      </c>
      <c r="G5023" s="12" t="s">
        <v>3350</v>
      </c>
      <c r="H5023" s="1" t="s">
        <v>85</v>
      </c>
      <c r="I5023" s="12" t="s">
        <v>554</v>
      </c>
      <c r="J5023" s="12" t="s">
        <v>559</v>
      </c>
      <c r="K5023" s="1" t="s">
        <v>2480</v>
      </c>
      <c r="L5023" s="1" t="s">
        <v>2497</v>
      </c>
      <c r="M5023" s="1" t="s">
        <v>3293</v>
      </c>
      <c r="N5023" s="1" t="s">
        <v>2396</v>
      </c>
    </row>
    <row r="5024" spans="3:14">
      <c r="C5024" s="1" t="s">
        <v>2490</v>
      </c>
      <c r="D5024" s="1">
        <v>0</v>
      </c>
      <c r="E5024" s="1" t="s">
        <v>27</v>
      </c>
      <c r="F5024" s="12" t="s">
        <v>142</v>
      </c>
      <c r="G5024" s="12" t="s">
        <v>3350</v>
      </c>
      <c r="H5024" s="1" t="s">
        <v>85</v>
      </c>
      <c r="I5024" s="12" t="s">
        <v>554</v>
      </c>
      <c r="J5024" s="12" t="s">
        <v>559</v>
      </c>
      <c r="K5024" s="1" t="s">
        <v>2480</v>
      </c>
      <c r="L5024" s="1" t="s">
        <v>2497</v>
      </c>
      <c r="M5024" s="1" t="s">
        <v>3293</v>
      </c>
      <c r="N5024" s="1" t="s">
        <v>2396</v>
      </c>
    </row>
    <row r="5025" spans="3:14">
      <c r="C5025" s="1" t="s">
        <v>110</v>
      </c>
      <c r="D5025" s="1">
        <v>0</v>
      </c>
      <c r="E5025" s="1" t="s">
        <v>27</v>
      </c>
      <c r="F5025" s="12" t="s">
        <v>142</v>
      </c>
      <c r="G5025" s="12" t="s">
        <v>3350</v>
      </c>
      <c r="H5025" s="1" t="s">
        <v>85</v>
      </c>
      <c r="I5025" s="12" t="s">
        <v>2</v>
      </c>
      <c r="J5025" s="12" t="s">
        <v>559</v>
      </c>
      <c r="K5025" s="1" t="s">
        <v>2480</v>
      </c>
      <c r="L5025" s="1" t="s">
        <v>2497</v>
      </c>
      <c r="M5025" s="1" t="s">
        <v>3293</v>
      </c>
      <c r="N5025" s="1" t="s">
        <v>2396</v>
      </c>
    </row>
    <row r="5026" spans="3:14">
      <c r="C5026" s="1" t="s">
        <v>2491</v>
      </c>
      <c r="F5026" s="12" t="s">
        <v>3350</v>
      </c>
      <c r="G5026" s="12" t="s">
        <v>3350</v>
      </c>
      <c r="H5026" s="1" t="s">
        <v>85</v>
      </c>
      <c r="I5026" s="12" t="s">
        <v>554</v>
      </c>
      <c r="J5026" s="12" t="s">
        <v>559</v>
      </c>
      <c r="K5026" s="1" t="s">
        <v>2480</v>
      </c>
      <c r="L5026" s="1" t="s">
        <v>2497</v>
      </c>
      <c r="M5026" s="1" t="s">
        <v>3293</v>
      </c>
      <c r="N5026" s="1" t="s">
        <v>2397</v>
      </c>
    </row>
    <row r="5027" spans="3:14">
      <c r="C5027" s="1" t="s">
        <v>2492</v>
      </c>
      <c r="F5027" s="12" t="s">
        <v>3350</v>
      </c>
      <c r="G5027" s="12" t="s">
        <v>3350</v>
      </c>
      <c r="H5027" s="1" t="s">
        <v>85</v>
      </c>
      <c r="I5027" s="12" t="s">
        <v>554</v>
      </c>
      <c r="J5027" s="12" t="s">
        <v>559</v>
      </c>
      <c r="K5027" s="1" t="s">
        <v>2480</v>
      </c>
      <c r="L5027" s="1" t="s">
        <v>2497</v>
      </c>
      <c r="M5027" s="1" t="s">
        <v>3293</v>
      </c>
      <c r="N5027" s="1" t="s">
        <v>2397</v>
      </c>
    </row>
    <row r="5028" spans="3:14">
      <c r="C5028" s="1" t="s">
        <v>2493</v>
      </c>
      <c r="F5028" s="12" t="s">
        <v>3350</v>
      </c>
      <c r="G5028" s="12" t="s">
        <v>3350</v>
      </c>
      <c r="H5028" s="1" t="s">
        <v>85</v>
      </c>
      <c r="I5028" s="12" t="s">
        <v>554</v>
      </c>
      <c r="J5028" s="12" t="s">
        <v>559</v>
      </c>
      <c r="K5028" s="1" t="s">
        <v>2480</v>
      </c>
      <c r="L5028" s="1" t="s">
        <v>2497</v>
      </c>
      <c r="M5028" s="1" t="s">
        <v>3293</v>
      </c>
      <c r="N5028" s="1" t="s">
        <v>2397</v>
      </c>
    </row>
    <row r="5029" spans="3:14">
      <c r="C5029" s="1" t="s">
        <v>110</v>
      </c>
      <c r="D5029" s="1">
        <v>0</v>
      </c>
      <c r="E5029" s="1" t="s">
        <v>27</v>
      </c>
      <c r="F5029" s="12" t="s">
        <v>142</v>
      </c>
      <c r="G5029" s="12" t="s">
        <v>3350</v>
      </c>
      <c r="H5029" s="1" t="s">
        <v>85</v>
      </c>
      <c r="I5029" s="12" t="s">
        <v>2</v>
      </c>
      <c r="J5029" s="12" t="s">
        <v>554</v>
      </c>
      <c r="K5029" s="1" t="s">
        <v>2480</v>
      </c>
      <c r="L5029" s="1" t="s">
        <v>2497</v>
      </c>
      <c r="M5029" s="1" t="s">
        <v>3293</v>
      </c>
      <c r="N5029" s="1" t="s">
        <v>2397</v>
      </c>
    </row>
    <row r="5030" spans="3:14">
      <c r="C5030" s="1" t="s">
        <v>2486</v>
      </c>
      <c r="D5030" s="1">
        <v>0</v>
      </c>
      <c r="E5030" s="1" t="s">
        <v>27</v>
      </c>
      <c r="F5030" s="12" t="s">
        <v>142</v>
      </c>
      <c r="G5030" s="12" t="s">
        <v>3350</v>
      </c>
      <c r="H5030" s="1" t="s">
        <v>85</v>
      </c>
      <c r="I5030" s="12" t="s">
        <v>554</v>
      </c>
      <c r="J5030" s="12" t="s">
        <v>559</v>
      </c>
      <c r="K5030" s="1" t="s">
        <v>2480</v>
      </c>
      <c r="L5030" s="1" t="s">
        <v>2497</v>
      </c>
      <c r="M5030" s="1" t="s">
        <v>3293</v>
      </c>
      <c r="N5030" s="1" t="s">
        <v>2397</v>
      </c>
    </row>
    <row r="5031" spans="3:14">
      <c r="C5031" s="1" t="s">
        <v>3117</v>
      </c>
      <c r="D5031" s="1">
        <v>0</v>
      </c>
      <c r="E5031" s="1" t="s">
        <v>27</v>
      </c>
      <c r="F5031" s="12" t="s">
        <v>142</v>
      </c>
      <c r="G5031" s="12" t="s">
        <v>3350</v>
      </c>
      <c r="H5031" s="1" t="s">
        <v>85</v>
      </c>
      <c r="I5031" s="12" t="s">
        <v>554</v>
      </c>
      <c r="J5031" s="12" t="s">
        <v>559</v>
      </c>
      <c r="K5031" s="1" t="s">
        <v>2480</v>
      </c>
      <c r="L5031" s="1" t="s">
        <v>2497</v>
      </c>
      <c r="M5031" s="1" t="s">
        <v>3293</v>
      </c>
      <c r="N5031" s="1" t="s">
        <v>2397</v>
      </c>
    </row>
    <row r="5032" spans="3:14">
      <c r="C5032" s="1" t="s">
        <v>3118</v>
      </c>
      <c r="D5032" s="1">
        <v>0</v>
      </c>
      <c r="E5032" s="1" t="s">
        <v>27</v>
      </c>
      <c r="F5032" s="12" t="s">
        <v>142</v>
      </c>
      <c r="G5032" s="12" t="s">
        <v>3350</v>
      </c>
      <c r="H5032" s="1" t="s">
        <v>85</v>
      </c>
      <c r="I5032" s="12" t="s">
        <v>554</v>
      </c>
      <c r="J5032" s="12" t="s">
        <v>559</v>
      </c>
      <c r="K5032" s="1" t="s">
        <v>2480</v>
      </c>
      <c r="L5032" s="1" t="s">
        <v>2497</v>
      </c>
      <c r="M5032" s="1" t="s">
        <v>3293</v>
      </c>
      <c r="N5032" s="1" t="s">
        <v>2397</v>
      </c>
    </row>
    <row r="5033" spans="3:14">
      <c r="C5033" s="1" t="s">
        <v>2487</v>
      </c>
      <c r="D5033" s="1">
        <v>0</v>
      </c>
      <c r="E5033" s="1" t="s">
        <v>27</v>
      </c>
      <c r="F5033" s="12" t="s">
        <v>142</v>
      </c>
      <c r="G5033" s="12" t="s">
        <v>3350</v>
      </c>
      <c r="H5033" s="1" t="s">
        <v>85</v>
      </c>
      <c r="I5033" s="12" t="s">
        <v>554</v>
      </c>
      <c r="J5033" s="12" t="s">
        <v>559</v>
      </c>
      <c r="K5033" s="1" t="s">
        <v>2480</v>
      </c>
      <c r="L5033" s="1" t="s">
        <v>2497</v>
      </c>
      <c r="M5033" s="1" t="s">
        <v>3293</v>
      </c>
      <c r="N5033" s="1" t="s">
        <v>2397</v>
      </c>
    </row>
    <row r="5034" spans="3:14">
      <c r="C5034" s="1" t="s">
        <v>2488</v>
      </c>
      <c r="D5034" s="1">
        <v>0</v>
      </c>
      <c r="E5034" s="1" t="s">
        <v>27</v>
      </c>
      <c r="F5034" s="12" t="s">
        <v>142</v>
      </c>
      <c r="G5034" s="12" t="s">
        <v>3350</v>
      </c>
      <c r="H5034" s="1" t="s">
        <v>85</v>
      </c>
      <c r="I5034" s="12" t="s">
        <v>554</v>
      </c>
      <c r="J5034" s="12" t="s">
        <v>559</v>
      </c>
      <c r="K5034" s="1" t="s">
        <v>2480</v>
      </c>
      <c r="L5034" s="1" t="s">
        <v>2497</v>
      </c>
      <c r="M5034" s="1" t="s">
        <v>3293</v>
      </c>
      <c r="N5034" s="1" t="s">
        <v>2397</v>
      </c>
    </row>
    <row r="5035" spans="3:14">
      <c r="C5035" s="1" t="s">
        <v>2242</v>
      </c>
      <c r="D5035" s="1">
        <v>0</v>
      </c>
      <c r="E5035" s="1" t="s">
        <v>27</v>
      </c>
      <c r="F5035" s="12" t="s">
        <v>142</v>
      </c>
      <c r="G5035" s="12" t="s">
        <v>3350</v>
      </c>
      <c r="H5035" s="1" t="s">
        <v>85</v>
      </c>
      <c r="I5035" s="12" t="s">
        <v>554</v>
      </c>
      <c r="J5035" s="12" t="s">
        <v>559</v>
      </c>
      <c r="K5035" s="1" t="s">
        <v>2480</v>
      </c>
      <c r="L5035" s="1" t="s">
        <v>2497</v>
      </c>
      <c r="M5035" s="1" t="s">
        <v>3293</v>
      </c>
      <c r="N5035" s="1" t="s">
        <v>2397</v>
      </c>
    </row>
    <row r="5036" spans="3:14">
      <c r="C5036" s="1" t="s">
        <v>2243</v>
      </c>
      <c r="D5036" s="1">
        <v>0</v>
      </c>
      <c r="E5036" s="1" t="s">
        <v>27</v>
      </c>
      <c r="F5036" s="12" t="s">
        <v>142</v>
      </c>
      <c r="G5036" s="12" t="s">
        <v>3350</v>
      </c>
      <c r="H5036" s="1" t="s">
        <v>85</v>
      </c>
      <c r="I5036" s="12" t="s">
        <v>554</v>
      </c>
      <c r="J5036" s="12" t="s">
        <v>559</v>
      </c>
      <c r="K5036" s="1" t="s">
        <v>2480</v>
      </c>
      <c r="L5036" s="1" t="s">
        <v>2497</v>
      </c>
      <c r="M5036" s="1" t="s">
        <v>3293</v>
      </c>
      <c r="N5036" s="1" t="s">
        <v>2397</v>
      </c>
    </row>
    <row r="5037" spans="3:14">
      <c r="C5037" s="1" t="s">
        <v>3119</v>
      </c>
      <c r="D5037" s="1">
        <v>0</v>
      </c>
      <c r="E5037" s="1" t="s">
        <v>27</v>
      </c>
      <c r="F5037" s="12" t="s">
        <v>142</v>
      </c>
      <c r="G5037" s="12" t="s">
        <v>3350</v>
      </c>
      <c r="H5037" s="1" t="s">
        <v>85</v>
      </c>
      <c r="I5037" s="12" t="s">
        <v>554</v>
      </c>
      <c r="J5037" s="12" t="s">
        <v>559</v>
      </c>
      <c r="K5037" s="1" t="s">
        <v>2480</v>
      </c>
      <c r="L5037" s="1" t="s">
        <v>2497</v>
      </c>
      <c r="M5037" s="1" t="s">
        <v>3293</v>
      </c>
      <c r="N5037" s="1" t="s">
        <v>2397</v>
      </c>
    </row>
    <row r="5038" spans="3:14">
      <c r="C5038" s="1" t="s">
        <v>2489</v>
      </c>
      <c r="D5038" s="1">
        <v>0</v>
      </c>
      <c r="E5038" s="1" t="s">
        <v>27</v>
      </c>
      <c r="F5038" s="12" t="s">
        <v>142</v>
      </c>
      <c r="G5038" s="12" t="s">
        <v>3350</v>
      </c>
      <c r="H5038" s="1" t="s">
        <v>85</v>
      </c>
      <c r="I5038" s="12" t="s">
        <v>554</v>
      </c>
      <c r="J5038" s="12" t="s">
        <v>559</v>
      </c>
      <c r="K5038" s="1" t="s">
        <v>2480</v>
      </c>
      <c r="L5038" s="1" t="s">
        <v>2497</v>
      </c>
      <c r="M5038" s="1" t="s">
        <v>3293</v>
      </c>
      <c r="N5038" s="1" t="s">
        <v>2397</v>
      </c>
    </row>
    <row r="5039" spans="3:14">
      <c r="C5039" s="1" t="s">
        <v>2490</v>
      </c>
      <c r="D5039" s="1">
        <v>0</v>
      </c>
      <c r="E5039" s="1" t="s">
        <v>27</v>
      </c>
      <c r="F5039" s="12" t="s">
        <v>142</v>
      </c>
      <c r="G5039" s="12" t="s">
        <v>3350</v>
      </c>
      <c r="H5039" s="1" t="s">
        <v>85</v>
      </c>
      <c r="I5039" s="12" t="s">
        <v>554</v>
      </c>
      <c r="J5039" s="12" t="s">
        <v>559</v>
      </c>
      <c r="K5039" s="1" t="s">
        <v>2480</v>
      </c>
      <c r="L5039" s="1" t="s">
        <v>2497</v>
      </c>
      <c r="M5039" s="1" t="s">
        <v>3293</v>
      </c>
      <c r="N5039" s="1" t="s">
        <v>2397</v>
      </c>
    </row>
    <row r="5040" spans="3:14">
      <c r="C5040" s="1" t="s">
        <v>110</v>
      </c>
      <c r="D5040" s="1">
        <v>0</v>
      </c>
      <c r="E5040" s="1" t="s">
        <v>27</v>
      </c>
      <c r="F5040" s="12" t="s">
        <v>142</v>
      </c>
      <c r="G5040" s="12" t="s">
        <v>3350</v>
      </c>
      <c r="H5040" s="1" t="s">
        <v>85</v>
      </c>
      <c r="I5040" s="12" t="s">
        <v>2</v>
      </c>
      <c r="J5040" s="12" t="s">
        <v>559</v>
      </c>
      <c r="K5040" s="1" t="s">
        <v>2480</v>
      </c>
      <c r="L5040" s="1" t="s">
        <v>2497</v>
      </c>
      <c r="M5040" s="1" t="s">
        <v>3293</v>
      </c>
      <c r="N5040" s="1" t="s">
        <v>2397</v>
      </c>
    </row>
    <row r="5041" spans="3:14">
      <c r="C5041" s="1" t="s">
        <v>2491</v>
      </c>
      <c r="F5041" s="12" t="s">
        <v>3350</v>
      </c>
      <c r="G5041" s="12" t="s">
        <v>3350</v>
      </c>
      <c r="H5041" s="1" t="s">
        <v>85</v>
      </c>
      <c r="I5041" s="12" t="s">
        <v>554</v>
      </c>
      <c r="J5041" s="12" t="s">
        <v>559</v>
      </c>
      <c r="K5041" s="1" t="s">
        <v>2480</v>
      </c>
      <c r="L5041" s="1" t="s">
        <v>3111</v>
      </c>
      <c r="M5041" s="1" t="s">
        <v>3293</v>
      </c>
      <c r="N5041" s="1" t="s">
        <v>2395</v>
      </c>
    </row>
    <row r="5042" spans="3:14">
      <c r="C5042" s="1" t="s">
        <v>2492</v>
      </c>
      <c r="F5042" s="12" t="s">
        <v>3350</v>
      </c>
      <c r="G5042" s="12" t="s">
        <v>3350</v>
      </c>
      <c r="H5042" s="1" t="s">
        <v>85</v>
      </c>
      <c r="I5042" s="12" t="s">
        <v>554</v>
      </c>
      <c r="J5042" s="12" t="s">
        <v>559</v>
      </c>
      <c r="K5042" s="1" t="s">
        <v>2480</v>
      </c>
      <c r="L5042" s="1" t="s">
        <v>3111</v>
      </c>
      <c r="M5042" s="1" t="s">
        <v>3293</v>
      </c>
      <c r="N5042" s="1" t="s">
        <v>2395</v>
      </c>
    </row>
    <row r="5043" spans="3:14">
      <c r="C5043" s="1" t="s">
        <v>2493</v>
      </c>
      <c r="F5043" s="12" t="s">
        <v>3350</v>
      </c>
      <c r="G5043" s="12" t="s">
        <v>3350</v>
      </c>
      <c r="H5043" s="1" t="s">
        <v>85</v>
      </c>
      <c r="I5043" s="12" t="s">
        <v>554</v>
      </c>
      <c r="J5043" s="12" t="s">
        <v>559</v>
      </c>
      <c r="K5043" s="1" t="s">
        <v>2480</v>
      </c>
      <c r="L5043" s="1" t="s">
        <v>3111</v>
      </c>
      <c r="M5043" s="1" t="s">
        <v>3293</v>
      </c>
      <c r="N5043" s="1" t="s">
        <v>2395</v>
      </c>
    </row>
    <row r="5044" spans="3:14">
      <c r="C5044" s="1" t="s">
        <v>110</v>
      </c>
      <c r="D5044" s="1">
        <v>0</v>
      </c>
      <c r="E5044" s="1" t="s">
        <v>27</v>
      </c>
      <c r="F5044" s="12" t="s">
        <v>142</v>
      </c>
      <c r="G5044" s="12" t="s">
        <v>3350</v>
      </c>
      <c r="H5044" s="1" t="s">
        <v>85</v>
      </c>
      <c r="I5044" s="12" t="s">
        <v>2</v>
      </c>
      <c r="J5044" s="12" t="s">
        <v>554</v>
      </c>
      <c r="K5044" s="1" t="s">
        <v>2480</v>
      </c>
      <c r="L5044" s="1" t="s">
        <v>3111</v>
      </c>
      <c r="M5044" s="1" t="s">
        <v>3293</v>
      </c>
      <c r="N5044" s="1" t="s">
        <v>2395</v>
      </c>
    </row>
    <row r="5045" spans="3:14">
      <c r="C5045" s="1" t="s">
        <v>2486</v>
      </c>
      <c r="D5045" s="1">
        <v>0</v>
      </c>
      <c r="E5045" s="1" t="s">
        <v>27</v>
      </c>
      <c r="F5045" s="12" t="s">
        <v>142</v>
      </c>
      <c r="G5045" s="12" t="s">
        <v>3350</v>
      </c>
      <c r="H5045" s="1" t="s">
        <v>85</v>
      </c>
      <c r="I5045" s="12" t="s">
        <v>554</v>
      </c>
      <c r="J5045" s="12" t="s">
        <v>559</v>
      </c>
      <c r="K5045" s="1" t="s">
        <v>2480</v>
      </c>
      <c r="L5045" s="1" t="s">
        <v>3111</v>
      </c>
      <c r="M5045" s="1" t="s">
        <v>3293</v>
      </c>
      <c r="N5045" s="1" t="s">
        <v>2395</v>
      </c>
    </row>
    <row r="5046" spans="3:14">
      <c r="C5046" s="1" t="s">
        <v>3117</v>
      </c>
      <c r="D5046" s="1">
        <v>0</v>
      </c>
      <c r="E5046" s="1" t="s">
        <v>27</v>
      </c>
      <c r="F5046" s="12" t="s">
        <v>142</v>
      </c>
      <c r="G5046" s="12" t="s">
        <v>3350</v>
      </c>
      <c r="H5046" s="1" t="s">
        <v>85</v>
      </c>
      <c r="I5046" s="12" t="s">
        <v>554</v>
      </c>
      <c r="J5046" s="12" t="s">
        <v>559</v>
      </c>
      <c r="K5046" s="1" t="s">
        <v>2480</v>
      </c>
      <c r="L5046" s="1" t="s">
        <v>3111</v>
      </c>
      <c r="M5046" s="1" t="s">
        <v>3293</v>
      </c>
      <c r="N5046" s="1" t="s">
        <v>2395</v>
      </c>
    </row>
    <row r="5047" spans="3:14">
      <c r="C5047" s="1" t="s">
        <v>3118</v>
      </c>
      <c r="D5047" s="1">
        <v>0</v>
      </c>
      <c r="E5047" s="1" t="s">
        <v>27</v>
      </c>
      <c r="F5047" s="12" t="s">
        <v>142</v>
      </c>
      <c r="G5047" s="12" t="s">
        <v>3350</v>
      </c>
      <c r="H5047" s="1" t="s">
        <v>85</v>
      </c>
      <c r="I5047" s="12" t="s">
        <v>554</v>
      </c>
      <c r="J5047" s="12" t="s">
        <v>559</v>
      </c>
      <c r="K5047" s="1" t="s">
        <v>2480</v>
      </c>
      <c r="L5047" s="1" t="s">
        <v>3111</v>
      </c>
      <c r="M5047" s="1" t="s">
        <v>3293</v>
      </c>
      <c r="N5047" s="1" t="s">
        <v>2395</v>
      </c>
    </row>
    <row r="5048" spans="3:14">
      <c r="C5048" s="1" t="s">
        <v>2487</v>
      </c>
      <c r="D5048" s="1">
        <v>0</v>
      </c>
      <c r="E5048" s="1" t="s">
        <v>27</v>
      </c>
      <c r="F5048" s="12" t="s">
        <v>142</v>
      </c>
      <c r="G5048" s="12" t="s">
        <v>3350</v>
      </c>
      <c r="H5048" s="1" t="s">
        <v>85</v>
      </c>
      <c r="I5048" s="12" t="s">
        <v>554</v>
      </c>
      <c r="J5048" s="12" t="s">
        <v>559</v>
      </c>
      <c r="K5048" s="1" t="s">
        <v>2480</v>
      </c>
      <c r="L5048" s="1" t="s">
        <v>3111</v>
      </c>
      <c r="M5048" s="1" t="s">
        <v>3293</v>
      </c>
      <c r="N5048" s="1" t="s">
        <v>2395</v>
      </c>
    </row>
    <row r="5049" spans="3:14">
      <c r="C5049" s="1" t="s">
        <v>2488</v>
      </c>
      <c r="D5049" s="1">
        <v>0</v>
      </c>
      <c r="E5049" s="1" t="s">
        <v>27</v>
      </c>
      <c r="F5049" s="12" t="s">
        <v>142</v>
      </c>
      <c r="G5049" s="12" t="s">
        <v>3350</v>
      </c>
      <c r="H5049" s="1" t="s">
        <v>85</v>
      </c>
      <c r="I5049" s="12" t="s">
        <v>554</v>
      </c>
      <c r="J5049" s="12" t="s">
        <v>559</v>
      </c>
      <c r="K5049" s="1" t="s">
        <v>2480</v>
      </c>
      <c r="L5049" s="1" t="s">
        <v>3111</v>
      </c>
      <c r="M5049" s="1" t="s">
        <v>3293</v>
      </c>
      <c r="N5049" s="1" t="s">
        <v>2395</v>
      </c>
    </row>
    <row r="5050" spans="3:14">
      <c r="C5050" s="1" t="s">
        <v>2242</v>
      </c>
      <c r="D5050" s="1">
        <v>0</v>
      </c>
      <c r="E5050" s="1" t="s">
        <v>27</v>
      </c>
      <c r="F5050" s="12" t="s">
        <v>142</v>
      </c>
      <c r="G5050" s="12" t="s">
        <v>3350</v>
      </c>
      <c r="H5050" s="1" t="s">
        <v>85</v>
      </c>
      <c r="I5050" s="12" t="s">
        <v>554</v>
      </c>
      <c r="J5050" s="12" t="s">
        <v>559</v>
      </c>
      <c r="K5050" s="1" t="s">
        <v>2480</v>
      </c>
      <c r="L5050" s="1" t="s">
        <v>3111</v>
      </c>
      <c r="M5050" s="1" t="s">
        <v>3293</v>
      </c>
      <c r="N5050" s="1" t="s">
        <v>2395</v>
      </c>
    </row>
    <row r="5051" spans="3:14">
      <c r="C5051" s="1" t="s">
        <v>2243</v>
      </c>
      <c r="D5051" s="1">
        <v>0</v>
      </c>
      <c r="E5051" s="1" t="s">
        <v>27</v>
      </c>
      <c r="F5051" s="12" t="s">
        <v>142</v>
      </c>
      <c r="G5051" s="12" t="s">
        <v>3350</v>
      </c>
      <c r="H5051" s="1" t="s">
        <v>85</v>
      </c>
      <c r="I5051" s="12" t="s">
        <v>554</v>
      </c>
      <c r="J5051" s="12" t="s">
        <v>559</v>
      </c>
      <c r="K5051" s="1" t="s">
        <v>2480</v>
      </c>
      <c r="L5051" s="1" t="s">
        <v>3111</v>
      </c>
      <c r="M5051" s="1" t="s">
        <v>3293</v>
      </c>
      <c r="N5051" s="1" t="s">
        <v>2395</v>
      </c>
    </row>
    <row r="5052" spans="3:14">
      <c r="C5052" s="1" t="s">
        <v>3119</v>
      </c>
      <c r="D5052" s="1">
        <v>0</v>
      </c>
      <c r="E5052" s="1" t="s">
        <v>27</v>
      </c>
      <c r="F5052" s="12" t="s">
        <v>142</v>
      </c>
      <c r="G5052" s="12" t="s">
        <v>3350</v>
      </c>
      <c r="H5052" s="1" t="s">
        <v>85</v>
      </c>
      <c r="I5052" s="12" t="s">
        <v>554</v>
      </c>
      <c r="J5052" s="12" t="s">
        <v>559</v>
      </c>
      <c r="K5052" s="1" t="s">
        <v>2480</v>
      </c>
      <c r="L5052" s="1" t="s">
        <v>3111</v>
      </c>
      <c r="M5052" s="1" t="s">
        <v>3293</v>
      </c>
      <c r="N5052" s="1" t="s">
        <v>2395</v>
      </c>
    </row>
    <row r="5053" spans="3:14">
      <c r="C5053" s="1" t="s">
        <v>2489</v>
      </c>
      <c r="D5053" s="1">
        <v>0</v>
      </c>
      <c r="E5053" s="1" t="s">
        <v>27</v>
      </c>
      <c r="F5053" s="12" t="s">
        <v>142</v>
      </c>
      <c r="G5053" s="12" t="s">
        <v>3350</v>
      </c>
      <c r="H5053" s="1" t="s">
        <v>85</v>
      </c>
      <c r="I5053" s="12" t="s">
        <v>554</v>
      </c>
      <c r="J5053" s="12" t="s">
        <v>559</v>
      </c>
      <c r="K5053" s="1" t="s">
        <v>2480</v>
      </c>
      <c r="L5053" s="1" t="s">
        <v>3111</v>
      </c>
      <c r="M5053" s="1" t="s">
        <v>3293</v>
      </c>
      <c r="N5053" s="1" t="s">
        <v>2395</v>
      </c>
    </row>
    <row r="5054" spans="3:14">
      <c r="C5054" s="1" t="s">
        <v>2490</v>
      </c>
      <c r="D5054" s="1">
        <v>0</v>
      </c>
      <c r="E5054" s="1" t="s">
        <v>27</v>
      </c>
      <c r="F5054" s="12" t="s">
        <v>142</v>
      </c>
      <c r="G5054" s="12" t="s">
        <v>3350</v>
      </c>
      <c r="H5054" s="1" t="s">
        <v>85</v>
      </c>
      <c r="I5054" s="12" t="s">
        <v>554</v>
      </c>
      <c r="J5054" s="12" t="s">
        <v>559</v>
      </c>
      <c r="K5054" s="1" t="s">
        <v>2480</v>
      </c>
      <c r="L5054" s="1" t="s">
        <v>3111</v>
      </c>
      <c r="M5054" s="1" t="s">
        <v>3293</v>
      </c>
      <c r="N5054" s="1" t="s">
        <v>2395</v>
      </c>
    </row>
    <row r="5055" spans="3:14">
      <c r="C5055" s="1" t="s">
        <v>110</v>
      </c>
      <c r="D5055" s="1">
        <v>0</v>
      </c>
      <c r="E5055" s="1" t="s">
        <v>27</v>
      </c>
      <c r="F5055" s="12" t="s">
        <v>142</v>
      </c>
      <c r="G5055" s="12" t="s">
        <v>3350</v>
      </c>
      <c r="H5055" s="1" t="s">
        <v>85</v>
      </c>
      <c r="I5055" s="12" t="s">
        <v>2</v>
      </c>
      <c r="J5055" s="12" t="s">
        <v>559</v>
      </c>
      <c r="K5055" s="1" t="s">
        <v>2480</v>
      </c>
      <c r="L5055" s="1" t="s">
        <v>3111</v>
      </c>
      <c r="M5055" s="1" t="s">
        <v>3293</v>
      </c>
      <c r="N5055" s="1" t="s">
        <v>2395</v>
      </c>
    </row>
    <row r="5056" spans="3:14">
      <c r="C5056" s="1" t="s">
        <v>2491</v>
      </c>
      <c r="F5056" s="12" t="s">
        <v>3350</v>
      </c>
      <c r="G5056" s="12" t="s">
        <v>3350</v>
      </c>
      <c r="H5056" s="1" t="s">
        <v>85</v>
      </c>
      <c r="I5056" s="12" t="s">
        <v>554</v>
      </c>
      <c r="J5056" s="12" t="s">
        <v>559</v>
      </c>
      <c r="K5056" s="1" t="s">
        <v>2480</v>
      </c>
      <c r="L5056" s="1" t="s">
        <v>3111</v>
      </c>
      <c r="M5056" s="1" t="s">
        <v>3293</v>
      </c>
      <c r="N5056" s="1" t="s">
        <v>2396</v>
      </c>
    </row>
    <row r="5057" spans="3:14">
      <c r="C5057" s="1" t="s">
        <v>2492</v>
      </c>
      <c r="F5057" s="12" t="s">
        <v>3350</v>
      </c>
      <c r="G5057" s="12" t="s">
        <v>3350</v>
      </c>
      <c r="H5057" s="1" t="s">
        <v>85</v>
      </c>
      <c r="I5057" s="12" t="s">
        <v>554</v>
      </c>
      <c r="J5057" s="12" t="s">
        <v>559</v>
      </c>
      <c r="K5057" s="1" t="s">
        <v>2480</v>
      </c>
      <c r="L5057" s="1" t="s">
        <v>3111</v>
      </c>
      <c r="M5057" s="1" t="s">
        <v>3293</v>
      </c>
      <c r="N5057" s="1" t="s">
        <v>2396</v>
      </c>
    </row>
    <row r="5058" spans="3:14">
      <c r="C5058" s="1" t="s">
        <v>2493</v>
      </c>
      <c r="F5058" s="12" t="s">
        <v>3350</v>
      </c>
      <c r="G5058" s="12" t="s">
        <v>3350</v>
      </c>
      <c r="H5058" s="1" t="s">
        <v>85</v>
      </c>
      <c r="I5058" s="12" t="s">
        <v>554</v>
      </c>
      <c r="J5058" s="12" t="s">
        <v>559</v>
      </c>
      <c r="K5058" s="1" t="s">
        <v>2480</v>
      </c>
      <c r="L5058" s="1" t="s">
        <v>3111</v>
      </c>
      <c r="M5058" s="1" t="s">
        <v>3293</v>
      </c>
      <c r="N5058" s="1" t="s">
        <v>2396</v>
      </c>
    </row>
    <row r="5059" spans="3:14">
      <c r="C5059" s="1" t="s">
        <v>110</v>
      </c>
      <c r="D5059" s="1">
        <v>0</v>
      </c>
      <c r="E5059" s="1" t="s">
        <v>27</v>
      </c>
      <c r="F5059" s="12" t="s">
        <v>142</v>
      </c>
      <c r="G5059" s="12" t="s">
        <v>3350</v>
      </c>
      <c r="H5059" s="1" t="s">
        <v>85</v>
      </c>
      <c r="I5059" s="12" t="s">
        <v>2</v>
      </c>
      <c r="J5059" s="12" t="s">
        <v>554</v>
      </c>
      <c r="K5059" s="1" t="s">
        <v>2480</v>
      </c>
      <c r="L5059" s="1" t="s">
        <v>3111</v>
      </c>
      <c r="M5059" s="1" t="s">
        <v>3293</v>
      </c>
      <c r="N5059" s="1" t="s">
        <v>2396</v>
      </c>
    </row>
    <row r="5060" spans="3:14">
      <c r="C5060" s="1" t="s">
        <v>2486</v>
      </c>
      <c r="D5060" s="1">
        <v>0</v>
      </c>
      <c r="E5060" s="1" t="s">
        <v>27</v>
      </c>
      <c r="F5060" s="12" t="s">
        <v>142</v>
      </c>
      <c r="G5060" s="12" t="s">
        <v>3350</v>
      </c>
      <c r="H5060" s="1" t="s">
        <v>85</v>
      </c>
      <c r="I5060" s="12" t="s">
        <v>554</v>
      </c>
      <c r="J5060" s="12" t="s">
        <v>559</v>
      </c>
      <c r="K5060" s="1" t="s">
        <v>2480</v>
      </c>
      <c r="L5060" s="1" t="s">
        <v>3111</v>
      </c>
      <c r="M5060" s="1" t="s">
        <v>3293</v>
      </c>
      <c r="N5060" s="1" t="s">
        <v>2396</v>
      </c>
    </row>
    <row r="5061" spans="3:14">
      <c r="C5061" s="1" t="s">
        <v>3117</v>
      </c>
      <c r="D5061" s="1">
        <v>0</v>
      </c>
      <c r="E5061" s="1" t="s">
        <v>27</v>
      </c>
      <c r="F5061" s="12" t="s">
        <v>142</v>
      </c>
      <c r="G5061" s="12" t="s">
        <v>3350</v>
      </c>
      <c r="H5061" s="1" t="s">
        <v>85</v>
      </c>
      <c r="I5061" s="12" t="s">
        <v>554</v>
      </c>
      <c r="J5061" s="12" t="s">
        <v>559</v>
      </c>
      <c r="K5061" s="1" t="s">
        <v>2480</v>
      </c>
      <c r="L5061" s="1" t="s">
        <v>3111</v>
      </c>
      <c r="M5061" s="1" t="s">
        <v>3293</v>
      </c>
      <c r="N5061" s="1" t="s">
        <v>2396</v>
      </c>
    </row>
    <row r="5062" spans="3:14">
      <c r="C5062" s="1" t="s">
        <v>3118</v>
      </c>
      <c r="D5062" s="1">
        <v>0</v>
      </c>
      <c r="E5062" s="1" t="s">
        <v>27</v>
      </c>
      <c r="F5062" s="12" t="s">
        <v>142</v>
      </c>
      <c r="G5062" s="12" t="s">
        <v>3350</v>
      </c>
      <c r="H5062" s="1" t="s">
        <v>85</v>
      </c>
      <c r="I5062" s="12" t="s">
        <v>554</v>
      </c>
      <c r="J5062" s="12" t="s">
        <v>559</v>
      </c>
      <c r="K5062" s="1" t="s">
        <v>2480</v>
      </c>
      <c r="L5062" s="1" t="s">
        <v>3111</v>
      </c>
      <c r="M5062" s="1" t="s">
        <v>3293</v>
      </c>
      <c r="N5062" s="1" t="s">
        <v>2396</v>
      </c>
    </row>
    <row r="5063" spans="3:14">
      <c r="C5063" s="1" t="s">
        <v>2487</v>
      </c>
      <c r="D5063" s="1">
        <v>0</v>
      </c>
      <c r="E5063" s="1" t="s">
        <v>27</v>
      </c>
      <c r="F5063" s="12" t="s">
        <v>142</v>
      </c>
      <c r="G5063" s="12" t="s">
        <v>3350</v>
      </c>
      <c r="H5063" s="1" t="s">
        <v>85</v>
      </c>
      <c r="I5063" s="12" t="s">
        <v>554</v>
      </c>
      <c r="J5063" s="12" t="s">
        <v>559</v>
      </c>
      <c r="K5063" s="1" t="s">
        <v>2480</v>
      </c>
      <c r="L5063" s="1" t="s">
        <v>3111</v>
      </c>
      <c r="M5063" s="1" t="s">
        <v>3293</v>
      </c>
      <c r="N5063" s="1" t="s">
        <v>2396</v>
      </c>
    </row>
    <row r="5064" spans="3:14">
      <c r="C5064" s="1" t="s">
        <v>2488</v>
      </c>
      <c r="D5064" s="1">
        <v>0</v>
      </c>
      <c r="E5064" s="1" t="s">
        <v>27</v>
      </c>
      <c r="F5064" s="12" t="s">
        <v>142</v>
      </c>
      <c r="G5064" s="12" t="s">
        <v>3350</v>
      </c>
      <c r="H5064" s="1" t="s">
        <v>85</v>
      </c>
      <c r="I5064" s="12" t="s">
        <v>554</v>
      </c>
      <c r="J5064" s="12" t="s">
        <v>559</v>
      </c>
      <c r="K5064" s="1" t="s">
        <v>2480</v>
      </c>
      <c r="L5064" s="1" t="s">
        <v>3111</v>
      </c>
      <c r="M5064" s="1" t="s">
        <v>3293</v>
      </c>
      <c r="N5064" s="1" t="s">
        <v>2396</v>
      </c>
    </row>
    <row r="5065" spans="3:14">
      <c r="C5065" s="1" t="s">
        <v>2242</v>
      </c>
      <c r="D5065" s="1">
        <v>0</v>
      </c>
      <c r="E5065" s="1" t="s">
        <v>27</v>
      </c>
      <c r="F5065" s="12" t="s">
        <v>142</v>
      </c>
      <c r="G5065" s="12" t="s">
        <v>3350</v>
      </c>
      <c r="H5065" s="1" t="s">
        <v>85</v>
      </c>
      <c r="I5065" s="12" t="s">
        <v>554</v>
      </c>
      <c r="J5065" s="12" t="s">
        <v>559</v>
      </c>
      <c r="K5065" s="1" t="s">
        <v>2480</v>
      </c>
      <c r="L5065" s="1" t="s">
        <v>3111</v>
      </c>
      <c r="M5065" s="1" t="s">
        <v>3293</v>
      </c>
      <c r="N5065" s="1" t="s">
        <v>2396</v>
      </c>
    </row>
    <row r="5066" spans="3:14">
      <c r="C5066" s="1" t="s">
        <v>2243</v>
      </c>
      <c r="D5066" s="1">
        <v>0</v>
      </c>
      <c r="E5066" s="1" t="s">
        <v>27</v>
      </c>
      <c r="F5066" s="12" t="s">
        <v>142</v>
      </c>
      <c r="G5066" s="12" t="s">
        <v>3350</v>
      </c>
      <c r="H5066" s="1" t="s">
        <v>85</v>
      </c>
      <c r="I5066" s="12" t="s">
        <v>554</v>
      </c>
      <c r="J5066" s="12" t="s">
        <v>559</v>
      </c>
      <c r="K5066" s="1" t="s">
        <v>2480</v>
      </c>
      <c r="L5066" s="1" t="s">
        <v>3111</v>
      </c>
      <c r="M5066" s="1" t="s">
        <v>3293</v>
      </c>
      <c r="N5066" s="1" t="s">
        <v>2396</v>
      </c>
    </row>
    <row r="5067" spans="3:14">
      <c r="C5067" s="1" t="s">
        <v>3119</v>
      </c>
      <c r="D5067" s="1">
        <v>0</v>
      </c>
      <c r="E5067" s="1" t="s">
        <v>27</v>
      </c>
      <c r="F5067" s="12" t="s">
        <v>142</v>
      </c>
      <c r="G5067" s="12" t="s">
        <v>3350</v>
      </c>
      <c r="H5067" s="1" t="s">
        <v>85</v>
      </c>
      <c r="I5067" s="12" t="s">
        <v>554</v>
      </c>
      <c r="J5067" s="12" t="s">
        <v>559</v>
      </c>
      <c r="K5067" s="1" t="s">
        <v>2480</v>
      </c>
      <c r="L5067" s="1" t="s">
        <v>3111</v>
      </c>
      <c r="M5067" s="1" t="s">
        <v>3293</v>
      </c>
      <c r="N5067" s="1" t="s">
        <v>2396</v>
      </c>
    </row>
    <row r="5068" spans="3:14">
      <c r="C5068" s="1" t="s">
        <v>2489</v>
      </c>
      <c r="D5068" s="1">
        <v>0</v>
      </c>
      <c r="E5068" s="1" t="s">
        <v>27</v>
      </c>
      <c r="F5068" s="12" t="s">
        <v>142</v>
      </c>
      <c r="G5068" s="12" t="s">
        <v>3350</v>
      </c>
      <c r="H5068" s="1" t="s">
        <v>85</v>
      </c>
      <c r="I5068" s="12" t="s">
        <v>554</v>
      </c>
      <c r="J5068" s="12" t="s">
        <v>559</v>
      </c>
      <c r="K5068" s="1" t="s">
        <v>2480</v>
      </c>
      <c r="L5068" s="1" t="s">
        <v>3111</v>
      </c>
      <c r="M5068" s="1" t="s">
        <v>3293</v>
      </c>
      <c r="N5068" s="1" t="s">
        <v>2396</v>
      </c>
    </row>
    <row r="5069" spans="3:14">
      <c r="C5069" s="1" t="s">
        <v>2490</v>
      </c>
      <c r="D5069" s="1">
        <v>0</v>
      </c>
      <c r="E5069" s="1" t="s">
        <v>27</v>
      </c>
      <c r="F5069" s="12" t="s">
        <v>142</v>
      </c>
      <c r="G5069" s="12" t="s">
        <v>3350</v>
      </c>
      <c r="H5069" s="1" t="s">
        <v>85</v>
      </c>
      <c r="I5069" s="12" t="s">
        <v>554</v>
      </c>
      <c r="J5069" s="12" t="s">
        <v>559</v>
      </c>
      <c r="K5069" s="1" t="s">
        <v>2480</v>
      </c>
      <c r="L5069" s="1" t="s">
        <v>3111</v>
      </c>
      <c r="M5069" s="1" t="s">
        <v>3293</v>
      </c>
      <c r="N5069" s="1" t="s">
        <v>2396</v>
      </c>
    </row>
    <row r="5070" spans="3:14">
      <c r="C5070" s="1" t="s">
        <v>110</v>
      </c>
      <c r="D5070" s="1">
        <v>0</v>
      </c>
      <c r="E5070" s="1" t="s">
        <v>27</v>
      </c>
      <c r="F5070" s="12" t="s">
        <v>142</v>
      </c>
      <c r="G5070" s="12" t="s">
        <v>3350</v>
      </c>
      <c r="H5070" s="1" t="s">
        <v>85</v>
      </c>
      <c r="I5070" s="12" t="s">
        <v>2</v>
      </c>
      <c r="J5070" s="12" t="s">
        <v>559</v>
      </c>
      <c r="K5070" s="1" t="s">
        <v>2480</v>
      </c>
      <c r="L5070" s="1" t="s">
        <v>3111</v>
      </c>
      <c r="M5070" s="1" t="s">
        <v>3293</v>
      </c>
      <c r="N5070" s="1" t="s">
        <v>2396</v>
      </c>
    </row>
    <row r="5071" spans="3:14">
      <c r="C5071" s="1" t="s">
        <v>2491</v>
      </c>
      <c r="F5071" s="12" t="s">
        <v>3350</v>
      </c>
      <c r="G5071" s="12" t="s">
        <v>3350</v>
      </c>
      <c r="H5071" s="1" t="s">
        <v>85</v>
      </c>
      <c r="I5071" s="12" t="s">
        <v>554</v>
      </c>
      <c r="J5071" s="12" t="s">
        <v>559</v>
      </c>
      <c r="K5071" s="1" t="s">
        <v>2480</v>
      </c>
      <c r="L5071" s="1" t="s">
        <v>3111</v>
      </c>
      <c r="M5071" s="1" t="s">
        <v>3293</v>
      </c>
      <c r="N5071" s="1" t="s">
        <v>2397</v>
      </c>
    </row>
    <row r="5072" spans="3:14">
      <c r="C5072" s="1" t="s">
        <v>2492</v>
      </c>
      <c r="F5072" s="12" t="s">
        <v>3350</v>
      </c>
      <c r="G5072" s="12" t="s">
        <v>3350</v>
      </c>
      <c r="H5072" s="1" t="s">
        <v>85</v>
      </c>
      <c r="I5072" s="12" t="s">
        <v>554</v>
      </c>
      <c r="J5072" s="12" t="s">
        <v>559</v>
      </c>
      <c r="K5072" s="1" t="s">
        <v>2480</v>
      </c>
      <c r="L5072" s="1" t="s">
        <v>3111</v>
      </c>
      <c r="M5072" s="1" t="s">
        <v>3293</v>
      </c>
      <c r="N5072" s="1" t="s">
        <v>2397</v>
      </c>
    </row>
    <row r="5073" spans="3:14">
      <c r="C5073" s="1" t="s">
        <v>2493</v>
      </c>
      <c r="F5073" s="12" t="s">
        <v>3350</v>
      </c>
      <c r="G5073" s="12" t="s">
        <v>3350</v>
      </c>
      <c r="H5073" s="1" t="s">
        <v>85</v>
      </c>
      <c r="I5073" s="12" t="s">
        <v>554</v>
      </c>
      <c r="J5073" s="12" t="s">
        <v>559</v>
      </c>
      <c r="K5073" s="1" t="s">
        <v>2480</v>
      </c>
      <c r="L5073" s="1" t="s">
        <v>3111</v>
      </c>
      <c r="M5073" s="1" t="s">
        <v>3293</v>
      </c>
      <c r="N5073" s="1" t="s">
        <v>2397</v>
      </c>
    </row>
    <row r="5074" spans="3:14">
      <c r="C5074" s="1" t="s">
        <v>110</v>
      </c>
      <c r="D5074" s="1">
        <v>0</v>
      </c>
      <c r="E5074" s="1" t="s">
        <v>27</v>
      </c>
      <c r="F5074" s="12" t="s">
        <v>142</v>
      </c>
      <c r="G5074" s="12" t="s">
        <v>3350</v>
      </c>
      <c r="H5074" s="1" t="s">
        <v>85</v>
      </c>
      <c r="I5074" s="12" t="s">
        <v>2</v>
      </c>
      <c r="J5074" s="12" t="s">
        <v>554</v>
      </c>
      <c r="K5074" s="1" t="s">
        <v>2480</v>
      </c>
      <c r="L5074" s="1" t="s">
        <v>3111</v>
      </c>
      <c r="M5074" s="1" t="s">
        <v>3293</v>
      </c>
      <c r="N5074" s="1" t="s">
        <v>2397</v>
      </c>
    </row>
    <row r="5075" spans="3:14">
      <c r="C5075" s="1" t="s">
        <v>2486</v>
      </c>
      <c r="D5075" s="1">
        <v>0</v>
      </c>
      <c r="E5075" s="1" t="s">
        <v>27</v>
      </c>
      <c r="F5075" s="12" t="s">
        <v>142</v>
      </c>
      <c r="G5075" s="12" t="s">
        <v>3350</v>
      </c>
      <c r="H5075" s="1" t="s">
        <v>85</v>
      </c>
      <c r="I5075" s="12" t="s">
        <v>554</v>
      </c>
      <c r="J5075" s="12" t="s">
        <v>559</v>
      </c>
      <c r="K5075" s="1" t="s">
        <v>2480</v>
      </c>
      <c r="L5075" s="1" t="s">
        <v>3111</v>
      </c>
      <c r="M5075" s="1" t="s">
        <v>3293</v>
      </c>
      <c r="N5075" s="1" t="s">
        <v>2397</v>
      </c>
    </row>
    <row r="5076" spans="3:14">
      <c r="C5076" s="1" t="s">
        <v>3117</v>
      </c>
      <c r="D5076" s="1">
        <v>0</v>
      </c>
      <c r="E5076" s="1" t="s">
        <v>27</v>
      </c>
      <c r="F5076" s="12" t="s">
        <v>142</v>
      </c>
      <c r="G5076" s="12" t="s">
        <v>3350</v>
      </c>
      <c r="H5076" s="1" t="s">
        <v>85</v>
      </c>
      <c r="I5076" s="12" t="s">
        <v>554</v>
      </c>
      <c r="J5076" s="12" t="s">
        <v>559</v>
      </c>
      <c r="K5076" s="1" t="s">
        <v>2480</v>
      </c>
      <c r="L5076" s="1" t="s">
        <v>3111</v>
      </c>
      <c r="M5076" s="1" t="s">
        <v>3293</v>
      </c>
      <c r="N5076" s="1" t="s">
        <v>2397</v>
      </c>
    </row>
    <row r="5077" spans="3:14">
      <c r="C5077" s="1" t="s">
        <v>3118</v>
      </c>
      <c r="D5077" s="1">
        <v>0</v>
      </c>
      <c r="E5077" s="1" t="s">
        <v>27</v>
      </c>
      <c r="F5077" s="12" t="s">
        <v>142</v>
      </c>
      <c r="G5077" s="12" t="s">
        <v>3350</v>
      </c>
      <c r="H5077" s="1" t="s">
        <v>85</v>
      </c>
      <c r="I5077" s="12" t="s">
        <v>554</v>
      </c>
      <c r="J5077" s="12" t="s">
        <v>559</v>
      </c>
      <c r="K5077" s="1" t="s">
        <v>2480</v>
      </c>
      <c r="L5077" s="1" t="s">
        <v>3111</v>
      </c>
      <c r="M5077" s="1" t="s">
        <v>3293</v>
      </c>
      <c r="N5077" s="1" t="s">
        <v>2397</v>
      </c>
    </row>
    <row r="5078" spans="3:14">
      <c r="C5078" s="1" t="s">
        <v>2487</v>
      </c>
      <c r="D5078" s="1">
        <v>0</v>
      </c>
      <c r="E5078" s="1" t="s">
        <v>27</v>
      </c>
      <c r="F5078" s="12" t="s">
        <v>142</v>
      </c>
      <c r="G5078" s="12" t="s">
        <v>3350</v>
      </c>
      <c r="H5078" s="1" t="s">
        <v>85</v>
      </c>
      <c r="I5078" s="12" t="s">
        <v>554</v>
      </c>
      <c r="J5078" s="12" t="s">
        <v>559</v>
      </c>
      <c r="K5078" s="1" t="s">
        <v>2480</v>
      </c>
      <c r="L5078" s="1" t="s">
        <v>3111</v>
      </c>
      <c r="M5078" s="1" t="s">
        <v>3293</v>
      </c>
      <c r="N5078" s="1" t="s">
        <v>2397</v>
      </c>
    </row>
    <row r="5079" spans="3:14">
      <c r="C5079" s="1" t="s">
        <v>2488</v>
      </c>
      <c r="D5079" s="1">
        <v>0</v>
      </c>
      <c r="E5079" s="1" t="s">
        <v>27</v>
      </c>
      <c r="F5079" s="12" t="s">
        <v>142</v>
      </c>
      <c r="G5079" s="12" t="s">
        <v>3350</v>
      </c>
      <c r="H5079" s="1" t="s">
        <v>85</v>
      </c>
      <c r="I5079" s="12" t="s">
        <v>554</v>
      </c>
      <c r="J5079" s="12" t="s">
        <v>559</v>
      </c>
      <c r="K5079" s="1" t="s">
        <v>2480</v>
      </c>
      <c r="L5079" s="1" t="s">
        <v>3111</v>
      </c>
      <c r="M5079" s="1" t="s">
        <v>3293</v>
      </c>
      <c r="N5079" s="1" t="s">
        <v>2397</v>
      </c>
    </row>
    <row r="5080" spans="3:14">
      <c r="C5080" s="1" t="s">
        <v>2242</v>
      </c>
      <c r="D5080" s="1">
        <v>0</v>
      </c>
      <c r="E5080" s="1" t="s">
        <v>27</v>
      </c>
      <c r="F5080" s="12" t="s">
        <v>142</v>
      </c>
      <c r="G5080" s="12" t="s">
        <v>3350</v>
      </c>
      <c r="H5080" s="1" t="s">
        <v>85</v>
      </c>
      <c r="I5080" s="12" t="s">
        <v>554</v>
      </c>
      <c r="J5080" s="12" t="s">
        <v>559</v>
      </c>
      <c r="K5080" s="1" t="s">
        <v>2480</v>
      </c>
      <c r="L5080" s="1" t="s">
        <v>3111</v>
      </c>
      <c r="M5080" s="1" t="s">
        <v>3293</v>
      </c>
      <c r="N5080" s="1" t="s">
        <v>2397</v>
      </c>
    </row>
    <row r="5081" spans="3:14">
      <c r="C5081" s="1" t="s">
        <v>2243</v>
      </c>
      <c r="D5081" s="1">
        <v>0</v>
      </c>
      <c r="E5081" s="1" t="s">
        <v>27</v>
      </c>
      <c r="F5081" s="12" t="s">
        <v>142</v>
      </c>
      <c r="G5081" s="12" t="s">
        <v>3350</v>
      </c>
      <c r="H5081" s="1" t="s">
        <v>85</v>
      </c>
      <c r="I5081" s="12" t="s">
        <v>554</v>
      </c>
      <c r="J5081" s="12" t="s">
        <v>559</v>
      </c>
      <c r="K5081" s="1" t="s">
        <v>2480</v>
      </c>
      <c r="L5081" s="1" t="s">
        <v>3111</v>
      </c>
      <c r="M5081" s="1" t="s">
        <v>3293</v>
      </c>
      <c r="N5081" s="1" t="s">
        <v>2397</v>
      </c>
    </row>
    <row r="5082" spans="3:14">
      <c r="C5082" s="1" t="s">
        <v>3119</v>
      </c>
      <c r="D5082" s="1">
        <v>0</v>
      </c>
      <c r="E5082" s="1" t="s">
        <v>27</v>
      </c>
      <c r="F5082" s="12" t="s">
        <v>142</v>
      </c>
      <c r="G5082" s="12" t="s">
        <v>3350</v>
      </c>
      <c r="H5082" s="1" t="s">
        <v>85</v>
      </c>
      <c r="I5082" s="12" t="s">
        <v>554</v>
      </c>
      <c r="J5082" s="12" t="s">
        <v>559</v>
      </c>
      <c r="K5082" s="1" t="s">
        <v>2480</v>
      </c>
      <c r="L5082" s="1" t="s">
        <v>3111</v>
      </c>
      <c r="M5082" s="1" t="s">
        <v>3293</v>
      </c>
      <c r="N5082" s="1" t="s">
        <v>2397</v>
      </c>
    </row>
    <row r="5083" spans="3:14">
      <c r="C5083" s="1" t="s">
        <v>2489</v>
      </c>
      <c r="D5083" s="1">
        <v>0</v>
      </c>
      <c r="E5083" s="1" t="s">
        <v>27</v>
      </c>
      <c r="F5083" s="12" t="s">
        <v>142</v>
      </c>
      <c r="G5083" s="12" t="s">
        <v>3350</v>
      </c>
      <c r="H5083" s="1" t="s">
        <v>85</v>
      </c>
      <c r="I5083" s="12" t="s">
        <v>554</v>
      </c>
      <c r="J5083" s="12" t="s">
        <v>559</v>
      </c>
      <c r="K5083" s="1" t="s">
        <v>2480</v>
      </c>
      <c r="L5083" s="1" t="s">
        <v>3111</v>
      </c>
      <c r="M5083" s="1" t="s">
        <v>3293</v>
      </c>
      <c r="N5083" s="1" t="s">
        <v>2397</v>
      </c>
    </row>
    <row r="5084" spans="3:14">
      <c r="C5084" s="1" t="s">
        <v>2490</v>
      </c>
      <c r="D5084" s="1">
        <v>0</v>
      </c>
      <c r="E5084" s="1" t="s">
        <v>27</v>
      </c>
      <c r="F5084" s="12" t="s">
        <v>142</v>
      </c>
      <c r="G5084" s="12" t="s">
        <v>3350</v>
      </c>
      <c r="H5084" s="1" t="s">
        <v>85</v>
      </c>
      <c r="I5084" s="12" t="s">
        <v>554</v>
      </c>
      <c r="J5084" s="12" t="s">
        <v>559</v>
      </c>
      <c r="K5084" s="1" t="s">
        <v>2480</v>
      </c>
      <c r="L5084" s="1" t="s">
        <v>3111</v>
      </c>
      <c r="M5084" s="1" t="s">
        <v>3293</v>
      </c>
      <c r="N5084" s="1" t="s">
        <v>2397</v>
      </c>
    </row>
    <row r="5085" spans="3:14">
      <c r="C5085" s="1" t="s">
        <v>110</v>
      </c>
      <c r="D5085" s="1">
        <v>0</v>
      </c>
      <c r="E5085" s="1" t="s">
        <v>27</v>
      </c>
      <c r="F5085" s="12" t="s">
        <v>142</v>
      </c>
      <c r="G5085" s="12" t="s">
        <v>3350</v>
      </c>
      <c r="H5085" s="1" t="s">
        <v>85</v>
      </c>
      <c r="I5085" s="12" t="s">
        <v>2</v>
      </c>
      <c r="J5085" s="12" t="s">
        <v>559</v>
      </c>
      <c r="K5085" s="1" t="s">
        <v>2480</v>
      </c>
      <c r="L5085" s="1" t="s">
        <v>3111</v>
      </c>
      <c r="M5085" s="1" t="s">
        <v>3293</v>
      </c>
      <c r="N5085" s="1" t="s">
        <v>2397</v>
      </c>
    </row>
    <row r="5086" spans="3:14">
      <c r="C5086" s="1" t="s">
        <v>2491</v>
      </c>
      <c r="F5086" s="12" t="s">
        <v>3350</v>
      </c>
      <c r="G5086" s="12" t="s">
        <v>3350</v>
      </c>
      <c r="H5086" s="1" t="s">
        <v>85</v>
      </c>
      <c r="I5086" s="12" t="s">
        <v>554</v>
      </c>
      <c r="J5086" s="12" t="s">
        <v>559</v>
      </c>
      <c r="K5086" s="1" t="s">
        <v>2480</v>
      </c>
      <c r="L5086" s="1" t="s">
        <v>2498</v>
      </c>
      <c r="M5086" s="1" t="s">
        <v>3293</v>
      </c>
      <c r="N5086" s="1" t="s">
        <v>2395</v>
      </c>
    </row>
    <row r="5087" spans="3:14">
      <c r="C5087" s="1" t="s">
        <v>2492</v>
      </c>
      <c r="F5087" s="12" t="s">
        <v>3350</v>
      </c>
      <c r="G5087" s="12" t="s">
        <v>3350</v>
      </c>
      <c r="H5087" s="1" t="s">
        <v>85</v>
      </c>
      <c r="I5087" s="12" t="s">
        <v>554</v>
      </c>
      <c r="J5087" s="12" t="s">
        <v>559</v>
      </c>
      <c r="K5087" s="1" t="s">
        <v>2480</v>
      </c>
      <c r="L5087" s="1" t="s">
        <v>2498</v>
      </c>
      <c r="M5087" s="1" t="s">
        <v>3293</v>
      </c>
      <c r="N5087" s="1" t="s">
        <v>2395</v>
      </c>
    </row>
    <row r="5088" spans="3:14">
      <c r="C5088" s="1" t="s">
        <v>2493</v>
      </c>
      <c r="F5088" s="12" t="s">
        <v>3350</v>
      </c>
      <c r="G5088" s="12" t="s">
        <v>3350</v>
      </c>
      <c r="H5088" s="1" t="s">
        <v>85</v>
      </c>
      <c r="I5088" s="12" t="s">
        <v>554</v>
      </c>
      <c r="J5088" s="12" t="s">
        <v>559</v>
      </c>
      <c r="K5088" s="1" t="s">
        <v>2480</v>
      </c>
      <c r="L5088" s="1" t="s">
        <v>2498</v>
      </c>
      <c r="M5088" s="1" t="s">
        <v>3293</v>
      </c>
      <c r="N5088" s="1" t="s">
        <v>2395</v>
      </c>
    </row>
    <row r="5089" spans="3:14">
      <c r="C5089" s="1" t="s">
        <v>110</v>
      </c>
      <c r="D5089" s="1">
        <v>0</v>
      </c>
      <c r="E5089" s="1" t="s">
        <v>27</v>
      </c>
      <c r="F5089" s="12" t="s">
        <v>142</v>
      </c>
      <c r="G5089" s="12" t="s">
        <v>3350</v>
      </c>
      <c r="H5089" s="1" t="s">
        <v>85</v>
      </c>
      <c r="I5089" s="12" t="s">
        <v>2</v>
      </c>
      <c r="J5089" s="12" t="s">
        <v>554</v>
      </c>
      <c r="K5089" s="1" t="s">
        <v>2480</v>
      </c>
      <c r="L5089" s="1" t="s">
        <v>2498</v>
      </c>
      <c r="M5089" s="1" t="s">
        <v>3293</v>
      </c>
      <c r="N5089" s="1" t="s">
        <v>2395</v>
      </c>
    </row>
    <row r="5090" spans="3:14">
      <c r="C5090" s="1" t="s">
        <v>2486</v>
      </c>
      <c r="D5090" s="1">
        <v>0</v>
      </c>
      <c r="E5090" s="1" t="s">
        <v>27</v>
      </c>
      <c r="F5090" s="12" t="s">
        <v>142</v>
      </c>
      <c r="G5090" s="12" t="s">
        <v>3350</v>
      </c>
      <c r="H5090" s="1" t="s">
        <v>85</v>
      </c>
      <c r="I5090" s="12" t="s">
        <v>554</v>
      </c>
      <c r="J5090" s="12" t="s">
        <v>559</v>
      </c>
      <c r="K5090" s="1" t="s">
        <v>2480</v>
      </c>
      <c r="L5090" s="1" t="s">
        <v>2498</v>
      </c>
      <c r="M5090" s="1" t="s">
        <v>3293</v>
      </c>
      <c r="N5090" s="1" t="s">
        <v>2395</v>
      </c>
    </row>
    <row r="5091" spans="3:14">
      <c r="C5091" s="1" t="s">
        <v>3117</v>
      </c>
      <c r="D5091" s="1">
        <v>0</v>
      </c>
      <c r="E5091" s="1" t="s">
        <v>27</v>
      </c>
      <c r="F5091" s="12" t="s">
        <v>142</v>
      </c>
      <c r="G5091" s="12" t="s">
        <v>3350</v>
      </c>
      <c r="H5091" s="1" t="s">
        <v>85</v>
      </c>
      <c r="I5091" s="12" t="s">
        <v>554</v>
      </c>
      <c r="J5091" s="12" t="s">
        <v>559</v>
      </c>
      <c r="K5091" s="1" t="s">
        <v>2480</v>
      </c>
      <c r="L5091" s="1" t="s">
        <v>2498</v>
      </c>
      <c r="M5091" s="1" t="s">
        <v>3293</v>
      </c>
      <c r="N5091" s="1" t="s">
        <v>2395</v>
      </c>
    </row>
    <row r="5092" spans="3:14">
      <c r="C5092" s="1" t="s">
        <v>3118</v>
      </c>
      <c r="D5092" s="1">
        <v>0</v>
      </c>
      <c r="E5092" s="1" t="s">
        <v>27</v>
      </c>
      <c r="F5092" s="12" t="s">
        <v>142</v>
      </c>
      <c r="G5092" s="12" t="s">
        <v>3350</v>
      </c>
      <c r="H5092" s="1" t="s">
        <v>85</v>
      </c>
      <c r="I5092" s="12" t="s">
        <v>554</v>
      </c>
      <c r="J5092" s="12" t="s">
        <v>559</v>
      </c>
      <c r="K5092" s="1" t="s">
        <v>2480</v>
      </c>
      <c r="L5092" s="1" t="s">
        <v>2498</v>
      </c>
      <c r="M5092" s="1" t="s">
        <v>3293</v>
      </c>
      <c r="N5092" s="1" t="s">
        <v>2395</v>
      </c>
    </row>
    <row r="5093" spans="3:14">
      <c r="C5093" s="1" t="s">
        <v>2487</v>
      </c>
      <c r="D5093" s="1">
        <v>0</v>
      </c>
      <c r="E5093" s="1" t="s">
        <v>27</v>
      </c>
      <c r="F5093" s="12" t="s">
        <v>142</v>
      </c>
      <c r="G5093" s="12" t="s">
        <v>3350</v>
      </c>
      <c r="H5093" s="1" t="s">
        <v>85</v>
      </c>
      <c r="I5093" s="12" t="s">
        <v>554</v>
      </c>
      <c r="J5093" s="12" t="s">
        <v>559</v>
      </c>
      <c r="K5093" s="1" t="s">
        <v>2480</v>
      </c>
      <c r="L5093" s="1" t="s">
        <v>2498</v>
      </c>
      <c r="M5093" s="1" t="s">
        <v>3293</v>
      </c>
      <c r="N5093" s="1" t="s">
        <v>2395</v>
      </c>
    </row>
    <row r="5094" spans="3:14">
      <c r="C5094" s="1" t="s">
        <v>2488</v>
      </c>
      <c r="D5094" s="1">
        <v>0</v>
      </c>
      <c r="E5094" s="1" t="s">
        <v>27</v>
      </c>
      <c r="F5094" s="12" t="s">
        <v>142</v>
      </c>
      <c r="G5094" s="12" t="s">
        <v>3350</v>
      </c>
      <c r="H5094" s="1" t="s">
        <v>85</v>
      </c>
      <c r="I5094" s="12" t="s">
        <v>554</v>
      </c>
      <c r="J5094" s="12" t="s">
        <v>559</v>
      </c>
      <c r="K5094" s="1" t="s">
        <v>2480</v>
      </c>
      <c r="L5094" s="1" t="s">
        <v>2498</v>
      </c>
      <c r="M5094" s="1" t="s">
        <v>3293</v>
      </c>
      <c r="N5094" s="1" t="s">
        <v>2395</v>
      </c>
    </row>
    <row r="5095" spans="3:14">
      <c r="C5095" s="1" t="s">
        <v>2242</v>
      </c>
      <c r="D5095" s="1">
        <v>0</v>
      </c>
      <c r="E5095" s="1" t="s">
        <v>27</v>
      </c>
      <c r="F5095" s="12" t="s">
        <v>142</v>
      </c>
      <c r="G5095" s="12" t="s">
        <v>3350</v>
      </c>
      <c r="H5095" s="1" t="s">
        <v>85</v>
      </c>
      <c r="I5095" s="12" t="s">
        <v>554</v>
      </c>
      <c r="J5095" s="12" t="s">
        <v>559</v>
      </c>
      <c r="K5095" s="1" t="s">
        <v>2480</v>
      </c>
      <c r="L5095" s="1" t="s">
        <v>2498</v>
      </c>
      <c r="M5095" s="1" t="s">
        <v>3293</v>
      </c>
      <c r="N5095" s="1" t="s">
        <v>2395</v>
      </c>
    </row>
    <row r="5096" spans="3:14">
      <c r="C5096" s="1" t="s">
        <v>2243</v>
      </c>
      <c r="D5096" s="1">
        <v>0</v>
      </c>
      <c r="E5096" s="1" t="s">
        <v>27</v>
      </c>
      <c r="F5096" s="12" t="s">
        <v>142</v>
      </c>
      <c r="G5096" s="12" t="s">
        <v>3350</v>
      </c>
      <c r="H5096" s="1" t="s">
        <v>85</v>
      </c>
      <c r="I5096" s="12" t="s">
        <v>554</v>
      </c>
      <c r="J5096" s="12" t="s">
        <v>559</v>
      </c>
      <c r="K5096" s="1" t="s">
        <v>2480</v>
      </c>
      <c r="L5096" s="1" t="s">
        <v>2498</v>
      </c>
      <c r="M5096" s="1" t="s">
        <v>3293</v>
      </c>
      <c r="N5096" s="1" t="s">
        <v>2395</v>
      </c>
    </row>
    <row r="5097" spans="3:14">
      <c r="C5097" s="1" t="s">
        <v>3119</v>
      </c>
      <c r="D5097" s="1">
        <v>0</v>
      </c>
      <c r="E5097" s="1" t="s">
        <v>27</v>
      </c>
      <c r="F5097" s="12" t="s">
        <v>142</v>
      </c>
      <c r="G5097" s="12" t="s">
        <v>3350</v>
      </c>
      <c r="H5097" s="1" t="s">
        <v>85</v>
      </c>
      <c r="I5097" s="12" t="s">
        <v>554</v>
      </c>
      <c r="J5097" s="12" t="s">
        <v>559</v>
      </c>
      <c r="K5097" s="1" t="s">
        <v>2480</v>
      </c>
      <c r="L5097" s="1" t="s">
        <v>2498</v>
      </c>
      <c r="M5097" s="1" t="s">
        <v>3293</v>
      </c>
      <c r="N5097" s="1" t="s">
        <v>2395</v>
      </c>
    </row>
    <row r="5098" spans="3:14">
      <c r="C5098" s="1" t="s">
        <v>2489</v>
      </c>
      <c r="D5098" s="1">
        <v>0</v>
      </c>
      <c r="E5098" s="1" t="s">
        <v>27</v>
      </c>
      <c r="F5098" s="12" t="s">
        <v>142</v>
      </c>
      <c r="G5098" s="12" t="s">
        <v>3350</v>
      </c>
      <c r="H5098" s="1" t="s">
        <v>85</v>
      </c>
      <c r="I5098" s="12" t="s">
        <v>554</v>
      </c>
      <c r="J5098" s="12" t="s">
        <v>559</v>
      </c>
      <c r="K5098" s="1" t="s">
        <v>2480</v>
      </c>
      <c r="L5098" s="1" t="s">
        <v>2498</v>
      </c>
      <c r="M5098" s="1" t="s">
        <v>3293</v>
      </c>
      <c r="N5098" s="1" t="s">
        <v>2395</v>
      </c>
    </row>
    <row r="5099" spans="3:14">
      <c r="C5099" s="1" t="s">
        <v>2490</v>
      </c>
      <c r="D5099" s="1">
        <v>0</v>
      </c>
      <c r="E5099" s="1" t="s">
        <v>27</v>
      </c>
      <c r="F5099" s="12" t="s">
        <v>142</v>
      </c>
      <c r="G5099" s="12" t="s">
        <v>3350</v>
      </c>
      <c r="H5099" s="1" t="s">
        <v>85</v>
      </c>
      <c r="I5099" s="12" t="s">
        <v>554</v>
      </c>
      <c r="J5099" s="12" t="s">
        <v>559</v>
      </c>
      <c r="K5099" s="1" t="s">
        <v>2480</v>
      </c>
      <c r="L5099" s="1" t="s">
        <v>2498</v>
      </c>
      <c r="M5099" s="1" t="s">
        <v>3293</v>
      </c>
      <c r="N5099" s="1" t="s">
        <v>2395</v>
      </c>
    </row>
    <row r="5100" spans="3:14">
      <c r="C5100" s="1" t="s">
        <v>110</v>
      </c>
      <c r="D5100" s="1">
        <v>0</v>
      </c>
      <c r="E5100" s="1" t="s">
        <v>27</v>
      </c>
      <c r="F5100" s="12" t="s">
        <v>142</v>
      </c>
      <c r="G5100" s="12" t="s">
        <v>3350</v>
      </c>
      <c r="H5100" s="1" t="s">
        <v>85</v>
      </c>
      <c r="I5100" s="12" t="s">
        <v>2</v>
      </c>
      <c r="J5100" s="12" t="s">
        <v>559</v>
      </c>
      <c r="K5100" s="1" t="s">
        <v>2480</v>
      </c>
      <c r="L5100" s="1" t="s">
        <v>2498</v>
      </c>
      <c r="M5100" s="1" t="s">
        <v>3293</v>
      </c>
      <c r="N5100" s="1" t="s">
        <v>2395</v>
      </c>
    </row>
    <row r="5101" spans="3:14">
      <c r="C5101" s="1" t="s">
        <v>2491</v>
      </c>
      <c r="F5101" s="12" t="s">
        <v>3350</v>
      </c>
      <c r="G5101" s="12" t="s">
        <v>3350</v>
      </c>
      <c r="H5101" s="1" t="s">
        <v>85</v>
      </c>
      <c r="I5101" s="12" t="s">
        <v>554</v>
      </c>
      <c r="J5101" s="12" t="s">
        <v>559</v>
      </c>
      <c r="K5101" s="1" t="s">
        <v>2480</v>
      </c>
      <c r="L5101" s="1" t="s">
        <v>2498</v>
      </c>
      <c r="M5101" s="1" t="s">
        <v>3293</v>
      </c>
      <c r="N5101" s="1" t="s">
        <v>2396</v>
      </c>
    </row>
    <row r="5102" spans="3:14">
      <c r="C5102" s="1" t="s">
        <v>2492</v>
      </c>
      <c r="F5102" s="12" t="s">
        <v>3350</v>
      </c>
      <c r="G5102" s="12" t="s">
        <v>3350</v>
      </c>
      <c r="H5102" s="1" t="s">
        <v>85</v>
      </c>
      <c r="I5102" s="12" t="s">
        <v>554</v>
      </c>
      <c r="J5102" s="12" t="s">
        <v>559</v>
      </c>
      <c r="K5102" s="1" t="s">
        <v>2480</v>
      </c>
      <c r="L5102" s="1" t="s">
        <v>2498</v>
      </c>
      <c r="M5102" s="1" t="s">
        <v>3293</v>
      </c>
      <c r="N5102" s="1" t="s">
        <v>2396</v>
      </c>
    </row>
    <row r="5103" spans="3:14">
      <c r="C5103" s="1" t="s">
        <v>2493</v>
      </c>
      <c r="F5103" s="12" t="s">
        <v>3350</v>
      </c>
      <c r="G5103" s="12" t="s">
        <v>3350</v>
      </c>
      <c r="H5103" s="1" t="s">
        <v>85</v>
      </c>
      <c r="I5103" s="12" t="s">
        <v>554</v>
      </c>
      <c r="J5103" s="12" t="s">
        <v>559</v>
      </c>
      <c r="K5103" s="1" t="s">
        <v>2480</v>
      </c>
      <c r="L5103" s="1" t="s">
        <v>2498</v>
      </c>
      <c r="M5103" s="1" t="s">
        <v>3293</v>
      </c>
      <c r="N5103" s="1" t="s">
        <v>2396</v>
      </c>
    </row>
    <row r="5104" spans="3:14">
      <c r="C5104" s="1" t="s">
        <v>110</v>
      </c>
      <c r="D5104" s="1">
        <v>0</v>
      </c>
      <c r="E5104" s="1" t="s">
        <v>27</v>
      </c>
      <c r="F5104" s="12" t="s">
        <v>142</v>
      </c>
      <c r="G5104" s="12" t="s">
        <v>3350</v>
      </c>
      <c r="H5104" s="1" t="s">
        <v>85</v>
      </c>
      <c r="I5104" s="12" t="s">
        <v>2</v>
      </c>
      <c r="J5104" s="12" t="s">
        <v>554</v>
      </c>
      <c r="K5104" s="1" t="s">
        <v>2480</v>
      </c>
      <c r="L5104" s="1" t="s">
        <v>2498</v>
      </c>
      <c r="M5104" s="1" t="s">
        <v>3293</v>
      </c>
      <c r="N5104" s="1" t="s">
        <v>2396</v>
      </c>
    </row>
    <row r="5105" spans="3:14">
      <c r="C5105" s="1" t="s">
        <v>2486</v>
      </c>
      <c r="D5105" s="1">
        <v>0</v>
      </c>
      <c r="E5105" s="1" t="s">
        <v>27</v>
      </c>
      <c r="F5105" s="12" t="s">
        <v>142</v>
      </c>
      <c r="G5105" s="12" t="s">
        <v>3350</v>
      </c>
      <c r="H5105" s="1" t="s">
        <v>85</v>
      </c>
      <c r="I5105" s="12" t="s">
        <v>554</v>
      </c>
      <c r="J5105" s="12" t="s">
        <v>559</v>
      </c>
      <c r="K5105" s="1" t="s">
        <v>2480</v>
      </c>
      <c r="L5105" s="1" t="s">
        <v>2498</v>
      </c>
      <c r="M5105" s="1" t="s">
        <v>3293</v>
      </c>
      <c r="N5105" s="1" t="s">
        <v>2396</v>
      </c>
    </row>
    <row r="5106" spans="3:14">
      <c r="C5106" s="1" t="s">
        <v>3117</v>
      </c>
      <c r="D5106" s="1">
        <v>0</v>
      </c>
      <c r="E5106" s="1" t="s">
        <v>27</v>
      </c>
      <c r="F5106" s="12" t="s">
        <v>142</v>
      </c>
      <c r="G5106" s="12" t="s">
        <v>3350</v>
      </c>
      <c r="H5106" s="1" t="s">
        <v>85</v>
      </c>
      <c r="I5106" s="12" t="s">
        <v>554</v>
      </c>
      <c r="J5106" s="12" t="s">
        <v>559</v>
      </c>
      <c r="K5106" s="1" t="s">
        <v>2480</v>
      </c>
      <c r="L5106" s="1" t="s">
        <v>2498</v>
      </c>
      <c r="M5106" s="1" t="s">
        <v>3293</v>
      </c>
      <c r="N5106" s="1" t="s">
        <v>2396</v>
      </c>
    </row>
    <row r="5107" spans="3:14">
      <c r="C5107" s="1" t="s">
        <v>3118</v>
      </c>
      <c r="D5107" s="1">
        <v>0</v>
      </c>
      <c r="E5107" s="1" t="s">
        <v>27</v>
      </c>
      <c r="F5107" s="12" t="s">
        <v>142</v>
      </c>
      <c r="G5107" s="12" t="s">
        <v>3350</v>
      </c>
      <c r="H5107" s="1" t="s">
        <v>85</v>
      </c>
      <c r="I5107" s="12" t="s">
        <v>554</v>
      </c>
      <c r="J5107" s="12" t="s">
        <v>559</v>
      </c>
      <c r="K5107" s="1" t="s">
        <v>2480</v>
      </c>
      <c r="L5107" s="1" t="s">
        <v>2498</v>
      </c>
      <c r="M5107" s="1" t="s">
        <v>3293</v>
      </c>
      <c r="N5107" s="1" t="s">
        <v>2396</v>
      </c>
    </row>
    <row r="5108" spans="3:14">
      <c r="C5108" s="1" t="s">
        <v>2487</v>
      </c>
      <c r="D5108" s="1">
        <v>0</v>
      </c>
      <c r="E5108" s="1" t="s">
        <v>27</v>
      </c>
      <c r="F5108" s="12" t="s">
        <v>142</v>
      </c>
      <c r="G5108" s="12" t="s">
        <v>3350</v>
      </c>
      <c r="H5108" s="1" t="s">
        <v>85</v>
      </c>
      <c r="I5108" s="12" t="s">
        <v>554</v>
      </c>
      <c r="J5108" s="12" t="s">
        <v>559</v>
      </c>
      <c r="K5108" s="1" t="s">
        <v>2480</v>
      </c>
      <c r="L5108" s="1" t="s">
        <v>2498</v>
      </c>
      <c r="M5108" s="1" t="s">
        <v>3293</v>
      </c>
      <c r="N5108" s="1" t="s">
        <v>2396</v>
      </c>
    </row>
    <row r="5109" spans="3:14">
      <c r="C5109" s="1" t="s">
        <v>2488</v>
      </c>
      <c r="D5109" s="1">
        <v>0</v>
      </c>
      <c r="E5109" s="1" t="s">
        <v>27</v>
      </c>
      <c r="F5109" s="12" t="s">
        <v>142</v>
      </c>
      <c r="G5109" s="12" t="s">
        <v>3350</v>
      </c>
      <c r="H5109" s="1" t="s">
        <v>85</v>
      </c>
      <c r="I5109" s="12" t="s">
        <v>554</v>
      </c>
      <c r="J5109" s="12" t="s">
        <v>559</v>
      </c>
      <c r="K5109" s="1" t="s">
        <v>2480</v>
      </c>
      <c r="L5109" s="1" t="s">
        <v>2498</v>
      </c>
      <c r="M5109" s="1" t="s">
        <v>3293</v>
      </c>
      <c r="N5109" s="1" t="s">
        <v>2396</v>
      </c>
    </row>
    <row r="5110" spans="3:14">
      <c r="C5110" s="1" t="s">
        <v>2242</v>
      </c>
      <c r="D5110" s="1">
        <v>0</v>
      </c>
      <c r="E5110" s="1" t="s">
        <v>27</v>
      </c>
      <c r="F5110" s="12" t="s">
        <v>142</v>
      </c>
      <c r="G5110" s="12" t="s">
        <v>3350</v>
      </c>
      <c r="H5110" s="1" t="s">
        <v>85</v>
      </c>
      <c r="I5110" s="12" t="s">
        <v>554</v>
      </c>
      <c r="J5110" s="12" t="s">
        <v>559</v>
      </c>
      <c r="K5110" s="1" t="s">
        <v>2480</v>
      </c>
      <c r="L5110" s="1" t="s">
        <v>2498</v>
      </c>
      <c r="M5110" s="1" t="s">
        <v>3293</v>
      </c>
      <c r="N5110" s="1" t="s">
        <v>2396</v>
      </c>
    </row>
    <row r="5111" spans="3:14">
      <c r="C5111" s="1" t="s">
        <v>2243</v>
      </c>
      <c r="D5111" s="1">
        <v>0</v>
      </c>
      <c r="E5111" s="1" t="s">
        <v>27</v>
      </c>
      <c r="F5111" s="12" t="s">
        <v>142</v>
      </c>
      <c r="G5111" s="12" t="s">
        <v>3350</v>
      </c>
      <c r="H5111" s="1" t="s">
        <v>85</v>
      </c>
      <c r="I5111" s="12" t="s">
        <v>554</v>
      </c>
      <c r="J5111" s="12" t="s">
        <v>559</v>
      </c>
      <c r="K5111" s="1" t="s">
        <v>2480</v>
      </c>
      <c r="L5111" s="1" t="s">
        <v>2498</v>
      </c>
      <c r="M5111" s="1" t="s">
        <v>3293</v>
      </c>
      <c r="N5111" s="1" t="s">
        <v>2396</v>
      </c>
    </row>
    <row r="5112" spans="3:14">
      <c r="C5112" s="1" t="s">
        <v>3119</v>
      </c>
      <c r="D5112" s="1">
        <v>0</v>
      </c>
      <c r="E5112" s="1" t="s">
        <v>27</v>
      </c>
      <c r="F5112" s="12" t="s">
        <v>142</v>
      </c>
      <c r="G5112" s="12" t="s">
        <v>3350</v>
      </c>
      <c r="H5112" s="1" t="s">
        <v>85</v>
      </c>
      <c r="I5112" s="12" t="s">
        <v>554</v>
      </c>
      <c r="J5112" s="12" t="s">
        <v>559</v>
      </c>
      <c r="K5112" s="1" t="s">
        <v>2480</v>
      </c>
      <c r="L5112" s="1" t="s">
        <v>2498</v>
      </c>
      <c r="M5112" s="1" t="s">
        <v>3293</v>
      </c>
      <c r="N5112" s="1" t="s">
        <v>2396</v>
      </c>
    </row>
    <row r="5113" spans="3:14">
      <c r="C5113" s="1" t="s">
        <v>2489</v>
      </c>
      <c r="D5113" s="1">
        <v>0</v>
      </c>
      <c r="E5113" s="1" t="s">
        <v>27</v>
      </c>
      <c r="F5113" s="12" t="s">
        <v>142</v>
      </c>
      <c r="G5113" s="12" t="s">
        <v>3350</v>
      </c>
      <c r="H5113" s="1" t="s">
        <v>85</v>
      </c>
      <c r="I5113" s="12" t="s">
        <v>554</v>
      </c>
      <c r="J5113" s="12" t="s">
        <v>559</v>
      </c>
      <c r="K5113" s="1" t="s">
        <v>2480</v>
      </c>
      <c r="L5113" s="1" t="s">
        <v>2498</v>
      </c>
      <c r="M5113" s="1" t="s">
        <v>3293</v>
      </c>
      <c r="N5113" s="1" t="s">
        <v>2396</v>
      </c>
    </row>
    <row r="5114" spans="3:14">
      <c r="C5114" s="1" t="s">
        <v>2490</v>
      </c>
      <c r="D5114" s="1">
        <v>0</v>
      </c>
      <c r="E5114" s="1" t="s">
        <v>27</v>
      </c>
      <c r="F5114" s="12" t="s">
        <v>142</v>
      </c>
      <c r="G5114" s="12" t="s">
        <v>3350</v>
      </c>
      <c r="H5114" s="1" t="s">
        <v>85</v>
      </c>
      <c r="I5114" s="12" t="s">
        <v>554</v>
      </c>
      <c r="J5114" s="12" t="s">
        <v>559</v>
      </c>
      <c r="K5114" s="1" t="s">
        <v>2480</v>
      </c>
      <c r="L5114" s="1" t="s">
        <v>2498</v>
      </c>
      <c r="M5114" s="1" t="s">
        <v>3293</v>
      </c>
      <c r="N5114" s="1" t="s">
        <v>2396</v>
      </c>
    </row>
    <row r="5115" spans="3:14">
      <c r="C5115" s="1" t="s">
        <v>110</v>
      </c>
      <c r="D5115" s="1">
        <v>0</v>
      </c>
      <c r="E5115" s="1" t="s">
        <v>27</v>
      </c>
      <c r="F5115" s="12" t="s">
        <v>142</v>
      </c>
      <c r="G5115" s="12" t="s">
        <v>3350</v>
      </c>
      <c r="H5115" s="1" t="s">
        <v>85</v>
      </c>
      <c r="I5115" s="12" t="s">
        <v>2</v>
      </c>
      <c r="J5115" s="12" t="s">
        <v>559</v>
      </c>
      <c r="K5115" s="1" t="s">
        <v>2480</v>
      </c>
      <c r="L5115" s="1" t="s">
        <v>2498</v>
      </c>
      <c r="M5115" s="1" t="s">
        <v>3293</v>
      </c>
      <c r="N5115" s="1" t="s">
        <v>2396</v>
      </c>
    </row>
    <row r="5116" spans="3:14">
      <c r="C5116" s="1" t="s">
        <v>2491</v>
      </c>
      <c r="F5116" s="12" t="s">
        <v>3350</v>
      </c>
      <c r="G5116" s="12" t="s">
        <v>3350</v>
      </c>
      <c r="H5116" s="1" t="s">
        <v>85</v>
      </c>
      <c r="I5116" s="12" t="s">
        <v>554</v>
      </c>
      <c r="J5116" s="12" t="s">
        <v>559</v>
      </c>
      <c r="K5116" s="1" t="s">
        <v>2480</v>
      </c>
      <c r="L5116" s="1" t="s">
        <v>2498</v>
      </c>
      <c r="M5116" s="1" t="s">
        <v>3293</v>
      </c>
      <c r="N5116" s="1" t="s">
        <v>2397</v>
      </c>
    </row>
    <row r="5117" spans="3:14">
      <c r="C5117" s="1" t="s">
        <v>2492</v>
      </c>
      <c r="F5117" s="12" t="s">
        <v>3350</v>
      </c>
      <c r="G5117" s="12" t="s">
        <v>3350</v>
      </c>
      <c r="H5117" s="1" t="s">
        <v>85</v>
      </c>
      <c r="I5117" s="12" t="s">
        <v>554</v>
      </c>
      <c r="J5117" s="12" t="s">
        <v>559</v>
      </c>
      <c r="K5117" s="1" t="s">
        <v>2480</v>
      </c>
      <c r="L5117" s="1" t="s">
        <v>2498</v>
      </c>
      <c r="M5117" s="1" t="s">
        <v>3293</v>
      </c>
      <c r="N5117" s="1" t="s">
        <v>2397</v>
      </c>
    </row>
    <row r="5118" spans="3:14">
      <c r="C5118" s="1" t="s">
        <v>2493</v>
      </c>
      <c r="F5118" s="12" t="s">
        <v>3350</v>
      </c>
      <c r="G5118" s="12" t="s">
        <v>3350</v>
      </c>
      <c r="H5118" s="1" t="s">
        <v>85</v>
      </c>
      <c r="I5118" s="12" t="s">
        <v>554</v>
      </c>
      <c r="J5118" s="12" t="s">
        <v>559</v>
      </c>
      <c r="K5118" s="1" t="s">
        <v>2480</v>
      </c>
      <c r="L5118" s="1" t="s">
        <v>2498</v>
      </c>
      <c r="M5118" s="1" t="s">
        <v>3293</v>
      </c>
      <c r="N5118" s="1" t="s">
        <v>2397</v>
      </c>
    </row>
    <row r="5119" spans="3:14">
      <c r="C5119" s="1" t="s">
        <v>110</v>
      </c>
      <c r="D5119" s="1">
        <v>0</v>
      </c>
      <c r="E5119" s="1" t="s">
        <v>27</v>
      </c>
      <c r="F5119" s="12" t="s">
        <v>142</v>
      </c>
      <c r="G5119" s="12" t="s">
        <v>3350</v>
      </c>
      <c r="H5119" s="1" t="s">
        <v>85</v>
      </c>
      <c r="I5119" s="12" t="s">
        <v>2</v>
      </c>
      <c r="J5119" s="12" t="s">
        <v>554</v>
      </c>
      <c r="K5119" s="1" t="s">
        <v>2480</v>
      </c>
      <c r="L5119" s="1" t="s">
        <v>2498</v>
      </c>
      <c r="M5119" s="1" t="s">
        <v>3293</v>
      </c>
      <c r="N5119" s="1" t="s">
        <v>2397</v>
      </c>
    </row>
    <row r="5120" spans="3:14">
      <c r="C5120" s="1" t="s">
        <v>2486</v>
      </c>
      <c r="D5120" s="1">
        <v>0</v>
      </c>
      <c r="E5120" s="1" t="s">
        <v>27</v>
      </c>
      <c r="F5120" s="12" t="s">
        <v>142</v>
      </c>
      <c r="G5120" s="12" t="s">
        <v>3350</v>
      </c>
      <c r="H5120" s="1" t="s">
        <v>85</v>
      </c>
      <c r="I5120" s="12" t="s">
        <v>554</v>
      </c>
      <c r="J5120" s="12" t="s">
        <v>559</v>
      </c>
      <c r="K5120" s="1" t="s">
        <v>2480</v>
      </c>
      <c r="L5120" s="1" t="s">
        <v>2498</v>
      </c>
      <c r="M5120" s="1" t="s">
        <v>3293</v>
      </c>
      <c r="N5120" s="1" t="s">
        <v>2397</v>
      </c>
    </row>
    <row r="5121" spans="3:14">
      <c r="C5121" s="1" t="s">
        <v>3117</v>
      </c>
      <c r="D5121" s="1">
        <v>0</v>
      </c>
      <c r="E5121" s="1" t="s">
        <v>27</v>
      </c>
      <c r="F5121" s="12" t="s">
        <v>142</v>
      </c>
      <c r="G5121" s="12" t="s">
        <v>3350</v>
      </c>
      <c r="H5121" s="1" t="s">
        <v>85</v>
      </c>
      <c r="I5121" s="12" t="s">
        <v>554</v>
      </c>
      <c r="J5121" s="12" t="s">
        <v>559</v>
      </c>
      <c r="K5121" s="1" t="s">
        <v>2480</v>
      </c>
      <c r="L5121" s="1" t="s">
        <v>2498</v>
      </c>
      <c r="M5121" s="1" t="s">
        <v>3293</v>
      </c>
      <c r="N5121" s="1" t="s">
        <v>2397</v>
      </c>
    </row>
    <row r="5122" spans="3:14">
      <c r="C5122" s="1" t="s">
        <v>3118</v>
      </c>
      <c r="D5122" s="1">
        <v>0</v>
      </c>
      <c r="E5122" s="1" t="s">
        <v>27</v>
      </c>
      <c r="F5122" s="12" t="s">
        <v>142</v>
      </c>
      <c r="G5122" s="12" t="s">
        <v>3350</v>
      </c>
      <c r="H5122" s="1" t="s">
        <v>85</v>
      </c>
      <c r="I5122" s="12" t="s">
        <v>554</v>
      </c>
      <c r="J5122" s="12" t="s">
        <v>559</v>
      </c>
      <c r="K5122" s="1" t="s">
        <v>2480</v>
      </c>
      <c r="L5122" s="1" t="s">
        <v>2498</v>
      </c>
      <c r="M5122" s="1" t="s">
        <v>3293</v>
      </c>
      <c r="N5122" s="1" t="s">
        <v>2397</v>
      </c>
    </row>
    <row r="5123" spans="3:14">
      <c r="C5123" s="1" t="s">
        <v>2487</v>
      </c>
      <c r="D5123" s="1">
        <v>0</v>
      </c>
      <c r="E5123" s="1" t="s">
        <v>27</v>
      </c>
      <c r="F5123" s="12" t="s">
        <v>142</v>
      </c>
      <c r="G5123" s="12" t="s">
        <v>3350</v>
      </c>
      <c r="H5123" s="1" t="s">
        <v>85</v>
      </c>
      <c r="I5123" s="12" t="s">
        <v>554</v>
      </c>
      <c r="J5123" s="12" t="s">
        <v>559</v>
      </c>
      <c r="K5123" s="1" t="s">
        <v>2480</v>
      </c>
      <c r="L5123" s="1" t="s">
        <v>2498</v>
      </c>
      <c r="M5123" s="1" t="s">
        <v>3293</v>
      </c>
      <c r="N5123" s="1" t="s">
        <v>2397</v>
      </c>
    </row>
    <row r="5124" spans="3:14">
      <c r="C5124" s="1" t="s">
        <v>2488</v>
      </c>
      <c r="D5124" s="1">
        <v>0</v>
      </c>
      <c r="E5124" s="1" t="s">
        <v>27</v>
      </c>
      <c r="F5124" s="12" t="s">
        <v>142</v>
      </c>
      <c r="G5124" s="12" t="s">
        <v>3350</v>
      </c>
      <c r="H5124" s="1" t="s">
        <v>85</v>
      </c>
      <c r="I5124" s="12" t="s">
        <v>554</v>
      </c>
      <c r="J5124" s="12" t="s">
        <v>559</v>
      </c>
      <c r="K5124" s="1" t="s">
        <v>2480</v>
      </c>
      <c r="L5124" s="1" t="s">
        <v>2498</v>
      </c>
      <c r="M5124" s="1" t="s">
        <v>3293</v>
      </c>
      <c r="N5124" s="1" t="s">
        <v>2397</v>
      </c>
    </row>
    <row r="5125" spans="3:14">
      <c r="C5125" s="1" t="s">
        <v>2242</v>
      </c>
      <c r="D5125" s="1">
        <v>0</v>
      </c>
      <c r="E5125" s="1" t="s">
        <v>27</v>
      </c>
      <c r="F5125" s="12" t="s">
        <v>142</v>
      </c>
      <c r="G5125" s="12" t="s">
        <v>3350</v>
      </c>
      <c r="H5125" s="1" t="s">
        <v>85</v>
      </c>
      <c r="I5125" s="12" t="s">
        <v>554</v>
      </c>
      <c r="J5125" s="12" t="s">
        <v>559</v>
      </c>
      <c r="K5125" s="1" t="s">
        <v>2480</v>
      </c>
      <c r="L5125" s="1" t="s">
        <v>2498</v>
      </c>
      <c r="M5125" s="1" t="s">
        <v>3293</v>
      </c>
      <c r="N5125" s="1" t="s">
        <v>2397</v>
      </c>
    </row>
    <row r="5126" spans="3:14">
      <c r="C5126" s="1" t="s">
        <v>2243</v>
      </c>
      <c r="D5126" s="1">
        <v>0</v>
      </c>
      <c r="E5126" s="1" t="s">
        <v>27</v>
      </c>
      <c r="F5126" s="12" t="s">
        <v>142</v>
      </c>
      <c r="G5126" s="12" t="s">
        <v>3350</v>
      </c>
      <c r="H5126" s="1" t="s">
        <v>85</v>
      </c>
      <c r="I5126" s="12" t="s">
        <v>554</v>
      </c>
      <c r="J5126" s="12" t="s">
        <v>559</v>
      </c>
      <c r="K5126" s="1" t="s">
        <v>2480</v>
      </c>
      <c r="L5126" s="1" t="s">
        <v>2498</v>
      </c>
      <c r="M5126" s="1" t="s">
        <v>3293</v>
      </c>
      <c r="N5126" s="1" t="s">
        <v>2397</v>
      </c>
    </row>
    <row r="5127" spans="3:14">
      <c r="C5127" s="1" t="s">
        <v>3119</v>
      </c>
      <c r="D5127" s="1">
        <v>0</v>
      </c>
      <c r="E5127" s="1" t="s">
        <v>27</v>
      </c>
      <c r="F5127" s="12" t="s">
        <v>142</v>
      </c>
      <c r="G5127" s="12" t="s">
        <v>3350</v>
      </c>
      <c r="H5127" s="1" t="s">
        <v>85</v>
      </c>
      <c r="I5127" s="12" t="s">
        <v>554</v>
      </c>
      <c r="J5127" s="12" t="s">
        <v>559</v>
      </c>
      <c r="K5127" s="1" t="s">
        <v>2480</v>
      </c>
      <c r="L5127" s="1" t="s">
        <v>2498</v>
      </c>
      <c r="M5127" s="1" t="s">
        <v>3293</v>
      </c>
      <c r="N5127" s="1" t="s">
        <v>2397</v>
      </c>
    </row>
    <row r="5128" spans="3:14">
      <c r="C5128" s="1" t="s">
        <v>2489</v>
      </c>
      <c r="D5128" s="1">
        <v>0</v>
      </c>
      <c r="E5128" s="1" t="s">
        <v>27</v>
      </c>
      <c r="F5128" s="12" t="s">
        <v>142</v>
      </c>
      <c r="G5128" s="12" t="s">
        <v>3350</v>
      </c>
      <c r="H5128" s="1" t="s">
        <v>85</v>
      </c>
      <c r="I5128" s="12" t="s">
        <v>554</v>
      </c>
      <c r="J5128" s="12" t="s">
        <v>559</v>
      </c>
      <c r="K5128" s="1" t="s">
        <v>2480</v>
      </c>
      <c r="L5128" s="1" t="s">
        <v>2498</v>
      </c>
      <c r="M5128" s="1" t="s">
        <v>3293</v>
      </c>
      <c r="N5128" s="1" t="s">
        <v>2397</v>
      </c>
    </row>
    <row r="5129" spans="3:14">
      <c r="C5129" s="1" t="s">
        <v>2490</v>
      </c>
      <c r="D5129" s="1">
        <v>0</v>
      </c>
      <c r="E5129" s="1" t="s">
        <v>27</v>
      </c>
      <c r="F5129" s="12" t="s">
        <v>142</v>
      </c>
      <c r="G5129" s="12" t="s">
        <v>3350</v>
      </c>
      <c r="H5129" s="1" t="s">
        <v>85</v>
      </c>
      <c r="I5129" s="12" t="s">
        <v>554</v>
      </c>
      <c r="J5129" s="12" t="s">
        <v>559</v>
      </c>
      <c r="K5129" s="1" t="s">
        <v>2480</v>
      </c>
      <c r="L5129" s="1" t="s">
        <v>2498</v>
      </c>
      <c r="M5129" s="1" t="s">
        <v>3293</v>
      </c>
      <c r="N5129" s="1" t="s">
        <v>2397</v>
      </c>
    </row>
    <row r="5130" spans="3:14">
      <c r="C5130" s="1" t="s">
        <v>110</v>
      </c>
      <c r="D5130" s="1">
        <v>0</v>
      </c>
      <c r="E5130" s="1" t="s">
        <v>27</v>
      </c>
      <c r="F5130" s="12" t="s">
        <v>142</v>
      </c>
      <c r="G5130" s="12" t="s">
        <v>3350</v>
      </c>
      <c r="H5130" s="1" t="s">
        <v>85</v>
      </c>
      <c r="I5130" s="12" t="s">
        <v>2</v>
      </c>
      <c r="J5130" s="12" t="s">
        <v>559</v>
      </c>
      <c r="K5130" s="1" t="s">
        <v>2480</v>
      </c>
      <c r="L5130" s="1" t="s">
        <v>2498</v>
      </c>
      <c r="M5130" s="1" t="s">
        <v>3293</v>
      </c>
      <c r="N5130" s="1" t="s">
        <v>2397</v>
      </c>
    </row>
    <row r="5131" spans="3:14">
      <c r="C5131" s="1" t="s">
        <v>2491</v>
      </c>
      <c r="F5131" s="12" t="s">
        <v>3350</v>
      </c>
      <c r="G5131" s="12" t="s">
        <v>3350</v>
      </c>
      <c r="H5131" s="1" t="s">
        <v>85</v>
      </c>
      <c r="I5131" s="12" t="s">
        <v>554</v>
      </c>
      <c r="J5131" s="12" t="s">
        <v>559</v>
      </c>
      <c r="K5131" s="1" t="s">
        <v>2480</v>
      </c>
      <c r="L5131" s="1" t="s">
        <v>3112</v>
      </c>
      <c r="M5131" s="1" t="s">
        <v>3293</v>
      </c>
      <c r="N5131" s="1" t="s">
        <v>2395</v>
      </c>
    </row>
    <row r="5132" spans="3:14">
      <c r="C5132" s="1" t="s">
        <v>2492</v>
      </c>
      <c r="F5132" s="12" t="s">
        <v>3350</v>
      </c>
      <c r="G5132" s="12" t="s">
        <v>3350</v>
      </c>
      <c r="H5132" s="1" t="s">
        <v>85</v>
      </c>
      <c r="I5132" s="12" t="s">
        <v>554</v>
      </c>
      <c r="J5132" s="12" t="s">
        <v>559</v>
      </c>
      <c r="K5132" s="1" t="s">
        <v>2480</v>
      </c>
      <c r="L5132" s="1" t="s">
        <v>3112</v>
      </c>
      <c r="M5132" s="1" t="s">
        <v>3293</v>
      </c>
      <c r="N5132" s="1" t="s">
        <v>2395</v>
      </c>
    </row>
    <row r="5133" spans="3:14">
      <c r="C5133" s="1" t="s">
        <v>2493</v>
      </c>
      <c r="F5133" s="12" t="s">
        <v>3350</v>
      </c>
      <c r="G5133" s="12" t="s">
        <v>3350</v>
      </c>
      <c r="H5133" s="1" t="s">
        <v>85</v>
      </c>
      <c r="I5133" s="12" t="s">
        <v>554</v>
      </c>
      <c r="J5133" s="12" t="s">
        <v>559</v>
      </c>
      <c r="K5133" s="1" t="s">
        <v>2480</v>
      </c>
      <c r="L5133" s="1" t="s">
        <v>3112</v>
      </c>
      <c r="M5133" s="1" t="s">
        <v>3293</v>
      </c>
      <c r="N5133" s="1" t="s">
        <v>2395</v>
      </c>
    </row>
    <row r="5134" spans="3:14">
      <c r="C5134" s="1" t="s">
        <v>110</v>
      </c>
      <c r="D5134" s="1">
        <v>0</v>
      </c>
      <c r="E5134" s="1" t="s">
        <v>27</v>
      </c>
      <c r="F5134" s="12" t="s">
        <v>142</v>
      </c>
      <c r="G5134" s="12" t="s">
        <v>3350</v>
      </c>
      <c r="H5134" s="1" t="s">
        <v>85</v>
      </c>
      <c r="I5134" s="12" t="s">
        <v>2</v>
      </c>
      <c r="J5134" s="12" t="s">
        <v>554</v>
      </c>
      <c r="K5134" s="1" t="s">
        <v>2480</v>
      </c>
      <c r="L5134" s="1" t="s">
        <v>3112</v>
      </c>
      <c r="M5134" s="1" t="s">
        <v>3293</v>
      </c>
      <c r="N5134" s="1" t="s">
        <v>2395</v>
      </c>
    </row>
    <row r="5135" spans="3:14">
      <c r="C5135" s="1" t="s">
        <v>2486</v>
      </c>
      <c r="D5135" s="1">
        <v>0</v>
      </c>
      <c r="E5135" s="1" t="s">
        <v>27</v>
      </c>
      <c r="F5135" s="12" t="s">
        <v>142</v>
      </c>
      <c r="G5135" s="12" t="s">
        <v>3350</v>
      </c>
      <c r="H5135" s="1" t="s">
        <v>85</v>
      </c>
      <c r="I5135" s="12" t="s">
        <v>554</v>
      </c>
      <c r="J5135" s="12" t="s">
        <v>559</v>
      </c>
      <c r="K5135" s="1" t="s">
        <v>2480</v>
      </c>
      <c r="L5135" s="1" t="s">
        <v>3112</v>
      </c>
      <c r="M5135" s="1" t="s">
        <v>3293</v>
      </c>
      <c r="N5135" s="1" t="s">
        <v>2395</v>
      </c>
    </row>
    <row r="5136" spans="3:14">
      <c r="C5136" s="1" t="s">
        <v>3117</v>
      </c>
      <c r="D5136" s="1">
        <v>0</v>
      </c>
      <c r="E5136" s="1" t="s">
        <v>27</v>
      </c>
      <c r="F5136" s="12" t="s">
        <v>142</v>
      </c>
      <c r="G5136" s="12" t="s">
        <v>3350</v>
      </c>
      <c r="H5136" s="1" t="s">
        <v>85</v>
      </c>
      <c r="I5136" s="12" t="s">
        <v>554</v>
      </c>
      <c r="J5136" s="12" t="s">
        <v>559</v>
      </c>
      <c r="K5136" s="1" t="s">
        <v>2480</v>
      </c>
      <c r="L5136" s="1" t="s">
        <v>3112</v>
      </c>
      <c r="M5136" s="1" t="s">
        <v>3293</v>
      </c>
      <c r="N5136" s="1" t="s">
        <v>2395</v>
      </c>
    </row>
    <row r="5137" spans="3:14">
      <c r="C5137" s="1" t="s">
        <v>3118</v>
      </c>
      <c r="D5137" s="1">
        <v>0</v>
      </c>
      <c r="E5137" s="1" t="s">
        <v>27</v>
      </c>
      <c r="F5137" s="12" t="s">
        <v>142</v>
      </c>
      <c r="G5137" s="12" t="s">
        <v>3350</v>
      </c>
      <c r="H5137" s="1" t="s">
        <v>85</v>
      </c>
      <c r="I5137" s="12" t="s">
        <v>554</v>
      </c>
      <c r="J5137" s="12" t="s">
        <v>559</v>
      </c>
      <c r="K5137" s="1" t="s">
        <v>2480</v>
      </c>
      <c r="L5137" s="1" t="s">
        <v>3112</v>
      </c>
      <c r="M5137" s="1" t="s">
        <v>3293</v>
      </c>
      <c r="N5137" s="1" t="s">
        <v>2395</v>
      </c>
    </row>
    <row r="5138" spans="3:14">
      <c r="C5138" s="1" t="s">
        <v>2487</v>
      </c>
      <c r="D5138" s="1">
        <v>0</v>
      </c>
      <c r="E5138" s="1" t="s">
        <v>27</v>
      </c>
      <c r="F5138" s="12" t="s">
        <v>142</v>
      </c>
      <c r="G5138" s="12" t="s">
        <v>3350</v>
      </c>
      <c r="H5138" s="1" t="s">
        <v>85</v>
      </c>
      <c r="I5138" s="12" t="s">
        <v>554</v>
      </c>
      <c r="J5138" s="12" t="s">
        <v>559</v>
      </c>
      <c r="K5138" s="1" t="s">
        <v>2480</v>
      </c>
      <c r="L5138" s="1" t="s">
        <v>3112</v>
      </c>
      <c r="M5138" s="1" t="s">
        <v>3293</v>
      </c>
      <c r="N5138" s="1" t="s">
        <v>2395</v>
      </c>
    </row>
    <row r="5139" spans="3:14">
      <c r="C5139" s="1" t="s">
        <v>2488</v>
      </c>
      <c r="D5139" s="1">
        <v>0</v>
      </c>
      <c r="E5139" s="1" t="s">
        <v>27</v>
      </c>
      <c r="F5139" s="12" t="s">
        <v>142</v>
      </c>
      <c r="G5139" s="12" t="s">
        <v>3350</v>
      </c>
      <c r="H5139" s="1" t="s">
        <v>85</v>
      </c>
      <c r="I5139" s="12" t="s">
        <v>554</v>
      </c>
      <c r="J5139" s="12" t="s">
        <v>559</v>
      </c>
      <c r="K5139" s="1" t="s">
        <v>2480</v>
      </c>
      <c r="L5139" s="1" t="s">
        <v>3112</v>
      </c>
      <c r="M5139" s="1" t="s">
        <v>3293</v>
      </c>
      <c r="N5139" s="1" t="s">
        <v>2395</v>
      </c>
    </row>
    <row r="5140" spans="3:14">
      <c r="C5140" s="1" t="s">
        <v>2242</v>
      </c>
      <c r="D5140" s="1">
        <v>0</v>
      </c>
      <c r="E5140" s="1" t="s">
        <v>27</v>
      </c>
      <c r="F5140" s="12" t="s">
        <v>142</v>
      </c>
      <c r="G5140" s="12" t="s">
        <v>3350</v>
      </c>
      <c r="H5140" s="1" t="s">
        <v>85</v>
      </c>
      <c r="I5140" s="12" t="s">
        <v>554</v>
      </c>
      <c r="J5140" s="12" t="s">
        <v>559</v>
      </c>
      <c r="K5140" s="1" t="s">
        <v>2480</v>
      </c>
      <c r="L5140" s="1" t="s">
        <v>3112</v>
      </c>
      <c r="M5140" s="1" t="s">
        <v>3293</v>
      </c>
      <c r="N5140" s="1" t="s">
        <v>2395</v>
      </c>
    </row>
    <row r="5141" spans="3:14">
      <c r="C5141" s="1" t="s">
        <v>2243</v>
      </c>
      <c r="D5141" s="1">
        <v>0</v>
      </c>
      <c r="E5141" s="1" t="s">
        <v>27</v>
      </c>
      <c r="F5141" s="12" t="s">
        <v>142</v>
      </c>
      <c r="G5141" s="12" t="s">
        <v>3350</v>
      </c>
      <c r="H5141" s="1" t="s">
        <v>85</v>
      </c>
      <c r="I5141" s="12" t="s">
        <v>554</v>
      </c>
      <c r="J5141" s="12" t="s">
        <v>559</v>
      </c>
      <c r="K5141" s="1" t="s">
        <v>2480</v>
      </c>
      <c r="L5141" s="1" t="s">
        <v>3112</v>
      </c>
      <c r="M5141" s="1" t="s">
        <v>3293</v>
      </c>
      <c r="N5141" s="1" t="s">
        <v>2395</v>
      </c>
    </row>
    <row r="5142" spans="3:14">
      <c r="C5142" s="1" t="s">
        <v>3119</v>
      </c>
      <c r="D5142" s="1">
        <v>0</v>
      </c>
      <c r="E5142" s="1" t="s">
        <v>27</v>
      </c>
      <c r="F5142" s="12" t="s">
        <v>142</v>
      </c>
      <c r="G5142" s="12" t="s">
        <v>3350</v>
      </c>
      <c r="H5142" s="1" t="s">
        <v>85</v>
      </c>
      <c r="I5142" s="12" t="s">
        <v>554</v>
      </c>
      <c r="J5142" s="12" t="s">
        <v>559</v>
      </c>
      <c r="K5142" s="1" t="s">
        <v>2480</v>
      </c>
      <c r="L5142" s="1" t="s">
        <v>3112</v>
      </c>
      <c r="M5142" s="1" t="s">
        <v>3293</v>
      </c>
      <c r="N5142" s="1" t="s">
        <v>2395</v>
      </c>
    </row>
    <row r="5143" spans="3:14">
      <c r="C5143" s="1" t="s">
        <v>2489</v>
      </c>
      <c r="D5143" s="1">
        <v>0</v>
      </c>
      <c r="E5143" s="1" t="s">
        <v>27</v>
      </c>
      <c r="F5143" s="12" t="s">
        <v>142</v>
      </c>
      <c r="G5143" s="12" t="s">
        <v>3350</v>
      </c>
      <c r="H5143" s="1" t="s">
        <v>85</v>
      </c>
      <c r="I5143" s="12" t="s">
        <v>554</v>
      </c>
      <c r="J5143" s="12" t="s">
        <v>559</v>
      </c>
      <c r="K5143" s="1" t="s">
        <v>2480</v>
      </c>
      <c r="L5143" s="1" t="s">
        <v>3112</v>
      </c>
      <c r="M5143" s="1" t="s">
        <v>3293</v>
      </c>
      <c r="N5143" s="1" t="s">
        <v>2395</v>
      </c>
    </row>
    <row r="5144" spans="3:14">
      <c r="C5144" s="1" t="s">
        <v>2490</v>
      </c>
      <c r="D5144" s="1">
        <v>0</v>
      </c>
      <c r="E5144" s="1" t="s">
        <v>27</v>
      </c>
      <c r="F5144" s="12" t="s">
        <v>142</v>
      </c>
      <c r="G5144" s="12" t="s">
        <v>3350</v>
      </c>
      <c r="H5144" s="1" t="s">
        <v>85</v>
      </c>
      <c r="I5144" s="12" t="s">
        <v>554</v>
      </c>
      <c r="J5144" s="12" t="s">
        <v>559</v>
      </c>
      <c r="K5144" s="1" t="s">
        <v>2480</v>
      </c>
      <c r="L5144" s="1" t="s">
        <v>3112</v>
      </c>
      <c r="M5144" s="1" t="s">
        <v>3293</v>
      </c>
      <c r="N5144" s="1" t="s">
        <v>2395</v>
      </c>
    </row>
    <row r="5145" spans="3:14">
      <c r="C5145" s="1" t="s">
        <v>110</v>
      </c>
      <c r="D5145" s="1">
        <v>0</v>
      </c>
      <c r="E5145" s="1" t="s">
        <v>27</v>
      </c>
      <c r="F5145" s="12" t="s">
        <v>142</v>
      </c>
      <c r="G5145" s="12" t="s">
        <v>3350</v>
      </c>
      <c r="H5145" s="1" t="s">
        <v>85</v>
      </c>
      <c r="I5145" s="12" t="s">
        <v>2</v>
      </c>
      <c r="J5145" s="12" t="s">
        <v>559</v>
      </c>
      <c r="K5145" s="1" t="s">
        <v>2480</v>
      </c>
      <c r="L5145" s="1" t="s">
        <v>3112</v>
      </c>
      <c r="M5145" s="1" t="s">
        <v>3293</v>
      </c>
      <c r="N5145" s="1" t="s">
        <v>2395</v>
      </c>
    </row>
    <row r="5146" spans="3:14">
      <c r="C5146" s="1" t="s">
        <v>2491</v>
      </c>
      <c r="F5146" s="12" t="s">
        <v>3350</v>
      </c>
      <c r="G5146" s="12" t="s">
        <v>3350</v>
      </c>
      <c r="H5146" s="1" t="s">
        <v>85</v>
      </c>
      <c r="I5146" s="12" t="s">
        <v>554</v>
      </c>
      <c r="J5146" s="12" t="s">
        <v>559</v>
      </c>
      <c r="K5146" s="1" t="s">
        <v>2480</v>
      </c>
      <c r="L5146" s="1" t="s">
        <v>3112</v>
      </c>
      <c r="M5146" s="1" t="s">
        <v>3293</v>
      </c>
      <c r="N5146" s="1" t="s">
        <v>2396</v>
      </c>
    </row>
    <row r="5147" spans="3:14">
      <c r="C5147" s="1" t="s">
        <v>2492</v>
      </c>
      <c r="F5147" s="12" t="s">
        <v>3350</v>
      </c>
      <c r="G5147" s="12" t="s">
        <v>3350</v>
      </c>
      <c r="H5147" s="1" t="s">
        <v>85</v>
      </c>
      <c r="I5147" s="12" t="s">
        <v>554</v>
      </c>
      <c r="J5147" s="12" t="s">
        <v>559</v>
      </c>
      <c r="K5147" s="1" t="s">
        <v>2480</v>
      </c>
      <c r="L5147" s="1" t="s">
        <v>3112</v>
      </c>
      <c r="M5147" s="1" t="s">
        <v>3293</v>
      </c>
      <c r="N5147" s="1" t="s">
        <v>2396</v>
      </c>
    </row>
    <row r="5148" spans="3:14">
      <c r="C5148" s="1" t="s">
        <v>2493</v>
      </c>
      <c r="F5148" s="12" t="s">
        <v>3350</v>
      </c>
      <c r="G5148" s="12" t="s">
        <v>3350</v>
      </c>
      <c r="H5148" s="1" t="s">
        <v>85</v>
      </c>
      <c r="I5148" s="12" t="s">
        <v>554</v>
      </c>
      <c r="J5148" s="12" t="s">
        <v>559</v>
      </c>
      <c r="K5148" s="1" t="s">
        <v>2480</v>
      </c>
      <c r="L5148" s="1" t="s">
        <v>3112</v>
      </c>
      <c r="M5148" s="1" t="s">
        <v>3293</v>
      </c>
      <c r="N5148" s="1" t="s">
        <v>2396</v>
      </c>
    </row>
    <row r="5149" spans="3:14">
      <c r="C5149" s="1" t="s">
        <v>110</v>
      </c>
      <c r="D5149" s="1">
        <v>0</v>
      </c>
      <c r="E5149" s="1" t="s">
        <v>27</v>
      </c>
      <c r="F5149" s="12" t="s">
        <v>142</v>
      </c>
      <c r="G5149" s="12" t="s">
        <v>3350</v>
      </c>
      <c r="H5149" s="1" t="s">
        <v>85</v>
      </c>
      <c r="I5149" s="12" t="s">
        <v>2</v>
      </c>
      <c r="J5149" s="12" t="s">
        <v>554</v>
      </c>
      <c r="K5149" s="1" t="s">
        <v>2480</v>
      </c>
      <c r="L5149" s="1" t="s">
        <v>3112</v>
      </c>
      <c r="M5149" s="1" t="s">
        <v>3293</v>
      </c>
      <c r="N5149" s="1" t="s">
        <v>2396</v>
      </c>
    </row>
    <row r="5150" spans="3:14">
      <c r="C5150" s="1" t="s">
        <v>2486</v>
      </c>
      <c r="D5150" s="1">
        <v>0</v>
      </c>
      <c r="E5150" s="1" t="s">
        <v>27</v>
      </c>
      <c r="F5150" s="12" t="s">
        <v>142</v>
      </c>
      <c r="G5150" s="12" t="s">
        <v>3350</v>
      </c>
      <c r="H5150" s="1" t="s">
        <v>85</v>
      </c>
      <c r="I5150" s="12" t="s">
        <v>554</v>
      </c>
      <c r="J5150" s="12" t="s">
        <v>559</v>
      </c>
      <c r="K5150" s="1" t="s">
        <v>2480</v>
      </c>
      <c r="L5150" s="1" t="s">
        <v>3112</v>
      </c>
      <c r="M5150" s="1" t="s">
        <v>3293</v>
      </c>
      <c r="N5150" s="1" t="s">
        <v>2396</v>
      </c>
    </row>
    <row r="5151" spans="3:14">
      <c r="C5151" s="1" t="s">
        <v>3117</v>
      </c>
      <c r="D5151" s="1">
        <v>0</v>
      </c>
      <c r="E5151" s="1" t="s">
        <v>27</v>
      </c>
      <c r="F5151" s="12" t="s">
        <v>142</v>
      </c>
      <c r="G5151" s="12" t="s">
        <v>3350</v>
      </c>
      <c r="H5151" s="1" t="s">
        <v>85</v>
      </c>
      <c r="I5151" s="12" t="s">
        <v>554</v>
      </c>
      <c r="J5151" s="12" t="s">
        <v>559</v>
      </c>
      <c r="K5151" s="1" t="s">
        <v>2480</v>
      </c>
      <c r="L5151" s="1" t="s">
        <v>3112</v>
      </c>
      <c r="M5151" s="1" t="s">
        <v>3293</v>
      </c>
      <c r="N5151" s="1" t="s">
        <v>2396</v>
      </c>
    </row>
    <row r="5152" spans="3:14">
      <c r="C5152" s="1" t="s">
        <v>3118</v>
      </c>
      <c r="D5152" s="1">
        <v>0</v>
      </c>
      <c r="E5152" s="1" t="s">
        <v>27</v>
      </c>
      <c r="F5152" s="12" t="s">
        <v>142</v>
      </c>
      <c r="G5152" s="12" t="s">
        <v>3350</v>
      </c>
      <c r="H5152" s="1" t="s">
        <v>85</v>
      </c>
      <c r="I5152" s="12" t="s">
        <v>554</v>
      </c>
      <c r="J5152" s="12" t="s">
        <v>559</v>
      </c>
      <c r="K5152" s="1" t="s">
        <v>2480</v>
      </c>
      <c r="L5152" s="1" t="s">
        <v>3112</v>
      </c>
      <c r="M5152" s="1" t="s">
        <v>3293</v>
      </c>
      <c r="N5152" s="1" t="s">
        <v>2396</v>
      </c>
    </row>
    <row r="5153" spans="3:14">
      <c r="C5153" s="1" t="s">
        <v>2487</v>
      </c>
      <c r="D5153" s="1">
        <v>0</v>
      </c>
      <c r="E5153" s="1" t="s">
        <v>27</v>
      </c>
      <c r="F5153" s="12" t="s">
        <v>142</v>
      </c>
      <c r="G5153" s="12" t="s">
        <v>3350</v>
      </c>
      <c r="H5153" s="1" t="s">
        <v>85</v>
      </c>
      <c r="I5153" s="12" t="s">
        <v>554</v>
      </c>
      <c r="J5153" s="12" t="s">
        <v>559</v>
      </c>
      <c r="K5153" s="1" t="s">
        <v>2480</v>
      </c>
      <c r="L5153" s="1" t="s">
        <v>3112</v>
      </c>
      <c r="M5153" s="1" t="s">
        <v>3293</v>
      </c>
      <c r="N5153" s="1" t="s">
        <v>2396</v>
      </c>
    </row>
    <row r="5154" spans="3:14">
      <c r="C5154" s="1" t="s">
        <v>2488</v>
      </c>
      <c r="D5154" s="1">
        <v>0</v>
      </c>
      <c r="E5154" s="1" t="s">
        <v>27</v>
      </c>
      <c r="F5154" s="12" t="s">
        <v>142</v>
      </c>
      <c r="G5154" s="12" t="s">
        <v>3350</v>
      </c>
      <c r="H5154" s="1" t="s">
        <v>85</v>
      </c>
      <c r="I5154" s="12" t="s">
        <v>554</v>
      </c>
      <c r="J5154" s="12" t="s">
        <v>559</v>
      </c>
      <c r="K5154" s="1" t="s">
        <v>2480</v>
      </c>
      <c r="L5154" s="1" t="s">
        <v>3112</v>
      </c>
      <c r="M5154" s="1" t="s">
        <v>3293</v>
      </c>
      <c r="N5154" s="1" t="s">
        <v>2396</v>
      </c>
    </row>
    <row r="5155" spans="3:14">
      <c r="C5155" s="1" t="s">
        <v>2242</v>
      </c>
      <c r="D5155" s="1">
        <v>0</v>
      </c>
      <c r="E5155" s="1" t="s">
        <v>27</v>
      </c>
      <c r="F5155" s="12" t="s">
        <v>142</v>
      </c>
      <c r="G5155" s="12" t="s">
        <v>3350</v>
      </c>
      <c r="H5155" s="1" t="s">
        <v>85</v>
      </c>
      <c r="I5155" s="12" t="s">
        <v>554</v>
      </c>
      <c r="J5155" s="12" t="s">
        <v>559</v>
      </c>
      <c r="K5155" s="1" t="s">
        <v>2480</v>
      </c>
      <c r="L5155" s="1" t="s">
        <v>3112</v>
      </c>
      <c r="M5155" s="1" t="s">
        <v>3293</v>
      </c>
      <c r="N5155" s="1" t="s">
        <v>2396</v>
      </c>
    </row>
    <row r="5156" spans="3:14">
      <c r="C5156" s="1" t="s">
        <v>2243</v>
      </c>
      <c r="D5156" s="1">
        <v>0</v>
      </c>
      <c r="E5156" s="1" t="s">
        <v>27</v>
      </c>
      <c r="F5156" s="12" t="s">
        <v>142</v>
      </c>
      <c r="G5156" s="12" t="s">
        <v>3350</v>
      </c>
      <c r="H5156" s="1" t="s">
        <v>85</v>
      </c>
      <c r="I5156" s="12" t="s">
        <v>554</v>
      </c>
      <c r="J5156" s="12" t="s">
        <v>559</v>
      </c>
      <c r="K5156" s="1" t="s">
        <v>2480</v>
      </c>
      <c r="L5156" s="1" t="s">
        <v>3112</v>
      </c>
      <c r="M5156" s="1" t="s">
        <v>3293</v>
      </c>
      <c r="N5156" s="1" t="s">
        <v>2396</v>
      </c>
    </row>
    <row r="5157" spans="3:14">
      <c r="C5157" s="1" t="s">
        <v>3119</v>
      </c>
      <c r="D5157" s="1">
        <v>0</v>
      </c>
      <c r="E5157" s="1" t="s">
        <v>27</v>
      </c>
      <c r="F5157" s="12" t="s">
        <v>142</v>
      </c>
      <c r="G5157" s="12" t="s">
        <v>3350</v>
      </c>
      <c r="H5157" s="1" t="s">
        <v>85</v>
      </c>
      <c r="I5157" s="12" t="s">
        <v>554</v>
      </c>
      <c r="J5157" s="12" t="s">
        <v>559</v>
      </c>
      <c r="K5157" s="1" t="s">
        <v>2480</v>
      </c>
      <c r="L5157" s="1" t="s">
        <v>3112</v>
      </c>
      <c r="M5157" s="1" t="s">
        <v>3293</v>
      </c>
      <c r="N5157" s="1" t="s">
        <v>2396</v>
      </c>
    </row>
    <row r="5158" spans="3:14">
      <c r="C5158" s="1" t="s">
        <v>2489</v>
      </c>
      <c r="D5158" s="1">
        <v>0</v>
      </c>
      <c r="E5158" s="1" t="s">
        <v>27</v>
      </c>
      <c r="F5158" s="12" t="s">
        <v>142</v>
      </c>
      <c r="G5158" s="12" t="s">
        <v>3350</v>
      </c>
      <c r="H5158" s="1" t="s">
        <v>85</v>
      </c>
      <c r="I5158" s="12" t="s">
        <v>554</v>
      </c>
      <c r="J5158" s="12" t="s">
        <v>559</v>
      </c>
      <c r="K5158" s="1" t="s">
        <v>2480</v>
      </c>
      <c r="L5158" s="1" t="s">
        <v>3112</v>
      </c>
      <c r="M5158" s="1" t="s">
        <v>3293</v>
      </c>
      <c r="N5158" s="1" t="s">
        <v>2396</v>
      </c>
    </row>
    <row r="5159" spans="3:14">
      <c r="C5159" s="1" t="s">
        <v>2490</v>
      </c>
      <c r="D5159" s="1">
        <v>0</v>
      </c>
      <c r="E5159" s="1" t="s">
        <v>27</v>
      </c>
      <c r="F5159" s="12" t="s">
        <v>142</v>
      </c>
      <c r="G5159" s="12" t="s">
        <v>3350</v>
      </c>
      <c r="H5159" s="1" t="s">
        <v>85</v>
      </c>
      <c r="I5159" s="12" t="s">
        <v>554</v>
      </c>
      <c r="J5159" s="12" t="s">
        <v>559</v>
      </c>
      <c r="K5159" s="1" t="s">
        <v>2480</v>
      </c>
      <c r="L5159" s="1" t="s">
        <v>3112</v>
      </c>
      <c r="M5159" s="1" t="s">
        <v>3293</v>
      </c>
      <c r="N5159" s="1" t="s">
        <v>2396</v>
      </c>
    </row>
    <row r="5160" spans="3:14">
      <c r="C5160" s="1" t="s">
        <v>110</v>
      </c>
      <c r="D5160" s="1">
        <v>0</v>
      </c>
      <c r="E5160" s="1" t="s">
        <v>27</v>
      </c>
      <c r="F5160" s="12" t="s">
        <v>142</v>
      </c>
      <c r="G5160" s="12" t="s">
        <v>3350</v>
      </c>
      <c r="H5160" s="1" t="s">
        <v>85</v>
      </c>
      <c r="I5160" s="12" t="s">
        <v>2</v>
      </c>
      <c r="J5160" s="12" t="s">
        <v>559</v>
      </c>
      <c r="K5160" s="1" t="s">
        <v>2480</v>
      </c>
      <c r="L5160" s="1" t="s">
        <v>3112</v>
      </c>
      <c r="M5160" s="1" t="s">
        <v>3293</v>
      </c>
      <c r="N5160" s="1" t="s">
        <v>2396</v>
      </c>
    </row>
    <row r="5161" spans="3:14">
      <c r="C5161" s="1" t="s">
        <v>2491</v>
      </c>
      <c r="F5161" s="12" t="s">
        <v>3350</v>
      </c>
      <c r="G5161" s="12" t="s">
        <v>3350</v>
      </c>
      <c r="H5161" s="1" t="s">
        <v>85</v>
      </c>
      <c r="I5161" s="12" t="s">
        <v>554</v>
      </c>
      <c r="J5161" s="12" t="s">
        <v>559</v>
      </c>
      <c r="K5161" s="1" t="s">
        <v>2480</v>
      </c>
      <c r="L5161" s="1" t="s">
        <v>3112</v>
      </c>
      <c r="M5161" s="1" t="s">
        <v>3293</v>
      </c>
      <c r="N5161" s="1" t="s">
        <v>2397</v>
      </c>
    </row>
    <row r="5162" spans="3:14">
      <c r="C5162" s="1" t="s">
        <v>2492</v>
      </c>
      <c r="F5162" s="12" t="s">
        <v>3350</v>
      </c>
      <c r="G5162" s="12" t="s">
        <v>3350</v>
      </c>
      <c r="H5162" s="1" t="s">
        <v>85</v>
      </c>
      <c r="I5162" s="12" t="s">
        <v>554</v>
      </c>
      <c r="J5162" s="12" t="s">
        <v>559</v>
      </c>
      <c r="K5162" s="1" t="s">
        <v>2480</v>
      </c>
      <c r="L5162" s="1" t="s">
        <v>3112</v>
      </c>
      <c r="M5162" s="1" t="s">
        <v>3293</v>
      </c>
      <c r="N5162" s="1" t="s">
        <v>2397</v>
      </c>
    </row>
    <row r="5163" spans="3:14">
      <c r="C5163" s="1" t="s">
        <v>2493</v>
      </c>
      <c r="F5163" s="12" t="s">
        <v>3350</v>
      </c>
      <c r="G5163" s="12" t="s">
        <v>3350</v>
      </c>
      <c r="H5163" s="1" t="s">
        <v>85</v>
      </c>
      <c r="I5163" s="12" t="s">
        <v>554</v>
      </c>
      <c r="J5163" s="12" t="s">
        <v>559</v>
      </c>
      <c r="K5163" s="1" t="s">
        <v>2480</v>
      </c>
      <c r="L5163" s="1" t="s">
        <v>3112</v>
      </c>
      <c r="M5163" s="1" t="s">
        <v>3293</v>
      </c>
      <c r="N5163" s="1" t="s">
        <v>2397</v>
      </c>
    </row>
    <row r="5164" spans="3:14">
      <c r="C5164" s="1" t="s">
        <v>110</v>
      </c>
      <c r="D5164" s="1">
        <v>0</v>
      </c>
      <c r="E5164" s="1" t="s">
        <v>27</v>
      </c>
      <c r="F5164" s="12" t="s">
        <v>142</v>
      </c>
      <c r="G5164" s="12" t="s">
        <v>3350</v>
      </c>
      <c r="H5164" s="1" t="s">
        <v>85</v>
      </c>
      <c r="I5164" s="12" t="s">
        <v>2</v>
      </c>
      <c r="J5164" s="12" t="s">
        <v>554</v>
      </c>
      <c r="K5164" s="1" t="s">
        <v>2480</v>
      </c>
      <c r="L5164" s="1" t="s">
        <v>3112</v>
      </c>
      <c r="M5164" s="1" t="s">
        <v>3293</v>
      </c>
      <c r="N5164" s="1" t="s">
        <v>2397</v>
      </c>
    </row>
    <row r="5165" spans="3:14">
      <c r="C5165" s="1" t="s">
        <v>2486</v>
      </c>
      <c r="D5165" s="1">
        <v>0</v>
      </c>
      <c r="E5165" s="1" t="s">
        <v>27</v>
      </c>
      <c r="F5165" s="12" t="s">
        <v>142</v>
      </c>
      <c r="G5165" s="12" t="s">
        <v>3350</v>
      </c>
      <c r="H5165" s="1" t="s">
        <v>85</v>
      </c>
      <c r="I5165" s="12" t="s">
        <v>554</v>
      </c>
      <c r="J5165" s="12" t="s">
        <v>559</v>
      </c>
      <c r="K5165" s="1" t="s">
        <v>2480</v>
      </c>
      <c r="L5165" s="1" t="s">
        <v>3112</v>
      </c>
      <c r="M5165" s="1" t="s">
        <v>3293</v>
      </c>
      <c r="N5165" s="1" t="s">
        <v>2397</v>
      </c>
    </row>
    <row r="5166" spans="3:14">
      <c r="C5166" s="1" t="s">
        <v>3117</v>
      </c>
      <c r="D5166" s="1">
        <v>0</v>
      </c>
      <c r="E5166" s="1" t="s">
        <v>27</v>
      </c>
      <c r="F5166" s="12" t="s">
        <v>142</v>
      </c>
      <c r="G5166" s="12" t="s">
        <v>3350</v>
      </c>
      <c r="H5166" s="1" t="s">
        <v>85</v>
      </c>
      <c r="I5166" s="12" t="s">
        <v>554</v>
      </c>
      <c r="J5166" s="12" t="s">
        <v>559</v>
      </c>
      <c r="K5166" s="1" t="s">
        <v>2480</v>
      </c>
      <c r="L5166" s="1" t="s">
        <v>3112</v>
      </c>
      <c r="M5166" s="1" t="s">
        <v>3293</v>
      </c>
      <c r="N5166" s="1" t="s">
        <v>2397</v>
      </c>
    </row>
    <row r="5167" spans="3:14">
      <c r="C5167" s="1" t="s">
        <v>3118</v>
      </c>
      <c r="D5167" s="1">
        <v>0</v>
      </c>
      <c r="E5167" s="1" t="s">
        <v>27</v>
      </c>
      <c r="F5167" s="12" t="s">
        <v>142</v>
      </c>
      <c r="G5167" s="12" t="s">
        <v>3350</v>
      </c>
      <c r="H5167" s="1" t="s">
        <v>85</v>
      </c>
      <c r="I5167" s="12" t="s">
        <v>554</v>
      </c>
      <c r="J5167" s="12" t="s">
        <v>559</v>
      </c>
      <c r="K5167" s="1" t="s">
        <v>2480</v>
      </c>
      <c r="L5167" s="1" t="s">
        <v>3112</v>
      </c>
      <c r="M5167" s="1" t="s">
        <v>3293</v>
      </c>
      <c r="N5167" s="1" t="s">
        <v>2397</v>
      </c>
    </row>
    <row r="5168" spans="3:14">
      <c r="C5168" s="1" t="s">
        <v>2487</v>
      </c>
      <c r="D5168" s="1">
        <v>0</v>
      </c>
      <c r="E5168" s="1" t="s">
        <v>27</v>
      </c>
      <c r="F5168" s="12" t="s">
        <v>142</v>
      </c>
      <c r="G5168" s="12" t="s">
        <v>3350</v>
      </c>
      <c r="H5168" s="1" t="s">
        <v>85</v>
      </c>
      <c r="I5168" s="12" t="s">
        <v>554</v>
      </c>
      <c r="J5168" s="12" t="s">
        <v>559</v>
      </c>
      <c r="K5168" s="1" t="s">
        <v>2480</v>
      </c>
      <c r="L5168" s="1" t="s">
        <v>3112</v>
      </c>
      <c r="M5168" s="1" t="s">
        <v>3293</v>
      </c>
      <c r="N5168" s="1" t="s">
        <v>2397</v>
      </c>
    </row>
    <row r="5169" spans="3:14">
      <c r="C5169" s="1" t="s">
        <v>2488</v>
      </c>
      <c r="D5169" s="1">
        <v>0</v>
      </c>
      <c r="E5169" s="1" t="s">
        <v>27</v>
      </c>
      <c r="F5169" s="12" t="s">
        <v>142</v>
      </c>
      <c r="G5169" s="12" t="s">
        <v>3350</v>
      </c>
      <c r="H5169" s="1" t="s">
        <v>85</v>
      </c>
      <c r="I5169" s="12" t="s">
        <v>554</v>
      </c>
      <c r="J5169" s="12" t="s">
        <v>559</v>
      </c>
      <c r="K5169" s="1" t="s">
        <v>2480</v>
      </c>
      <c r="L5169" s="1" t="s">
        <v>3112</v>
      </c>
      <c r="M5169" s="1" t="s">
        <v>3293</v>
      </c>
      <c r="N5169" s="1" t="s">
        <v>2397</v>
      </c>
    </row>
    <row r="5170" spans="3:14">
      <c r="C5170" s="1" t="s">
        <v>2242</v>
      </c>
      <c r="D5170" s="1">
        <v>0</v>
      </c>
      <c r="E5170" s="1" t="s">
        <v>27</v>
      </c>
      <c r="F5170" s="12" t="s">
        <v>142</v>
      </c>
      <c r="G5170" s="12" t="s">
        <v>3350</v>
      </c>
      <c r="H5170" s="1" t="s">
        <v>85</v>
      </c>
      <c r="I5170" s="12" t="s">
        <v>554</v>
      </c>
      <c r="J5170" s="12" t="s">
        <v>559</v>
      </c>
      <c r="K5170" s="1" t="s">
        <v>2480</v>
      </c>
      <c r="L5170" s="1" t="s">
        <v>3112</v>
      </c>
      <c r="M5170" s="1" t="s">
        <v>3293</v>
      </c>
      <c r="N5170" s="1" t="s">
        <v>2397</v>
      </c>
    </row>
    <row r="5171" spans="3:14">
      <c r="C5171" s="1" t="s">
        <v>2243</v>
      </c>
      <c r="D5171" s="1">
        <v>0</v>
      </c>
      <c r="E5171" s="1" t="s">
        <v>27</v>
      </c>
      <c r="F5171" s="12" t="s">
        <v>142</v>
      </c>
      <c r="G5171" s="12" t="s">
        <v>3350</v>
      </c>
      <c r="H5171" s="1" t="s">
        <v>85</v>
      </c>
      <c r="I5171" s="12" t="s">
        <v>554</v>
      </c>
      <c r="J5171" s="12" t="s">
        <v>559</v>
      </c>
      <c r="K5171" s="1" t="s">
        <v>2480</v>
      </c>
      <c r="L5171" s="1" t="s">
        <v>3112</v>
      </c>
      <c r="M5171" s="1" t="s">
        <v>3293</v>
      </c>
      <c r="N5171" s="1" t="s">
        <v>2397</v>
      </c>
    </row>
    <row r="5172" spans="3:14">
      <c r="C5172" s="1" t="s">
        <v>3119</v>
      </c>
      <c r="D5172" s="1">
        <v>0</v>
      </c>
      <c r="E5172" s="1" t="s">
        <v>27</v>
      </c>
      <c r="F5172" s="12" t="s">
        <v>142</v>
      </c>
      <c r="G5172" s="12" t="s">
        <v>3350</v>
      </c>
      <c r="H5172" s="1" t="s">
        <v>85</v>
      </c>
      <c r="I5172" s="12" t="s">
        <v>554</v>
      </c>
      <c r="J5172" s="12" t="s">
        <v>559</v>
      </c>
      <c r="K5172" s="1" t="s">
        <v>2480</v>
      </c>
      <c r="L5172" s="1" t="s">
        <v>3112</v>
      </c>
      <c r="M5172" s="1" t="s">
        <v>3293</v>
      </c>
      <c r="N5172" s="1" t="s">
        <v>2397</v>
      </c>
    </row>
    <row r="5173" spans="3:14">
      <c r="C5173" s="1" t="s">
        <v>2489</v>
      </c>
      <c r="D5173" s="1">
        <v>0</v>
      </c>
      <c r="E5173" s="1" t="s">
        <v>27</v>
      </c>
      <c r="F5173" s="12" t="s">
        <v>142</v>
      </c>
      <c r="G5173" s="12" t="s">
        <v>3350</v>
      </c>
      <c r="H5173" s="1" t="s">
        <v>85</v>
      </c>
      <c r="I5173" s="12" t="s">
        <v>554</v>
      </c>
      <c r="J5173" s="12" t="s">
        <v>559</v>
      </c>
      <c r="K5173" s="1" t="s">
        <v>2480</v>
      </c>
      <c r="L5173" s="1" t="s">
        <v>3112</v>
      </c>
      <c r="M5173" s="1" t="s">
        <v>3293</v>
      </c>
      <c r="N5173" s="1" t="s">
        <v>2397</v>
      </c>
    </row>
    <row r="5174" spans="3:14">
      <c r="C5174" s="1" t="s">
        <v>2490</v>
      </c>
      <c r="D5174" s="1">
        <v>0</v>
      </c>
      <c r="E5174" s="1" t="s">
        <v>27</v>
      </c>
      <c r="F5174" s="12" t="s">
        <v>142</v>
      </c>
      <c r="G5174" s="12" t="s">
        <v>3350</v>
      </c>
      <c r="H5174" s="1" t="s">
        <v>85</v>
      </c>
      <c r="I5174" s="12" t="s">
        <v>554</v>
      </c>
      <c r="J5174" s="12" t="s">
        <v>559</v>
      </c>
      <c r="K5174" s="1" t="s">
        <v>2480</v>
      </c>
      <c r="L5174" s="1" t="s">
        <v>3112</v>
      </c>
      <c r="M5174" s="1" t="s">
        <v>3293</v>
      </c>
      <c r="N5174" s="1" t="s">
        <v>2397</v>
      </c>
    </row>
    <row r="5175" spans="3:14">
      <c r="C5175" s="1" t="s">
        <v>110</v>
      </c>
      <c r="D5175" s="1">
        <v>0</v>
      </c>
      <c r="E5175" s="1" t="s">
        <v>27</v>
      </c>
      <c r="F5175" s="12" t="s">
        <v>142</v>
      </c>
      <c r="G5175" s="12" t="s">
        <v>3350</v>
      </c>
      <c r="H5175" s="1" t="s">
        <v>85</v>
      </c>
      <c r="I5175" s="12" t="s">
        <v>2</v>
      </c>
      <c r="J5175" s="12" t="s">
        <v>559</v>
      </c>
      <c r="K5175" s="1" t="s">
        <v>2480</v>
      </c>
      <c r="L5175" s="1" t="s">
        <v>3112</v>
      </c>
      <c r="M5175" s="1" t="s">
        <v>3293</v>
      </c>
      <c r="N5175" s="1" t="s">
        <v>2397</v>
      </c>
    </row>
    <row r="5176" spans="3:14">
      <c r="C5176" s="1" t="s">
        <v>2491</v>
      </c>
      <c r="F5176" s="12" t="s">
        <v>3350</v>
      </c>
      <c r="G5176" s="12" t="s">
        <v>3350</v>
      </c>
      <c r="H5176" s="1" t="s">
        <v>85</v>
      </c>
      <c r="I5176" s="12" t="s">
        <v>554</v>
      </c>
      <c r="J5176" s="12" t="s">
        <v>559</v>
      </c>
      <c r="K5176" s="1" t="s">
        <v>2480</v>
      </c>
      <c r="L5176" s="1" t="s">
        <v>3113</v>
      </c>
      <c r="M5176" s="1" t="s">
        <v>3293</v>
      </c>
      <c r="N5176" s="1" t="s">
        <v>2395</v>
      </c>
    </row>
    <row r="5177" spans="3:14">
      <c r="C5177" s="1" t="s">
        <v>2492</v>
      </c>
      <c r="F5177" s="12" t="s">
        <v>3350</v>
      </c>
      <c r="G5177" s="12" t="s">
        <v>3350</v>
      </c>
      <c r="H5177" s="1" t="s">
        <v>85</v>
      </c>
      <c r="I5177" s="12" t="s">
        <v>554</v>
      </c>
      <c r="J5177" s="12" t="s">
        <v>559</v>
      </c>
      <c r="K5177" s="1" t="s">
        <v>2480</v>
      </c>
      <c r="L5177" s="1" t="s">
        <v>3113</v>
      </c>
      <c r="M5177" s="1" t="s">
        <v>3293</v>
      </c>
      <c r="N5177" s="1" t="s">
        <v>2395</v>
      </c>
    </row>
    <row r="5178" spans="3:14">
      <c r="C5178" s="1" t="s">
        <v>2493</v>
      </c>
      <c r="F5178" s="12" t="s">
        <v>3350</v>
      </c>
      <c r="G5178" s="12" t="s">
        <v>3350</v>
      </c>
      <c r="H5178" s="1" t="s">
        <v>85</v>
      </c>
      <c r="I5178" s="12" t="s">
        <v>554</v>
      </c>
      <c r="J5178" s="12" t="s">
        <v>559</v>
      </c>
      <c r="K5178" s="1" t="s">
        <v>2480</v>
      </c>
      <c r="L5178" s="1" t="s">
        <v>3113</v>
      </c>
      <c r="M5178" s="1" t="s">
        <v>3293</v>
      </c>
      <c r="N5178" s="1" t="s">
        <v>2395</v>
      </c>
    </row>
    <row r="5179" spans="3:14">
      <c r="C5179" s="1" t="s">
        <v>110</v>
      </c>
      <c r="D5179" s="1">
        <v>0</v>
      </c>
      <c r="E5179" s="1" t="s">
        <v>27</v>
      </c>
      <c r="F5179" s="12" t="s">
        <v>142</v>
      </c>
      <c r="G5179" s="12" t="s">
        <v>3350</v>
      </c>
      <c r="H5179" s="1" t="s">
        <v>85</v>
      </c>
      <c r="I5179" s="12" t="s">
        <v>2</v>
      </c>
      <c r="J5179" s="12" t="s">
        <v>554</v>
      </c>
      <c r="K5179" s="1" t="s">
        <v>2480</v>
      </c>
      <c r="L5179" s="1" t="s">
        <v>3113</v>
      </c>
      <c r="M5179" s="1" t="s">
        <v>3293</v>
      </c>
      <c r="N5179" s="1" t="s">
        <v>2395</v>
      </c>
    </row>
    <row r="5180" spans="3:14">
      <c r="C5180" s="1" t="s">
        <v>2486</v>
      </c>
      <c r="D5180" s="1">
        <v>0</v>
      </c>
      <c r="E5180" s="1" t="s">
        <v>27</v>
      </c>
      <c r="F5180" s="12" t="s">
        <v>142</v>
      </c>
      <c r="G5180" s="12" t="s">
        <v>3350</v>
      </c>
      <c r="H5180" s="1" t="s">
        <v>85</v>
      </c>
      <c r="I5180" s="12" t="s">
        <v>554</v>
      </c>
      <c r="J5180" s="12" t="s">
        <v>559</v>
      </c>
      <c r="K5180" s="1" t="s">
        <v>2480</v>
      </c>
      <c r="L5180" s="1" t="s">
        <v>3113</v>
      </c>
      <c r="M5180" s="1" t="s">
        <v>3293</v>
      </c>
      <c r="N5180" s="1" t="s">
        <v>2395</v>
      </c>
    </row>
    <row r="5181" spans="3:14">
      <c r="C5181" s="1" t="s">
        <v>3117</v>
      </c>
      <c r="D5181" s="1">
        <v>0</v>
      </c>
      <c r="E5181" s="1" t="s">
        <v>27</v>
      </c>
      <c r="F5181" s="12" t="s">
        <v>142</v>
      </c>
      <c r="G5181" s="12" t="s">
        <v>3350</v>
      </c>
      <c r="H5181" s="1" t="s">
        <v>85</v>
      </c>
      <c r="I5181" s="12" t="s">
        <v>554</v>
      </c>
      <c r="J5181" s="12" t="s">
        <v>559</v>
      </c>
      <c r="K5181" s="1" t="s">
        <v>2480</v>
      </c>
      <c r="L5181" s="1" t="s">
        <v>3113</v>
      </c>
      <c r="M5181" s="1" t="s">
        <v>3293</v>
      </c>
      <c r="N5181" s="1" t="s">
        <v>2395</v>
      </c>
    </row>
    <row r="5182" spans="3:14">
      <c r="C5182" s="1" t="s">
        <v>3118</v>
      </c>
      <c r="D5182" s="1">
        <v>0</v>
      </c>
      <c r="E5182" s="1" t="s">
        <v>27</v>
      </c>
      <c r="F5182" s="12" t="s">
        <v>142</v>
      </c>
      <c r="G5182" s="12" t="s">
        <v>3350</v>
      </c>
      <c r="H5182" s="1" t="s">
        <v>85</v>
      </c>
      <c r="I5182" s="12" t="s">
        <v>554</v>
      </c>
      <c r="J5182" s="12" t="s">
        <v>559</v>
      </c>
      <c r="K5182" s="1" t="s">
        <v>2480</v>
      </c>
      <c r="L5182" s="1" t="s">
        <v>3113</v>
      </c>
      <c r="M5182" s="1" t="s">
        <v>3293</v>
      </c>
      <c r="N5182" s="1" t="s">
        <v>2395</v>
      </c>
    </row>
    <row r="5183" spans="3:14">
      <c r="C5183" s="1" t="s">
        <v>2487</v>
      </c>
      <c r="D5183" s="1">
        <v>0</v>
      </c>
      <c r="E5183" s="1" t="s">
        <v>27</v>
      </c>
      <c r="F5183" s="12" t="s">
        <v>142</v>
      </c>
      <c r="G5183" s="12" t="s">
        <v>3350</v>
      </c>
      <c r="H5183" s="1" t="s">
        <v>85</v>
      </c>
      <c r="I5183" s="12" t="s">
        <v>554</v>
      </c>
      <c r="J5183" s="12" t="s">
        <v>559</v>
      </c>
      <c r="K5183" s="1" t="s">
        <v>2480</v>
      </c>
      <c r="L5183" s="1" t="s">
        <v>3113</v>
      </c>
      <c r="M5183" s="1" t="s">
        <v>3293</v>
      </c>
      <c r="N5183" s="1" t="s">
        <v>2395</v>
      </c>
    </row>
    <row r="5184" spans="3:14">
      <c r="C5184" s="1" t="s">
        <v>2488</v>
      </c>
      <c r="D5184" s="1">
        <v>0</v>
      </c>
      <c r="E5184" s="1" t="s">
        <v>27</v>
      </c>
      <c r="F5184" s="12" t="s">
        <v>142</v>
      </c>
      <c r="G5184" s="12" t="s">
        <v>3350</v>
      </c>
      <c r="H5184" s="1" t="s">
        <v>85</v>
      </c>
      <c r="I5184" s="12" t="s">
        <v>554</v>
      </c>
      <c r="J5184" s="12" t="s">
        <v>559</v>
      </c>
      <c r="K5184" s="1" t="s">
        <v>2480</v>
      </c>
      <c r="L5184" s="1" t="s">
        <v>3113</v>
      </c>
      <c r="M5184" s="1" t="s">
        <v>3293</v>
      </c>
      <c r="N5184" s="1" t="s">
        <v>2395</v>
      </c>
    </row>
    <row r="5185" spans="3:14">
      <c r="C5185" s="1" t="s">
        <v>2242</v>
      </c>
      <c r="D5185" s="1">
        <v>0</v>
      </c>
      <c r="E5185" s="1" t="s">
        <v>27</v>
      </c>
      <c r="F5185" s="12" t="s">
        <v>142</v>
      </c>
      <c r="G5185" s="12" t="s">
        <v>3350</v>
      </c>
      <c r="H5185" s="1" t="s">
        <v>85</v>
      </c>
      <c r="I5185" s="12" t="s">
        <v>554</v>
      </c>
      <c r="J5185" s="12" t="s">
        <v>559</v>
      </c>
      <c r="K5185" s="1" t="s">
        <v>2480</v>
      </c>
      <c r="L5185" s="1" t="s">
        <v>3113</v>
      </c>
      <c r="M5185" s="1" t="s">
        <v>3293</v>
      </c>
      <c r="N5185" s="1" t="s">
        <v>2395</v>
      </c>
    </row>
    <row r="5186" spans="3:14">
      <c r="C5186" s="1" t="s">
        <v>2243</v>
      </c>
      <c r="D5186" s="1">
        <v>0</v>
      </c>
      <c r="E5186" s="1" t="s">
        <v>27</v>
      </c>
      <c r="F5186" s="12" t="s">
        <v>142</v>
      </c>
      <c r="G5186" s="12" t="s">
        <v>3350</v>
      </c>
      <c r="H5186" s="1" t="s">
        <v>85</v>
      </c>
      <c r="I5186" s="12" t="s">
        <v>554</v>
      </c>
      <c r="J5186" s="12" t="s">
        <v>559</v>
      </c>
      <c r="K5186" s="1" t="s">
        <v>2480</v>
      </c>
      <c r="L5186" s="1" t="s">
        <v>3113</v>
      </c>
      <c r="M5186" s="1" t="s">
        <v>3293</v>
      </c>
      <c r="N5186" s="1" t="s">
        <v>2395</v>
      </c>
    </row>
    <row r="5187" spans="3:14">
      <c r="C5187" s="1" t="s">
        <v>3119</v>
      </c>
      <c r="D5187" s="1">
        <v>0</v>
      </c>
      <c r="E5187" s="1" t="s">
        <v>27</v>
      </c>
      <c r="F5187" s="12" t="s">
        <v>142</v>
      </c>
      <c r="G5187" s="12" t="s">
        <v>3350</v>
      </c>
      <c r="H5187" s="1" t="s">
        <v>85</v>
      </c>
      <c r="I5187" s="12" t="s">
        <v>554</v>
      </c>
      <c r="J5187" s="12" t="s">
        <v>559</v>
      </c>
      <c r="K5187" s="1" t="s">
        <v>2480</v>
      </c>
      <c r="L5187" s="1" t="s">
        <v>3113</v>
      </c>
      <c r="M5187" s="1" t="s">
        <v>3293</v>
      </c>
      <c r="N5187" s="1" t="s">
        <v>2395</v>
      </c>
    </row>
    <row r="5188" spans="3:14">
      <c r="C5188" s="1" t="s">
        <v>2489</v>
      </c>
      <c r="D5188" s="1">
        <v>0</v>
      </c>
      <c r="E5188" s="1" t="s">
        <v>27</v>
      </c>
      <c r="F5188" s="12" t="s">
        <v>142</v>
      </c>
      <c r="G5188" s="12" t="s">
        <v>3350</v>
      </c>
      <c r="H5188" s="1" t="s">
        <v>85</v>
      </c>
      <c r="I5188" s="12" t="s">
        <v>554</v>
      </c>
      <c r="J5188" s="12" t="s">
        <v>559</v>
      </c>
      <c r="K5188" s="1" t="s">
        <v>2480</v>
      </c>
      <c r="L5188" s="1" t="s">
        <v>3113</v>
      </c>
      <c r="M5188" s="1" t="s">
        <v>3293</v>
      </c>
      <c r="N5188" s="1" t="s">
        <v>2395</v>
      </c>
    </row>
    <row r="5189" spans="3:14">
      <c r="C5189" s="1" t="s">
        <v>2490</v>
      </c>
      <c r="D5189" s="1">
        <v>0</v>
      </c>
      <c r="E5189" s="1" t="s">
        <v>27</v>
      </c>
      <c r="F5189" s="12" t="s">
        <v>142</v>
      </c>
      <c r="G5189" s="12" t="s">
        <v>3350</v>
      </c>
      <c r="H5189" s="1" t="s">
        <v>85</v>
      </c>
      <c r="I5189" s="12" t="s">
        <v>554</v>
      </c>
      <c r="J5189" s="12" t="s">
        <v>559</v>
      </c>
      <c r="K5189" s="1" t="s">
        <v>2480</v>
      </c>
      <c r="L5189" s="1" t="s">
        <v>3113</v>
      </c>
      <c r="M5189" s="1" t="s">
        <v>3293</v>
      </c>
      <c r="N5189" s="1" t="s">
        <v>2395</v>
      </c>
    </row>
    <row r="5190" spans="3:14">
      <c r="C5190" s="1" t="s">
        <v>110</v>
      </c>
      <c r="D5190" s="1">
        <v>0</v>
      </c>
      <c r="E5190" s="1" t="s">
        <v>27</v>
      </c>
      <c r="F5190" s="12" t="s">
        <v>142</v>
      </c>
      <c r="G5190" s="12" t="s">
        <v>3350</v>
      </c>
      <c r="H5190" s="1" t="s">
        <v>85</v>
      </c>
      <c r="I5190" s="12" t="s">
        <v>2</v>
      </c>
      <c r="J5190" s="12" t="s">
        <v>559</v>
      </c>
      <c r="K5190" s="1" t="s">
        <v>2480</v>
      </c>
      <c r="L5190" s="1" t="s">
        <v>3113</v>
      </c>
      <c r="M5190" s="1" t="s">
        <v>3293</v>
      </c>
      <c r="N5190" s="1" t="s">
        <v>2395</v>
      </c>
    </row>
    <row r="5191" spans="3:14">
      <c r="C5191" s="1" t="s">
        <v>2491</v>
      </c>
      <c r="F5191" s="12" t="s">
        <v>3350</v>
      </c>
      <c r="G5191" s="12" t="s">
        <v>3350</v>
      </c>
      <c r="H5191" s="1" t="s">
        <v>85</v>
      </c>
      <c r="I5191" s="12" t="s">
        <v>554</v>
      </c>
      <c r="J5191" s="12" t="s">
        <v>559</v>
      </c>
      <c r="K5191" s="1" t="s">
        <v>2480</v>
      </c>
      <c r="L5191" s="1" t="s">
        <v>3113</v>
      </c>
      <c r="M5191" s="1" t="s">
        <v>3293</v>
      </c>
      <c r="N5191" s="1" t="s">
        <v>2396</v>
      </c>
    </row>
    <row r="5192" spans="3:14">
      <c r="C5192" s="1" t="s">
        <v>2492</v>
      </c>
      <c r="F5192" s="12" t="s">
        <v>3350</v>
      </c>
      <c r="G5192" s="12" t="s">
        <v>3350</v>
      </c>
      <c r="H5192" s="1" t="s">
        <v>85</v>
      </c>
      <c r="I5192" s="12" t="s">
        <v>554</v>
      </c>
      <c r="J5192" s="12" t="s">
        <v>559</v>
      </c>
      <c r="K5192" s="1" t="s">
        <v>2480</v>
      </c>
      <c r="L5192" s="1" t="s">
        <v>3113</v>
      </c>
      <c r="M5192" s="1" t="s">
        <v>3293</v>
      </c>
      <c r="N5192" s="1" t="s">
        <v>2396</v>
      </c>
    </row>
    <row r="5193" spans="3:14">
      <c r="C5193" s="1" t="s">
        <v>2493</v>
      </c>
      <c r="F5193" s="12" t="s">
        <v>3350</v>
      </c>
      <c r="G5193" s="12" t="s">
        <v>3350</v>
      </c>
      <c r="H5193" s="1" t="s">
        <v>85</v>
      </c>
      <c r="I5193" s="12" t="s">
        <v>554</v>
      </c>
      <c r="J5193" s="12" t="s">
        <v>559</v>
      </c>
      <c r="K5193" s="1" t="s">
        <v>2480</v>
      </c>
      <c r="L5193" s="1" t="s">
        <v>3113</v>
      </c>
      <c r="M5193" s="1" t="s">
        <v>3293</v>
      </c>
      <c r="N5193" s="1" t="s">
        <v>2396</v>
      </c>
    </row>
    <row r="5194" spans="3:14">
      <c r="C5194" s="1" t="s">
        <v>110</v>
      </c>
      <c r="D5194" s="1">
        <v>0</v>
      </c>
      <c r="E5194" s="1" t="s">
        <v>27</v>
      </c>
      <c r="F5194" s="12" t="s">
        <v>142</v>
      </c>
      <c r="G5194" s="12" t="s">
        <v>3350</v>
      </c>
      <c r="H5194" s="1" t="s">
        <v>85</v>
      </c>
      <c r="I5194" s="12" t="s">
        <v>2</v>
      </c>
      <c r="J5194" s="12" t="s">
        <v>554</v>
      </c>
      <c r="K5194" s="1" t="s">
        <v>2480</v>
      </c>
      <c r="L5194" s="1" t="s">
        <v>3113</v>
      </c>
      <c r="M5194" s="1" t="s">
        <v>3293</v>
      </c>
      <c r="N5194" s="1" t="s">
        <v>2396</v>
      </c>
    </row>
    <row r="5195" spans="3:14">
      <c r="C5195" s="1" t="s">
        <v>2486</v>
      </c>
      <c r="D5195" s="1">
        <v>0</v>
      </c>
      <c r="E5195" s="1" t="s">
        <v>27</v>
      </c>
      <c r="F5195" s="12" t="s">
        <v>142</v>
      </c>
      <c r="G5195" s="12" t="s">
        <v>3350</v>
      </c>
      <c r="H5195" s="1" t="s">
        <v>85</v>
      </c>
      <c r="I5195" s="12" t="s">
        <v>554</v>
      </c>
      <c r="J5195" s="12" t="s">
        <v>559</v>
      </c>
      <c r="K5195" s="1" t="s">
        <v>2480</v>
      </c>
      <c r="L5195" s="1" t="s">
        <v>3113</v>
      </c>
      <c r="M5195" s="1" t="s">
        <v>3293</v>
      </c>
      <c r="N5195" s="1" t="s">
        <v>2396</v>
      </c>
    </row>
    <row r="5196" spans="3:14">
      <c r="C5196" s="1" t="s">
        <v>3117</v>
      </c>
      <c r="D5196" s="1">
        <v>0</v>
      </c>
      <c r="E5196" s="1" t="s">
        <v>27</v>
      </c>
      <c r="F5196" s="12" t="s">
        <v>142</v>
      </c>
      <c r="G5196" s="12" t="s">
        <v>3350</v>
      </c>
      <c r="H5196" s="1" t="s">
        <v>85</v>
      </c>
      <c r="I5196" s="12" t="s">
        <v>554</v>
      </c>
      <c r="J5196" s="12" t="s">
        <v>559</v>
      </c>
      <c r="K5196" s="1" t="s">
        <v>2480</v>
      </c>
      <c r="L5196" s="1" t="s">
        <v>3113</v>
      </c>
      <c r="M5196" s="1" t="s">
        <v>3293</v>
      </c>
      <c r="N5196" s="1" t="s">
        <v>2396</v>
      </c>
    </row>
    <row r="5197" spans="3:14">
      <c r="C5197" s="1" t="s">
        <v>3118</v>
      </c>
      <c r="D5197" s="1">
        <v>0</v>
      </c>
      <c r="E5197" s="1" t="s">
        <v>27</v>
      </c>
      <c r="F5197" s="12" t="s">
        <v>142</v>
      </c>
      <c r="G5197" s="12" t="s">
        <v>3350</v>
      </c>
      <c r="H5197" s="1" t="s">
        <v>85</v>
      </c>
      <c r="I5197" s="12" t="s">
        <v>554</v>
      </c>
      <c r="J5197" s="12" t="s">
        <v>559</v>
      </c>
      <c r="K5197" s="1" t="s">
        <v>2480</v>
      </c>
      <c r="L5197" s="1" t="s">
        <v>3113</v>
      </c>
      <c r="M5197" s="1" t="s">
        <v>3293</v>
      </c>
      <c r="N5197" s="1" t="s">
        <v>2396</v>
      </c>
    </row>
    <row r="5198" spans="3:14">
      <c r="C5198" s="1" t="s">
        <v>2487</v>
      </c>
      <c r="D5198" s="1">
        <v>0</v>
      </c>
      <c r="E5198" s="1" t="s">
        <v>27</v>
      </c>
      <c r="F5198" s="12" t="s">
        <v>142</v>
      </c>
      <c r="G5198" s="12" t="s">
        <v>3350</v>
      </c>
      <c r="H5198" s="1" t="s">
        <v>85</v>
      </c>
      <c r="I5198" s="12" t="s">
        <v>554</v>
      </c>
      <c r="J5198" s="12" t="s">
        <v>559</v>
      </c>
      <c r="K5198" s="1" t="s">
        <v>2480</v>
      </c>
      <c r="L5198" s="1" t="s">
        <v>3113</v>
      </c>
      <c r="M5198" s="1" t="s">
        <v>3293</v>
      </c>
      <c r="N5198" s="1" t="s">
        <v>2396</v>
      </c>
    </row>
    <row r="5199" spans="3:14">
      <c r="C5199" s="1" t="s">
        <v>2488</v>
      </c>
      <c r="D5199" s="1">
        <v>0</v>
      </c>
      <c r="E5199" s="1" t="s">
        <v>27</v>
      </c>
      <c r="F5199" s="12" t="s">
        <v>142</v>
      </c>
      <c r="G5199" s="12" t="s">
        <v>3350</v>
      </c>
      <c r="H5199" s="1" t="s">
        <v>85</v>
      </c>
      <c r="I5199" s="12" t="s">
        <v>554</v>
      </c>
      <c r="J5199" s="12" t="s">
        <v>559</v>
      </c>
      <c r="K5199" s="1" t="s">
        <v>2480</v>
      </c>
      <c r="L5199" s="1" t="s">
        <v>3113</v>
      </c>
      <c r="M5199" s="1" t="s">
        <v>3293</v>
      </c>
      <c r="N5199" s="1" t="s">
        <v>2396</v>
      </c>
    </row>
    <row r="5200" spans="3:14">
      <c r="C5200" s="1" t="s">
        <v>2242</v>
      </c>
      <c r="D5200" s="1">
        <v>0</v>
      </c>
      <c r="E5200" s="1" t="s">
        <v>27</v>
      </c>
      <c r="F5200" s="12" t="s">
        <v>142</v>
      </c>
      <c r="G5200" s="12" t="s">
        <v>3350</v>
      </c>
      <c r="H5200" s="1" t="s">
        <v>85</v>
      </c>
      <c r="I5200" s="12" t="s">
        <v>554</v>
      </c>
      <c r="J5200" s="12" t="s">
        <v>559</v>
      </c>
      <c r="K5200" s="1" t="s">
        <v>2480</v>
      </c>
      <c r="L5200" s="1" t="s">
        <v>3113</v>
      </c>
      <c r="M5200" s="1" t="s">
        <v>3293</v>
      </c>
      <c r="N5200" s="1" t="s">
        <v>2396</v>
      </c>
    </row>
    <row r="5201" spans="3:14">
      <c r="C5201" s="1" t="s">
        <v>2243</v>
      </c>
      <c r="D5201" s="1">
        <v>0</v>
      </c>
      <c r="E5201" s="1" t="s">
        <v>27</v>
      </c>
      <c r="F5201" s="12" t="s">
        <v>142</v>
      </c>
      <c r="G5201" s="12" t="s">
        <v>3350</v>
      </c>
      <c r="H5201" s="1" t="s">
        <v>85</v>
      </c>
      <c r="I5201" s="12" t="s">
        <v>554</v>
      </c>
      <c r="J5201" s="12" t="s">
        <v>559</v>
      </c>
      <c r="K5201" s="1" t="s">
        <v>2480</v>
      </c>
      <c r="L5201" s="1" t="s">
        <v>3113</v>
      </c>
      <c r="M5201" s="1" t="s">
        <v>3293</v>
      </c>
      <c r="N5201" s="1" t="s">
        <v>2396</v>
      </c>
    </row>
    <row r="5202" spans="3:14">
      <c r="C5202" s="1" t="s">
        <v>3119</v>
      </c>
      <c r="D5202" s="1">
        <v>0</v>
      </c>
      <c r="E5202" s="1" t="s">
        <v>27</v>
      </c>
      <c r="F5202" s="12" t="s">
        <v>142</v>
      </c>
      <c r="G5202" s="12" t="s">
        <v>3350</v>
      </c>
      <c r="H5202" s="1" t="s">
        <v>85</v>
      </c>
      <c r="I5202" s="12" t="s">
        <v>554</v>
      </c>
      <c r="J5202" s="12" t="s">
        <v>559</v>
      </c>
      <c r="K5202" s="1" t="s">
        <v>2480</v>
      </c>
      <c r="L5202" s="1" t="s">
        <v>3113</v>
      </c>
      <c r="M5202" s="1" t="s">
        <v>3293</v>
      </c>
      <c r="N5202" s="1" t="s">
        <v>2396</v>
      </c>
    </row>
    <row r="5203" spans="3:14">
      <c r="C5203" s="1" t="s">
        <v>2489</v>
      </c>
      <c r="D5203" s="1">
        <v>0</v>
      </c>
      <c r="E5203" s="1" t="s">
        <v>27</v>
      </c>
      <c r="F5203" s="12" t="s">
        <v>142</v>
      </c>
      <c r="G5203" s="12" t="s">
        <v>3350</v>
      </c>
      <c r="H5203" s="1" t="s">
        <v>85</v>
      </c>
      <c r="I5203" s="12" t="s">
        <v>554</v>
      </c>
      <c r="J5203" s="12" t="s">
        <v>559</v>
      </c>
      <c r="K5203" s="1" t="s">
        <v>2480</v>
      </c>
      <c r="L5203" s="1" t="s">
        <v>3113</v>
      </c>
      <c r="M5203" s="1" t="s">
        <v>3293</v>
      </c>
      <c r="N5203" s="1" t="s">
        <v>2396</v>
      </c>
    </row>
    <row r="5204" spans="3:14">
      <c r="C5204" s="1" t="s">
        <v>2490</v>
      </c>
      <c r="D5204" s="1">
        <v>0</v>
      </c>
      <c r="E5204" s="1" t="s">
        <v>27</v>
      </c>
      <c r="F5204" s="12" t="s">
        <v>142</v>
      </c>
      <c r="G5204" s="12" t="s">
        <v>3350</v>
      </c>
      <c r="H5204" s="1" t="s">
        <v>85</v>
      </c>
      <c r="I5204" s="12" t="s">
        <v>554</v>
      </c>
      <c r="J5204" s="12" t="s">
        <v>559</v>
      </c>
      <c r="K5204" s="1" t="s">
        <v>2480</v>
      </c>
      <c r="L5204" s="1" t="s">
        <v>3113</v>
      </c>
      <c r="M5204" s="1" t="s">
        <v>3293</v>
      </c>
      <c r="N5204" s="1" t="s">
        <v>2396</v>
      </c>
    </row>
    <row r="5205" spans="3:14">
      <c r="C5205" s="1" t="s">
        <v>110</v>
      </c>
      <c r="D5205" s="1">
        <v>0</v>
      </c>
      <c r="E5205" s="1" t="s">
        <v>27</v>
      </c>
      <c r="F5205" s="12" t="s">
        <v>142</v>
      </c>
      <c r="G5205" s="12" t="s">
        <v>3350</v>
      </c>
      <c r="H5205" s="1" t="s">
        <v>85</v>
      </c>
      <c r="I5205" s="12" t="s">
        <v>2</v>
      </c>
      <c r="J5205" s="12" t="s">
        <v>559</v>
      </c>
      <c r="K5205" s="1" t="s">
        <v>2480</v>
      </c>
      <c r="L5205" s="1" t="s">
        <v>3113</v>
      </c>
      <c r="M5205" s="1" t="s">
        <v>3293</v>
      </c>
      <c r="N5205" s="1" t="s">
        <v>2396</v>
      </c>
    </row>
    <row r="5206" spans="3:14">
      <c r="C5206" s="1" t="s">
        <v>2491</v>
      </c>
      <c r="F5206" s="12" t="s">
        <v>3350</v>
      </c>
      <c r="G5206" s="12" t="s">
        <v>3350</v>
      </c>
      <c r="H5206" s="1" t="s">
        <v>85</v>
      </c>
      <c r="I5206" s="12" t="s">
        <v>554</v>
      </c>
      <c r="J5206" s="12" t="s">
        <v>559</v>
      </c>
      <c r="K5206" s="1" t="s">
        <v>2480</v>
      </c>
      <c r="L5206" s="1" t="s">
        <v>3113</v>
      </c>
      <c r="M5206" s="1" t="s">
        <v>3293</v>
      </c>
      <c r="N5206" s="1" t="s">
        <v>2397</v>
      </c>
    </row>
    <row r="5207" spans="3:14">
      <c r="C5207" s="1" t="s">
        <v>2492</v>
      </c>
      <c r="F5207" s="12" t="s">
        <v>3350</v>
      </c>
      <c r="G5207" s="12" t="s">
        <v>3350</v>
      </c>
      <c r="H5207" s="1" t="s">
        <v>85</v>
      </c>
      <c r="I5207" s="12" t="s">
        <v>554</v>
      </c>
      <c r="J5207" s="12" t="s">
        <v>559</v>
      </c>
      <c r="K5207" s="1" t="s">
        <v>2480</v>
      </c>
      <c r="L5207" s="1" t="s">
        <v>3113</v>
      </c>
      <c r="M5207" s="1" t="s">
        <v>3293</v>
      </c>
      <c r="N5207" s="1" t="s">
        <v>2397</v>
      </c>
    </row>
    <row r="5208" spans="3:14">
      <c r="C5208" s="1" t="s">
        <v>2493</v>
      </c>
      <c r="F5208" s="12" t="s">
        <v>3350</v>
      </c>
      <c r="G5208" s="12" t="s">
        <v>3350</v>
      </c>
      <c r="H5208" s="1" t="s">
        <v>85</v>
      </c>
      <c r="I5208" s="12" t="s">
        <v>554</v>
      </c>
      <c r="J5208" s="12" t="s">
        <v>559</v>
      </c>
      <c r="K5208" s="1" t="s">
        <v>2480</v>
      </c>
      <c r="L5208" s="1" t="s">
        <v>3113</v>
      </c>
      <c r="M5208" s="1" t="s">
        <v>3293</v>
      </c>
      <c r="N5208" s="1" t="s">
        <v>2397</v>
      </c>
    </row>
    <row r="5209" spans="3:14">
      <c r="C5209" s="1" t="s">
        <v>110</v>
      </c>
      <c r="D5209" s="1">
        <v>0</v>
      </c>
      <c r="E5209" s="1" t="s">
        <v>27</v>
      </c>
      <c r="F5209" s="12" t="s">
        <v>142</v>
      </c>
      <c r="G5209" s="12" t="s">
        <v>3350</v>
      </c>
      <c r="H5209" s="1" t="s">
        <v>85</v>
      </c>
      <c r="I5209" s="12" t="s">
        <v>2</v>
      </c>
      <c r="J5209" s="12" t="s">
        <v>554</v>
      </c>
      <c r="K5209" s="1" t="s">
        <v>2480</v>
      </c>
      <c r="L5209" s="1" t="s">
        <v>3113</v>
      </c>
      <c r="M5209" s="1" t="s">
        <v>3293</v>
      </c>
      <c r="N5209" s="1" t="s">
        <v>2397</v>
      </c>
    </row>
    <row r="5210" spans="3:14">
      <c r="C5210" s="1" t="s">
        <v>2486</v>
      </c>
      <c r="D5210" s="1">
        <v>0</v>
      </c>
      <c r="E5210" s="1" t="s">
        <v>27</v>
      </c>
      <c r="F5210" s="12" t="s">
        <v>142</v>
      </c>
      <c r="G5210" s="12" t="s">
        <v>3350</v>
      </c>
      <c r="H5210" s="1" t="s">
        <v>85</v>
      </c>
      <c r="I5210" s="12" t="s">
        <v>554</v>
      </c>
      <c r="J5210" s="12" t="s">
        <v>559</v>
      </c>
      <c r="K5210" s="1" t="s">
        <v>2480</v>
      </c>
      <c r="L5210" s="1" t="s">
        <v>3113</v>
      </c>
      <c r="M5210" s="1" t="s">
        <v>3293</v>
      </c>
      <c r="N5210" s="1" t="s">
        <v>2397</v>
      </c>
    </row>
    <row r="5211" spans="3:14">
      <c r="C5211" s="1" t="s">
        <v>3117</v>
      </c>
      <c r="D5211" s="1">
        <v>0</v>
      </c>
      <c r="E5211" s="1" t="s">
        <v>27</v>
      </c>
      <c r="F5211" s="12" t="s">
        <v>142</v>
      </c>
      <c r="G5211" s="12" t="s">
        <v>3350</v>
      </c>
      <c r="H5211" s="1" t="s">
        <v>85</v>
      </c>
      <c r="I5211" s="12" t="s">
        <v>554</v>
      </c>
      <c r="J5211" s="12" t="s">
        <v>559</v>
      </c>
      <c r="K5211" s="1" t="s">
        <v>2480</v>
      </c>
      <c r="L5211" s="1" t="s">
        <v>3113</v>
      </c>
      <c r="M5211" s="1" t="s">
        <v>3293</v>
      </c>
      <c r="N5211" s="1" t="s">
        <v>2397</v>
      </c>
    </row>
    <row r="5212" spans="3:14">
      <c r="C5212" s="1" t="s">
        <v>3118</v>
      </c>
      <c r="D5212" s="1">
        <v>0</v>
      </c>
      <c r="E5212" s="1" t="s">
        <v>27</v>
      </c>
      <c r="F5212" s="12" t="s">
        <v>142</v>
      </c>
      <c r="G5212" s="12" t="s">
        <v>3350</v>
      </c>
      <c r="H5212" s="1" t="s">
        <v>85</v>
      </c>
      <c r="I5212" s="12" t="s">
        <v>554</v>
      </c>
      <c r="J5212" s="12" t="s">
        <v>559</v>
      </c>
      <c r="K5212" s="1" t="s">
        <v>2480</v>
      </c>
      <c r="L5212" s="1" t="s">
        <v>3113</v>
      </c>
      <c r="M5212" s="1" t="s">
        <v>3293</v>
      </c>
      <c r="N5212" s="1" t="s">
        <v>2397</v>
      </c>
    </row>
    <row r="5213" spans="3:14">
      <c r="C5213" s="1" t="s">
        <v>2487</v>
      </c>
      <c r="D5213" s="1">
        <v>0</v>
      </c>
      <c r="E5213" s="1" t="s">
        <v>27</v>
      </c>
      <c r="F5213" s="12" t="s">
        <v>142</v>
      </c>
      <c r="G5213" s="12" t="s">
        <v>3350</v>
      </c>
      <c r="H5213" s="1" t="s">
        <v>85</v>
      </c>
      <c r="I5213" s="12" t="s">
        <v>554</v>
      </c>
      <c r="J5213" s="12" t="s">
        <v>559</v>
      </c>
      <c r="K5213" s="1" t="s">
        <v>2480</v>
      </c>
      <c r="L5213" s="1" t="s">
        <v>3113</v>
      </c>
      <c r="M5213" s="1" t="s">
        <v>3293</v>
      </c>
      <c r="N5213" s="1" t="s">
        <v>2397</v>
      </c>
    </row>
    <row r="5214" spans="3:14">
      <c r="C5214" s="1" t="s">
        <v>2488</v>
      </c>
      <c r="D5214" s="1">
        <v>0</v>
      </c>
      <c r="E5214" s="1" t="s">
        <v>27</v>
      </c>
      <c r="F5214" s="12" t="s">
        <v>142</v>
      </c>
      <c r="G5214" s="12" t="s">
        <v>3350</v>
      </c>
      <c r="H5214" s="1" t="s">
        <v>85</v>
      </c>
      <c r="I5214" s="12" t="s">
        <v>554</v>
      </c>
      <c r="J5214" s="12" t="s">
        <v>559</v>
      </c>
      <c r="K5214" s="1" t="s">
        <v>2480</v>
      </c>
      <c r="L5214" s="1" t="s">
        <v>3113</v>
      </c>
      <c r="M5214" s="1" t="s">
        <v>3293</v>
      </c>
      <c r="N5214" s="1" t="s">
        <v>2397</v>
      </c>
    </row>
    <row r="5215" spans="3:14">
      <c r="C5215" s="1" t="s">
        <v>2242</v>
      </c>
      <c r="D5215" s="1">
        <v>0</v>
      </c>
      <c r="E5215" s="1" t="s">
        <v>27</v>
      </c>
      <c r="F5215" s="12" t="s">
        <v>142</v>
      </c>
      <c r="G5215" s="12" t="s">
        <v>3350</v>
      </c>
      <c r="H5215" s="1" t="s">
        <v>85</v>
      </c>
      <c r="I5215" s="12" t="s">
        <v>554</v>
      </c>
      <c r="J5215" s="12" t="s">
        <v>559</v>
      </c>
      <c r="K5215" s="1" t="s">
        <v>2480</v>
      </c>
      <c r="L5215" s="1" t="s">
        <v>3113</v>
      </c>
      <c r="M5215" s="1" t="s">
        <v>3293</v>
      </c>
      <c r="N5215" s="1" t="s">
        <v>2397</v>
      </c>
    </row>
    <row r="5216" spans="3:14">
      <c r="C5216" s="1" t="s">
        <v>2243</v>
      </c>
      <c r="D5216" s="1">
        <v>0</v>
      </c>
      <c r="E5216" s="1" t="s">
        <v>27</v>
      </c>
      <c r="F5216" s="12" t="s">
        <v>142</v>
      </c>
      <c r="G5216" s="12" t="s">
        <v>3350</v>
      </c>
      <c r="H5216" s="1" t="s">
        <v>85</v>
      </c>
      <c r="I5216" s="12" t="s">
        <v>554</v>
      </c>
      <c r="J5216" s="12" t="s">
        <v>559</v>
      </c>
      <c r="K5216" s="1" t="s">
        <v>2480</v>
      </c>
      <c r="L5216" s="1" t="s">
        <v>3113</v>
      </c>
      <c r="M5216" s="1" t="s">
        <v>3293</v>
      </c>
      <c r="N5216" s="1" t="s">
        <v>2397</v>
      </c>
    </row>
    <row r="5217" spans="3:14">
      <c r="C5217" s="1" t="s">
        <v>3119</v>
      </c>
      <c r="D5217" s="1">
        <v>0</v>
      </c>
      <c r="E5217" s="1" t="s">
        <v>27</v>
      </c>
      <c r="F5217" s="12" t="s">
        <v>142</v>
      </c>
      <c r="G5217" s="12" t="s">
        <v>3350</v>
      </c>
      <c r="H5217" s="1" t="s">
        <v>85</v>
      </c>
      <c r="I5217" s="12" t="s">
        <v>554</v>
      </c>
      <c r="J5217" s="12" t="s">
        <v>559</v>
      </c>
      <c r="K5217" s="1" t="s">
        <v>2480</v>
      </c>
      <c r="L5217" s="1" t="s">
        <v>3113</v>
      </c>
      <c r="M5217" s="1" t="s">
        <v>3293</v>
      </c>
      <c r="N5217" s="1" t="s">
        <v>2397</v>
      </c>
    </row>
    <row r="5218" spans="3:14">
      <c r="C5218" s="1" t="s">
        <v>2489</v>
      </c>
      <c r="D5218" s="1">
        <v>0</v>
      </c>
      <c r="E5218" s="1" t="s">
        <v>27</v>
      </c>
      <c r="F5218" s="12" t="s">
        <v>142</v>
      </c>
      <c r="G5218" s="12" t="s">
        <v>3350</v>
      </c>
      <c r="H5218" s="1" t="s">
        <v>85</v>
      </c>
      <c r="I5218" s="12" t="s">
        <v>554</v>
      </c>
      <c r="J5218" s="12" t="s">
        <v>559</v>
      </c>
      <c r="K5218" s="1" t="s">
        <v>2480</v>
      </c>
      <c r="L5218" s="1" t="s">
        <v>3113</v>
      </c>
      <c r="M5218" s="1" t="s">
        <v>3293</v>
      </c>
      <c r="N5218" s="1" t="s">
        <v>2397</v>
      </c>
    </row>
    <row r="5219" spans="3:14">
      <c r="C5219" s="1" t="s">
        <v>2490</v>
      </c>
      <c r="D5219" s="1">
        <v>0</v>
      </c>
      <c r="E5219" s="1" t="s">
        <v>27</v>
      </c>
      <c r="F5219" s="12" t="s">
        <v>142</v>
      </c>
      <c r="G5219" s="12" t="s">
        <v>3350</v>
      </c>
      <c r="H5219" s="1" t="s">
        <v>85</v>
      </c>
      <c r="I5219" s="12" t="s">
        <v>554</v>
      </c>
      <c r="J5219" s="12" t="s">
        <v>559</v>
      </c>
      <c r="K5219" s="1" t="s">
        <v>2480</v>
      </c>
      <c r="L5219" s="1" t="s">
        <v>3113</v>
      </c>
      <c r="M5219" s="1" t="s">
        <v>3293</v>
      </c>
      <c r="N5219" s="1" t="s">
        <v>2397</v>
      </c>
    </row>
    <row r="5220" spans="3:14">
      <c r="C5220" s="1" t="s">
        <v>110</v>
      </c>
      <c r="D5220" s="1">
        <v>0</v>
      </c>
      <c r="E5220" s="1" t="s">
        <v>27</v>
      </c>
      <c r="F5220" s="12" t="s">
        <v>142</v>
      </c>
      <c r="G5220" s="12" t="s">
        <v>3350</v>
      </c>
      <c r="H5220" s="1" t="s">
        <v>85</v>
      </c>
      <c r="I5220" s="12" t="s">
        <v>2</v>
      </c>
      <c r="J5220" s="12" t="s">
        <v>559</v>
      </c>
      <c r="K5220" s="1" t="s">
        <v>2480</v>
      </c>
      <c r="L5220" s="1" t="s">
        <v>3113</v>
      </c>
      <c r="M5220" s="1" t="s">
        <v>3293</v>
      </c>
      <c r="N5220" s="1" t="s">
        <v>2397</v>
      </c>
    </row>
    <row r="5221" spans="3:14">
      <c r="C5221" s="1" t="s">
        <v>2491</v>
      </c>
      <c r="F5221" s="12" t="s">
        <v>3350</v>
      </c>
      <c r="G5221" s="12" t="s">
        <v>3350</v>
      </c>
      <c r="H5221" s="1" t="s">
        <v>85</v>
      </c>
      <c r="I5221" s="12" t="s">
        <v>554</v>
      </c>
      <c r="J5221" s="12" t="s">
        <v>559</v>
      </c>
      <c r="K5221" s="1" t="s">
        <v>2480</v>
      </c>
      <c r="L5221" s="1" t="s">
        <v>2500</v>
      </c>
      <c r="M5221" s="1" t="s">
        <v>3293</v>
      </c>
      <c r="N5221" s="1" t="s">
        <v>2395</v>
      </c>
    </row>
    <row r="5222" spans="3:14">
      <c r="C5222" s="1" t="s">
        <v>2492</v>
      </c>
      <c r="F5222" s="12" t="s">
        <v>3350</v>
      </c>
      <c r="G5222" s="12" t="s">
        <v>3350</v>
      </c>
      <c r="H5222" s="1" t="s">
        <v>85</v>
      </c>
      <c r="I5222" s="12" t="s">
        <v>554</v>
      </c>
      <c r="J5222" s="12" t="s">
        <v>559</v>
      </c>
      <c r="K5222" s="1" t="s">
        <v>2480</v>
      </c>
      <c r="L5222" s="1" t="s">
        <v>2500</v>
      </c>
      <c r="M5222" s="1" t="s">
        <v>3293</v>
      </c>
      <c r="N5222" s="1" t="s">
        <v>2395</v>
      </c>
    </row>
    <row r="5223" spans="3:14">
      <c r="C5223" s="1" t="s">
        <v>2493</v>
      </c>
      <c r="F5223" s="12" t="s">
        <v>3350</v>
      </c>
      <c r="G5223" s="12" t="s">
        <v>3350</v>
      </c>
      <c r="H5223" s="1" t="s">
        <v>85</v>
      </c>
      <c r="I5223" s="12" t="s">
        <v>554</v>
      </c>
      <c r="J5223" s="12" t="s">
        <v>559</v>
      </c>
      <c r="K5223" s="1" t="s">
        <v>2480</v>
      </c>
      <c r="L5223" s="1" t="s">
        <v>2500</v>
      </c>
      <c r="M5223" s="1" t="s">
        <v>3293</v>
      </c>
      <c r="N5223" s="1" t="s">
        <v>2395</v>
      </c>
    </row>
    <row r="5224" spans="3:14">
      <c r="C5224" s="1" t="s">
        <v>110</v>
      </c>
      <c r="D5224" s="1">
        <v>0</v>
      </c>
      <c r="E5224" s="1" t="s">
        <v>27</v>
      </c>
      <c r="F5224" s="12" t="s">
        <v>142</v>
      </c>
      <c r="G5224" s="12" t="s">
        <v>3350</v>
      </c>
      <c r="H5224" s="1" t="s">
        <v>85</v>
      </c>
      <c r="I5224" s="12" t="s">
        <v>2</v>
      </c>
      <c r="J5224" s="12" t="s">
        <v>554</v>
      </c>
      <c r="K5224" s="1" t="s">
        <v>2480</v>
      </c>
      <c r="L5224" s="1" t="s">
        <v>2500</v>
      </c>
      <c r="M5224" s="1" t="s">
        <v>3293</v>
      </c>
      <c r="N5224" s="1" t="s">
        <v>2395</v>
      </c>
    </row>
    <row r="5225" spans="3:14">
      <c r="C5225" s="1" t="s">
        <v>2486</v>
      </c>
      <c r="D5225" s="1">
        <v>0</v>
      </c>
      <c r="E5225" s="1" t="s">
        <v>27</v>
      </c>
      <c r="F5225" s="12" t="s">
        <v>142</v>
      </c>
      <c r="G5225" s="12" t="s">
        <v>3350</v>
      </c>
      <c r="H5225" s="1" t="s">
        <v>85</v>
      </c>
      <c r="I5225" s="12" t="s">
        <v>554</v>
      </c>
      <c r="J5225" s="12" t="s">
        <v>559</v>
      </c>
      <c r="K5225" s="1" t="s">
        <v>2480</v>
      </c>
      <c r="L5225" s="1" t="s">
        <v>2500</v>
      </c>
      <c r="M5225" s="1" t="s">
        <v>3293</v>
      </c>
      <c r="N5225" s="1" t="s">
        <v>2395</v>
      </c>
    </row>
    <row r="5226" spans="3:14">
      <c r="C5226" s="1" t="s">
        <v>3117</v>
      </c>
      <c r="D5226" s="1">
        <v>0</v>
      </c>
      <c r="E5226" s="1" t="s">
        <v>27</v>
      </c>
      <c r="F5226" s="12" t="s">
        <v>142</v>
      </c>
      <c r="G5226" s="12" t="s">
        <v>3350</v>
      </c>
      <c r="H5226" s="1" t="s">
        <v>85</v>
      </c>
      <c r="I5226" s="12" t="s">
        <v>554</v>
      </c>
      <c r="J5226" s="12" t="s">
        <v>559</v>
      </c>
      <c r="K5226" s="1" t="s">
        <v>2480</v>
      </c>
      <c r="L5226" s="1" t="s">
        <v>2500</v>
      </c>
      <c r="M5226" s="1" t="s">
        <v>3293</v>
      </c>
      <c r="N5226" s="1" t="s">
        <v>2395</v>
      </c>
    </row>
    <row r="5227" spans="3:14">
      <c r="C5227" s="1" t="s">
        <v>3118</v>
      </c>
      <c r="D5227" s="1">
        <v>0</v>
      </c>
      <c r="E5227" s="1" t="s">
        <v>27</v>
      </c>
      <c r="F5227" s="12" t="s">
        <v>142</v>
      </c>
      <c r="G5227" s="12" t="s">
        <v>3350</v>
      </c>
      <c r="H5227" s="1" t="s">
        <v>85</v>
      </c>
      <c r="I5227" s="12" t="s">
        <v>554</v>
      </c>
      <c r="J5227" s="12" t="s">
        <v>559</v>
      </c>
      <c r="K5227" s="1" t="s">
        <v>2480</v>
      </c>
      <c r="L5227" s="1" t="s">
        <v>2500</v>
      </c>
      <c r="M5227" s="1" t="s">
        <v>3293</v>
      </c>
      <c r="N5227" s="1" t="s">
        <v>2395</v>
      </c>
    </row>
    <row r="5228" spans="3:14">
      <c r="C5228" s="1" t="s">
        <v>2487</v>
      </c>
      <c r="D5228" s="1">
        <v>0</v>
      </c>
      <c r="E5228" s="1" t="s">
        <v>27</v>
      </c>
      <c r="F5228" s="12" t="s">
        <v>142</v>
      </c>
      <c r="G5228" s="12" t="s">
        <v>3350</v>
      </c>
      <c r="H5228" s="1" t="s">
        <v>85</v>
      </c>
      <c r="I5228" s="12" t="s">
        <v>554</v>
      </c>
      <c r="J5228" s="12" t="s">
        <v>559</v>
      </c>
      <c r="K5228" s="1" t="s">
        <v>2480</v>
      </c>
      <c r="L5228" s="1" t="s">
        <v>2500</v>
      </c>
      <c r="M5228" s="1" t="s">
        <v>3293</v>
      </c>
      <c r="N5228" s="1" t="s">
        <v>2395</v>
      </c>
    </row>
    <row r="5229" spans="3:14">
      <c r="C5229" s="1" t="s">
        <v>2488</v>
      </c>
      <c r="D5229" s="1">
        <v>0</v>
      </c>
      <c r="E5229" s="1" t="s">
        <v>27</v>
      </c>
      <c r="F5229" s="12" t="s">
        <v>142</v>
      </c>
      <c r="G5229" s="12" t="s">
        <v>3350</v>
      </c>
      <c r="H5229" s="1" t="s">
        <v>85</v>
      </c>
      <c r="I5229" s="12" t="s">
        <v>554</v>
      </c>
      <c r="J5229" s="12" t="s">
        <v>559</v>
      </c>
      <c r="K5229" s="1" t="s">
        <v>2480</v>
      </c>
      <c r="L5229" s="1" t="s">
        <v>2500</v>
      </c>
      <c r="M5229" s="1" t="s">
        <v>3293</v>
      </c>
      <c r="N5229" s="1" t="s">
        <v>2395</v>
      </c>
    </row>
    <row r="5230" spans="3:14">
      <c r="C5230" s="1" t="s">
        <v>2242</v>
      </c>
      <c r="D5230" s="1">
        <v>0</v>
      </c>
      <c r="E5230" s="1" t="s">
        <v>27</v>
      </c>
      <c r="F5230" s="12" t="s">
        <v>142</v>
      </c>
      <c r="G5230" s="12" t="s">
        <v>3350</v>
      </c>
      <c r="H5230" s="1" t="s">
        <v>85</v>
      </c>
      <c r="I5230" s="12" t="s">
        <v>554</v>
      </c>
      <c r="J5230" s="12" t="s">
        <v>559</v>
      </c>
      <c r="K5230" s="1" t="s">
        <v>2480</v>
      </c>
      <c r="L5230" s="1" t="s">
        <v>2500</v>
      </c>
      <c r="M5230" s="1" t="s">
        <v>3293</v>
      </c>
      <c r="N5230" s="1" t="s">
        <v>2395</v>
      </c>
    </row>
    <row r="5231" spans="3:14">
      <c r="C5231" s="1" t="s">
        <v>2243</v>
      </c>
      <c r="D5231" s="1">
        <v>0</v>
      </c>
      <c r="E5231" s="1" t="s">
        <v>27</v>
      </c>
      <c r="F5231" s="12" t="s">
        <v>142</v>
      </c>
      <c r="G5231" s="12" t="s">
        <v>3350</v>
      </c>
      <c r="H5231" s="1" t="s">
        <v>85</v>
      </c>
      <c r="I5231" s="12" t="s">
        <v>554</v>
      </c>
      <c r="J5231" s="12" t="s">
        <v>559</v>
      </c>
      <c r="K5231" s="1" t="s">
        <v>2480</v>
      </c>
      <c r="L5231" s="1" t="s">
        <v>2500</v>
      </c>
      <c r="M5231" s="1" t="s">
        <v>3293</v>
      </c>
      <c r="N5231" s="1" t="s">
        <v>2395</v>
      </c>
    </row>
    <row r="5232" spans="3:14">
      <c r="C5232" s="1" t="s">
        <v>3119</v>
      </c>
      <c r="D5232" s="1">
        <v>0</v>
      </c>
      <c r="E5232" s="1" t="s">
        <v>27</v>
      </c>
      <c r="F5232" s="12" t="s">
        <v>142</v>
      </c>
      <c r="G5232" s="12" t="s">
        <v>3350</v>
      </c>
      <c r="H5232" s="1" t="s">
        <v>85</v>
      </c>
      <c r="I5232" s="12" t="s">
        <v>554</v>
      </c>
      <c r="J5232" s="12" t="s">
        <v>559</v>
      </c>
      <c r="K5232" s="1" t="s">
        <v>2480</v>
      </c>
      <c r="L5232" s="1" t="s">
        <v>2500</v>
      </c>
      <c r="M5232" s="1" t="s">
        <v>3293</v>
      </c>
      <c r="N5232" s="1" t="s">
        <v>2395</v>
      </c>
    </row>
    <row r="5233" spans="3:14">
      <c r="C5233" s="1" t="s">
        <v>2489</v>
      </c>
      <c r="D5233" s="1">
        <v>0</v>
      </c>
      <c r="E5233" s="1" t="s">
        <v>27</v>
      </c>
      <c r="F5233" s="12" t="s">
        <v>142</v>
      </c>
      <c r="G5233" s="12" t="s">
        <v>3350</v>
      </c>
      <c r="H5233" s="1" t="s">
        <v>85</v>
      </c>
      <c r="I5233" s="12" t="s">
        <v>554</v>
      </c>
      <c r="J5233" s="12" t="s">
        <v>559</v>
      </c>
      <c r="K5233" s="1" t="s">
        <v>2480</v>
      </c>
      <c r="L5233" s="1" t="s">
        <v>2500</v>
      </c>
      <c r="M5233" s="1" t="s">
        <v>3293</v>
      </c>
      <c r="N5233" s="1" t="s">
        <v>2395</v>
      </c>
    </row>
    <row r="5234" spans="3:14">
      <c r="C5234" s="1" t="s">
        <v>2490</v>
      </c>
      <c r="D5234" s="1">
        <v>0</v>
      </c>
      <c r="E5234" s="1" t="s">
        <v>27</v>
      </c>
      <c r="F5234" s="12" t="s">
        <v>142</v>
      </c>
      <c r="G5234" s="12" t="s">
        <v>3350</v>
      </c>
      <c r="H5234" s="1" t="s">
        <v>85</v>
      </c>
      <c r="I5234" s="12" t="s">
        <v>554</v>
      </c>
      <c r="J5234" s="12" t="s">
        <v>559</v>
      </c>
      <c r="K5234" s="1" t="s">
        <v>2480</v>
      </c>
      <c r="L5234" s="1" t="s">
        <v>2500</v>
      </c>
      <c r="M5234" s="1" t="s">
        <v>3293</v>
      </c>
      <c r="N5234" s="1" t="s">
        <v>2395</v>
      </c>
    </row>
    <row r="5235" spans="3:14">
      <c r="C5235" s="1" t="s">
        <v>110</v>
      </c>
      <c r="D5235" s="1">
        <v>0</v>
      </c>
      <c r="E5235" s="1" t="s">
        <v>27</v>
      </c>
      <c r="F5235" s="12" t="s">
        <v>142</v>
      </c>
      <c r="G5235" s="12" t="s">
        <v>3350</v>
      </c>
      <c r="H5235" s="1" t="s">
        <v>85</v>
      </c>
      <c r="I5235" s="12" t="s">
        <v>2</v>
      </c>
      <c r="J5235" s="12" t="s">
        <v>559</v>
      </c>
      <c r="K5235" s="1" t="s">
        <v>2480</v>
      </c>
      <c r="L5235" s="1" t="s">
        <v>2500</v>
      </c>
      <c r="M5235" s="1" t="s">
        <v>3293</v>
      </c>
      <c r="N5235" s="1" t="s">
        <v>2395</v>
      </c>
    </row>
    <row r="5236" spans="3:14">
      <c r="C5236" s="1" t="s">
        <v>2491</v>
      </c>
      <c r="F5236" s="12" t="s">
        <v>3350</v>
      </c>
      <c r="G5236" s="12" t="s">
        <v>3350</v>
      </c>
      <c r="H5236" s="1" t="s">
        <v>85</v>
      </c>
      <c r="I5236" s="12" t="s">
        <v>554</v>
      </c>
      <c r="J5236" s="12" t="s">
        <v>559</v>
      </c>
      <c r="K5236" s="1" t="s">
        <v>2480</v>
      </c>
      <c r="L5236" s="1" t="s">
        <v>2500</v>
      </c>
      <c r="M5236" s="1" t="s">
        <v>3293</v>
      </c>
      <c r="N5236" s="1" t="s">
        <v>2396</v>
      </c>
    </row>
    <row r="5237" spans="3:14">
      <c r="C5237" s="1" t="s">
        <v>2492</v>
      </c>
      <c r="F5237" s="12" t="s">
        <v>3350</v>
      </c>
      <c r="G5237" s="12" t="s">
        <v>3350</v>
      </c>
      <c r="H5237" s="1" t="s">
        <v>85</v>
      </c>
      <c r="I5237" s="12" t="s">
        <v>554</v>
      </c>
      <c r="J5237" s="12" t="s">
        <v>559</v>
      </c>
      <c r="K5237" s="1" t="s">
        <v>2480</v>
      </c>
      <c r="L5237" s="1" t="s">
        <v>2500</v>
      </c>
      <c r="M5237" s="1" t="s">
        <v>3293</v>
      </c>
      <c r="N5237" s="1" t="s">
        <v>2396</v>
      </c>
    </row>
    <row r="5238" spans="3:14">
      <c r="C5238" s="1" t="s">
        <v>2493</v>
      </c>
      <c r="F5238" s="12" t="s">
        <v>3350</v>
      </c>
      <c r="G5238" s="12" t="s">
        <v>3350</v>
      </c>
      <c r="H5238" s="1" t="s">
        <v>85</v>
      </c>
      <c r="I5238" s="12" t="s">
        <v>554</v>
      </c>
      <c r="J5238" s="12" t="s">
        <v>559</v>
      </c>
      <c r="K5238" s="1" t="s">
        <v>2480</v>
      </c>
      <c r="L5238" s="1" t="s">
        <v>2500</v>
      </c>
      <c r="M5238" s="1" t="s">
        <v>3293</v>
      </c>
      <c r="N5238" s="1" t="s">
        <v>2396</v>
      </c>
    </row>
    <row r="5239" spans="3:14">
      <c r="C5239" s="1" t="s">
        <v>110</v>
      </c>
      <c r="D5239" s="1">
        <v>0</v>
      </c>
      <c r="E5239" s="1" t="s">
        <v>27</v>
      </c>
      <c r="F5239" s="12" t="s">
        <v>142</v>
      </c>
      <c r="G5239" s="12" t="s">
        <v>3350</v>
      </c>
      <c r="H5239" s="1" t="s">
        <v>85</v>
      </c>
      <c r="I5239" s="12" t="s">
        <v>2</v>
      </c>
      <c r="J5239" s="12" t="s">
        <v>554</v>
      </c>
      <c r="K5239" s="1" t="s">
        <v>2480</v>
      </c>
      <c r="L5239" s="1" t="s">
        <v>2500</v>
      </c>
      <c r="M5239" s="1" t="s">
        <v>3293</v>
      </c>
      <c r="N5239" s="1" t="s">
        <v>2396</v>
      </c>
    </row>
    <row r="5240" spans="3:14">
      <c r="C5240" s="1" t="s">
        <v>2486</v>
      </c>
      <c r="D5240" s="1">
        <v>0</v>
      </c>
      <c r="E5240" s="1" t="s">
        <v>27</v>
      </c>
      <c r="F5240" s="12" t="s">
        <v>142</v>
      </c>
      <c r="G5240" s="12" t="s">
        <v>3350</v>
      </c>
      <c r="H5240" s="1" t="s">
        <v>85</v>
      </c>
      <c r="I5240" s="12" t="s">
        <v>554</v>
      </c>
      <c r="J5240" s="12" t="s">
        <v>559</v>
      </c>
      <c r="K5240" s="1" t="s">
        <v>2480</v>
      </c>
      <c r="L5240" s="1" t="s">
        <v>2500</v>
      </c>
      <c r="M5240" s="1" t="s">
        <v>3293</v>
      </c>
      <c r="N5240" s="1" t="s">
        <v>2396</v>
      </c>
    </row>
    <row r="5241" spans="3:14">
      <c r="C5241" s="1" t="s">
        <v>3117</v>
      </c>
      <c r="D5241" s="1">
        <v>0</v>
      </c>
      <c r="E5241" s="1" t="s">
        <v>27</v>
      </c>
      <c r="F5241" s="12" t="s">
        <v>142</v>
      </c>
      <c r="G5241" s="12" t="s">
        <v>3350</v>
      </c>
      <c r="H5241" s="1" t="s">
        <v>85</v>
      </c>
      <c r="I5241" s="12" t="s">
        <v>554</v>
      </c>
      <c r="J5241" s="12" t="s">
        <v>559</v>
      </c>
      <c r="K5241" s="1" t="s">
        <v>2480</v>
      </c>
      <c r="L5241" s="1" t="s">
        <v>2500</v>
      </c>
      <c r="M5241" s="1" t="s">
        <v>3293</v>
      </c>
      <c r="N5241" s="1" t="s">
        <v>2396</v>
      </c>
    </row>
    <row r="5242" spans="3:14">
      <c r="C5242" s="1" t="s">
        <v>3118</v>
      </c>
      <c r="D5242" s="1">
        <v>0</v>
      </c>
      <c r="E5242" s="1" t="s">
        <v>27</v>
      </c>
      <c r="F5242" s="12" t="s">
        <v>142</v>
      </c>
      <c r="G5242" s="12" t="s">
        <v>3350</v>
      </c>
      <c r="H5242" s="1" t="s">
        <v>85</v>
      </c>
      <c r="I5242" s="12" t="s">
        <v>554</v>
      </c>
      <c r="J5242" s="12" t="s">
        <v>559</v>
      </c>
      <c r="K5242" s="1" t="s">
        <v>2480</v>
      </c>
      <c r="L5242" s="1" t="s">
        <v>2500</v>
      </c>
      <c r="M5242" s="1" t="s">
        <v>3293</v>
      </c>
      <c r="N5242" s="1" t="s">
        <v>2396</v>
      </c>
    </row>
    <row r="5243" spans="3:14">
      <c r="C5243" s="1" t="s">
        <v>2487</v>
      </c>
      <c r="D5243" s="1">
        <v>0</v>
      </c>
      <c r="E5243" s="1" t="s">
        <v>27</v>
      </c>
      <c r="F5243" s="12" t="s">
        <v>142</v>
      </c>
      <c r="G5243" s="12" t="s">
        <v>3350</v>
      </c>
      <c r="H5243" s="1" t="s">
        <v>85</v>
      </c>
      <c r="I5243" s="12" t="s">
        <v>554</v>
      </c>
      <c r="J5243" s="12" t="s">
        <v>559</v>
      </c>
      <c r="K5243" s="1" t="s">
        <v>2480</v>
      </c>
      <c r="L5243" s="1" t="s">
        <v>2500</v>
      </c>
      <c r="M5243" s="1" t="s">
        <v>3293</v>
      </c>
      <c r="N5243" s="1" t="s">
        <v>2396</v>
      </c>
    </row>
    <row r="5244" spans="3:14">
      <c r="C5244" s="1" t="s">
        <v>2488</v>
      </c>
      <c r="D5244" s="1">
        <v>0</v>
      </c>
      <c r="E5244" s="1" t="s">
        <v>27</v>
      </c>
      <c r="F5244" s="12" t="s">
        <v>142</v>
      </c>
      <c r="G5244" s="12" t="s">
        <v>3350</v>
      </c>
      <c r="H5244" s="1" t="s">
        <v>85</v>
      </c>
      <c r="I5244" s="12" t="s">
        <v>554</v>
      </c>
      <c r="J5244" s="12" t="s">
        <v>559</v>
      </c>
      <c r="K5244" s="1" t="s">
        <v>2480</v>
      </c>
      <c r="L5244" s="1" t="s">
        <v>2500</v>
      </c>
      <c r="M5244" s="1" t="s">
        <v>3293</v>
      </c>
      <c r="N5244" s="1" t="s">
        <v>2396</v>
      </c>
    </row>
    <row r="5245" spans="3:14">
      <c r="C5245" s="1" t="s">
        <v>2242</v>
      </c>
      <c r="D5245" s="1">
        <v>0</v>
      </c>
      <c r="E5245" s="1" t="s">
        <v>27</v>
      </c>
      <c r="F5245" s="12" t="s">
        <v>142</v>
      </c>
      <c r="G5245" s="12" t="s">
        <v>3350</v>
      </c>
      <c r="H5245" s="1" t="s">
        <v>85</v>
      </c>
      <c r="I5245" s="12" t="s">
        <v>554</v>
      </c>
      <c r="J5245" s="12" t="s">
        <v>559</v>
      </c>
      <c r="K5245" s="1" t="s">
        <v>2480</v>
      </c>
      <c r="L5245" s="1" t="s">
        <v>2500</v>
      </c>
      <c r="M5245" s="1" t="s">
        <v>3293</v>
      </c>
      <c r="N5245" s="1" t="s">
        <v>2396</v>
      </c>
    </row>
    <row r="5246" spans="3:14">
      <c r="C5246" s="1" t="s">
        <v>2243</v>
      </c>
      <c r="D5246" s="1">
        <v>0</v>
      </c>
      <c r="E5246" s="1" t="s">
        <v>27</v>
      </c>
      <c r="F5246" s="12" t="s">
        <v>142</v>
      </c>
      <c r="G5246" s="12" t="s">
        <v>3350</v>
      </c>
      <c r="H5246" s="1" t="s">
        <v>85</v>
      </c>
      <c r="I5246" s="12" t="s">
        <v>554</v>
      </c>
      <c r="J5246" s="12" t="s">
        <v>559</v>
      </c>
      <c r="K5246" s="1" t="s">
        <v>2480</v>
      </c>
      <c r="L5246" s="1" t="s">
        <v>2500</v>
      </c>
      <c r="M5246" s="1" t="s">
        <v>3293</v>
      </c>
      <c r="N5246" s="1" t="s">
        <v>2396</v>
      </c>
    </row>
    <row r="5247" spans="3:14">
      <c r="C5247" s="1" t="s">
        <v>3119</v>
      </c>
      <c r="D5247" s="1">
        <v>0</v>
      </c>
      <c r="E5247" s="1" t="s">
        <v>27</v>
      </c>
      <c r="F5247" s="12" t="s">
        <v>142</v>
      </c>
      <c r="G5247" s="12" t="s">
        <v>3350</v>
      </c>
      <c r="H5247" s="1" t="s">
        <v>85</v>
      </c>
      <c r="I5247" s="12" t="s">
        <v>554</v>
      </c>
      <c r="J5247" s="12" t="s">
        <v>559</v>
      </c>
      <c r="K5247" s="1" t="s">
        <v>2480</v>
      </c>
      <c r="L5247" s="1" t="s">
        <v>2500</v>
      </c>
      <c r="M5247" s="1" t="s">
        <v>3293</v>
      </c>
      <c r="N5247" s="1" t="s">
        <v>2396</v>
      </c>
    </row>
    <row r="5248" spans="3:14">
      <c r="C5248" s="1" t="s">
        <v>2489</v>
      </c>
      <c r="D5248" s="1">
        <v>0</v>
      </c>
      <c r="E5248" s="1" t="s">
        <v>27</v>
      </c>
      <c r="F5248" s="12" t="s">
        <v>142</v>
      </c>
      <c r="G5248" s="12" t="s">
        <v>3350</v>
      </c>
      <c r="H5248" s="1" t="s">
        <v>85</v>
      </c>
      <c r="I5248" s="12" t="s">
        <v>554</v>
      </c>
      <c r="J5248" s="12" t="s">
        <v>559</v>
      </c>
      <c r="K5248" s="1" t="s">
        <v>2480</v>
      </c>
      <c r="L5248" s="1" t="s">
        <v>2500</v>
      </c>
      <c r="M5248" s="1" t="s">
        <v>3293</v>
      </c>
      <c r="N5248" s="1" t="s">
        <v>2396</v>
      </c>
    </row>
    <row r="5249" spans="3:14">
      <c r="C5249" s="1" t="s">
        <v>2490</v>
      </c>
      <c r="D5249" s="1">
        <v>0</v>
      </c>
      <c r="E5249" s="1" t="s">
        <v>27</v>
      </c>
      <c r="F5249" s="12" t="s">
        <v>142</v>
      </c>
      <c r="G5249" s="12" t="s">
        <v>3350</v>
      </c>
      <c r="H5249" s="1" t="s">
        <v>85</v>
      </c>
      <c r="I5249" s="12" t="s">
        <v>554</v>
      </c>
      <c r="J5249" s="12" t="s">
        <v>559</v>
      </c>
      <c r="K5249" s="1" t="s">
        <v>2480</v>
      </c>
      <c r="L5249" s="1" t="s">
        <v>2500</v>
      </c>
      <c r="M5249" s="1" t="s">
        <v>3293</v>
      </c>
      <c r="N5249" s="1" t="s">
        <v>2396</v>
      </c>
    </row>
    <row r="5250" spans="3:14">
      <c r="C5250" s="1" t="s">
        <v>110</v>
      </c>
      <c r="D5250" s="1">
        <v>0</v>
      </c>
      <c r="E5250" s="1" t="s">
        <v>27</v>
      </c>
      <c r="F5250" s="12" t="s">
        <v>142</v>
      </c>
      <c r="G5250" s="12" t="s">
        <v>3350</v>
      </c>
      <c r="H5250" s="1" t="s">
        <v>85</v>
      </c>
      <c r="I5250" s="12" t="s">
        <v>2</v>
      </c>
      <c r="J5250" s="12" t="s">
        <v>559</v>
      </c>
      <c r="K5250" s="1" t="s">
        <v>2480</v>
      </c>
      <c r="L5250" s="1" t="s">
        <v>2500</v>
      </c>
      <c r="M5250" s="1" t="s">
        <v>3293</v>
      </c>
      <c r="N5250" s="1" t="s">
        <v>2396</v>
      </c>
    </row>
    <row r="5251" spans="3:14">
      <c r="C5251" s="1" t="s">
        <v>2491</v>
      </c>
      <c r="F5251" s="12" t="s">
        <v>3350</v>
      </c>
      <c r="G5251" s="12" t="s">
        <v>3350</v>
      </c>
      <c r="H5251" s="1" t="s">
        <v>85</v>
      </c>
      <c r="I5251" s="12" t="s">
        <v>554</v>
      </c>
      <c r="J5251" s="12" t="s">
        <v>559</v>
      </c>
      <c r="K5251" s="1" t="s">
        <v>2480</v>
      </c>
      <c r="L5251" s="1" t="s">
        <v>2500</v>
      </c>
      <c r="M5251" s="1" t="s">
        <v>3293</v>
      </c>
      <c r="N5251" s="1" t="s">
        <v>2397</v>
      </c>
    </row>
    <row r="5252" spans="3:14">
      <c r="C5252" s="1" t="s">
        <v>2492</v>
      </c>
      <c r="F5252" s="12" t="s">
        <v>3350</v>
      </c>
      <c r="G5252" s="12" t="s">
        <v>3350</v>
      </c>
      <c r="H5252" s="1" t="s">
        <v>85</v>
      </c>
      <c r="I5252" s="12" t="s">
        <v>554</v>
      </c>
      <c r="J5252" s="12" t="s">
        <v>559</v>
      </c>
      <c r="K5252" s="1" t="s">
        <v>2480</v>
      </c>
      <c r="L5252" s="1" t="s">
        <v>2500</v>
      </c>
      <c r="M5252" s="1" t="s">
        <v>3293</v>
      </c>
      <c r="N5252" s="1" t="s">
        <v>2397</v>
      </c>
    </row>
    <row r="5253" spans="3:14">
      <c r="C5253" s="1" t="s">
        <v>2493</v>
      </c>
      <c r="F5253" s="12" t="s">
        <v>3350</v>
      </c>
      <c r="G5253" s="12" t="s">
        <v>3350</v>
      </c>
      <c r="H5253" s="1" t="s">
        <v>85</v>
      </c>
      <c r="I5253" s="12" t="s">
        <v>554</v>
      </c>
      <c r="J5253" s="12" t="s">
        <v>559</v>
      </c>
      <c r="K5253" s="1" t="s">
        <v>2480</v>
      </c>
      <c r="L5253" s="1" t="s">
        <v>2500</v>
      </c>
      <c r="M5253" s="1" t="s">
        <v>3293</v>
      </c>
      <c r="N5253" s="1" t="s">
        <v>2397</v>
      </c>
    </row>
    <row r="5254" spans="3:14">
      <c r="C5254" s="1" t="s">
        <v>110</v>
      </c>
      <c r="D5254" s="1">
        <v>0</v>
      </c>
      <c r="E5254" s="1" t="s">
        <v>27</v>
      </c>
      <c r="F5254" s="12" t="s">
        <v>142</v>
      </c>
      <c r="G5254" s="12" t="s">
        <v>3350</v>
      </c>
      <c r="H5254" s="1" t="s">
        <v>85</v>
      </c>
      <c r="I5254" s="12" t="s">
        <v>2</v>
      </c>
      <c r="J5254" s="12" t="s">
        <v>554</v>
      </c>
      <c r="K5254" s="1" t="s">
        <v>2480</v>
      </c>
      <c r="L5254" s="1" t="s">
        <v>2500</v>
      </c>
      <c r="M5254" s="1" t="s">
        <v>3293</v>
      </c>
      <c r="N5254" s="1" t="s">
        <v>2397</v>
      </c>
    </row>
    <row r="5255" spans="3:14">
      <c r="C5255" s="1" t="s">
        <v>2486</v>
      </c>
      <c r="D5255" s="1">
        <v>0</v>
      </c>
      <c r="E5255" s="1" t="s">
        <v>27</v>
      </c>
      <c r="F5255" s="12" t="s">
        <v>142</v>
      </c>
      <c r="G5255" s="12" t="s">
        <v>3350</v>
      </c>
      <c r="H5255" s="1" t="s">
        <v>85</v>
      </c>
      <c r="I5255" s="12" t="s">
        <v>554</v>
      </c>
      <c r="J5255" s="12" t="s">
        <v>559</v>
      </c>
      <c r="K5255" s="1" t="s">
        <v>2480</v>
      </c>
      <c r="L5255" s="1" t="s">
        <v>2500</v>
      </c>
      <c r="M5255" s="1" t="s">
        <v>3293</v>
      </c>
      <c r="N5255" s="1" t="s">
        <v>2397</v>
      </c>
    </row>
    <row r="5256" spans="3:14">
      <c r="C5256" s="1" t="s">
        <v>3117</v>
      </c>
      <c r="D5256" s="1">
        <v>0</v>
      </c>
      <c r="E5256" s="1" t="s">
        <v>27</v>
      </c>
      <c r="F5256" s="12" t="s">
        <v>142</v>
      </c>
      <c r="G5256" s="12" t="s">
        <v>3350</v>
      </c>
      <c r="H5256" s="1" t="s">
        <v>85</v>
      </c>
      <c r="I5256" s="12" t="s">
        <v>554</v>
      </c>
      <c r="J5256" s="12" t="s">
        <v>559</v>
      </c>
      <c r="K5256" s="1" t="s">
        <v>2480</v>
      </c>
      <c r="L5256" s="1" t="s">
        <v>2500</v>
      </c>
      <c r="M5256" s="1" t="s">
        <v>3293</v>
      </c>
      <c r="N5256" s="1" t="s">
        <v>2397</v>
      </c>
    </row>
    <row r="5257" spans="3:14">
      <c r="C5257" s="1" t="s">
        <v>3118</v>
      </c>
      <c r="D5257" s="1">
        <v>0</v>
      </c>
      <c r="E5257" s="1" t="s">
        <v>27</v>
      </c>
      <c r="F5257" s="12" t="s">
        <v>142</v>
      </c>
      <c r="G5257" s="12" t="s">
        <v>3350</v>
      </c>
      <c r="H5257" s="1" t="s">
        <v>85</v>
      </c>
      <c r="I5257" s="12" t="s">
        <v>554</v>
      </c>
      <c r="J5257" s="12" t="s">
        <v>559</v>
      </c>
      <c r="K5257" s="1" t="s">
        <v>2480</v>
      </c>
      <c r="L5257" s="1" t="s">
        <v>2500</v>
      </c>
      <c r="M5257" s="1" t="s">
        <v>3293</v>
      </c>
      <c r="N5257" s="1" t="s">
        <v>2397</v>
      </c>
    </row>
    <row r="5258" spans="3:14">
      <c r="C5258" s="1" t="s">
        <v>2487</v>
      </c>
      <c r="D5258" s="1">
        <v>0</v>
      </c>
      <c r="E5258" s="1" t="s">
        <v>27</v>
      </c>
      <c r="F5258" s="12" t="s">
        <v>142</v>
      </c>
      <c r="G5258" s="12" t="s">
        <v>3350</v>
      </c>
      <c r="H5258" s="1" t="s">
        <v>85</v>
      </c>
      <c r="I5258" s="12" t="s">
        <v>554</v>
      </c>
      <c r="J5258" s="12" t="s">
        <v>559</v>
      </c>
      <c r="K5258" s="1" t="s">
        <v>2480</v>
      </c>
      <c r="L5258" s="1" t="s">
        <v>2500</v>
      </c>
      <c r="M5258" s="1" t="s">
        <v>3293</v>
      </c>
      <c r="N5258" s="1" t="s">
        <v>2397</v>
      </c>
    </row>
    <row r="5259" spans="3:14">
      <c r="C5259" s="1" t="s">
        <v>2488</v>
      </c>
      <c r="D5259" s="1">
        <v>0</v>
      </c>
      <c r="E5259" s="1" t="s">
        <v>27</v>
      </c>
      <c r="F5259" s="12" t="s">
        <v>142</v>
      </c>
      <c r="G5259" s="12" t="s">
        <v>3350</v>
      </c>
      <c r="H5259" s="1" t="s">
        <v>85</v>
      </c>
      <c r="I5259" s="12" t="s">
        <v>554</v>
      </c>
      <c r="J5259" s="12" t="s">
        <v>559</v>
      </c>
      <c r="K5259" s="1" t="s">
        <v>2480</v>
      </c>
      <c r="L5259" s="1" t="s">
        <v>2500</v>
      </c>
      <c r="M5259" s="1" t="s">
        <v>3293</v>
      </c>
      <c r="N5259" s="1" t="s">
        <v>2397</v>
      </c>
    </row>
    <row r="5260" spans="3:14">
      <c r="C5260" s="1" t="s">
        <v>2242</v>
      </c>
      <c r="D5260" s="1">
        <v>0</v>
      </c>
      <c r="E5260" s="1" t="s">
        <v>27</v>
      </c>
      <c r="F5260" s="12" t="s">
        <v>142</v>
      </c>
      <c r="G5260" s="12" t="s">
        <v>3350</v>
      </c>
      <c r="H5260" s="1" t="s">
        <v>85</v>
      </c>
      <c r="I5260" s="12" t="s">
        <v>554</v>
      </c>
      <c r="J5260" s="12" t="s">
        <v>559</v>
      </c>
      <c r="K5260" s="1" t="s">
        <v>2480</v>
      </c>
      <c r="L5260" s="1" t="s">
        <v>2500</v>
      </c>
      <c r="M5260" s="1" t="s">
        <v>3293</v>
      </c>
      <c r="N5260" s="1" t="s">
        <v>2397</v>
      </c>
    </row>
    <row r="5261" spans="3:14">
      <c r="C5261" s="1" t="s">
        <v>2243</v>
      </c>
      <c r="D5261" s="1">
        <v>0</v>
      </c>
      <c r="E5261" s="1" t="s">
        <v>27</v>
      </c>
      <c r="F5261" s="12" t="s">
        <v>142</v>
      </c>
      <c r="G5261" s="12" t="s">
        <v>3350</v>
      </c>
      <c r="H5261" s="1" t="s">
        <v>85</v>
      </c>
      <c r="I5261" s="12" t="s">
        <v>554</v>
      </c>
      <c r="J5261" s="12" t="s">
        <v>559</v>
      </c>
      <c r="K5261" s="1" t="s">
        <v>2480</v>
      </c>
      <c r="L5261" s="1" t="s">
        <v>2500</v>
      </c>
      <c r="M5261" s="1" t="s">
        <v>3293</v>
      </c>
      <c r="N5261" s="1" t="s">
        <v>2397</v>
      </c>
    </row>
    <row r="5262" spans="3:14">
      <c r="C5262" s="1" t="s">
        <v>3119</v>
      </c>
      <c r="D5262" s="1">
        <v>0</v>
      </c>
      <c r="E5262" s="1" t="s">
        <v>27</v>
      </c>
      <c r="F5262" s="12" t="s">
        <v>142</v>
      </c>
      <c r="G5262" s="12" t="s">
        <v>3350</v>
      </c>
      <c r="H5262" s="1" t="s">
        <v>85</v>
      </c>
      <c r="I5262" s="12" t="s">
        <v>554</v>
      </c>
      <c r="J5262" s="12" t="s">
        <v>559</v>
      </c>
      <c r="K5262" s="1" t="s">
        <v>2480</v>
      </c>
      <c r="L5262" s="1" t="s">
        <v>2500</v>
      </c>
      <c r="M5262" s="1" t="s">
        <v>3293</v>
      </c>
      <c r="N5262" s="1" t="s">
        <v>2397</v>
      </c>
    </row>
    <row r="5263" spans="3:14">
      <c r="C5263" s="1" t="s">
        <v>2489</v>
      </c>
      <c r="D5263" s="1">
        <v>0</v>
      </c>
      <c r="E5263" s="1" t="s">
        <v>27</v>
      </c>
      <c r="F5263" s="12" t="s">
        <v>142</v>
      </c>
      <c r="G5263" s="12" t="s">
        <v>3350</v>
      </c>
      <c r="H5263" s="1" t="s">
        <v>85</v>
      </c>
      <c r="I5263" s="12" t="s">
        <v>554</v>
      </c>
      <c r="J5263" s="12" t="s">
        <v>559</v>
      </c>
      <c r="K5263" s="1" t="s">
        <v>2480</v>
      </c>
      <c r="L5263" s="1" t="s">
        <v>2500</v>
      </c>
      <c r="M5263" s="1" t="s">
        <v>3293</v>
      </c>
      <c r="N5263" s="1" t="s">
        <v>2397</v>
      </c>
    </row>
    <row r="5264" spans="3:14">
      <c r="C5264" s="1" t="s">
        <v>2490</v>
      </c>
      <c r="D5264" s="1">
        <v>0</v>
      </c>
      <c r="E5264" s="1" t="s">
        <v>27</v>
      </c>
      <c r="F5264" s="12" t="s">
        <v>142</v>
      </c>
      <c r="G5264" s="12" t="s">
        <v>3350</v>
      </c>
      <c r="H5264" s="1" t="s">
        <v>85</v>
      </c>
      <c r="I5264" s="12" t="s">
        <v>554</v>
      </c>
      <c r="J5264" s="12" t="s">
        <v>559</v>
      </c>
      <c r="K5264" s="1" t="s">
        <v>2480</v>
      </c>
      <c r="L5264" s="1" t="s">
        <v>2500</v>
      </c>
      <c r="M5264" s="1" t="s">
        <v>3293</v>
      </c>
      <c r="N5264" s="1" t="s">
        <v>2397</v>
      </c>
    </row>
    <row r="5265" spans="3:14">
      <c r="C5265" s="1" t="s">
        <v>110</v>
      </c>
      <c r="D5265" s="1">
        <v>0</v>
      </c>
      <c r="E5265" s="1" t="s">
        <v>27</v>
      </c>
      <c r="F5265" s="12" t="s">
        <v>142</v>
      </c>
      <c r="G5265" s="12" t="s">
        <v>3350</v>
      </c>
      <c r="H5265" s="1" t="s">
        <v>85</v>
      </c>
      <c r="I5265" s="12" t="s">
        <v>2</v>
      </c>
      <c r="J5265" s="12" t="s">
        <v>559</v>
      </c>
      <c r="K5265" s="1" t="s">
        <v>2480</v>
      </c>
      <c r="L5265" s="1" t="s">
        <v>2500</v>
      </c>
      <c r="M5265" s="1" t="s">
        <v>3293</v>
      </c>
      <c r="N5265" s="1" t="s">
        <v>2397</v>
      </c>
    </row>
    <row r="5266" spans="3:14">
      <c r="C5266" s="1" t="s">
        <v>2491</v>
      </c>
      <c r="F5266" s="12" t="s">
        <v>3350</v>
      </c>
      <c r="G5266" s="12" t="s">
        <v>3350</v>
      </c>
      <c r="H5266" s="1" t="s">
        <v>85</v>
      </c>
      <c r="I5266" s="12" t="s">
        <v>554</v>
      </c>
      <c r="J5266" s="12" t="s">
        <v>559</v>
      </c>
      <c r="K5266" s="1" t="s">
        <v>2480</v>
      </c>
      <c r="L5266" s="1" t="s">
        <v>2499</v>
      </c>
      <c r="M5266" s="1" t="s">
        <v>3293</v>
      </c>
      <c r="N5266" s="1" t="s">
        <v>2395</v>
      </c>
    </row>
    <row r="5267" spans="3:14">
      <c r="C5267" s="1" t="s">
        <v>2492</v>
      </c>
      <c r="F5267" s="12" t="s">
        <v>3350</v>
      </c>
      <c r="G5267" s="12" t="s">
        <v>3350</v>
      </c>
      <c r="H5267" s="1" t="s">
        <v>85</v>
      </c>
      <c r="I5267" s="12" t="s">
        <v>554</v>
      </c>
      <c r="J5267" s="12" t="s">
        <v>559</v>
      </c>
      <c r="K5267" s="1" t="s">
        <v>2480</v>
      </c>
      <c r="L5267" s="1" t="s">
        <v>2499</v>
      </c>
      <c r="M5267" s="1" t="s">
        <v>3293</v>
      </c>
      <c r="N5267" s="1" t="s">
        <v>2395</v>
      </c>
    </row>
    <row r="5268" spans="3:14">
      <c r="C5268" s="1" t="s">
        <v>2493</v>
      </c>
      <c r="F5268" s="12" t="s">
        <v>3350</v>
      </c>
      <c r="G5268" s="12" t="s">
        <v>3350</v>
      </c>
      <c r="H5268" s="1" t="s">
        <v>85</v>
      </c>
      <c r="I5268" s="12" t="s">
        <v>554</v>
      </c>
      <c r="J5268" s="12" t="s">
        <v>559</v>
      </c>
      <c r="K5268" s="1" t="s">
        <v>2480</v>
      </c>
      <c r="L5268" s="1" t="s">
        <v>2499</v>
      </c>
      <c r="M5268" s="1" t="s">
        <v>3293</v>
      </c>
      <c r="N5268" s="1" t="s">
        <v>2395</v>
      </c>
    </row>
    <row r="5269" spans="3:14">
      <c r="C5269" s="1" t="s">
        <v>110</v>
      </c>
      <c r="D5269" s="1">
        <v>0</v>
      </c>
      <c r="E5269" s="1" t="s">
        <v>27</v>
      </c>
      <c r="F5269" s="30" t="s">
        <v>142</v>
      </c>
      <c r="G5269" s="12" t="s">
        <v>3350</v>
      </c>
      <c r="H5269" s="1" t="s">
        <v>85</v>
      </c>
      <c r="I5269" s="12" t="s">
        <v>2</v>
      </c>
      <c r="J5269" s="12" t="s">
        <v>554</v>
      </c>
      <c r="K5269" s="1" t="s">
        <v>2480</v>
      </c>
      <c r="L5269" s="1" t="s">
        <v>2499</v>
      </c>
      <c r="M5269" s="1" t="s">
        <v>3293</v>
      </c>
      <c r="N5269" s="1" t="s">
        <v>2395</v>
      </c>
    </row>
    <row r="5270" spans="3:14">
      <c r="C5270" s="1" t="s">
        <v>2486</v>
      </c>
      <c r="D5270" s="1">
        <v>0</v>
      </c>
      <c r="E5270" s="1" t="s">
        <v>27</v>
      </c>
      <c r="F5270" s="12" t="s">
        <v>142</v>
      </c>
      <c r="G5270" s="12" t="s">
        <v>3350</v>
      </c>
      <c r="H5270" s="1" t="s">
        <v>85</v>
      </c>
      <c r="I5270" s="12" t="s">
        <v>554</v>
      </c>
      <c r="J5270" s="12" t="s">
        <v>559</v>
      </c>
      <c r="K5270" s="1" t="s">
        <v>2480</v>
      </c>
      <c r="L5270" s="1" t="s">
        <v>2499</v>
      </c>
      <c r="M5270" s="1" t="s">
        <v>3293</v>
      </c>
      <c r="N5270" s="1" t="s">
        <v>2395</v>
      </c>
    </row>
    <row r="5271" spans="3:14">
      <c r="C5271" s="1" t="s">
        <v>3117</v>
      </c>
      <c r="D5271" s="1">
        <v>0</v>
      </c>
      <c r="E5271" s="1" t="s">
        <v>27</v>
      </c>
      <c r="F5271" s="12" t="s">
        <v>142</v>
      </c>
      <c r="G5271" s="12" t="s">
        <v>3350</v>
      </c>
      <c r="H5271" s="1" t="s">
        <v>85</v>
      </c>
      <c r="I5271" s="12" t="s">
        <v>554</v>
      </c>
      <c r="J5271" s="12" t="s">
        <v>559</v>
      </c>
      <c r="K5271" s="1" t="s">
        <v>2480</v>
      </c>
      <c r="L5271" s="1" t="s">
        <v>2499</v>
      </c>
      <c r="M5271" s="1" t="s">
        <v>3293</v>
      </c>
      <c r="N5271" s="1" t="s">
        <v>2395</v>
      </c>
    </row>
    <row r="5272" spans="3:14">
      <c r="C5272" s="1" t="s">
        <v>3118</v>
      </c>
      <c r="D5272" s="1">
        <v>0</v>
      </c>
      <c r="E5272" s="1" t="s">
        <v>27</v>
      </c>
      <c r="F5272" s="12" t="s">
        <v>142</v>
      </c>
      <c r="G5272" s="12" t="s">
        <v>3350</v>
      </c>
      <c r="H5272" s="1" t="s">
        <v>85</v>
      </c>
      <c r="I5272" s="12" t="s">
        <v>554</v>
      </c>
      <c r="J5272" s="12" t="s">
        <v>559</v>
      </c>
      <c r="K5272" s="1" t="s">
        <v>2480</v>
      </c>
      <c r="L5272" s="1" t="s">
        <v>2499</v>
      </c>
      <c r="M5272" s="1" t="s">
        <v>3293</v>
      </c>
      <c r="N5272" s="1" t="s">
        <v>2395</v>
      </c>
    </row>
    <row r="5273" spans="3:14">
      <c r="C5273" s="1" t="s">
        <v>2487</v>
      </c>
      <c r="D5273" s="1">
        <v>0</v>
      </c>
      <c r="E5273" s="1" t="s">
        <v>27</v>
      </c>
      <c r="F5273" s="12" t="s">
        <v>142</v>
      </c>
      <c r="G5273" s="12" t="s">
        <v>3350</v>
      </c>
      <c r="H5273" s="1" t="s">
        <v>85</v>
      </c>
      <c r="I5273" s="12" t="s">
        <v>554</v>
      </c>
      <c r="J5273" s="12" t="s">
        <v>559</v>
      </c>
      <c r="K5273" s="1" t="s">
        <v>2480</v>
      </c>
      <c r="L5273" s="1" t="s">
        <v>2499</v>
      </c>
      <c r="M5273" s="1" t="s">
        <v>3293</v>
      </c>
      <c r="N5273" s="1" t="s">
        <v>2395</v>
      </c>
    </row>
    <row r="5274" spans="3:14">
      <c r="C5274" s="1" t="s">
        <v>2488</v>
      </c>
      <c r="D5274" s="1">
        <v>0</v>
      </c>
      <c r="E5274" s="1" t="s">
        <v>27</v>
      </c>
      <c r="F5274" s="12" t="s">
        <v>142</v>
      </c>
      <c r="G5274" s="12" t="s">
        <v>3350</v>
      </c>
      <c r="H5274" s="1" t="s">
        <v>85</v>
      </c>
      <c r="I5274" s="12" t="s">
        <v>554</v>
      </c>
      <c r="J5274" s="12" t="s">
        <v>559</v>
      </c>
      <c r="K5274" s="1" t="s">
        <v>2480</v>
      </c>
      <c r="L5274" s="1" t="s">
        <v>2499</v>
      </c>
      <c r="M5274" s="1" t="s">
        <v>3293</v>
      </c>
      <c r="N5274" s="1" t="s">
        <v>2395</v>
      </c>
    </row>
    <row r="5275" spans="3:14">
      <c r="C5275" s="1" t="s">
        <v>2242</v>
      </c>
      <c r="D5275" s="1">
        <v>0</v>
      </c>
      <c r="E5275" s="1" t="s">
        <v>27</v>
      </c>
      <c r="F5275" s="12" t="s">
        <v>142</v>
      </c>
      <c r="G5275" s="12" t="s">
        <v>3350</v>
      </c>
      <c r="H5275" s="1" t="s">
        <v>85</v>
      </c>
      <c r="I5275" s="12" t="s">
        <v>554</v>
      </c>
      <c r="J5275" s="12" t="s">
        <v>559</v>
      </c>
      <c r="K5275" s="1" t="s">
        <v>2480</v>
      </c>
      <c r="L5275" s="1" t="s">
        <v>2499</v>
      </c>
      <c r="M5275" s="1" t="s">
        <v>3293</v>
      </c>
      <c r="N5275" s="1" t="s">
        <v>2395</v>
      </c>
    </row>
    <row r="5276" spans="3:14">
      <c r="C5276" s="1" t="s">
        <v>2243</v>
      </c>
      <c r="D5276" s="1">
        <v>0</v>
      </c>
      <c r="E5276" s="1" t="s">
        <v>27</v>
      </c>
      <c r="F5276" s="12" t="s">
        <v>142</v>
      </c>
      <c r="G5276" s="12" t="s">
        <v>3350</v>
      </c>
      <c r="H5276" s="1" t="s">
        <v>85</v>
      </c>
      <c r="I5276" s="12" t="s">
        <v>554</v>
      </c>
      <c r="J5276" s="12" t="s">
        <v>559</v>
      </c>
      <c r="K5276" s="1" t="s">
        <v>2480</v>
      </c>
      <c r="L5276" s="1" t="s">
        <v>2499</v>
      </c>
      <c r="M5276" s="1" t="s">
        <v>3293</v>
      </c>
      <c r="N5276" s="1" t="s">
        <v>2395</v>
      </c>
    </row>
    <row r="5277" spans="3:14">
      <c r="C5277" s="1" t="s">
        <v>3119</v>
      </c>
      <c r="D5277" s="1">
        <v>0</v>
      </c>
      <c r="E5277" s="1" t="s">
        <v>27</v>
      </c>
      <c r="F5277" s="12" t="s">
        <v>142</v>
      </c>
      <c r="G5277" s="12" t="s">
        <v>3350</v>
      </c>
      <c r="H5277" s="1" t="s">
        <v>85</v>
      </c>
      <c r="I5277" s="12" t="s">
        <v>554</v>
      </c>
      <c r="J5277" s="12" t="s">
        <v>559</v>
      </c>
      <c r="K5277" s="1" t="s">
        <v>2480</v>
      </c>
      <c r="L5277" s="1" t="s">
        <v>2499</v>
      </c>
      <c r="M5277" s="1" t="s">
        <v>3293</v>
      </c>
      <c r="N5277" s="1" t="s">
        <v>2395</v>
      </c>
    </row>
    <row r="5278" spans="3:14">
      <c r="C5278" s="1" t="s">
        <v>2489</v>
      </c>
      <c r="D5278" s="1">
        <v>0</v>
      </c>
      <c r="E5278" s="1" t="s">
        <v>27</v>
      </c>
      <c r="F5278" s="12" t="s">
        <v>142</v>
      </c>
      <c r="G5278" s="12" t="s">
        <v>3350</v>
      </c>
      <c r="H5278" s="1" t="s">
        <v>85</v>
      </c>
      <c r="I5278" s="12" t="s">
        <v>554</v>
      </c>
      <c r="J5278" s="12" t="s">
        <v>559</v>
      </c>
      <c r="K5278" s="1" t="s">
        <v>2480</v>
      </c>
      <c r="L5278" s="1" t="s">
        <v>2499</v>
      </c>
      <c r="M5278" s="1" t="s">
        <v>3293</v>
      </c>
      <c r="N5278" s="1" t="s">
        <v>2395</v>
      </c>
    </row>
    <row r="5279" spans="3:14">
      <c r="C5279" s="1" t="s">
        <v>2490</v>
      </c>
      <c r="D5279" s="1">
        <v>0</v>
      </c>
      <c r="E5279" s="1" t="s">
        <v>27</v>
      </c>
      <c r="F5279" s="12" t="s">
        <v>142</v>
      </c>
      <c r="G5279" s="12" t="s">
        <v>3350</v>
      </c>
      <c r="H5279" s="1" t="s">
        <v>85</v>
      </c>
      <c r="I5279" s="12" t="s">
        <v>554</v>
      </c>
      <c r="J5279" s="12" t="s">
        <v>559</v>
      </c>
      <c r="K5279" s="1" t="s">
        <v>2480</v>
      </c>
      <c r="L5279" s="1" t="s">
        <v>2499</v>
      </c>
      <c r="M5279" s="1" t="s">
        <v>3293</v>
      </c>
      <c r="N5279" s="1" t="s">
        <v>2395</v>
      </c>
    </row>
    <row r="5280" spans="3:14">
      <c r="C5280" s="1" t="s">
        <v>110</v>
      </c>
      <c r="D5280" s="1">
        <v>0</v>
      </c>
      <c r="E5280" s="1" t="s">
        <v>27</v>
      </c>
      <c r="F5280" s="12" t="s">
        <v>142</v>
      </c>
      <c r="G5280" s="12" t="s">
        <v>3350</v>
      </c>
      <c r="H5280" s="1" t="s">
        <v>85</v>
      </c>
      <c r="I5280" s="12" t="s">
        <v>2</v>
      </c>
      <c r="J5280" s="12" t="s">
        <v>559</v>
      </c>
      <c r="K5280" s="1" t="s">
        <v>2480</v>
      </c>
      <c r="L5280" s="1" t="s">
        <v>2499</v>
      </c>
      <c r="M5280" s="1" t="s">
        <v>3293</v>
      </c>
      <c r="N5280" s="1" t="s">
        <v>2395</v>
      </c>
    </row>
    <row r="5281" spans="3:14">
      <c r="C5281" s="1" t="s">
        <v>2491</v>
      </c>
      <c r="F5281" s="12" t="s">
        <v>3350</v>
      </c>
      <c r="G5281" s="12" t="s">
        <v>3350</v>
      </c>
      <c r="H5281" s="1" t="s">
        <v>85</v>
      </c>
      <c r="I5281" s="12" t="s">
        <v>554</v>
      </c>
      <c r="J5281" s="12" t="s">
        <v>559</v>
      </c>
      <c r="K5281" s="1" t="s">
        <v>2480</v>
      </c>
      <c r="L5281" s="1" t="s">
        <v>2499</v>
      </c>
      <c r="M5281" s="1" t="s">
        <v>3293</v>
      </c>
      <c r="N5281" s="1" t="s">
        <v>2396</v>
      </c>
    </row>
    <row r="5282" spans="3:14">
      <c r="C5282" s="1" t="s">
        <v>2492</v>
      </c>
      <c r="F5282" s="12" t="s">
        <v>3350</v>
      </c>
      <c r="G5282" s="12" t="s">
        <v>3350</v>
      </c>
      <c r="H5282" s="1" t="s">
        <v>85</v>
      </c>
      <c r="I5282" s="12" t="s">
        <v>554</v>
      </c>
      <c r="J5282" s="12" t="s">
        <v>559</v>
      </c>
      <c r="K5282" s="1" t="s">
        <v>2480</v>
      </c>
      <c r="L5282" s="1" t="s">
        <v>2499</v>
      </c>
      <c r="M5282" s="1" t="s">
        <v>3293</v>
      </c>
      <c r="N5282" s="1" t="s">
        <v>2396</v>
      </c>
    </row>
    <row r="5283" spans="3:14">
      <c r="C5283" s="1" t="s">
        <v>2493</v>
      </c>
      <c r="F5283" s="12" t="s">
        <v>3350</v>
      </c>
      <c r="G5283" s="12" t="s">
        <v>3350</v>
      </c>
      <c r="H5283" s="1" t="s">
        <v>85</v>
      </c>
      <c r="I5283" s="12" t="s">
        <v>554</v>
      </c>
      <c r="J5283" s="12" t="s">
        <v>559</v>
      </c>
      <c r="K5283" s="1" t="s">
        <v>2480</v>
      </c>
      <c r="L5283" s="1" t="s">
        <v>2499</v>
      </c>
      <c r="M5283" s="1" t="s">
        <v>3293</v>
      </c>
      <c r="N5283" s="1" t="s">
        <v>2396</v>
      </c>
    </row>
    <row r="5284" spans="3:14">
      <c r="C5284" s="1" t="s">
        <v>110</v>
      </c>
      <c r="D5284" s="1">
        <v>0</v>
      </c>
      <c r="E5284" s="1" t="s">
        <v>27</v>
      </c>
      <c r="F5284" s="12" t="s">
        <v>142</v>
      </c>
      <c r="G5284" s="12" t="s">
        <v>3350</v>
      </c>
      <c r="H5284" s="1" t="s">
        <v>85</v>
      </c>
      <c r="I5284" s="12" t="s">
        <v>2</v>
      </c>
      <c r="J5284" s="12" t="s">
        <v>554</v>
      </c>
      <c r="K5284" s="1" t="s">
        <v>2480</v>
      </c>
      <c r="L5284" s="1" t="s">
        <v>2499</v>
      </c>
      <c r="M5284" s="1" t="s">
        <v>3293</v>
      </c>
      <c r="N5284" s="1" t="s">
        <v>2396</v>
      </c>
    </row>
    <row r="5285" spans="3:14">
      <c r="C5285" s="1" t="s">
        <v>2486</v>
      </c>
      <c r="D5285" s="1">
        <v>0</v>
      </c>
      <c r="E5285" s="1" t="s">
        <v>27</v>
      </c>
      <c r="F5285" s="12" t="s">
        <v>142</v>
      </c>
      <c r="G5285" s="12" t="s">
        <v>3350</v>
      </c>
      <c r="H5285" s="1" t="s">
        <v>85</v>
      </c>
      <c r="I5285" s="12" t="s">
        <v>554</v>
      </c>
      <c r="J5285" s="12" t="s">
        <v>559</v>
      </c>
      <c r="K5285" s="1" t="s">
        <v>2480</v>
      </c>
      <c r="L5285" s="1" t="s">
        <v>2499</v>
      </c>
      <c r="M5285" s="1" t="s">
        <v>3293</v>
      </c>
      <c r="N5285" s="1" t="s">
        <v>2396</v>
      </c>
    </row>
    <row r="5286" spans="3:14">
      <c r="C5286" s="1" t="s">
        <v>3117</v>
      </c>
      <c r="D5286" s="1">
        <v>0</v>
      </c>
      <c r="E5286" s="1" t="s">
        <v>27</v>
      </c>
      <c r="F5286" s="12" t="s">
        <v>142</v>
      </c>
      <c r="G5286" s="12" t="s">
        <v>3350</v>
      </c>
      <c r="H5286" s="1" t="s">
        <v>85</v>
      </c>
      <c r="I5286" s="12" t="s">
        <v>554</v>
      </c>
      <c r="J5286" s="12" t="s">
        <v>559</v>
      </c>
      <c r="K5286" s="1" t="s">
        <v>2480</v>
      </c>
      <c r="L5286" s="1" t="s">
        <v>2499</v>
      </c>
      <c r="M5286" s="1" t="s">
        <v>3293</v>
      </c>
      <c r="N5286" s="1" t="s">
        <v>2396</v>
      </c>
    </row>
    <row r="5287" spans="3:14">
      <c r="C5287" s="1" t="s">
        <v>3118</v>
      </c>
      <c r="D5287" s="1">
        <v>0</v>
      </c>
      <c r="E5287" s="1" t="s">
        <v>27</v>
      </c>
      <c r="F5287" s="12" t="s">
        <v>142</v>
      </c>
      <c r="G5287" s="12" t="s">
        <v>3350</v>
      </c>
      <c r="H5287" s="1" t="s">
        <v>85</v>
      </c>
      <c r="I5287" s="12" t="s">
        <v>554</v>
      </c>
      <c r="J5287" s="12" t="s">
        <v>559</v>
      </c>
      <c r="K5287" s="1" t="s">
        <v>2480</v>
      </c>
      <c r="L5287" s="1" t="s">
        <v>2499</v>
      </c>
      <c r="M5287" s="1" t="s">
        <v>3293</v>
      </c>
      <c r="N5287" s="1" t="s">
        <v>2396</v>
      </c>
    </row>
    <row r="5288" spans="3:14">
      <c r="C5288" s="1" t="s">
        <v>2487</v>
      </c>
      <c r="D5288" s="1">
        <v>0</v>
      </c>
      <c r="E5288" s="1" t="s">
        <v>27</v>
      </c>
      <c r="F5288" s="12" t="s">
        <v>142</v>
      </c>
      <c r="G5288" s="12" t="s">
        <v>3350</v>
      </c>
      <c r="H5288" s="1" t="s">
        <v>85</v>
      </c>
      <c r="I5288" s="12" t="s">
        <v>554</v>
      </c>
      <c r="J5288" s="12" t="s">
        <v>559</v>
      </c>
      <c r="K5288" s="1" t="s">
        <v>2480</v>
      </c>
      <c r="L5288" s="1" t="s">
        <v>2499</v>
      </c>
      <c r="M5288" s="1" t="s">
        <v>3293</v>
      </c>
      <c r="N5288" s="1" t="s">
        <v>2396</v>
      </c>
    </row>
    <row r="5289" spans="3:14">
      <c r="C5289" s="1" t="s">
        <v>2488</v>
      </c>
      <c r="D5289" s="1">
        <v>0</v>
      </c>
      <c r="E5289" s="1" t="s">
        <v>27</v>
      </c>
      <c r="F5289" s="12" t="s">
        <v>142</v>
      </c>
      <c r="G5289" s="12" t="s">
        <v>3350</v>
      </c>
      <c r="H5289" s="1" t="s">
        <v>85</v>
      </c>
      <c r="I5289" s="12" t="s">
        <v>554</v>
      </c>
      <c r="J5289" s="12" t="s">
        <v>559</v>
      </c>
      <c r="K5289" s="1" t="s">
        <v>2480</v>
      </c>
      <c r="L5289" s="1" t="s">
        <v>2499</v>
      </c>
      <c r="M5289" s="1" t="s">
        <v>3293</v>
      </c>
      <c r="N5289" s="1" t="s">
        <v>2396</v>
      </c>
    </row>
    <row r="5290" spans="3:14">
      <c r="C5290" s="1" t="s">
        <v>2242</v>
      </c>
      <c r="D5290" s="1">
        <v>0</v>
      </c>
      <c r="E5290" s="1" t="s">
        <v>27</v>
      </c>
      <c r="F5290" s="12" t="s">
        <v>142</v>
      </c>
      <c r="G5290" s="12" t="s">
        <v>3350</v>
      </c>
      <c r="H5290" s="1" t="s">
        <v>85</v>
      </c>
      <c r="I5290" s="12" t="s">
        <v>554</v>
      </c>
      <c r="J5290" s="12" t="s">
        <v>559</v>
      </c>
      <c r="K5290" s="1" t="s">
        <v>2480</v>
      </c>
      <c r="L5290" s="1" t="s">
        <v>2499</v>
      </c>
      <c r="M5290" s="1" t="s">
        <v>3293</v>
      </c>
      <c r="N5290" s="1" t="s">
        <v>2396</v>
      </c>
    </row>
    <row r="5291" spans="3:14">
      <c r="C5291" s="1" t="s">
        <v>2243</v>
      </c>
      <c r="D5291" s="1">
        <v>0</v>
      </c>
      <c r="E5291" s="1" t="s">
        <v>27</v>
      </c>
      <c r="F5291" s="12" t="s">
        <v>142</v>
      </c>
      <c r="G5291" s="12" t="s">
        <v>3350</v>
      </c>
      <c r="H5291" s="1" t="s">
        <v>85</v>
      </c>
      <c r="I5291" s="12" t="s">
        <v>554</v>
      </c>
      <c r="J5291" s="12" t="s">
        <v>559</v>
      </c>
      <c r="K5291" s="1" t="s">
        <v>2480</v>
      </c>
      <c r="L5291" s="1" t="s">
        <v>2499</v>
      </c>
      <c r="M5291" s="1" t="s">
        <v>3293</v>
      </c>
      <c r="N5291" s="1" t="s">
        <v>2396</v>
      </c>
    </row>
    <row r="5292" spans="3:14">
      <c r="C5292" s="1" t="s">
        <v>3119</v>
      </c>
      <c r="D5292" s="1">
        <v>0</v>
      </c>
      <c r="E5292" s="1" t="s">
        <v>27</v>
      </c>
      <c r="F5292" s="12" t="s">
        <v>142</v>
      </c>
      <c r="G5292" s="12" t="s">
        <v>3350</v>
      </c>
      <c r="H5292" s="1" t="s">
        <v>85</v>
      </c>
      <c r="I5292" s="12" t="s">
        <v>554</v>
      </c>
      <c r="J5292" s="12" t="s">
        <v>559</v>
      </c>
      <c r="K5292" s="1" t="s">
        <v>2480</v>
      </c>
      <c r="L5292" s="1" t="s">
        <v>2499</v>
      </c>
      <c r="M5292" s="1" t="s">
        <v>3293</v>
      </c>
      <c r="N5292" s="1" t="s">
        <v>2396</v>
      </c>
    </row>
    <row r="5293" spans="3:14">
      <c r="C5293" s="1" t="s">
        <v>2489</v>
      </c>
      <c r="D5293" s="1">
        <v>0</v>
      </c>
      <c r="E5293" s="1" t="s">
        <v>27</v>
      </c>
      <c r="F5293" s="12" t="s">
        <v>142</v>
      </c>
      <c r="G5293" s="12" t="s">
        <v>3350</v>
      </c>
      <c r="H5293" s="1" t="s">
        <v>85</v>
      </c>
      <c r="I5293" s="12" t="s">
        <v>554</v>
      </c>
      <c r="J5293" s="12" t="s">
        <v>559</v>
      </c>
      <c r="K5293" s="1" t="s">
        <v>2480</v>
      </c>
      <c r="L5293" s="1" t="s">
        <v>2499</v>
      </c>
      <c r="M5293" s="1" t="s">
        <v>3293</v>
      </c>
      <c r="N5293" s="1" t="s">
        <v>2396</v>
      </c>
    </row>
    <row r="5294" spans="3:14">
      <c r="C5294" s="1" t="s">
        <v>2490</v>
      </c>
      <c r="D5294" s="1">
        <v>0</v>
      </c>
      <c r="E5294" s="1" t="s">
        <v>27</v>
      </c>
      <c r="F5294" s="12" t="s">
        <v>142</v>
      </c>
      <c r="G5294" s="12" t="s">
        <v>3350</v>
      </c>
      <c r="H5294" s="1" t="s">
        <v>85</v>
      </c>
      <c r="I5294" s="12" t="s">
        <v>554</v>
      </c>
      <c r="J5294" s="12" t="s">
        <v>559</v>
      </c>
      <c r="K5294" s="1" t="s">
        <v>2480</v>
      </c>
      <c r="L5294" s="1" t="s">
        <v>2499</v>
      </c>
      <c r="M5294" s="1" t="s">
        <v>3293</v>
      </c>
      <c r="N5294" s="1" t="s">
        <v>2396</v>
      </c>
    </row>
    <row r="5295" spans="3:14">
      <c r="C5295" s="1" t="s">
        <v>110</v>
      </c>
      <c r="D5295" s="1">
        <v>0</v>
      </c>
      <c r="E5295" s="1" t="s">
        <v>27</v>
      </c>
      <c r="F5295" s="12" t="s">
        <v>142</v>
      </c>
      <c r="G5295" s="12" t="s">
        <v>3350</v>
      </c>
      <c r="H5295" s="1" t="s">
        <v>85</v>
      </c>
      <c r="I5295" s="12" t="s">
        <v>2</v>
      </c>
      <c r="J5295" s="12" t="s">
        <v>559</v>
      </c>
      <c r="K5295" s="1" t="s">
        <v>2480</v>
      </c>
      <c r="L5295" s="1" t="s">
        <v>2499</v>
      </c>
      <c r="M5295" s="1" t="s">
        <v>3293</v>
      </c>
      <c r="N5295" s="1" t="s">
        <v>2396</v>
      </c>
    </row>
    <row r="5296" spans="3:14">
      <c r="C5296" s="1" t="s">
        <v>2491</v>
      </c>
      <c r="F5296" s="12" t="s">
        <v>3350</v>
      </c>
      <c r="G5296" s="12" t="s">
        <v>3350</v>
      </c>
      <c r="H5296" s="1" t="s">
        <v>85</v>
      </c>
      <c r="I5296" s="12" t="s">
        <v>554</v>
      </c>
      <c r="J5296" s="12" t="s">
        <v>559</v>
      </c>
      <c r="K5296" s="1" t="s">
        <v>2480</v>
      </c>
      <c r="L5296" s="1" t="s">
        <v>2499</v>
      </c>
      <c r="M5296" s="1" t="s">
        <v>3293</v>
      </c>
      <c r="N5296" s="1" t="s">
        <v>2397</v>
      </c>
    </row>
    <row r="5297" spans="3:14">
      <c r="C5297" s="1" t="s">
        <v>2492</v>
      </c>
      <c r="F5297" s="12" t="s">
        <v>3350</v>
      </c>
      <c r="G5297" s="12" t="s">
        <v>3350</v>
      </c>
      <c r="H5297" s="1" t="s">
        <v>85</v>
      </c>
      <c r="I5297" s="12" t="s">
        <v>554</v>
      </c>
      <c r="J5297" s="12" t="s">
        <v>559</v>
      </c>
      <c r="K5297" s="1" t="s">
        <v>2480</v>
      </c>
      <c r="L5297" s="1" t="s">
        <v>2499</v>
      </c>
      <c r="M5297" s="1" t="s">
        <v>3293</v>
      </c>
      <c r="N5297" s="1" t="s">
        <v>2397</v>
      </c>
    </row>
    <row r="5298" spans="3:14">
      <c r="C5298" s="1" t="s">
        <v>2493</v>
      </c>
      <c r="F5298" s="12" t="s">
        <v>3350</v>
      </c>
      <c r="G5298" s="12" t="s">
        <v>3350</v>
      </c>
      <c r="H5298" s="1" t="s">
        <v>85</v>
      </c>
      <c r="I5298" s="12" t="s">
        <v>554</v>
      </c>
      <c r="J5298" s="12" t="s">
        <v>559</v>
      </c>
      <c r="K5298" s="1" t="s">
        <v>2480</v>
      </c>
      <c r="L5298" s="1" t="s">
        <v>2499</v>
      </c>
      <c r="M5298" s="1" t="s">
        <v>3293</v>
      </c>
      <c r="N5298" s="1" t="s">
        <v>2397</v>
      </c>
    </row>
    <row r="5299" spans="3:14">
      <c r="C5299" s="1" t="s">
        <v>110</v>
      </c>
      <c r="D5299" s="1">
        <v>0</v>
      </c>
      <c r="E5299" s="1" t="s">
        <v>27</v>
      </c>
      <c r="F5299" s="12" t="s">
        <v>142</v>
      </c>
      <c r="G5299" s="12" t="s">
        <v>3350</v>
      </c>
      <c r="H5299" s="1" t="s">
        <v>85</v>
      </c>
      <c r="I5299" s="12" t="s">
        <v>2</v>
      </c>
      <c r="J5299" s="12" t="s">
        <v>554</v>
      </c>
      <c r="K5299" s="1" t="s">
        <v>2480</v>
      </c>
      <c r="L5299" s="1" t="s">
        <v>2499</v>
      </c>
      <c r="M5299" s="1" t="s">
        <v>3293</v>
      </c>
      <c r="N5299" s="1" t="s">
        <v>2397</v>
      </c>
    </row>
    <row r="5300" spans="3:14">
      <c r="C5300" s="1" t="s">
        <v>2486</v>
      </c>
      <c r="D5300" s="1">
        <v>0</v>
      </c>
      <c r="E5300" s="1" t="s">
        <v>27</v>
      </c>
      <c r="F5300" s="12" t="s">
        <v>142</v>
      </c>
      <c r="G5300" s="12" t="s">
        <v>3350</v>
      </c>
      <c r="H5300" s="1" t="s">
        <v>85</v>
      </c>
      <c r="I5300" s="12" t="s">
        <v>554</v>
      </c>
      <c r="J5300" s="12" t="s">
        <v>559</v>
      </c>
      <c r="K5300" s="1" t="s">
        <v>2480</v>
      </c>
      <c r="L5300" s="1" t="s">
        <v>2499</v>
      </c>
      <c r="M5300" s="1" t="s">
        <v>3293</v>
      </c>
      <c r="N5300" s="1" t="s">
        <v>2397</v>
      </c>
    </row>
    <row r="5301" spans="3:14">
      <c r="C5301" s="1" t="s">
        <v>3117</v>
      </c>
      <c r="D5301" s="1">
        <v>0</v>
      </c>
      <c r="E5301" s="1" t="s">
        <v>27</v>
      </c>
      <c r="F5301" s="12" t="s">
        <v>142</v>
      </c>
      <c r="G5301" s="12" t="s">
        <v>3350</v>
      </c>
      <c r="H5301" s="1" t="s">
        <v>85</v>
      </c>
      <c r="I5301" s="12" t="s">
        <v>554</v>
      </c>
      <c r="J5301" s="12" t="s">
        <v>559</v>
      </c>
      <c r="K5301" s="1" t="s">
        <v>2480</v>
      </c>
      <c r="L5301" s="1" t="s">
        <v>2499</v>
      </c>
      <c r="M5301" s="1" t="s">
        <v>3293</v>
      </c>
      <c r="N5301" s="1" t="s">
        <v>2397</v>
      </c>
    </row>
    <row r="5302" spans="3:14">
      <c r="C5302" s="1" t="s">
        <v>3118</v>
      </c>
      <c r="D5302" s="1">
        <v>0</v>
      </c>
      <c r="E5302" s="1" t="s">
        <v>27</v>
      </c>
      <c r="F5302" s="12" t="s">
        <v>142</v>
      </c>
      <c r="G5302" s="12" t="s">
        <v>3350</v>
      </c>
      <c r="H5302" s="1" t="s">
        <v>85</v>
      </c>
      <c r="I5302" s="12" t="s">
        <v>554</v>
      </c>
      <c r="J5302" s="12" t="s">
        <v>559</v>
      </c>
      <c r="K5302" s="1" t="s">
        <v>2480</v>
      </c>
      <c r="L5302" s="1" t="s">
        <v>2499</v>
      </c>
      <c r="M5302" s="1" t="s">
        <v>3293</v>
      </c>
      <c r="N5302" s="1" t="s">
        <v>2397</v>
      </c>
    </row>
    <row r="5303" spans="3:14">
      <c r="C5303" s="1" t="s">
        <v>2487</v>
      </c>
      <c r="D5303" s="1">
        <v>0</v>
      </c>
      <c r="E5303" s="1" t="s">
        <v>27</v>
      </c>
      <c r="F5303" s="12" t="s">
        <v>142</v>
      </c>
      <c r="G5303" s="12" t="s">
        <v>3350</v>
      </c>
      <c r="H5303" s="1" t="s">
        <v>85</v>
      </c>
      <c r="I5303" s="12" t="s">
        <v>554</v>
      </c>
      <c r="J5303" s="12" t="s">
        <v>559</v>
      </c>
      <c r="K5303" s="1" t="s">
        <v>2480</v>
      </c>
      <c r="L5303" s="1" t="s">
        <v>2499</v>
      </c>
      <c r="M5303" s="1" t="s">
        <v>3293</v>
      </c>
      <c r="N5303" s="1" t="s">
        <v>2397</v>
      </c>
    </row>
    <row r="5304" spans="3:14">
      <c r="C5304" s="1" t="s">
        <v>2488</v>
      </c>
      <c r="D5304" s="1">
        <v>0</v>
      </c>
      <c r="E5304" s="1" t="s">
        <v>27</v>
      </c>
      <c r="F5304" s="12" t="s">
        <v>142</v>
      </c>
      <c r="G5304" s="12" t="s">
        <v>3350</v>
      </c>
      <c r="H5304" s="1" t="s">
        <v>85</v>
      </c>
      <c r="I5304" s="12" t="s">
        <v>554</v>
      </c>
      <c r="J5304" s="12" t="s">
        <v>559</v>
      </c>
      <c r="K5304" s="1" t="s">
        <v>2480</v>
      </c>
      <c r="L5304" s="1" t="s">
        <v>2499</v>
      </c>
      <c r="M5304" s="1" t="s">
        <v>3293</v>
      </c>
      <c r="N5304" s="1" t="s">
        <v>2397</v>
      </c>
    </row>
    <row r="5305" spans="3:14">
      <c r="C5305" s="1" t="s">
        <v>2242</v>
      </c>
      <c r="D5305" s="1">
        <v>0</v>
      </c>
      <c r="E5305" s="1" t="s">
        <v>27</v>
      </c>
      <c r="F5305" s="12" t="s">
        <v>142</v>
      </c>
      <c r="G5305" s="12" t="s">
        <v>3350</v>
      </c>
      <c r="H5305" s="1" t="s">
        <v>85</v>
      </c>
      <c r="I5305" s="12" t="s">
        <v>554</v>
      </c>
      <c r="J5305" s="12" t="s">
        <v>559</v>
      </c>
      <c r="K5305" s="1" t="s">
        <v>2480</v>
      </c>
      <c r="L5305" s="1" t="s">
        <v>2499</v>
      </c>
      <c r="M5305" s="1" t="s">
        <v>3293</v>
      </c>
      <c r="N5305" s="1" t="s">
        <v>2397</v>
      </c>
    </row>
    <row r="5306" spans="3:14">
      <c r="C5306" s="1" t="s">
        <v>2243</v>
      </c>
      <c r="D5306" s="1">
        <v>0</v>
      </c>
      <c r="E5306" s="1" t="s">
        <v>27</v>
      </c>
      <c r="F5306" s="12" t="s">
        <v>142</v>
      </c>
      <c r="G5306" s="12" t="s">
        <v>3350</v>
      </c>
      <c r="H5306" s="1" t="s">
        <v>85</v>
      </c>
      <c r="I5306" s="12" t="s">
        <v>554</v>
      </c>
      <c r="J5306" s="12" t="s">
        <v>559</v>
      </c>
      <c r="K5306" s="1" t="s">
        <v>2480</v>
      </c>
      <c r="L5306" s="1" t="s">
        <v>2499</v>
      </c>
      <c r="M5306" s="1" t="s">
        <v>3293</v>
      </c>
      <c r="N5306" s="1" t="s">
        <v>2397</v>
      </c>
    </row>
    <row r="5307" spans="3:14">
      <c r="C5307" s="1" t="s">
        <v>3119</v>
      </c>
      <c r="D5307" s="1">
        <v>0</v>
      </c>
      <c r="E5307" s="1" t="s">
        <v>27</v>
      </c>
      <c r="F5307" s="12" t="s">
        <v>142</v>
      </c>
      <c r="G5307" s="12" t="s">
        <v>3350</v>
      </c>
      <c r="H5307" s="1" t="s">
        <v>85</v>
      </c>
      <c r="I5307" s="12" t="s">
        <v>554</v>
      </c>
      <c r="J5307" s="12" t="s">
        <v>559</v>
      </c>
      <c r="K5307" s="1" t="s">
        <v>2480</v>
      </c>
      <c r="L5307" s="1" t="s">
        <v>2499</v>
      </c>
      <c r="M5307" s="1" t="s">
        <v>3293</v>
      </c>
      <c r="N5307" s="1" t="s">
        <v>2397</v>
      </c>
    </row>
    <row r="5308" spans="3:14">
      <c r="C5308" s="1" t="s">
        <v>2489</v>
      </c>
      <c r="D5308" s="1">
        <v>0</v>
      </c>
      <c r="E5308" s="1" t="s">
        <v>27</v>
      </c>
      <c r="F5308" s="12" t="s">
        <v>142</v>
      </c>
      <c r="G5308" s="12" t="s">
        <v>3350</v>
      </c>
      <c r="H5308" s="1" t="s">
        <v>85</v>
      </c>
      <c r="I5308" s="12" t="s">
        <v>554</v>
      </c>
      <c r="J5308" s="12" t="s">
        <v>559</v>
      </c>
      <c r="K5308" s="1" t="s">
        <v>2480</v>
      </c>
      <c r="L5308" s="1" t="s">
        <v>2499</v>
      </c>
      <c r="M5308" s="1" t="s">
        <v>3293</v>
      </c>
      <c r="N5308" s="1" t="s">
        <v>2397</v>
      </c>
    </row>
    <row r="5309" spans="3:14">
      <c r="C5309" s="1" t="s">
        <v>2490</v>
      </c>
      <c r="D5309" s="1">
        <v>0</v>
      </c>
      <c r="E5309" s="1" t="s">
        <v>27</v>
      </c>
      <c r="F5309" s="12" t="s">
        <v>142</v>
      </c>
      <c r="G5309" s="12" t="s">
        <v>3350</v>
      </c>
      <c r="H5309" s="1" t="s">
        <v>85</v>
      </c>
      <c r="I5309" s="12" t="s">
        <v>554</v>
      </c>
      <c r="J5309" s="12" t="s">
        <v>559</v>
      </c>
      <c r="K5309" s="1" t="s">
        <v>2480</v>
      </c>
      <c r="L5309" s="1" t="s">
        <v>2499</v>
      </c>
      <c r="M5309" s="1" t="s">
        <v>3293</v>
      </c>
      <c r="N5309" s="1" t="s">
        <v>2397</v>
      </c>
    </row>
    <row r="5310" spans="3:14">
      <c r="C5310" s="1" t="s">
        <v>110</v>
      </c>
      <c r="D5310" s="1">
        <v>0</v>
      </c>
      <c r="E5310" s="1" t="s">
        <v>27</v>
      </c>
      <c r="F5310" s="12" t="s">
        <v>142</v>
      </c>
      <c r="G5310" s="12" t="s">
        <v>3350</v>
      </c>
      <c r="H5310" s="1" t="s">
        <v>85</v>
      </c>
      <c r="I5310" s="12" t="s">
        <v>2</v>
      </c>
      <c r="J5310" s="12" t="s">
        <v>559</v>
      </c>
      <c r="K5310" s="1" t="s">
        <v>2480</v>
      </c>
      <c r="L5310" s="1" t="s">
        <v>2499</v>
      </c>
      <c r="M5310" s="1" t="s">
        <v>3293</v>
      </c>
      <c r="N5310" s="1" t="s">
        <v>2397</v>
      </c>
    </row>
    <row r="5311" spans="3:14">
      <c r="C5311" s="1" t="s">
        <v>2491</v>
      </c>
      <c r="F5311" s="12" t="s">
        <v>3350</v>
      </c>
      <c r="G5311" s="12" t="s">
        <v>3350</v>
      </c>
      <c r="H5311" s="1" t="s">
        <v>85</v>
      </c>
      <c r="I5311" s="12" t="s">
        <v>554</v>
      </c>
      <c r="J5311" s="12" t="s">
        <v>559</v>
      </c>
      <c r="K5311" s="1" t="s">
        <v>2480</v>
      </c>
      <c r="L5311" s="1" t="s">
        <v>2501</v>
      </c>
      <c r="M5311" s="1" t="s">
        <v>3293</v>
      </c>
      <c r="N5311" s="1" t="s">
        <v>2395</v>
      </c>
    </row>
    <row r="5312" spans="3:14">
      <c r="C5312" s="1" t="s">
        <v>2492</v>
      </c>
      <c r="F5312" s="12" t="s">
        <v>3350</v>
      </c>
      <c r="G5312" s="12" t="s">
        <v>3350</v>
      </c>
      <c r="H5312" s="1" t="s">
        <v>85</v>
      </c>
      <c r="I5312" s="12" t="s">
        <v>554</v>
      </c>
      <c r="J5312" s="12" t="s">
        <v>559</v>
      </c>
      <c r="K5312" s="1" t="s">
        <v>2480</v>
      </c>
      <c r="L5312" s="1" t="s">
        <v>2501</v>
      </c>
      <c r="M5312" s="1" t="s">
        <v>3293</v>
      </c>
      <c r="N5312" s="1" t="s">
        <v>2395</v>
      </c>
    </row>
    <row r="5313" spans="3:14">
      <c r="C5313" s="1" t="s">
        <v>2493</v>
      </c>
      <c r="F5313" s="12" t="s">
        <v>3350</v>
      </c>
      <c r="G5313" s="12" t="s">
        <v>3350</v>
      </c>
      <c r="H5313" s="1" t="s">
        <v>85</v>
      </c>
      <c r="I5313" s="12" t="s">
        <v>554</v>
      </c>
      <c r="J5313" s="12" t="s">
        <v>559</v>
      </c>
      <c r="K5313" s="1" t="s">
        <v>2480</v>
      </c>
      <c r="L5313" s="1" t="s">
        <v>2501</v>
      </c>
      <c r="M5313" s="1" t="s">
        <v>3293</v>
      </c>
      <c r="N5313" s="1" t="s">
        <v>2395</v>
      </c>
    </row>
    <row r="5314" spans="3:14">
      <c r="C5314" s="1" t="s">
        <v>110</v>
      </c>
      <c r="D5314" s="1">
        <v>0</v>
      </c>
      <c r="E5314" s="1" t="s">
        <v>27</v>
      </c>
      <c r="F5314" s="12" t="s">
        <v>142</v>
      </c>
      <c r="G5314" s="12" t="s">
        <v>3350</v>
      </c>
      <c r="H5314" s="1" t="s">
        <v>85</v>
      </c>
      <c r="I5314" s="12" t="s">
        <v>2</v>
      </c>
      <c r="J5314" s="12" t="s">
        <v>554</v>
      </c>
      <c r="K5314" s="1" t="s">
        <v>2480</v>
      </c>
      <c r="L5314" s="1" t="s">
        <v>2501</v>
      </c>
      <c r="M5314" s="1" t="s">
        <v>3293</v>
      </c>
      <c r="N5314" s="1" t="s">
        <v>2395</v>
      </c>
    </row>
    <row r="5315" spans="3:14">
      <c r="C5315" s="1" t="s">
        <v>2486</v>
      </c>
      <c r="D5315" s="1">
        <v>0</v>
      </c>
      <c r="E5315" s="1" t="s">
        <v>27</v>
      </c>
      <c r="F5315" s="12" t="s">
        <v>142</v>
      </c>
      <c r="G5315" s="12" t="s">
        <v>3350</v>
      </c>
      <c r="H5315" s="1" t="s">
        <v>85</v>
      </c>
      <c r="I5315" s="12" t="s">
        <v>554</v>
      </c>
      <c r="J5315" s="12" t="s">
        <v>559</v>
      </c>
      <c r="K5315" s="1" t="s">
        <v>2480</v>
      </c>
      <c r="L5315" s="1" t="s">
        <v>2501</v>
      </c>
      <c r="M5315" s="1" t="s">
        <v>3293</v>
      </c>
      <c r="N5315" s="1" t="s">
        <v>2395</v>
      </c>
    </row>
    <row r="5316" spans="3:14">
      <c r="C5316" s="1" t="s">
        <v>3117</v>
      </c>
      <c r="D5316" s="1">
        <v>0</v>
      </c>
      <c r="E5316" s="1" t="s">
        <v>27</v>
      </c>
      <c r="F5316" s="12" t="s">
        <v>142</v>
      </c>
      <c r="G5316" s="12" t="s">
        <v>3350</v>
      </c>
      <c r="H5316" s="1" t="s">
        <v>85</v>
      </c>
      <c r="I5316" s="12" t="s">
        <v>554</v>
      </c>
      <c r="J5316" s="12" t="s">
        <v>559</v>
      </c>
      <c r="K5316" s="1" t="s">
        <v>2480</v>
      </c>
      <c r="L5316" s="1" t="s">
        <v>2501</v>
      </c>
      <c r="M5316" s="1" t="s">
        <v>3293</v>
      </c>
      <c r="N5316" s="1" t="s">
        <v>2395</v>
      </c>
    </row>
    <row r="5317" spans="3:14">
      <c r="C5317" s="1" t="s">
        <v>3118</v>
      </c>
      <c r="D5317" s="1">
        <v>0</v>
      </c>
      <c r="E5317" s="1" t="s">
        <v>27</v>
      </c>
      <c r="F5317" s="12" t="s">
        <v>142</v>
      </c>
      <c r="G5317" s="12" t="s">
        <v>3350</v>
      </c>
      <c r="H5317" s="1" t="s">
        <v>85</v>
      </c>
      <c r="I5317" s="12" t="s">
        <v>554</v>
      </c>
      <c r="J5317" s="12" t="s">
        <v>559</v>
      </c>
      <c r="K5317" s="1" t="s">
        <v>2480</v>
      </c>
      <c r="L5317" s="1" t="s">
        <v>2501</v>
      </c>
      <c r="M5317" s="1" t="s">
        <v>3293</v>
      </c>
      <c r="N5317" s="1" t="s">
        <v>2395</v>
      </c>
    </row>
    <row r="5318" spans="3:14">
      <c r="C5318" s="1" t="s">
        <v>2487</v>
      </c>
      <c r="D5318" s="1">
        <v>0</v>
      </c>
      <c r="E5318" s="1" t="s">
        <v>27</v>
      </c>
      <c r="F5318" s="12" t="s">
        <v>142</v>
      </c>
      <c r="G5318" s="12" t="s">
        <v>3350</v>
      </c>
      <c r="H5318" s="1" t="s">
        <v>85</v>
      </c>
      <c r="I5318" s="12" t="s">
        <v>554</v>
      </c>
      <c r="J5318" s="12" t="s">
        <v>559</v>
      </c>
      <c r="K5318" s="1" t="s">
        <v>2480</v>
      </c>
      <c r="L5318" s="1" t="s">
        <v>2501</v>
      </c>
      <c r="M5318" s="1" t="s">
        <v>3293</v>
      </c>
      <c r="N5318" s="1" t="s">
        <v>2395</v>
      </c>
    </row>
    <row r="5319" spans="3:14">
      <c r="C5319" s="1" t="s">
        <v>2488</v>
      </c>
      <c r="D5319" s="1">
        <v>0</v>
      </c>
      <c r="E5319" s="1" t="s">
        <v>27</v>
      </c>
      <c r="F5319" s="12" t="s">
        <v>142</v>
      </c>
      <c r="G5319" s="12" t="s">
        <v>3350</v>
      </c>
      <c r="H5319" s="1" t="s">
        <v>85</v>
      </c>
      <c r="I5319" s="12" t="s">
        <v>554</v>
      </c>
      <c r="J5319" s="12" t="s">
        <v>559</v>
      </c>
      <c r="K5319" s="1" t="s">
        <v>2480</v>
      </c>
      <c r="L5319" s="1" t="s">
        <v>2501</v>
      </c>
      <c r="M5319" s="1" t="s">
        <v>3293</v>
      </c>
      <c r="N5319" s="1" t="s">
        <v>2395</v>
      </c>
    </row>
    <row r="5320" spans="3:14">
      <c r="C5320" s="1" t="s">
        <v>2242</v>
      </c>
      <c r="D5320" s="1">
        <v>0</v>
      </c>
      <c r="E5320" s="1" t="s">
        <v>27</v>
      </c>
      <c r="F5320" s="12" t="s">
        <v>142</v>
      </c>
      <c r="G5320" s="12" t="s">
        <v>3350</v>
      </c>
      <c r="H5320" s="1" t="s">
        <v>85</v>
      </c>
      <c r="I5320" s="12" t="s">
        <v>554</v>
      </c>
      <c r="J5320" s="12" t="s">
        <v>559</v>
      </c>
      <c r="K5320" s="1" t="s">
        <v>2480</v>
      </c>
      <c r="L5320" s="1" t="s">
        <v>2501</v>
      </c>
      <c r="M5320" s="1" t="s">
        <v>3293</v>
      </c>
      <c r="N5320" s="1" t="s">
        <v>2395</v>
      </c>
    </row>
    <row r="5321" spans="3:14">
      <c r="C5321" s="1" t="s">
        <v>2243</v>
      </c>
      <c r="D5321" s="1">
        <v>0</v>
      </c>
      <c r="E5321" s="1" t="s">
        <v>27</v>
      </c>
      <c r="F5321" s="12" t="s">
        <v>142</v>
      </c>
      <c r="G5321" s="12" t="s">
        <v>3350</v>
      </c>
      <c r="H5321" s="1" t="s">
        <v>85</v>
      </c>
      <c r="I5321" s="12" t="s">
        <v>554</v>
      </c>
      <c r="J5321" s="12" t="s">
        <v>559</v>
      </c>
      <c r="K5321" s="1" t="s">
        <v>2480</v>
      </c>
      <c r="L5321" s="1" t="s">
        <v>2501</v>
      </c>
      <c r="M5321" s="1" t="s">
        <v>3293</v>
      </c>
      <c r="N5321" s="1" t="s">
        <v>2395</v>
      </c>
    </row>
    <row r="5322" spans="3:14">
      <c r="C5322" s="1" t="s">
        <v>3119</v>
      </c>
      <c r="D5322" s="1">
        <v>0</v>
      </c>
      <c r="E5322" s="1" t="s">
        <v>27</v>
      </c>
      <c r="F5322" s="12" t="s">
        <v>142</v>
      </c>
      <c r="G5322" s="12" t="s">
        <v>3350</v>
      </c>
      <c r="H5322" s="1" t="s">
        <v>85</v>
      </c>
      <c r="I5322" s="12" t="s">
        <v>554</v>
      </c>
      <c r="J5322" s="12" t="s">
        <v>559</v>
      </c>
      <c r="K5322" s="1" t="s">
        <v>2480</v>
      </c>
      <c r="L5322" s="1" t="s">
        <v>2501</v>
      </c>
      <c r="M5322" s="1" t="s">
        <v>3293</v>
      </c>
      <c r="N5322" s="1" t="s">
        <v>2395</v>
      </c>
    </row>
    <row r="5323" spans="3:14">
      <c r="C5323" s="1" t="s">
        <v>2489</v>
      </c>
      <c r="D5323" s="1">
        <v>0</v>
      </c>
      <c r="E5323" s="1" t="s">
        <v>27</v>
      </c>
      <c r="F5323" s="12" t="s">
        <v>142</v>
      </c>
      <c r="G5323" s="12" t="s">
        <v>3350</v>
      </c>
      <c r="H5323" s="1" t="s">
        <v>85</v>
      </c>
      <c r="I5323" s="12" t="s">
        <v>554</v>
      </c>
      <c r="J5323" s="12" t="s">
        <v>559</v>
      </c>
      <c r="K5323" s="1" t="s">
        <v>2480</v>
      </c>
      <c r="L5323" s="1" t="s">
        <v>2501</v>
      </c>
      <c r="M5323" s="1" t="s">
        <v>3293</v>
      </c>
      <c r="N5323" s="1" t="s">
        <v>2395</v>
      </c>
    </row>
    <row r="5324" spans="3:14">
      <c r="C5324" s="1" t="s">
        <v>2490</v>
      </c>
      <c r="D5324" s="1">
        <v>0</v>
      </c>
      <c r="E5324" s="1" t="s">
        <v>27</v>
      </c>
      <c r="F5324" s="12" t="s">
        <v>142</v>
      </c>
      <c r="G5324" s="12" t="s">
        <v>3350</v>
      </c>
      <c r="H5324" s="1" t="s">
        <v>85</v>
      </c>
      <c r="I5324" s="12" t="s">
        <v>554</v>
      </c>
      <c r="J5324" s="12" t="s">
        <v>559</v>
      </c>
      <c r="K5324" s="1" t="s">
        <v>2480</v>
      </c>
      <c r="L5324" s="1" t="s">
        <v>2501</v>
      </c>
      <c r="M5324" s="1" t="s">
        <v>3293</v>
      </c>
      <c r="N5324" s="1" t="s">
        <v>2395</v>
      </c>
    </row>
    <row r="5325" spans="3:14">
      <c r="C5325" s="1" t="s">
        <v>110</v>
      </c>
      <c r="D5325" s="1">
        <v>0</v>
      </c>
      <c r="E5325" s="1" t="s">
        <v>27</v>
      </c>
      <c r="F5325" s="12" t="s">
        <v>142</v>
      </c>
      <c r="G5325" s="12" t="s">
        <v>3350</v>
      </c>
      <c r="H5325" s="1" t="s">
        <v>85</v>
      </c>
      <c r="I5325" s="12" t="s">
        <v>2</v>
      </c>
      <c r="J5325" s="12" t="s">
        <v>559</v>
      </c>
      <c r="K5325" s="1" t="s">
        <v>2480</v>
      </c>
      <c r="L5325" s="1" t="s">
        <v>2501</v>
      </c>
      <c r="M5325" s="1" t="s">
        <v>3293</v>
      </c>
      <c r="N5325" s="1" t="s">
        <v>2395</v>
      </c>
    </row>
    <row r="5326" spans="3:14">
      <c r="C5326" s="1" t="s">
        <v>2491</v>
      </c>
      <c r="F5326" s="12" t="s">
        <v>3350</v>
      </c>
      <c r="G5326" s="12" t="s">
        <v>3350</v>
      </c>
      <c r="H5326" s="1" t="s">
        <v>85</v>
      </c>
      <c r="I5326" s="12" t="s">
        <v>554</v>
      </c>
      <c r="J5326" s="12" t="s">
        <v>559</v>
      </c>
      <c r="K5326" s="1" t="s">
        <v>2480</v>
      </c>
      <c r="L5326" s="1" t="s">
        <v>2501</v>
      </c>
      <c r="M5326" s="1" t="s">
        <v>3293</v>
      </c>
      <c r="N5326" s="1" t="s">
        <v>2396</v>
      </c>
    </row>
    <row r="5327" spans="3:14">
      <c r="C5327" s="1" t="s">
        <v>2492</v>
      </c>
      <c r="F5327" s="12" t="s">
        <v>3350</v>
      </c>
      <c r="G5327" s="12" t="s">
        <v>3350</v>
      </c>
      <c r="H5327" s="1" t="s">
        <v>85</v>
      </c>
      <c r="I5327" s="12" t="s">
        <v>554</v>
      </c>
      <c r="J5327" s="12" t="s">
        <v>559</v>
      </c>
      <c r="K5327" s="1" t="s">
        <v>2480</v>
      </c>
      <c r="L5327" s="1" t="s">
        <v>2501</v>
      </c>
      <c r="M5327" s="1" t="s">
        <v>3293</v>
      </c>
      <c r="N5327" s="1" t="s">
        <v>2396</v>
      </c>
    </row>
    <row r="5328" spans="3:14">
      <c r="C5328" s="1" t="s">
        <v>2493</v>
      </c>
      <c r="F5328" s="12" t="s">
        <v>3350</v>
      </c>
      <c r="G5328" s="12" t="s">
        <v>3350</v>
      </c>
      <c r="H5328" s="1" t="s">
        <v>85</v>
      </c>
      <c r="I5328" s="12" t="s">
        <v>554</v>
      </c>
      <c r="J5328" s="12" t="s">
        <v>559</v>
      </c>
      <c r="K5328" s="1" t="s">
        <v>2480</v>
      </c>
      <c r="L5328" s="1" t="s">
        <v>2501</v>
      </c>
      <c r="M5328" s="1" t="s">
        <v>3293</v>
      </c>
      <c r="N5328" s="1" t="s">
        <v>2396</v>
      </c>
    </row>
    <row r="5329" spans="3:14">
      <c r="C5329" s="1" t="s">
        <v>110</v>
      </c>
      <c r="D5329" s="1">
        <v>0</v>
      </c>
      <c r="E5329" s="1" t="s">
        <v>27</v>
      </c>
      <c r="F5329" s="12" t="s">
        <v>142</v>
      </c>
      <c r="G5329" s="12" t="s">
        <v>3350</v>
      </c>
      <c r="H5329" s="1" t="s">
        <v>85</v>
      </c>
      <c r="I5329" s="12" t="s">
        <v>2</v>
      </c>
      <c r="J5329" s="12" t="s">
        <v>554</v>
      </c>
      <c r="K5329" s="1" t="s">
        <v>2480</v>
      </c>
      <c r="L5329" s="1" t="s">
        <v>2501</v>
      </c>
      <c r="M5329" s="1" t="s">
        <v>3293</v>
      </c>
      <c r="N5329" s="1" t="s">
        <v>2396</v>
      </c>
    </row>
    <row r="5330" spans="3:14">
      <c r="C5330" s="1" t="s">
        <v>2486</v>
      </c>
      <c r="D5330" s="1">
        <v>0</v>
      </c>
      <c r="E5330" s="1" t="s">
        <v>27</v>
      </c>
      <c r="F5330" s="12" t="s">
        <v>142</v>
      </c>
      <c r="G5330" s="12" t="s">
        <v>3350</v>
      </c>
      <c r="H5330" s="1" t="s">
        <v>85</v>
      </c>
      <c r="I5330" s="12" t="s">
        <v>554</v>
      </c>
      <c r="J5330" s="12" t="s">
        <v>559</v>
      </c>
      <c r="K5330" s="1" t="s">
        <v>2480</v>
      </c>
      <c r="L5330" s="1" t="s">
        <v>2501</v>
      </c>
      <c r="M5330" s="1" t="s">
        <v>3293</v>
      </c>
      <c r="N5330" s="1" t="s">
        <v>2396</v>
      </c>
    </row>
    <row r="5331" spans="3:14">
      <c r="C5331" s="1" t="s">
        <v>3117</v>
      </c>
      <c r="D5331" s="1">
        <v>0</v>
      </c>
      <c r="E5331" s="1" t="s">
        <v>27</v>
      </c>
      <c r="F5331" s="12" t="s">
        <v>142</v>
      </c>
      <c r="G5331" s="12" t="s">
        <v>3350</v>
      </c>
      <c r="H5331" s="1" t="s">
        <v>85</v>
      </c>
      <c r="I5331" s="12" t="s">
        <v>554</v>
      </c>
      <c r="J5331" s="12" t="s">
        <v>559</v>
      </c>
      <c r="K5331" s="1" t="s">
        <v>2480</v>
      </c>
      <c r="L5331" s="1" t="s">
        <v>2501</v>
      </c>
      <c r="M5331" s="1" t="s">
        <v>3293</v>
      </c>
      <c r="N5331" s="1" t="s">
        <v>2396</v>
      </c>
    </row>
    <row r="5332" spans="3:14">
      <c r="C5332" s="1" t="s">
        <v>3118</v>
      </c>
      <c r="D5332" s="1">
        <v>0</v>
      </c>
      <c r="E5332" s="1" t="s">
        <v>27</v>
      </c>
      <c r="F5332" s="12" t="s">
        <v>142</v>
      </c>
      <c r="G5332" s="12" t="s">
        <v>3350</v>
      </c>
      <c r="H5332" s="1" t="s">
        <v>85</v>
      </c>
      <c r="I5332" s="12" t="s">
        <v>554</v>
      </c>
      <c r="J5332" s="12" t="s">
        <v>559</v>
      </c>
      <c r="K5332" s="1" t="s">
        <v>2480</v>
      </c>
      <c r="L5332" s="1" t="s">
        <v>2501</v>
      </c>
      <c r="M5332" s="1" t="s">
        <v>3293</v>
      </c>
      <c r="N5332" s="1" t="s">
        <v>2396</v>
      </c>
    </row>
    <row r="5333" spans="3:14">
      <c r="C5333" s="1" t="s">
        <v>2487</v>
      </c>
      <c r="D5333" s="1">
        <v>0</v>
      </c>
      <c r="E5333" s="1" t="s">
        <v>27</v>
      </c>
      <c r="F5333" s="12" t="s">
        <v>142</v>
      </c>
      <c r="G5333" s="12" t="s">
        <v>3350</v>
      </c>
      <c r="H5333" s="1" t="s">
        <v>85</v>
      </c>
      <c r="I5333" s="12" t="s">
        <v>554</v>
      </c>
      <c r="J5333" s="12" t="s">
        <v>559</v>
      </c>
      <c r="K5333" s="1" t="s">
        <v>2480</v>
      </c>
      <c r="L5333" s="1" t="s">
        <v>2501</v>
      </c>
      <c r="M5333" s="1" t="s">
        <v>3293</v>
      </c>
      <c r="N5333" s="1" t="s">
        <v>2396</v>
      </c>
    </row>
    <row r="5334" spans="3:14">
      <c r="C5334" s="1" t="s">
        <v>2488</v>
      </c>
      <c r="D5334" s="1">
        <v>0</v>
      </c>
      <c r="E5334" s="1" t="s">
        <v>27</v>
      </c>
      <c r="F5334" s="12" t="s">
        <v>142</v>
      </c>
      <c r="G5334" s="12" t="s">
        <v>3350</v>
      </c>
      <c r="H5334" s="1" t="s">
        <v>85</v>
      </c>
      <c r="I5334" s="12" t="s">
        <v>554</v>
      </c>
      <c r="J5334" s="12" t="s">
        <v>559</v>
      </c>
      <c r="K5334" s="1" t="s">
        <v>2480</v>
      </c>
      <c r="L5334" s="1" t="s">
        <v>2501</v>
      </c>
      <c r="M5334" s="1" t="s">
        <v>3293</v>
      </c>
      <c r="N5334" s="1" t="s">
        <v>2396</v>
      </c>
    </row>
    <row r="5335" spans="3:14">
      <c r="C5335" s="1" t="s">
        <v>2242</v>
      </c>
      <c r="D5335" s="1">
        <v>0</v>
      </c>
      <c r="E5335" s="1" t="s">
        <v>27</v>
      </c>
      <c r="F5335" s="12" t="s">
        <v>142</v>
      </c>
      <c r="G5335" s="12" t="s">
        <v>3350</v>
      </c>
      <c r="H5335" s="1" t="s">
        <v>85</v>
      </c>
      <c r="I5335" s="12" t="s">
        <v>554</v>
      </c>
      <c r="J5335" s="12" t="s">
        <v>559</v>
      </c>
      <c r="K5335" s="1" t="s">
        <v>2480</v>
      </c>
      <c r="L5335" s="1" t="s">
        <v>2501</v>
      </c>
      <c r="M5335" s="1" t="s">
        <v>3293</v>
      </c>
      <c r="N5335" s="1" t="s">
        <v>2396</v>
      </c>
    </row>
    <row r="5336" spans="3:14">
      <c r="C5336" s="1" t="s">
        <v>2243</v>
      </c>
      <c r="D5336" s="1">
        <v>0</v>
      </c>
      <c r="E5336" s="1" t="s">
        <v>27</v>
      </c>
      <c r="F5336" s="12" t="s">
        <v>142</v>
      </c>
      <c r="G5336" s="12" t="s">
        <v>3350</v>
      </c>
      <c r="H5336" s="1" t="s">
        <v>85</v>
      </c>
      <c r="I5336" s="12" t="s">
        <v>554</v>
      </c>
      <c r="J5336" s="12" t="s">
        <v>559</v>
      </c>
      <c r="K5336" s="1" t="s">
        <v>2480</v>
      </c>
      <c r="L5336" s="1" t="s">
        <v>2501</v>
      </c>
      <c r="M5336" s="1" t="s">
        <v>3293</v>
      </c>
      <c r="N5336" s="1" t="s">
        <v>2396</v>
      </c>
    </row>
    <row r="5337" spans="3:14">
      <c r="C5337" s="1" t="s">
        <v>3119</v>
      </c>
      <c r="D5337" s="1">
        <v>0</v>
      </c>
      <c r="E5337" s="1" t="s">
        <v>27</v>
      </c>
      <c r="F5337" s="12" t="s">
        <v>142</v>
      </c>
      <c r="G5337" s="12" t="s">
        <v>3350</v>
      </c>
      <c r="H5337" s="1" t="s">
        <v>85</v>
      </c>
      <c r="I5337" s="12" t="s">
        <v>554</v>
      </c>
      <c r="J5337" s="12" t="s">
        <v>559</v>
      </c>
      <c r="K5337" s="1" t="s">
        <v>2480</v>
      </c>
      <c r="L5337" s="1" t="s">
        <v>2501</v>
      </c>
      <c r="M5337" s="1" t="s">
        <v>3293</v>
      </c>
      <c r="N5337" s="1" t="s">
        <v>2396</v>
      </c>
    </row>
    <row r="5338" spans="3:14">
      <c r="C5338" s="1" t="s">
        <v>2489</v>
      </c>
      <c r="D5338" s="1">
        <v>0</v>
      </c>
      <c r="E5338" s="1" t="s">
        <v>27</v>
      </c>
      <c r="F5338" s="12" t="s">
        <v>142</v>
      </c>
      <c r="G5338" s="12" t="s">
        <v>3350</v>
      </c>
      <c r="H5338" s="1" t="s">
        <v>85</v>
      </c>
      <c r="I5338" s="12" t="s">
        <v>554</v>
      </c>
      <c r="J5338" s="12" t="s">
        <v>559</v>
      </c>
      <c r="K5338" s="1" t="s">
        <v>2480</v>
      </c>
      <c r="L5338" s="1" t="s">
        <v>2501</v>
      </c>
      <c r="M5338" s="1" t="s">
        <v>3293</v>
      </c>
      <c r="N5338" s="1" t="s">
        <v>2396</v>
      </c>
    </row>
    <row r="5339" spans="3:14">
      <c r="C5339" s="1" t="s">
        <v>2490</v>
      </c>
      <c r="D5339" s="1">
        <v>0</v>
      </c>
      <c r="E5339" s="1" t="s">
        <v>27</v>
      </c>
      <c r="F5339" s="12" t="s">
        <v>142</v>
      </c>
      <c r="G5339" s="12" t="s">
        <v>3350</v>
      </c>
      <c r="H5339" s="1" t="s">
        <v>85</v>
      </c>
      <c r="I5339" s="12" t="s">
        <v>554</v>
      </c>
      <c r="J5339" s="12" t="s">
        <v>559</v>
      </c>
      <c r="K5339" s="1" t="s">
        <v>2480</v>
      </c>
      <c r="L5339" s="1" t="s">
        <v>2501</v>
      </c>
      <c r="M5339" s="1" t="s">
        <v>3293</v>
      </c>
      <c r="N5339" s="1" t="s">
        <v>2396</v>
      </c>
    </row>
    <row r="5340" spans="3:14">
      <c r="C5340" s="1" t="s">
        <v>110</v>
      </c>
      <c r="D5340" s="1">
        <v>0</v>
      </c>
      <c r="E5340" s="1" t="s">
        <v>27</v>
      </c>
      <c r="F5340" s="12" t="s">
        <v>142</v>
      </c>
      <c r="G5340" s="12" t="s">
        <v>3350</v>
      </c>
      <c r="H5340" s="1" t="s">
        <v>85</v>
      </c>
      <c r="I5340" s="12" t="s">
        <v>2</v>
      </c>
      <c r="J5340" s="12" t="s">
        <v>559</v>
      </c>
      <c r="K5340" s="1" t="s">
        <v>2480</v>
      </c>
      <c r="L5340" s="1" t="s">
        <v>2501</v>
      </c>
      <c r="M5340" s="1" t="s">
        <v>3293</v>
      </c>
      <c r="N5340" s="1" t="s">
        <v>2396</v>
      </c>
    </row>
    <row r="5341" spans="3:14">
      <c r="C5341" s="1" t="s">
        <v>2491</v>
      </c>
      <c r="F5341" s="12" t="s">
        <v>3350</v>
      </c>
      <c r="G5341" s="12" t="s">
        <v>3350</v>
      </c>
      <c r="H5341" s="1" t="s">
        <v>85</v>
      </c>
      <c r="I5341" s="12" t="s">
        <v>554</v>
      </c>
      <c r="J5341" s="12" t="s">
        <v>559</v>
      </c>
      <c r="K5341" s="1" t="s">
        <v>2480</v>
      </c>
      <c r="L5341" s="1" t="s">
        <v>2501</v>
      </c>
      <c r="M5341" s="1" t="s">
        <v>3293</v>
      </c>
      <c r="N5341" s="1" t="s">
        <v>2397</v>
      </c>
    </row>
    <row r="5342" spans="3:14">
      <c r="C5342" s="1" t="s">
        <v>2492</v>
      </c>
      <c r="F5342" s="12" t="s">
        <v>3350</v>
      </c>
      <c r="G5342" s="12" t="s">
        <v>3350</v>
      </c>
      <c r="H5342" s="1" t="s">
        <v>85</v>
      </c>
      <c r="I5342" s="12" t="s">
        <v>554</v>
      </c>
      <c r="J5342" s="12" t="s">
        <v>559</v>
      </c>
      <c r="K5342" s="1" t="s">
        <v>2480</v>
      </c>
      <c r="L5342" s="1" t="s">
        <v>2501</v>
      </c>
      <c r="M5342" s="1" t="s">
        <v>3293</v>
      </c>
      <c r="N5342" s="1" t="s">
        <v>2397</v>
      </c>
    </row>
    <row r="5343" spans="3:14">
      <c r="C5343" s="1" t="s">
        <v>2493</v>
      </c>
      <c r="F5343" s="12" t="s">
        <v>3350</v>
      </c>
      <c r="G5343" s="12" t="s">
        <v>3350</v>
      </c>
      <c r="H5343" s="1" t="s">
        <v>85</v>
      </c>
      <c r="I5343" s="12" t="s">
        <v>554</v>
      </c>
      <c r="J5343" s="12" t="s">
        <v>559</v>
      </c>
      <c r="K5343" s="1" t="s">
        <v>2480</v>
      </c>
      <c r="L5343" s="1" t="s">
        <v>2501</v>
      </c>
      <c r="M5343" s="1" t="s">
        <v>3293</v>
      </c>
      <c r="N5343" s="1" t="s">
        <v>2397</v>
      </c>
    </row>
    <row r="5344" spans="3:14">
      <c r="C5344" s="1" t="s">
        <v>110</v>
      </c>
      <c r="D5344" s="1">
        <v>0</v>
      </c>
      <c r="E5344" s="1" t="s">
        <v>27</v>
      </c>
      <c r="F5344" s="12" t="s">
        <v>142</v>
      </c>
      <c r="G5344" s="12" t="s">
        <v>3350</v>
      </c>
      <c r="H5344" s="1" t="s">
        <v>85</v>
      </c>
      <c r="I5344" s="12" t="s">
        <v>2</v>
      </c>
      <c r="J5344" s="12" t="s">
        <v>554</v>
      </c>
      <c r="K5344" s="1" t="s">
        <v>2480</v>
      </c>
      <c r="L5344" s="1" t="s">
        <v>2501</v>
      </c>
      <c r="M5344" s="1" t="s">
        <v>3293</v>
      </c>
      <c r="N5344" s="1" t="s">
        <v>2397</v>
      </c>
    </row>
    <row r="5345" spans="3:14">
      <c r="C5345" s="1" t="s">
        <v>2486</v>
      </c>
      <c r="D5345" s="1">
        <v>0</v>
      </c>
      <c r="E5345" s="1" t="s">
        <v>27</v>
      </c>
      <c r="F5345" s="12" t="s">
        <v>142</v>
      </c>
      <c r="G5345" s="12" t="s">
        <v>3350</v>
      </c>
      <c r="H5345" s="1" t="s">
        <v>85</v>
      </c>
      <c r="I5345" s="12" t="s">
        <v>554</v>
      </c>
      <c r="J5345" s="12" t="s">
        <v>559</v>
      </c>
      <c r="K5345" s="1" t="s">
        <v>2480</v>
      </c>
      <c r="L5345" s="1" t="s">
        <v>2501</v>
      </c>
      <c r="M5345" s="1" t="s">
        <v>3293</v>
      </c>
      <c r="N5345" s="1" t="s">
        <v>2397</v>
      </c>
    </row>
    <row r="5346" spans="3:14">
      <c r="C5346" s="1" t="s">
        <v>3117</v>
      </c>
      <c r="D5346" s="1">
        <v>0</v>
      </c>
      <c r="E5346" s="1" t="s">
        <v>27</v>
      </c>
      <c r="F5346" s="12" t="s">
        <v>142</v>
      </c>
      <c r="G5346" s="12" t="s">
        <v>3350</v>
      </c>
      <c r="H5346" s="1" t="s">
        <v>85</v>
      </c>
      <c r="I5346" s="12" t="s">
        <v>554</v>
      </c>
      <c r="J5346" s="12" t="s">
        <v>559</v>
      </c>
      <c r="K5346" s="1" t="s">
        <v>2480</v>
      </c>
      <c r="L5346" s="1" t="s">
        <v>2501</v>
      </c>
      <c r="M5346" s="1" t="s">
        <v>3293</v>
      </c>
      <c r="N5346" s="1" t="s">
        <v>2397</v>
      </c>
    </row>
    <row r="5347" spans="3:14">
      <c r="C5347" s="1" t="s">
        <v>3118</v>
      </c>
      <c r="D5347" s="1">
        <v>0</v>
      </c>
      <c r="E5347" s="1" t="s">
        <v>27</v>
      </c>
      <c r="F5347" s="12" t="s">
        <v>142</v>
      </c>
      <c r="G5347" s="12" t="s">
        <v>3350</v>
      </c>
      <c r="H5347" s="1" t="s">
        <v>85</v>
      </c>
      <c r="I5347" s="12" t="s">
        <v>554</v>
      </c>
      <c r="J5347" s="12" t="s">
        <v>559</v>
      </c>
      <c r="K5347" s="1" t="s">
        <v>2480</v>
      </c>
      <c r="L5347" s="1" t="s">
        <v>2501</v>
      </c>
      <c r="M5347" s="1" t="s">
        <v>3293</v>
      </c>
      <c r="N5347" s="1" t="s">
        <v>2397</v>
      </c>
    </row>
    <row r="5348" spans="3:14">
      <c r="C5348" s="1" t="s">
        <v>2487</v>
      </c>
      <c r="D5348" s="1">
        <v>0</v>
      </c>
      <c r="E5348" s="1" t="s">
        <v>27</v>
      </c>
      <c r="F5348" s="12" t="s">
        <v>142</v>
      </c>
      <c r="G5348" s="12" t="s">
        <v>3350</v>
      </c>
      <c r="H5348" s="1" t="s">
        <v>85</v>
      </c>
      <c r="I5348" s="12" t="s">
        <v>554</v>
      </c>
      <c r="J5348" s="12" t="s">
        <v>559</v>
      </c>
      <c r="K5348" s="1" t="s">
        <v>2480</v>
      </c>
      <c r="L5348" s="1" t="s">
        <v>2501</v>
      </c>
      <c r="M5348" s="1" t="s">
        <v>3293</v>
      </c>
      <c r="N5348" s="1" t="s">
        <v>2397</v>
      </c>
    </row>
    <row r="5349" spans="3:14">
      <c r="C5349" s="1" t="s">
        <v>2488</v>
      </c>
      <c r="D5349" s="1">
        <v>0</v>
      </c>
      <c r="E5349" s="1" t="s">
        <v>27</v>
      </c>
      <c r="F5349" s="12" t="s">
        <v>142</v>
      </c>
      <c r="G5349" s="12" t="s">
        <v>3350</v>
      </c>
      <c r="H5349" s="1" t="s">
        <v>85</v>
      </c>
      <c r="I5349" s="12" t="s">
        <v>554</v>
      </c>
      <c r="J5349" s="12" t="s">
        <v>559</v>
      </c>
      <c r="K5349" s="1" t="s">
        <v>2480</v>
      </c>
      <c r="L5349" s="1" t="s">
        <v>2501</v>
      </c>
      <c r="M5349" s="1" t="s">
        <v>3293</v>
      </c>
      <c r="N5349" s="1" t="s">
        <v>2397</v>
      </c>
    </row>
    <row r="5350" spans="3:14">
      <c r="C5350" s="1" t="s">
        <v>2242</v>
      </c>
      <c r="D5350" s="1">
        <v>0</v>
      </c>
      <c r="E5350" s="1" t="s">
        <v>27</v>
      </c>
      <c r="F5350" s="12" t="s">
        <v>142</v>
      </c>
      <c r="G5350" s="12" t="s">
        <v>3350</v>
      </c>
      <c r="H5350" s="1" t="s">
        <v>85</v>
      </c>
      <c r="I5350" s="12" t="s">
        <v>554</v>
      </c>
      <c r="J5350" s="12" t="s">
        <v>559</v>
      </c>
      <c r="K5350" s="1" t="s">
        <v>2480</v>
      </c>
      <c r="L5350" s="1" t="s">
        <v>2501</v>
      </c>
      <c r="M5350" s="1" t="s">
        <v>3293</v>
      </c>
      <c r="N5350" s="1" t="s">
        <v>2397</v>
      </c>
    </row>
    <row r="5351" spans="3:14">
      <c r="C5351" s="1" t="s">
        <v>2243</v>
      </c>
      <c r="D5351" s="1">
        <v>0</v>
      </c>
      <c r="E5351" s="1" t="s">
        <v>27</v>
      </c>
      <c r="F5351" s="12" t="s">
        <v>142</v>
      </c>
      <c r="G5351" s="12" t="s">
        <v>3350</v>
      </c>
      <c r="H5351" s="1" t="s">
        <v>85</v>
      </c>
      <c r="I5351" s="12" t="s">
        <v>554</v>
      </c>
      <c r="J5351" s="12" t="s">
        <v>559</v>
      </c>
      <c r="K5351" s="1" t="s">
        <v>2480</v>
      </c>
      <c r="L5351" s="1" t="s">
        <v>2501</v>
      </c>
      <c r="M5351" s="1" t="s">
        <v>3293</v>
      </c>
      <c r="N5351" s="1" t="s">
        <v>2397</v>
      </c>
    </row>
    <row r="5352" spans="3:14">
      <c r="C5352" s="1" t="s">
        <v>3119</v>
      </c>
      <c r="D5352" s="1">
        <v>0</v>
      </c>
      <c r="E5352" s="1" t="s">
        <v>27</v>
      </c>
      <c r="F5352" s="12" t="s">
        <v>142</v>
      </c>
      <c r="G5352" s="12" t="s">
        <v>3350</v>
      </c>
      <c r="H5352" s="1" t="s">
        <v>85</v>
      </c>
      <c r="I5352" s="12" t="s">
        <v>554</v>
      </c>
      <c r="J5352" s="12" t="s">
        <v>559</v>
      </c>
      <c r="K5352" s="1" t="s">
        <v>2480</v>
      </c>
      <c r="L5352" s="1" t="s">
        <v>2501</v>
      </c>
      <c r="M5352" s="1" t="s">
        <v>3293</v>
      </c>
      <c r="N5352" s="1" t="s">
        <v>2397</v>
      </c>
    </row>
    <row r="5353" spans="3:14">
      <c r="C5353" s="1" t="s">
        <v>2489</v>
      </c>
      <c r="D5353" s="1">
        <v>0</v>
      </c>
      <c r="E5353" s="1" t="s">
        <v>27</v>
      </c>
      <c r="F5353" s="12" t="s">
        <v>142</v>
      </c>
      <c r="G5353" s="12" t="s">
        <v>3350</v>
      </c>
      <c r="H5353" s="1" t="s">
        <v>85</v>
      </c>
      <c r="I5353" s="12" t="s">
        <v>554</v>
      </c>
      <c r="J5353" s="12" t="s">
        <v>559</v>
      </c>
      <c r="K5353" s="1" t="s">
        <v>2480</v>
      </c>
      <c r="L5353" s="1" t="s">
        <v>2501</v>
      </c>
      <c r="M5353" s="1" t="s">
        <v>3293</v>
      </c>
      <c r="N5353" s="1" t="s">
        <v>2397</v>
      </c>
    </row>
    <row r="5354" spans="3:14">
      <c r="C5354" s="1" t="s">
        <v>2490</v>
      </c>
      <c r="D5354" s="1">
        <v>0</v>
      </c>
      <c r="E5354" s="1" t="s">
        <v>27</v>
      </c>
      <c r="F5354" s="12" t="s">
        <v>142</v>
      </c>
      <c r="G5354" s="12" t="s">
        <v>3350</v>
      </c>
      <c r="H5354" s="1" t="s">
        <v>85</v>
      </c>
      <c r="I5354" s="12" t="s">
        <v>554</v>
      </c>
      <c r="J5354" s="12" t="s">
        <v>559</v>
      </c>
      <c r="K5354" s="1" t="s">
        <v>2480</v>
      </c>
      <c r="L5354" s="1" t="s">
        <v>2501</v>
      </c>
      <c r="M5354" s="1" t="s">
        <v>3293</v>
      </c>
      <c r="N5354" s="1" t="s">
        <v>2397</v>
      </c>
    </row>
    <row r="5355" spans="3:14">
      <c r="C5355" s="1" t="s">
        <v>110</v>
      </c>
      <c r="D5355" s="1">
        <v>0</v>
      </c>
      <c r="E5355" s="1" t="s">
        <v>27</v>
      </c>
      <c r="F5355" s="12" t="s">
        <v>142</v>
      </c>
      <c r="G5355" s="12" t="s">
        <v>3350</v>
      </c>
      <c r="H5355" s="1" t="s">
        <v>85</v>
      </c>
      <c r="I5355" s="12" t="s">
        <v>2</v>
      </c>
      <c r="J5355" s="12" t="s">
        <v>559</v>
      </c>
      <c r="K5355" s="1" t="s">
        <v>2480</v>
      </c>
      <c r="L5355" s="1" t="s">
        <v>2501</v>
      </c>
      <c r="M5355" s="1" t="s">
        <v>3293</v>
      </c>
      <c r="N5355" s="1" t="s">
        <v>2397</v>
      </c>
    </row>
    <row r="5356" spans="3:14">
      <c r="C5356" s="1" t="s">
        <v>2491</v>
      </c>
      <c r="F5356" s="12" t="s">
        <v>3350</v>
      </c>
      <c r="G5356" s="12" t="s">
        <v>3350</v>
      </c>
      <c r="H5356" s="1" t="s">
        <v>85</v>
      </c>
      <c r="I5356" s="12" t="s">
        <v>554</v>
      </c>
      <c r="J5356" s="12" t="s">
        <v>559</v>
      </c>
      <c r="K5356" s="1" t="s">
        <v>2480</v>
      </c>
      <c r="L5356" s="1" t="s">
        <v>2502</v>
      </c>
      <c r="M5356" s="1" t="s">
        <v>3293</v>
      </c>
      <c r="N5356" s="1" t="s">
        <v>2395</v>
      </c>
    </row>
    <row r="5357" spans="3:14">
      <c r="C5357" s="1" t="s">
        <v>2492</v>
      </c>
      <c r="F5357" s="12" t="s">
        <v>3350</v>
      </c>
      <c r="G5357" s="12" t="s">
        <v>3350</v>
      </c>
      <c r="H5357" s="1" t="s">
        <v>85</v>
      </c>
      <c r="I5357" s="12" t="s">
        <v>554</v>
      </c>
      <c r="J5357" s="12" t="s">
        <v>559</v>
      </c>
      <c r="K5357" s="1" t="s">
        <v>2480</v>
      </c>
      <c r="L5357" s="1" t="s">
        <v>2502</v>
      </c>
      <c r="M5357" s="1" t="s">
        <v>3293</v>
      </c>
      <c r="N5357" s="1" t="s">
        <v>2395</v>
      </c>
    </row>
    <row r="5358" spans="3:14">
      <c r="C5358" s="1" t="s">
        <v>2493</v>
      </c>
      <c r="F5358" s="12" t="s">
        <v>3350</v>
      </c>
      <c r="G5358" s="12" t="s">
        <v>3350</v>
      </c>
      <c r="H5358" s="1" t="s">
        <v>85</v>
      </c>
      <c r="I5358" s="12" t="s">
        <v>554</v>
      </c>
      <c r="J5358" s="12" t="s">
        <v>559</v>
      </c>
      <c r="K5358" s="1" t="s">
        <v>2480</v>
      </c>
      <c r="L5358" s="1" t="s">
        <v>2502</v>
      </c>
      <c r="M5358" s="1" t="s">
        <v>3293</v>
      </c>
      <c r="N5358" s="1" t="s">
        <v>2395</v>
      </c>
    </row>
    <row r="5359" spans="3:14">
      <c r="C5359" s="1" t="s">
        <v>110</v>
      </c>
      <c r="D5359" s="1">
        <v>0</v>
      </c>
      <c r="E5359" s="1" t="s">
        <v>27</v>
      </c>
      <c r="F5359" s="12" t="s">
        <v>142</v>
      </c>
      <c r="G5359" s="12" t="s">
        <v>3350</v>
      </c>
      <c r="H5359" s="1" t="s">
        <v>85</v>
      </c>
      <c r="I5359" s="12" t="s">
        <v>2</v>
      </c>
      <c r="J5359" s="12" t="s">
        <v>554</v>
      </c>
      <c r="K5359" s="1" t="s">
        <v>2480</v>
      </c>
      <c r="L5359" s="1" t="s">
        <v>2502</v>
      </c>
      <c r="M5359" s="1" t="s">
        <v>3293</v>
      </c>
      <c r="N5359" s="1" t="s">
        <v>2395</v>
      </c>
    </row>
    <row r="5360" spans="3:14">
      <c r="C5360" s="1" t="s">
        <v>2486</v>
      </c>
      <c r="D5360" s="1">
        <v>0</v>
      </c>
      <c r="E5360" s="1" t="s">
        <v>27</v>
      </c>
      <c r="F5360" s="12" t="s">
        <v>142</v>
      </c>
      <c r="G5360" s="12" t="s">
        <v>3350</v>
      </c>
      <c r="H5360" s="1" t="s">
        <v>85</v>
      </c>
      <c r="I5360" s="12" t="s">
        <v>554</v>
      </c>
      <c r="J5360" s="12" t="s">
        <v>559</v>
      </c>
      <c r="K5360" s="1" t="s">
        <v>2480</v>
      </c>
      <c r="L5360" s="1" t="s">
        <v>2502</v>
      </c>
      <c r="M5360" s="1" t="s">
        <v>3293</v>
      </c>
      <c r="N5360" s="1" t="s">
        <v>2395</v>
      </c>
    </row>
    <row r="5361" spans="3:14">
      <c r="C5361" s="1" t="s">
        <v>3117</v>
      </c>
      <c r="D5361" s="1">
        <v>0</v>
      </c>
      <c r="E5361" s="1" t="s">
        <v>27</v>
      </c>
      <c r="F5361" s="12" t="s">
        <v>142</v>
      </c>
      <c r="G5361" s="12" t="s">
        <v>3350</v>
      </c>
      <c r="H5361" s="1" t="s">
        <v>85</v>
      </c>
      <c r="I5361" s="12" t="s">
        <v>554</v>
      </c>
      <c r="J5361" s="12" t="s">
        <v>559</v>
      </c>
      <c r="K5361" s="1" t="s">
        <v>2480</v>
      </c>
      <c r="L5361" s="1" t="s">
        <v>2502</v>
      </c>
      <c r="M5361" s="1" t="s">
        <v>3293</v>
      </c>
      <c r="N5361" s="1" t="s">
        <v>2395</v>
      </c>
    </row>
    <row r="5362" spans="3:14">
      <c r="C5362" s="1" t="s">
        <v>3118</v>
      </c>
      <c r="D5362" s="1">
        <v>0</v>
      </c>
      <c r="E5362" s="1" t="s">
        <v>27</v>
      </c>
      <c r="F5362" s="12" t="s">
        <v>142</v>
      </c>
      <c r="G5362" s="12" t="s">
        <v>3350</v>
      </c>
      <c r="H5362" s="1" t="s">
        <v>85</v>
      </c>
      <c r="I5362" s="12" t="s">
        <v>554</v>
      </c>
      <c r="J5362" s="12" t="s">
        <v>559</v>
      </c>
      <c r="K5362" s="1" t="s">
        <v>2480</v>
      </c>
      <c r="L5362" s="1" t="s">
        <v>2502</v>
      </c>
      <c r="M5362" s="1" t="s">
        <v>3293</v>
      </c>
      <c r="N5362" s="1" t="s">
        <v>2395</v>
      </c>
    </row>
    <row r="5363" spans="3:14">
      <c r="C5363" s="1" t="s">
        <v>2487</v>
      </c>
      <c r="D5363" s="1">
        <v>0</v>
      </c>
      <c r="E5363" s="1" t="s">
        <v>27</v>
      </c>
      <c r="F5363" s="12" t="s">
        <v>142</v>
      </c>
      <c r="G5363" s="12" t="s">
        <v>3350</v>
      </c>
      <c r="H5363" s="1" t="s">
        <v>85</v>
      </c>
      <c r="I5363" s="12" t="s">
        <v>554</v>
      </c>
      <c r="J5363" s="12" t="s">
        <v>559</v>
      </c>
      <c r="K5363" s="1" t="s">
        <v>2480</v>
      </c>
      <c r="L5363" s="1" t="s">
        <v>2502</v>
      </c>
      <c r="M5363" s="1" t="s">
        <v>3293</v>
      </c>
      <c r="N5363" s="1" t="s">
        <v>2395</v>
      </c>
    </row>
    <row r="5364" spans="3:14">
      <c r="C5364" s="1" t="s">
        <v>2488</v>
      </c>
      <c r="D5364" s="1">
        <v>0</v>
      </c>
      <c r="E5364" s="1" t="s">
        <v>27</v>
      </c>
      <c r="F5364" s="12" t="s">
        <v>142</v>
      </c>
      <c r="G5364" s="12" t="s">
        <v>3350</v>
      </c>
      <c r="H5364" s="1" t="s">
        <v>85</v>
      </c>
      <c r="I5364" s="12" t="s">
        <v>554</v>
      </c>
      <c r="J5364" s="12" t="s">
        <v>559</v>
      </c>
      <c r="K5364" s="1" t="s">
        <v>2480</v>
      </c>
      <c r="L5364" s="1" t="s">
        <v>2502</v>
      </c>
      <c r="M5364" s="1" t="s">
        <v>3293</v>
      </c>
      <c r="N5364" s="1" t="s">
        <v>2395</v>
      </c>
    </row>
    <row r="5365" spans="3:14">
      <c r="C5365" s="1" t="s">
        <v>2242</v>
      </c>
      <c r="D5365" s="1">
        <v>0</v>
      </c>
      <c r="E5365" s="1" t="s">
        <v>27</v>
      </c>
      <c r="F5365" s="12" t="s">
        <v>142</v>
      </c>
      <c r="G5365" s="12" t="s">
        <v>3350</v>
      </c>
      <c r="H5365" s="1" t="s">
        <v>85</v>
      </c>
      <c r="I5365" s="12" t="s">
        <v>554</v>
      </c>
      <c r="J5365" s="12" t="s">
        <v>559</v>
      </c>
      <c r="K5365" s="1" t="s">
        <v>2480</v>
      </c>
      <c r="L5365" s="1" t="s">
        <v>2502</v>
      </c>
      <c r="M5365" s="1" t="s">
        <v>3293</v>
      </c>
      <c r="N5365" s="1" t="s">
        <v>2395</v>
      </c>
    </row>
    <row r="5366" spans="3:14">
      <c r="C5366" s="1" t="s">
        <v>2243</v>
      </c>
      <c r="D5366" s="1">
        <v>0</v>
      </c>
      <c r="E5366" s="1" t="s">
        <v>27</v>
      </c>
      <c r="F5366" s="12" t="s">
        <v>142</v>
      </c>
      <c r="G5366" s="12" t="s">
        <v>3350</v>
      </c>
      <c r="H5366" s="1" t="s">
        <v>85</v>
      </c>
      <c r="I5366" s="12" t="s">
        <v>554</v>
      </c>
      <c r="J5366" s="12" t="s">
        <v>559</v>
      </c>
      <c r="K5366" s="1" t="s">
        <v>2480</v>
      </c>
      <c r="L5366" s="1" t="s">
        <v>2502</v>
      </c>
      <c r="M5366" s="1" t="s">
        <v>3293</v>
      </c>
      <c r="N5366" s="1" t="s">
        <v>2395</v>
      </c>
    </row>
    <row r="5367" spans="3:14">
      <c r="C5367" s="1" t="s">
        <v>3119</v>
      </c>
      <c r="D5367" s="1">
        <v>0</v>
      </c>
      <c r="E5367" s="1" t="s">
        <v>27</v>
      </c>
      <c r="F5367" s="12" t="s">
        <v>142</v>
      </c>
      <c r="G5367" s="12" t="s">
        <v>3350</v>
      </c>
      <c r="H5367" s="1" t="s">
        <v>85</v>
      </c>
      <c r="I5367" s="12" t="s">
        <v>554</v>
      </c>
      <c r="J5367" s="12" t="s">
        <v>559</v>
      </c>
      <c r="K5367" s="1" t="s">
        <v>2480</v>
      </c>
      <c r="L5367" s="1" t="s">
        <v>2502</v>
      </c>
      <c r="M5367" s="1" t="s">
        <v>3293</v>
      </c>
      <c r="N5367" s="1" t="s">
        <v>2395</v>
      </c>
    </row>
    <row r="5368" spans="3:14">
      <c r="C5368" s="1" t="s">
        <v>2489</v>
      </c>
      <c r="D5368" s="1">
        <v>0</v>
      </c>
      <c r="E5368" s="1" t="s">
        <v>27</v>
      </c>
      <c r="F5368" s="12" t="s">
        <v>142</v>
      </c>
      <c r="G5368" s="12" t="s">
        <v>3350</v>
      </c>
      <c r="H5368" s="1" t="s">
        <v>85</v>
      </c>
      <c r="I5368" s="12" t="s">
        <v>554</v>
      </c>
      <c r="J5368" s="12" t="s">
        <v>559</v>
      </c>
      <c r="K5368" s="1" t="s">
        <v>2480</v>
      </c>
      <c r="L5368" s="1" t="s">
        <v>2502</v>
      </c>
      <c r="M5368" s="1" t="s">
        <v>3293</v>
      </c>
      <c r="N5368" s="1" t="s">
        <v>2395</v>
      </c>
    </row>
    <row r="5369" spans="3:14">
      <c r="C5369" s="1" t="s">
        <v>2490</v>
      </c>
      <c r="D5369" s="1">
        <v>0</v>
      </c>
      <c r="E5369" s="1" t="s">
        <v>27</v>
      </c>
      <c r="F5369" s="12" t="s">
        <v>142</v>
      </c>
      <c r="G5369" s="12" t="s">
        <v>3350</v>
      </c>
      <c r="H5369" s="1" t="s">
        <v>85</v>
      </c>
      <c r="I5369" s="12" t="s">
        <v>554</v>
      </c>
      <c r="J5369" s="12" t="s">
        <v>559</v>
      </c>
      <c r="K5369" s="1" t="s">
        <v>2480</v>
      </c>
      <c r="L5369" s="1" t="s">
        <v>2502</v>
      </c>
      <c r="M5369" s="1" t="s">
        <v>3293</v>
      </c>
      <c r="N5369" s="1" t="s">
        <v>2395</v>
      </c>
    </row>
    <row r="5370" spans="3:14">
      <c r="C5370" s="1" t="s">
        <v>110</v>
      </c>
      <c r="D5370" s="1">
        <v>0</v>
      </c>
      <c r="E5370" s="1" t="s">
        <v>27</v>
      </c>
      <c r="F5370" s="12" t="s">
        <v>142</v>
      </c>
      <c r="G5370" s="12" t="s">
        <v>3350</v>
      </c>
      <c r="H5370" s="1" t="s">
        <v>85</v>
      </c>
      <c r="I5370" s="12" t="s">
        <v>2</v>
      </c>
      <c r="J5370" s="12" t="s">
        <v>559</v>
      </c>
      <c r="K5370" s="1" t="s">
        <v>2480</v>
      </c>
      <c r="L5370" s="1" t="s">
        <v>2502</v>
      </c>
      <c r="M5370" s="1" t="s">
        <v>3293</v>
      </c>
      <c r="N5370" s="1" t="s">
        <v>2395</v>
      </c>
    </row>
    <row r="5371" spans="3:14">
      <c r="C5371" s="1" t="s">
        <v>2491</v>
      </c>
      <c r="F5371" s="12" t="s">
        <v>3350</v>
      </c>
      <c r="G5371" s="12" t="s">
        <v>3350</v>
      </c>
      <c r="H5371" s="1" t="s">
        <v>85</v>
      </c>
      <c r="I5371" s="12" t="s">
        <v>554</v>
      </c>
      <c r="J5371" s="12" t="s">
        <v>559</v>
      </c>
      <c r="K5371" s="1" t="s">
        <v>2480</v>
      </c>
      <c r="L5371" s="1" t="s">
        <v>2502</v>
      </c>
      <c r="M5371" s="1" t="s">
        <v>3293</v>
      </c>
      <c r="N5371" s="1" t="s">
        <v>2396</v>
      </c>
    </row>
    <row r="5372" spans="3:14">
      <c r="C5372" s="1" t="s">
        <v>2492</v>
      </c>
      <c r="F5372" s="12" t="s">
        <v>3350</v>
      </c>
      <c r="G5372" s="12" t="s">
        <v>3350</v>
      </c>
      <c r="H5372" s="1" t="s">
        <v>85</v>
      </c>
      <c r="I5372" s="12" t="s">
        <v>554</v>
      </c>
      <c r="J5372" s="12" t="s">
        <v>559</v>
      </c>
      <c r="K5372" s="1" t="s">
        <v>2480</v>
      </c>
      <c r="L5372" s="1" t="s">
        <v>2502</v>
      </c>
      <c r="M5372" s="1" t="s">
        <v>3293</v>
      </c>
      <c r="N5372" s="1" t="s">
        <v>2396</v>
      </c>
    </row>
    <row r="5373" spans="3:14">
      <c r="C5373" s="1" t="s">
        <v>2493</v>
      </c>
      <c r="F5373" s="12" t="s">
        <v>3350</v>
      </c>
      <c r="G5373" s="12" t="s">
        <v>3350</v>
      </c>
      <c r="H5373" s="1" t="s">
        <v>85</v>
      </c>
      <c r="I5373" s="12" t="s">
        <v>554</v>
      </c>
      <c r="J5373" s="12" t="s">
        <v>559</v>
      </c>
      <c r="K5373" s="1" t="s">
        <v>2480</v>
      </c>
      <c r="L5373" s="1" t="s">
        <v>2502</v>
      </c>
      <c r="M5373" s="1" t="s">
        <v>3293</v>
      </c>
      <c r="N5373" s="1" t="s">
        <v>2396</v>
      </c>
    </row>
    <row r="5374" spans="3:14">
      <c r="C5374" s="1" t="s">
        <v>110</v>
      </c>
      <c r="D5374" s="1">
        <v>0</v>
      </c>
      <c r="E5374" s="1" t="s">
        <v>27</v>
      </c>
      <c r="F5374" s="12" t="s">
        <v>142</v>
      </c>
      <c r="G5374" s="12" t="s">
        <v>3350</v>
      </c>
      <c r="H5374" s="1" t="s">
        <v>85</v>
      </c>
      <c r="I5374" s="12" t="s">
        <v>2</v>
      </c>
      <c r="J5374" s="12" t="s">
        <v>554</v>
      </c>
      <c r="K5374" s="1" t="s">
        <v>2480</v>
      </c>
      <c r="L5374" s="1" t="s">
        <v>2502</v>
      </c>
      <c r="M5374" s="1" t="s">
        <v>3293</v>
      </c>
      <c r="N5374" s="1" t="s">
        <v>2396</v>
      </c>
    </row>
    <row r="5375" spans="3:14">
      <c r="C5375" s="1" t="s">
        <v>2486</v>
      </c>
      <c r="D5375" s="1">
        <v>0</v>
      </c>
      <c r="E5375" s="1" t="s">
        <v>27</v>
      </c>
      <c r="F5375" s="12" t="s">
        <v>142</v>
      </c>
      <c r="G5375" s="12" t="s">
        <v>3350</v>
      </c>
      <c r="H5375" s="1" t="s">
        <v>85</v>
      </c>
      <c r="I5375" s="12" t="s">
        <v>554</v>
      </c>
      <c r="J5375" s="12" t="s">
        <v>559</v>
      </c>
      <c r="K5375" s="1" t="s">
        <v>2480</v>
      </c>
      <c r="L5375" s="1" t="s">
        <v>2502</v>
      </c>
      <c r="M5375" s="1" t="s">
        <v>3293</v>
      </c>
      <c r="N5375" s="1" t="s">
        <v>2396</v>
      </c>
    </row>
    <row r="5376" spans="3:14">
      <c r="C5376" s="1" t="s">
        <v>3117</v>
      </c>
      <c r="D5376" s="1">
        <v>0</v>
      </c>
      <c r="E5376" s="1" t="s">
        <v>27</v>
      </c>
      <c r="F5376" s="12" t="s">
        <v>142</v>
      </c>
      <c r="G5376" s="12" t="s">
        <v>3350</v>
      </c>
      <c r="H5376" s="1" t="s">
        <v>85</v>
      </c>
      <c r="I5376" s="12" t="s">
        <v>554</v>
      </c>
      <c r="J5376" s="12" t="s">
        <v>559</v>
      </c>
      <c r="K5376" s="1" t="s">
        <v>2480</v>
      </c>
      <c r="L5376" s="1" t="s">
        <v>2502</v>
      </c>
      <c r="M5376" s="1" t="s">
        <v>3293</v>
      </c>
      <c r="N5376" s="1" t="s">
        <v>2396</v>
      </c>
    </row>
    <row r="5377" spans="3:14">
      <c r="C5377" s="1" t="s">
        <v>3118</v>
      </c>
      <c r="D5377" s="1">
        <v>0</v>
      </c>
      <c r="E5377" s="1" t="s">
        <v>27</v>
      </c>
      <c r="F5377" s="12" t="s">
        <v>142</v>
      </c>
      <c r="G5377" s="12" t="s">
        <v>3350</v>
      </c>
      <c r="H5377" s="1" t="s">
        <v>85</v>
      </c>
      <c r="I5377" s="12" t="s">
        <v>554</v>
      </c>
      <c r="J5377" s="12" t="s">
        <v>559</v>
      </c>
      <c r="K5377" s="1" t="s">
        <v>2480</v>
      </c>
      <c r="L5377" s="1" t="s">
        <v>2502</v>
      </c>
      <c r="M5377" s="1" t="s">
        <v>3293</v>
      </c>
      <c r="N5377" s="1" t="s">
        <v>2396</v>
      </c>
    </row>
    <row r="5378" spans="3:14">
      <c r="C5378" s="1" t="s">
        <v>2487</v>
      </c>
      <c r="D5378" s="1">
        <v>0</v>
      </c>
      <c r="E5378" s="1" t="s">
        <v>27</v>
      </c>
      <c r="F5378" s="12" t="s">
        <v>142</v>
      </c>
      <c r="G5378" s="12" t="s">
        <v>3350</v>
      </c>
      <c r="H5378" s="1" t="s">
        <v>85</v>
      </c>
      <c r="I5378" s="12" t="s">
        <v>554</v>
      </c>
      <c r="J5378" s="12" t="s">
        <v>559</v>
      </c>
      <c r="K5378" s="1" t="s">
        <v>2480</v>
      </c>
      <c r="L5378" s="1" t="s">
        <v>2502</v>
      </c>
      <c r="M5378" s="1" t="s">
        <v>3293</v>
      </c>
      <c r="N5378" s="1" t="s">
        <v>2396</v>
      </c>
    </row>
    <row r="5379" spans="3:14">
      <c r="C5379" s="1" t="s">
        <v>2488</v>
      </c>
      <c r="D5379" s="1">
        <v>0</v>
      </c>
      <c r="E5379" s="1" t="s">
        <v>27</v>
      </c>
      <c r="F5379" s="12" t="s">
        <v>142</v>
      </c>
      <c r="G5379" s="12" t="s">
        <v>3350</v>
      </c>
      <c r="H5379" s="1" t="s">
        <v>85</v>
      </c>
      <c r="I5379" s="12" t="s">
        <v>554</v>
      </c>
      <c r="J5379" s="12" t="s">
        <v>559</v>
      </c>
      <c r="K5379" s="1" t="s">
        <v>2480</v>
      </c>
      <c r="L5379" s="1" t="s">
        <v>2502</v>
      </c>
      <c r="M5379" s="1" t="s">
        <v>3293</v>
      </c>
      <c r="N5379" s="1" t="s">
        <v>2396</v>
      </c>
    </row>
    <row r="5380" spans="3:14">
      <c r="C5380" s="1" t="s">
        <v>2242</v>
      </c>
      <c r="D5380" s="1">
        <v>0</v>
      </c>
      <c r="E5380" s="1" t="s">
        <v>27</v>
      </c>
      <c r="F5380" s="12" t="s">
        <v>142</v>
      </c>
      <c r="G5380" s="12" t="s">
        <v>3350</v>
      </c>
      <c r="H5380" s="1" t="s">
        <v>85</v>
      </c>
      <c r="I5380" s="12" t="s">
        <v>554</v>
      </c>
      <c r="J5380" s="12" t="s">
        <v>559</v>
      </c>
      <c r="K5380" s="1" t="s">
        <v>2480</v>
      </c>
      <c r="L5380" s="1" t="s">
        <v>2502</v>
      </c>
      <c r="M5380" s="1" t="s">
        <v>3293</v>
      </c>
      <c r="N5380" s="1" t="s">
        <v>2396</v>
      </c>
    </row>
    <row r="5381" spans="3:14">
      <c r="C5381" s="1" t="s">
        <v>2243</v>
      </c>
      <c r="D5381" s="1">
        <v>0</v>
      </c>
      <c r="E5381" s="1" t="s">
        <v>27</v>
      </c>
      <c r="F5381" s="12" t="s">
        <v>142</v>
      </c>
      <c r="G5381" s="12" t="s">
        <v>3350</v>
      </c>
      <c r="H5381" s="1" t="s">
        <v>85</v>
      </c>
      <c r="I5381" s="12" t="s">
        <v>554</v>
      </c>
      <c r="J5381" s="12" t="s">
        <v>559</v>
      </c>
      <c r="K5381" s="1" t="s">
        <v>2480</v>
      </c>
      <c r="L5381" s="1" t="s">
        <v>2502</v>
      </c>
      <c r="M5381" s="1" t="s">
        <v>3293</v>
      </c>
      <c r="N5381" s="1" t="s">
        <v>2396</v>
      </c>
    </row>
    <row r="5382" spans="3:14">
      <c r="C5382" s="1" t="s">
        <v>3119</v>
      </c>
      <c r="D5382" s="1">
        <v>0</v>
      </c>
      <c r="E5382" s="1" t="s">
        <v>27</v>
      </c>
      <c r="F5382" s="12" t="s">
        <v>142</v>
      </c>
      <c r="G5382" s="12" t="s">
        <v>3350</v>
      </c>
      <c r="H5382" s="1" t="s">
        <v>85</v>
      </c>
      <c r="I5382" s="12" t="s">
        <v>554</v>
      </c>
      <c r="J5382" s="12" t="s">
        <v>559</v>
      </c>
      <c r="K5382" s="1" t="s">
        <v>2480</v>
      </c>
      <c r="L5382" s="1" t="s">
        <v>2502</v>
      </c>
      <c r="M5382" s="1" t="s">
        <v>3293</v>
      </c>
      <c r="N5382" s="1" t="s">
        <v>2396</v>
      </c>
    </row>
    <row r="5383" spans="3:14">
      <c r="C5383" s="1" t="s">
        <v>2489</v>
      </c>
      <c r="D5383" s="1">
        <v>0</v>
      </c>
      <c r="E5383" s="1" t="s">
        <v>27</v>
      </c>
      <c r="F5383" s="12" t="s">
        <v>142</v>
      </c>
      <c r="G5383" s="12" t="s">
        <v>3350</v>
      </c>
      <c r="H5383" s="1" t="s">
        <v>85</v>
      </c>
      <c r="I5383" s="12" t="s">
        <v>554</v>
      </c>
      <c r="J5383" s="12" t="s">
        <v>559</v>
      </c>
      <c r="K5383" s="1" t="s">
        <v>2480</v>
      </c>
      <c r="L5383" s="1" t="s">
        <v>2502</v>
      </c>
      <c r="M5383" s="1" t="s">
        <v>3293</v>
      </c>
      <c r="N5383" s="1" t="s">
        <v>2396</v>
      </c>
    </row>
    <row r="5384" spans="3:14">
      <c r="C5384" s="1" t="s">
        <v>2490</v>
      </c>
      <c r="D5384" s="1">
        <v>0</v>
      </c>
      <c r="E5384" s="1" t="s">
        <v>27</v>
      </c>
      <c r="F5384" s="12" t="s">
        <v>142</v>
      </c>
      <c r="G5384" s="12" t="s">
        <v>3350</v>
      </c>
      <c r="H5384" s="1" t="s">
        <v>85</v>
      </c>
      <c r="I5384" s="12" t="s">
        <v>554</v>
      </c>
      <c r="J5384" s="12" t="s">
        <v>559</v>
      </c>
      <c r="K5384" s="1" t="s">
        <v>2480</v>
      </c>
      <c r="L5384" s="1" t="s">
        <v>2502</v>
      </c>
      <c r="M5384" s="1" t="s">
        <v>3293</v>
      </c>
      <c r="N5384" s="1" t="s">
        <v>2396</v>
      </c>
    </row>
    <row r="5385" spans="3:14">
      <c r="C5385" s="1" t="s">
        <v>110</v>
      </c>
      <c r="D5385" s="1">
        <v>0</v>
      </c>
      <c r="E5385" s="1" t="s">
        <v>27</v>
      </c>
      <c r="F5385" s="12" t="s">
        <v>142</v>
      </c>
      <c r="G5385" s="12" t="s">
        <v>3350</v>
      </c>
      <c r="H5385" s="1" t="s">
        <v>85</v>
      </c>
      <c r="I5385" s="12" t="s">
        <v>2</v>
      </c>
      <c r="J5385" s="12" t="s">
        <v>559</v>
      </c>
      <c r="K5385" s="1" t="s">
        <v>2480</v>
      </c>
      <c r="L5385" s="1" t="s">
        <v>2502</v>
      </c>
      <c r="M5385" s="1" t="s">
        <v>3293</v>
      </c>
      <c r="N5385" s="1" t="s">
        <v>2396</v>
      </c>
    </row>
    <row r="5386" spans="3:14">
      <c r="C5386" s="1" t="s">
        <v>2491</v>
      </c>
      <c r="F5386" s="12" t="s">
        <v>3350</v>
      </c>
      <c r="G5386" s="12" t="s">
        <v>3350</v>
      </c>
      <c r="H5386" s="1" t="s">
        <v>85</v>
      </c>
      <c r="I5386" s="12" t="s">
        <v>554</v>
      </c>
      <c r="J5386" s="12" t="s">
        <v>559</v>
      </c>
      <c r="K5386" s="1" t="s">
        <v>2480</v>
      </c>
      <c r="L5386" s="1" t="s">
        <v>2502</v>
      </c>
      <c r="M5386" s="1" t="s">
        <v>3293</v>
      </c>
      <c r="N5386" s="1" t="s">
        <v>2397</v>
      </c>
    </row>
    <row r="5387" spans="3:14">
      <c r="C5387" s="1" t="s">
        <v>2492</v>
      </c>
      <c r="F5387" s="12" t="s">
        <v>3350</v>
      </c>
      <c r="G5387" s="12" t="s">
        <v>3350</v>
      </c>
      <c r="H5387" s="1" t="s">
        <v>85</v>
      </c>
      <c r="I5387" s="12" t="s">
        <v>554</v>
      </c>
      <c r="J5387" s="12" t="s">
        <v>559</v>
      </c>
      <c r="K5387" s="1" t="s">
        <v>2480</v>
      </c>
      <c r="L5387" s="1" t="s">
        <v>2502</v>
      </c>
      <c r="M5387" s="1" t="s">
        <v>3293</v>
      </c>
      <c r="N5387" s="1" t="s">
        <v>2397</v>
      </c>
    </row>
    <row r="5388" spans="3:14">
      <c r="C5388" s="1" t="s">
        <v>2493</v>
      </c>
      <c r="F5388" s="12" t="s">
        <v>3350</v>
      </c>
      <c r="G5388" s="12" t="s">
        <v>3350</v>
      </c>
      <c r="H5388" s="1" t="s">
        <v>85</v>
      </c>
      <c r="I5388" s="12" t="s">
        <v>554</v>
      </c>
      <c r="J5388" s="12" t="s">
        <v>559</v>
      </c>
      <c r="K5388" s="1" t="s">
        <v>2480</v>
      </c>
      <c r="L5388" s="1" t="s">
        <v>2502</v>
      </c>
      <c r="M5388" s="1" t="s">
        <v>3293</v>
      </c>
      <c r="N5388" s="1" t="s">
        <v>2397</v>
      </c>
    </row>
    <row r="5389" spans="3:14">
      <c r="C5389" s="1" t="s">
        <v>110</v>
      </c>
      <c r="D5389" s="1">
        <v>0</v>
      </c>
      <c r="E5389" s="1" t="s">
        <v>27</v>
      </c>
      <c r="F5389" s="12" t="s">
        <v>142</v>
      </c>
      <c r="G5389" s="12" t="s">
        <v>3350</v>
      </c>
      <c r="H5389" s="1" t="s">
        <v>85</v>
      </c>
      <c r="I5389" s="12" t="s">
        <v>2</v>
      </c>
      <c r="J5389" s="12" t="s">
        <v>554</v>
      </c>
      <c r="K5389" s="1" t="s">
        <v>2480</v>
      </c>
      <c r="L5389" s="1" t="s">
        <v>2502</v>
      </c>
      <c r="M5389" s="1" t="s">
        <v>3293</v>
      </c>
      <c r="N5389" s="1" t="s">
        <v>2397</v>
      </c>
    </row>
    <row r="5390" spans="3:14">
      <c r="C5390" s="1" t="s">
        <v>2486</v>
      </c>
      <c r="D5390" s="1">
        <v>0</v>
      </c>
      <c r="E5390" s="1" t="s">
        <v>27</v>
      </c>
      <c r="F5390" s="12" t="s">
        <v>142</v>
      </c>
      <c r="G5390" s="12" t="s">
        <v>3350</v>
      </c>
      <c r="H5390" s="1" t="s">
        <v>85</v>
      </c>
      <c r="I5390" s="12" t="s">
        <v>554</v>
      </c>
      <c r="J5390" s="12" t="s">
        <v>559</v>
      </c>
      <c r="K5390" s="1" t="s">
        <v>2480</v>
      </c>
      <c r="L5390" s="1" t="s">
        <v>2502</v>
      </c>
      <c r="M5390" s="1" t="s">
        <v>3293</v>
      </c>
      <c r="N5390" s="1" t="s">
        <v>2397</v>
      </c>
    </row>
    <row r="5391" spans="3:14">
      <c r="C5391" s="1" t="s">
        <v>3117</v>
      </c>
      <c r="D5391" s="1">
        <v>0</v>
      </c>
      <c r="E5391" s="1" t="s">
        <v>27</v>
      </c>
      <c r="F5391" s="12" t="s">
        <v>142</v>
      </c>
      <c r="G5391" s="12" t="s">
        <v>3350</v>
      </c>
      <c r="H5391" s="1" t="s">
        <v>85</v>
      </c>
      <c r="I5391" s="12" t="s">
        <v>554</v>
      </c>
      <c r="J5391" s="12" t="s">
        <v>559</v>
      </c>
      <c r="K5391" s="1" t="s">
        <v>2480</v>
      </c>
      <c r="L5391" s="1" t="s">
        <v>2502</v>
      </c>
      <c r="M5391" s="1" t="s">
        <v>3293</v>
      </c>
      <c r="N5391" s="1" t="s">
        <v>2397</v>
      </c>
    </row>
    <row r="5392" spans="3:14">
      <c r="C5392" s="1" t="s">
        <v>3118</v>
      </c>
      <c r="D5392" s="1">
        <v>0</v>
      </c>
      <c r="E5392" s="1" t="s">
        <v>27</v>
      </c>
      <c r="F5392" s="12" t="s">
        <v>142</v>
      </c>
      <c r="G5392" s="12" t="s">
        <v>3350</v>
      </c>
      <c r="H5392" s="1" t="s">
        <v>85</v>
      </c>
      <c r="I5392" s="12" t="s">
        <v>554</v>
      </c>
      <c r="J5392" s="12" t="s">
        <v>559</v>
      </c>
      <c r="K5392" s="1" t="s">
        <v>2480</v>
      </c>
      <c r="L5392" s="1" t="s">
        <v>2502</v>
      </c>
      <c r="M5392" s="1" t="s">
        <v>3293</v>
      </c>
      <c r="N5392" s="1" t="s">
        <v>2397</v>
      </c>
    </row>
    <row r="5393" spans="3:14">
      <c r="C5393" s="1" t="s">
        <v>2487</v>
      </c>
      <c r="D5393" s="1">
        <v>0</v>
      </c>
      <c r="E5393" s="1" t="s">
        <v>27</v>
      </c>
      <c r="F5393" s="12" t="s">
        <v>142</v>
      </c>
      <c r="G5393" s="12" t="s">
        <v>3350</v>
      </c>
      <c r="H5393" s="1" t="s">
        <v>85</v>
      </c>
      <c r="I5393" s="12" t="s">
        <v>554</v>
      </c>
      <c r="J5393" s="12" t="s">
        <v>559</v>
      </c>
      <c r="K5393" s="1" t="s">
        <v>2480</v>
      </c>
      <c r="L5393" s="1" t="s">
        <v>2502</v>
      </c>
      <c r="M5393" s="1" t="s">
        <v>3293</v>
      </c>
      <c r="N5393" s="1" t="s">
        <v>2397</v>
      </c>
    </row>
    <row r="5394" spans="3:14">
      <c r="C5394" s="1" t="s">
        <v>2488</v>
      </c>
      <c r="D5394" s="1">
        <v>0</v>
      </c>
      <c r="E5394" s="1" t="s">
        <v>27</v>
      </c>
      <c r="F5394" s="12" t="s">
        <v>142</v>
      </c>
      <c r="G5394" s="12" t="s">
        <v>3350</v>
      </c>
      <c r="H5394" s="1" t="s">
        <v>85</v>
      </c>
      <c r="I5394" s="12" t="s">
        <v>554</v>
      </c>
      <c r="J5394" s="12" t="s">
        <v>559</v>
      </c>
      <c r="K5394" s="1" t="s">
        <v>2480</v>
      </c>
      <c r="L5394" s="1" t="s">
        <v>2502</v>
      </c>
      <c r="M5394" s="1" t="s">
        <v>3293</v>
      </c>
      <c r="N5394" s="1" t="s">
        <v>2397</v>
      </c>
    </row>
    <row r="5395" spans="3:14">
      <c r="C5395" s="1" t="s">
        <v>2242</v>
      </c>
      <c r="D5395" s="1">
        <v>0</v>
      </c>
      <c r="E5395" s="1" t="s">
        <v>27</v>
      </c>
      <c r="F5395" s="12" t="s">
        <v>142</v>
      </c>
      <c r="G5395" s="12" t="s">
        <v>3350</v>
      </c>
      <c r="H5395" s="1" t="s">
        <v>85</v>
      </c>
      <c r="I5395" s="12" t="s">
        <v>554</v>
      </c>
      <c r="J5395" s="12" t="s">
        <v>559</v>
      </c>
      <c r="K5395" s="1" t="s">
        <v>2480</v>
      </c>
      <c r="L5395" s="1" t="s">
        <v>2502</v>
      </c>
      <c r="M5395" s="1" t="s">
        <v>3293</v>
      </c>
      <c r="N5395" s="1" t="s">
        <v>2397</v>
      </c>
    </row>
    <row r="5396" spans="3:14">
      <c r="C5396" s="1" t="s">
        <v>2243</v>
      </c>
      <c r="D5396" s="1">
        <v>0</v>
      </c>
      <c r="E5396" s="1" t="s">
        <v>27</v>
      </c>
      <c r="F5396" s="12" t="s">
        <v>142</v>
      </c>
      <c r="G5396" s="12" t="s">
        <v>3350</v>
      </c>
      <c r="H5396" s="1" t="s">
        <v>85</v>
      </c>
      <c r="I5396" s="12" t="s">
        <v>554</v>
      </c>
      <c r="J5396" s="12" t="s">
        <v>559</v>
      </c>
      <c r="K5396" s="1" t="s">
        <v>2480</v>
      </c>
      <c r="L5396" s="1" t="s">
        <v>2502</v>
      </c>
      <c r="M5396" s="1" t="s">
        <v>3293</v>
      </c>
      <c r="N5396" s="1" t="s">
        <v>2397</v>
      </c>
    </row>
    <row r="5397" spans="3:14">
      <c r="C5397" s="1" t="s">
        <v>3119</v>
      </c>
      <c r="D5397" s="1">
        <v>0</v>
      </c>
      <c r="E5397" s="1" t="s">
        <v>27</v>
      </c>
      <c r="F5397" s="12" t="s">
        <v>142</v>
      </c>
      <c r="G5397" s="12" t="s">
        <v>3350</v>
      </c>
      <c r="H5397" s="1" t="s">
        <v>85</v>
      </c>
      <c r="I5397" s="12" t="s">
        <v>554</v>
      </c>
      <c r="J5397" s="12" t="s">
        <v>559</v>
      </c>
      <c r="K5397" s="1" t="s">
        <v>2480</v>
      </c>
      <c r="L5397" s="1" t="s">
        <v>2502</v>
      </c>
      <c r="M5397" s="1" t="s">
        <v>3293</v>
      </c>
      <c r="N5397" s="1" t="s">
        <v>2397</v>
      </c>
    </row>
    <row r="5398" spans="3:14">
      <c r="C5398" s="1" t="s">
        <v>2489</v>
      </c>
      <c r="D5398" s="1">
        <v>0</v>
      </c>
      <c r="E5398" s="1" t="s">
        <v>27</v>
      </c>
      <c r="F5398" s="12" t="s">
        <v>142</v>
      </c>
      <c r="G5398" s="12" t="s">
        <v>3350</v>
      </c>
      <c r="H5398" s="1" t="s">
        <v>85</v>
      </c>
      <c r="I5398" s="12" t="s">
        <v>554</v>
      </c>
      <c r="J5398" s="12" t="s">
        <v>559</v>
      </c>
      <c r="K5398" s="1" t="s">
        <v>2480</v>
      </c>
      <c r="L5398" s="1" t="s">
        <v>2502</v>
      </c>
      <c r="M5398" s="1" t="s">
        <v>3293</v>
      </c>
      <c r="N5398" s="1" t="s">
        <v>2397</v>
      </c>
    </row>
    <row r="5399" spans="3:14">
      <c r="C5399" s="1" t="s">
        <v>2490</v>
      </c>
      <c r="D5399" s="1">
        <v>0</v>
      </c>
      <c r="E5399" s="1" t="s">
        <v>27</v>
      </c>
      <c r="F5399" s="12" t="s">
        <v>142</v>
      </c>
      <c r="G5399" s="12" t="s">
        <v>3350</v>
      </c>
      <c r="H5399" s="1" t="s">
        <v>85</v>
      </c>
      <c r="I5399" s="12" t="s">
        <v>554</v>
      </c>
      <c r="J5399" s="12" t="s">
        <v>559</v>
      </c>
      <c r="K5399" s="1" t="s">
        <v>2480</v>
      </c>
      <c r="L5399" s="1" t="s">
        <v>2502</v>
      </c>
      <c r="M5399" s="1" t="s">
        <v>3293</v>
      </c>
      <c r="N5399" s="1" t="s">
        <v>2397</v>
      </c>
    </row>
    <row r="5400" spans="3:14">
      <c r="C5400" s="1" t="s">
        <v>110</v>
      </c>
      <c r="D5400" s="1">
        <v>0</v>
      </c>
      <c r="E5400" s="1" t="s">
        <v>27</v>
      </c>
      <c r="F5400" s="12" t="s">
        <v>142</v>
      </c>
      <c r="G5400" s="12" t="s">
        <v>3350</v>
      </c>
      <c r="H5400" s="1" t="s">
        <v>85</v>
      </c>
      <c r="I5400" s="12" t="s">
        <v>2</v>
      </c>
      <c r="J5400" s="12" t="s">
        <v>559</v>
      </c>
      <c r="K5400" s="1" t="s">
        <v>2480</v>
      </c>
      <c r="L5400" s="1" t="s">
        <v>2502</v>
      </c>
      <c r="M5400" s="1" t="s">
        <v>3293</v>
      </c>
      <c r="N5400" s="1" t="s">
        <v>2397</v>
      </c>
    </row>
    <row r="5401" spans="3:14">
      <c r="C5401" s="1" t="s">
        <v>2491</v>
      </c>
      <c r="F5401" s="12" t="s">
        <v>3350</v>
      </c>
      <c r="G5401" s="12" t="s">
        <v>3350</v>
      </c>
      <c r="H5401" s="1" t="s">
        <v>85</v>
      </c>
      <c r="I5401" s="12" t="s">
        <v>554</v>
      </c>
      <c r="J5401" s="12" t="s">
        <v>559</v>
      </c>
      <c r="K5401" s="1" t="s">
        <v>2480</v>
      </c>
      <c r="L5401" s="1" t="s">
        <v>3114</v>
      </c>
      <c r="M5401" s="1" t="s">
        <v>3293</v>
      </c>
      <c r="N5401" s="1" t="s">
        <v>2395</v>
      </c>
    </row>
    <row r="5402" spans="3:14">
      <c r="C5402" s="1" t="s">
        <v>2492</v>
      </c>
      <c r="F5402" s="30" t="s">
        <v>3350</v>
      </c>
      <c r="G5402" s="12" t="s">
        <v>3350</v>
      </c>
      <c r="H5402" s="1" t="s">
        <v>85</v>
      </c>
      <c r="I5402" s="12" t="s">
        <v>554</v>
      </c>
      <c r="J5402" s="12" t="s">
        <v>559</v>
      </c>
      <c r="K5402" s="1" t="s">
        <v>2480</v>
      </c>
      <c r="L5402" s="1" t="s">
        <v>3114</v>
      </c>
      <c r="M5402" s="1" t="s">
        <v>3293</v>
      </c>
      <c r="N5402" s="1" t="s">
        <v>2395</v>
      </c>
    </row>
    <row r="5403" spans="3:14">
      <c r="C5403" s="1" t="s">
        <v>2493</v>
      </c>
      <c r="F5403" s="30" t="s">
        <v>3350</v>
      </c>
      <c r="G5403" s="12" t="s">
        <v>3350</v>
      </c>
      <c r="H5403" s="1" t="s">
        <v>85</v>
      </c>
      <c r="I5403" s="12" t="s">
        <v>554</v>
      </c>
      <c r="J5403" s="12" t="s">
        <v>559</v>
      </c>
      <c r="K5403" s="1" t="s">
        <v>2480</v>
      </c>
      <c r="L5403" s="1" t="s">
        <v>3114</v>
      </c>
      <c r="M5403" s="1" t="s">
        <v>3293</v>
      </c>
      <c r="N5403" s="1" t="s">
        <v>2395</v>
      </c>
    </row>
    <row r="5404" spans="3:14">
      <c r="C5404" s="1" t="s">
        <v>110</v>
      </c>
      <c r="D5404" s="1">
        <v>0</v>
      </c>
      <c r="E5404" s="1" t="s">
        <v>27</v>
      </c>
      <c r="F5404" s="12" t="s">
        <v>142</v>
      </c>
      <c r="G5404" s="12" t="s">
        <v>3350</v>
      </c>
      <c r="H5404" s="1" t="s">
        <v>85</v>
      </c>
      <c r="I5404" s="12" t="s">
        <v>2</v>
      </c>
      <c r="J5404" s="12" t="s">
        <v>554</v>
      </c>
      <c r="K5404" s="1" t="s">
        <v>2480</v>
      </c>
      <c r="L5404" s="1" t="s">
        <v>3114</v>
      </c>
      <c r="M5404" s="1" t="s">
        <v>3293</v>
      </c>
      <c r="N5404" s="1" t="s">
        <v>2395</v>
      </c>
    </row>
    <row r="5405" spans="3:14">
      <c r="C5405" s="1" t="s">
        <v>2486</v>
      </c>
      <c r="D5405" s="1">
        <v>0</v>
      </c>
      <c r="E5405" s="1" t="s">
        <v>27</v>
      </c>
      <c r="F5405" s="12" t="s">
        <v>142</v>
      </c>
      <c r="G5405" s="12" t="s">
        <v>3350</v>
      </c>
      <c r="H5405" s="1" t="s">
        <v>85</v>
      </c>
      <c r="I5405" s="12" t="s">
        <v>554</v>
      </c>
      <c r="J5405" s="12" t="s">
        <v>559</v>
      </c>
      <c r="K5405" s="1" t="s">
        <v>2480</v>
      </c>
      <c r="L5405" s="1" t="s">
        <v>3114</v>
      </c>
      <c r="M5405" s="1" t="s">
        <v>3293</v>
      </c>
      <c r="N5405" s="1" t="s">
        <v>2395</v>
      </c>
    </row>
    <row r="5406" spans="3:14">
      <c r="C5406" s="1" t="s">
        <v>3117</v>
      </c>
      <c r="D5406" s="1">
        <v>0</v>
      </c>
      <c r="E5406" s="1" t="s">
        <v>27</v>
      </c>
      <c r="F5406" s="12" t="s">
        <v>142</v>
      </c>
      <c r="G5406" s="12" t="s">
        <v>3350</v>
      </c>
      <c r="H5406" s="1" t="s">
        <v>85</v>
      </c>
      <c r="I5406" s="12" t="s">
        <v>554</v>
      </c>
      <c r="J5406" s="12" t="s">
        <v>559</v>
      </c>
      <c r="K5406" s="1" t="s">
        <v>2480</v>
      </c>
      <c r="L5406" s="1" t="s">
        <v>3114</v>
      </c>
      <c r="M5406" s="1" t="s">
        <v>3293</v>
      </c>
      <c r="N5406" s="1" t="s">
        <v>2395</v>
      </c>
    </row>
    <row r="5407" spans="3:14">
      <c r="C5407" s="1" t="s">
        <v>3118</v>
      </c>
      <c r="D5407" s="1">
        <v>0</v>
      </c>
      <c r="E5407" s="1" t="s">
        <v>27</v>
      </c>
      <c r="F5407" s="12" t="s">
        <v>142</v>
      </c>
      <c r="G5407" s="12" t="s">
        <v>3350</v>
      </c>
      <c r="H5407" s="1" t="s">
        <v>85</v>
      </c>
      <c r="I5407" s="12" t="s">
        <v>554</v>
      </c>
      <c r="J5407" s="12" t="s">
        <v>559</v>
      </c>
      <c r="K5407" s="1" t="s">
        <v>2480</v>
      </c>
      <c r="L5407" s="1" t="s">
        <v>3114</v>
      </c>
      <c r="M5407" s="1" t="s">
        <v>3293</v>
      </c>
      <c r="N5407" s="1" t="s">
        <v>2395</v>
      </c>
    </row>
    <row r="5408" spans="3:14">
      <c r="C5408" s="1" t="s">
        <v>2487</v>
      </c>
      <c r="D5408" s="1">
        <v>0</v>
      </c>
      <c r="E5408" s="1" t="s">
        <v>27</v>
      </c>
      <c r="F5408" s="12" t="s">
        <v>142</v>
      </c>
      <c r="G5408" s="12" t="s">
        <v>3350</v>
      </c>
      <c r="H5408" s="1" t="s">
        <v>85</v>
      </c>
      <c r="I5408" s="12" t="s">
        <v>554</v>
      </c>
      <c r="J5408" s="12" t="s">
        <v>559</v>
      </c>
      <c r="K5408" s="1" t="s">
        <v>2480</v>
      </c>
      <c r="L5408" s="1" t="s">
        <v>3114</v>
      </c>
      <c r="M5408" s="1" t="s">
        <v>3293</v>
      </c>
      <c r="N5408" s="1" t="s">
        <v>2395</v>
      </c>
    </row>
    <row r="5409" spans="3:14">
      <c r="C5409" s="1" t="s">
        <v>2488</v>
      </c>
      <c r="D5409" s="1">
        <v>0</v>
      </c>
      <c r="E5409" s="1" t="s">
        <v>27</v>
      </c>
      <c r="F5409" s="12" t="s">
        <v>142</v>
      </c>
      <c r="G5409" s="12" t="s">
        <v>3350</v>
      </c>
      <c r="H5409" s="1" t="s">
        <v>85</v>
      </c>
      <c r="I5409" s="12" t="s">
        <v>554</v>
      </c>
      <c r="J5409" s="12" t="s">
        <v>559</v>
      </c>
      <c r="K5409" s="1" t="s">
        <v>2480</v>
      </c>
      <c r="L5409" s="1" t="s">
        <v>3114</v>
      </c>
      <c r="M5409" s="1" t="s">
        <v>3293</v>
      </c>
      <c r="N5409" s="1" t="s">
        <v>2395</v>
      </c>
    </row>
    <row r="5410" spans="3:14">
      <c r="C5410" s="1" t="s">
        <v>2242</v>
      </c>
      <c r="D5410" s="1">
        <v>0</v>
      </c>
      <c r="E5410" s="1" t="s">
        <v>27</v>
      </c>
      <c r="F5410" s="12" t="s">
        <v>142</v>
      </c>
      <c r="G5410" s="12" t="s">
        <v>3350</v>
      </c>
      <c r="H5410" s="1" t="s">
        <v>85</v>
      </c>
      <c r="I5410" s="12" t="s">
        <v>554</v>
      </c>
      <c r="J5410" s="12" t="s">
        <v>559</v>
      </c>
      <c r="K5410" s="1" t="s">
        <v>2480</v>
      </c>
      <c r="L5410" s="1" t="s">
        <v>3114</v>
      </c>
      <c r="M5410" s="1" t="s">
        <v>3293</v>
      </c>
      <c r="N5410" s="1" t="s">
        <v>2395</v>
      </c>
    </row>
    <row r="5411" spans="3:14">
      <c r="C5411" s="1" t="s">
        <v>2243</v>
      </c>
      <c r="D5411" s="1">
        <v>0</v>
      </c>
      <c r="E5411" s="1" t="s">
        <v>27</v>
      </c>
      <c r="F5411" s="12" t="s">
        <v>142</v>
      </c>
      <c r="G5411" s="12" t="s">
        <v>3350</v>
      </c>
      <c r="H5411" s="1" t="s">
        <v>85</v>
      </c>
      <c r="I5411" s="12" t="s">
        <v>554</v>
      </c>
      <c r="J5411" s="12" t="s">
        <v>559</v>
      </c>
      <c r="K5411" s="1" t="s">
        <v>2480</v>
      </c>
      <c r="L5411" s="1" t="s">
        <v>3114</v>
      </c>
      <c r="M5411" s="1" t="s">
        <v>3293</v>
      </c>
      <c r="N5411" s="1" t="s">
        <v>2395</v>
      </c>
    </row>
    <row r="5412" spans="3:14">
      <c r="C5412" s="1" t="s">
        <v>3119</v>
      </c>
      <c r="D5412" s="1">
        <v>0</v>
      </c>
      <c r="E5412" s="1" t="s">
        <v>27</v>
      </c>
      <c r="F5412" s="12" t="s">
        <v>142</v>
      </c>
      <c r="G5412" s="12" t="s">
        <v>3350</v>
      </c>
      <c r="H5412" s="1" t="s">
        <v>85</v>
      </c>
      <c r="I5412" s="12" t="s">
        <v>554</v>
      </c>
      <c r="J5412" s="12" t="s">
        <v>559</v>
      </c>
      <c r="K5412" s="1" t="s">
        <v>2480</v>
      </c>
      <c r="L5412" s="1" t="s">
        <v>3114</v>
      </c>
      <c r="M5412" s="1" t="s">
        <v>3293</v>
      </c>
      <c r="N5412" s="1" t="s">
        <v>2395</v>
      </c>
    </row>
    <row r="5413" spans="3:14">
      <c r="C5413" s="1" t="s">
        <v>2489</v>
      </c>
      <c r="D5413" s="1">
        <v>0</v>
      </c>
      <c r="E5413" s="1" t="s">
        <v>27</v>
      </c>
      <c r="F5413" s="12" t="s">
        <v>142</v>
      </c>
      <c r="G5413" s="12" t="s">
        <v>3350</v>
      </c>
      <c r="H5413" s="1" t="s">
        <v>85</v>
      </c>
      <c r="I5413" s="12" t="s">
        <v>554</v>
      </c>
      <c r="J5413" s="12" t="s">
        <v>559</v>
      </c>
      <c r="K5413" s="1" t="s">
        <v>2480</v>
      </c>
      <c r="L5413" s="1" t="s">
        <v>3114</v>
      </c>
      <c r="M5413" s="1" t="s">
        <v>3293</v>
      </c>
      <c r="N5413" s="1" t="s">
        <v>2395</v>
      </c>
    </row>
    <row r="5414" spans="3:14">
      <c r="C5414" s="1" t="s">
        <v>2490</v>
      </c>
      <c r="D5414" s="1">
        <v>0</v>
      </c>
      <c r="E5414" s="1" t="s">
        <v>27</v>
      </c>
      <c r="F5414" s="12" t="s">
        <v>142</v>
      </c>
      <c r="G5414" s="12" t="s">
        <v>3350</v>
      </c>
      <c r="H5414" s="1" t="s">
        <v>85</v>
      </c>
      <c r="I5414" s="12" t="s">
        <v>554</v>
      </c>
      <c r="J5414" s="12" t="s">
        <v>559</v>
      </c>
      <c r="K5414" s="1" t="s">
        <v>2480</v>
      </c>
      <c r="L5414" s="1" t="s">
        <v>3114</v>
      </c>
      <c r="M5414" s="1" t="s">
        <v>3293</v>
      </c>
      <c r="N5414" s="1" t="s">
        <v>2395</v>
      </c>
    </row>
    <row r="5415" spans="3:14">
      <c r="C5415" s="1" t="s">
        <v>110</v>
      </c>
      <c r="D5415" s="1">
        <v>0</v>
      </c>
      <c r="E5415" s="1" t="s">
        <v>27</v>
      </c>
      <c r="F5415" s="12" t="s">
        <v>142</v>
      </c>
      <c r="G5415" s="12" t="s">
        <v>3350</v>
      </c>
      <c r="H5415" s="1" t="s">
        <v>85</v>
      </c>
      <c r="I5415" s="12" t="s">
        <v>2</v>
      </c>
      <c r="J5415" s="12" t="s">
        <v>559</v>
      </c>
      <c r="K5415" s="1" t="s">
        <v>2480</v>
      </c>
      <c r="L5415" s="1" t="s">
        <v>3114</v>
      </c>
      <c r="M5415" s="1" t="s">
        <v>3293</v>
      </c>
      <c r="N5415" s="1" t="s">
        <v>2395</v>
      </c>
    </row>
    <row r="5416" spans="3:14">
      <c r="C5416" s="1" t="s">
        <v>2491</v>
      </c>
      <c r="F5416" s="12" t="s">
        <v>3350</v>
      </c>
      <c r="G5416" s="12" t="s">
        <v>3350</v>
      </c>
      <c r="H5416" s="1" t="s">
        <v>85</v>
      </c>
      <c r="I5416" s="12" t="s">
        <v>554</v>
      </c>
      <c r="J5416" s="12" t="s">
        <v>559</v>
      </c>
      <c r="K5416" s="1" t="s">
        <v>2480</v>
      </c>
      <c r="L5416" s="1" t="s">
        <v>3114</v>
      </c>
      <c r="M5416" s="1" t="s">
        <v>3293</v>
      </c>
      <c r="N5416" s="1" t="s">
        <v>2396</v>
      </c>
    </row>
    <row r="5417" spans="3:14">
      <c r="C5417" s="1" t="s">
        <v>2492</v>
      </c>
      <c r="F5417" s="12" t="s">
        <v>3350</v>
      </c>
      <c r="G5417" s="12" t="s">
        <v>3350</v>
      </c>
      <c r="H5417" s="1" t="s">
        <v>85</v>
      </c>
      <c r="I5417" s="12" t="s">
        <v>554</v>
      </c>
      <c r="J5417" s="12" t="s">
        <v>559</v>
      </c>
      <c r="K5417" s="1" t="s">
        <v>2480</v>
      </c>
      <c r="L5417" s="1" t="s">
        <v>3114</v>
      </c>
      <c r="M5417" s="1" t="s">
        <v>3293</v>
      </c>
      <c r="N5417" s="1" t="s">
        <v>2396</v>
      </c>
    </row>
    <row r="5418" spans="3:14">
      <c r="C5418" s="1" t="s">
        <v>2493</v>
      </c>
      <c r="F5418" s="12" t="s">
        <v>3350</v>
      </c>
      <c r="G5418" s="12" t="s">
        <v>3350</v>
      </c>
      <c r="H5418" s="1" t="s">
        <v>85</v>
      </c>
      <c r="I5418" s="12" t="s">
        <v>554</v>
      </c>
      <c r="J5418" s="12" t="s">
        <v>559</v>
      </c>
      <c r="K5418" s="1" t="s">
        <v>2480</v>
      </c>
      <c r="L5418" s="1" t="s">
        <v>3114</v>
      </c>
      <c r="M5418" s="1" t="s">
        <v>3293</v>
      </c>
      <c r="N5418" s="1" t="s">
        <v>2396</v>
      </c>
    </row>
    <row r="5419" spans="3:14">
      <c r="C5419" s="1" t="s">
        <v>110</v>
      </c>
      <c r="D5419" s="1">
        <v>0</v>
      </c>
      <c r="E5419" s="1" t="s">
        <v>27</v>
      </c>
      <c r="F5419" s="12" t="s">
        <v>142</v>
      </c>
      <c r="G5419" s="12" t="s">
        <v>3350</v>
      </c>
      <c r="H5419" s="1" t="s">
        <v>85</v>
      </c>
      <c r="I5419" s="12" t="s">
        <v>2</v>
      </c>
      <c r="J5419" s="12" t="s">
        <v>554</v>
      </c>
      <c r="K5419" s="1" t="s">
        <v>2480</v>
      </c>
      <c r="L5419" s="1" t="s">
        <v>3114</v>
      </c>
      <c r="M5419" s="1" t="s">
        <v>3293</v>
      </c>
      <c r="N5419" s="1" t="s">
        <v>2396</v>
      </c>
    </row>
    <row r="5420" spans="3:14">
      <c r="C5420" s="1" t="s">
        <v>2486</v>
      </c>
      <c r="D5420" s="1">
        <v>0</v>
      </c>
      <c r="E5420" s="1" t="s">
        <v>27</v>
      </c>
      <c r="F5420" s="12" t="s">
        <v>142</v>
      </c>
      <c r="G5420" s="12" t="s">
        <v>3350</v>
      </c>
      <c r="H5420" s="1" t="s">
        <v>85</v>
      </c>
      <c r="I5420" s="12" t="s">
        <v>554</v>
      </c>
      <c r="J5420" s="12" t="s">
        <v>559</v>
      </c>
      <c r="K5420" s="1" t="s">
        <v>2480</v>
      </c>
      <c r="L5420" s="1" t="s">
        <v>3114</v>
      </c>
      <c r="M5420" s="1" t="s">
        <v>3293</v>
      </c>
      <c r="N5420" s="1" t="s">
        <v>2396</v>
      </c>
    </row>
    <row r="5421" spans="3:14">
      <c r="C5421" s="1" t="s">
        <v>3117</v>
      </c>
      <c r="D5421" s="1">
        <v>0</v>
      </c>
      <c r="E5421" s="1" t="s">
        <v>27</v>
      </c>
      <c r="F5421" s="12" t="s">
        <v>142</v>
      </c>
      <c r="G5421" s="12" t="s">
        <v>3350</v>
      </c>
      <c r="H5421" s="1" t="s">
        <v>85</v>
      </c>
      <c r="I5421" s="12" t="s">
        <v>554</v>
      </c>
      <c r="J5421" s="12" t="s">
        <v>559</v>
      </c>
      <c r="K5421" s="1" t="s">
        <v>2480</v>
      </c>
      <c r="L5421" s="1" t="s">
        <v>3114</v>
      </c>
      <c r="M5421" s="1" t="s">
        <v>3293</v>
      </c>
      <c r="N5421" s="1" t="s">
        <v>2396</v>
      </c>
    </row>
    <row r="5422" spans="3:14">
      <c r="C5422" s="1" t="s">
        <v>3118</v>
      </c>
      <c r="D5422" s="1">
        <v>0</v>
      </c>
      <c r="E5422" s="1" t="s">
        <v>27</v>
      </c>
      <c r="F5422" s="12" t="s">
        <v>142</v>
      </c>
      <c r="G5422" s="12" t="s">
        <v>3350</v>
      </c>
      <c r="H5422" s="1" t="s">
        <v>85</v>
      </c>
      <c r="I5422" s="12" t="s">
        <v>554</v>
      </c>
      <c r="J5422" s="12" t="s">
        <v>559</v>
      </c>
      <c r="K5422" s="1" t="s">
        <v>2480</v>
      </c>
      <c r="L5422" s="1" t="s">
        <v>3114</v>
      </c>
      <c r="M5422" s="1" t="s">
        <v>3293</v>
      </c>
      <c r="N5422" s="1" t="s">
        <v>2396</v>
      </c>
    </row>
    <row r="5423" spans="3:14">
      <c r="C5423" s="1" t="s">
        <v>2487</v>
      </c>
      <c r="D5423" s="1">
        <v>0</v>
      </c>
      <c r="E5423" s="1" t="s">
        <v>27</v>
      </c>
      <c r="F5423" s="12" t="s">
        <v>142</v>
      </c>
      <c r="G5423" s="12" t="s">
        <v>3350</v>
      </c>
      <c r="H5423" s="1" t="s">
        <v>85</v>
      </c>
      <c r="I5423" s="12" t="s">
        <v>554</v>
      </c>
      <c r="J5423" s="12" t="s">
        <v>559</v>
      </c>
      <c r="K5423" s="1" t="s">
        <v>2480</v>
      </c>
      <c r="L5423" s="1" t="s">
        <v>3114</v>
      </c>
      <c r="M5423" s="1" t="s">
        <v>3293</v>
      </c>
      <c r="N5423" s="1" t="s">
        <v>2396</v>
      </c>
    </row>
    <row r="5424" spans="3:14">
      <c r="C5424" s="1" t="s">
        <v>2488</v>
      </c>
      <c r="D5424" s="1">
        <v>0</v>
      </c>
      <c r="E5424" s="1" t="s">
        <v>27</v>
      </c>
      <c r="F5424" s="12" t="s">
        <v>142</v>
      </c>
      <c r="G5424" s="12" t="s">
        <v>3350</v>
      </c>
      <c r="H5424" s="1" t="s">
        <v>85</v>
      </c>
      <c r="I5424" s="12" t="s">
        <v>554</v>
      </c>
      <c r="J5424" s="12" t="s">
        <v>559</v>
      </c>
      <c r="K5424" s="1" t="s">
        <v>2480</v>
      </c>
      <c r="L5424" s="1" t="s">
        <v>3114</v>
      </c>
      <c r="M5424" s="1" t="s">
        <v>3293</v>
      </c>
      <c r="N5424" s="1" t="s">
        <v>2396</v>
      </c>
    </row>
    <row r="5425" spans="3:14">
      <c r="C5425" s="1" t="s">
        <v>2242</v>
      </c>
      <c r="D5425" s="1">
        <v>0</v>
      </c>
      <c r="E5425" s="1" t="s">
        <v>27</v>
      </c>
      <c r="F5425" s="12" t="s">
        <v>142</v>
      </c>
      <c r="G5425" s="12" t="s">
        <v>3350</v>
      </c>
      <c r="H5425" s="1" t="s">
        <v>85</v>
      </c>
      <c r="I5425" s="12" t="s">
        <v>554</v>
      </c>
      <c r="J5425" s="12" t="s">
        <v>559</v>
      </c>
      <c r="K5425" s="1" t="s">
        <v>2480</v>
      </c>
      <c r="L5425" s="1" t="s">
        <v>3114</v>
      </c>
      <c r="M5425" s="1" t="s">
        <v>3293</v>
      </c>
      <c r="N5425" s="1" t="s">
        <v>2396</v>
      </c>
    </row>
    <row r="5426" spans="3:14">
      <c r="C5426" s="1" t="s">
        <v>2243</v>
      </c>
      <c r="D5426" s="1">
        <v>0</v>
      </c>
      <c r="E5426" s="1" t="s">
        <v>27</v>
      </c>
      <c r="F5426" s="12" t="s">
        <v>142</v>
      </c>
      <c r="G5426" s="12" t="s">
        <v>3350</v>
      </c>
      <c r="H5426" s="1" t="s">
        <v>85</v>
      </c>
      <c r="I5426" s="12" t="s">
        <v>554</v>
      </c>
      <c r="J5426" s="12" t="s">
        <v>559</v>
      </c>
      <c r="K5426" s="1" t="s">
        <v>2480</v>
      </c>
      <c r="L5426" s="1" t="s">
        <v>3114</v>
      </c>
      <c r="M5426" s="1" t="s">
        <v>3293</v>
      </c>
      <c r="N5426" s="1" t="s">
        <v>2396</v>
      </c>
    </row>
    <row r="5427" spans="3:14">
      <c r="C5427" s="1" t="s">
        <v>3119</v>
      </c>
      <c r="D5427" s="1">
        <v>0</v>
      </c>
      <c r="E5427" s="1" t="s">
        <v>27</v>
      </c>
      <c r="F5427" s="12" t="s">
        <v>142</v>
      </c>
      <c r="G5427" s="12" t="s">
        <v>3350</v>
      </c>
      <c r="H5427" s="1" t="s">
        <v>85</v>
      </c>
      <c r="I5427" s="12" t="s">
        <v>554</v>
      </c>
      <c r="J5427" s="12" t="s">
        <v>559</v>
      </c>
      <c r="K5427" s="1" t="s">
        <v>2480</v>
      </c>
      <c r="L5427" s="1" t="s">
        <v>3114</v>
      </c>
      <c r="M5427" s="1" t="s">
        <v>3293</v>
      </c>
      <c r="N5427" s="1" t="s">
        <v>2396</v>
      </c>
    </row>
    <row r="5428" spans="3:14">
      <c r="C5428" s="1" t="s">
        <v>2489</v>
      </c>
      <c r="D5428" s="1">
        <v>0</v>
      </c>
      <c r="E5428" s="1" t="s">
        <v>27</v>
      </c>
      <c r="F5428" s="12" t="s">
        <v>142</v>
      </c>
      <c r="G5428" s="12" t="s">
        <v>3350</v>
      </c>
      <c r="H5428" s="1" t="s">
        <v>85</v>
      </c>
      <c r="I5428" s="12" t="s">
        <v>554</v>
      </c>
      <c r="J5428" s="12" t="s">
        <v>559</v>
      </c>
      <c r="K5428" s="1" t="s">
        <v>2480</v>
      </c>
      <c r="L5428" s="1" t="s">
        <v>3114</v>
      </c>
      <c r="M5428" s="1" t="s">
        <v>3293</v>
      </c>
      <c r="N5428" s="1" t="s">
        <v>2396</v>
      </c>
    </row>
    <row r="5429" spans="3:14">
      <c r="C5429" s="1" t="s">
        <v>2490</v>
      </c>
      <c r="D5429" s="1">
        <v>0</v>
      </c>
      <c r="E5429" s="1" t="s">
        <v>27</v>
      </c>
      <c r="F5429" s="12" t="s">
        <v>142</v>
      </c>
      <c r="G5429" s="12" t="s">
        <v>3350</v>
      </c>
      <c r="H5429" s="1" t="s">
        <v>85</v>
      </c>
      <c r="I5429" s="12" t="s">
        <v>554</v>
      </c>
      <c r="J5429" s="12" t="s">
        <v>559</v>
      </c>
      <c r="K5429" s="1" t="s">
        <v>2480</v>
      </c>
      <c r="L5429" s="1" t="s">
        <v>3114</v>
      </c>
      <c r="M5429" s="1" t="s">
        <v>3293</v>
      </c>
      <c r="N5429" s="1" t="s">
        <v>2396</v>
      </c>
    </row>
    <row r="5430" spans="3:14">
      <c r="C5430" s="1" t="s">
        <v>110</v>
      </c>
      <c r="D5430" s="1">
        <v>0</v>
      </c>
      <c r="E5430" s="1" t="s">
        <v>27</v>
      </c>
      <c r="F5430" s="12" t="s">
        <v>142</v>
      </c>
      <c r="G5430" s="12" t="s">
        <v>3350</v>
      </c>
      <c r="H5430" s="1" t="s">
        <v>85</v>
      </c>
      <c r="I5430" s="12" t="s">
        <v>2</v>
      </c>
      <c r="J5430" s="12" t="s">
        <v>559</v>
      </c>
      <c r="K5430" s="1" t="s">
        <v>2480</v>
      </c>
      <c r="L5430" s="1" t="s">
        <v>3114</v>
      </c>
      <c r="M5430" s="1" t="s">
        <v>3293</v>
      </c>
      <c r="N5430" s="1" t="s">
        <v>2396</v>
      </c>
    </row>
    <row r="5431" spans="3:14">
      <c r="C5431" s="1" t="s">
        <v>2491</v>
      </c>
      <c r="F5431" s="12" t="s">
        <v>3350</v>
      </c>
      <c r="G5431" s="12" t="s">
        <v>3350</v>
      </c>
      <c r="H5431" s="1" t="s">
        <v>85</v>
      </c>
      <c r="I5431" s="12" t="s">
        <v>554</v>
      </c>
      <c r="J5431" s="12" t="s">
        <v>559</v>
      </c>
      <c r="K5431" s="1" t="s">
        <v>2480</v>
      </c>
      <c r="L5431" s="1" t="s">
        <v>3114</v>
      </c>
      <c r="M5431" s="1" t="s">
        <v>3293</v>
      </c>
      <c r="N5431" s="1" t="s">
        <v>2397</v>
      </c>
    </row>
    <row r="5432" spans="3:14">
      <c r="C5432" s="1" t="s">
        <v>2492</v>
      </c>
      <c r="F5432" s="12" t="s">
        <v>3350</v>
      </c>
      <c r="G5432" s="12" t="s">
        <v>3350</v>
      </c>
      <c r="H5432" s="1" t="s">
        <v>85</v>
      </c>
      <c r="I5432" s="12" t="s">
        <v>554</v>
      </c>
      <c r="J5432" s="12" t="s">
        <v>559</v>
      </c>
      <c r="K5432" s="1" t="s">
        <v>2480</v>
      </c>
      <c r="L5432" s="1" t="s">
        <v>3114</v>
      </c>
      <c r="M5432" s="1" t="s">
        <v>3293</v>
      </c>
      <c r="N5432" s="1" t="s">
        <v>2397</v>
      </c>
    </row>
    <row r="5433" spans="3:14">
      <c r="C5433" s="1" t="s">
        <v>2493</v>
      </c>
      <c r="F5433" s="12" t="s">
        <v>3350</v>
      </c>
      <c r="G5433" s="12" t="s">
        <v>3350</v>
      </c>
      <c r="H5433" s="1" t="s">
        <v>85</v>
      </c>
      <c r="I5433" s="12" t="s">
        <v>554</v>
      </c>
      <c r="J5433" s="12" t="s">
        <v>559</v>
      </c>
      <c r="K5433" s="1" t="s">
        <v>2480</v>
      </c>
      <c r="L5433" s="1" t="s">
        <v>3114</v>
      </c>
      <c r="M5433" s="1" t="s">
        <v>3293</v>
      </c>
      <c r="N5433" s="1" t="s">
        <v>2397</v>
      </c>
    </row>
    <row r="5434" spans="3:14">
      <c r="C5434" s="1" t="s">
        <v>110</v>
      </c>
      <c r="D5434" s="1">
        <v>0</v>
      </c>
      <c r="E5434" s="1" t="s">
        <v>27</v>
      </c>
      <c r="F5434" s="12" t="s">
        <v>142</v>
      </c>
      <c r="G5434" s="12" t="s">
        <v>3350</v>
      </c>
      <c r="H5434" s="1" t="s">
        <v>85</v>
      </c>
      <c r="I5434" s="12" t="s">
        <v>2</v>
      </c>
      <c r="J5434" s="12" t="s">
        <v>554</v>
      </c>
      <c r="K5434" s="1" t="s">
        <v>2480</v>
      </c>
      <c r="L5434" s="1" t="s">
        <v>3114</v>
      </c>
      <c r="M5434" s="1" t="s">
        <v>3293</v>
      </c>
      <c r="N5434" s="1" t="s">
        <v>2397</v>
      </c>
    </row>
    <row r="5435" spans="3:14">
      <c r="C5435" s="1" t="s">
        <v>2486</v>
      </c>
      <c r="D5435" s="1">
        <v>0</v>
      </c>
      <c r="E5435" s="1" t="s">
        <v>27</v>
      </c>
      <c r="F5435" s="12" t="s">
        <v>142</v>
      </c>
      <c r="G5435" s="12" t="s">
        <v>3350</v>
      </c>
      <c r="H5435" s="1" t="s">
        <v>85</v>
      </c>
      <c r="I5435" s="12" t="s">
        <v>554</v>
      </c>
      <c r="J5435" s="12" t="s">
        <v>559</v>
      </c>
      <c r="K5435" s="1" t="s">
        <v>2480</v>
      </c>
      <c r="L5435" s="1" t="s">
        <v>3114</v>
      </c>
      <c r="M5435" s="1" t="s">
        <v>3293</v>
      </c>
      <c r="N5435" s="1" t="s">
        <v>2397</v>
      </c>
    </row>
    <row r="5436" spans="3:14">
      <c r="C5436" s="1" t="s">
        <v>3117</v>
      </c>
      <c r="D5436" s="1">
        <v>0</v>
      </c>
      <c r="E5436" s="1" t="s">
        <v>27</v>
      </c>
      <c r="F5436" s="12" t="s">
        <v>142</v>
      </c>
      <c r="G5436" s="12" t="s">
        <v>3350</v>
      </c>
      <c r="H5436" s="1" t="s">
        <v>85</v>
      </c>
      <c r="I5436" s="12" t="s">
        <v>554</v>
      </c>
      <c r="J5436" s="12" t="s">
        <v>559</v>
      </c>
      <c r="K5436" s="1" t="s">
        <v>2480</v>
      </c>
      <c r="L5436" s="1" t="s">
        <v>3114</v>
      </c>
      <c r="M5436" s="1" t="s">
        <v>3293</v>
      </c>
      <c r="N5436" s="1" t="s">
        <v>2397</v>
      </c>
    </row>
    <row r="5437" spans="3:14">
      <c r="C5437" s="1" t="s">
        <v>3118</v>
      </c>
      <c r="D5437" s="1">
        <v>0</v>
      </c>
      <c r="E5437" s="1" t="s">
        <v>27</v>
      </c>
      <c r="F5437" s="12" t="s">
        <v>142</v>
      </c>
      <c r="G5437" s="12" t="s">
        <v>3350</v>
      </c>
      <c r="H5437" s="1" t="s">
        <v>85</v>
      </c>
      <c r="I5437" s="12" t="s">
        <v>554</v>
      </c>
      <c r="J5437" s="12" t="s">
        <v>559</v>
      </c>
      <c r="K5437" s="1" t="s">
        <v>2480</v>
      </c>
      <c r="L5437" s="1" t="s">
        <v>3114</v>
      </c>
      <c r="M5437" s="1" t="s">
        <v>3293</v>
      </c>
      <c r="N5437" s="1" t="s">
        <v>2397</v>
      </c>
    </row>
    <row r="5438" spans="3:14">
      <c r="C5438" s="1" t="s">
        <v>2487</v>
      </c>
      <c r="D5438" s="1">
        <v>0</v>
      </c>
      <c r="E5438" s="1" t="s">
        <v>27</v>
      </c>
      <c r="F5438" s="12" t="s">
        <v>142</v>
      </c>
      <c r="G5438" s="12" t="s">
        <v>3350</v>
      </c>
      <c r="H5438" s="1" t="s">
        <v>85</v>
      </c>
      <c r="I5438" s="12" t="s">
        <v>554</v>
      </c>
      <c r="J5438" s="12" t="s">
        <v>559</v>
      </c>
      <c r="K5438" s="1" t="s">
        <v>2480</v>
      </c>
      <c r="L5438" s="1" t="s">
        <v>3114</v>
      </c>
      <c r="M5438" s="1" t="s">
        <v>3293</v>
      </c>
      <c r="N5438" s="1" t="s">
        <v>2397</v>
      </c>
    </row>
    <row r="5439" spans="3:14">
      <c r="C5439" s="1" t="s">
        <v>2488</v>
      </c>
      <c r="D5439" s="1">
        <v>0</v>
      </c>
      <c r="E5439" s="1" t="s">
        <v>27</v>
      </c>
      <c r="F5439" s="12" t="s">
        <v>142</v>
      </c>
      <c r="G5439" s="12" t="s">
        <v>3350</v>
      </c>
      <c r="H5439" s="1" t="s">
        <v>85</v>
      </c>
      <c r="I5439" s="12" t="s">
        <v>554</v>
      </c>
      <c r="J5439" s="12" t="s">
        <v>559</v>
      </c>
      <c r="K5439" s="1" t="s">
        <v>2480</v>
      </c>
      <c r="L5439" s="1" t="s">
        <v>3114</v>
      </c>
      <c r="M5439" s="1" t="s">
        <v>3293</v>
      </c>
      <c r="N5439" s="1" t="s">
        <v>2397</v>
      </c>
    </row>
    <row r="5440" spans="3:14">
      <c r="C5440" s="1" t="s">
        <v>2242</v>
      </c>
      <c r="D5440" s="1">
        <v>0</v>
      </c>
      <c r="E5440" s="1" t="s">
        <v>27</v>
      </c>
      <c r="F5440" s="12" t="s">
        <v>142</v>
      </c>
      <c r="G5440" s="12" t="s">
        <v>3350</v>
      </c>
      <c r="H5440" s="1" t="s">
        <v>85</v>
      </c>
      <c r="I5440" s="12" t="s">
        <v>554</v>
      </c>
      <c r="J5440" s="12" t="s">
        <v>559</v>
      </c>
      <c r="K5440" s="1" t="s">
        <v>2480</v>
      </c>
      <c r="L5440" s="1" t="s">
        <v>3114</v>
      </c>
      <c r="M5440" s="1" t="s">
        <v>3293</v>
      </c>
      <c r="N5440" s="1" t="s">
        <v>2397</v>
      </c>
    </row>
    <row r="5441" spans="3:14">
      <c r="C5441" s="1" t="s">
        <v>2243</v>
      </c>
      <c r="D5441" s="1">
        <v>0</v>
      </c>
      <c r="E5441" s="1" t="s">
        <v>27</v>
      </c>
      <c r="F5441" s="12" t="s">
        <v>142</v>
      </c>
      <c r="G5441" s="12" t="s">
        <v>3350</v>
      </c>
      <c r="H5441" s="1" t="s">
        <v>85</v>
      </c>
      <c r="I5441" s="12" t="s">
        <v>554</v>
      </c>
      <c r="J5441" s="12" t="s">
        <v>559</v>
      </c>
      <c r="K5441" s="1" t="s">
        <v>2480</v>
      </c>
      <c r="L5441" s="1" t="s">
        <v>3114</v>
      </c>
      <c r="M5441" s="1" t="s">
        <v>3293</v>
      </c>
      <c r="N5441" s="1" t="s">
        <v>2397</v>
      </c>
    </row>
    <row r="5442" spans="3:14">
      <c r="C5442" s="1" t="s">
        <v>3119</v>
      </c>
      <c r="D5442" s="1">
        <v>0</v>
      </c>
      <c r="E5442" s="1" t="s">
        <v>27</v>
      </c>
      <c r="F5442" s="12" t="s">
        <v>142</v>
      </c>
      <c r="G5442" s="12" t="s">
        <v>3350</v>
      </c>
      <c r="H5442" s="1" t="s">
        <v>85</v>
      </c>
      <c r="I5442" s="12" t="s">
        <v>554</v>
      </c>
      <c r="J5442" s="12" t="s">
        <v>559</v>
      </c>
      <c r="K5442" s="1" t="s">
        <v>2480</v>
      </c>
      <c r="L5442" s="1" t="s">
        <v>3114</v>
      </c>
      <c r="M5442" s="1" t="s">
        <v>3293</v>
      </c>
      <c r="N5442" s="1" t="s">
        <v>2397</v>
      </c>
    </row>
    <row r="5443" spans="3:14">
      <c r="C5443" s="1" t="s">
        <v>2489</v>
      </c>
      <c r="D5443" s="1">
        <v>0</v>
      </c>
      <c r="E5443" s="1" t="s">
        <v>27</v>
      </c>
      <c r="F5443" s="12" t="s">
        <v>142</v>
      </c>
      <c r="G5443" s="12" t="s">
        <v>3350</v>
      </c>
      <c r="H5443" s="1" t="s">
        <v>85</v>
      </c>
      <c r="I5443" s="12" t="s">
        <v>554</v>
      </c>
      <c r="J5443" s="12" t="s">
        <v>559</v>
      </c>
      <c r="K5443" s="1" t="s">
        <v>2480</v>
      </c>
      <c r="L5443" s="1" t="s">
        <v>3114</v>
      </c>
      <c r="M5443" s="1" t="s">
        <v>3293</v>
      </c>
      <c r="N5443" s="1" t="s">
        <v>2397</v>
      </c>
    </row>
    <row r="5444" spans="3:14">
      <c r="C5444" s="1" t="s">
        <v>2490</v>
      </c>
      <c r="D5444" s="1">
        <v>0</v>
      </c>
      <c r="E5444" s="1" t="s">
        <v>27</v>
      </c>
      <c r="F5444" s="12" t="s">
        <v>142</v>
      </c>
      <c r="G5444" s="12" t="s">
        <v>3350</v>
      </c>
      <c r="H5444" s="1" t="s">
        <v>85</v>
      </c>
      <c r="I5444" s="12" t="s">
        <v>554</v>
      </c>
      <c r="J5444" s="12" t="s">
        <v>559</v>
      </c>
      <c r="K5444" s="1" t="s">
        <v>2480</v>
      </c>
      <c r="L5444" s="1" t="s">
        <v>3114</v>
      </c>
      <c r="M5444" s="1" t="s">
        <v>3293</v>
      </c>
      <c r="N5444" s="1" t="s">
        <v>2397</v>
      </c>
    </row>
    <row r="5445" spans="3:14">
      <c r="C5445" s="1" t="s">
        <v>110</v>
      </c>
      <c r="D5445" s="1">
        <v>0</v>
      </c>
      <c r="E5445" s="1" t="s">
        <v>27</v>
      </c>
      <c r="F5445" s="12" t="s">
        <v>142</v>
      </c>
      <c r="G5445" s="12" t="s">
        <v>3350</v>
      </c>
      <c r="H5445" s="1" t="s">
        <v>85</v>
      </c>
      <c r="I5445" s="12" t="s">
        <v>2</v>
      </c>
      <c r="J5445" s="12" t="s">
        <v>559</v>
      </c>
      <c r="K5445" s="1" t="s">
        <v>2480</v>
      </c>
      <c r="L5445" s="1" t="s">
        <v>3114</v>
      </c>
      <c r="M5445" s="1" t="s">
        <v>3293</v>
      </c>
      <c r="N5445" s="1" t="s">
        <v>2397</v>
      </c>
    </row>
    <row r="5446" spans="3:14">
      <c r="C5446" s="1" t="s">
        <v>2491</v>
      </c>
      <c r="F5446" s="12" t="s">
        <v>3350</v>
      </c>
      <c r="G5446" s="12" t="s">
        <v>3350</v>
      </c>
      <c r="H5446" s="1" t="s">
        <v>85</v>
      </c>
      <c r="I5446" s="12" t="s">
        <v>554</v>
      </c>
      <c r="J5446" s="12" t="s">
        <v>559</v>
      </c>
      <c r="K5446" s="1" t="s">
        <v>2480</v>
      </c>
      <c r="L5446" s="1" t="s">
        <v>2505</v>
      </c>
      <c r="M5446" s="1" t="s">
        <v>3293</v>
      </c>
      <c r="N5446" s="1" t="s">
        <v>2395</v>
      </c>
    </row>
    <row r="5447" spans="3:14">
      <c r="C5447" s="1" t="s">
        <v>2492</v>
      </c>
      <c r="F5447" s="12" t="s">
        <v>3350</v>
      </c>
      <c r="G5447" s="12" t="s">
        <v>3350</v>
      </c>
      <c r="H5447" s="1" t="s">
        <v>85</v>
      </c>
      <c r="I5447" s="12" t="s">
        <v>554</v>
      </c>
      <c r="J5447" s="12" t="s">
        <v>559</v>
      </c>
      <c r="K5447" s="1" t="s">
        <v>2480</v>
      </c>
      <c r="L5447" s="1" t="s">
        <v>2505</v>
      </c>
      <c r="M5447" s="1" t="s">
        <v>3293</v>
      </c>
      <c r="N5447" s="1" t="s">
        <v>2395</v>
      </c>
    </row>
    <row r="5448" spans="3:14">
      <c r="C5448" s="1" t="s">
        <v>2493</v>
      </c>
      <c r="F5448" s="12" t="s">
        <v>3350</v>
      </c>
      <c r="G5448" s="12" t="s">
        <v>3350</v>
      </c>
      <c r="H5448" s="1" t="s">
        <v>85</v>
      </c>
      <c r="I5448" s="12" t="s">
        <v>554</v>
      </c>
      <c r="J5448" s="12" t="s">
        <v>559</v>
      </c>
      <c r="K5448" s="1" t="s">
        <v>2480</v>
      </c>
      <c r="L5448" s="1" t="s">
        <v>2505</v>
      </c>
      <c r="M5448" s="1" t="s">
        <v>3293</v>
      </c>
      <c r="N5448" s="1" t="s">
        <v>2395</v>
      </c>
    </row>
    <row r="5449" spans="3:14">
      <c r="C5449" s="1" t="s">
        <v>110</v>
      </c>
      <c r="D5449" s="1">
        <v>0</v>
      </c>
      <c r="E5449" s="1" t="s">
        <v>27</v>
      </c>
      <c r="F5449" s="12" t="s">
        <v>142</v>
      </c>
      <c r="G5449" s="12" t="s">
        <v>3350</v>
      </c>
      <c r="H5449" s="1" t="s">
        <v>85</v>
      </c>
      <c r="I5449" s="12" t="s">
        <v>2</v>
      </c>
      <c r="J5449" s="12" t="s">
        <v>554</v>
      </c>
      <c r="K5449" s="1" t="s">
        <v>2480</v>
      </c>
      <c r="L5449" s="1" t="s">
        <v>2505</v>
      </c>
      <c r="M5449" s="1" t="s">
        <v>3293</v>
      </c>
      <c r="N5449" s="1" t="s">
        <v>2395</v>
      </c>
    </row>
    <row r="5450" spans="3:14">
      <c r="C5450" s="1" t="s">
        <v>2486</v>
      </c>
      <c r="D5450" s="1">
        <v>0</v>
      </c>
      <c r="E5450" s="1" t="s">
        <v>27</v>
      </c>
      <c r="F5450" s="12" t="s">
        <v>142</v>
      </c>
      <c r="G5450" s="12" t="s">
        <v>3350</v>
      </c>
      <c r="H5450" s="1" t="s">
        <v>85</v>
      </c>
      <c r="I5450" s="12" t="s">
        <v>554</v>
      </c>
      <c r="J5450" s="12" t="s">
        <v>559</v>
      </c>
      <c r="K5450" s="1" t="s">
        <v>2480</v>
      </c>
      <c r="L5450" s="1" t="s">
        <v>2505</v>
      </c>
      <c r="M5450" s="1" t="s">
        <v>3293</v>
      </c>
      <c r="N5450" s="1" t="s">
        <v>2395</v>
      </c>
    </row>
    <row r="5451" spans="3:14">
      <c r="C5451" s="1" t="s">
        <v>3117</v>
      </c>
      <c r="D5451" s="1">
        <v>0</v>
      </c>
      <c r="E5451" s="1" t="s">
        <v>27</v>
      </c>
      <c r="F5451" s="12" t="s">
        <v>142</v>
      </c>
      <c r="G5451" s="12" t="s">
        <v>3350</v>
      </c>
      <c r="H5451" s="1" t="s">
        <v>85</v>
      </c>
      <c r="I5451" s="12" t="s">
        <v>554</v>
      </c>
      <c r="J5451" s="12" t="s">
        <v>559</v>
      </c>
      <c r="K5451" s="1" t="s">
        <v>2480</v>
      </c>
      <c r="L5451" s="1" t="s">
        <v>2505</v>
      </c>
      <c r="M5451" s="1" t="s">
        <v>3293</v>
      </c>
      <c r="N5451" s="1" t="s">
        <v>2395</v>
      </c>
    </row>
    <row r="5452" spans="3:14">
      <c r="C5452" s="1" t="s">
        <v>3118</v>
      </c>
      <c r="D5452" s="1">
        <v>0</v>
      </c>
      <c r="E5452" s="1" t="s">
        <v>27</v>
      </c>
      <c r="F5452" s="12" t="s">
        <v>142</v>
      </c>
      <c r="G5452" s="12" t="s">
        <v>3350</v>
      </c>
      <c r="H5452" s="1" t="s">
        <v>85</v>
      </c>
      <c r="I5452" s="12" t="s">
        <v>554</v>
      </c>
      <c r="J5452" s="12" t="s">
        <v>559</v>
      </c>
      <c r="K5452" s="1" t="s">
        <v>2480</v>
      </c>
      <c r="L5452" s="1" t="s">
        <v>2505</v>
      </c>
      <c r="M5452" s="1" t="s">
        <v>3293</v>
      </c>
      <c r="N5452" s="1" t="s">
        <v>2395</v>
      </c>
    </row>
    <row r="5453" spans="3:14">
      <c r="C5453" s="1" t="s">
        <v>2487</v>
      </c>
      <c r="D5453" s="1">
        <v>0</v>
      </c>
      <c r="E5453" s="1" t="s">
        <v>27</v>
      </c>
      <c r="F5453" s="12" t="s">
        <v>142</v>
      </c>
      <c r="G5453" s="12" t="s">
        <v>3350</v>
      </c>
      <c r="H5453" s="1" t="s">
        <v>85</v>
      </c>
      <c r="I5453" s="12" t="s">
        <v>554</v>
      </c>
      <c r="J5453" s="12" t="s">
        <v>559</v>
      </c>
      <c r="K5453" s="1" t="s">
        <v>2480</v>
      </c>
      <c r="L5453" s="1" t="s">
        <v>2505</v>
      </c>
      <c r="M5453" s="1" t="s">
        <v>3293</v>
      </c>
      <c r="N5453" s="1" t="s">
        <v>2395</v>
      </c>
    </row>
    <row r="5454" spans="3:14">
      <c r="C5454" s="1" t="s">
        <v>2488</v>
      </c>
      <c r="D5454" s="1">
        <v>0</v>
      </c>
      <c r="E5454" s="1" t="s">
        <v>27</v>
      </c>
      <c r="F5454" s="12" t="s">
        <v>142</v>
      </c>
      <c r="G5454" s="12" t="s">
        <v>3350</v>
      </c>
      <c r="H5454" s="1" t="s">
        <v>85</v>
      </c>
      <c r="I5454" s="12" t="s">
        <v>554</v>
      </c>
      <c r="J5454" s="12" t="s">
        <v>559</v>
      </c>
      <c r="K5454" s="1" t="s">
        <v>2480</v>
      </c>
      <c r="L5454" s="1" t="s">
        <v>2505</v>
      </c>
      <c r="M5454" s="1" t="s">
        <v>3293</v>
      </c>
      <c r="N5454" s="1" t="s">
        <v>2395</v>
      </c>
    </row>
    <row r="5455" spans="3:14">
      <c r="C5455" s="1" t="s">
        <v>2242</v>
      </c>
      <c r="D5455" s="1">
        <v>0</v>
      </c>
      <c r="E5455" s="1" t="s">
        <v>27</v>
      </c>
      <c r="F5455" s="12" t="s">
        <v>142</v>
      </c>
      <c r="G5455" s="12" t="s">
        <v>3350</v>
      </c>
      <c r="H5455" s="1" t="s">
        <v>85</v>
      </c>
      <c r="I5455" s="12" t="s">
        <v>554</v>
      </c>
      <c r="J5455" s="12" t="s">
        <v>559</v>
      </c>
      <c r="K5455" s="1" t="s">
        <v>2480</v>
      </c>
      <c r="L5455" s="1" t="s">
        <v>2505</v>
      </c>
      <c r="M5455" s="1" t="s">
        <v>3293</v>
      </c>
      <c r="N5455" s="1" t="s">
        <v>2395</v>
      </c>
    </row>
    <row r="5456" spans="3:14">
      <c r="C5456" s="1" t="s">
        <v>2243</v>
      </c>
      <c r="D5456" s="1">
        <v>0</v>
      </c>
      <c r="E5456" s="1" t="s">
        <v>27</v>
      </c>
      <c r="F5456" s="12" t="s">
        <v>142</v>
      </c>
      <c r="G5456" s="12" t="s">
        <v>3350</v>
      </c>
      <c r="H5456" s="1" t="s">
        <v>85</v>
      </c>
      <c r="I5456" s="12" t="s">
        <v>554</v>
      </c>
      <c r="J5456" s="12" t="s">
        <v>559</v>
      </c>
      <c r="K5456" s="1" t="s">
        <v>2480</v>
      </c>
      <c r="L5456" s="1" t="s">
        <v>2505</v>
      </c>
      <c r="M5456" s="1" t="s">
        <v>3293</v>
      </c>
      <c r="N5456" s="1" t="s">
        <v>2395</v>
      </c>
    </row>
    <row r="5457" spans="3:14">
      <c r="C5457" s="1" t="s">
        <v>3119</v>
      </c>
      <c r="D5457" s="1">
        <v>0</v>
      </c>
      <c r="E5457" s="1" t="s">
        <v>27</v>
      </c>
      <c r="F5457" s="12" t="s">
        <v>142</v>
      </c>
      <c r="G5457" s="12" t="s">
        <v>3350</v>
      </c>
      <c r="H5457" s="1" t="s">
        <v>85</v>
      </c>
      <c r="I5457" s="12" t="s">
        <v>554</v>
      </c>
      <c r="J5457" s="12" t="s">
        <v>559</v>
      </c>
      <c r="K5457" s="1" t="s">
        <v>2480</v>
      </c>
      <c r="L5457" s="1" t="s">
        <v>2505</v>
      </c>
      <c r="M5457" s="1" t="s">
        <v>3293</v>
      </c>
      <c r="N5457" s="1" t="s">
        <v>2395</v>
      </c>
    </row>
    <row r="5458" spans="3:14">
      <c r="C5458" s="1" t="s">
        <v>2489</v>
      </c>
      <c r="D5458" s="1">
        <v>0</v>
      </c>
      <c r="E5458" s="1" t="s">
        <v>27</v>
      </c>
      <c r="F5458" s="12" t="s">
        <v>142</v>
      </c>
      <c r="G5458" s="12" t="s">
        <v>3350</v>
      </c>
      <c r="H5458" s="1" t="s">
        <v>85</v>
      </c>
      <c r="I5458" s="12" t="s">
        <v>554</v>
      </c>
      <c r="J5458" s="12" t="s">
        <v>559</v>
      </c>
      <c r="K5458" s="1" t="s">
        <v>2480</v>
      </c>
      <c r="L5458" s="1" t="s">
        <v>2505</v>
      </c>
      <c r="M5458" s="1" t="s">
        <v>3293</v>
      </c>
      <c r="N5458" s="1" t="s">
        <v>2395</v>
      </c>
    </row>
    <row r="5459" spans="3:14">
      <c r="C5459" s="1" t="s">
        <v>2490</v>
      </c>
      <c r="D5459" s="1">
        <v>0</v>
      </c>
      <c r="E5459" s="1" t="s">
        <v>27</v>
      </c>
      <c r="F5459" s="12" t="s">
        <v>142</v>
      </c>
      <c r="G5459" s="12" t="s">
        <v>3350</v>
      </c>
      <c r="H5459" s="1" t="s">
        <v>85</v>
      </c>
      <c r="I5459" s="12" t="s">
        <v>554</v>
      </c>
      <c r="J5459" s="12" t="s">
        <v>559</v>
      </c>
      <c r="K5459" s="1" t="s">
        <v>2480</v>
      </c>
      <c r="L5459" s="1" t="s">
        <v>2505</v>
      </c>
      <c r="M5459" s="1" t="s">
        <v>3293</v>
      </c>
      <c r="N5459" s="1" t="s">
        <v>2395</v>
      </c>
    </row>
    <row r="5460" spans="3:14">
      <c r="C5460" s="1" t="s">
        <v>110</v>
      </c>
      <c r="D5460" s="1">
        <v>0</v>
      </c>
      <c r="E5460" s="1" t="s">
        <v>27</v>
      </c>
      <c r="F5460" s="12" t="s">
        <v>142</v>
      </c>
      <c r="G5460" s="12" t="s">
        <v>3350</v>
      </c>
      <c r="H5460" s="1" t="s">
        <v>85</v>
      </c>
      <c r="I5460" s="12" t="s">
        <v>2</v>
      </c>
      <c r="J5460" s="12" t="s">
        <v>559</v>
      </c>
      <c r="K5460" s="1" t="s">
        <v>2480</v>
      </c>
      <c r="L5460" s="1" t="s">
        <v>2505</v>
      </c>
      <c r="M5460" s="1" t="s">
        <v>3293</v>
      </c>
      <c r="N5460" s="1" t="s">
        <v>2395</v>
      </c>
    </row>
    <row r="5461" spans="3:14">
      <c r="C5461" s="1" t="s">
        <v>2491</v>
      </c>
      <c r="F5461" s="12" t="s">
        <v>3350</v>
      </c>
      <c r="G5461" s="12" t="s">
        <v>3350</v>
      </c>
      <c r="H5461" s="1" t="s">
        <v>85</v>
      </c>
      <c r="I5461" s="12" t="s">
        <v>554</v>
      </c>
      <c r="J5461" s="12" t="s">
        <v>559</v>
      </c>
      <c r="K5461" s="1" t="s">
        <v>2480</v>
      </c>
      <c r="L5461" s="1" t="s">
        <v>2505</v>
      </c>
      <c r="M5461" s="1" t="s">
        <v>3293</v>
      </c>
      <c r="N5461" s="1" t="s">
        <v>2396</v>
      </c>
    </row>
    <row r="5462" spans="3:14">
      <c r="C5462" s="1" t="s">
        <v>2492</v>
      </c>
      <c r="F5462" s="12" t="s">
        <v>3350</v>
      </c>
      <c r="G5462" s="12" t="s">
        <v>3350</v>
      </c>
      <c r="H5462" s="1" t="s">
        <v>85</v>
      </c>
      <c r="I5462" s="12" t="s">
        <v>554</v>
      </c>
      <c r="J5462" s="12" t="s">
        <v>559</v>
      </c>
      <c r="K5462" s="1" t="s">
        <v>2480</v>
      </c>
      <c r="L5462" s="1" t="s">
        <v>2505</v>
      </c>
      <c r="M5462" s="1" t="s">
        <v>3293</v>
      </c>
      <c r="N5462" s="1" t="s">
        <v>2396</v>
      </c>
    </row>
    <row r="5463" spans="3:14">
      <c r="C5463" s="1" t="s">
        <v>2493</v>
      </c>
      <c r="F5463" s="12" t="s">
        <v>3350</v>
      </c>
      <c r="G5463" s="12" t="s">
        <v>3350</v>
      </c>
      <c r="H5463" s="1" t="s">
        <v>85</v>
      </c>
      <c r="I5463" s="12" t="s">
        <v>554</v>
      </c>
      <c r="J5463" s="12" t="s">
        <v>559</v>
      </c>
      <c r="K5463" s="1" t="s">
        <v>2480</v>
      </c>
      <c r="L5463" s="1" t="s">
        <v>2505</v>
      </c>
      <c r="M5463" s="1" t="s">
        <v>3293</v>
      </c>
      <c r="N5463" s="1" t="s">
        <v>2396</v>
      </c>
    </row>
    <row r="5464" spans="3:14">
      <c r="C5464" s="1" t="s">
        <v>110</v>
      </c>
      <c r="D5464" s="1">
        <v>0</v>
      </c>
      <c r="E5464" s="1" t="s">
        <v>27</v>
      </c>
      <c r="F5464" s="12" t="s">
        <v>142</v>
      </c>
      <c r="G5464" s="12" t="s">
        <v>3350</v>
      </c>
      <c r="H5464" s="1" t="s">
        <v>85</v>
      </c>
      <c r="I5464" s="12" t="s">
        <v>2</v>
      </c>
      <c r="J5464" s="12" t="s">
        <v>554</v>
      </c>
      <c r="K5464" s="1" t="s">
        <v>2480</v>
      </c>
      <c r="L5464" s="1" t="s">
        <v>2505</v>
      </c>
      <c r="M5464" s="1" t="s">
        <v>3293</v>
      </c>
      <c r="N5464" s="1" t="s">
        <v>2396</v>
      </c>
    </row>
    <row r="5465" spans="3:14">
      <c r="C5465" s="1" t="s">
        <v>2486</v>
      </c>
      <c r="D5465" s="1">
        <v>0</v>
      </c>
      <c r="E5465" s="1" t="s">
        <v>27</v>
      </c>
      <c r="F5465" s="12" t="s">
        <v>142</v>
      </c>
      <c r="G5465" s="12" t="s">
        <v>3350</v>
      </c>
      <c r="H5465" s="1" t="s">
        <v>85</v>
      </c>
      <c r="I5465" s="12" t="s">
        <v>554</v>
      </c>
      <c r="J5465" s="12" t="s">
        <v>559</v>
      </c>
      <c r="K5465" s="1" t="s">
        <v>2480</v>
      </c>
      <c r="L5465" s="1" t="s">
        <v>2505</v>
      </c>
      <c r="M5465" s="1" t="s">
        <v>3293</v>
      </c>
      <c r="N5465" s="1" t="s">
        <v>2396</v>
      </c>
    </row>
    <row r="5466" spans="3:14">
      <c r="C5466" s="1" t="s">
        <v>3117</v>
      </c>
      <c r="D5466" s="1">
        <v>0</v>
      </c>
      <c r="E5466" s="1" t="s">
        <v>27</v>
      </c>
      <c r="F5466" s="12" t="s">
        <v>142</v>
      </c>
      <c r="G5466" s="12" t="s">
        <v>3350</v>
      </c>
      <c r="H5466" s="1" t="s">
        <v>85</v>
      </c>
      <c r="I5466" s="12" t="s">
        <v>554</v>
      </c>
      <c r="J5466" s="12" t="s">
        <v>559</v>
      </c>
      <c r="K5466" s="1" t="s">
        <v>2480</v>
      </c>
      <c r="L5466" s="1" t="s">
        <v>2505</v>
      </c>
      <c r="M5466" s="1" t="s">
        <v>3293</v>
      </c>
      <c r="N5466" s="1" t="s">
        <v>2396</v>
      </c>
    </row>
    <row r="5467" spans="3:14">
      <c r="C5467" s="1" t="s">
        <v>3118</v>
      </c>
      <c r="D5467" s="1">
        <v>0</v>
      </c>
      <c r="E5467" s="1" t="s">
        <v>27</v>
      </c>
      <c r="F5467" s="12" t="s">
        <v>142</v>
      </c>
      <c r="G5467" s="12" t="s">
        <v>3350</v>
      </c>
      <c r="H5467" s="1" t="s">
        <v>85</v>
      </c>
      <c r="I5467" s="12" t="s">
        <v>554</v>
      </c>
      <c r="J5467" s="12" t="s">
        <v>559</v>
      </c>
      <c r="K5467" s="1" t="s">
        <v>2480</v>
      </c>
      <c r="L5467" s="1" t="s">
        <v>2505</v>
      </c>
      <c r="M5467" s="1" t="s">
        <v>3293</v>
      </c>
      <c r="N5467" s="1" t="s">
        <v>2396</v>
      </c>
    </row>
    <row r="5468" spans="3:14">
      <c r="C5468" s="1" t="s">
        <v>2487</v>
      </c>
      <c r="D5468" s="1">
        <v>0</v>
      </c>
      <c r="E5468" s="1" t="s">
        <v>27</v>
      </c>
      <c r="F5468" s="12" t="s">
        <v>142</v>
      </c>
      <c r="G5468" s="12" t="s">
        <v>3350</v>
      </c>
      <c r="H5468" s="1" t="s">
        <v>85</v>
      </c>
      <c r="I5468" s="12" t="s">
        <v>554</v>
      </c>
      <c r="J5468" s="12" t="s">
        <v>559</v>
      </c>
      <c r="K5468" s="1" t="s">
        <v>2480</v>
      </c>
      <c r="L5468" s="1" t="s">
        <v>2505</v>
      </c>
      <c r="M5468" s="1" t="s">
        <v>3293</v>
      </c>
      <c r="N5468" s="1" t="s">
        <v>2396</v>
      </c>
    </row>
    <row r="5469" spans="3:14">
      <c r="C5469" s="1" t="s">
        <v>2488</v>
      </c>
      <c r="D5469" s="1">
        <v>0</v>
      </c>
      <c r="E5469" s="1" t="s">
        <v>27</v>
      </c>
      <c r="F5469" s="12" t="s">
        <v>142</v>
      </c>
      <c r="G5469" s="12" t="s">
        <v>3350</v>
      </c>
      <c r="H5469" s="1" t="s">
        <v>85</v>
      </c>
      <c r="I5469" s="12" t="s">
        <v>554</v>
      </c>
      <c r="J5469" s="12" t="s">
        <v>559</v>
      </c>
      <c r="K5469" s="1" t="s">
        <v>2480</v>
      </c>
      <c r="L5469" s="1" t="s">
        <v>2505</v>
      </c>
      <c r="M5469" s="1" t="s">
        <v>3293</v>
      </c>
      <c r="N5469" s="1" t="s">
        <v>2396</v>
      </c>
    </row>
    <row r="5470" spans="3:14">
      <c r="C5470" s="1" t="s">
        <v>2242</v>
      </c>
      <c r="D5470" s="1">
        <v>0</v>
      </c>
      <c r="E5470" s="1" t="s">
        <v>27</v>
      </c>
      <c r="F5470" s="12" t="s">
        <v>142</v>
      </c>
      <c r="G5470" s="12" t="s">
        <v>3350</v>
      </c>
      <c r="H5470" s="1" t="s">
        <v>85</v>
      </c>
      <c r="I5470" s="12" t="s">
        <v>554</v>
      </c>
      <c r="J5470" s="12" t="s">
        <v>559</v>
      </c>
      <c r="K5470" s="1" t="s">
        <v>2480</v>
      </c>
      <c r="L5470" s="1" t="s">
        <v>2505</v>
      </c>
      <c r="M5470" s="1" t="s">
        <v>3293</v>
      </c>
      <c r="N5470" s="1" t="s">
        <v>2396</v>
      </c>
    </row>
    <row r="5471" spans="3:14">
      <c r="C5471" s="1" t="s">
        <v>2243</v>
      </c>
      <c r="D5471" s="1">
        <v>0</v>
      </c>
      <c r="E5471" s="1" t="s">
        <v>27</v>
      </c>
      <c r="F5471" s="12" t="s">
        <v>142</v>
      </c>
      <c r="G5471" s="12" t="s">
        <v>3350</v>
      </c>
      <c r="H5471" s="1" t="s">
        <v>85</v>
      </c>
      <c r="I5471" s="12" t="s">
        <v>554</v>
      </c>
      <c r="J5471" s="12" t="s">
        <v>559</v>
      </c>
      <c r="K5471" s="1" t="s">
        <v>2480</v>
      </c>
      <c r="L5471" s="1" t="s">
        <v>2505</v>
      </c>
      <c r="M5471" s="1" t="s">
        <v>3293</v>
      </c>
      <c r="N5471" s="1" t="s">
        <v>2396</v>
      </c>
    </row>
    <row r="5472" spans="3:14">
      <c r="C5472" s="1" t="s">
        <v>3119</v>
      </c>
      <c r="D5472" s="1">
        <v>0</v>
      </c>
      <c r="E5472" s="1" t="s">
        <v>27</v>
      </c>
      <c r="F5472" s="12" t="s">
        <v>142</v>
      </c>
      <c r="G5472" s="12" t="s">
        <v>3350</v>
      </c>
      <c r="H5472" s="1" t="s">
        <v>85</v>
      </c>
      <c r="I5472" s="12" t="s">
        <v>554</v>
      </c>
      <c r="J5472" s="12" t="s">
        <v>559</v>
      </c>
      <c r="K5472" s="1" t="s">
        <v>2480</v>
      </c>
      <c r="L5472" s="1" t="s">
        <v>2505</v>
      </c>
      <c r="M5472" s="1" t="s">
        <v>3293</v>
      </c>
      <c r="N5472" s="1" t="s">
        <v>2396</v>
      </c>
    </row>
    <row r="5473" spans="3:14">
      <c r="C5473" s="1" t="s">
        <v>2489</v>
      </c>
      <c r="D5473" s="1">
        <v>0</v>
      </c>
      <c r="E5473" s="1" t="s">
        <v>27</v>
      </c>
      <c r="F5473" s="12" t="s">
        <v>142</v>
      </c>
      <c r="G5473" s="12" t="s">
        <v>3350</v>
      </c>
      <c r="H5473" s="1" t="s">
        <v>85</v>
      </c>
      <c r="I5473" s="12" t="s">
        <v>554</v>
      </c>
      <c r="J5473" s="12" t="s">
        <v>559</v>
      </c>
      <c r="K5473" s="1" t="s">
        <v>2480</v>
      </c>
      <c r="L5473" s="1" t="s">
        <v>2505</v>
      </c>
      <c r="M5473" s="1" t="s">
        <v>3293</v>
      </c>
      <c r="N5473" s="1" t="s">
        <v>2396</v>
      </c>
    </row>
    <row r="5474" spans="3:14">
      <c r="C5474" s="1" t="s">
        <v>2490</v>
      </c>
      <c r="D5474" s="1">
        <v>0</v>
      </c>
      <c r="E5474" s="1" t="s">
        <v>27</v>
      </c>
      <c r="F5474" s="12" t="s">
        <v>142</v>
      </c>
      <c r="G5474" s="12" t="s">
        <v>3350</v>
      </c>
      <c r="H5474" s="1" t="s">
        <v>85</v>
      </c>
      <c r="I5474" s="12" t="s">
        <v>554</v>
      </c>
      <c r="J5474" s="12" t="s">
        <v>559</v>
      </c>
      <c r="K5474" s="1" t="s">
        <v>2480</v>
      </c>
      <c r="L5474" s="1" t="s">
        <v>2505</v>
      </c>
      <c r="M5474" s="1" t="s">
        <v>3293</v>
      </c>
      <c r="N5474" s="1" t="s">
        <v>2396</v>
      </c>
    </row>
    <row r="5475" spans="3:14">
      <c r="C5475" s="1" t="s">
        <v>110</v>
      </c>
      <c r="D5475" s="1">
        <v>0</v>
      </c>
      <c r="E5475" s="1" t="s">
        <v>27</v>
      </c>
      <c r="F5475" s="12" t="s">
        <v>142</v>
      </c>
      <c r="G5475" s="12" t="s">
        <v>3350</v>
      </c>
      <c r="H5475" s="1" t="s">
        <v>85</v>
      </c>
      <c r="I5475" s="12" t="s">
        <v>2</v>
      </c>
      <c r="J5475" s="12" t="s">
        <v>559</v>
      </c>
      <c r="K5475" s="1" t="s">
        <v>2480</v>
      </c>
      <c r="L5475" s="1" t="s">
        <v>2505</v>
      </c>
      <c r="M5475" s="1" t="s">
        <v>3293</v>
      </c>
      <c r="N5475" s="1" t="s">
        <v>2396</v>
      </c>
    </row>
    <row r="5476" spans="3:14">
      <c r="C5476" s="1" t="s">
        <v>2491</v>
      </c>
      <c r="F5476" s="12" t="s">
        <v>3350</v>
      </c>
      <c r="G5476" s="12" t="s">
        <v>3350</v>
      </c>
      <c r="H5476" s="1" t="s">
        <v>85</v>
      </c>
      <c r="I5476" s="12" t="s">
        <v>554</v>
      </c>
      <c r="J5476" s="12" t="s">
        <v>559</v>
      </c>
      <c r="K5476" s="1" t="s">
        <v>2480</v>
      </c>
      <c r="L5476" s="1" t="s">
        <v>2505</v>
      </c>
      <c r="M5476" s="1" t="s">
        <v>3293</v>
      </c>
      <c r="N5476" s="1" t="s">
        <v>2397</v>
      </c>
    </row>
    <row r="5477" spans="3:14">
      <c r="C5477" s="1" t="s">
        <v>2492</v>
      </c>
      <c r="F5477" s="12" t="s">
        <v>3350</v>
      </c>
      <c r="G5477" s="12" t="s">
        <v>3350</v>
      </c>
      <c r="H5477" s="1" t="s">
        <v>85</v>
      </c>
      <c r="I5477" s="12" t="s">
        <v>554</v>
      </c>
      <c r="J5477" s="12" t="s">
        <v>559</v>
      </c>
      <c r="K5477" s="1" t="s">
        <v>2480</v>
      </c>
      <c r="L5477" s="1" t="s">
        <v>2505</v>
      </c>
      <c r="M5477" s="1" t="s">
        <v>3293</v>
      </c>
      <c r="N5477" s="1" t="s">
        <v>2397</v>
      </c>
    </row>
    <row r="5478" spans="3:14">
      <c r="C5478" s="1" t="s">
        <v>2493</v>
      </c>
      <c r="F5478" s="12" t="s">
        <v>3350</v>
      </c>
      <c r="G5478" s="12" t="s">
        <v>3350</v>
      </c>
      <c r="H5478" s="1" t="s">
        <v>85</v>
      </c>
      <c r="I5478" s="12" t="s">
        <v>554</v>
      </c>
      <c r="J5478" s="12" t="s">
        <v>559</v>
      </c>
      <c r="K5478" s="1" t="s">
        <v>2480</v>
      </c>
      <c r="L5478" s="1" t="s">
        <v>2505</v>
      </c>
      <c r="M5478" s="1" t="s">
        <v>3293</v>
      </c>
      <c r="N5478" s="1" t="s">
        <v>2397</v>
      </c>
    </row>
    <row r="5479" spans="3:14">
      <c r="C5479" s="1" t="s">
        <v>110</v>
      </c>
      <c r="D5479" s="1">
        <v>0</v>
      </c>
      <c r="E5479" s="1" t="s">
        <v>27</v>
      </c>
      <c r="F5479" s="12" t="s">
        <v>142</v>
      </c>
      <c r="G5479" s="12" t="s">
        <v>3350</v>
      </c>
      <c r="H5479" s="1" t="s">
        <v>85</v>
      </c>
      <c r="I5479" s="12" t="s">
        <v>2</v>
      </c>
      <c r="J5479" s="12" t="s">
        <v>554</v>
      </c>
      <c r="K5479" s="1" t="s">
        <v>2480</v>
      </c>
      <c r="L5479" s="1" t="s">
        <v>2505</v>
      </c>
      <c r="M5479" s="1" t="s">
        <v>3293</v>
      </c>
      <c r="N5479" s="1" t="s">
        <v>2397</v>
      </c>
    </row>
    <row r="5480" spans="3:14">
      <c r="C5480" s="1" t="s">
        <v>2486</v>
      </c>
      <c r="D5480" s="1">
        <v>0</v>
      </c>
      <c r="E5480" s="1" t="s">
        <v>27</v>
      </c>
      <c r="F5480" s="12" t="s">
        <v>142</v>
      </c>
      <c r="G5480" s="12" t="s">
        <v>3350</v>
      </c>
      <c r="H5480" s="1" t="s">
        <v>85</v>
      </c>
      <c r="I5480" s="12" t="s">
        <v>554</v>
      </c>
      <c r="J5480" s="12" t="s">
        <v>559</v>
      </c>
      <c r="K5480" s="1" t="s">
        <v>2480</v>
      </c>
      <c r="L5480" s="1" t="s">
        <v>2505</v>
      </c>
      <c r="M5480" s="1" t="s">
        <v>3293</v>
      </c>
      <c r="N5480" s="1" t="s">
        <v>2397</v>
      </c>
    </row>
    <row r="5481" spans="3:14">
      <c r="C5481" s="1" t="s">
        <v>3117</v>
      </c>
      <c r="D5481" s="1">
        <v>0</v>
      </c>
      <c r="E5481" s="1" t="s">
        <v>27</v>
      </c>
      <c r="F5481" s="12" t="s">
        <v>142</v>
      </c>
      <c r="G5481" s="12" t="s">
        <v>3350</v>
      </c>
      <c r="H5481" s="1" t="s">
        <v>85</v>
      </c>
      <c r="I5481" s="12" t="s">
        <v>554</v>
      </c>
      <c r="J5481" s="12" t="s">
        <v>559</v>
      </c>
      <c r="K5481" s="1" t="s">
        <v>2480</v>
      </c>
      <c r="L5481" s="1" t="s">
        <v>2505</v>
      </c>
      <c r="M5481" s="1" t="s">
        <v>3293</v>
      </c>
      <c r="N5481" s="1" t="s">
        <v>2397</v>
      </c>
    </row>
    <row r="5482" spans="3:14">
      <c r="C5482" s="1" t="s">
        <v>3118</v>
      </c>
      <c r="D5482" s="1">
        <v>0</v>
      </c>
      <c r="E5482" s="1" t="s">
        <v>27</v>
      </c>
      <c r="F5482" s="12" t="s">
        <v>142</v>
      </c>
      <c r="G5482" s="12" t="s">
        <v>3350</v>
      </c>
      <c r="H5482" s="1" t="s">
        <v>85</v>
      </c>
      <c r="I5482" s="12" t="s">
        <v>554</v>
      </c>
      <c r="J5482" s="12" t="s">
        <v>559</v>
      </c>
      <c r="K5482" s="1" t="s">
        <v>2480</v>
      </c>
      <c r="L5482" s="1" t="s">
        <v>2505</v>
      </c>
      <c r="M5482" s="1" t="s">
        <v>3293</v>
      </c>
      <c r="N5482" s="1" t="s">
        <v>2397</v>
      </c>
    </row>
    <row r="5483" spans="3:14">
      <c r="C5483" s="1" t="s">
        <v>2487</v>
      </c>
      <c r="D5483" s="1">
        <v>0</v>
      </c>
      <c r="E5483" s="1" t="s">
        <v>27</v>
      </c>
      <c r="F5483" s="12" t="s">
        <v>142</v>
      </c>
      <c r="G5483" s="12" t="s">
        <v>3350</v>
      </c>
      <c r="H5483" s="1" t="s">
        <v>85</v>
      </c>
      <c r="I5483" s="12" t="s">
        <v>554</v>
      </c>
      <c r="J5483" s="12" t="s">
        <v>559</v>
      </c>
      <c r="K5483" s="1" t="s">
        <v>2480</v>
      </c>
      <c r="L5483" s="1" t="s">
        <v>2505</v>
      </c>
      <c r="M5483" s="1" t="s">
        <v>3293</v>
      </c>
      <c r="N5483" s="1" t="s">
        <v>2397</v>
      </c>
    </row>
    <row r="5484" spans="3:14">
      <c r="C5484" s="1" t="s">
        <v>2488</v>
      </c>
      <c r="D5484" s="1">
        <v>0</v>
      </c>
      <c r="E5484" s="1" t="s">
        <v>27</v>
      </c>
      <c r="F5484" s="12" t="s">
        <v>142</v>
      </c>
      <c r="G5484" s="12" t="s">
        <v>3350</v>
      </c>
      <c r="H5484" s="1" t="s">
        <v>85</v>
      </c>
      <c r="I5484" s="12" t="s">
        <v>554</v>
      </c>
      <c r="J5484" s="12" t="s">
        <v>559</v>
      </c>
      <c r="K5484" s="1" t="s">
        <v>2480</v>
      </c>
      <c r="L5484" s="1" t="s">
        <v>2505</v>
      </c>
      <c r="M5484" s="1" t="s">
        <v>3293</v>
      </c>
      <c r="N5484" s="1" t="s">
        <v>2397</v>
      </c>
    </row>
    <row r="5485" spans="3:14">
      <c r="C5485" s="1" t="s">
        <v>2242</v>
      </c>
      <c r="D5485" s="1">
        <v>0</v>
      </c>
      <c r="E5485" s="1" t="s">
        <v>27</v>
      </c>
      <c r="F5485" s="12" t="s">
        <v>142</v>
      </c>
      <c r="G5485" s="12" t="s">
        <v>3350</v>
      </c>
      <c r="H5485" s="1" t="s">
        <v>85</v>
      </c>
      <c r="I5485" s="12" t="s">
        <v>554</v>
      </c>
      <c r="J5485" s="12" t="s">
        <v>559</v>
      </c>
      <c r="K5485" s="1" t="s">
        <v>2480</v>
      </c>
      <c r="L5485" s="1" t="s">
        <v>2505</v>
      </c>
      <c r="M5485" s="1" t="s">
        <v>3293</v>
      </c>
      <c r="N5485" s="1" t="s">
        <v>2397</v>
      </c>
    </row>
    <row r="5486" spans="3:14">
      <c r="C5486" s="1" t="s">
        <v>2243</v>
      </c>
      <c r="D5486" s="1">
        <v>0</v>
      </c>
      <c r="E5486" s="1" t="s">
        <v>27</v>
      </c>
      <c r="F5486" s="12" t="s">
        <v>142</v>
      </c>
      <c r="G5486" s="12" t="s">
        <v>3350</v>
      </c>
      <c r="H5486" s="1" t="s">
        <v>85</v>
      </c>
      <c r="I5486" s="12" t="s">
        <v>554</v>
      </c>
      <c r="J5486" s="12" t="s">
        <v>559</v>
      </c>
      <c r="K5486" s="1" t="s">
        <v>2480</v>
      </c>
      <c r="L5486" s="1" t="s">
        <v>2505</v>
      </c>
      <c r="M5486" s="1" t="s">
        <v>3293</v>
      </c>
      <c r="N5486" s="1" t="s">
        <v>2397</v>
      </c>
    </row>
    <row r="5487" spans="3:14">
      <c r="C5487" s="1" t="s">
        <v>3119</v>
      </c>
      <c r="D5487" s="1">
        <v>0</v>
      </c>
      <c r="E5487" s="1" t="s">
        <v>27</v>
      </c>
      <c r="F5487" s="12" t="s">
        <v>142</v>
      </c>
      <c r="G5487" s="12" t="s">
        <v>3350</v>
      </c>
      <c r="H5487" s="1" t="s">
        <v>85</v>
      </c>
      <c r="I5487" s="12" t="s">
        <v>554</v>
      </c>
      <c r="J5487" s="12" t="s">
        <v>559</v>
      </c>
      <c r="K5487" s="1" t="s">
        <v>2480</v>
      </c>
      <c r="L5487" s="1" t="s">
        <v>2505</v>
      </c>
      <c r="M5487" s="1" t="s">
        <v>3293</v>
      </c>
      <c r="N5487" s="1" t="s">
        <v>2397</v>
      </c>
    </row>
    <row r="5488" spans="3:14">
      <c r="C5488" s="1" t="s">
        <v>2489</v>
      </c>
      <c r="D5488" s="1">
        <v>0</v>
      </c>
      <c r="E5488" s="1" t="s">
        <v>27</v>
      </c>
      <c r="F5488" s="12" t="s">
        <v>142</v>
      </c>
      <c r="G5488" s="12" t="s">
        <v>3350</v>
      </c>
      <c r="H5488" s="1" t="s">
        <v>85</v>
      </c>
      <c r="I5488" s="12" t="s">
        <v>554</v>
      </c>
      <c r="J5488" s="12" t="s">
        <v>559</v>
      </c>
      <c r="K5488" s="1" t="s">
        <v>2480</v>
      </c>
      <c r="L5488" s="1" t="s">
        <v>2505</v>
      </c>
      <c r="M5488" s="1" t="s">
        <v>3293</v>
      </c>
      <c r="N5488" s="1" t="s">
        <v>2397</v>
      </c>
    </row>
    <row r="5489" spans="3:14">
      <c r="C5489" s="1" t="s">
        <v>2490</v>
      </c>
      <c r="D5489" s="1">
        <v>0</v>
      </c>
      <c r="E5489" s="1" t="s">
        <v>27</v>
      </c>
      <c r="F5489" s="12" t="s">
        <v>142</v>
      </c>
      <c r="G5489" s="12" t="s">
        <v>3350</v>
      </c>
      <c r="H5489" s="1" t="s">
        <v>85</v>
      </c>
      <c r="I5489" s="12" t="s">
        <v>554</v>
      </c>
      <c r="J5489" s="12" t="s">
        <v>559</v>
      </c>
      <c r="K5489" s="1" t="s">
        <v>2480</v>
      </c>
      <c r="L5489" s="1" t="s">
        <v>2505</v>
      </c>
      <c r="M5489" s="1" t="s">
        <v>3293</v>
      </c>
      <c r="N5489" s="1" t="s">
        <v>2397</v>
      </c>
    </row>
    <row r="5490" spans="3:14">
      <c r="C5490" s="1" t="s">
        <v>110</v>
      </c>
      <c r="D5490" s="1">
        <v>0</v>
      </c>
      <c r="E5490" s="1" t="s">
        <v>27</v>
      </c>
      <c r="F5490" s="12" t="s">
        <v>142</v>
      </c>
      <c r="G5490" s="12" t="s">
        <v>3350</v>
      </c>
      <c r="H5490" s="1" t="s">
        <v>85</v>
      </c>
      <c r="I5490" s="12" t="s">
        <v>2</v>
      </c>
      <c r="J5490" s="12" t="s">
        <v>559</v>
      </c>
      <c r="K5490" s="1" t="s">
        <v>2480</v>
      </c>
      <c r="L5490" s="1" t="s">
        <v>2505</v>
      </c>
      <c r="M5490" s="1" t="s">
        <v>3293</v>
      </c>
      <c r="N5490" s="1" t="s">
        <v>2397</v>
      </c>
    </row>
    <row r="5491" spans="3:14">
      <c r="C5491" s="1" t="s">
        <v>2491</v>
      </c>
      <c r="F5491" s="12" t="s">
        <v>3350</v>
      </c>
      <c r="G5491" s="12" t="s">
        <v>3350</v>
      </c>
      <c r="H5491" s="1" t="s">
        <v>85</v>
      </c>
      <c r="I5491" s="12" t="s">
        <v>554</v>
      </c>
      <c r="J5491" s="12" t="s">
        <v>559</v>
      </c>
      <c r="K5491" s="1" t="s">
        <v>2480</v>
      </c>
      <c r="L5491" s="1" t="s">
        <v>3115</v>
      </c>
      <c r="M5491" s="1" t="s">
        <v>3293</v>
      </c>
      <c r="N5491" s="1" t="s">
        <v>2395</v>
      </c>
    </row>
    <row r="5492" spans="3:14">
      <c r="C5492" s="1" t="s">
        <v>2492</v>
      </c>
      <c r="F5492" s="12" t="s">
        <v>3350</v>
      </c>
      <c r="G5492" s="12" t="s">
        <v>3350</v>
      </c>
      <c r="H5492" s="1" t="s">
        <v>85</v>
      </c>
      <c r="I5492" s="12" t="s">
        <v>554</v>
      </c>
      <c r="J5492" s="12" t="s">
        <v>559</v>
      </c>
      <c r="K5492" s="1" t="s">
        <v>2480</v>
      </c>
      <c r="L5492" s="1" t="s">
        <v>3115</v>
      </c>
      <c r="M5492" s="1" t="s">
        <v>3293</v>
      </c>
      <c r="N5492" s="1" t="s">
        <v>2395</v>
      </c>
    </row>
    <row r="5493" spans="3:14">
      <c r="C5493" s="1" t="s">
        <v>2493</v>
      </c>
      <c r="F5493" s="12" t="s">
        <v>3350</v>
      </c>
      <c r="G5493" s="12" t="s">
        <v>3350</v>
      </c>
      <c r="H5493" s="1" t="s">
        <v>85</v>
      </c>
      <c r="I5493" s="12" t="s">
        <v>554</v>
      </c>
      <c r="J5493" s="12" t="s">
        <v>559</v>
      </c>
      <c r="K5493" s="1" t="s">
        <v>2480</v>
      </c>
      <c r="L5493" s="1" t="s">
        <v>3115</v>
      </c>
      <c r="M5493" s="1" t="s">
        <v>3293</v>
      </c>
      <c r="N5493" s="1" t="s">
        <v>2395</v>
      </c>
    </row>
    <row r="5494" spans="3:14">
      <c r="C5494" s="1" t="s">
        <v>110</v>
      </c>
      <c r="D5494" s="1">
        <v>0</v>
      </c>
      <c r="E5494" s="1" t="s">
        <v>27</v>
      </c>
      <c r="F5494" s="12" t="s">
        <v>142</v>
      </c>
      <c r="G5494" s="12" t="s">
        <v>3350</v>
      </c>
      <c r="H5494" s="1" t="s">
        <v>85</v>
      </c>
      <c r="I5494" s="12" t="s">
        <v>2</v>
      </c>
      <c r="J5494" s="12" t="s">
        <v>554</v>
      </c>
      <c r="K5494" s="1" t="s">
        <v>2480</v>
      </c>
      <c r="L5494" s="1" t="s">
        <v>3115</v>
      </c>
      <c r="M5494" s="1" t="s">
        <v>3293</v>
      </c>
      <c r="N5494" s="1" t="s">
        <v>2395</v>
      </c>
    </row>
    <row r="5495" spans="3:14">
      <c r="C5495" s="1" t="s">
        <v>2486</v>
      </c>
      <c r="D5495" s="1">
        <v>0</v>
      </c>
      <c r="E5495" s="1" t="s">
        <v>27</v>
      </c>
      <c r="F5495" s="12" t="s">
        <v>142</v>
      </c>
      <c r="G5495" s="12" t="s">
        <v>3350</v>
      </c>
      <c r="H5495" s="1" t="s">
        <v>85</v>
      </c>
      <c r="I5495" s="12" t="s">
        <v>554</v>
      </c>
      <c r="J5495" s="12" t="s">
        <v>559</v>
      </c>
      <c r="K5495" s="1" t="s">
        <v>2480</v>
      </c>
      <c r="L5495" s="1" t="s">
        <v>3115</v>
      </c>
      <c r="M5495" s="1" t="s">
        <v>3293</v>
      </c>
      <c r="N5495" s="1" t="s">
        <v>2395</v>
      </c>
    </row>
    <row r="5496" spans="3:14">
      <c r="C5496" s="1" t="s">
        <v>3117</v>
      </c>
      <c r="D5496" s="1">
        <v>0</v>
      </c>
      <c r="E5496" s="1" t="s">
        <v>27</v>
      </c>
      <c r="F5496" s="12" t="s">
        <v>142</v>
      </c>
      <c r="G5496" s="12" t="s">
        <v>3350</v>
      </c>
      <c r="H5496" s="1" t="s">
        <v>85</v>
      </c>
      <c r="I5496" s="12" t="s">
        <v>554</v>
      </c>
      <c r="J5496" s="12" t="s">
        <v>559</v>
      </c>
      <c r="K5496" s="1" t="s">
        <v>2480</v>
      </c>
      <c r="L5496" s="1" t="s">
        <v>3115</v>
      </c>
      <c r="M5496" s="1" t="s">
        <v>3293</v>
      </c>
      <c r="N5496" s="1" t="s">
        <v>2395</v>
      </c>
    </row>
    <row r="5497" spans="3:14">
      <c r="C5497" s="1" t="s">
        <v>3118</v>
      </c>
      <c r="D5497" s="1">
        <v>0</v>
      </c>
      <c r="E5497" s="1" t="s">
        <v>27</v>
      </c>
      <c r="F5497" s="12" t="s">
        <v>142</v>
      </c>
      <c r="G5497" s="12" t="s">
        <v>3350</v>
      </c>
      <c r="H5497" s="1" t="s">
        <v>85</v>
      </c>
      <c r="I5497" s="12" t="s">
        <v>554</v>
      </c>
      <c r="J5497" s="12" t="s">
        <v>559</v>
      </c>
      <c r="K5497" s="1" t="s">
        <v>2480</v>
      </c>
      <c r="L5497" s="1" t="s">
        <v>3115</v>
      </c>
      <c r="M5497" s="1" t="s">
        <v>3293</v>
      </c>
      <c r="N5497" s="1" t="s">
        <v>2395</v>
      </c>
    </row>
    <row r="5498" spans="3:14">
      <c r="C5498" s="1" t="s">
        <v>2487</v>
      </c>
      <c r="D5498" s="1">
        <v>0</v>
      </c>
      <c r="E5498" s="1" t="s">
        <v>27</v>
      </c>
      <c r="F5498" s="12" t="s">
        <v>142</v>
      </c>
      <c r="G5498" s="12" t="s">
        <v>3350</v>
      </c>
      <c r="H5498" s="1" t="s">
        <v>85</v>
      </c>
      <c r="I5498" s="12" t="s">
        <v>554</v>
      </c>
      <c r="J5498" s="12" t="s">
        <v>559</v>
      </c>
      <c r="K5498" s="1" t="s">
        <v>2480</v>
      </c>
      <c r="L5498" s="1" t="s">
        <v>3115</v>
      </c>
      <c r="M5498" s="1" t="s">
        <v>3293</v>
      </c>
      <c r="N5498" s="1" t="s">
        <v>2395</v>
      </c>
    </row>
    <row r="5499" spans="3:14">
      <c r="C5499" s="1" t="s">
        <v>2488</v>
      </c>
      <c r="D5499" s="1">
        <v>0</v>
      </c>
      <c r="E5499" s="1" t="s">
        <v>27</v>
      </c>
      <c r="F5499" s="12" t="s">
        <v>142</v>
      </c>
      <c r="G5499" s="12" t="s">
        <v>3350</v>
      </c>
      <c r="H5499" s="1" t="s">
        <v>85</v>
      </c>
      <c r="I5499" s="12" t="s">
        <v>554</v>
      </c>
      <c r="J5499" s="12" t="s">
        <v>559</v>
      </c>
      <c r="K5499" s="1" t="s">
        <v>2480</v>
      </c>
      <c r="L5499" s="1" t="s">
        <v>3115</v>
      </c>
      <c r="M5499" s="1" t="s">
        <v>3293</v>
      </c>
      <c r="N5499" s="1" t="s">
        <v>2395</v>
      </c>
    </row>
    <row r="5500" spans="3:14">
      <c r="C5500" s="1" t="s">
        <v>2242</v>
      </c>
      <c r="D5500" s="1">
        <v>0</v>
      </c>
      <c r="E5500" s="1" t="s">
        <v>27</v>
      </c>
      <c r="F5500" s="12" t="s">
        <v>142</v>
      </c>
      <c r="G5500" s="12" t="s">
        <v>3350</v>
      </c>
      <c r="H5500" s="1" t="s">
        <v>85</v>
      </c>
      <c r="I5500" s="12" t="s">
        <v>554</v>
      </c>
      <c r="J5500" s="12" t="s">
        <v>559</v>
      </c>
      <c r="K5500" s="1" t="s">
        <v>2480</v>
      </c>
      <c r="L5500" s="1" t="s">
        <v>3115</v>
      </c>
      <c r="M5500" s="1" t="s">
        <v>3293</v>
      </c>
      <c r="N5500" s="1" t="s">
        <v>2395</v>
      </c>
    </row>
    <row r="5501" spans="3:14">
      <c r="C5501" s="1" t="s">
        <v>2243</v>
      </c>
      <c r="D5501" s="1">
        <v>0</v>
      </c>
      <c r="E5501" s="1" t="s">
        <v>27</v>
      </c>
      <c r="F5501" s="12" t="s">
        <v>142</v>
      </c>
      <c r="G5501" s="12" t="s">
        <v>3350</v>
      </c>
      <c r="H5501" s="1" t="s">
        <v>85</v>
      </c>
      <c r="I5501" s="12" t="s">
        <v>554</v>
      </c>
      <c r="J5501" s="12" t="s">
        <v>559</v>
      </c>
      <c r="K5501" s="1" t="s">
        <v>2480</v>
      </c>
      <c r="L5501" s="1" t="s">
        <v>3115</v>
      </c>
      <c r="M5501" s="1" t="s">
        <v>3293</v>
      </c>
      <c r="N5501" s="1" t="s">
        <v>2395</v>
      </c>
    </row>
    <row r="5502" spans="3:14">
      <c r="C5502" s="1" t="s">
        <v>3119</v>
      </c>
      <c r="D5502" s="1">
        <v>0</v>
      </c>
      <c r="E5502" s="1" t="s">
        <v>27</v>
      </c>
      <c r="F5502" s="12" t="s">
        <v>142</v>
      </c>
      <c r="G5502" s="12" t="s">
        <v>3350</v>
      </c>
      <c r="H5502" s="1" t="s">
        <v>85</v>
      </c>
      <c r="I5502" s="12" t="s">
        <v>554</v>
      </c>
      <c r="J5502" s="12" t="s">
        <v>559</v>
      </c>
      <c r="K5502" s="1" t="s">
        <v>2480</v>
      </c>
      <c r="L5502" s="1" t="s">
        <v>3115</v>
      </c>
      <c r="M5502" s="1" t="s">
        <v>3293</v>
      </c>
      <c r="N5502" s="1" t="s">
        <v>2395</v>
      </c>
    </row>
    <row r="5503" spans="3:14">
      <c r="C5503" s="1" t="s">
        <v>2489</v>
      </c>
      <c r="D5503" s="1">
        <v>0</v>
      </c>
      <c r="E5503" s="1" t="s">
        <v>27</v>
      </c>
      <c r="F5503" s="12" t="s">
        <v>142</v>
      </c>
      <c r="G5503" s="12" t="s">
        <v>3350</v>
      </c>
      <c r="H5503" s="1" t="s">
        <v>85</v>
      </c>
      <c r="I5503" s="12" t="s">
        <v>554</v>
      </c>
      <c r="J5503" s="12" t="s">
        <v>559</v>
      </c>
      <c r="K5503" s="1" t="s">
        <v>2480</v>
      </c>
      <c r="L5503" s="1" t="s">
        <v>3115</v>
      </c>
      <c r="M5503" s="1" t="s">
        <v>3293</v>
      </c>
      <c r="N5503" s="1" t="s">
        <v>2395</v>
      </c>
    </row>
    <row r="5504" spans="3:14">
      <c r="C5504" s="1" t="s">
        <v>2490</v>
      </c>
      <c r="D5504" s="1">
        <v>0</v>
      </c>
      <c r="E5504" s="1" t="s">
        <v>27</v>
      </c>
      <c r="F5504" s="12" t="s">
        <v>142</v>
      </c>
      <c r="G5504" s="12" t="s">
        <v>3350</v>
      </c>
      <c r="H5504" s="1" t="s">
        <v>85</v>
      </c>
      <c r="I5504" s="12" t="s">
        <v>554</v>
      </c>
      <c r="J5504" s="12" t="s">
        <v>559</v>
      </c>
      <c r="K5504" s="1" t="s">
        <v>2480</v>
      </c>
      <c r="L5504" s="1" t="s">
        <v>3115</v>
      </c>
      <c r="M5504" s="1" t="s">
        <v>3293</v>
      </c>
      <c r="N5504" s="1" t="s">
        <v>2395</v>
      </c>
    </row>
    <row r="5505" spans="3:14">
      <c r="C5505" s="1" t="s">
        <v>110</v>
      </c>
      <c r="D5505" s="1">
        <v>0</v>
      </c>
      <c r="E5505" s="1" t="s">
        <v>27</v>
      </c>
      <c r="F5505" s="12" t="s">
        <v>142</v>
      </c>
      <c r="G5505" s="12" t="s">
        <v>3350</v>
      </c>
      <c r="H5505" s="1" t="s">
        <v>85</v>
      </c>
      <c r="I5505" s="12" t="s">
        <v>2</v>
      </c>
      <c r="J5505" s="12" t="s">
        <v>559</v>
      </c>
      <c r="K5505" s="1" t="s">
        <v>2480</v>
      </c>
      <c r="L5505" s="1" t="s">
        <v>3115</v>
      </c>
      <c r="M5505" s="1" t="s">
        <v>3293</v>
      </c>
      <c r="N5505" s="1" t="s">
        <v>2395</v>
      </c>
    </row>
    <row r="5506" spans="3:14">
      <c r="C5506" s="1" t="s">
        <v>2491</v>
      </c>
      <c r="F5506" s="12" t="s">
        <v>3350</v>
      </c>
      <c r="G5506" s="12" t="s">
        <v>3350</v>
      </c>
      <c r="H5506" s="1" t="s">
        <v>85</v>
      </c>
      <c r="I5506" s="12" t="s">
        <v>554</v>
      </c>
      <c r="J5506" s="12" t="s">
        <v>559</v>
      </c>
      <c r="K5506" s="1" t="s">
        <v>2480</v>
      </c>
      <c r="L5506" s="1" t="s">
        <v>3115</v>
      </c>
      <c r="M5506" s="1" t="s">
        <v>3293</v>
      </c>
      <c r="N5506" s="1" t="s">
        <v>2396</v>
      </c>
    </row>
    <row r="5507" spans="3:14">
      <c r="C5507" s="1" t="s">
        <v>2492</v>
      </c>
      <c r="F5507" s="12" t="s">
        <v>3350</v>
      </c>
      <c r="G5507" s="12" t="s">
        <v>3350</v>
      </c>
      <c r="H5507" s="1" t="s">
        <v>85</v>
      </c>
      <c r="I5507" s="12" t="s">
        <v>554</v>
      </c>
      <c r="J5507" s="12" t="s">
        <v>559</v>
      </c>
      <c r="K5507" s="1" t="s">
        <v>2480</v>
      </c>
      <c r="L5507" s="1" t="s">
        <v>3115</v>
      </c>
      <c r="M5507" s="1" t="s">
        <v>3293</v>
      </c>
      <c r="N5507" s="1" t="s">
        <v>2396</v>
      </c>
    </row>
    <row r="5508" spans="3:14">
      <c r="C5508" s="1" t="s">
        <v>2493</v>
      </c>
      <c r="F5508" s="12" t="s">
        <v>3350</v>
      </c>
      <c r="G5508" s="12" t="s">
        <v>3350</v>
      </c>
      <c r="H5508" s="1" t="s">
        <v>85</v>
      </c>
      <c r="I5508" s="12" t="s">
        <v>554</v>
      </c>
      <c r="J5508" s="12" t="s">
        <v>559</v>
      </c>
      <c r="K5508" s="1" t="s">
        <v>2480</v>
      </c>
      <c r="L5508" s="1" t="s">
        <v>3115</v>
      </c>
      <c r="M5508" s="1" t="s">
        <v>3293</v>
      </c>
      <c r="N5508" s="1" t="s">
        <v>2396</v>
      </c>
    </row>
    <row r="5509" spans="3:14">
      <c r="C5509" s="1" t="s">
        <v>110</v>
      </c>
      <c r="D5509" s="1">
        <v>0</v>
      </c>
      <c r="E5509" s="1" t="s">
        <v>27</v>
      </c>
      <c r="F5509" s="12" t="s">
        <v>142</v>
      </c>
      <c r="G5509" s="12" t="s">
        <v>3350</v>
      </c>
      <c r="H5509" s="1" t="s">
        <v>85</v>
      </c>
      <c r="I5509" s="12" t="s">
        <v>2</v>
      </c>
      <c r="J5509" s="12" t="s">
        <v>554</v>
      </c>
      <c r="K5509" s="1" t="s">
        <v>2480</v>
      </c>
      <c r="L5509" s="1" t="s">
        <v>3115</v>
      </c>
      <c r="M5509" s="1" t="s">
        <v>3293</v>
      </c>
      <c r="N5509" s="1" t="s">
        <v>2396</v>
      </c>
    </row>
    <row r="5510" spans="3:14">
      <c r="C5510" s="1" t="s">
        <v>2486</v>
      </c>
      <c r="D5510" s="1">
        <v>0</v>
      </c>
      <c r="E5510" s="1" t="s">
        <v>27</v>
      </c>
      <c r="F5510" s="12" t="s">
        <v>142</v>
      </c>
      <c r="G5510" s="12" t="s">
        <v>3350</v>
      </c>
      <c r="H5510" s="1" t="s">
        <v>85</v>
      </c>
      <c r="I5510" s="12" t="s">
        <v>554</v>
      </c>
      <c r="J5510" s="12" t="s">
        <v>559</v>
      </c>
      <c r="K5510" s="1" t="s">
        <v>2480</v>
      </c>
      <c r="L5510" s="1" t="s">
        <v>3115</v>
      </c>
      <c r="M5510" s="1" t="s">
        <v>3293</v>
      </c>
      <c r="N5510" s="1" t="s">
        <v>2396</v>
      </c>
    </row>
    <row r="5511" spans="3:14">
      <c r="C5511" s="1" t="s">
        <v>3117</v>
      </c>
      <c r="D5511" s="1">
        <v>0</v>
      </c>
      <c r="E5511" s="1" t="s">
        <v>27</v>
      </c>
      <c r="F5511" s="12" t="s">
        <v>142</v>
      </c>
      <c r="G5511" s="12" t="s">
        <v>3350</v>
      </c>
      <c r="H5511" s="1" t="s">
        <v>85</v>
      </c>
      <c r="I5511" s="12" t="s">
        <v>554</v>
      </c>
      <c r="J5511" s="12" t="s">
        <v>559</v>
      </c>
      <c r="K5511" s="1" t="s">
        <v>2480</v>
      </c>
      <c r="L5511" s="1" t="s">
        <v>3115</v>
      </c>
      <c r="M5511" s="1" t="s">
        <v>3293</v>
      </c>
      <c r="N5511" s="1" t="s">
        <v>2396</v>
      </c>
    </row>
    <row r="5512" spans="3:14">
      <c r="C5512" s="1" t="s">
        <v>3118</v>
      </c>
      <c r="D5512" s="1">
        <v>0</v>
      </c>
      <c r="E5512" s="1" t="s">
        <v>27</v>
      </c>
      <c r="F5512" s="12" t="s">
        <v>142</v>
      </c>
      <c r="G5512" s="12" t="s">
        <v>3350</v>
      </c>
      <c r="H5512" s="1" t="s">
        <v>85</v>
      </c>
      <c r="I5512" s="12" t="s">
        <v>554</v>
      </c>
      <c r="J5512" s="12" t="s">
        <v>559</v>
      </c>
      <c r="K5512" s="1" t="s">
        <v>2480</v>
      </c>
      <c r="L5512" s="1" t="s">
        <v>3115</v>
      </c>
      <c r="M5512" s="1" t="s">
        <v>3293</v>
      </c>
      <c r="N5512" s="1" t="s">
        <v>2396</v>
      </c>
    </row>
    <row r="5513" spans="3:14">
      <c r="C5513" s="1" t="s">
        <v>2487</v>
      </c>
      <c r="D5513" s="1">
        <v>0</v>
      </c>
      <c r="E5513" s="1" t="s">
        <v>27</v>
      </c>
      <c r="F5513" s="12" t="s">
        <v>142</v>
      </c>
      <c r="G5513" s="12" t="s">
        <v>3350</v>
      </c>
      <c r="H5513" s="1" t="s">
        <v>85</v>
      </c>
      <c r="I5513" s="12" t="s">
        <v>554</v>
      </c>
      <c r="J5513" s="12" t="s">
        <v>559</v>
      </c>
      <c r="K5513" s="1" t="s">
        <v>2480</v>
      </c>
      <c r="L5513" s="1" t="s">
        <v>3115</v>
      </c>
      <c r="M5513" s="1" t="s">
        <v>3293</v>
      </c>
      <c r="N5513" s="1" t="s">
        <v>2396</v>
      </c>
    </row>
    <row r="5514" spans="3:14">
      <c r="C5514" s="1" t="s">
        <v>2488</v>
      </c>
      <c r="D5514" s="1">
        <v>0</v>
      </c>
      <c r="E5514" s="1" t="s">
        <v>27</v>
      </c>
      <c r="F5514" s="12" t="s">
        <v>142</v>
      </c>
      <c r="G5514" s="12" t="s">
        <v>3350</v>
      </c>
      <c r="H5514" s="1" t="s">
        <v>85</v>
      </c>
      <c r="I5514" s="12" t="s">
        <v>554</v>
      </c>
      <c r="J5514" s="12" t="s">
        <v>559</v>
      </c>
      <c r="K5514" s="1" t="s">
        <v>2480</v>
      </c>
      <c r="L5514" s="1" t="s">
        <v>3115</v>
      </c>
      <c r="M5514" s="1" t="s">
        <v>3293</v>
      </c>
      <c r="N5514" s="1" t="s">
        <v>2396</v>
      </c>
    </row>
    <row r="5515" spans="3:14">
      <c r="C5515" s="1" t="s">
        <v>2242</v>
      </c>
      <c r="D5515" s="1">
        <v>0</v>
      </c>
      <c r="E5515" s="1" t="s">
        <v>27</v>
      </c>
      <c r="F5515" s="12" t="s">
        <v>142</v>
      </c>
      <c r="G5515" s="12" t="s">
        <v>3350</v>
      </c>
      <c r="H5515" s="1" t="s">
        <v>85</v>
      </c>
      <c r="I5515" s="12" t="s">
        <v>554</v>
      </c>
      <c r="J5515" s="12" t="s">
        <v>559</v>
      </c>
      <c r="K5515" s="1" t="s">
        <v>2480</v>
      </c>
      <c r="L5515" s="1" t="s">
        <v>3115</v>
      </c>
      <c r="M5515" s="1" t="s">
        <v>3293</v>
      </c>
      <c r="N5515" s="1" t="s">
        <v>2396</v>
      </c>
    </row>
    <row r="5516" spans="3:14">
      <c r="C5516" s="1" t="s">
        <v>2243</v>
      </c>
      <c r="D5516" s="1">
        <v>0</v>
      </c>
      <c r="E5516" s="1" t="s">
        <v>27</v>
      </c>
      <c r="F5516" s="12" t="s">
        <v>142</v>
      </c>
      <c r="G5516" s="12" t="s">
        <v>3350</v>
      </c>
      <c r="H5516" s="1" t="s">
        <v>85</v>
      </c>
      <c r="I5516" s="12" t="s">
        <v>554</v>
      </c>
      <c r="J5516" s="12" t="s">
        <v>559</v>
      </c>
      <c r="K5516" s="1" t="s">
        <v>2480</v>
      </c>
      <c r="L5516" s="1" t="s">
        <v>3115</v>
      </c>
      <c r="M5516" s="1" t="s">
        <v>3293</v>
      </c>
      <c r="N5516" s="1" t="s">
        <v>2396</v>
      </c>
    </row>
    <row r="5517" spans="3:14">
      <c r="C5517" s="1" t="s">
        <v>3119</v>
      </c>
      <c r="D5517" s="1">
        <v>0</v>
      </c>
      <c r="E5517" s="1" t="s">
        <v>27</v>
      </c>
      <c r="F5517" s="12" t="s">
        <v>142</v>
      </c>
      <c r="G5517" s="12" t="s">
        <v>3350</v>
      </c>
      <c r="H5517" s="1" t="s">
        <v>85</v>
      </c>
      <c r="I5517" s="12" t="s">
        <v>554</v>
      </c>
      <c r="J5517" s="12" t="s">
        <v>559</v>
      </c>
      <c r="K5517" s="1" t="s">
        <v>2480</v>
      </c>
      <c r="L5517" s="1" t="s">
        <v>3115</v>
      </c>
      <c r="M5517" s="1" t="s">
        <v>3293</v>
      </c>
      <c r="N5517" s="1" t="s">
        <v>2396</v>
      </c>
    </row>
    <row r="5518" spans="3:14">
      <c r="C5518" s="1" t="s">
        <v>2489</v>
      </c>
      <c r="D5518" s="1">
        <v>0</v>
      </c>
      <c r="E5518" s="1" t="s">
        <v>27</v>
      </c>
      <c r="F5518" s="12" t="s">
        <v>142</v>
      </c>
      <c r="G5518" s="12" t="s">
        <v>3350</v>
      </c>
      <c r="H5518" s="1" t="s">
        <v>85</v>
      </c>
      <c r="I5518" s="12" t="s">
        <v>554</v>
      </c>
      <c r="J5518" s="12" t="s">
        <v>559</v>
      </c>
      <c r="K5518" s="1" t="s">
        <v>2480</v>
      </c>
      <c r="L5518" s="1" t="s">
        <v>3115</v>
      </c>
      <c r="M5518" s="1" t="s">
        <v>3293</v>
      </c>
      <c r="N5518" s="1" t="s">
        <v>2396</v>
      </c>
    </row>
    <row r="5519" spans="3:14">
      <c r="C5519" s="1" t="s">
        <v>2490</v>
      </c>
      <c r="D5519" s="1">
        <v>0</v>
      </c>
      <c r="E5519" s="1" t="s">
        <v>27</v>
      </c>
      <c r="F5519" s="12" t="s">
        <v>142</v>
      </c>
      <c r="G5519" s="12" t="s">
        <v>3350</v>
      </c>
      <c r="H5519" s="1" t="s">
        <v>85</v>
      </c>
      <c r="I5519" s="12" t="s">
        <v>554</v>
      </c>
      <c r="J5519" s="12" t="s">
        <v>559</v>
      </c>
      <c r="K5519" s="1" t="s">
        <v>2480</v>
      </c>
      <c r="L5519" s="1" t="s">
        <v>3115</v>
      </c>
      <c r="M5519" s="1" t="s">
        <v>3293</v>
      </c>
      <c r="N5519" s="1" t="s">
        <v>2396</v>
      </c>
    </row>
    <row r="5520" spans="3:14">
      <c r="C5520" s="1" t="s">
        <v>110</v>
      </c>
      <c r="D5520" s="1">
        <v>0</v>
      </c>
      <c r="E5520" s="1" t="s">
        <v>27</v>
      </c>
      <c r="F5520" s="12" t="s">
        <v>142</v>
      </c>
      <c r="G5520" s="12" t="s">
        <v>3350</v>
      </c>
      <c r="H5520" s="1" t="s">
        <v>85</v>
      </c>
      <c r="I5520" s="12" t="s">
        <v>2</v>
      </c>
      <c r="J5520" s="12" t="s">
        <v>559</v>
      </c>
      <c r="K5520" s="1" t="s">
        <v>2480</v>
      </c>
      <c r="L5520" s="1" t="s">
        <v>3115</v>
      </c>
      <c r="M5520" s="1" t="s">
        <v>3293</v>
      </c>
      <c r="N5520" s="1" t="s">
        <v>2396</v>
      </c>
    </row>
    <row r="5521" spans="3:14">
      <c r="C5521" s="1" t="s">
        <v>2491</v>
      </c>
      <c r="F5521" s="12" t="s">
        <v>3350</v>
      </c>
      <c r="G5521" s="12" t="s">
        <v>3350</v>
      </c>
      <c r="H5521" s="1" t="s">
        <v>85</v>
      </c>
      <c r="I5521" s="12" t="s">
        <v>554</v>
      </c>
      <c r="J5521" s="12" t="s">
        <v>559</v>
      </c>
      <c r="K5521" s="1" t="s">
        <v>2480</v>
      </c>
      <c r="L5521" s="1" t="s">
        <v>3115</v>
      </c>
      <c r="M5521" s="1" t="s">
        <v>3293</v>
      </c>
      <c r="N5521" s="1" t="s">
        <v>2397</v>
      </c>
    </row>
    <row r="5522" spans="3:14">
      <c r="C5522" s="1" t="s">
        <v>2492</v>
      </c>
      <c r="F5522" s="12" t="s">
        <v>3350</v>
      </c>
      <c r="G5522" s="12" t="s">
        <v>3350</v>
      </c>
      <c r="H5522" s="1" t="s">
        <v>85</v>
      </c>
      <c r="I5522" s="12" t="s">
        <v>554</v>
      </c>
      <c r="J5522" s="12" t="s">
        <v>559</v>
      </c>
      <c r="K5522" s="1" t="s">
        <v>2480</v>
      </c>
      <c r="L5522" s="1" t="s">
        <v>3115</v>
      </c>
      <c r="M5522" s="1" t="s">
        <v>3293</v>
      </c>
      <c r="N5522" s="1" t="s">
        <v>2397</v>
      </c>
    </row>
    <row r="5523" spans="3:14">
      <c r="C5523" s="1" t="s">
        <v>2493</v>
      </c>
      <c r="F5523" s="12" t="s">
        <v>3350</v>
      </c>
      <c r="G5523" s="12" t="s">
        <v>3350</v>
      </c>
      <c r="H5523" s="1" t="s">
        <v>85</v>
      </c>
      <c r="I5523" s="12" t="s">
        <v>554</v>
      </c>
      <c r="J5523" s="12" t="s">
        <v>559</v>
      </c>
      <c r="K5523" s="1" t="s">
        <v>2480</v>
      </c>
      <c r="L5523" s="1" t="s">
        <v>3115</v>
      </c>
      <c r="M5523" s="1" t="s">
        <v>3293</v>
      </c>
      <c r="N5523" s="1" t="s">
        <v>2397</v>
      </c>
    </row>
    <row r="5524" spans="3:14">
      <c r="C5524" s="1" t="s">
        <v>110</v>
      </c>
      <c r="D5524" s="1">
        <v>0</v>
      </c>
      <c r="E5524" s="1" t="s">
        <v>27</v>
      </c>
      <c r="F5524" s="12" t="s">
        <v>142</v>
      </c>
      <c r="G5524" s="12" t="s">
        <v>3350</v>
      </c>
      <c r="H5524" s="1" t="s">
        <v>85</v>
      </c>
      <c r="I5524" s="12" t="s">
        <v>2</v>
      </c>
      <c r="J5524" s="12" t="s">
        <v>554</v>
      </c>
      <c r="K5524" s="1" t="s">
        <v>2480</v>
      </c>
      <c r="L5524" s="1" t="s">
        <v>3115</v>
      </c>
      <c r="M5524" s="1" t="s">
        <v>3293</v>
      </c>
      <c r="N5524" s="1" t="s">
        <v>2397</v>
      </c>
    </row>
    <row r="5525" spans="3:14">
      <c r="C5525" s="1" t="s">
        <v>2486</v>
      </c>
      <c r="D5525" s="1">
        <v>0</v>
      </c>
      <c r="E5525" s="1" t="s">
        <v>27</v>
      </c>
      <c r="F5525" s="12" t="s">
        <v>142</v>
      </c>
      <c r="G5525" s="12" t="s">
        <v>3350</v>
      </c>
      <c r="H5525" s="1" t="s">
        <v>85</v>
      </c>
      <c r="I5525" s="12" t="s">
        <v>554</v>
      </c>
      <c r="J5525" s="12" t="s">
        <v>559</v>
      </c>
      <c r="K5525" s="1" t="s">
        <v>2480</v>
      </c>
      <c r="L5525" s="1" t="s">
        <v>3115</v>
      </c>
      <c r="M5525" s="1" t="s">
        <v>3293</v>
      </c>
      <c r="N5525" s="1" t="s">
        <v>2397</v>
      </c>
    </row>
    <row r="5526" spans="3:14">
      <c r="C5526" s="1" t="s">
        <v>3117</v>
      </c>
      <c r="D5526" s="1">
        <v>0</v>
      </c>
      <c r="E5526" s="1" t="s">
        <v>27</v>
      </c>
      <c r="F5526" s="12" t="s">
        <v>142</v>
      </c>
      <c r="G5526" s="12" t="s">
        <v>3350</v>
      </c>
      <c r="H5526" s="1" t="s">
        <v>85</v>
      </c>
      <c r="I5526" s="12" t="s">
        <v>554</v>
      </c>
      <c r="J5526" s="12" t="s">
        <v>559</v>
      </c>
      <c r="K5526" s="1" t="s">
        <v>2480</v>
      </c>
      <c r="L5526" s="1" t="s">
        <v>3115</v>
      </c>
      <c r="M5526" s="1" t="s">
        <v>3293</v>
      </c>
      <c r="N5526" s="1" t="s">
        <v>2397</v>
      </c>
    </row>
    <row r="5527" spans="3:14">
      <c r="C5527" s="1" t="s">
        <v>3118</v>
      </c>
      <c r="D5527" s="1">
        <v>0</v>
      </c>
      <c r="E5527" s="1" t="s">
        <v>27</v>
      </c>
      <c r="F5527" s="12" t="s">
        <v>142</v>
      </c>
      <c r="G5527" s="12" t="s">
        <v>3350</v>
      </c>
      <c r="H5527" s="1" t="s">
        <v>85</v>
      </c>
      <c r="I5527" s="12" t="s">
        <v>554</v>
      </c>
      <c r="J5527" s="12" t="s">
        <v>559</v>
      </c>
      <c r="K5527" s="1" t="s">
        <v>2480</v>
      </c>
      <c r="L5527" s="1" t="s">
        <v>3115</v>
      </c>
      <c r="M5527" s="1" t="s">
        <v>3293</v>
      </c>
      <c r="N5527" s="1" t="s">
        <v>2397</v>
      </c>
    </row>
    <row r="5528" spans="3:14">
      <c r="C5528" s="1" t="s">
        <v>2487</v>
      </c>
      <c r="D5528" s="1">
        <v>0</v>
      </c>
      <c r="E5528" s="1" t="s">
        <v>27</v>
      </c>
      <c r="F5528" s="12" t="s">
        <v>142</v>
      </c>
      <c r="G5528" s="12" t="s">
        <v>3350</v>
      </c>
      <c r="H5528" s="1" t="s">
        <v>85</v>
      </c>
      <c r="I5528" s="12" t="s">
        <v>554</v>
      </c>
      <c r="J5528" s="12" t="s">
        <v>559</v>
      </c>
      <c r="K5528" s="1" t="s">
        <v>2480</v>
      </c>
      <c r="L5528" s="1" t="s">
        <v>3115</v>
      </c>
      <c r="M5528" s="1" t="s">
        <v>3293</v>
      </c>
      <c r="N5528" s="1" t="s">
        <v>2397</v>
      </c>
    </row>
    <row r="5529" spans="3:14">
      <c r="C5529" s="1" t="s">
        <v>2488</v>
      </c>
      <c r="D5529" s="1">
        <v>0</v>
      </c>
      <c r="E5529" s="1" t="s">
        <v>27</v>
      </c>
      <c r="F5529" s="12" t="s">
        <v>142</v>
      </c>
      <c r="G5529" s="12" t="s">
        <v>3350</v>
      </c>
      <c r="H5529" s="1" t="s">
        <v>85</v>
      </c>
      <c r="I5529" s="12" t="s">
        <v>554</v>
      </c>
      <c r="J5529" s="12" t="s">
        <v>559</v>
      </c>
      <c r="K5529" s="1" t="s">
        <v>2480</v>
      </c>
      <c r="L5529" s="1" t="s">
        <v>3115</v>
      </c>
      <c r="M5529" s="1" t="s">
        <v>3293</v>
      </c>
      <c r="N5529" s="1" t="s">
        <v>2397</v>
      </c>
    </row>
    <row r="5530" spans="3:14">
      <c r="C5530" s="1" t="s">
        <v>2242</v>
      </c>
      <c r="D5530" s="1">
        <v>0</v>
      </c>
      <c r="E5530" s="1" t="s">
        <v>27</v>
      </c>
      <c r="F5530" s="12" t="s">
        <v>142</v>
      </c>
      <c r="G5530" s="12" t="s">
        <v>3350</v>
      </c>
      <c r="H5530" s="1" t="s">
        <v>85</v>
      </c>
      <c r="I5530" s="12" t="s">
        <v>554</v>
      </c>
      <c r="J5530" s="12" t="s">
        <v>559</v>
      </c>
      <c r="K5530" s="1" t="s">
        <v>2480</v>
      </c>
      <c r="L5530" s="1" t="s">
        <v>3115</v>
      </c>
      <c r="M5530" s="1" t="s">
        <v>3293</v>
      </c>
      <c r="N5530" s="1" t="s">
        <v>2397</v>
      </c>
    </row>
    <row r="5531" spans="3:14">
      <c r="C5531" s="1" t="s">
        <v>2243</v>
      </c>
      <c r="D5531" s="1">
        <v>0</v>
      </c>
      <c r="E5531" s="1" t="s">
        <v>27</v>
      </c>
      <c r="F5531" s="12" t="s">
        <v>142</v>
      </c>
      <c r="G5531" s="12" t="s">
        <v>3350</v>
      </c>
      <c r="H5531" s="1" t="s">
        <v>85</v>
      </c>
      <c r="I5531" s="12" t="s">
        <v>554</v>
      </c>
      <c r="J5531" s="12" t="s">
        <v>559</v>
      </c>
      <c r="K5531" s="1" t="s">
        <v>2480</v>
      </c>
      <c r="L5531" s="1" t="s">
        <v>3115</v>
      </c>
      <c r="M5531" s="1" t="s">
        <v>3293</v>
      </c>
      <c r="N5531" s="1" t="s">
        <v>2397</v>
      </c>
    </row>
    <row r="5532" spans="3:14">
      <c r="C5532" s="1" t="s">
        <v>3119</v>
      </c>
      <c r="D5532" s="1">
        <v>0</v>
      </c>
      <c r="E5532" s="1" t="s">
        <v>27</v>
      </c>
      <c r="F5532" s="12" t="s">
        <v>142</v>
      </c>
      <c r="G5532" s="12" t="s">
        <v>3350</v>
      </c>
      <c r="H5532" s="1" t="s">
        <v>85</v>
      </c>
      <c r="I5532" s="12" t="s">
        <v>554</v>
      </c>
      <c r="J5532" s="12" t="s">
        <v>559</v>
      </c>
      <c r="K5532" s="1" t="s">
        <v>2480</v>
      </c>
      <c r="L5532" s="1" t="s">
        <v>3115</v>
      </c>
      <c r="M5532" s="1" t="s">
        <v>3293</v>
      </c>
      <c r="N5532" s="1" t="s">
        <v>2397</v>
      </c>
    </row>
    <row r="5533" spans="3:14">
      <c r="C5533" s="1" t="s">
        <v>2489</v>
      </c>
      <c r="D5533" s="1">
        <v>0</v>
      </c>
      <c r="E5533" s="1" t="s">
        <v>27</v>
      </c>
      <c r="F5533" s="12" t="s">
        <v>142</v>
      </c>
      <c r="G5533" s="12" t="s">
        <v>3350</v>
      </c>
      <c r="H5533" s="1" t="s">
        <v>85</v>
      </c>
      <c r="I5533" s="12" t="s">
        <v>554</v>
      </c>
      <c r="J5533" s="12" t="s">
        <v>559</v>
      </c>
      <c r="K5533" s="1" t="s">
        <v>2480</v>
      </c>
      <c r="L5533" s="1" t="s">
        <v>3115</v>
      </c>
      <c r="M5533" s="1" t="s">
        <v>3293</v>
      </c>
      <c r="N5533" s="1" t="s">
        <v>2397</v>
      </c>
    </row>
    <row r="5534" spans="3:14">
      <c r="C5534" s="1" t="s">
        <v>2490</v>
      </c>
      <c r="D5534" s="1">
        <v>0</v>
      </c>
      <c r="E5534" s="1" t="s">
        <v>27</v>
      </c>
      <c r="F5534" s="12" t="s">
        <v>142</v>
      </c>
      <c r="G5534" s="12" t="s">
        <v>3350</v>
      </c>
      <c r="H5534" s="1" t="s">
        <v>85</v>
      </c>
      <c r="I5534" s="12" t="s">
        <v>554</v>
      </c>
      <c r="J5534" s="12" t="s">
        <v>559</v>
      </c>
      <c r="K5534" s="1" t="s">
        <v>2480</v>
      </c>
      <c r="L5534" s="1" t="s">
        <v>3115</v>
      </c>
      <c r="M5534" s="1" t="s">
        <v>3293</v>
      </c>
      <c r="N5534" s="1" t="s">
        <v>2397</v>
      </c>
    </row>
    <row r="5535" spans="3:14">
      <c r="C5535" s="1" t="s">
        <v>110</v>
      </c>
      <c r="D5535" s="1">
        <v>0</v>
      </c>
      <c r="E5535" s="1" t="s">
        <v>27</v>
      </c>
      <c r="F5535" s="12" t="s">
        <v>142</v>
      </c>
      <c r="G5535" s="12" t="s">
        <v>3350</v>
      </c>
      <c r="H5535" s="1" t="s">
        <v>85</v>
      </c>
      <c r="I5535" s="12" t="s">
        <v>2</v>
      </c>
      <c r="J5535" s="12" t="s">
        <v>559</v>
      </c>
      <c r="K5535" s="1" t="s">
        <v>2480</v>
      </c>
      <c r="L5535" s="1" t="s">
        <v>3115</v>
      </c>
      <c r="M5535" s="1" t="s">
        <v>3293</v>
      </c>
      <c r="N5535" s="1" t="s">
        <v>2397</v>
      </c>
    </row>
    <row r="5536" spans="3:14">
      <c r="C5536" s="1" t="s">
        <v>2491</v>
      </c>
      <c r="F5536" s="12" t="s">
        <v>3350</v>
      </c>
      <c r="G5536" s="12" t="s">
        <v>3350</v>
      </c>
      <c r="H5536" s="1" t="s">
        <v>85</v>
      </c>
      <c r="I5536" s="12" t="s">
        <v>554</v>
      </c>
      <c r="J5536" s="12" t="s">
        <v>559</v>
      </c>
      <c r="K5536" s="1" t="s">
        <v>2480</v>
      </c>
      <c r="L5536" s="1" t="s">
        <v>2510</v>
      </c>
      <c r="M5536" s="1" t="s">
        <v>3293</v>
      </c>
      <c r="N5536" s="1" t="s">
        <v>2395</v>
      </c>
    </row>
    <row r="5537" spans="3:14">
      <c r="C5537" s="1" t="s">
        <v>2492</v>
      </c>
      <c r="F5537" s="12" t="s">
        <v>3350</v>
      </c>
      <c r="G5537" s="12" t="s">
        <v>3350</v>
      </c>
      <c r="H5537" s="1" t="s">
        <v>85</v>
      </c>
      <c r="I5537" s="12" t="s">
        <v>554</v>
      </c>
      <c r="J5537" s="12" t="s">
        <v>559</v>
      </c>
      <c r="K5537" s="1" t="s">
        <v>2480</v>
      </c>
      <c r="L5537" s="1" t="s">
        <v>2510</v>
      </c>
      <c r="M5537" s="1" t="s">
        <v>3293</v>
      </c>
      <c r="N5537" s="1" t="s">
        <v>2395</v>
      </c>
    </row>
    <row r="5538" spans="3:14">
      <c r="C5538" s="1" t="s">
        <v>2493</v>
      </c>
      <c r="F5538" s="12" t="s">
        <v>3350</v>
      </c>
      <c r="G5538" s="12" t="s">
        <v>3350</v>
      </c>
      <c r="H5538" s="1" t="s">
        <v>85</v>
      </c>
      <c r="I5538" s="12" t="s">
        <v>554</v>
      </c>
      <c r="J5538" s="12" t="s">
        <v>559</v>
      </c>
      <c r="K5538" s="1" t="s">
        <v>2480</v>
      </c>
      <c r="L5538" s="1" t="s">
        <v>2510</v>
      </c>
      <c r="M5538" s="1" t="s">
        <v>3293</v>
      </c>
      <c r="N5538" s="1" t="s">
        <v>2395</v>
      </c>
    </row>
    <row r="5539" spans="3:14">
      <c r="C5539" s="1" t="s">
        <v>110</v>
      </c>
      <c r="D5539" s="1">
        <v>0</v>
      </c>
      <c r="E5539" s="1" t="s">
        <v>27</v>
      </c>
      <c r="F5539" s="12" t="s">
        <v>142</v>
      </c>
      <c r="G5539" s="12" t="s">
        <v>3350</v>
      </c>
      <c r="H5539" s="1" t="s">
        <v>85</v>
      </c>
      <c r="I5539" s="12" t="s">
        <v>2</v>
      </c>
      <c r="J5539" s="12" t="s">
        <v>554</v>
      </c>
      <c r="K5539" s="1" t="s">
        <v>2480</v>
      </c>
      <c r="L5539" s="1" t="s">
        <v>2510</v>
      </c>
      <c r="M5539" s="1" t="s">
        <v>3293</v>
      </c>
      <c r="N5539" s="1" t="s">
        <v>2395</v>
      </c>
    </row>
    <row r="5540" spans="3:14">
      <c r="C5540" s="1" t="s">
        <v>2486</v>
      </c>
      <c r="D5540" s="1">
        <v>0</v>
      </c>
      <c r="E5540" s="1" t="s">
        <v>27</v>
      </c>
      <c r="F5540" s="12" t="s">
        <v>142</v>
      </c>
      <c r="G5540" s="12" t="s">
        <v>3350</v>
      </c>
      <c r="H5540" s="1" t="s">
        <v>85</v>
      </c>
      <c r="I5540" s="12" t="s">
        <v>554</v>
      </c>
      <c r="J5540" s="12" t="s">
        <v>559</v>
      </c>
      <c r="K5540" s="1" t="s">
        <v>2480</v>
      </c>
      <c r="L5540" s="1" t="s">
        <v>2510</v>
      </c>
      <c r="M5540" s="1" t="s">
        <v>3293</v>
      </c>
      <c r="N5540" s="1" t="s">
        <v>2395</v>
      </c>
    </row>
    <row r="5541" spans="3:14">
      <c r="C5541" s="1" t="s">
        <v>3117</v>
      </c>
      <c r="D5541" s="1">
        <v>0</v>
      </c>
      <c r="E5541" s="1" t="s">
        <v>27</v>
      </c>
      <c r="F5541" s="12" t="s">
        <v>142</v>
      </c>
      <c r="G5541" s="12" t="s">
        <v>3350</v>
      </c>
      <c r="H5541" s="1" t="s">
        <v>85</v>
      </c>
      <c r="I5541" s="12" t="s">
        <v>554</v>
      </c>
      <c r="J5541" s="12" t="s">
        <v>559</v>
      </c>
      <c r="K5541" s="1" t="s">
        <v>2480</v>
      </c>
      <c r="L5541" s="1" t="s">
        <v>2510</v>
      </c>
      <c r="M5541" s="1" t="s">
        <v>3293</v>
      </c>
      <c r="N5541" s="1" t="s">
        <v>2395</v>
      </c>
    </row>
    <row r="5542" spans="3:14">
      <c r="C5542" s="1" t="s">
        <v>3118</v>
      </c>
      <c r="D5542" s="1">
        <v>0</v>
      </c>
      <c r="E5542" s="1" t="s">
        <v>27</v>
      </c>
      <c r="F5542" s="12" t="s">
        <v>142</v>
      </c>
      <c r="G5542" s="12" t="s">
        <v>3350</v>
      </c>
      <c r="H5542" s="1" t="s">
        <v>85</v>
      </c>
      <c r="I5542" s="12" t="s">
        <v>554</v>
      </c>
      <c r="J5542" s="12" t="s">
        <v>559</v>
      </c>
      <c r="K5542" s="1" t="s">
        <v>2480</v>
      </c>
      <c r="L5542" s="1" t="s">
        <v>2510</v>
      </c>
      <c r="M5542" s="1" t="s">
        <v>3293</v>
      </c>
      <c r="N5542" s="1" t="s">
        <v>2395</v>
      </c>
    </row>
    <row r="5543" spans="3:14">
      <c r="C5543" s="1" t="s">
        <v>2487</v>
      </c>
      <c r="D5543" s="1">
        <v>0</v>
      </c>
      <c r="E5543" s="1" t="s">
        <v>27</v>
      </c>
      <c r="F5543" s="12" t="s">
        <v>142</v>
      </c>
      <c r="G5543" s="12" t="s">
        <v>3350</v>
      </c>
      <c r="H5543" s="1" t="s">
        <v>85</v>
      </c>
      <c r="I5543" s="12" t="s">
        <v>554</v>
      </c>
      <c r="J5543" s="12" t="s">
        <v>559</v>
      </c>
      <c r="K5543" s="1" t="s">
        <v>2480</v>
      </c>
      <c r="L5543" s="1" t="s">
        <v>2510</v>
      </c>
      <c r="M5543" s="1" t="s">
        <v>3293</v>
      </c>
      <c r="N5543" s="1" t="s">
        <v>2395</v>
      </c>
    </row>
    <row r="5544" spans="3:14">
      <c r="C5544" s="1" t="s">
        <v>2488</v>
      </c>
      <c r="D5544" s="1">
        <v>0</v>
      </c>
      <c r="E5544" s="1" t="s">
        <v>27</v>
      </c>
      <c r="F5544" s="12" t="s">
        <v>142</v>
      </c>
      <c r="G5544" s="12" t="s">
        <v>3350</v>
      </c>
      <c r="H5544" s="1" t="s">
        <v>85</v>
      </c>
      <c r="I5544" s="12" t="s">
        <v>554</v>
      </c>
      <c r="J5544" s="12" t="s">
        <v>559</v>
      </c>
      <c r="K5544" s="1" t="s">
        <v>2480</v>
      </c>
      <c r="L5544" s="1" t="s">
        <v>2510</v>
      </c>
      <c r="M5544" s="1" t="s">
        <v>3293</v>
      </c>
      <c r="N5544" s="1" t="s">
        <v>2395</v>
      </c>
    </row>
    <row r="5545" spans="3:14">
      <c r="C5545" s="1" t="s">
        <v>2242</v>
      </c>
      <c r="D5545" s="1">
        <v>0</v>
      </c>
      <c r="E5545" s="1" t="s">
        <v>27</v>
      </c>
      <c r="F5545" s="12" t="s">
        <v>142</v>
      </c>
      <c r="G5545" s="12" t="s">
        <v>3350</v>
      </c>
      <c r="H5545" s="1" t="s">
        <v>85</v>
      </c>
      <c r="I5545" s="12" t="s">
        <v>554</v>
      </c>
      <c r="J5545" s="12" t="s">
        <v>559</v>
      </c>
      <c r="K5545" s="1" t="s">
        <v>2480</v>
      </c>
      <c r="L5545" s="1" t="s">
        <v>2510</v>
      </c>
      <c r="M5545" s="1" t="s">
        <v>3293</v>
      </c>
      <c r="N5545" s="1" t="s">
        <v>2395</v>
      </c>
    </row>
    <row r="5546" spans="3:14">
      <c r="C5546" s="1" t="s">
        <v>2243</v>
      </c>
      <c r="D5546" s="1">
        <v>0</v>
      </c>
      <c r="E5546" s="1" t="s">
        <v>27</v>
      </c>
      <c r="F5546" s="12" t="s">
        <v>142</v>
      </c>
      <c r="G5546" s="12" t="s">
        <v>3350</v>
      </c>
      <c r="H5546" s="1" t="s">
        <v>85</v>
      </c>
      <c r="I5546" s="12" t="s">
        <v>554</v>
      </c>
      <c r="J5546" s="12" t="s">
        <v>559</v>
      </c>
      <c r="K5546" s="1" t="s">
        <v>2480</v>
      </c>
      <c r="L5546" s="1" t="s">
        <v>2510</v>
      </c>
      <c r="M5546" s="1" t="s">
        <v>3293</v>
      </c>
      <c r="N5546" s="1" t="s">
        <v>2395</v>
      </c>
    </row>
    <row r="5547" spans="3:14">
      <c r="C5547" s="1" t="s">
        <v>3119</v>
      </c>
      <c r="D5547" s="1">
        <v>0</v>
      </c>
      <c r="E5547" s="1" t="s">
        <v>27</v>
      </c>
      <c r="F5547" s="12" t="s">
        <v>142</v>
      </c>
      <c r="G5547" s="12" t="s">
        <v>3350</v>
      </c>
      <c r="H5547" s="1" t="s">
        <v>85</v>
      </c>
      <c r="I5547" s="12" t="s">
        <v>554</v>
      </c>
      <c r="J5547" s="12" t="s">
        <v>559</v>
      </c>
      <c r="K5547" s="1" t="s">
        <v>2480</v>
      </c>
      <c r="L5547" s="1" t="s">
        <v>2510</v>
      </c>
      <c r="M5547" s="1" t="s">
        <v>3293</v>
      </c>
      <c r="N5547" s="1" t="s">
        <v>2395</v>
      </c>
    </row>
    <row r="5548" spans="3:14">
      <c r="C5548" s="1" t="s">
        <v>2489</v>
      </c>
      <c r="D5548" s="1">
        <v>0</v>
      </c>
      <c r="E5548" s="1" t="s">
        <v>27</v>
      </c>
      <c r="F5548" s="12" t="s">
        <v>142</v>
      </c>
      <c r="G5548" s="12" t="s">
        <v>3350</v>
      </c>
      <c r="H5548" s="1" t="s">
        <v>85</v>
      </c>
      <c r="I5548" s="12" t="s">
        <v>554</v>
      </c>
      <c r="J5548" s="12" t="s">
        <v>559</v>
      </c>
      <c r="K5548" s="1" t="s">
        <v>2480</v>
      </c>
      <c r="L5548" s="1" t="s">
        <v>2510</v>
      </c>
      <c r="M5548" s="1" t="s">
        <v>3293</v>
      </c>
      <c r="N5548" s="1" t="s">
        <v>2395</v>
      </c>
    </row>
    <row r="5549" spans="3:14">
      <c r="C5549" s="1" t="s">
        <v>2490</v>
      </c>
      <c r="D5549" s="1">
        <v>0</v>
      </c>
      <c r="E5549" s="1" t="s">
        <v>27</v>
      </c>
      <c r="F5549" s="12" t="s">
        <v>142</v>
      </c>
      <c r="G5549" s="12" t="s">
        <v>3350</v>
      </c>
      <c r="H5549" s="1" t="s">
        <v>85</v>
      </c>
      <c r="I5549" s="12" t="s">
        <v>554</v>
      </c>
      <c r="J5549" s="12" t="s">
        <v>559</v>
      </c>
      <c r="K5549" s="1" t="s">
        <v>2480</v>
      </c>
      <c r="L5549" s="1" t="s">
        <v>2510</v>
      </c>
      <c r="M5549" s="1" t="s">
        <v>3293</v>
      </c>
      <c r="N5549" s="1" t="s">
        <v>2395</v>
      </c>
    </row>
    <row r="5550" spans="3:14">
      <c r="C5550" s="1" t="s">
        <v>110</v>
      </c>
      <c r="D5550" s="1">
        <v>0</v>
      </c>
      <c r="E5550" s="1" t="s">
        <v>27</v>
      </c>
      <c r="F5550" s="12" t="s">
        <v>142</v>
      </c>
      <c r="G5550" s="12" t="s">
        <v>3350</v>
      </c>
      <c r="H5550" s="1" t="s">
        <v>85</v>
      </c>
      <c r="I5550" s="12" t="s">
        <v>2</v>
      </c>
      <c r="J5550" s="12" t="s">
        <v>559</v>
      </c>
      <c r="K5550" s="1" t="s">
        <v>2480</v>
      </c>
      <c r="L5550" s="1" t="s">
        <v>2510</v>
      </c>
      <c r="M5550" s="1" t="s">
        <v>3293</v>
      </c>
      <c r="N5550" s="1" t="s">
        <v>2395</v>
      </c>
    </row>
    <row r="5551" spans="3:14">
      <c r="C5551" s="1" t="s">
        <v>2491</v>
      </c>
      <c r="F5551" s="12" t="s">
        <v>3350</v>
      </c>
      <c r="G5551" s="12" t="s">
        <v>3350</v>
      </c>
      <c r="H5551" s="1" t="s">
        <v>85</v>
      </c>
      <c r="I5551" s="12" t="s">
        <v>554</v>
      </c>
      <c r="J5551" s="12" t="s">
        <v>559</v>
      </c>
      <c r="K5551" s="1" t="s">
        <v>2480</v>
      </c>
      <c r="L5551" s="1" t="s">
        <v>2510</v>
      </c>
      <c r="M5551" s="1" t="s">
        <v>3293</v>
      </c>
      <c r="N5551" s="1" t="s">
        <v>2396</v>
      </c>
    </row>
    <row r="5552" spans="3:14">
      <c r="C5552" s="1" t="s">
        <v>2492</v>
      </c>
      <c r="F5552" s="12" t="s">
        <v>3350</v>
      </c>
      <c r="G5552" s="12" t="s">
        <v>3350</v>
      </c>
      <c r="H5552" s="1" t="s">
        <v>85</v>
      </c>
      <c r="I5552" s="12" t="s">
        <v>554</v>
      </c>
      <c r="J5552" s="12" t="s">
        <v>559</v>
      </c>
      <c r="K5552" s="1" t="s">
        <v>2480</v>
      </c>
      <c r="L5552" s="1" t="s">
        <v>2510</v>
      </c>
      <c r="M5552" s="1" t="s">
        <v>3293</v>
      </c>
      <c r="N5552" s="1" t="s">
        <v>2396</v>
      </c>
    </row>
    <row r="5553" spans="3:14">
      <c r="C5553" s="1" t="s">
        <v>2493</v>
      </c>
      <c r="F5553" s="12" t="s">
        <v>3350</v>
      </c>
      <c r="G5553" s="12" t="s">
        <v>3350</v>
      </c>
      <c r="H5553" s="1" t="s">
        <v>85</v>
      </c>
      <c r="I5553" s="12" t="s">
        <v>554</v>
      </c>
      <c r="J5553" s="12" t="s">
        <v>559</v>
      </c>
      <c r="K5553" s="1" t="s">
        <v>2480</v>
      </c>
      <c r="L5553" s="1" t="s">
        <v>2510</v>
      </c>
      <c r="M5553" s="1" t="s">
        <v>3293</v>
      </c>
      <c r="N5553" s="1" t="s">
        <v>2396</v>
      </c>
    </row>
    <row r="5554" spans="3:14">
      <c r="C5554" s="1" t="s">
        <v>110</v>
      </c>
      <c r="D5554" s="1">
        <v>0</v>
      </c>
      <c r="E5554" s="1" t="s">
        <v>27</v>
      </c>
      <c r="F5554" s="12" t="s">
        <v>142</v>
      </c>
      <c r="G5554" s="12" t="s">
        <v>3350</v>
      </c>
      <c r="H5554" s="1" t="s">
        <v>85</v>
      </c>
      <c r="I5554" s="12" t="s">
        <v>2</v>
      </c>
      <c r="J5554" s="12" t="s">
        <v>554</v>
      </c>
      <c r="K5554" s="1" t="s">
        <v>2480</v>
      </c>
      <c r="L5554" s="1" t="s">
        <v>2510</v>
      </c>
      <c r="M5554" s="1" t="s">
        <v>3293</v>
      </c>
      <c r="N5554" s="1" t="s">
        <v>2396</v>
      </c>
    </row>
    <row r="5555" spans="3:14">
      <c r="C5555" s="1" t="s">
        <v>2486</v>
      </c>
      <c r="D5555" s="1">
        <v>0</v>
      </c>
      <c r="E5555" s="1" t="s">
        <v>27</v>
      </c>
      <c r="F5555" s="12" t="s">
        <v>142</v>
      </c>
      <c r="G5555" s="12" t="s">
        <v>3350</v>
      </c>
      <c r="H5555" s="1" t="s">
        <v>85</v>
      </c>
      <c r="I5555" s="12" t="s">
        <v>554</v>
      </c>
      <c r="J5555" s="12" t="s">
        <v>559</v>
      </c>
      <c r="K5555" s="1" t="s">
        <v>2480</v>
      </c>
      <c r="L5555" s="1" t="s">
        <v>2510</v>
      </c>
      <c r="M5555" s="1" t="s">
        <v>3293</v>
      </c>
      <c r="N5555" s="1" t="s">
        <v>2396</v>
      </c>
    </row>
    <row r="5556" spans="3:14">
      <c r="C5556" s="1" t="s">
        <v>3117</v>
      </c>
      <c r="D5556" s="1">
        <v>0</v>
      </c>
      <c r="E5556" s="1" t="s">
        <v>27</v>
      </c>
      <c r="F5556" s="12" t="s">
        <v>142</v>
      </c>
      <c r="G5556" s="12" t="s">
        <v>3350</v>
      </c>
      <c r="H5556" s="1" t="s">
        <v>85</v>
      </c>
      <c r="I5556" s="12" t="s">
        <v>554</v>
      </c>
      <c r="J5556" s="12" t="s">
        <v>559</v>
      </c>
      <c r="K5556" s="1" t="s">
        <v>2480</v>
      </c>
      <c r="L5556" s="1" t="s">
        <v>2510</v>
      </c>
      <c r="M5556" s="1" t="s">
        <v>3293</v>
      </c>
      <c r="N5556" s="1" t="s">
        <v>2396</v>
      </c>
    </row>
    <row r="5557" spans="3:14">
      <c r="C5557" s="1" t="s">
        <v>3118</v>
      </c>
      <c r="D5557" s="1">
        <v>0</v>
      </c>
      <c r="E5557" s="1" t="s">
        <v>27</v>
      </c>
      <c r="F5557" s="12" t="s">
        <v>142</v>
      </c>
      <c r="G5557" s="12" t="s">
        <v>3350</v>
      </c>
      <c r="H5557" s="1" t="s">
        <v>85</v>
      </c>
      <c r="I5557" s="12" t="s">
        <v>554</v>
      </c>
      <c r="J5557" s="12" t="s">
        <v>559</v>
      </c>
      <c r="K5557" s="1" t="s">
        <v>2480</v>
      </c>
      <c r="L5557" s="1" t="s">
        <v>2510</v>
      </c>
      <c r="M5557" s="1" t="s">
        <v>3293</v>
      </c>
      <c r="N5557" s="1" t="s">
        <v>2396</v>
      </c>
    </row>
    <row r="5558" spans="3:14">
      <c r="C5558" s="1" t="s">
        <v>2487</v>
      </c>
      <c r="D5558" s="1">
        <v>0</v>
      </c>
      <c r="E5558" s="1" t="s">
        <v>27</v>
      </c>
      <c r="F5558" s="12" t="s">
        <v>142</v>
      </c>
      <c r="G5558" s="12" t="s">
        <v>3350</v>
      </c>
      <c r="H5558" s="1" t="s">
        <v>85</v>
      </c>
      <c r="I5558" s="12" t="s">
        <v>554</v>
      </c>
      <c r="J5558" s="12" t="s">
        <v>559</v>
      </c>
      <c r="K5558" s="1" t="s">
        <v>2480</v>
      </c>
      <c r="L5558" s="1" t="s">
        <v>2510</v>
      </c>
      <c r="M5558" s="1" t="s">
        <v>3293</v>
      </c>
      <c r="N5558" s="1" t="s">
        <v>2396</v>
      </c>
    </row>
    <row r="5559" spans="3:14">
      <c r="C5559" s="1" t="s">
        <v>2488</v>
      </c>
      <c r="D5559" s="1">
        <v>0</v>
      </c>
      <c r="E5559" s="1" t="s">
        <v>27</v>
      </c>
      <c r="F5559" s="12" t="s">
        <v>142</v>
      </c>
      <c r="G5559" s="12" t="s">
        <v>3350</v>
      </c>
      <c r="H5559" s="1" t="s">
        <v>85</v>
      </c>
      <c r="I5559" s="12" t="s">
        <v>554</v>
      </c>
      <c r="J5559" s="12" t="s">
        <v>559</v>
      </c>
      <c r="K5559" s="1" t="s">
        <v>2480</v>
      </c>
      <c r="L5559" s="1" t="s">
        <v>2510</v>
      </c>
      <c r="M5559" s="1" t="s">
        <v>3293</v>
      </c>
      <c r="N5559" s="1" t="s">
        <v>2396</v>
      </c>
    </row>
    <row r="5560" spans="3:14">
      <c r="C5560" s="1" t="s">
        <v>2242</v>
      </c>
      <c r="D5560" s="1">
        <v>0</v>
      </c>
      <c r="E5560" s="1" t="s">
        <v>27</v>
      </c>
      <c r="F5560" s="12" t="s">
        <v>142</v>
      </c>
      <c r="G5560" s="12" t="s">
        <v>3350</v>
      </c>
      <c r="H5560" s="1" t="s">
        <v>85</v>
      </c>
      <c r="I5560" s="12" t="s">
        <v>554</v>
      </c>
      <c r="J5560" s="12" t="s">
        <v>559</v>
      </c>
      <c r="K5560" s="1" t="s">
        <v>2480</v>
      </c>
      <c r="L5560" s="1" t="s">
        <v>2510</v>
      </c>
      <c r="M5560" s="1" t="s">
        <v>3293</v>
      </c>
      <c r="N5560" s="1" t="s">
        <v>2396</v>
      </c>
    </row>
    <row r="5561" spans="3:14">
      <c r="C5561" s="1" t="s">
        <v>2243</v>
      </c>
      <c r="D5561" s="1">
        <v>0</v>
      </c>
      <c r="E5561" s="1" t="s">
        <v>27</v>
      </c>
      <c r="F5561" s="12" t="s">
        <v>142</v>
      </c>
      <c r="G5561" s="12" t="s">
        <v>3350</v>
      </c>
      <c r="H5561" s="1" t="s">
        <v>85</v>
      </c>
      <c r="I5561" s="12" t="s">
        <v>554</v>
      </c>
      <c r="J5561" s="12" t="s">
        <v>559</v>
      </c>
      <c r="K5561" s="1" t="s">
        <v>2480</v>
      </c>
      <c r="L5561" s="1" t="s">
        <v>2510</v>
      </c>
      <c r="M5561" s="1" t="s">
        <v>3293</v>
      </c>
      <c r="N5561" s="1" t="s">
        <v>2396</v>
      </c>
    </row>
    <row r="5562" spans="3:14">
      <c r="C5562" s="1" t="s">
        <v>3119</v>
      </c>
      <c r="D5562" s="1">
        <v>0</v>
      </c>
      <c r="E5562" s="1" t="s">
        <v>27</v>
      </c>
      <c r="F5562" s="12" t="s">
        <v>142</v>
      </c>
      <c r="G5562" s="12" t="s">
        <v>3350</v>
      </c>
      <c r="H5562" s="1" t="s">
        <v>85</v>
      </c>
      <c r="I5562" s="12" t="s">
        <v>554</v>
      </c>
      <c r="J5562" s="12" t="s">
        <v>559</v>
      </c>
      <c r="K5562" s="1" t="s">
        <v>2480</v>
      </c>
      <c r="L5562" s="1" t="s">
        <v>2510</v>
      </c>
      <c r="M5562" s="1" t="s">
        <v>3293</v>
      </c>
      <c r="N5562" s="1" t="s">
        <v>2396</v>
      </c>
    </row>
    <row r="5563" spans="3:14">
      <c r="C5563" s="1" t="s">
        <v>2489</v>
      </c>
      <c r="D5563" s="1">
        <v>0</v>
      </c>
      <c r="E5563" s="1" t="s">
        <v>27</v>
      </c>
      <c r="F5563" s="12" t="s">
        <v>142</v>
      </c>
      <c r="G5563" s="12" t="s">
        <v>3350</v>
      </c>
      <c r="H5563" s="1" t="s">
        <v>85</v>
      </c>
      <c r="I5563" s="12" t="s">
        <v>554</v>
      </c>
      <c r="J5563" s="12" t="s">
        <v>559</v>
      </c>
      <c r="K5563" s="1" t="s">
        <v>2480</v>
      </c>
      <c r="L5563" s="1" t="s">
        <v>2510</v>
      </c>
      <c r="M5563" s="1" t="s">
        <v>3293</v>
      </c>
      <c r="N5563" s="1" t="s">
        <v>2396</v>
      </c>
    </row>
    <row r="5564" spans="3:14">
      <c r="C5564" s="1" t="s">
        <v>2490</v>
      </c>
      <c r="D5564" s="1">
        <v>0</v>
      </c>
      <c r="E5564" s="1" t="s">
        <v>27</v>
      </c>
      <c r="F5564" s="12" t="s">
        <v>142</v>
      </c>
      <c r="G5564" s="12" t="s">
        <v>3350</v>
      </c>
      <c r="H5564" s="1" t="s">
        <v>85</v>
      </c>
      <c r="I5564" s="12" t="s">
        <v>554</v>
      </c>
      <c r="J5564" s="12" t="s">
        <v>559</v>
      </c>
      <c r="K5564" s="1" t="s">
        <v>2480</v>
      </c>
      <c r="L5564" s="1" t="s">
        <v>2510</v>
      </c>
      <c r="M5564" s="1" t="s">
        <v>3293</v>
      </c>
      <c r="N5564" s="1" t="s">
        <v>2396</v>
      </c>
    </row>
    <row r="5565" spans="3:14">
      <c r="C5565" s="1" t="s">
        <v>110</v>
      </c>
      <c r="D5565" s="1">
        <v>0</v>
      </c>
      <c r="E5565" s="1" t="s">
        <v>27</v>
      </c>
      <c r="F5565" s="12" t="s">
        <v>142</v>
      </c>
      <c r="G5565" s="12" t="s">
        <v>3350</v>
      </c>
      <c r="H5565" s="1" t="s">
        <v>85</v>
      </c>
      <c r="I5565" s="12" t="s">
        <v>2</v>
      </c>
      <c r="J5565" s="12" t="s">
        <v>559</v>
      </c>
      <c r="K5565" s="1" t="s">
        <v>2480</v>
      </c>
      <c r="L5565" s="1" t="s">
        <v>2510</v>
      </c>
      <c r="M5565" s="1" t="s">
        <v>3293</v>
      </c>
      <c r="N5565" s="1" t="s">
        <v>2396</v>
      </c>
    </row>
    <row r="5566" spans="3:14">
      <c r="C5566" s="1" t="s">
        <v>2491</v>
      </c>
      <c r="F5566" s="12" t="s">
        <v>3350</v>
      </c>
      <c r="G5566" s="12" t="s">
        <v>3350</v>
      </c>
      <c r="H5566" s="1" t="s">
        <v>85</v>
      </c>
      <c r="I5566" s="12" t="s">
        <v>554</v>
      </c>
      <c r="J5566" s="12" t="s">
        <v>559</v>
      </c>
      <c r="K5566" s="1" t="s">
        <v>2480</v>
      </c>
      <c r="L5566" s="1" t="s">
        <v>2510</v>
      </c>
      <c r="M5566" s="1" t="s">
        <v>3293</v>
      </c>
      <c r="N5566" s="1" t="s">
        <v>2397</v>
      </c>
    </row>
    <row r="5567" spans="3:14">
      <c r="C5567" s="1" t="s">
        <v>2492</v>
      </c>
      <c r="F5567" s="12" t="s">
        <v>3350</v>
      </c>
      <c r="G5567" s="12" t="s">
        <v>3350</v>
      </c>
      <c r="H5567" s="1" t="s">
        <v>85</v>
      </c>
      <c r="I5567" s="12" t="s">
        <v>554</v>
      </c>
      <c r="J5567" s="12" t="s">
        <v>559</v>
      </c>
      <c r="K5567" s="1" t="s">
        <v>2480</v>
      </c>
      <c r="L5567" s="1" t="s">
        <v>2510</v>
      </c>
      <c r="M5567" s="1" t="s">
        <v>3293</v>
      </c>
      <c r="N5567" s="1" t="s">
        <v>2397</v>
      </c>
    </row>
    <row r="5568" spans="3:14">
      <c r="C5568" s="1" t="s">
        <v>2493</v>
      </c>
      <c r="F5568" s="12" t="s">
        <v>3350</v>
      </c>
      <c r="G5568" s="12" t="s">
        <v>3350</v>
      </c>
      <c r="H5568" s="1" t="s">
        <v>85</v>
      </c>
      <c r="I5568" s="12" t="s">
        <v>554</v>
      </c>
      <c r="J5568" s="12" t="s">
        <v>559</v>
      </c>
      <c r="K5568" s="1" t="s">
        <v>2480</v>
      </c>
      <c r="L5568" s="1" t="s">
        <v>2510</v>
      </c>
      <c r="M5568" s="1" t="s">
        <v>3293</v>
      </c>
      <c r="N5568" s="1" t="s">
        <v>2397</v>
      </c>
    </row>
    <row r="5569" spans="3:14">
      <c r="C5569" s="1" t="s">
        <v>110</v>
      </c>
      <c r="D5569" s="1">
        <v>0</v>
      </c>
      <c r="E5569" s="1" t="s">
        <v>27</v>
      </c>
      <c r="F5569" s="12" t="s">
        <v>142</v>
      </c>
      <c r="G5569" s="12" t="s">
        <v>3350</v>
      </c>
      <c r="H5569" s="1" t="s">
        <v>85</v>
      </c>
      <c r="I5569" s="12" t="s">
        <v>2</v>
      </c>
      <c r="J5569" s="12" t="s">
        <v>554</v>
      </c>
      <c r="K5569" s="1" t="s">
        <v>2480</v>
      </c>
      <c r="L5569" s="1" t="s">
        <v>2510</v>
      </c>
      <c r="M5569" s="1" t="s">
        <v>3293</v>
      </c>
      <c r="N5569" s="1" t="s">
        <v>2397</v>
      </c>
    </row>
    <row r="5570" spans="3:14">
      <c r="C5570" s="1" t="s">
        <v>2486</v>
      </c>
      <c r="D5570" s="1">
        <v>0</v>
      </c>
      <c r="E5570" s="1" t="s">
        <v>27</v>
      </c>
      <c r="F5570" s="12" t="s">
        <v>142</v>
      </c>
      <c r="G5570" s="12" t="s">
        <v>3350</v>
      </c>
      <c r="H5570" s="1" t="s">
        <v>85</v>
      </c>
      <c r="I5570" s="12" t="s">
        <v>554</v>
      </c>
      <c r="J5570" s="12" t="s">
        <v>559</v>
      </c>
      <c r="K5570" s="1" t="s">
        <v>2480</v>
      </c>
      <c r="L5570" s="1" t="s">
        <v>2510</v>
      </c>
      <c r="M5570" s="1" t="s">
        <v>3293</v>
      </c>
      <c r="N5570" s="1" t="s">
        <v>2397</v>
      </c>
    </row>
    <row r="5571" spans="3:14">
      <c r="C5571" s="1" t="s">
        <v>3117</v>
      </c>
      <c r="D5571" s="1">
        <v>0</v>
      </c>
      <c r="E5571" s="1" t="s">
        <v>27</v>
      </c>
      <c r="F5571" s="12" t="s">
        <v>142</v>
      </c>
      <c r="G5571" s="12" t="s">
        <v>3350</v>
      </c>
      <c r="H5571" s="1" t="s">
        <v>85</v>
      </c>
      <c r="I5571" s="12" t="s">
        <v>554</v>
      </c>
      <c r="J5571" s="12" t="s">
        <v>559</v>
      </c>
      <c r="K5571" s="1" t="s">
        <v>2480</v>
      </c>
      <c r="L5571" s="1" t="s">
        <v>2510</v>
      </c>
      <c r="M5571" s="1" t="s">
        <v>3293</v>
      </c>
      <c r="N5571" s="1" t="s">
        <v>2397</v>
      </c>
    </row>
    <row r="5572" spans="3:14">
      <c r="C5572" s="1" t="s">
        <v>3118</v>
      </c>
      <c r="D5572" s="1">
        <v>0</v>
      </c>
      <c r="E5572" s="1" t="s">
        <v>27</v>
      </c>
      <c r="F5572" s="12" t="s">
        <v>142</v>
      </c>
      <c r="G5572" s="12" t="s">
        <v>3350</v>
      </c>
      <c r="H5572" s="1" t="s">
        <v>85</v>
      </c>
      <c r="I5572" s="12" t="s">
        <v>554</v>
      </c>
      <c r="J5572" s="12" t="s">
        <v>559</v>
      </c>
      <c r="K5572" s="1" t="s">
        <v>2480</v>
      </c>
      <c r="L5572" s="1" t="s">
        <v>2510</v>
      </c>
      <c r="M5572" s="1" t="s">
        <v>3293</v>
      </c>
      <c r="N5572" s="1" t="s">
        <v>2397</v>
      </c>
    </row>
    <row r="5573" spans="3:14">
      <c r="C5573" s="1" t="s">
        <v>2487</v>
      </c>
      <c r="D5573" s="1">
        <v>0</v>
      </c>
      <c r="E5573" s="1" t="s">
        <v>27</v>
      </c>
      <c r="F5573" s="12" t="s">
        <v>142</v>
      </c>
      <c r="G5573" s="12" t="s">
        <v>3350</v>
      </c>
      <c r="H5573" s="1" t="s">
        <v>85</v>
      </c>
      <c r="I5573" s="12" t="s">
        <v>554</v>
      </c>
      <c r="J5573" s="12" t="s">
        <v>559</v>
      </c>
      <c r="K5573" s="1" t="s">
        <v>2480</v>
      </c>
      <c r="L5573" s="1" t="s">
        <v>2510</v>
      </c>
      <c r="M5573" s="1" t="s">
        <v>3293</v>
      </c>
      <c r="N5573" s="1" t="s">
        <v>2397</v>
      </c>
    </row>
    <row r="5574" spans="3:14">
      <c r="C5574" s="1" t="s">
        <v>2488</v>
      </c>
      <c r="D5574" s="1">
        <v>0</v>
      </c>
      <c r="E5574" s="1" t="s">
        <v>27</v>
      </c>
      <c r="F5574" s="12" t="s">
        <v>142</v>
      </c>
      <c r="G5574" s="12" t="s">
        <v>3350</v>
      </c>
      <c r="H5574" s="1" t="s">
        <v>85</v>
      </c>
      <c r="I5574" s="12" t="s">
        <v>554</v>
      </c>
      <c r="J5574" s="12" t="s">
        <v>559</v>
      </c>
      <c r="K5574" s="1" t="s">
        <v>2480</v>
      </c>
      <c r="L5574" s="1" t="s">
        <v>2510</v>
      </c>
      <c r="M5574" s="1" t="s">
        <v>3293</v>
      </c>
      <c r="N5574" s="1" t="s">
        <v>2397</v>
      </c>
    </row>
    <row r="5575" spans="3:14">
      <c r="C5575" s="1" t="s">
        <v>2242</v>
      </c>
      <c r="D5575" s="1">
        <v>0</v>
      </c>
      <c r="E5575" s="1" t="s">
        <v>27</v>
      </c>
      <c r="F5575" s="12" t="s">
        <v>142</v>
      </c>
      <c r="G5575" s="12" t="s">
        <v>3350</v>
      </c>
      <c r="H5575" s="1" t="s">
        <v>85</v>
      </c>
      <c r="I5575" s="12" t="s">
        <v>554</v>
      </c>
      <c r="J5575" s="12" t="s">
        <v>559</v>
      </c>
      <c r="K5575" s="1" t="s">
        <v>2480</v>
      </c>
      <c r="L5575" s="1" t="s">
        <v>2510</v>
      </c>
      <c r="M5575" s="1" t="s">
        <v>3293</v>
      </c>
      <c r="N5575" s="1" t="s">
        <v>2397</v>
      </c>
    </row>
    <row r="5576" spans="3:14">
      <c r="C5576" s="1" t="s">
        <v>2243</v>
      </c>
      <c r="D5576" s="1">
        <v>0</v>
      </c>
      <c r="E5576" s="1" t="s">
        <v>27</v>
      </c>
      <c r="F5576" s="12" t="s">
        <v>142</v>
      </c>
      <c r="G5576" s="12" t="s">
        <v>3350</v>
      </c>
      <c r="H5576" s="1" t="s">
        <v>85</v>
      </c>
      <c r="I5576" s="12" t="s">
        <v>554</v>
      </c>
      <c r="J5576" s="12" t="s">
        <v>559</v>
      </c>
      <c r="K5576" s="1" t="s">
        <v>2480</v>
      </c>
      <c r="L5576" s="1" t="s">
        <v>2510</v>
      </c>
      <c r="M5576" s="1" t="s">
        <v>3293</v>
      </c>
      <c r="N5576" s="1" t="s">
        <v>2397</v>
      </c>
    </row>
    <row r="5577" spans="3:14">
      <c r="C5577" s="1" t="s">
        <v>3119</v>
      </c>
      <c r="D5577" s="1">
        <v>0</v>
      </c>
      <c r="E5577" s="1" t="s">
        <v>27</v>
      </c>
      <c r="F5577" s="12" t="s">
        <v>142</v>
      </c>
      <c r="G5577" s="12" t="s">
        <v>3350</v>
      </c>
      <c r="H5577" s="1" t="s">
        <v>85</v>
      </c>
      <c r="I5577" s="12" t="s">
        <v>554</v>
      </c>
      <c r="J5577" s="12" t="s">
        <v>559</v>
      </c>
      <c r="K5577" s="1" t="s">
        <v>2480</v>
      </c>
      <c r="L5577" s="1" t="s">
        <v>2510</v>
      </c>
      <c r="M5577" s="1" t="s">
        <v>3293</v>
      </c>
      <c r="N5577" s="1" t="s">
        <v>2397</v>
      </c>
    </row>
    <row r="5578" spans="3:14">
      <c r="C5578" s="1" t="s">
        <v>2489</v>
      </c>
      <c r="D5578" s="1">
        <v>0</v>
      </c>
      <c r="E5578" s="1" t="s">
        <v>27</v>
      </c>
      <c r="F5578" s="12" t="s">
        <v>142</v>
      </c>
      <c r="G5578" s="12" t="s">
        <v>3350</v>
      </c>
      <c r="H5578" s="1" t="s">
        <v>85</v>
      </c>
      <c r="I5578" s="12" t="s">
        <v>554</v>
      </c>
      <c r="J5578" s="12" t="s">
        <v>559</v>
      </c>
      <c r="K5578" s="1" t="s">
        <v>2480</v>
      </c>
      <c r="L5578" s="1" t="s">
        <v>2510</v>
      </c>
      <c r="M5578" s="1" t="s">
        <v>3293</v>
      </c>
      <c r="N5578" s="1" t="s">
        <v>2397</v>
      </c>
    </row>
    <row r="5579" spans="3:14">
      <c r="C5579" s="1" t="s">
        <v>2490</v>
      </c>
      <c r="D5579" s="1">
        <v>0</v>
      </c>
      <c r="E5579" s="1" t="s">
        <v>27</v>
      </c>
      <c r="F5579" s="12" t="s">
        <v>142</v>
      </c>
      <c r="G5579" s="12" t="s">
        <v>3350</v>
      </c>
      <c r="H5579" s="1" t="s">
        <v>85</v>
      </c>
      <c r="I5579" s="12" t="s">
        <v>554</v>
      </c>
      <c r="J5579" s="12" t="s">
        <v>559</v>
      </c>
      <c r="K5579" s="1" t="s">
        <v>2480</v>
      </c>
      <c r="L5579" s="1" t="s">
        <v>2510</v>
      </c>
      <c r="M5579" s="1" t="s">
        <v>3293</v>
      </c>
      <c r="N5579" s="1" t="s">
        <v>2397</v>
      </c>
    </row>
    <row r="5580" spans="3:14">
      <c r="C5580" s="1" t="s">
        <v>110</v>
      </c>
      <c r="D5580" s="1">
        <v>0</v>
      </c>
      <c r="E5580" s="1" t="s">
        <v>27</v>
      </c>
      <c r="F5580" s="12" t="s">
        <v>142</v>
      </c>
      <c r="G5580" s="12" t="s">
        <v>3350</v>
      </c>
      <c r="H5580" s="1" t="s">
        <v>85</v>
      </c>
      <c r="I5580" s="12" t="s">
        <v>2</v>
      </c>
      <c r="J5580" s="12" t="s">
        <v>559</v>
      </c>
      <c r="K5580" s="1" t="s">
        <v>2480</v>
      </c>
      <c r="L5580" s="1" t="s">
        <v>2510</v>
      </c>
      <c r="M5580" s="1" t="s">
        <v>3293</v>
      </c>
      <c r="N5580" s="1" t="s">
        <v>2397</v>
      </c>
    </row>
    <row r="5581" spans="3:14">
      <c r="C5581" s="1" t="s">
        <v>2491</v>
      </c>
      <c r="F5581" s="12" t="s">
        <v>3350</v>
      </c>
      <c r="G5581" s="12" t="s">
        <v>3350</v>
      </c>
      <c r="H5581" s="1" t="s">
        <v>85</v>
      </c>
      <c r="I5581" s="12" t="s">
        <v>554</v>
      </c>
      <c r="J5581" s="12" t="s">
        <v>559</v>
      </c>
      <c r="K5581" s="1" t="s">
        <v>2480</v>
      </c>
      <c r="L5581" s="1" t="s">
        <v>2658</v>
      </c>
      <c r="M5581" s="1" t="s">
        <v>3293</v>
      </c>
      <c r="N5581" s="1" t="s">
        <v>2395</v>
      </c>
    </row>
    <row r="5582" spans="3:14">
      <c r="C5582" s="1" t="s">
        <v>2492</v>
      </c>
      <c r="F5582" s="12" t="s">
        <v>3350</v>
      </c>
      <c r="G5582" s="12" t="s">
        <v>3350</v>
      </c>
      <c r="H5582" s="1" t="s">
        <v>85</v>
      </c>
      <c r="I5582" s="12" t="s">
        <v>554</v>
      </c>
      <c r="J5582" s="12" t="s">
        <v>559</v>
      </c>
      <c r="K5582" s="1" t="s">
        <v>2480</v>
      </c>
      <c r="L5582" s="1" t="s">
        <v>2658</v>
      </c>
      <c r="M5582" s="1" t="s">
        <v>3293</v>
      </c>
      <c r="N5582" s="1" t="s">
        <v>2395</v>
      </c>
    </row>
    <row r="5583" spans="3:14">
      <c r="C5583" s="1" t="s">
        <v>2493</v>
      </c>
      <c r="F5583" s="12" t="s">
        <v>3350</v>
      </c>
      <c r="G5583" s="12" t="s">
        <v>3350</v>
      </c>
      <c r="H5583" s="1" t="s">
        <v>85</v>
      </c>
      <c r="I5583" s="12" t="s">
        <v>554</v>
      </c>
      <c r="J5583" s="12" t="s">
        <v>559</v>
      </c>
      <c r="K5583" s="1" t="s">
        <v>2480</v>
      </c>
      <c r="L5583" s="1" t="s">
        <v>2658</v>
      </c>
      <c r="M5583" s="1" t="s">
        <v>3293</v>
      </c>
      <c r="N5583" s="1" t="s">
        <v>2395</v>
      </c>
    </row>
    <row r="5584" spans="3:14">
      <c r="C5584" s="1" t="s">
        <v>110</v>
      </c>
      <c r="D5584" s="1">
        <v>0</v>
      </c>
      <c r="E5584" s="1" t="s">
        <v>27</v>
      </c>
      <c r="F5584" s="12" t="s">
        <v>142</v>
      </c>
      <c r="G5584" s="12" t="s">
        <v>3350</v>
      </c>
      <c r="H5584" s="1" t="s">
        <v>85</v>
      </c>
      <c r="I5584" s="12" t="s">
        <v>2</v>
      </c>
      <c r="J5584" s="12" t="s">
        <v>554</v>
      </c>
      <c r="K5584" s="1" t="s">
        <v>2480</v>
      </c>
      <c r="L5584" s="1" t="s">
        <v>2658</v>
      </c>
      <c r="M5584" s="1" t="s">
        <v>3293</v>
      </c>
      <c r="N5584" s="1" t="s">
        <v>2395</v>
      </c>
    </row>
    <row r="5585" spans="3:14">
      <c r="C5585" s="1" t="s">
        <v>2486</v>
      </c>
      <c r="D5585" s="1">
        <v>0</v>
      </c>
      <c r="E5585" s="1" t="s">
        <v>27</v>
      </c>
      <c r="F5585" s="12" t="s">
        <v>142</v>
      </c>
      <c r="G5585" s="12" t="s">
        <v>3350</v>
      </c>
      <c r="H5585" s="1" t="s">
        <v>85</v>
      </c>
      <c r="I5585" s="12" t="s">
        <v>554</v>
      </c>
      <c r="J5585" s="12" t="s">
        <v>559</v>
      </c>
      <c r="K5585" s="1" t="s">
        <v>2480</v>
      </c>
      <c r="L5585" s="1" t="s">
        <v>2658</v>
      </c>
      <c r="M5585" s="1" t="s">
        <v>3293</v>
      </c>
      <c r="N5585" s="1" t="s">
        <v>2395</v>
      </c>
    </row>
    <row r="5586" spans="3:14">
      <c r="C5586" s="1" t="s">
        <v>3117</v>
      </c>
      <c r="D5586" s="1">
        <v>0</v>
      </c>
      <c r="E5586" s="1" t="s">
        <v>27</v>
      </c>
      <c r="F5586" s="12" t="s">
        <v>142</v>
      </c>
      <c r="G5586" s="12" t="s">
        <v>3350</v>
      </c>
      <c r="H5586" s="1" t="s">
        <v>85</v>
      </c>
      <c r="I5586" s="12" t="s">
        <v>554</v>
      </c>
      <c r="J5586" s="12" t="s">
        <v>559</v>
      </c>
      <c r="K5586" s="1" t="s">
        <v>2480</v>
      </c>
      <c r="L5586" s="1" t="s">
        <v>2658</v>
      </c>
      <c r="M5586" s="1" t="s">
        <v>3293</v>
      </c>
      <c r="N5586" s="1" t="s">
        <v>2395</v>
      </c>
    </row>
    <row r="5587" spans="3:14">
      <c r="C5587" s="1" t="s">
        <v>3118</v>
      </c>
      <c r="D5587" s="1">
        <v>0</v>
      </c>
      <c r="E5587" s="1" t="s">
        <v>27</v>
      </c>
      <c r="F5587" s="12" t="s">
        <v>142</v>
      </c>
      <c r="G5587" s="12" t="s">
        <v>3350</v>
      </c>
      <c r="H5587" s="1" t="s">
        <v>85</v>
      </c>
      <c r="I5587" s="12" t="s">
        <v>554</v>
      </c>
      <c r="J5587" s="12" t="s">
        <v>559</v>
      </c>
      <c r="K5587" s="1" t="s">
        <v>2480</v>
      </c>
      <c r="L5587" s="1" t="s">
        <v>2658</v>
      </c>
      <c r="M5587" s="1" t="s">
        <v>3293</v>
      </c>
      <c r="N5587" s="1" t="s">
        <v>2395</v>
      </c>
    </row>
    <row r="5588" spans="3:14">
      <c r="C5588" s="1" t="s">
        <v>2487</v>
      </c>
      <c r="D5588" s="1">
        <v>0</v>
      </c>
      <c r="E5588" s="1" t="s">
        <v>27</v>
      </c>
      <c r="F5588" s="12" t="s">
        <v>142</v>
      </c>
      <c r="G5588" s="12" t="s">
        <v>3350</v>
      </c>
      <c r="H5588" s="1" t="s">
        <v>85</v>
      </c>
      <c r="I5588" s="12" t="s">
        <v>554</v>
      </c>
      <c r="J5588" s="12" t="s">
        <v>559</v>
      </c>
      <c r="K5588" s="1" t="s">
        <v>2480</v>
      </c>
      <c r="L5588" s="1" t="s">
        <v>2658</v>
      </c>
      <c r="M5588" s="1" t="s">
        <v>3293</v>
      </c>
      <c r="N5588" s="1" t="s">
        <v>2395</v>
      </c>
    </row>
    <row r="5589" spans="3:14">
      <c r="C5589" s="1" t="s">
        <v>2488</v>
      </c>
      <c r="D5589" s="1">
        <v>0</v>
      </c>
      <c r="E5589" s="1" t="s">
        <v>27</v>
      </c>
      <c r="F5589" s="12" t="s">
        <v>142</v>
      </c>
      <c r="G5589" s="12" t="s">
        <v>3350</v>
      </c>
      <c r="H5589" s="1" t="s">
        <v>85</v>
      </c>
      <c r="I5589" s="12" t="s">
        <v>554</v>
      </c>
      <c r="J5589" s="12" t="s">
        <v>559</v>
      </c>
      <c r="K5589" s="1" t="s">
        <v>2480</v>
      </c>
      <c r="L5589" s="1" t="s">
        <v>2658</v>
      </c>
      <c r="M5589" s="1" t="s">
        <v>3293</v>
      </c>
      <c r="N5589" s="1" t="s">
        <v>2395</v>
      </c>
    </row>
    <row r="5590" spans="3:14">
      <c r="C5590" s="1" t="s">
        <v>2242</v>
      </c>
      <c r="D5590" s="1">
        <v>0</v>
      </c>
      <c r="E5590" s="1" t="s">
        <v>27</v>
      </c>
      <c r="F5590" s="12" t="s">
        <v>142</v>
      </c>
      <c r="G5590" s="12" t="s">
        <v>3350</v>
      </c>
      <c r="H5590" s="1" t="s">
        <v>85</v>
      </c>
      <c r="I5590" s="12" t="s">
        <v>554</v>
      </c>
      <c r="J5590" s="12" t="s">
        <v>559</v>
      </c>
      <c r="K5590" s="1" t="s">
        <v>2480</v>
      </c>
      <c r="L5590" s="1" t="s">
        <v>2658</v>
      </c>
      <c r="M5590" s="1" t="s">
        <v>3293</v>
      </c>
      <c r="N5590" s="1" t="s">
        <v>2395</v>
      </c>
    </row>
    <row r="5591" spans="3:14">
      <c r="C5591" s="1" t="s">
        <v>2243</v>
      </c>
      <c r="D5591" s="1">
        <v>0</v>
      </c>
      <c r="E5591" s="1" t="s">
        <v>27</v>
      </c>
      <c r="F5591" s="12" t="s">
        <v>142</v>
      </c>
      <c r="G5591" s="12" t="s">
        <v>3350</v>
      </c>
      <c r="H5591" s="1" t="s">
        <v>85</v>
      </c>
      <c r="I5591" s="12" t="s">
        <v>554</v>
      </c>
      <c r="J5591" s="12" t="s">
        <v>559</v>
      </c>
      <c r="K5591" s="1" t="s">
        <v>2480</v>
      </c>
      <c r="L5591" s="1" t="s">
        <v>2658</v>
      </c>
      <c r="M5591" s="1" t="s">
        <v>3293</v>
      </c>
      <c r="N5591" s="1" t="s">
        <v>2395</v>
      </c>
    </row>
    <row r="5592" spans="3:14">
      <c r="C5592" s="1" t="s">
        <v>3119</v>
      </c>
      <c r="D5592" s="1">
        <v>0</v>
      </c>
      <c r="E5592" s="1" t="s">
        <v>27</v>
      </c>
      <c r="F5592" s="12" t="s">
        <v>142</v>
      </c>
      <c r="G5592" s="12" t="s">
        <v>3350</v>
      </c>
      <c r="H5592" s="1" t="s">
        <v>85</v>
      </c>
      <c r="I5592" s="12" t="s">
        <v>554</v>
      </c>
      <c r="J5592" s="12" t="s">
        <v>559</v>
      </c>
      <c r="K5592" s="1" t="s">
        <v>2480</v>
      </c>
      <c r="L5592" s="1" t="s">
        <v>2658</v>
      </c>
      <c r="M5592" s="1" t="s">
        <v>3293</v>
      </c>
      <c r="N5592" s="1" t="s">
        <v>2395</v>
      </c>
    </row>
    <row r="5593" spans="3:14">
      <c r="C5593" s="1" t="s">
        <v>2489</v>
      </c>
      <c r="D5593" s="1">
        <v>0</v>
      </c>
      <c r="E5593" s="1" t="s">
        <v>27</v>
      </c>
      <c r="F5593" s="12" t="s">
        <v>142</v>
      </c>
      <c r="G5593" s="12" t="s">
        <v>3350</v>
      </c>
      <c r="H5593" s="1" t="s">
        <v>85</v>
      </c>
      <c r="I5593" s="12" t="s">
        <v>554</v>
      </c>
      <c r="J5593" s="12" t="s">
        <v>559</v>
      </c>
      <c r="K5593" s="1" t="s">
        <v>2480</v>
      </c>
      <c r="L5593" s="1" t="s">
        <v>2658</v>
      </c>
      <c r="M5593" s="1" t="s">
        <v>3293</v>
      </c>
      <c r="N5593" s="1" t="s">
        <v>2395</v>
      </c>
    </row>
    <row r="5594" spans="3:14">
      <c r="C5594" s="1" t="s">
        <v>2490</v>
      </c>
      <c r="D5594" s="1">
        <v>0</v>
      </c>
      <c r="E5594" s="1" t="s">
        <v>27</v>
      </c>
      <c r="F5594" s="12" t="s">
        <v>142</v>
      </c>
      <c r="G5594" s="12" t="s">
        <v>3350</v>
      </c>
      <c r="H5594" s="1" t="s">
        <v>85</v>
      </c>
      <c r="I5594" s="12" t="s">
        <v>554</v>
      </c>
      <c r="J5594" s="12" t="s">
        <v>559</v>
      </c>
      <c r="K5594" s="1" t="s">
        <v>2480</v>
      </c>
      <c r="L5594" s="1" t="s">
        <v>2658</v>
      </c>
      <c r="M5594" s="1" t="s">
        <v>3293</v>
      </c>
      <c r="N5594" s="1" t="s">
        <v>2395</v>
      </c>
    </row>
    <row r="5595" spans="3:14">
      <c r="C5595" s="1" t="s">
        <v>110</v>
      </c>
      <c r="D5595" s="1">
        <v>0</v>
      </c>
      <c r="E5595" s="1" t="s">
        <v>27</v>
      </c>
      <c r="F5595" s="12" t="s">
        <v>142</v>
      </c>
      <c r="G5595" s="12" t="s">
        <v>3350</v>
      </c>
      <c r="H5595" s="1" t="s">
        <v>85</v>
      </c>
      <c r="I5595" s="12" t="s">
        <v>2</v>
      </c>
      <c r="J5595" s="12" t="s">
        <v>559</v>
      </c>
      <c r="K5595" s="1" t="s">
        <v>2480</v>
      </c>
      <c r="L5595" s="1" t="s">
        <v>2658</v>
      </c>
      <c r="M5595" s="1" t="s">
        <v>3293</v>
      </c>
      <c r="N5595" s="1" t="s">
        <v>2395</v>
      </c>
    </row>
    <row r="5596" spans="3:14">
      <c r="C5596" s="1" t="s">
        <v>2491</v>
      </c>
      <c r="F5596" s="12" t="s">
        <v>3350</v>
      </c>
      <c r="G5596" s="12" t="s">
        <v>3350</v>
      </c>
      <c r="H5596" s="1" t="s">
        <v>85</v>
      </c>
      <c r="I5596" s="12" t="s">
        <v>554</v>
      </c>
      <c r="J5596" s="12" t="s">
        <v>559</v>
      </c>
      <c r="K5596" s="1" t="s">
        <v>2480</v>
      </c>
      <c r="L5596" s="1" t="s">
        <v>2658</v>
      </c>
      <c r="M5596" s="1" t="s">
        <v>3293</v>
      </c>
      <c r="N5596" s="1" t="s">
        <v>2396</v>
      </c>
    </row>
    <row r="5597" spans="3:14">
      <c r="C5597" s="1" t="s">
        <v>2492</v>
      </c>
      <c r="F5597" s="12" t="s">
        <v>3350</v>
      </c>
      <c r="G5597" s="12" t="s">
        <v>3350</v>
      </c>
      <c r="H5597" s="1" t="s">
        <v>85</v>
      </c>
      <c r="I5597" s="12" t="s">
        <v>554</v>
      </c>
      <c r="J5597" s="12" t="s">
        <v>559</v>
      </c>
      <c r="K5597" s="1" t="s">
        <v>2480</v>
      </c>
      <c r="L5597" s="1" t="s">
        <v>2658</v>
      </c>
      <c r="M5597" s="1" t="s">
        <v>3293</v>
      </c>
      <c r="N5597" s="1" t="s">
        <v>2396</v>
      </c>
    </row>
    <row r="5598" spans="3:14">
      <c r="C5598" s="1" t="s">
        <v>2493</v>
      </c>
      <c r="F5598" s="12" t="s">
        <v>3350</v>
      </c>
      <c r="G5598" s="12" t="s">
        <v>3350</v>
      </c>
      <c r="H5598" s="1" t="s">
        <v>85</v>
      </c>
      <c r="I5598" s="12" t="s">
        <v>554</v>
      </c>
      <c r="J5598" s="12" t="s">
        <v>559</v>
      </c>
      <c r="K5598" s="1" t="s">
        <v>2480</v>
      </c>
      <c r="L5598" s="1" t="s">
        <v>2658</v>
      </c>
      <c r="M5598" s="1" t="s">
        <v>3293</v>
      </c>
      <c r="N5598" s="1" t="s">
        <v>2396</v>
      </c>
    </row>
    <row r="5599" spans="3:14">
      <c r="C5599" s="1" t="s">
        <v>110</v>
      </c>
      <c r="D5599" s="1">
        <v>0</v>
      </c>
      <c r="E5599" s="1" t="s">
        <v>27</v>
      </c>
      <c r="F5599" s="12" t="s">
        <v>142</v>
      </c>
      <c r="G5599" s="12" t="s">
        <v>3350</v>
      </c>
      <c r="H5599" s="1" t="s">
        <v>85</v>
      </c>
      <c r="I5599" s="12" t="s">
        <v>2</v>
      </c>
      <c r="J5599" s="12" t="s">
        <v>554</v>
      </c>
      <c r="K5599" s="1" t="s">
        <v>2480</v>
      </c>
      <c r="L5599" s="1" t="s">
        <v>2658</v>
      </c>
      <c r="M5599" s="1" t="s">
        <v>3293</v>
      </c>
      <c r="N5599" s="1" t="s">
        <v>2396</v>
      </c>
    </row>
    <row r="5600" spans="3:14">
      <c r="C5600" s="1" t="s">
        <v>2486</v>
      </c>
      <c r="D5600" s="1">
        <v>0</v>
      </c>
      <c r="E5600" s="1" t="s">
        <v>27</v>
      </c>
      <c r="F5600" s="12" t="s">
        <v>142</v>
      </c>
      <c r="G5600" s="12" t="s">
        <v>3350</v>
      </c>
      <c r="H5600" s="1" t="s">
        <v>85</v>
      </c>
      <c r="I5600" s="12" t="s">
        <v>554</v>
      </c>
      <c r="J5600" s="12" t="s">
        <v>559</v>
      </c>
      <c r="K5600" s="1" t="s">
        <v>2480</v>
      </c>
      <c r="L5600" s="1" t="s">
        <v>2658</v>
      </c>
      <c r="M5600" s="1" t="s">
        <v>3293</v>
      </c>
      <c r="N5600" s="1" t="s">
        <v>2396</v>
      </c>
    </row>
    <row r="5601" spans="3:14">
      <c r="C5601" s="1" t="s">
        <v>3117</v>
      </c>
      <c r="D5601" s="1">
        <v>0</v>
      </c>
      <c r="E5601" s="1" t="s">
        <v>27</v>
      </c>
      <c r="F5601" s="12" t="s">
        <v>142</v>
      </c>
      <c r="G5601" s="12" t="s">
        <v>3350</v>
      </c>
      <c r="H5601" s="1" t="s">
        <v>85</v>
      </c>
      <c r="I5601" s="12" t="s">
        <v>554</v>
      </c>
      <c r="J5601" s="12" t="s">
        <v>559</v>
      </c>
      <c r="K5601" s="1" t="s">
        <v>2480</v>
      </c>
      <c r="L5601" s="1" t="s">
        <v>2658</v>
      </c>
      <c r="M5601" s="1" t="s">
        <v>3293</v>
      </c>
      <c r="N5601" s="1" t="s">
        <v>2396</v>
      </c>
    </row>
    <row r="5602" spans="3:14">
      <c r="C5602" s="1" t="s">
        <v>3118</v>
      </c>
      <c r="D5602" s="1">
        <v>0</v>
      </c>
      <c r="E5602" s="1" t="s">
        <v>27</v>
      </c>
      <c r="F5602" s="12" t="s">
        <v>142</v>
      </c>
      <c r="G5602" s="12" t="s">
        <v>3350</v>
      </c>
      <c r="H5602" s="1" t="s">
        <v>85</v>
      </c>
      <c r="I5602" s="12" t="s">
        <v>554</v>
      </c>
      <c r="J5602" s="12" t="s">
        <v>559</v>
      </c>
      <c r="K5602" s="1" t="s">
        <v>2480</v>
      </c>
      <c r="L5602" s="1" t="s">
        <v>2658</v>
      </c>
      <c r="M5602" s="1" t="s">
        <v>3293</v>
      </c>
      <c r="N5602" s="1" t="s">
        <v>2396</v>
      </c>
    </row>
    <row r="5603" spans="3:14">
      <c r="C5603" s="1" t="s">
        <v>2487</v>
      </c>
      <c r="D5603" s="1">
        <v>0</v>
      </c>
      <c r="E5603" s="1" t="s">
        <v>27</v>
      </c>
      <c r="F5603" s="12" t="s">
        <v>142</v>
      </c>
      <c r="G5603" s="12" t="s">
        <v>3350</v>
      </c>
      <c r="H5603" s="1" t="s">
        <v>85</v>
      </c>
      <c r="I5603" s="12" t="s">
        <v>554</v>
      </c>
      <c r="J5603" s="12" t="s">
        <v>559</v>
      </c>
      <c r="K5603" s="1" t="s">
        <v>2480</v>
      </c>
      <c r="L5603" s="1" t="s">
        <v>2658</v>
      </c>
      <c r="M5603" s="1" t="s">
        <v>3293</v>
      </c>
      <c r="N5603" s="1" t="s">
        <v>2396</v>
      </c>
    </row>
    <row r="5604" spans="3:14">
      <c r="C5604" s="1" t="s">
        <v>2488</v>
      </c>
      <c r="D5604" s="1">
        <v>0</v>
      </c>
      <c r="E5604" s="1" t="s">
        <v>27</v>
      </c>
      <c r="F5604" s="12" t="s">
        <v>142</v>
      </c>
      <c r="G5604" s="12" t="s">
        <v>3350</v>
      </c>
      <c r="H5604" s="1" t="s">
        <v>85</v>
      </c>
      <c r="I5604" s="12" t="s">
        <v>554</v>
      </c>
      <c r="J5604" s="12" t="s">
        <v>559</v>
      </c>
      <c r="K5604" s="1" t="s">
        <v>2480</v>
      </c>
      <c r="L5604" s="1" t="s">
        <v>2658</v>
      </c>
      <c r="M5604" s="1" t="s">
        <v>3293</v>
      </c>
      <c r="N5604" s="1" t="s">
        <v>2396</v>
      </c>
    </row>
    <row r="5605" spans="3:14">
      <c r="C5605" s="1" t="s">
        <v>2242</v>
      </c>
      <c r="D5605" s="1">
        <v>0</v>
      </c>
      <c r="E5605" s="1" t="s">
        <v>27</v>
      </c>
      <c r="F5605" s="12" t="s">
        <v>142</v>
      </c>
      <c r="G5605" s="12" t="s">
        <v>3350</v>
      </c>
      <c r="H5605" s="1" t="s">
        <v>85</v>
      </c>
      <c r="I5605" s="12" t="s">
        <v>554</v>
      </c>
      <c r="J5605" s="12" t="s">
        <v>559</v>
      </c>
      <c r="K5605" s="1" t="s">
        <v>2480</v>
      </c>
      <c r="L5605" s="1" t="s">
        <v>2658</v>
      </c>
      <c r="M5605" s="1" t="s">
        <v>3293</v>
      </c>
      <c r="N5605" s="1" t="s">
        <v>2396</v>
      </c>
    </row>
    <row r="5606" spans="3:14">
      <c r="C5606" s="1" t="s">
        <v>2243</v>
      </c>
      <c r="D5606" s="1">
        <v>0</v>
      </c>
      <c r="E5606" s="1" t="s">
        <v>27</v>
      </c>
      <c r="F5606" s="12" t="s">
        <v>142</v>
      </c>
      <c r="G5606" s="12" t="s">
        <v>3350</v>
      </c>
      <c r="H5606" s="1" t="s">
        <v>85</v>
      </c>
      <c r="I5606" s="12" t="s">
        <v>554</v>
      </c>
      <c r="J5606" s="12" t="s">
        <v>559</v>
      </c>
      <c r="K5606" s="1" t="s">
        <v>2480</v>
      </c>
      <c r="L5606" s="1" t="s">
        <v>2658</v>
      </c>
      <c r="M5606" s="1" t="s">
        <v>3293</v>
      </c>
      <c r="N5606" s="1" t="s">
        <v>2396</v>
      </c>
    </row>
    <row r="5607" spans="3:14">
      <c r="C5607" s="1" t="s">
        <v>3119</v>
      </c>
      <c r="D5607" s="1">
        <v>0</v>
      </c>
      <c r="E5607" s="1" t="s">
        <v>27</v>
      </c>
      <c r="F5607" s="12" t="s">
        <v>142</v>
      </c>
      <c r="G5607" s="12" t="s">
        <v>3350</v>
      </c>
      <c r="H5607" s="1" t="s">
        <v>85</v>
      </c>
      <c r="I5607" s="12" t="s">
        <v>554</v>
      </c>
      <c r="J5607" s="12" t="s">
        <v>559</v>
      </c>
      <c r="K5607" s="1" t="s">
        <v>2480</v>
      </c>
      <c r="L5607" s="1" t="s">
        <v>2658</v>
      </c>
      <c r="M5607" s="1" t="s">
        <v>3293</v>
      </c>
      <c r="N5607" s="1" t="s">
        <v>2396</v>
      </c>
    </row>
    <row r="5608" spans="3:14">
      <c r="C5608" s="1" t="s">
        <v>2489</v>
      </c>
      <c r="D5608" s="1">
        <v>0</v>
      </c>
      <c r="E5608" s="1" t="s">
        <v>27</v>
      </c>
      <c r="F5608" s="12" t="s">
        <v>142</v>
      </c>
      <c r="G5608" s="12" t="s">
        <v>3350</v>
      </c>
      <c r="H5608" s="1" t="s">
        <v>85</v>
      </c>
      <c r="I5608" s="12" t="s">
        <v>554</v>
      </c>
      <c r="J5608" s="12" t="s">
        <v>559</v>
      </c>
      <c r="K5608" s="1" t="s">
        <v>2480</v>
      </c>
      <c r="L5608" s="1" t="s">
        <v>2658</v>
      </c>
      <c r="M5608" s="1" t="s">
        <v>3293</v>
      </c>
      <c r="N5608" s="1" t="s">
        <v>2396</v>
      </c>
    </row>
    <row r="5609" spans="3:14">
      <c r="C5609" s="1" t="s">
        <v>2490</v>
      </c>
      <c r="D5609" s="1">
        <v>0</v>
      </c>
      <c r="E5609" s="1" t="s">
        <v>27</v>
      </c>
      <c r="F5609" s="12" t="s">
        <v>142</v>
      </c>
      <c r="G5609" s="12" t="s">
        <v>3350</v>
      </c>
      <c r="H5609" s="1" t="s">
        <v>85</v>
      </c>
      <c r="I5609" s="12" t="s">
        <v>554</v>
      </c>
      <c r="J5609" s="12" t="s">
        <v>559</v>
      </c>
      <c r="K5609" s="1" t="s">
        <v>2480</v>
      </c>
      <c r="L5609" s="1" t="s">
        <v>2658</v>
      </c>
      <c r="M5609" s="1" t="s">
        <v>3293</v>
      </c>
      <c r="N5609" s="1" t="s">
        <v>2396</v>
      </c>
    </row>
    <row r="5610" spans="3:14">
      <c r="C5610" s="1" t="s">
        <v>110</v>
      </c>
      <c r="D5610" s="1">
        <v>0</v>
      </c>
      <c r="E5610" s="1" t="s">
        <v>27</v>
      </c>
      <c r="F5610" s="12" t="s">
        <v>142</v>
      </c>
      <c r="G5610" s="12" t="s">
        <v>3350</v>
      </c>
      <c r="H5610" s="1" t="s">
        <v>85</v>
      </c>
      <c r="I5610" s="12" t="s">
        <v>2</v>
      </c>
      <c r="J5610" s="12" t="s">
        <v>559</v>
      </c>
      <c r="K5610" s="1" t="s">
        <v>2480</v>
      </c>
      <c r="L5610" s="1" t="s">
        <v>2658</v>
      </c>
      <c r="M5610" s="1" t="s">
        <v>3293</v>
      </c>
      <c r="N5610" s="1" t="s">
        <v>2396</v>
      </c>
    </row>
    <row r="5611" spans="3:14">
      <c r="C5611" s="1" t="s">
        <v>2491</v>
      </c>
      <c r="F5611" s="12" t="s">
        <v>3350</v>
      </c>
      <c r="G5611" s="12" t="s">
        <v>3350</v>
      </c>
      <c r="H5611" s="1" t="s">
        <v>85</v>
      </c>
      <c r="I5611" s="12" t="s">
        <v>554</v>
      </c>
      <c r="J5611" s="12" t="s">
        <v>559</v>
      </c>
      <c r="K5611" s="1" t="s">
        <v>2480</v>
      </c>
      <c r="L5611" s="1" t="s">
        <v>2658</v>
      </c>
      <c r="M5611" s="1" t="s">
        <v>3293</v>
      </c>
      <c r="N5611" s="1" t="s">
        <v>2397</v>
      </c>
    </row>
    <row r="5612" spans="3:14">
      <c r="C5612" s="1" t="s">
        <v>2492</v>
      </c>
      <c r="F5612" s="12" t="s">
        <v>3350</v>
      </c>
      <c r="G5612" s="12" t="s">
        <v>3350</v>
      </c>
      <c r="H5612" s="1" t="s">
        <v>85</v>
      </c>
      <c r="I5612" s="12" t="s">
        <v>554</v>
      </c>
      <c r="J5612" s="12" t="s">
        <v>559</v>
      </c>
      <c r="K5612" s="1" t="s">
        <v>2480</v>
      </c>
      <c r="L5612" s="1" t="s">
        <v>2658</v>
      </c>
      <c r="M5612" s="1" t="s">
        <v>3293</v>
      </c>
      <c r="N5612" s="1" t="s">
        <v>2397</v>
      </c>
    </row>
    <row r="5613" spans="3:14">
      <c r="C5613" s="1" t="s">
        <v>2493</v>
      </c>
      <c r="F5613" s="12" t="s">
        <v>3350</v>
      </c>
      <c r="G5613" s="12" t="s">
        <v>3350</v>
      </c>
      <c r="H5613" s="1" t="s">
        <v>85</v>
      </c>
      <c r="I5613" s="12" t="s">
        <v>554</v>
      </c>
      <c r="J5613" s="12" t="s">
        <v>559</v>
      </c>
      <c r="K5613" s="1" t="s">
        <v>2480</v>
      </c>
      <c r="L5613" s="1" t="s">
        <v>2658</v>
      </c>
      <c r="M5613" s="1" t="s">
        <v>3293</v>
      </c>
      <c r="N5613" s="1" t="s">
        <v>2397</v>
      </c>
    </row>
    <row r="5614" spans="3:14">
      <c r="C5614" s="1" t="s">
        <v>110</v>
      </c>
      <c r="D5614" s="1">
        <v>0</v>
      </c>
      <c r="E5614" s="1" t="s">
        <v>27</v>
      </c>
      <c r="F5614" s="12" t="s">
        <v>142</v>
      </c>
      <c r="G5614" s="12" t="s">
        <v>3350</v>
      </c>
      <c r="H5614" s="1" t="s">
        <v>85</v>
      </c>
      <c r="I5614" s="12" t="s">
        <v>2</v>
      </c>
      <c r="J5614" s="12" t="s">
        <v>554</v>
      </c>
      <c r="K5614" s="1" t="s">
        <v>2480</v>
      </c>
      <c r="L5614" s="1" t="s">
        <v>2658</v>
      </c>
      <c r="M5614" s="1" t="s">
        <v>3293</v>
      </c>
      <c r="N5614" s="1" t="s">
        <v>2397</v>
      </c>
    </row>
    <row r="5615" spans="3:14">
      <c r="C5615" s="1" t="s">
        <v>2486</v>
      </c>
      <c r="D5615" s="1">
        <v>0</v>
      </c>
      <c r="E5615" s="1" t="s">
        <v>27</v>
      </c>
      <c r="F5615" s="12" t="s">
        <v>142</v>
      </c>
      <c r="G5615" s="12" t="s">
        <v>3350</v>
      </c>
      <c r="H5615" s="1" t="s">
        <v>85</v>
      </c>
      <c r="I5615" s="12" t="s">
        <v>554</v>
      </c>
      <c r="J5615" s="12" t="s">
        <v>559</v>
      </c>
      <c r="K5615" s="1" t="s">
        <v>2480</v>
      </c>
      <c r="L5615" s="1" t="s">
        <v>2658</v>
      </c>
      <c r="M5615" s="1" t="s">
        <v>3293</v>
      </c>
      <c r="N5615" s="1" t="s">
        <v>2397</v>
      </c>
    </row>
    <row r="5616" spans="3:14">
      <c r="C5616" s="1" t="s">
        <v>3117</v>
      </c>
      <c r="D5616" s="1">
        <v>0</v>
      </c>
      <c r="E5616" s="1" t="s">
        <v>27</v>
      </c>
      <c r="F5616" s="12" t="s">
        <v>142</v>
      </c>
      <c r="G5616" s="12" t="s">
        <v>3350</v>
      </c>
      <c r="H5616" s="1" t="s">
        <v>85</v>
      </c>
      <c r="I5616" s="12" t="s">
        <v>554</v>
      </c>
      <c r="J5616" s="12" t="s">
        <v>559</v>
      </c>
      <c r="K5616" s="1" t="s">
        <v>2480</v>
      </c>
      <c r="L5616" s="1" t="s">
        <v>2658</v>
      </c>
      <c r="M5616" s="1" t="s">
        <v>3293</v>
      </c>
      <c r="N5616" s="1" t="s">
        <v>2397</v>
      </c>
    </row>
    <row r="5617" spans="3:14">
      <c r="C5617" s="1" t="s">
        <v>3118</v>
      </c>
      <c r="D5617" s="1">
        <v>0</v>
      </c>
      <c r="E5617" s="1" t="s">
        <v>27</v>
      </c>
      <c r="F5617" s="12" t="s">
        <v>142</v>
      </c>
      <c r="G5617" s="12" t="s">
        <v>3350</v>
      </c>
      <c r="H5617" s="1" t="s">
        <v>85</v>
      </c>
      <c r="I5617" s="12" t="s">
        <v>554</v>
      </c>
      <c r="J5617" s="12" t="s">
        <v>559</v>
      </c>
      <c r="K5617" s="1" t="s">
        <v>2480</v>
      </c>
      <c r="L5617" s="1" t="s">
        <v>2658</v>
      </c>
      <c r="M5617" s="1" t="s">
        <v>3293</v>
      </c>
      <c r="N5617" s="1" t="s">
        <v>2397</v>
      </c>
    </row>
    <row r="5618" spans="3:14">
      <c r="C5618" s="1" t="s">
        <v>2487</v>
      </c>
      <c r="D5618" s="1">
        <v>0</v>
      </c>
      <c r="E5618" s="1" t="s">
        <v>27</v>
      </c>
      <c r="F5618" s="12" t="s">
        <v>142</v>
      </c>
      <c r="G5618" s="12" t="s">
        <v>3350</v>
      </c>
      <c r="H5618" s="1" t="s">
        <v>85</v>
      </c>
      <c r="I5618" s="12" t="s">
        <v>554</v>
      </c>
      <c r="J5618" s="12" t="s">
        <v>559</v>
      </c>
      <c r="K5618" s="1" t="s">
        <v>2480</v>
      </c>
      <c r="L5618" s="1" t="s">
        <v>2658</v>
      </c>
      <c r="M5618" s="1" t="s">
        <v>3293</v>
      </c>
      <c r="N5618" s="1" t="s">
        <v>2397</v>
      </c>
    </row>
    <row r="5619" spans="3:14">
      <c r="C5619" s="1" t="s">
        <v>2488</v>
      </c>
      <c r="D5619" s="1">
        <v>0</v>
      </c>
      <c r="E5619" s="1" t="s">
        <v>27</v>
      </c>
      <c r="F5619" s="12" t="s">
        <v>142</v>
      </c>
      <c r="G5619" s="12" t="s">
        <v>3350</v>
      </c>
      <c r="H5619" s="1" t="s">
        <v>85</v>
      </c>
      <c r="I5619" s="12" t="s">
        <v>554</v>
      </c>
      <c r="J5619" s="12" t="s">
        <v>559</v>
      </c>
      <c r="K5619" s="1" t="s">
        <v>2480</v>
      </c>
      <c r="L5619" s="1" t="s">
        <v>2658</v>
      </c>
      <c r="M5619" s="1" t="s">
        <v>3293</v>
      </c>
      <c r="N5619" s="1" t="s">
        <v>2397</v>
      </c>
    </row>
    <row r="5620" spans="3:14">
      <c r="C5620" s="1" t="s">
        <v>2242</v>
      </c>
      <c r="D5620" s="1">
        <v>0</v>
      </c>
      <c r="E5620" s="1" t="s">
        <v>27</v>
      </c>
      <c r="F5620" s="12" t="s">
        <v>142</v>
      </c>
      <c r="G5620" s="12" t="s">
        <v>3350</v>
      </c>
      <c r="H5620" s="1" t="s">
        <v>85</v>
      </c>
      <c r="I5620" s="12" t="s">
        <v>554</v>
      </c>
      <c r="J5620" s="12" t="s">
        <v>559</v>
      </c>
      <c r="K5620" s="1" t="s">
        <v>2480</v>
      </c>
      <c r="L5620" s="1" t="s">
        <v>2658</v>
      </c>
      <c r="M5620" s="1" t="s">
        <v>3293</v>
      </c>
      <c r="N5620" s="1" t="s">
        <v>2397</v>
      </c>
    </row>
    <row r="5621" spans="3:14">
      <c r="C5621" s="1" t="s">
        <v>2243</v>
      </c>
      <c r="D5621" s="1">
        <v>0</v>
      </c>
      <c r="E5621" s="1" t="s">
        <v>27</v>
      </c>
      <c r="F5621" s="12" t="s">
        <v>142</v>
      </c>
      <c r="G5621" s="12" t="s">
        <v>3350</v>
      </c>
      <c r="H5621" s="1" t="s">
        <v>85</v>
      </c>
      <c r="I5621" s="12" t="s">
        <v>554</v>
      </c>
      <c r="J5621" s="12" t="s">
        <v>559</v>
      </c>
      <c r="K5621" s="1" t="s">
        <v>2480</v>
      </c>
      <c r="L5621" s="1" t="s">
        <v>2658</v>
      </c>
      <c r="M5621" s="1" t="s">
        <v>3293</v>
      </c>
      <c r="N5621" s="1" t="s">
        <v>2397</v>
      </c>
    </row>
    <row r="5622" spans="3:14">
      <c r="C5622" s="1" t="s">
        <v>3119</v>
      </c>
      <c r="D5622" s="1">
        <v>0</v>
      </c>
      <c r="E5622" s="1" t="s">
        <v>27</v>
      </c>
      <c r="F5622" s="12" t="s">
        <v>142</v>
      </c>
      <c r="G5622" s="12" t="s">
        <v>3350</v>
      </c>
      <c r="H5622" s="1" t="s">
        <v>85</v>
      </c>
      <c r="I5622" s="12" t="s">
        <v>554</v>
      </c>
      <c r="J5622" s="12" t="s">
        <v>559</v>
      </c>
      <c r="K5622" s="1" t="s">
        <v>2480</v>
      </c>
      <c r="L5622" s="1" t="s">
        <v>2658</v>
      </c>
      <c r="M5622" s="1" t="s">
        <v>3293</v>
      </c>
      <c r="N5622" s="1" t="s">
        <v>2397</v>
      </c>
    </row>
    <row r="5623" spans="3:14">
      <c r="C5623" s="1" t="s">
        <v>2489</v>
      </c>
      <c r="D5623" s="1">
        <v>0</v>
      </c>
      <c r="E5623" s="1" t="s">
        <v>27</v>
      </c>
      <c r="F5623" s="12" t="s">
        <v>142</v>
      </c>
      <c r="G5623" s="12" t="s">
        <v>3350</v>
      </c>
      <c r="H5623" s="1" t="s">
        <v>85</v>
      </c>
      <c r="I5623" s="12" t="s">
        <v>554</v>
      </c>
      <c r="J5623" s="12" t="s">
        <v>559</v>
      </c>
      <c r="K5623" s="1" t="s">
        <v>2480</v>
      </c>
      <c r="L5623" s="1" t="s">
        <v>2658</v>
      </c>
      <c r="M5623" s="1" t="s">
        <v>3293</v>
      </c>
      <c r="N5623" s="1" t="s">
        <v>2397</v>
      </c>
    </row>
    <row r="5624" spans="3:14">
      <c r="C5624" s="1" t="s">
        <v>2490</v>
      </c>
      <c r="D5624" s="1">
        <v>0</v>
      </c>
      <c r="E5624" s="1" t="s">
        <v>27</v>
      </c>
      <c r="F5624" s="12" t="s">
        <v>142</v>
      </c>
      <c r="G5624" s="12" t="s">
        <v>3350</v>
      </c>
      <c r="H5624" s="1" t="s">
        <v>85</v>
      </c>
      <c r="I5624" s="12" t="s">
        <v>554</v>
      </c>
      <c r="J5624" s="12" t="s">
        <v>559</v>
      </c>
      <c r="K5624" s="1" t="s">
        <v>2480</v>
      </c>
      <c r="L5624" s="1" t="s">
        <v>2658</v>
      </c>
      <c r="M5624" s="1" t="s">
        <v>3293</v>
      </c>
      <c r="N5624" s="1" t="s">
        <v>2397</v>
      </c>
    </row>
    <row r="5625" spans="3:14">
      <c r="C5625" s="1" t="s">
        <v>110</v>
      </c>
      <c r="D5625" s="1">
        <v>0</v>
      </c>
      <c r="E5625" s="1" t="s">
        <v>27</v>
      </c>
      <c r="F5625" s="12" t="s">
        <v>142</v>
      </c>
      <c r="G5625" s="12" t="s">
        <v>3350</v>
      </c>
      <c r="H5625" s="1" t="s">
        <v>85</v>
      </c>
      <c r="I5625" s="12" t="s">
        <v>2</v>
      </c>
      <c r="J5625" s="12" t="s">
        <v>559</v>
      </c>
      <c r="K5625" s="1" t="s">
        <v>2480</v>
      </c>
      <c r="L5625" s="1" t="s">
        <v>2658</v>
      </c>
      <c r="M5625" s="1" t="s">
        <v>3293</v>
      </c>
      <c r="N5625" s="1" t="s">
        <v>2397</v>
      </c>
    </row>
    <row r="5626" spans="3:14">
      <c r="C5626" s="1" t="s">
        <v>2481</v>
      </c>
      <c r="D5626" s="1">
        <v>0</v>
      </c>
      <c r="E5626" s="1" t="s">
        <v>27</v>
      </c>
      <c r="F5626" s="12" t="s">
        <v>142</v>
      </c>
      <c r="G5626" s="12" t="s">
        <v>3350</v>
      </c>
      <c r="H5626" s="1" t="s">
        <v>85</v>
      </c>
      <c r="I5626" s="12" t="s">
        <v>2</v>
      </c>
      <c r="J5626" s="12" t="s">
        <v>559</v>
      </c>
    </row>
    <row r="5627" spans="3:14">
      <c r="C5627" s="1" t="s">
        <v>2482</v>
      </c>
      <c r="F5627" s="12" t="s">
        <v>3355</v>
      </c>
      <c r="G5627" s="12" t="s">
        <v>3350</v>
      </c>
      <c r="H5627" s="1" t="s">
        <v>85</v>
      </c>
      <c r="I5627" s="12" t="s">
        <v>554</v>
      </c>
      <c r="J5627" s="12" t="s">
        <v>559</v>
      </c>
    </row>
    <row r="5628" spans="3:14">
      <c r="C5628" s="1" t="s">
        <v>2483</v>
      </c>
      <c r="D5628" s="1">
        <v>0</v>
      </c>
      <c r="E5628" s="1" t="s">
        <v>27</v>
      </c>
      <c r="F5628" s="12" t="s">
        <v>142</v>
      </c>
      <c r="G5628" s="12" t="s">
        <v>3350</v>
      </c>
      <c r="H5628" s="1" t="s">
        <v>85</v>
      </c>
      <c r="I5628" s="12" t="s">
        <v>2</v>
      </c>
      <c r="J5628" s="12" t="s">
        <v>559</v>
      </c>
    </row>
    <row r="5629" spans="3:14">
      <c r="C5629" s="1" t="s">
        <v>2484</v>
      </c>
      <c r="D5629" s="1">
        <v>0</v>
      </c>
      <c r="E5629" s="1" t="s">
        <v>27</v>
      </c>
      <c r="F5629" s="12" t="s">
        <v>142</v>
      </c>
      <c r="G5629" s="12" t="s">
        <v>3350</v>
      </c>
      <c r="H5629" s="1" t="s">
        <v>85</v>
      </c>
      <c r="I5629" s="12" t="s">
        <v>2</v>
      </c>
      <c r="J5629" s="12" t="s">
        <v>559</v>
      </c>
    </row>
    <row r="5630" spans="3:14">
      <c r="C5630" s="1" t="s">
        <v>2285</v>
      </c>
      <c r="F5630" s="12" t="s">
        <v>3350</v>
      </c>
      <c r="G5630" s="12" t="s">
        <v>3350</v>
      </c>
      <c r="H5630" s="1" t="s">
        <v>85</v>
      </c>
      <c r="I5630" s="12" t="s">
        <v>554</v>
      </c>
      <c r="J5630" s="12" t="s">
        <v>559</v>
      </c>
    </row>
    <row r="5631" spans="3:14">
      <c r="C5631" s="1" t="s">
        <v>1411</v>
      </c>
      <c r="D5631" s="1">
        <v>0</v>
      </c>
      <c r="E5631" s="1" t="s">
        <v>27</v>
      </c>
      <c r="F5631" s="12" t="s">
        <v>142</v>
      </c>
      <c r="G5631" s="12" t="s">
        <v>3350</v>
      </c>
      <c r="H5631" s="1" t="s">
        <v>85</v>
      </c>
      <c r="I5631" s="12" t="s">
        <v>2</v>
      </c>
      <c r="J5631" s="12" t="s">
        <v>559</v>
      </c>
    </row>
    <row r="5632" spans="3:14">
      <c r="C5632" s="1" t="s">
        <v>2925</v>
      </c>
      <c r="D5632" s="1">
        <v>0</v>
      </c>
      <c r="E5632" s="1" t="s">
        <v>27</v>
      </c>
      <c r="F5632" s="12" t="s">
        <v>142</v>
      </c>
      <c r="G5632" s="12" t="s">
        <v>3350</v>
      </c>
      <c r="H5632" s="1" t="s">
        <v>85</v>
      </c>
      <c r="I5632" s="12" t="s">
        <v>2</v>
      </c>
      <c r="J5632" s="12" t="s">
        <v>559</v>
      </c>
    </row>
    <row r="5633" spans="3:12">
      <c r="C5633" s="1" t="s">
        <v>2926</v>
      </c>
      <c r="D5633" s="1">
        <v>0</v>
      </c>
      <c r="E5633" s="1" t="s">
        <v>27</v>
      </c>
      <c r="F5633" s="12" t="s">
        <v>142</v>
      </c>
      <c r="G5633" s="12" t="s">
        <v>3350</v>
      </c>
      <c r="H5633" s="1" t="s">
        <v>85</v>
      </c>
      <c r="I5633" s="12" t="s">
        <v>2</v>
      </c>
      <c r="J5633" s="12" t="s">
        <v>559</v>
      </c>
    </row>
    <row r="5634" spans="3:12">
      <c r="C5634" s="1" t="s">
        <v>1473</v>
      </c>
      <c r="D5634" s="1">
        <v>0</v>
      </c>
      <c r="E5634" s="1" t="s">
        <v>27</v>
      </c>
      <c r="F5634" s="12" t="s">
        <v>142</v>
      </c>
      <c r="G5634" s="12" t="s">
        <v>3350</v>
      </c>
      <c r="H5634" s="1" t="s">
        <v>85</v>
      </c>
      <c r="I5634" s="12" t="s">
        <v>2</v>
      </c>
      <c r="J5634" s="12" t="s">
        <v>559</v>
      </c>
    </row>
    <row r="5635" spans="3:12">
      <c r="C5635" s="1" t="s">
        <v>1474</v>
      </c>
      <c r="D5635" s="1">
        <v>0</v>
      </c>
      <c r="E5635" s="1" t="s">
        <v>27</v>
      </c>
      <c r="F5635" s="12" t="s">
        <v>142</v>
      </c>
      <c r="G5635" s="12" t="s">
        <v>3350</v>
      </c>
      <c r="H5635" s="1" t="s">
        <v>85</v>
      </c>
      <c r="I5635" s="12" t="s">
        <v>2</v>
      </c>
      <c r="J5635" s="12" t="s">
        <v>559</v>
      </c>
    </row>
    <row r="5636" spans="3:12">
      <c r="C5636" s="1" t="s">
        <v>2927</v>
      </c>
      <c r="D5636" s="1">
        <v>0</v>
      </c>
      <c r="E5636" s="1" t="s">
        <v>27</v>
      </c>
      <c r="F5636" s="12" t="s">
        <v>142</v>
      </c>
      <c r="G5636" s="12" t="s">
        <v>3350</v>
      </c>
      <c r="H5636" s="1" t="s">
        <v>85</v>
      </c>
      <c r="I5636" s="12" t="s">
        <v>2</v>
      </c>
      <c r="J5636" s="12" t="s">
        <v>559</v>
      </c>
    </row>
    <row r="5637" spans="3:12">
      <c r="C5637" s="1" t="s">
        <v>3020</v>
      </c>
      <c r="F5637" s="12" t="s">
        <v>3350</v>
      </c>
      <c r="G5637" s="12" t="s">
        <v>3350</v>
      </c>
      <c r="H5637" s="1" t="s">
        <v>85</v>
      </c>
      <c r="I5637" s="12" t="s">
        <v>554</v>
      </c>
      <c r="J5637" s="12" t="s">
        <v>559</v>
      </c>
    </row>
    <row r="5638" spans="3:12">
      <c r="C5638" s="1" t="s">
        <v>3021</v>
      </c>
      <c r="F5638" s="12" t="s">
        <v>3350</v>
      </c>
      <c r="G5638" s="12" t="s">
        <v>3350</v>
      </c>
      <c r="H5638" s="1" t="s">
        <v>85</v>
      </c>
      <c r="I5638" s="12" t="s">
        <v>554</v>
      </c>
      <c r="J5638" s="12" t="s">
        <v>559</v>
      </c>
    </row>
    <row r="5639" spans="3:12">
      <c r="C5639" s="1" t="s">
        <v>3022</v>
      </c>
      <c r="F5639" s="12" t="s">
        <v>3350</v>
      </c>
      <c r="G5639" s="12" t="s">
        <v>3350</v>
      </c>
      <c r="H5639" s="1" t="s">
        <v>85</v>
      </c>
      <c r="I5639" s="12" t="s">
        <v>554</v>
      </c>
      <c r="J5639" s="12" t="s">
        <v>559</v>
      </c>
    </row>
    <row r="5640" spans="3:12">
      <c r="C5640" s="1" t="s">
        <v>3023</v>
      </c>
      <c r="F5640" s="12" t="s">
        <v>3350</v>
      </c>
      <c r="G5640" s="12" t="s">
        <v>3350</v>
      </c>
      <c r="H5640" s="1" t="s">
        <v>85</v>
      </c>
      <c r="I5640" s="12" t="s">
        <v>554</v>
      </c>
      <c r="J5640" s="12" t="s">
        <v>559</v>
      </c>
      <c r="K5640" s="1" t="s">
        <v>3012</v>
      </c>
      <c r="L5640" s="1" t="s">
        <v>3011</v>
      </c>
    </row>
    <row r="5641" spans="3:12">
      <c r="C5641" s="1" t="s">
        <v>3024</v>
      </c>
      <c r="F5641" s="12" t="s">
        <v>3350</v>
      </c>
      <c r="G5641" s="12" t="s">
        <v>3350</v>
      </c>
      <c r="H5641" s="1" t="s">
        <v>85</v>
      </c>
      <c r="I5641" s="12" t="s">
        <v>554</v>
      </c>
      <c r="J5641" s="12" t="s">
        <v>559</v>
      </c>
      <c r="K5641" s="1" t="s">
        <v>3012</v>
      </c>
      <c r="L5641" s="1" t="s">
        <v>3011</v>
      </c>
    </row>
    <row r="5642" spans="3:12">
      <c r="C5642" s="1" t="s">
        <v>3025</v>
      </c>
      <c r="D5642" s="1">
        <v>0</v>
      </c>
      <c r="E5642" s="1" t="s">
        <v>27</v>
      </c>
      <c r="F5642" s="12" t="s">
        <v>142</v>
      </c>
      <c r="G5642" s="12" t="s">
        <v>3350</v>
      </c>
      <c r="H5642" s="1" t="s">
        <v>85</v>
      </c>
      <c r="I5642" s="12" t="s">
        <v>2</v>
      </c>
      <c r="J5642" s="12" t="s">
        <v>559</v>
      </c>
      <c r="K5642" s="1" t="s">
        <v>3012</v>
      </c>
      <c r="L5642" s="1" t="s">
        <v>3011</v>
      </c>
    </row>
    <row r="5643" spans="3:12">
      <c r="C5643" s="1" t="s">
        <v>3026</v>
      </c>
      <c r="D5643" s="1">
        <v>0</v>
      </c>
      <c r="E5643" s="1" t="s">
        <v>27</v>
      </c>
      <c r="F5643" s="12" t="s">
        <v>142</v>
      </c>
      <c r="G5643" s="12" t="s">
        <v>3350</v>
      </c>
      <c r="H5643" s="1" t="s">
        <v>85</v>
      </c>
      <c r="I5643" s="12" t="s">
        <v>2</v>
      </c>
      <c r="J5643" s="12" t="s">
        <v>559</v>
      </c>
      <c r="K5643" s="1" t="s">
        <v>3012</v>
      </c>
      <c r="L5643" s="1" t="s">
        <v>3011</v>
      </c>
    </row>
    <row r="5644" spans="3:12">
      <c r="C5644" s="1" t="s">
        <v>3028</v>
      </c>
      <c r="D5644" s="1">
        <v>0</v>
      </c>
      <c r="E5644" s="1" t="s">
        <v>27</v>
      </c>
      <c r="F5644" s="12" t="s">
        <v>142</v>
      </c>
      <c r="G5644" s="12" t="s">
        <v>3350</v>
      </c>
      <c r="H5644" s="1" t="s">
        <v>85</v>
      </c>
      <c r="I5644" s="12" t="s">
        <v>2</v>
      </c>
      <c r="J5644" s="12" t="s">
        <v>559</v>
      </c>
    </row>
    <row r="5645" spans="3:12">
      <c r="C5645" s="1" t="s">
        <v>3029</v>
      </c>
      <c r="F5645" s="12" t="s">
        <v>3350</v>
      </c>
      <c r="G5645" s="12" t="s">
        <v>3350</v>
      </c>
      <c r="H5645" s="1" t="s">
        <v>85</v>
      </c>
      <c r="I5645" s="12" t="s">
        <v>554</v>
      </c>
      <c r="J5645" s="12" t="s">
        <v>559</v>
      </c>
    </row>
    <row r="5646" spans="3:12">
      <c r="C5646" s="1" t="s">
        <v>3030</v>
      </c>
      <c r="F5646" s="12" t="s">
        <v>3350</v>
      </c>
      <c r="G5646" s="12" t="s">
        <v>3350</v>
      </c>
      <c r="H5646" s="1" t="s">
        <v>85</v>
      </c>
      <c r="I5646" s="12" t="s">
        <v>554</v>
      </c>
      <c r="J5646" s="12" t="s">
        <v>559</v>
      </c>
    </row>
    <row r="5647" spans="3:12">
      <c r="C5647" s="1" t="s">
        <v>3031</v>
      </c>
      <c r="D5647" s="1">
        <v>0</v>
      </c>
      <c r="E5647" s="1" t="s">
        <v>27</v>
      </c>
      <c r="F5647" s="12" t="s">
        <v>142</v>
      </c>
      <c r="G5647" s="12" t="s">
        <v>3350</v>
      </c>
      <c r="H5647" s="1" t="s">
        <v>85</v>
      </c>
      <c r="I5647" s="12" t="s">
        <v>2</v>
      </c>
      <c r="J5647" s="12" t="s">
        <v>559</v>
      </c>
    </row>
    <row r="5648" spans="3:12">
      <c r="C5648" s="1" t="s">
        <v>3032</v>
      </c>
      <c r="F5648" s="12" t="s">
        <v>3350</v>
      </c>
      <c r="G5648" s="12" t="s">
        <v>3350</v>
      </c>
      <c r="H5648" s="1" t="s">
        <v>85</v>
      </c>
      <c r="I5648" s="12" t="s">
        <v>554</v>
      </c>
      <c r="J5648" s="12" t="s">
        <v>559</v>
      </c>
    </row>
    <row r="5649" spans="3:12">
      <c r="C5649" s="1" t="s">
        <v>3035</v>
      </c>
      <c r="D5649" s="1">
        <v>0</v>
      </c>
      <c r="E5649" s="1" t="s">
        <v>27</v>
      </c>
      <c r="F5649" s="12" t="s">
        <v>142</v>
      </c>
      <c r="G5649" s="12" t="s">
        <v>3350</v>
      </c>
      <c r="H5649" s="1" t="s">
        <v>85</v>
      </c>
      <c r="I5649" s="12" t="s">
        <v>554</v>
      </c>
      <c r="J5649" s="12" t="s">
        <v>559</v>
      </c>
    </row>
    <row r="5650" spans="3:12">
      <c r="C5650" s="1" t="s">
        <v>3036</v>
      </c>
      <c r="D5650" s="1">
        <v>0</v>
      </c>
      <c r="E5650" s="1" t="s">
        <v>27</v>
      </c>
      <c r="F5650" s="12" t="s">
        <v>142</v>
      </c>
      <c r="G5650" s="12" t="s">
        <v>3350</v>
      </c>
      <c r="H5650" s="1" t="s">
        <v>85</v>
      </c>
      <c r="I5650" s="12" t="s">
        <v>554</v>
      </c>
      <c r="J5650" s="12" t="s">
        <v>559</v>
      </c>
    </row>
    <row r="5651" spans="3:12">
      <c r="C5651" s="1" t="s">
        <v>3037</v>
      </c>
      <c r="D5651" s="1">
        <v>0</v>
      </c>
      <c r="E5651" s="1" t="s">
        <v>27</v>
      </c>
      <c r="F5651" s="12" t="s">
        <v>142</v>
      </c>
      <c r="G5651" s="12" t="s">
        <v>3350</v>
      </c>
      <c r="H5651" s="1" t="s">
        <v>85</v>
      </c>
      <c r="I5651" s="12" t="s">
        <v>554</v>
      </c>
      <c r="J5651" s="12" t="s">
        <v>559</v>
      </c>
    </row>
    <row r="5652" spans="3:12">
      <c r="C5652" s="1" t="s">
        <v>3038</v>
      </c>
      <c r="D5652" s="1">
        <v>0</v>
      </c>
      <c r="E5652" s="1" t="s">
        <v>27</v>
      </c>
      <c r="F5652" s="12" t="s">
        <v>142</v>
      </c>
      <c r="G5652" s="12" t="s">
        <v>3350</v>
      </c>
      <c r="H5652" s="1" t="s">
        <v>85</v>
      </c>
      <c r="I5652" s="12" t="s">
        <v>554</v>
      </c>
      <c r="J5652" s="12" t="s">
        <v>559</v>
      </c>
    </row>
    <row r="5653" spans="3:12">
      <c r="C5653" s="1" t="s">
        <v>3040</v>
      </c>
      <c r="D5653" s="1">
        <v>0</v>
      </c>
      <c r="E5653" s="1" t="s">
        <v>27</v>
      </c>
      <c r="F5653" s="12" t="s">
        <v>142</v>
      </c>
      <c r="G5653" s="12" t="s">
        <v>3350</v>
      </c>
      <c r="H5653" s="1" t="s">
        <v>85</v>
      </c>
      <c r="I5653" s="12" t="s">
        <v>554</v>
      </c>
      <c r="J5653" s="12" t="s">
        <v>559</v>
      </c>
    </row>
    <row r="5654" spans="3:12">
      <c r="C5654" s="1" t="s">
        <v>3041</v>
      </c>
      <c r="D5654" s="1">
        <v>0</v>
      </c>
      <c r="E5654" s="1" t="s">
        <v>27</v>
      </c>
      <c r="F5654" s="12" t="s">
        <v>142</v>
      </c>
      <c r="G5654" s="12" t="s">
        <v>3350</v>
      </c>
      <c r="H5654" s="1" t="s">
        <v>85</v>
      </c>
      <c r="I5654" s="12" t="s">
        <v>554</v>
      </c>
      <c r="J5654" s="12" t="s">
        <v>559</v>
      </c>
    </row>
    <row r="5655" spans="3:12">
      <c r="C5655" s="1" t="s">
        <v>2512</v>
      </c>
      <c r="F5655" s="12" t="s">
        <v>3350</v>
      </c>
      <c r="G5655" s="12" t="s">
        <v>3350</v>
      </c>
      <c r="H5655" s="1" t="s">
        <v>85</v>
      </c>
      <c r="I5655" s="12" t="s">
        <v>554</v>
      </c>
      <c r="J5655" s="12" t="s">
        <v>559</v>
      </c>
    </row>
    <row r="5656" spans="3:12">
      <c r="C5656" s="1" t="s">
        <v>2514</v>
      </c>
      <c r="D5656" s="1">
        <v>0</v>
      </c>
      <c r="E5656" s="1" t="s">
        <v>27</v>
      </c>
      <c r="F5656" s="12" t="s">
        <v>142</v>
      </c>
      <c r="G5656" s="12" t="s">
        <v>3350</v>
      </c>
      <c r="H5656" s="1" t="s">
        <v>85</v>
      </c>
      <c r="I5656" s="12" t="s">
        <v>554</v>
      </c>
      <c r="J5656" s="12" t="s">
        <v>559</v>
      </c>
      <c r="K5656" s="1" t="s">
        <v>3013</v>
      </c>
      <c r="L5656" s="1" t="s">
        <v>2659</v>
      </c>
    </row>
    <row r="5657" spans="3:12">
      <c r="C5657" s="1" t="s">
        <v>3042</v>
      </c>
      <c r="F5657" s="12" t="s">
        <v>3350</v>
      </c>
      <c r="G5657" s="12" t="s">
        <v>3350</v>
      </c>
      <c r="H5657" s="1" t="s">
        <v>85</v>
      </c>
      <c r="I5657" s="12" t="s">
        <v>554</v>
      </c>
      <c r="J5657" s="12" t="s">
        <v>559</v>
      </c>
    </row>
    <row r="5658" spans="3:12">
      <c r="C5658" s="1" t="s">
        <v>2515</v>
      </c>
      <c r="F5658" s="12" t="s">
        <v>3350</v>
      </c>
      <c r="G5658" s="12" t="s">
        <v>3350</v>
      </c>
      <c r="H5658" s="1" t="s">
        <v>85</v>
      </c>
      <c r="I5658" s="12" t="s">
        <v>554</v>
      </c>
      <c r="J5658" s="12" t="s">
        <v>559</v>
      </c>
    </row>
    <row r="5659" spans="3:12">
      <c r="C5659" s="1" t="s">
        <v>2516</v>
      </c>
      <c r="F5659" s="12" t="s">
        <v>3356</v>
      </c>
      <c r="G5659" s="12" t="s">
        <v>3350</v>
      </c>
      <c r="H5659" s="1" t="s">
        <v>85</v>
      </c>
      <c r="I5659" s="12" t="s">
        <v>554</v>
      </c>
      <c r="J5659" s="12" t="s">
        <v>559</v>
      </c>
      <c r="K5659" s="1" t="s">
        <v>3014</v>
      </c>
      <c r="L5659" s="1" t="s">
        <v>3015</v>
      </c>
    </row>
    <row r="5660" spans="3:12">
      <c r="C5660" s="1" t="s">
        <v>2517</v>
      </c>
      <c r="F5660" s="12" t="s">
        <v>3356</v>
      </c>
      <c r="G5660" s="12" t="s">
        <v>3350</v>
      </c>
      <c r="H5660" s="1" t="s">
        <v>85</v>
      </c>
      <c r="I5660" s="12" t="s">
        <v>554</v>
      </c>
      <c r="J5660" s="12" t="s">
        <v>559</v>
      </c>
      <c r="K5660" s="1" t="s">
        <v>3014</v>
      </c>
      <c r="L5660" s="1" t="s">
        <v>3015</v>
      </c>
    </row>
    <row r="5661" spans="3:12">
      <c r="C5661" s="1" t="s">
        <v>2518</v>
      </c>
      <c r="D5661" s="1">
        <v>0</v>
      </c>
      <c r="E5661" s="1" t="s">
        <v>27</v>
      </c>
      <c r="F5661" s="12" t="s">
        <v>142</v>
      </c>
      <c r="G5661" s="12" t="s">
        <v>3350</v>
      </c>
      <c r="H5661" s="1" t="s">
        <v>85</v>
      </c>
      <c r="I5661" s="12" t="s">
        <v>2</v>
      </c>
      <c r="J5661" s="12" t="s">
        <v>559</v>
      </c>
      <c r="K5661" s="1" t="s">
        <v>3014</v>
      </c>
      <c r="L5661" s="1" t="s">
        <v>3015</v>
      </c>
    </row>
    <row r="5662" spans="3:12">
      <c r="C5662" s="1" t="s">
        <v>2519</v>
      </c>
      <c r="F5662" s="12" t="s">
        <v>3356</v>
      </c>
      <c r="G5662" s="12" t="s">
        <v>3350</v>
      </c>
      <c r="H5662" s="1" t="s">
        <v>85</v>
      </c>
      <c r="I5662" s="12" t="s">
        <v>554</v>
      </c>
      <c r="J5662" s="12" t="s">
        <v>559</v>
      </c>
      <c r="K5662" s="1" t="s">
        <v>3014</v>
      </c>
      <c r="L5662" s="1" t="s">
        <v>3015</v>
      </c>
    </row>
    <row r="5663" spans="3:12">
      <c r="C5663" s="1" t="s">
        <v>2516</v>
      </c>
      <c r="F5663" s="12" t="s">
        <v>3356</v>
      </c>
      <c r="G5663" s="12" t="s">
        <v>3350</v>
      </c>
      <c r="H5663" s="1" t="s">
        <v>85</v>
      </c>
      <c r="I5663" s="12" t="s">
        <v>554</v>
      </c>
      <c r="J5663" s="12" t="s">
        <v>559</v>
      </c>
      <c r="K5663" s="1" t="s">
        <v>3014</v>
      </c>
      <c r="L5663" s="1" t="s">
        <v>3016</v>
      </c>
    </row>
    <row r="5664" spans="3:12">
      <c r="C5664" s="1" t="s">
        <v>2517</v>
      </c>
      <c r="F5664" s="12" t="s">
        <v>3356</v>
      </c>
      <c r="G5664" s="12" t="s">
        <v>3350</v>
      </c>
      <c r="H5664" s="1" t="s">
        <v>85</v>
      </c>
      <c r="I5664" s="12" t="s">
        <v>554</v>
      </c>
      <c r="J5664" s="12" t="s">
        <v>559</v>
      </c>
      <c r="K5664" s="1" t="s">
        <v>3014</v>
      </c>
      <c r="L5664" s="1" t="s">
        <v>3016</v>
      </c>
    </row>
    <row r="5665" spans="3:12">
      <c r="C5665" s="1" t="s">
        <v>2518</v>
      </c>
      <c r="D5665" s="1">
        <v>0</v>
      </c>
      <c r="E5665" s="1" t="s">
        <v>27</v>
      </c>
      <c r="F5665" s="12" t="s">
        <v>142</v>
      </c>
      <c r="G5665" s="12" t="s">
        <v>3350</v>
      </c>
      <c r="H5665" s="1" t="s">
        <v>85</v>
      </c>
      <c r="I5665" s="12" t="s">
        <v>2</v>
      </c>
      <c r="J5665" s="12" t="s">
        <v>559</v>
      </c>
      <c r="K5665" s="1" t="s">
        <v>3014</v>
      </c>
      <c r="L5665" s="1" t="s">
        <v>3016</v>
      </c>
    </row>
    <row r="5666" spans="3:12">
      <c r="C5666" s="1" t="s">
        <v>2519</v>
      </c>
      <c r="F5666" s="12" t="s">
        <v>3356</v>
      </c>
      <c r="G5666" s="12" t="s">
        <v>3350</v>
      </c>
      <c r="H5666" s="1" t="s">
        <v>85</v>
      </c>
      <c r="I5666" s="12" t="s">
        <v>554</v>
      </c>
      <c r="J5666" s="12" t="s">
        <v>559</v>
      </c>
      <c r="K5666" s="1" t="s">
        <v>3014</v>
      </c>
      <c r="L5666" s="1" t="s">
        <v>3016</v>
      </c>
    </row>
    <row r="5667" spans="3:12">
      <c r="C5667" s="1" t="s">
        <v>2516</v>
      </c>
      <c r="F5667" s="12" t="s">
        <v>3356</v>
      </c>
      <c r="G5667" s="12" t="s">
        <v>3350</v>
      </c>
      <c r="H5667" s="1" t="s">
        <v>85</v>
      </c>
      <c r="I5667" s="12" t="s">
        <v>554</v>
      </c>
      <c r="J5667" s="12" t="s">
        <v>559</v>
      </c>
      <c r="K5667" s="1" t="s">
        <v>3014</v>
      </c>
      <c r="L5667" s="1" t="s">
        <v>3017</v>
      </c>
    </row>
    <row r="5668" spans="3:12">
      <c r="C5668" s="1" t="s">
        <v>2517</v>
      </c>
      <c r="F5668" s="12" t="s">
        <v>3356</v>
      </c>
      <c r="G5668" s="12" t="s">
        <v>3350</v>
      </c>
      <c r="H5668" s="1" t="s">
        <v>85</v>
      </c>
      <c r="I5668" s="12" t="s">
        <v>554</v>
      </c>
      <c r="J5668" s="12" t="s">
        <v>559</v>
      </c>
      <c r="K5668" s="1" t="s">
        <v>3014</v>
      </c>
      <c r="L5668" s="1" t="s">
        <v>3017</v>
      </c>
    </row>
    <row r="5669" spans="3:12">
      <c r="C5669" s="1" t="s">
        <v>2518</v>
      </c>
      <c r="D5669" s="1">
        <v>0</v>
      </c>
      <c r="E5669" s="1" t="s">
        <v>27</v>
      </c>
      <c r="F5669" s="12" t="s">
        <v>142</v>
      </c>
      <c r="G5669" s="12" t="s">
        <v>3350</v>
      </c>
      <c r="H5669" s="1" t="s">
        <v>85</v>
      </c>
      <c r="I5669" s="12" t="s">
        <v>2</v>
      </c>
      <c r="J5669" s="12" t="s">
        <v>559</v>
      </c>
      <c r="K5669" s="1" t="s">
        <v>3014</v>
      </c>
      <c r="L5669" s="1" t="s">
        <v>3017</v>
      </c>
    </row>
    <row r="5670" spans="3:12">
      <c r="C5670" s="1" t="s">
        <v>2519</v>
      </c>
      <c r="F5670" s="12" t="s">
        <v>3356</v>
      </c>
      <c r="G5670" s="12" t="s">
        <v>3350</v>
      </c>
      <c r="H5670" s="1" t="s">
        <v>85</v>
      </c>
      <c r="I5670" s="12" t="s">
        <v>554</v>
      </c>
      <c r="J5670" s="12" t="s">
        <v>559</v>
      </c>
      <c r="K5670" s="1" t="s">
        <v>3014</v>
      </c>
      <c r="L5670" s="1" t="s">
        <v>3017</v>
      </c>
    </row>
    <row r="5671" spans="3:12">
      <c r="C5671" s="1" t="s">
        <v>2516</v>
      </c>
      <c r="F5671" s="12" t="s">
        <v>3356</v>
      </c>
      <c r="G5671" s="12" t="s">
        <v>3350</v>
      </c>
      <c r="H5671" s="1" t="s">
        <v>85</v>
      </c>
      <c r="I5671" s="12" t="s">
        <v>554</v>
      </c>
      <c r="J5671" s="12" t="s">
        <v>559</v>
      </c>
      <c r="K5671" s="1" t="s">
        <v>3014</v>
      </c>
      <c r="L5671" s="1" t="s">
        <v>3018</v>
      </c>
    </row>
    <row r="5672" spans="3:12">
      <c r="C5672" s="1" t="s">
        <v>2517</v>
      </c>
      <c r="F5672" s="12" t="s">
        <v>3356</v>
      </c>
      <c r="G5672" s="12" t="s">
        <v>3350</v>
      </c>
      <c r="H5672" s="1" t="s">
        <v>85</v>
      </c>
      <c r="I5672" s="12" t="s">
        <v>554</v>
      </c>
      <c r="J5672" s="12" t="s">
        <v>559</v>
      </c>
      <c r="K5672" s="1" t="s">
        <v>3014</v>
      </c>
      <c r="L5672" s="1" t="s">
        <v>3018</v>
      </c>
    </row>
    <row r="5673" spans="3:12">
      <c r="C5673" s="1" t="s">
        <v>2518</v>
      </c>
      <c r="D5673" s="1">
        <v>0</v>
      </c>
      <c r="E5673" s="1" t="s">
        <v>27</v>
      </c>
      <c r="F5673" s="12" t="s">
        <v>142</v>
      </c>
      <c r="G5673" s="12" t="s">
        <v>3350</v>
      </c>
      <c r="H5673" s="1" t="s">
        <v>85</v>
      </c>
      <c r="I5673" s="12" t="s">
        <v>2</v>
      </c>
      <c r="J5673" s="12" t="s">
        <v>559</v>
      </c>
      <c r="K5673" s="1" t="s">
        <v>3014</v>
      </c>
      <c r="L5673" s="1" t="s">
        <v>3018</v>
      </c>
    </row>
    <row r="5674" spans="3:12">
      <c r="C5674" s="1" t="s">
        <v>2519</v>
      </c>
      <c r="F5674" s="12" t="s">
        <v>3356</v>
      </c>
      <c r="G5674" s="12" t="s">
        <v>3350</v>
      </c>
      <c r="H5674" s="1" t="s">
        <v>85</v>
      </c>
      <c r="I5674" s="12" t="s">
        <v>554</v>
      </c>
      <c r="J5674" s="12" t="s">
        <v>559</v>
      </c>
      <c r="K5674" s="1" t="s">
        <v>3014</v>
      </c>
      <c r="L5674" s="1" t="s">
        <v>3018</v>
      </c>
    </row>
    <row r="5675" spans="3:12">
      <c r="C5675" s="1" t="s">
        <v>2516</v>
      </c>
      <c r="F5675" s="12" t="s">
        <v>3356</v>
      </c>
      <c r="G5675" s="12" t="s">
        <v>3350</v>
      </c>
      <c r="H5675" s="1" t="s">
        <v>85</v>
      </c>
      <c r="I5675" s="12" t="s">
        <v>554</v>
      </c>
      <c r="J5675" s="12" t="s">
        <v>559</v>
      </c>
      <c r="K5675" s="1" t="s">
        <v>3014</v>
      </c>
      <c r="L5675" s="1" t="s">
        <v>3019</v>
      </c>
    </row>
    <row r="5676" spans="3:12">
      <c r="C5676" s="1" t="s">
        <v>2517</v>
      </c>
      <c r="F5676" s="12" t="s">
        <v>3356</v>
      </c>
      <c r="G5676" s="12" t="s">
        <v>3350</v>
      </c>
      <c r="H5676" s="1" t="s">
        <v>85</v>
      </c>
      <c r="I5676" s="12" t="s">
        <v>554</v>
      </c>
      <c r="J5676" s="12" t="s">
        <v>559</v>
      </c>
      <c r="K5676" s="1" t="s">
        <v>3014</v>
      </c>
      <c r="L5676" s="1" t="s">
        <v>3019</v>
      </c>
    </row>
    <row r="5677" spans="3:12">
      <c r="C5677" s="1" t="s">
        <v>2518</v>
      </c>
      <c r="D5677" s="1">
        <v>0</v>
      </c>
      <c r="E5677" s="1" t="s">
        <v>27</v>
      </c>
      <c r="F5677" s="12" t="s">
        <v>142</v>
      </c>
      <c r="G5677" s="12" t="s">
        <v>3350</v>
      </c>
      <c r="H5677" s="1" t="s">
        <v>85</v>
      </c>
      <c r="I5677" s="12" t="s">
        <v>2</v>
      </c>
      <c r="J5677" s="12" t="s">
        <v>559</v>
      </c>
      <c r="K5677" s="1" t="s">
        <v>3014</v>
      </c>
      <c r="L5677" s="1" t="s">
        <v>3019</v>
      </c>
    </row>
    <row r="5678" spans="3:12">
      <c r="C5678" s="1" t="s">
        <v>2519</v>
      </c>
      <c r="F5678" s="12" t="s">
        <v>3356</v>
      </c>
      <c r="G5678" s="12" t="s">
        <v>3350</v>
      </c>
      <c r="H5678" s="1" t="s">
        <v>85</v>
      </c>
      <c r="I5678" s="12" t="s">
        <v>554</v>
      </c>
      <c r="J5678" s="12" t="s">
        <v>559</v>
      </c>
      <c r="K5678" s="1" t="s">
        <v>3014</v>
      </c>
      <c r="L5678" s="1" t="s">
        <v>3019</v>
      </c>
    </row>
    <row r="5679" spans="3:12">
      <c r="C5679" s="1" t="s">
        <v>3044</v>
      </c>
      <c r="D5679" s="1">
        <v>0</v>
      </c>
      <c r="E5679" s="1" t="s">
        <v>27</v>
      </c>
      <c r="F5679" s="12" t="s">
        <v>142</v>
      </c>
      <c r="G5679" s="12" t="s">
        <v>3350</v>
      </c>
      <c r="H5679" s="1" t="s">
        <v>85</v>
      </c>
      <c r="I5679" s="12" t="s">
        <v>554</v>
      </c>
      <c r="J5679" s="12" t="s">
        <v>559</v>
      </c>
    </row>
    <row r="5680" spans="3:12">
      <c r="C5680" s="1" t="s">
        <v>3045</v>
      </c>
      <c r="D5680" s="1">
        <v>0</v>
      </c>
      <c r="E5680" s="1" t="s">
        <v>27</v>
      </c>
      <c r="F5680" s="12" t="s">
        <v>142</v>
      </c>
      <c r="G5680" s="12" t="s">
        <v>3350</v>
      </c>
      <c r="H5680" s="1" t="s">
        <v>85</v>
      </c>
      <c r="I5680" s="12" t="s">
        <v>554</v>
      </c>
      <c r="J5680" s="12" t="s">
        <v>559</v>
      </c>
    </row>
    <row r="5681" spans="3:14">
      <c r="C5681" s="1" t="s">
        <v>3046</v>
      </c>
      <c r="F5681" s="12" t="s">
        <v>3356</v>
      </c>
      <c r="G5681" s="12" t="s">
        <v>3350</v>
      </c>
      <c r="H5681" s="1" t="s">
        <v>85</v>
      </c>
      <c r="I5681" s="12" t="s">
        <v>554</v>
      </c>
      <c r="J5681" s="12" t="s">
        <v>559</v>
      </c>
    </row>
    <row r="5682" spans="3:14">
      <c r="C5682" s="1" t="s">
        <v>3047</v>
      </c>
      <c r="F5682" s="12" t="s">
        <v>3356</v>
      </c>
      <c r="G5682" s="12" t="s">
        <v>3350</v>
      </c>
      <c r="H5682" s="1" t="s">
        <v>85</v>
      </c>
      <c r="I5682" s="12" t="s">
        <v>554</v>
      </c>
      <c r="J5682" s="12" t="s">
        <v>559</v>
      </c>
    </row>
    <row r="5683" spans="3:14">
      <c r="C5683" s="1" t="s">
        <v>3048</v>
      </c>
      <c r="F5683" s="12" t="s">
        <v>3356</v>
      </c>
      <c r="G5683" s="12" t="s">
        <v>3350</v>
      </c>
      <c r="H5683" s="1" t="s">
        <v>85</v>
      </c>
      <c r="I5683" s="12" t="s">
        <v>554</v>
      </c>
      <c r="J5683" s="12" t="s">
        <v>559</v>
      </c>
    </row>
    <row r="5684" spans="3:14">
      <c r="C5684" s="1" t="s">
        <v>3049</v>
      </c>
      <c r="D5684" s="1">
        <v>0</v>
      </c>
      <c r="E5684" s="1" t="s">
        <v>27</v>
      </c>
      <c r="F5684" s="12" t="s">
        <v>142</v>
      </c>
      <c r="G5684" s="12" t="s">
        <v>3350</v>
      </c>
      <c r="H5684" s="1" t="s">
        <v>85</v>
      </c>
      <c r="I5684" s="12" t="s">
        <v>554</v>
      </c>
      <c r="J5684" s="12" t="s">
        <v>559</v>
      </c>
    </row>
    <row r="5685" spans="3:14">
      <c r="C5685" s="1" t="s">
        <v>3050</v>
      </c>
      <c r="D5685" s="1">
        <v>0</v>
      </c>
      <c r="E5685" s="1" t="s">
        <v>27</v>
      </c>
      <c r="F5685" s="12" t="s">
        <v>142</v>
      </c>
      <c r="G5685" s="12" t="s">
        <v>3350</v>
      </c>
      <c r="H5685" s="1" t="s">
        <v>85</v>
      </c>
      <c r="I5685" s="12" t="s">
        <v>554</v>
      </c>
      <c r="J5685" s="12" t="s">
        <v>559</v>
      </c>
    </row>
    <row r="5686" spans="3:14">
      <c r="C5686" s="1" t="s">
        <v>3051</v>
      </c>
      <c r="D5686" s="1">
        <v>0</v>
      </c>
      <c r="E5686" s="1" t="s">
        <v>27</v>
      </c>
      <c r="F5686" s="12" t="s">
        <v>142</v>
      </c>
      <c r="G5686" s="12" t="s">
        <v>3350</v>
      </c>
      <c r="H5686" s="1" t="s">
        <v>85</v>
      </c>
      <c r="I5686" s="12" t="s">
        <v>554</v>
      </c>
      <c r="J5686" s="12" t="s">
        <v>559</v>
      </c>
    </row>
    <row r="5687" spans="3:14">
      <c r="C5687" s="1" t="s">
        <v>3052</v>
      </c>
      <c r="D5687" s="1">
        <v>0</v>
      </c>
      <c r="E5687" s="1" t="s">
        <v>27</v>
      </c>
      <c r="F5687" s="12" t="s">
        <v>142</v>
      </c>
      <c r="G5687" s="12" t="s">
        <v>3350</v>
      </c>
      <c r="H5687" s="1" t="s">
        <v>85</v>
      </c>
      <c r="I5687" s="12" t="s">
        <v>554</v>
      </c>
      <c r="J5687" s="12" t="s">
        <v>559</v>
      </c>
    </row>
    <row r="5688" spans="3:14">
      <c r="C5688" s="1" t="s">
        <v>3053</v>
      </c>
      <c r="D5688" s="1">
        <v>0</v>
      </c>
      <c r="E5688" s="1" t="s">
        <v>27</v>
      </c>
      <c r="F5688" s="12" t="s">
        <v>142</v>
      </c>
      <c r="G5688" s="12" t="s">
        <v>3350</v>
      </c>
      <c r="H5688" s="1" t="s">
        <v>85</v>
      </c>
      <c r="I5688" s="12" t="s">
        <v>554</v>
      </c>
      <c r="J5688" s="12" t="s">
        <v>559</v>
      </c>
    </row>
    <row r="5689" spans="3:14">
      <c r="C5689" s="1" t="s">
        <v>2290</v>
      </c>
      <c r="F5689" s="12" t="s">
        <v>3350</v>
      </c>
      <c r="G5689" s="12" t="s">
        <v>3350</v>
      </c>
      <c r="H5689" s="1" t="s">
        <v>85</v>
      </c>
      <c r="I5689" s="12" t="s">
        <v>554</v>
      </c>
      <c r="J5689" s="12" t="s">
        <v>559</v>
      </c>
    </row>
    <row r="5690" spans="3:14">
      <c r="C5690" s="1" t="s">
        <v>2534</v>
      </c>
      <c r="F5690" s="12" t="s">
        <v>3350</v>
      </c>
      <c r="G5690" s="12" t="s">
        <v>3350</v>
      </c>
      <c r="H5690" s="1" t="s">
        <v>85</v>
      </c>
      <c r="I5690" s="12" t="s">
        <v>554</v>
      </c>
      <c r="J5690" s="12" t="s">
        <v>559</v>
      </c>
    </row>
    <row r="5691" spans="3:14">
      <c r="C5691" s="1" t="s">
        <v>2536</v>
      </c>
      <c r="F5691" s="12" t="s">
        <v>3350</v>
      </c>
      <c r="G5691" s="12" t="s">
        <v>3350</v>
      </c>
      <c r="H5691" s="1" t="s">
        <v>85</v>
      </c>
      <c r="I5691" s="12" t="s">
        <v>554</v>
      </c>
      <c r="J5691" s="12" t="s">
        <v>559</v>
      </c>
      <c r="K5691" s="1" t="s">
        <v>2521</v>
      </c>
      <c r="L5691" s="1" t="s">
        <v>2522</v>
      </c>
      <c r="M5691" s="1" t="s">
        <v>3293</v>
      </c>
      <c r="N5691" s="1" t="s">
        <v>2395</v>
      </c>
    </row>
    <row r="5692" spans="3:14">
      <c r="C5692" s="1" t="s">
        <v>2537</v>
      </c>
      <c r="F5692" s="12" t="s">
        <v>3350</v>
      </c>
      <c r="G5692" s="12" t="s">
        <v>3350</v>
      </c>
      <c r="H5692" s="1" t="s">
        <v>85</v>
      </c>
      <c r="I5692" s="12" t="s">
        <v>554</v>
      </c>
      <c r="J5692" s="12" t="s">
        <v>559</v>
      </c>
      <c r="K5692" s="1" t="s">
        <v>2521</v>
      </c>
      <c r="L5692" s="1" t="s">
        <v>2522</v>
      </c>
      <c r="M5692" s="1" t="s">
        <v>3293</v>
      </c>
      <c r="N5692" s="1" t="s">
        <v>2395</v>
      </c>
    </row>
    <row r="5693" spans="3:14">
      <c r="C5693" s="1" t="s">
        <v>2538</v>
      </c>
      <c r="F5693" s="12" t="s">
        <v>3350</v>
      </c>
      <c r="G5693" s="12" t="s">
        <v>3350</v>
      </c>
      <c r="H5693" s="1" t="s">
        <v>85</v>
      </c>
      <c r="I5693" s="12" t="s">
        <v>554</v>
      </c>
      <c r="J5693" s="12" t="s">
        <v>559</v>
      </c>
      <c r="K5693" s="1" t="s">
        <v>2521</v>
      </c>
      <c r="L5693" s="1" t="s">
        <v>2522</v>
      </c>
      <c r="M5693" s="1" t="s">
        <v>3293</v>
      </c>
      <c r="N5693" s="1" t="s">
        <v>2395</v>
      </c>
    </row>
    <row r="5694" spans="3:14">
      <c r="C5694" s="1" t="s">
        <v>626</v>
      </c>
      <c r="D5694" s="1">
        <v>0</v>
      </c>
      <c r="E5694" s="1" t="s">
        <v>27</v>
      </c>
      <c r="F5694" s="12" t="s">
        <v>142</v>
      </c>
      <c r="G5694" s="12" t="s">
        <v>3350</v>
      </c>
      <c r="H5694" s="1" t="s">
        <v>85</v>
      </c>
      <c r="I5694" s="12" t="s">
        <v>2</v>
      </c>
      <c r="J5694" s="12" t="s">
        <v>554</v>
      </c>
      <c r="K5694" s="1" t="s">
        <v>2521</v>
      </c>
      <c r="L5694" s="1" t="s">
        <v>2522</v>
      </c>
      <c r="M5694" s="1" t="s">
        <v>3293</v>
      </c>
      <c r="N5694" s="1" t="s">
        <v>2395</v>
      </c>
    </row>
    <row r="5695" spans="3:14">
      <c r="C5695" s="1" t="s">
        <v>2541</v>
      </c>
      <c r="D5695" s="1">
        <v>0</v>
      </c>
      <c r="E5695" s="1" t="s">
        <v>27</v>
      </c>
      <c r="F5695" s="12" t="s">
        <v>142</v>
      </c>
      <c r="G5695" s="12" t="s">
        <v>3350</v>
      </c>
      <c r="H5695" s="1" t="s">
        <v>85</v>
      </c>
      <c r="I5695" s="12" t="s">
        <v>554</v>
      </c>
      <c r="J5695" s="12" t="s">
        <v>559</v>
      </c>
      <c r="K5695" s="1" t="s">
        <v>2521</v>
      </c>
      <c r="L5695" s="1" t="s">
        <v>2522</v>
      </c>
      <c r="M5695" s="1" t="s">
        <v>3293</v>
      </c>
      <c r="N5695" s="1" t="s">
        <v>2395</v>
      </c>
    </row>
    <row r="5696" spans="3:14">
      <c r="C5696" s="1" t="s">
        <v>2542</v>
      </c>
      <c r="D5696" s="1">
        <v>0</v>
      </c>
      <c r="E5696" s="1" t="s">
        <v>27</v>
      </c>
      <c r="F5696" s="12" t="s">
        <v>142</v>
      </c>
      <c r="G5696" s="12" t="s">
        <v>3350</v>
      </c>
      <c r="H5696" s="1" t="s">
        <v>85</v>
      </c>
      <c r="I5696" s="12" t="s">
        <v>554</v>
      </c>
      <c r="J5696" s="12" t="s">
        <v>559</v>
      </c>
      <c r="K5696" s="1" t="s">
        <v>2521</v>
      </c>
      <c r="L5696" s="1" t="s">
        <v>2522</v>
      </c>
      <c r="M5696" s="1" t="s">
        <v>3293</v>
      </c>
      <c r="N5696" s="1" t="s">
        <v>2395</v>
      </c>
    </row>
    <row r="5697" spans="3:14">
      <c r="C5697" s="1" t="s">
        <v>2543</v>
      </c>
      <c r="D5697" s="1">
        <v>0</v>
      </c>
      <c r="E5697" s="1" t="s">
        <v>27</v>
      </c>
      <c r="F5697" s="12" t="s">
        <v>142</v>
      </c>
      <c r="G5697" s="12" t="s">
        <v>3350</v>
      </c>
      <c r="H5697" s="1" t="s">
        <v>85</v>
      </c>
      <c r="I5697" s="12" t="s">
        <v>554</v>
      </c>
      <c r="J5697" s="12" t="s">
        <v>559</v>
      </c>
      <c r="K5697" s="1" t="s">
        <v>2521</v>
      </c>
      <c r="L5697" s="1" t="s">
        <v>2522</v>
      </c>
      <c r="M5697" s="1" t="s">
        <v>3293</v>
      </c>
      <c r="N5697" s="1" t="s">
        <v>2395</v>
      </c>
    </row>
    <row r="5698" spans="3:14">
      <c r="C5698" s="1" t="s">
        <v>2544</v>
      </c>
      <c r="D5698" s="1">
        <v>0</v>
      </c>
      <c r="E5698" s="1" t="s">
        <v>27</v>
      </c>
      <c r="F5698" s="12" t="s">
        <v>142</v>
      </c>
      <c r="G5698" s="12" t="s">
        <v>3350</v>
      </c>
      <c r="H5698" s="1" t="s">
        <v>85</v>
      </c>
      <c r="I5698" s="12" t="s">
        <v>554</v>
      </c>
      <c r="J5698" s="12" t="s">
        <v>559</v>
      </c>
      <c r="K5698" s="1" t="s">
        <v>2521</v>
      </c>
      <c r="L5698" s="1" t="s">
        <v>2522</v>
      </c>
      <c r="M5698" s="1" t="s">
        <v>3293</v>
      </c>
      <c r="N5698" s="1" t="s">
        <v>2395</v>
      </c>
    </row>
    <row r="5699" spans="3:14">
      <c r="C5699" s="1" t="s">
        <v>2545</v>
      </c>
      <c r="D5699" s="1">
        <v>0</v>
      </c>
      <c r="E5699" s="1" t="s">
        <v>27</v>
      </c>
      <c r="F5699" s="12" t="s">
        <v>142</v>
      </c>
      <c r="G5699" s="12" t="s">
        <v>3350</v>
      </c>
      <c r="H5699" s="1" t="s">
        <v>85</v>
      </c>
      <c r="I5699" s="12" t="s">
        <v>554</v>
      </c>
      <c r="J5699" s="12" t="s">
        <v>559</v>
      </c>
      <c r="K5699" s="1" t="s">
        <v>2521</v>
      </c>
      <c r="L5699" s="1" t="s">
        <v>2522</v>
      </c>
      <c r="M5699" s="1" t="s">
        <v>3293</v>
      </c>
      <c r="N5699" s="1" t="s">
        <v>2395</v>
      </c>
    </row>
    <row r="5700" spans="3:14">
      <c r="C5700" s="1" t="s">
        <v>2546</v>
      </c>
      <c r="D5700" s="1">
        <v>0</v>
      </c>
      <c r="E5700" s="1" t="s">
        <v>27</v>
      </c>
      <c r="F5700" s="12" t="s">
        <v>142</v>
      </c>
      <c r="G5700" s="12" t="s">
        <v>3350</v>
      </c>
      <c r="H5700" s="1" t="s">
        <v>85</v>
      </c>
      <c r="I5700" s="12" t="s">
        <v>554</v>
      </c>
      <c r="J5700" s="12" t="s">
        <v>559</v>
      </c>
      <c r="K5700" s="1" t="s">
        <v>2521</v>
      </c>
      <c r="L5700" s="1" t="s">
        <v>2522</v>
      </c>
      <c r="M5700" s="1" t="s">
        <v>3293</v>
      </c>
      <c r="N5700" s="1" t="s">
        <v>2395</v>
      </c>
    </row>
    <row r="5701" spans="3:14">
      <c r="C5701" s="1" t="s">
        <v>2547</v>
      </c>
      <c r="D5701" s="1">
        <v>0</v>
      </c>
      <c r="E5701" s="1" t="s">
        <v>27</v>
      </c>
      <c r="F5701" s="12" t="s">
        <v>142</v>
      </c>
      <c r="G5701" s="12" t="s">
        <v>3350</v>
      </c>
      <c r="H5701" s="1" t="s">
        <v>85</v>
      </c>
      <c r="I5701" s="12" t="s">
        <v>554</v>
      </c>
      <c r="J5701" s="12" t="s">
        <v>559</v>
      </c>
      <c r="K5701" s="1" t="s">
        <v>2521</v>
      </c>
      <c r="L5701" s="1" t="s">
        <v>2522</v>
      </c>
      <c r="M5701" s="1" t="s">
        <v>3293</v>
      </c>
      <c r="N5701" s="1" t="s">
        <v>2395</v>
      </c>
    </row>
    <row r="5702" spans="3:14">
      <c r="C5702" s="1" t="s">
        <v>2799</v>
      </c>
      <c r="D5702" s="1">
        <v>0</v>
      </c>
      <c r="E5702" s="1" t="s">
        <v>27</v>
      </c>
      <c r="F5702" s="12" t="s">
        <v>142</v>
      </c>
      <c r="G5702" s="12" t="s">
        <v>3350</v>
      </c>
      <c r="H5702" s="1" t="s">
        <v>85</v>
      </c>
      <c r="I5702" s="12" t="s">
        <v>554</v>
      </c>
      <c r="J5702" s="12" t="s">
        <v>559</v>
      </c>
      <c r="K5702" s="1" t="s">
        <v>2521</v>
      </c>
      <c r="L5702" s="1" t="s">
        <v>2522</v>
      </c>
      <c r="M5702" s="1" t="s">
        <v>3293</v>
      </c>
      <c r="N5702" s="1" t="s">
        <v>2395</v>
      </c>
    </row>
    <row r="5703" spans="3:14">
      <c r="C5703" s="1" t="s">
        <v>2671</v>
      </c>
      <c r="D5703" s="1">
        <v>0</v>
      </c>
      <c r="E5703" s="1" t="s">
        <v>27</v>
      </c>
      <c r="F5703" s="12" t="s">
        <v>142</v>
      </c>
      <c r="G5703" s="12" t="s">
        <v>3350</v>
      </c>
      <c r="H5703" s="1" t="s">
        <v>85</v>
      </c>
      <c r="I5703" s="12" t="s">
        <v>554</v>
      </c>
      <c r="J5703" s="12" t="s">
        <v>559</v>
      </c>
      <c r="K5703" s="1" t="s">
        <v>2521</v>
      </c>
      <c r="L5703" s="1" t="s">
        <v>2522</v>
      </c>
      <c r="M5703" s="1" t="s">
        <v>3293</v>
      </c>
      <c r="N5703" s="1" t="s">
        <v>2395</v>
      </c>
    </row>
    <row r="5704" spans="3:14">
      <c r="C5704" s="1" t="s">
        <v>626</v>
      </c>
      <c r="D5704" s="1">
        <v>0</v>
      </c>
      <c r="E5704" s="1" t="s">
        <v>27</v>
      </c>
      <c r="F5704" s="12" t="s">
        <v>142</v>
      </c>
      <c r="G5704" s="12" t="s">
        <v>3350</v>
      </c>
      <c r="H5704" s="1" t="s">
        <v>85</v>
      </c>
      <c r="I5704" s="12" t="s">
        <v>2</v>
      </c>
      <c r="J5704" s="12" t="s">
        <v>559</v>
      </c>
      <c r="K5704" s="1" t="s">
        <v>2521</v>
      </c>
      <c r="L5704" s="1" t="s">
        <v>2522</v>
      </c>
      <c r="M5704" s="1" t="s">
        <v>3293</v>
      </c>
      <c r="N5704" s="1" t="s">
        <v>2395</v>
      </c>
    </row>
    <row r="5705" spans="3:14">
      <c r="C5705" s="1" t="s">
        <v>2536</v>
      </c>
      <c r="F5705" s="12" t="s">
        <v>3350</v>
      </c>
      <c r="G5705" s="12" t="s">
        <v>3350</v>
      </c>
      <c r="H5705" s="1" t="s">
        <v>85</v>
      </c>
      <c r="I5705" s="12" t="s">
        <v>554</v>
      </c>
      <c r="J5705" s="12" t="s">
        <v>559</v>
      </c>
      <c r="K5705" s="1" t="s">
        <v>2521</v>
      </c>
      <c r="L5705" s="1" t="s">
        <v>2522</v>
      </c>
      <c r="M5705" s="1" t="s">
        <v>3293</v>
      </c>
      <c r="N5705" s="1" t="s">
        <v>2396</v>
      </c>
    </row>
    <row r="5706" spans="3:14">
      <c r="C5706" s="1" t="s">
        <v>2537</v>
      </c>
      <c r="F5706" s="12" t="s">
        <v>3350</v>
      </c>
      <c r="G5706" s="12" t="s">
        <v>3350</v>
      </c>
      <c r="H5706" s="1" t="s">
        <v>85</v>
      </c>
      <c r="I5706" s="12" t="s">
        <v>554</v>
      </c>
      <c r="J5706" s="12" t="s">
        <v>559</v>
      </c>
      <c r="K5706" s="1" t="s">
        <v>2521</v>
      </c>
      <c r="L5706" s="1" t="s">
        <v>2522</v>
      </c>
      <c r="M5706" s="1" t="s">
        <v>3293</v>
      </c>
      <c r="N5706" s="1" t="s">
        <v>2396</v>
      </c>
    </row>
    <row r="5707" spans="3:14">
      <c r="C5707" s="1" t="s">
        <v>2538</v>
      </c>
      <c r="F5707" s="12" t="s">
        <v>3350</v>
      </c>
      <c r="G5707" s="12" t="s">
        <v>3350</v>
      </c>
      <c r="H5707" s="1" t="s">
        <v>85</v>
      </c>
      <c r="I5707" s="12" t="s">
        <v>554</v>
      </c>
      <c r="J5707" s="12" t="s">
        <v>559</v>
      </c>
      <c r="K5707" s="1" t="s">
        <v>2521</v>
      </c>
      <c r="L5707" s="1" t="s">
        <v>2522</v>
      </c>
      <c r="M5707" s="1" t="s">
        <v>3293</v>
      </c>
      <c r="N5707" s="1" t="s">
        <v>2396</v>
      </c>
    </row>
    <row r="5708" spans="3:14">
      <c r="C5708" s="1" t="s">
        <v>626</v>
      </c>
      <c r="D5708" s="1">
        <v>0</v>
      </c>
      <c r="E5708" s="1" t="s">
        <v>27</v>
      </c>
      <c r="F5708" s="12" t="s">
        <v>142</v>
      </c>
      <c r="G5708" s="12" t="s">
        <v>3350</v>
      </c>
      <c r="H5708" s="1" t="s">
        <v>85</v>
      </c>
      <c r="I5708" s="12" t="s">
        <v>2</v>
      </c>
      <c r="J5708" s="12" t="s">
        <v>554</v>
      </c>
      <c r="K5708" s="1" t="s">
        <v>2521</v>
      </c>
      <c r="L5708" s="1" t="s">
        <v>2522</v>
      </c>
      <c r="M5708" s="1" t="s">
        <v>3293</v>
      </c>
      <c r="N5708" s="1" t="s">
        <v>2396</v>
      </c>
    </row>
    <row r="5709" spans="3:14">
      <c r="C5709" s="1" t="s">
        <v>2541</v>
      </c>
      <c r="D5709" s="1">
        <v>0</v>
      </c>
      <c r="E5709" s="1" t="s">
        <v>27</v>
      </c>
      <c r="F5709" s="12" t="s">
        <v>142</v>
      </c>
      <c r="G5709" s="12" t="s">
        <v>3350</v>
      </c>
      <c r="H5709" s="1" t="s">
        <v>85</v>
      </c>
      <c r="I5709" s="12" t="s">
        <v>554</v>
      </c>
      <c r="J5709" s="12" t="s">
        <v>559</v>
      </c>
      <c r="K5709" s="1" t="s">
        <v>2521</v>
      </c>
      <c r="L5709" s="1" t="s">
        <v>2522</v>
      </c>
      <c r="M5709" s="1" t="s">
        <v>3293</v>
      </c>
      <c r="N5709" s="1" t="s">
        <v>2396</v>
      </c>
    </row>
    <row r="5710" spans="3:14">
      <c r="C5710" s="1" t="s">
        <v>2542</v>
      </c>
      <c r="D5710" s="1">
        <v>0</v>
      </c>
      <c r="E5710" s="1" t="s">
        <v>27</v>
      </c>
      <c r="F5710" s="12" t="s">
        <v>142</v>
      </c>
      <c r="G5710" s="12" t="s">
        <v>3350</v>
      </c>
      <c r="H5710" s="1" t="s">
        <v>85</v>
      </c>
      <c r="I5710" s="12" t="s">
        <v>554</v>
      </c>
      <c r="J5710" s="12" t="s">
        <v>559</v>
      </c>
      <c r="K5710" s="1" t="s">
        <v>2521</v>
      </c>
      <c r="L5710" s="1" t="s">
        <v>2522</v>
      </c>
      <c r="M5710" s="1" t="s">
        <v>3293</v>
      </c>
      <c r="N5710" s="1" t="s">
        <v>2396</v>
      </c>
    </row>
    <row r="5711" spans="3:14">
      <c r="C5711" s="1" t="s">
        <v>2543</v>
      </c>
      <c r="D5711" s="1">
        <v>0</v>
      </c>
      <c r="E5711" s="1" t="s">
        <v>27</v>
      </c>
      <c r="F5711" s="12" t="s">
        <v>142</v>
      </c>
      <c r="G5711" s="12" t="s">
        <v>3350</v>
      </c>
      <c r="H5711" s="1" t="s">
        <v>85</v>
      </c>
      <c r="I5711" s="12" t="s">
        <v>554</v>
      </c>
      <c r="J5711" s="12" t="s">
        <v>559</v>
      </c>
      <c r="K5711" s="1" t="s">
        <v>2521</v>
      </c>
      <c r="L5711" s="1" t="s">
        <v>2522</v>
      </c>
      <c r="M5711" s="1" t="s">
        <v>3293</v>
      </c>
      <c r="N5711" s="1" t="s">
        <v>2396</v>
      </c>
    </row>
    <row r="5712" spans="3:14">
      <c r="C5712" s="1" t="s">
        <v>2544</v>
      </c>
      <c r="D5712" s="1">
        <v>0</v>
      </c>
      <c r="E5712" s="1" t="s">
        <v>27</v>
      </c>
      <c r="F5712" s="12" t="s">
        <v>142</v>
      </c>
      <c r="G5712" s="12" t="s">
        <v>3350</v>
      </c>
      <c r="H5712" s="1" t="s">
        <v>85</v>
      </c>
      <c r="I5712" s="12" t="s">
        <v>554</v>
      </c>
      <c r="J5712" s="12" t="s">
        <v>559</v>
      </c>
      <c r="K5712" s="1" t="s">
        <v>2521</v>
      </c>
      <c r="L5712" s="1" t="s">
        <v>2522</v>
      </c>
      <c r="M5712" s="1" t="s">
        <v>3293</v>
      </c>
      <c r="N5712" s="1" t="s">
        <v>2396</v>
      </c>
    </row>
    <row r="5713" spans="3:14">
      <c r="C5713" s="1" t="s">
        <v>2545</v>
      </c>
      <c r="D5713" s="1">
        <v>0</v>
      </c>
      <c r="E5713" s="1" t="s">
        <v>27</v>
      </c>
      <c r="F5713" s="12" t="s">
        <v>142</v>
      </c>
      <c r="G5713" s="12" t="s">
        <v>3350</v>
      </c>
      <c r="H5713" s="1" t="s">
        <v>85</v>
      </c>
      <c r="I5713" s="12" t="s">
        <v>554</v>
      </c>
      <c r="J5713" s="12" t="s">
        <v>559</v>
      </c>
      <c r="K5713" s="1" t="s">
        <v>2521</v>
      </c>
      <c r="L5713" s="1" t="s">
        <v>2522</v>
      </c>
      <c r="M5713" s="1" t="s">
        <v>3293</v>
      </c>
      <c r="N5713" s="1" t="s">
        <v>2396</v>
      </c>
    </row>
    <row r="5714" spans="3:14">
      <c r="C5714" s="1" t="s">
        <v>2546</v>
      </c>
      <c r="D5714" s="1">
        <v>0</v>
      </c>
      <c r="E5714" s="1" t="s">
        <v>27</v>
      </c>
      <c r="F5714" s="12" t="s">
        <v>142</v>
      </c>
      <c r="G5714" s="12" t="s">
        <v>3350</v>
      </c>
      <c r="H5714" s="1" t="s">
        <v>85</v>
      </c>
      <c r="I5714" s="12" t="s">
        <v>554</v>
      </c>
      <c r="J5714" s="12" t="s">
        <v>559</v>
      </c>
      <c r="K5714" s="1" t="s">
        <v>2521</v>
      </c>
      <c r="L5714" s="1" t="s">
        <v>2522</v>
      </c>
      <c r="M5714" s="1" t="s">
        <v>3293</v>
      </c>
      <c r="N5714" s="1" t="s">
        <v>2396</v>
      </c>
    </row>
    <row r="5715" spans="3:14">
      <c r="C5715" s="1" t="s">
        <v>2547</v>
      </c>
      <c r="D5715" s="1">
        <v>0</v>
      </c>
      <c r="E5715" s="1" t="s">
        <v>27</v>
      </c>
      <c r="F5715" s="12" t="s">
        <v>142</v>
      </c>
      <c r="G5715" s="12" t="s">
        <v>3350</v>
      </c>
      <c r="H5715" s="1" t="s">
        <v>85</v>
      </c>
      <c r="I5715" s="12" t="s">
        <v>554</v>
      </c>
      <c r="J5715" s="12" t="s">
        <v>559</v>
      </c>
      <c r="K5715" s="1" t="s">
        <v>2521</v>
      </c>
      <c r="L5715" s="1" t="s">
        <v>2522</v>
      </c>
      <c r="M5715" s="1" t="s">
        <v>3293</v>
      </c>
      <c r="N5715" s="1" t="s">
        <v>2396</v>
      </c>
    </row>
    <row r="5716" spans="3:14">
      <c r="C5716" s="1" t="s">
        <v>2799</v>
      </c>
      <c r="D5716" s="1">
        <v>0</v>
      </c>
      <c r="E5716" s="1" t="s">
        <v>27</v>
      </c>
      <c r="F5716" s="12" t="s">
        <v>142</v>
      </c>
      <c r="G5716" s="12" t="s">
        <v>3350</v>
      </c>
      <c r="H5716" s="1" t="s">
        <v>85</v>
      </c>
      <c r="I5716" s="12" t="s">
        <v>554</v>
      </c>
      <c r="J5716" s="12" t="s">
        <v>559</v>
      </c>
      <c r="K5716" s="1" t="s">
        <v>2521</v>
      </c>
      <c r="L5716" s="1" t="s">
        <v>2522</v>
      </c>
      <c r="M5716" s="1" t="s">
        <v>3293</v>
      </c>
      <c r="N5716" s="1" t="s">
        <v>2396</v>
      </c>
    </row>
    <row r="5717" spans="3:14">
      <c r="C5717" s="1" t="s">
        <v>2671</v>
      </c>
      <c r="D5717" s="1">
        <v>0</v>
      </c>
      <c r="E5717" s="1" t="s">
        <v>27</v>
      </c>
      <c r="F5717" s="12" t="s">
        <v>142</v>
      </c>
      <c r="G5717" s="12" t="s">
        <v>3350</v>
      </c>
      <c r="H5717" s="1" t="s">
        <v>85</v>
      </c>
      <c r="I5717" s="12" t="s">
        <v>554</v>
      </c>
      <c r="J5717" s="12" t="s">
        <v>559</v>
      </c>
      <c r="K5717" s="1" t="s">
        <v>2521</v>
      </c>
      <c r="L5717" s="1" t="s">
        <v>2522</v>
      </c>
      <c r="M5717" s="1" t="s">
        <v>3293</v>
      </c>
      <c r="N5717" s="1" t="s">
        <v>2396</v>
      </c>
    </row>
    <row r="5718" spans="3:14">
      <c r="C5718" s="1" t="s">
        <v>626</v>
      </c>
      <c r="D5718" s="1">
        <v>0</v>
      </c>
      <c r="E5718" s="1" t="s">
        <v>27</v>
      </c>
      <c r="F5718" s="12" t="s">
        <v>142</v>
      </c>
      <c r="G5718" s="12" t="s">
        <v>3350</v>
      </c>
      <c r="H5718" s="1" t="s">
        <v>85</v>
      </c>
      <c r="I5718" s="12" t="s">
        <v>2</v>
      </c>
      <c r="J5718" s="12" t="s">
        <v>559</v>
      </c>
      <c r="K5718" s="1" t="s">
        <v>2521</v>
      </c>
      <c r="L5718" s="1" t="s">
        <v>2522</v>
      </c>
      <c r="M5718" s="1" t="s">
        <v>3293</v>
      </c>
      <c r="N5718" s="1" t="s">
        <v>2396</v>
      </c>
    </row>
    <row r="5719" spans="3:14">
      <c r="C5719" s="82" t="s">
        <v>2536</v>
      </c>
      <c r="F5719" s="30" t="s">
        <v>3350</v>
      </c>
      <c r="G5719" s="12" t="s">
        <v>3350</v>
      </c>
      <c r="H5719" s="1" t="s">
        <v>85</v>
      </c>
      <c r="I5719" s="12" t="s">
        <v>554</v>
      </c>
      <c r="J5719" s="12" t="s">
        <v>559</v>
      </c>
      <c r="K5719" s="1" t="s">
        <v>2521</v>
      </c>
      <c r="L5719" s="1" t="s">
        <v>2522</v>
      </c>
      <c r="M5719" s="1" t="s">
        <v>3293</v>
      </c>
      <c r="N5719" s="1" t="s">
        <v>2397</v>
      </c>
    </row>
    <row r="5720" spans="3:14">
      <c r="C5720" s="1" t="s">
        <v>2537</v>
      </c>
      <c r="F5720" s="12" t="s">
        <v>3350</v>
      </c>
      <c r="G5720" s="12" t="s">
        <v>3350</v>
      </c>
      <c r="H5720" s="1" t="s">
        <v>85</v>
      </c>
      <c r="I5720" s="12" t="s">
        <v>554</v>
      </c>
      <c r="J5720" s="12" t="s">
        <v>559</v>
      </c>
      <c r="K5720" s="1" t="s">
        <v>2521</v>
      </c>
      <c r="L5720" s="1" t="s">
        <v>2522</v>
      </c>
      <c r="M5720" s="1" t="s">
        <v>3293</v>
      </c>
      <c r="N5720" s="1" t="s">
        <v>2397</v>
      </c>
    </row>
    <row r="5721" spans="3:14">
      <c r="C5721" s="1" t="s">
        <v>2538</v>
      </c>
      <c r="F5721" s="12" t="s">
        <v>3350</v>
      </c>
      <c r="G5721" s="12" t="s">
        <v>3350</v>
      </c>
      <c r="H5721" s="1" t="s">
        <v>85</v>
      </c>
      <c r="I5721" s="12" t="s">
        <v>554</v>
      </c>
      <c r="J5721" s="12" t="s">
        <v>559</v>
      </c>
      <c r="K5721" s="1" t="s">
        <v>2521</v>
      </c>
      <c r="L5721" s="1" t="s">
        <v>2522</v>
      </c>
      <c r="M5721" s="1" t="s">
        <v>3293</v>
      </c>
      <c r="N5721" s="1" t="s">
        <v>2397</v>
      </c>
    </row>
    <row r="5722" spans="3:14">
      <c r="C5722" s="1" t="s">
        <v>626</v>
      </c>
      <c r="D5722" s="1">
        <v>0</v>
      </c>
      <c r="E5722" s="1" t="s">
        <v>27</v>
      </c>
      <c r="F5722" s="12" t="s">
        <v>142</v>
      </c>
      <c r="G5722" s="12" t="s">
        <v>3350</v>
      </c>
      <c r="H5722" s="1" t="s">
        <v>85</v>
      </c>
      <c r="I5722" s="12" t="s">
        <v>2</v>
      </c>
      <c r="J5722" s="12" t="s">
        <v>554</v>
      </c>
      <c r="K5722" s="1" t="s">
        <v>2521</v>
      </c>
      <c r="L5722" s="1" t="s">
        <v>2522</v>
      </c>
      <c r="M5722" s="1" t="s">
        <v>3293</v>
      </c>
      <c r="N5722" s="1" t="s">
        <v>2397</v>
      </c>
    </row>
    <row r="5723" spans="3:14">
      <c r="C5723" s="1" t="s">
        <v>2541</v>
      </c>
      <c r="D5723" s="1">
        <v>0</v>
      </c>
      <c r="E5723" s="1" t="s">
        <v>27</v>
      </c>
      <c r="F5723" s="12" t="s">
        <v>142</v>
      </c>
      <c r="G5723" s="12" t="s">
        <v>3350</v>
      </c>
      <c r="H5723" s="1" t="s">
        <v>85</v>
      </c>
      <c r="I5723" s="12" t="s">
        <v>554</v>
      </c>
      <c r="J5723" s="12" t="s">
        <v>559</v>
      </c>
      <c r="K5723" s="1" t="s">
        <v>2521</v>
      </c>
      <c r="L5723" s="1" t="s">
        <v>2522</v>
      </c>
      <c r="M5723" s="1" t="s">
        <v>3293</v>
      </c>
      <c r="N5723" s="1" t="s">
        <v>2397</v>
      </c>
    </row>
    <row r="5724" spans="3:14">
      <c r="C5724" s="1" t="s">
        <v>2542</v>
      </c>
      <c r="D5724" s="1">
        <v>0</v>
      </c>
      <c r="E5724" s="1" t="s">
        <v>27</v>
      </c>
      <c r="F5724" s="12" t="s">
        <v>142</v>
      </c>
      <c r="G5724" s="12" t="s">
        <v>3350</v>
      </c>
      <c r="H5724" s="1" t="s">
        <v>85</v>
      </c>
      <c r="I5724" s="12" t="s">
        <v>554</v>
      </c>
      <c r="J5724" s="12" t="s">
        <v>559</v>
      </c>
      <c r="K5724" s="1" t="s">
        <v>2521</v>
      </c>
      <c r="L5724" s="1" t="s">
        <v>2522</v>
      </c>
      <c r="M5724" s="1" t="s">
        <v>3293</v>
      </c>
      <c r="N5724" s="1" t="s">
        <v>2397</v>
      </c>
    </row>
    <row r="5725" spans="3:14">
      <c r="C5725" s="1" t="s">
        <v>2543</v>
      </c>
      <c r="D5725" s="1">
        <v>0</v>
      </c>
      <c r="E5725" s="1" t="s">
        <v>27</v>
      </c>
      <c r="F5725" s="12" t="s">
        <v>142</v>
      </c>
      <c r="G5725" s="12" t="s">
        <v>3350</v>
      </c>
      <c r="H5725" s="1" t="s">
        <v>85</v>
      </c>
      <c r="I5725" s="12" t="s">
        <v>554</v>
      </c>
      <c r="J5725" s="12" t="s">
        <v>559</v>
      </c>
      <c r="K5725" s="1" t="s">
        <v>2521</v>
      </c>
      <c r="L5725" s="1" t="s">
        <v>2522</v>
      </c>
      <c r="M5725" s="1" t="s">
        <v>3293</v>
      </c>
      <c r="N5725" s="1" t="s">
        <v>2397</v>
      </c>
    </row>
    <row r="5726" spans="3:14">
      <c r="C5726" s="1" t="s">
        <v>2544</v>
      </c>
      <c r="D5726" s="1">
        <v>0</v>
      </c>
      <c r="E5726" s="1" t="s">
        <v>27</v>
      </c>
      <c r="F5726" s="12" t="s">
        <v>142</v>
      </c>
      <c r="G5726" s="12" t="s">
        <v>3350</v>
      </c>
      <c r="H5726" s="1" t="s">
        <v>85</v>
      </c>
      <c r="I5726" s="12" t="s">
        <v>554</v>
      </c>
      <c r="J5726" s="12" t="s">
        <v>559</v>
      </c>
      <c r="K5726" s="1" t="s">
        <v>2521</v>
      </c>
      <c r="L5726" s="1" t="s">
        <v>2522</v>
      </c>
      <c r="M5726" s="1" t="s">
        <v>3293</v>
      </c>
      <c r="N5726" s="1" t="s">
        <v>2397</v>
      </c>
    </row>
    <row r="5727" spans="3:14">
      <c r="C5727" s="1" t="s">
        <v>2545</v>
      </c>
      <c r="D5727" s="1">
        <v>0</v>
      </c>
      <c r="E5727" s="1" t="s">
        <v>27</v>
      </c>
      <c r="F5727" s="12" t="s">
        <v>142</v>
      </c>
      <c r="G5727" s="12" t="s">
        <v>3350</v>
      </c>
      <c r="H5727" s="1" t="s">
        <v>85</v>
      </c>
      <c r="I5727" s="12" t="s">
        <v>554</v>
      </c>
      <c r="J5727" s="12" t="s">
        <v>559</v>
      </c>
      <c r="K5727" s="1" t="s">
        <v>2521</v>
      </c>
      <c r="L5727" s="1" t="s">
        <v>2522</v>
      </c>
      <c r="M5727" s="1" t="s">
        <v>3293</v>
      </c>
      <c r="N5727" s="1" t="s">
        <v>2397</v>
      </c>
    </row>
    <row r="5728" spans="3:14">
      <c r="C5728" s="1" t="s">
        <v>2546</v>
      </c>
      <c r="D5728" s="1">
        <v>0</v>
      </c>
      <c r="E5728" s="1" t="s">
        <v>27</v>
      </c>
      <c r="F5728" s="12" t="s">
        <v>142</v>
      </c>
      <c r="G5728" s="12" t="s">
        <v>3350</v>
      </c>
      <c r="H5728" s="1" t="s">
        <v>85</v>
      </c>
      <c r="I5728" s="12" t="s">
        <v>554</v>
      </c>
      <c r="J5728" s="12" t="s">
        <v>559</v>
      </c>
      <c r="K5728" s="1" t="s">
        <v>2521</v>
      </c>
      <c r="L5728" s="1" t="s">
        <v>2522</v>
      </c>
      <c r="M5728" s="1" t="s">
        <v>3293</v>
      </c>
      <c r="N5728" s="1" t="s">
        <v>2397</v>
      </c>
    </row>
    <row r="5729" spans="3:14">
      <c r="C5729" s="1" t="s">
        <v>2547</v>
      </c>
      <c r="D5729" s="1">
        <v>0</v>
      </c>
      <c r="E5729" s="1" t="s">
        <v>27</v>
      </c>
      <c r="F5729" s="12" t="s">
        <v>142</v>
      </c>
      <c r="G5729" s="12" t="s">
        <v>3350</v>
      </c>
      <c r="H5729" s="1" t="s">
        <v>85</v>
      </c>
      <c r="I5729" s="12" t="s">
        <v>554</v>
      </c>
      <c r="J5729" s="12" t="s">
        <v>559</v>
      </c>
      <c r="K5729" s="1" t="s">
        <v>2521</v>
      </c>
      <c r="L5729" s="1" t="s">
        <v>2522</v>
      </c>
      <c r="M5729" s="1" t="s">
        <v>3293</v>
      </c>
      <c r="N5729" s="1" t="s">
        <v>2397</v>
      </c>
    </row>
    <row r="5730" spans="3:14">
      <c r="C5730" s="1" t="s">
        <v>2799</v>
      </c>
      <c r="D5730" s="1">
        <v>0</v>
      </c>
      <c r="E5730" s="1" t="s">
        <v>27</v>
      </c>
      <c r="F5730" s="12" t="s">
        <v>142</v>
      </c>
      <c r="G5730" s="12" t="s">
        <v>3350</v>
      </c>
      <c r="H5730" s="1" t="s">
        <v>85</v>
      </c>
      <c r="I5730" s="12" t="s">
        <v>554</v>
      </c>
      <c r="J5730" s="12" t="s">
        <v>559</v>
      </c>
      <c r="K5730" s="1" t="s">
        <v>2521</v>
      </c>
      <c r="L5730" s="1" t="s">
        <v>2522</v>
      </c>
      <c r="M5730" s="1" t="s">
        <v>3293</v>
      </c>
      <c r="N5730" s="1" t="s">
        <v>2397</v>
      </c>
    </row>
    <row r="5731" spans="3:14">
      <c r="C5731" s="1" t="s">
        <v>2671</v>
      </c>
      <c r="D5731" s="1">
        <v>0</v>
      </c>
      <c r="E5731" s="1" t="s">
        <v>27</v>
      </c>
      <c r="F5731" s="12" t="s">
        <v>142</v>
      </c>
      <c r="G5731" s="12" t="s">
        <v>3350</v>
      </c>
      <c r="H5731" s="1" t="s">
        <v>85</v>
      </c>
      <c r="I5731" s="12" t="s">
        <v>554</v>
      </c>
      <c r="J5731" s="12" t="s">
        <v>559</v>
      </c>
      <c r="K5731" s="1" t="s">
        <v>2521</v>
      </c>
      <c r="L5731" s="1" t="s">
        <v>2522</v>
      </c>
      <c r="M5731" s="1" t="s">
        <v>3293</v>
      </c>
      <c r="N5731" s="1" t="s">
        <v>2397</v>
      </c>
    </row>
    <row r="5732" spans="3:14">
      <c r="C5732" s="1" t="s">
        <v>626</v>
      </c>
      <c r="D5732" s="1">
        <v>0</v>
      </c>
      <c r="E5732" s="1" t="s">
        <v>27</v>
      </c>
      <c r="F5732" s="12" t="s">
        <v>142</v>
      </c>
      <c r="G5732" s="12" t="s">
        <v>3350</v>
      </c>
      <c r="H5732" s="1" t="s">
        <v>85</v>
      </c>
      <c r="I5732" s="12" t="s">
        <v>2</v>
      </c>
      <c r="J5732" s="12" t="s">
        <v>559</v>
      </c>
      <c r="K5732" s="1" t="s">
        <v>2521</v>
      </c>
      <c r="L5732" s="1" t="s">
        <v>2522</v>
      </c>
      <c r="M5732" s="1" t="s">
        <v>3293</v>
      </c>
      <c r="N5732" s="1" t="s">
        <v>2397</v>
      </c>
    </row>
    <row r="5733" spans="3:14">
      <c r="C5733" s="1" t="s">
        <v>2536</v>
      </c>
      <c r="F5733" s="12" t="s">
        <v>3350</v>
      </c>
      <c r="G5733" s="12" t="s">
        <v>3350</v>
      </c>
      <c r="H5733" s="1" t="s">
        <v>85</v>
      </c>
      <c r="I5733" s="12" t="s">
        <v>554</v>
      </c>
      <c r="J5733" s="12" t="s">
        <v>559</v>
      </c>
      <c r="K5733" s="1" t="s">
        <v>2521</v>
      </c>
      <c r="L5733" s="1" t="s">
        <v>2523</v>
      </c>
      <c r="M5733" s="1" t="s">
        <v>3293</v>
      </c>
      <c r="N5733" s="1" t="s">
        <v>2395</v>
      </c>
    </row>
    <row r="5734" spans="3:14">
      <c r="C5734" s="1" t="s">
        <v>2537</v>
      </c>
      <c r="F5734" s="12" t="s">
        <v>3350</v>
      </c>
      <c r="G5734" s="12" t="s">
        <v>3350</v>
      </c>
      <c r="H5734" s="1" t="s">
        <v>85</v>
      </c>
      <c r="I5734" s="12" t="s">
        <v>554</v>
      </c>
      <c r="J5734" s="12" t="s">
        <v>559</v>
      </c>
      <c r="K5734" s="1" t="s">
        <v>2521</v>
      </c>
      <c r="L5734" s="1" t="s">
        <v>2523</v>
      </c>
      <c r="M5734" s="1" t="s">
        <v>3293</v>
      </c>
      <c r="N5734" s="1" t="s">
        <v>2395</v>
      </c>
    </row>
    <row r="5735" spans="3:14">
      <c r="C5735" s="1" t="s">
        <v>2538</v>
      </c>
      <c r="F5735" s="12" t="s">
        <v>3350</v>
      </c>
      <c r="G5735" s="12" t="s">
        <v>3350</v>
      </c>
      <c r="H5735" s="1" t="s">
        <v>85</v>
      </c>
      <c r="I5735" s="12" t="s">
        <v>554</v>
      </c>
      <c r="J5735" s="12" t="s">
        <v>559</v>
      </c>
      <c r="K5735" s="1" t="s">
        <v>2521</v>
      </c>
      <c r="L5735" s="1" t="s">
        <v>2523</v>
      </c>
      <c r="M5735" s="1" t="s">
        <v>3293</v>
      </c>
      <c r="N5735" s="1" t="s">
        <v>2395</v>
      </c>
    </row>
    <row r="5736" spans="3:14">
      <c r="C5736" s="1" t="s">
        <v>626</v>
      </c>
      <c r="D5736" s="1">
        <v>0</v>
      </c>
      <c r="E5736" s="1" t="s">
        <v>27</v>
      </c>
      <c r="F5736" s="12" t="s">
        <v>142</v>
      </c>
      <c r="G5736" s="12" t="s">
        <v>3350</v>
      </c>
      <c r="H5736" s="1" t="s">
        <v>85</v>
      </c>
      <c r="I5736" s="12" t="s">
        <v>2</v>
      </c>
      <c r="J5736" s="12" t="s">
        <v>554</v>
      </c>
      <c r="K5736" s="1" t="s">
        <v>2521</v>
      </c>
      <c r="L5736" s="1" t="s">
        <v>2523</v>
      </c>
      <c r="M5736" s="1" t="s">
        <v>3293</v>
      </c>
      <c r="N5736" s="1" t="s">
        <v>2395</v>
      </c>
    </row>
    <row r="5737" spans="3:14">
      <c r="C5737" s="1" t="s">
        <v>2541</v>
      </c>
      <c r="D5737" s="1">
        <v>0</v>
      </c>
      <c r="E5737" s="1" t="s">
        <v>27</v>
      </c>
      <c r="F5737" s="12" t="s">
        <v>142</v>
      </c>
      <c r="G5737" s="12" t="s">
        <v>3350</v>
      </c>
      <c r="H5737" s="1" t="s">
        <v>85</v>
      </c>
      <c r="I5737" s="12" t="s">
        <v>554</v>
      </c>
      <c r="J5737" s="12" t="s">
        <v>559</v>
      </c>
      <c r="K5737" s="1" t="s">
        <v>2521</v>
      </c>
      <c r="L5737" s="1" t="s">
        <v>2523</v>
      </c>
      <c r="M5737" s="1" t="s">
        <v>3293</v>
      </c>
      <c r="N5737" s="1" t="s">
        <v>2395</v>
      </c>
    </row>
    <row r="5738" spans="3:14">
      <c r="C5738" s="1" t="s">
        <v>2542</v>
      </c>
      <c r="D5738" s="1">
        <v>0</v>
      </c>
      <c r="E5738" s="1" t="s">
        <v>27</v>
      </c>
      <c r="F5738" s="12" t="s">
        <v>142</v>
      </c>
      <c r="G5738" s="12" t="s">
        <v>3350</v>
      </c>
      <c r="H5738" s="1" t="s">
        <v>85</v>
      </c>
      <c r="I5738" s="12" t="s">
        <v>554</v>
      </c>
      <c r="J5738" s="12" t="s">
        <v>559</v>
      </c>
      <c r="K5738" s="1" t="s">
        <v>2521</v>
      </c>
      <c r="L5738" s="1" t="s">
        <v>2523</v>
      </c>
      <c r="M5738" s="1" t="s">
        <v>3293</v>
      </c>
      <c r="N5738" s="1" t="s">
        <v>2395</v>
      </c>
    </row>
    <row r="5739" spans="3:14">
      <c r="C5739" s="1" t="s">
        <v>2543</v>
      </c>
      <c r="D5739" s="1">
        <v>0</v>
      </c>
      <c r="E5739" s="1" t="s">
        <v>27</v>
      </c>
      <c r="F5739" s="12" t="s">
        <v>142</v>
      </c>
      <c r="G5739" s="12" t="s">
        <v>3350</v>
      </c>
      <c r="H5739" s="1" t="s">
        <v>85</v>
      </c>
      <c r="I5739" s="12" t="s">
        <v>554</v>
      </c>
      <c r="J5739" s="12" t="s">
        <v>559</v>
      </c>
      <c r="K5739" s="1" t="s">
        <v>2521</v>
      </c>
      <c r="L5739" s="1" t="s">
        <v>2523</v>
      </c>
      <c r="M5739" s="1" t="s">
        <v>3293</v>
      </c>
      <c r="N5739" s="1" t="s">
        <v>2395</v>
      </c>
    </row>
    <row r="5740" spans="3:14">
      <c r="C5740" s="1" t="s">
        <v>2544</v>
      </c>
      <c r="D5740" s="1">
        <v>0</v>
      </c>
      <c r="E5740" s="1" t="s">
        <v>27</v>
      </c>
      <c r="F5740" s="12" t="s">
        <v>142</v>
      </c>
      <c r="G5740" s="12" t="s">
        <v>3350</v>
      </c>
      <c r="H5740" s="1" t="s">
        <v>85</v>
      </c>
      <c r="I5740" s="12" t="s">
        <v>554</v>
      </c>
      <c r="J5740" s="12" t="s">
        <v>559</v>
      </c>
      <c r="K5740" s="1" t="s">
        <v>2521</v>
      </c>
      <c r="L5740" s="1" t="s">
        <v>2523</v>
      </c>
      <c r="M5740" s="1" t="s">
        <v>3293</v>
      </c>
      <c r="N5740" s="1" t="s">
        <v>2395</v>
      </c>
    </row>
    <row r="5741" spans="3:14">
      <c r="C5741" s="1" t="s">
        <v>2545</v>
      </c>
      <c r="D5741" s="1">
        <v>0</v>
      </c>
      <c r="E5741" s="1" t="s">
        <v>27</v>
      </c>
      <c r="F5741" s="12" t="s">
        <v>142</v>
      </c>
      <c r="G5741" s="12" t="s">
        <v>3350</v>
      </c>
      <c r="H5741" s="1" t="s">
        <v>85</v>
      </c>
      <c r="I5741" s="12" t="s">
        <v>554</v>
      </c>
      <c r="J5741" s="12" t="s">
        <v>559</v>
      </c>
      <c r="K5741" s="1" t="s">
        <v>2521</v>
      </c>
      <c r="L5741" s="1" t="s">
        <v>2523</v>
      </c>
      <c r="M5741" s="1" t="s">
        <v>3293</v>
      </c>
      <c r="N5741" s="1" t="s">
        <v>2395</v>
      </c>
    </row>
    <row r="5742" spans="3:14">
      <c r="C5742" s="1" t="s">
        <v>2546</v>
      </c>
      <c r="D5742" s="1">
        <v>0</v>
      </c>
      <c r="E5742" s="1" t="s">
        <v>27</v>
      </c>
      <c r="F5742" s="12" t="s">
        <v>142</v>
      </c>
      <c r="G5742" s="12" t="s">
        <v>3350</v>
      </c>
      <c r="H5742" s="1" t="s">
        <v>85</v>
      </c>
      <c r="I5742" s="12" t="s">
        <v>554</v>
      </c>
      <c r="J5742" s="12" t="s">
        <v>559</v>
      </c>
      <c r="K5742" s="1" t="s">
        <v>2521</v>
      </c>
      <c r="L5742" s="1" t="s">
        <v>2523</v>
      </c>
      <c r="M5742" s="1" t="s">
        <v>3293</v>
      </c>
      <c r="N5742" s="1" t="s">
        <v>2395</v>
      </c>
    </row>
    <row r="5743" spans="3:14">
      <c r="C5743" s="1" t="s">
        <v>2547</v>
      </c>
      <c r="D5743" s="1">
        <v>0</v>
      </c>
      <c r="E5743" s="1" t="s">
        <v>27</v>
      </c>
      <c r="F5743" s="12" t="s">
        <v>142</v>
      </c>
      <c r="G5743" s="12" t="s">
        <v>3350</v>
      </c>
      <c r="H5743" s="1" t="s">
        <v>85</v>
      </c>
      <c r="I5743" s="12" t="s">
        <v>554</v>
      </c>
      <c r="J5743" s="12" t="s">
        <v>559</v>
      </c>
      <c r="K5743" s="1" t="s">
        <v>2521</v>
      </c>
      <c r="L5743" s="1" t="s">
        <v>2523</v>
      </c>
      <c r="M5743" s="1" t="s">
        <v>3293</v>
      </c>
      <c r="N5743" s="1" t="s">
        <v>2395</v>
      </c>
    </row>
    <row r="5744" spans="3:14">
      <c r="C5744" s="1" t="s">
        <v>2799</v>
      </c>
      <c r="D5744" s="1">
        <v>0</v>
      </c>
      <c r="E5744" s="1" t="s">
        <v>27</v>
      </c>
      <c r="F5744" s="12" t="s">
        <v>142</v>
      </c>
      <c r="G5744" s="12" t="s">
        <v>3350</v>
      </c>
      <c r="H5744" s="1" t="s">
        <v>85</v>
      </c>
      <c r="I5744" s="12" t="s">
        <v>554</v>
      </c>
      <c r="J5744" s="12" t="s">
        <v>559</v>
      </c>
      <c r="K5744" s="1" t="s">
        <v>2521</v>
      </c>
      <c r="L5744" s="1" t="s">
        <v>2523</v>
      </c>
      <c r="M5744" s="1" t="s">
        <v>3293</v>
      </c>
      <c r="N5744" s="1" t="s">
        <v>2395</v>
      </c>
    </row>
    <row r="5745" spans="3:14">
      <c r="C5745" s="1" t="s">
        <v>2671</v>
      </c>
      <c r="D5745" s="1">
        <v>0</v>
      </c>
      <c r="E5745" s="1" t="s">
        <v>27</v>
      </c>
      <c r="F5745" s="12" t="s">
        <v>142</v>
      </c>
      <c r="G5745" s="12" t="s">
        <v>3350</v>
      </c>
      <c r="H5745" s="1" t="s">
        <v>85</v>
      </c>
      <c r="I5745" s="12" t="s">
        <v>554</v>
      </c>
      <c r="J5745" s="12" t="s">
        <v>559</v>
      </c>
      <c r="K5745" s="1" t="s">
        <v>2521</v>
      </c>
      <c r="L5745" s="1" t="s">
        <v>2523</v>
      </c>
      <c r="M5745" s="1" t="s">
        <v>3293</v>
      </c>
      <c r="N5745" s="1" t="s">
        <v>2395</v>
      </c>
    </row>
    <row r="5746" spans="3:14">
      <c r="C5746" s="1" t="s">
        <v>626</v>
      </c>
      <c r="D5746" s="1">
        <v>0</v>
      </c>
      <c r="E5746" s="1" t="s">
        <v>27</v>
      </c>
      <c r="F5746" s="12" t="s">
        <v>142</v>
      </c>
      <c r="G5746" s="12" t="s">
        <v>3350</v>
      </c>
      <c r="H5746" s="1" t="s">
        <v>85</v>
      </c>
      <c r="I5746" s="12" t="s">
        <v>2</v>
      </c>
      <c r="J5746" s="12" t="s">
        <v>559</v>
      </c>
      <c r="K5746" s="1" t="s">
        <v>2521</v>
      </c>
      <c r="L5746" s="1" t="s">
        <v>2523</v>
      </c>
      <c r="M5746" s="1" t="s">
        <v>3293</v>
      </c>
      <c r="N5746" s="1" t="s">
        <v>2395</v>
      </c>
    </row>
    <row r="5747" spans="3:14">
      <c r="C5747" s="1" t="s">
        <v>2536</v>
      </c>
      <c r="F5747" s="12" t="s">
        <v>3350</v>
      </c>
      <c r="G5747" s="12" t="s">
        <v>3350</v>
      </c>
      <c r="H5747" s="1" t="s">
        <v>85</v>
      </c>
      <c r="I5747" s="12" t="s">
        <v>554</v>
      </c>
      <c r="J5747" s="12" t="s">
        <v>559</v>
      </c>
      <c r="K5747" s="1" t="s">
        <v>2521</v>
      </c>
      <c r="L5747" s="1" t="s">
        <v>2523</v>
      </c>
      <c r="M5747" s="1" t="s">
        <v>3293</v>
      </c>
      <c r="N5747" s="1" t="s">
        <v>2396</v>
      </c>
    </row>
    <row r="5748" spans="3:14">
      <c r="C5748" s="1" t="s">
        <v>2537</v>
      </c>
      <c r="F5748" s="12" t="s">
        <v>3350</v>
      </c>
      <c r="G5748" s="12" t="s">
        <v>3350</v>
      </c>
      <c r="H5748" s="1" t="s">
        <v>85</v>
      </c>
      <c r="I5748" s="12" t="s">
        <v>554</v>
      </c>
      <c r="J5748" s="12" t="s">
        <v>559</v>
      </c>
      <c r="K5748" s="1" t="s">
        <v>2521</v>
      </c>
      <c r="L5748" s="1" t="s">
        <v>2523</v>
      </c>
      <c r="M5748" s="1" t="s">
        <v>3293</v>
      </c>
      <c r="N5748" s="1" t="s">
        <v>2396</v>
      </c>
    </row>
    <row r="5749" spans="3:14">
      <c r="C5749" s="1" t="s">
        <v>2538</v>
      </c>
      <c r="F5749" s="12" t="s">
        <v>3350</v>
      </c>
      <c r="G5749" s="12" t="s">
        <v>3350</v>
      </c>
      <c r="H5749" s="1" t="s">
        <v>85</v>
      </c>
      <c r="I5749" s="12" t="s">
        <v>554</v>
      </c>
      <c r="J5749" s="12" t="s">
        <v>559</v>
      </c>
      <c r="K5749" s="1" t="s">
        <v>2521</v>
      </c>
      <c r="L5749" s="1" t="s">
        <v>2523</v>
      </c>
      <c r="M5749" s="1" t="s">
        <v>3293</v>
      </c>
      <c r="N5749" s="1" t="s">
        <v>2396</v>
      </c>
    </row>
    <row r="5750" spans="3:14">
      <c r="C5750" s="1" t="s">
        <v>626</v>
      </c>
      <c r="D5750" s="1">
        <v>0</v>
      </c>
      <c r="E5750" s="1" t="s">
        <v>27</v>
      </c>
      <c r="F5750" s="12" t="s">
        <v>142</v>
      </c>
      <c r="G5750" s="12" t="s">
        <v>3350</v>
      </c>
      <c r="H5750" s="1" t="s">
        <v>85</v>
      </c>
      <c r="I5750" s="12" t="s">
        <v>2</v>
      </c>
      <c r="J5750" s="12" t="s">
        <v>554</v>
      </c>
      <c r="K5750" s="1" t="s">
        <v>2521</v>
      </c>
      <c r="L5750" s="1" t="s">
        <v>2523</v>
      </c>
      <c r="M5750" s="1" t="s">
        <v>3293</v>
      </c>
      <c r="N5750" s="1" t="s">
        <v>2396</v>
      </c>
    </row>
    <row r="5751" spans="3:14">
      <c r="C5751" s="1" t="s">
        <v>2541</v>
      </c>
      <c r="D5751" s="1">
        <v>0</v>
      </c>
      <c r="E5751" s="1" t="s">
        <v>27</v>
      </c>
      <c r="F5751" s="12" t="s">
        <v>142</v>
      </c>
      <c r="G5751" s="12" t="s">
        <v>3350</v>
      </c>
      <c r="H5751" s="1" t="s">
        <v>85</v>
      </c>
      <c r="I5751" s="12" t="s">
        <v>554</v>
      </c>
      <c r="J5751" s="12" t="s">
        <v>559</v>
      </c>
      <c r="K5751" s="1" t="s">
        <v>2521</v>
      </c>
      <c r="L5751" s="1" t="s">
        <v>2523</v>
      </c>
      <c r="M5751" s="1" t="s">
        <v>3293</v>
      </c>
      <c r="N5751" s="1" t="s">
        <v>2396</v>
      </c>
    </row>
    <row r="5752" spans="3:14">
      <c r="C5752" s="1" t="s">
        <v>2542</v>
      </c>
      <c r="D5752" s="1">
        <v>0</v>
      </c>
      <c r="E5752" s="1" t="s">
        <v>27</v>
      </c>
      <c r="F5752" s="12" t="s">
        <v>142</v>
      </c>
      <c r="G5752" s="12" t="s">
        <v>3350</v>
      </c>
      <c r="H5752" s="1" t="s">
        <v>85</v>
      </c>
      <c r="I5752" s="12" t="s">
        <v>554</v>
      </c>
      <c r="J5752" s="12" t="s">
        <v>559</v>
      </c>
      <c r="K5752" s="1" t="s">
        <v>2521</v>
      </c>
      <c r="L5752" s="1" t="s">
        <v>2523</v>
      </c>
      <c r="M5752" s="1" t="s">
        <v>3293</v>
      </c>
      <c r="N5752" s="1" t="s">
        <v>2396</v>
      </c>
    </row>
    <row r="5753" spans="3:14">
      <c r="C5753" s="1" t="s">
        <v>2543</v>
      </c>
      <c r="D5753" s="1">
        <v>0</v>
      </c>
      <c r="E5753" s="1" t="s">
        <v>27</v>
      </c>
      <c r="F5753" s="12" t="s">
        <v>142</v>
      </c>
      <c r="G5753" s="12" t="s">
        <v>3350</v>
      </c>
      <c r="H5753" s="1" t="s">
        <v>85</v>
      </c>
      <c r="I5753" s="12" t="s">
        <v>554</v>
      </c>
      <c r="J5753" s="12" t="s">
        <v>559</v>
      </c>
      <c r="K5753" s="1" t="s">
        <v>2521</v>
      </c>
      <c r="L5753" s="1" t="s">
        <v>2523</v>
      </c>
      <c r="M5753" s="1" t="s">
        <v>3293</v>
      </c>
      <c r="N5753" s="1" t="s">
        <v>2396</v>
      </c>
    </row>
    <row r="5754" spans="3:14">
      <c r="C5754" s="1" t="s">
        <v>2544</v>
      </c>
      <c r="D5754" s="1">
        <v>0</v>
      </c>
      <c r="E5754" s="1" t="s">
        <v>27</v>
      </c>
      <c r="F5754" s="12" t="s">
        <v>142</v>
      </c>
      <c r="G5754" s="12" t="s">
        <v>3350</v>
      </c>
      <c r="H5754" s="1" t="s">
        <v>85</v>
      </c>
      <c r="I5754" s="12" t="s">
        <v>554</v>
      </c>
      <c r="J5754" s="12" t="s">
        <v>559</v>
      </c>
      <c r="K5754" s="1" t="s">
        <v>2521</v>
      </c>
      <c r="L5754" s="1" t="s">
        <v>2523</v>
      </c>
      <c r="M5754" s="1" t="s">
        <v>3293</v>
      </c>
      <c r="N5754" s="1" t="s">
        <v>2396</v>
      </c>
    </row>
    <row r="5755" spans="3:14">
      <c r="C5755" s="1" t="s">
        <v>2545</v>
      </c>
      <c r="D5755" s="1">
        <v>0</v>
      </c>
      <c r="E5755" s="1" t="s">
        <v>27</v>
      </c>
      <c r="F5755" s="12" t="s">
        <v>142</v>
      </c>
      <c r="G5755" s="12" t="s">
        <v>3350</v>
      </c>
      <c r="H5755" s="1" t="s">
        <v>85</v>
      </c>
      <c r="I5755" s="12" t="s">
        <v>554</v>
      </c>
      <c r="J5755" s="12" t="s">
        <v>559</v>
      </c>
      <c r="K5755" s="1" t="s">
        <v>2521</v>
      </c>
      <c r="L5755" s="1" t="s">
        <v>2523</v>
      </c>
      <c r="M5755" s="1" t="s">
        <v>3293</v>
      </c>
      <c r="N5755" s="1" t="s">
        <v>2396</v>
      </c>
    </row>
    <row r="5756" spans="3:14">
      <c r="C5756" s="1" t="s">
        <v>2546</v>
      </c>
      <c r="D5756" s="1">
        <v>0</v>
      </c>
      <c r="E5756" s="1" t="s">
        <v>27</v>
      </c>
      <c r="F5756" s="12" t="s">
        <v>142</v>
      </c>
      <c r="G5756" s="12" t="s">
        <v>3350</v>
      </c>
      <c r="H5756" s="1" t="s">
        <v>85</v>
      </c>
      <c r="I5756" s="12" t="s">
        <v>554</v>
      </c>
      <c r="J5756" s="12" t="s">
        <v>559</v>
      </c>
      <c r="K5756" s="1" t="s">
        <v>2521</v>
      </c>
      <c r="L5756" s="1" t="s">
        <v>2523</v>
      </c>
      <c r="M5756" s="1" t="s">
        <v>3293</v>
      </c>
      <c r="N5756" s="1" t="s">
        <v>2396</v>
      </c>
    </row>
    <row r="5757" spans="3:14">
      <c r="C5757" s="1" t="s">
        <v>2547</v>
      </c>
      <c r="D5757" s="1">
        <v>0</v>
      </c>
      <c r="E5757" s="1" t="s">
        <v>27</v>
      </c>
      <c r="F5757" s="12" t="s">
        <v>142</v>
      </c>
      <c r="G5757" s="12" t="s">
        <v>3350</v>
      </c>
      <c r="H5757" s="1" t="s">
        <v>85</v>
      </c>
      <c r="I5757" s="12" t="s">
        <v>554</v>
      </c>
      <c r="J5757" s="12" t="s">
        <v>559</v>
      </c>
      <c r="K5757" s="1" t="s">
        <v>2521</v>
      </c>
      <c r="L5757" s="1" t="s">
        <v>2523</v>
      </c>
      <c r="M5757" s="1" t="s">
        <v>3293</v>
      </c>
      <c r="N5757" s="1" t="s">
        <v>2396</v>
      </c>
    </row>
    <row r="5758" spans="3:14">
      <c r="C5758" s="1" t="s">
        <v>2799</v>
      </c>
      <c r="D5758" s="1">
        <v>0</v>
      </c>
      <c r="E5758" s="1" t="s">
        <v>27</v>
      </c>
      <c r="F5758" s="12" t="s">
        <v>142</v>
      </c>
      <c r="G5758" s="12" t="s">
        <v>3350</v>
      </c>
      <c r="H5758" s="1" t="s">
        <v>85</v>
      </c>
      <c r="I5758" s="12" t="s">
        <v>554</v>
      </c>
      <c r="J5758" s="12" t="s">
        <v>559</v>
      </c>
      <c r="K5758" s="1" t="s">
        <v>2521</v>
      </c>
      <c r="L5758" s="1" t="s">
        <v>2523</v>
      </c>
      <c r="M5758" s="1" t="s">
        <v>3293</v>
      </c>
      <c r="N5758" s="1" t="s">
        <v>2396</v>
      </c>
    </row>
    <row r="5759" spans="3:14">
      <c r="C5759" s="1" t="s">
        <v>2671</v>
      </c>
      <c r="D5759" s="1">
        <v>0</v>
      </c>
      <c r="E5759" s="1" t="s">
        <v>27</v>
      </c>
      <c r="F5759" s="12" t="s">
        <v>142</v>
      </c>
      <c r="G5759" s="12" t="s">
        <v>3350</v>
      </c>
      <c r="H5759" s="1" t="s">
        <v>85</v>
      </c>
      <c r="I5759" s="12" t="s">
        <v>554</v>
      </c>
      <c r="J5759" s="12" t="s">
        <v>559</v>
      </c>
      <c r="K5759" s="1" t="s">
        <v>2521</v>
      </c>
      <c r="L5759" s="1" t="s">
        <v>2523</v>
      </c>
      <c r="M5759" s="1" t="s">
        <v>3293</v>
      </c>
      <c r="N5759" s="1" t="s">
        <v>2396</v>
      </c>
    </row>
    <row r="5760" spans="3:14">
      <c r="C5760" s="1" t="s">
        <v>626</v>
      </c>
      <c r="D5760" s="1">
        <v>0</v>
      </c>
      <c r="E5760" s="1" t="s">
        <v>27</v>
      </c>
      <c r="F5760" s="12" t="s">
        <v>142</v>
      </c>
      <c r="G5760" s="12" t="s">
        <v>3350</v>
      </c>
      <c r="H5760" s="1" t="s">
        <v>85</v>
      </c>
      <c r="I5760" s="12" t="s">
        <v>2</v>
      </c>
      <c r="J5760" s="12" t="s">
        <v>559</v>
      </c>
      <c r="K5760" s="1" t="s">
        <v>2521</v>
      </c>
      <c r="L5760" s="1" t="s">
        <v>2523</v>
      </c>
      <c r="M5760" s="1" t="s">
        <v>3293</v>
      </c>
      <c r="N5760" s="1" t="s">
        <v>2396</v>
      </c>
    </row>
    <row r="5761" spans="3:14">
      <c r="C5761" s="1" t="s">
        <v>2536</v>
      </c>
      <c r="F5761" s="12" t="s">
        <v>3350</v>
      </c>
      <c r="G5761" s="12" t="s">
        <v>3350</v>
      </c>
      <c r="H5761" s="1" t="s">
        <v>85</v>
      </c>
      <c r="I5761" s="12" t="s">
        <v>554</v>
      </c>
      <c r="J5761" s="12" t="s">
        <v>559</v>
      </c>
      <c r="K5761" s="1" t="s">
        <v>2521</v>
      </c>
      <c r="L5761" s="1" t="s">
        <v>2523</v>
      </c>
      <c r="M5761" s="1" t="s">
        <v>3293</v>
      </c>
      <c r="N5761" s="1" t="s">
        <v>2397</v>
      </c>
    </row>
    <row r="5762" spans="3:14">
      <c r="C5762" s="1" t="s">
        <v>2537</v>
      </c>
      <c r="F5762" s="12" t="s">
        <v>3350</v>
      </c>
      <c r="G5762" s="12" t="s">
        <v>3350</v>
      </c>
      <c r="H5762" s="1" t="s">
        <v>85</v>
      </c>
      <c r="I5762" s="12" t="s">
        <v>554</v>
      </c>
      <c r="J5762" s="12" t="s">
        <v>559</v>
      </c>
      <c r="K5762" s="1" t="s">
        <v>2521</v>
      </c>
      <c r="L5762" s="1" t="s">
        <v>2523</v>
      </c>
      <c r="M5762" s="1" t="s">
        <v>3293</v>
      </c>
      <c r="N5762" s="1" t="s">
        <v>2397</v>
      </c>
    </row>
    <row r="5763" spans="3:14">
      <c r="C5763" s="1" t="s">
        <v>2538</v>
      </c>
      <c r="F5763" s="12" t="s">
        <v>3350</v>
      </c>
      <c r="G5763" s="12" t="s">
        <v>3350</v>
      </c>
      <c r="H5763" s="1" t="s">
        <v>85</v>
      </c>
      <c r="I5763" s="12" t="s">
        <v>554</v>
      </c>
      <c r="J5763" s="12" t="s">
        <v>559</v>
      </c>
      <c r="K5763" s="1" t="s">
        <v>2521</v>
      </c>
      <c r="L5763" s="1" t="s">
        <v>2523</v>
      </c>
      <c r="M5763" s="1" t="s">
        <v>3293</v>
      </c>
      <c r="N5763" s="1" t="s">
        <v>2397</v>
      </c>
    </row>
    <row r="5764" spans="3:14">
      <c r="C5764" s="1" t="s">
        <v>626</v>
      </c>
      <c r="D5764" s="1">
        <v>0</v>
      </c>
      <c r="E5764" s="1" t="s">
        <v>27</v>
      </c>
      <c r="F5764" s="12" t="s">
        <v>142</v>
      </c>
      <c r="G5764" s="12" t="s">
        <v>3350</v>
      </c>
      <c r="H5764" s="1" t="s">
        <v>85</v>
      </c>
      <c r="I5764" s="12" t="s">
        <v>2</v>
      </c>
      <c r="J5764" s="12" t="s">
        <v>554</v>
      </c>
      <c r="K5764" s="1" t="s">
        <v>2521</v>
      </c>
      <c r="L5764" s="1" t="s">
        <v>2523</v>
      </c>
      <c r="M5764" s="1" t="s">
        <v>3293</v>
      </c>
      <c r="N5764" s="1" t="s">
        <v>2397</v>
      </c>
    </row>
    <row r="5765" spans="3:14">
      <c r="C5765" s="1" t="s">
        <v>2541</v>
      </c>
      <c r="D5765" s="1">
        <v>0</v>
      </c>
      <c r="E5765" s="1" t="s">
        <v>27</v>
      </c>
      <c r="F5765" s="12" t="s">
        <v>142</v>
      </c>
      <c r="G5765" s="12" t="s">
        <v>3350</v>
      </c>
      <c r="H5765" s="1" t="s">
        <v>85</v>
      </c>
      <c r="I5765" s="12" t="s">
        <v>554</v>
      </c>
      <c r="J5765" s="12" t="s">
        <v>559</v>
      </c>
      <c r="K5765" s="1" t="s">
        <v>2521</v>
      </c>
      <c r="L5765" s="1" t="s">
        <v>2523</v>
      </c>
      <c r="M5765" s="1" t="s">
        <v>3293</v>
      </c>
      <c r="N5765" s="1" t="s">
        <v>2397</v>
      </c>
    </row>
    <row r="5766" spans="3:14">
      <c r="C5766" s="1" t="s">
        <v>2542</v>
      </c>
      <c r="D5766" s="1">
        <v>0</v>
      </c>
      <c r="E5766" s="1" t="s">
        <v>27</v>
      </c>
      <c r="F5766" s="12" t="s">
        <v>142</v>
      </c>
      <c r="G5766" s="12" t="s">
        <v>3350</v>
      </c>
      <c r="H5766" s="1" t="s">
        <v>85</v>
      </c>
      <c r="I5766" s="12" t="s">
        <v>554</v>
      </c>
      <c r="J5766" s="12" t="s">
        <v>559</v>
      </c>
      <c r="K5766" s="1" t="s">
        <v>2521</v>
      </c>
      <c r="L5766" s="1" t="s">
        <v>2523</v>
      </c>
      <c r="M5766" s="1" t="s">
        <v>3293</v>
      </c>
      <c r="N5766" s="1" t="s">
        <v>2397</v>
      </c>
    </row>
    <row r="5767" spans="3:14">
      <c r="C5767" s="1" t="s">
        <v>2543</v>
      </c>
      <c r="D5767" s="1">
        <v>0</v>
      </c>
      <c r="E5767" s="1" t="s">
        <v>27</v>
      </c>
      <c r="F5767" s="12" t="s">
        <v>142</v>
      </c>
      <c r="G5767" s="12" t="s">
        <v>3350</v>
      </c>
      <c r="H5767" s="1" t="s">
        <v>85</v>
      </c>
      <c r="I5767" s="12" t="s">
        <v>554</v>
      </c>
      <c r="J5767" s="12" t="s">
        <v>559</v>
      </c>
      <c r="K5767" s="1" t="s">
        <v>2521</v>
      </c>
      <c r="L5767" s="1" t="s">
        <v>2523</v>
      </c>
      <c r="M5767" s="1" t="s">
        <v>3293</v>
      </c>
      <c r="N5767" s="1" t="s">
        <v>2397</v>
      </c>
    </row>
    <row r="5768" spans="3:14">
      <c r="C5768" s="1" t="s">
        <v>2544</v>
      </c>
      <c r="D5768" s="1">
        <v>0</v>
      </c>
      <c r="E5768" s="1" t="s">
        <v>27</v>
      </c>
      <c r="F5768" s="12" t="s">
        <v>142</v>
      </c>
      <c r="G5768" s="12" t="s">
        <v>3350</v>
      </c>
      <c r="H5768" s="1" t="s">
        <v>85</v>
      </c>
      <c r="I5768" s="12" t="s">
        <v>554</v>
      </c>
      <c r="J5768" s="12" t="s">
        <v>559</v>
      </c>
      <c r="K5768" s="1" t="s">
        <v>2521</v>
      </c>
      <c r="L5768" s="1" t="s">
        <v>2523</v>
      </c>
      <c r="M5768" s="1" t="s">
        <v>3293</v>
      </c>
      <c r="N5768" s="1" t="s">
        <v>2397</v>
      </c>
    </row>
    <row r="5769" spans="3:14">
      <c r="C5769" s="1" t="s">
        <v>2545</v>
      </c>
      <c r="D5769" s="1">
        <v>0</v>
      </c>
      <c r="E5769" s="1" t="s">
        <v>27</v>
      </c>
      <c r="F5769" s="12" t="s">
        <v>142</v>
      </c>
      <c r="G5769" s="12" t="s">
        <v>3350</v>
      </c>
      <c r="H5769" s="1" t="s">
        <v>85</v>
      </c>
      <c r="I5769" s="12" t="s">
        <v>554</v>
      </c>
      <c r="J5769" s="12" t="s">
        <v>559</v>
      </c>
      <c r="K5769" s="1" t="s">
        <v>2521</v>
      </c>
      <c r="L5769" s="1" t="s">
        <v>2523</v>
      </c>
      <c r="M5769" s="1" t="s">
        <v>3293</v>
      </c>
      <c r="N5769" s="1" t="s">
        <v>2397</v>
      </c>
    </row>
    <row r="5770" spans="3:14">
      <c r="C5770" s="1" t="s">
        <v>2546</v>
      </c>
      <c r="D5770" s="1">
        <v>0</v>
      </c>
      <c r="E5770" s="1" t="s">
        <v>27</v>
      </c>
      <c r="F5770" s="12" t="s">
        <v>142</v>
      </c>
      <c r="G5770" s="12" t="s">
        <v>3350</v>
      </c>
      <c r="H5770" s="1" t="s">
        <v>85</v>
      </c>
      <c r="I5770" s="12" t="s">
        <v>554</v>
      </c>
      <c r="J5770" s="12" t="s">
        <v>559</v>
      </c>
      <c r="K5770" s="1" t="s">
        <v>2521</v>
      </c>
      <c r="L5770" s="1" t="s">
        <v>2523</v>
      </c>
      <c r="M5770" s="1" t="s">
        <v>3293</v>
      </c>
      <c r="N5770" s="1" t="s">
        <v>2397</v>
      </c>
    </row>
    <row r="5771" spans="3:14">
      <c r="C5771" s="1" t="s">
        <v>2547</v>
      </c>
      <c r="D5771" s="1">
        <v>0</v>
      </c>
      <c r="E5771" s="1" t="s">
        <v>27</v>
      </c>
      <c r="F5771" s="12" t="s">
        <v>142</v>
      </c>
      <c r="G5771" s="12" t="s">
        <v>3350</v>
      </c>
      <c r="H5771" s="1" t="s">
        <v>85</v>
      </c>
      <c r="I5771" s="12" t="s">
        <v>554</v>
      </c>
      <c r="J5771" s="12" t="s">
        <v>559</v>
      </c>
      <c r="K5771" s="1" t="s">
        <v>2521</v>
      </c>
      <c r="L5771" s="1" t="s">
        <v>2523</v>
      </c>
      <c r="M5771" s="1" t="s">
        <v>3293</v>
      </c>
      <c r="N5771" s="1" t="s">
        <v>2397</v>
      </c>
    </row>
    <row r="5772" spans="3:14">
      <c r="C5772" s="1" t="s">
        <v>2799</v>
      </c>
      <c r="D5772" s="1">
        <v>0</v>
      </c>
      <c r="E5772" s="1" t="s">
        <v>27</v>
      </c>
      <c r="F5772" s="12" t="s">
        <v>142</v>
      </c>
      <c r="G5772" s="12" t="s">
        <v>3350</v>
      </c>
      <c r="H5772" s="1" t="s">
        <v>85</v>
      </c>
      <c r="I5772" s="12" t="s">
        <v>554</v>
      </c>
      <c r="J5772" s="12" t="s">
        <v>559</v>
      </c>
      <c r="K5772" s="1" t="s">
        <v>2521</v>
      </c>
      <c r="L5772" s="1" t="s">
        <v>2523</v>
      </c>
      <c r="M5772" s="1" t="s">
        <v>3293</v>
      </c>
      <c r="N5772" s="1" t="s">
        <v>2397</v>
      </c>
    </row>
    <row r="5773" spans="3:14">
      <c r="C5773" s="1" t="s">
        <v>2671</v>
      </c>
      <c r="D5773" s="1">
        <v>0</v>
      </c>
      <c r="E5773" s="1" t="s">
        <v>27</v>
      </c>
      <c r="F5773" s="12" t="s">
        <v>142</v>
      </c>
      <c r="G5773" s="12" t="s">
        <v>3350</v>
      </c>
      <c r="H5773" s="1" t="s">
        <v>85</v>
      </c>
      <c r="I5773" s="12" t="s">
        <v>554</v>
      </c>
      <c r="J5773" s="12" t="s">
        <v>559</v>
      </c>
      <c r="K5773" s="1" t="s">
        <v>2521</v>
      </c>
      <c r="L5773" s="1" t="s">
        <v>2523</v>
      </c>
      <c r="M5773" s="1" t="s">
        <v>3293</v>
      </c>
      <c r="N5773" s="1" t="s">
        <v>2397</v>
      </c>
    </row>
    <row r="5774" spans="3:14">
      <c r="C5774" s="1" t="s">
        <v>626</v>
      </c>
      <c r="D5774" s="1">
        <v>0</v>
      </c>
      <c r="E5774" s="1" t="s">
        <v>27</v>
      </c>
      <c r="F5774" s="12" t="s">
        <v>142</v>
      </c>
      <c r="G5774" s="12" t="s">
        <v>3350</v>
      </c>
      <c r="H5774" s="1" t="s">
        <v>85</v>
      </c>
      <c r="I5774" s="12" t="s">
        <v>2</v>
      </c>
      <c r="J5774" s="12" t="s">
        <v>559</v>
      </c>
      <c r="K5774" s="1" t="s">
        <v>2521</v>
      </c>
      <c r="L5774" s="1" t="s">
        <v>2523</v>
      </c>
      <c r="M5774" s="1" t="s">
        <v>3293</v>
      </c>
      <c r="N5774" s="1" t="s">
        <v>2397</v>
      </c>
    </row>
    <row r="5775" spans="3:14">
      <c r="C5775" s="1" t="s">
        <v>2536</v>
      </c>
      <c r="F5775" s="12" t="s">
        <v>3350</v>
      </c>
      <c r="G5775" s="12" t="s">
        <v>3350</v>
      </c>
      <c r="H5775" s="1" t="s">
        <v>85</v>
      </c>
      <c r="I5775" s="12" t="s">
        <v>554</v>
      </c>
      <c r="J5775" s="12" t="s">
        <v>559</v>
      </c>
      <c r="K5775" s="1" t="s">
        <v>2521</v>
      </c>
      <c r="L5775" s="1" t="s">
        <v>2524</v>
      </c>
      <c r="M5775" s="1" t="s">
        <v>3293</v>
      </c>
      <c r="N5775" s="1" t="s">
        <v>2395</v>
      </c>
    </row>
    <row r="5776" spans="3:14">
      <c r="C5776" s="1" t="s">
        <v>2537</v>
      </c>
      <c r="F5776" s="12" t="s">
        <v>3350</v>
      </c>
      <c r="G5776" s="12" t="s">
        <v>3350</v>
      </c>
      <c r="H5776" s="1" t="s">
        <v>85</v>
      </c>
      <c r="I5776" s="12" t="s">
        <v>554</v>
      </c>
      <c r="J5776" s="12" t="s">
        <v>559</v>
      </c>
      <c r="K5776" s="1" t="s">
        <v>2521</v>
      </c>
      <c r="L5776" s="1" t="s">
        <v>2524</v>
      </c>
      <c r="M5776" s="1" t="s">
        <v>3293</v>
      </c>
      <c r="N5776" s="1" t="s">
        <v>2395</v>
      </c>
    </row>
    <row r="5777" spans="3:14">
      <c r="C5777" s="1" t="s">
        <v>2538</v>
      </c>
      <c r="F5777" s="12" t="s">
        <v>3350</v>
      </c>
      <c r="G5777" s="12" t="s">
        <v>3350</v>
      </c>
      <c r="H5777" s="1" t="s">
        <v>85</v>
      </c>
      <c r="I5777" s="12" t="s">
        <v>554</v>
      </c>
      <c r="J5777" s="12" t="s">
        <v>559</v>
      </c>
      <c r="K5777" s="1" t="s">
        <v>2521</v>
      </c>
      <c r="L5777" s="1" t="s">
        <v>2524</v>
      </c>
      <c r="M5777" s="1" t="s">
        <v>3293</v>
      </c>
      <c r="N5777" s="1" t="s">
        <v>2395</v>
      </c>
    </row>
    <row r="5778" spans="3:14">
      <c r="C5778" s="1" t="s">
        <v>626</v>
      </c>
      <c r="D5778" s="1">
        <v>0</v>
      </c>
      <c r="E5778" s="1" t="s">
        <v>27</v>
      </c>
      <c r="F5778" s="12" t="s">
        <v>142</v>
      </c>
      <c r="G5778" s="12" t="s">
        <v>3350</v>
      </c>
      <c r="H5778" s="1" t="s">
        <v>85</v>
      </c>
      <c r="I5778" s="12" t="s">
        <v>2</v>
      </c>
      <c r="J5778" s="12" t="s">
        <v>554</v>
      </c>
      <c r="K5778" s="1" t="s">
        <v>2521</v>
      </c>
      <c r="L5778" s="1" t="s">
        <v>2524</v>
      </c>
      <c r="M5778" s="1" t="s">
        <v>3293</v>
      </c>
      <c r="N5778" s="1" t="s">
        <v>2395</v>
      </c>
    </row>
    <row r="5779" spans="3:14">
      <c r="C5779" s="1" t="s">
        <v>2541</v>
      </c>
      <c r="D5779" s="1">
        <v>0</v>
      </c>
      <c r="E5779" s="1" t="s">
        <v>27</v>
      </c>
      <c r="F5779" s="12" t="s">
        <v>142</v>
      </c>
      <c r="G5779" s="12" t="s">
        <v>3350</v>
      </c>
      <c r="H5779" s="1" t="s">
        <v>85</v>
      </c>
      <c r="I5779" s="12" t="s">
        <v>554</v>
      </c>
      <c r="J5779" s="12" t="s">
        <v>559</v>
      </c>
      <c r="K5779" s="1" t="s">
        <v>2521</v>
      </c>
      <c r="L5779" s="1" t="s">
        <v>2524</v>
      </c>
      <c r="M5779" s="1" t="s">
        <v>3293</v>
      </c>
      <c r="N5779" s="1" t="s">
        <v>2395</v>
      </c>
    </row>
    <row r="5780" spans="3:14">
      <c r="C5780" s="1" t="s">
        <v>2542</v>
      </c>
      <c r="D5780" s="1">
        <v>0</v>
      </c>
      <c r="E5780" s="1" t="s">
        <v>27</v>
      </c>
      <c r="F5780" s="12" t="s">
        <v>142</v>
      </c>
      <c r="G5780" s="12" t="s">
        <v>3350</v>
      </c>
      <c r="H5780" s="1" t="s">
        <v>85</v>
      </c>
      <c r="I5780" s="12" t="s">
        <v>554</v>
      </c>
      <c r="J5780" s="12" t="s">
        <v>559</v>
      </c>
      <c r="K5780" s="1" t="s">
        <v>2521</v>
      </c>
      <c r="L5780" s="1" t="s">
        <v>2524</v>
      </c>
      <c r="M5780" s="1" t="s">
        <v>3293</v>
      </c>
      <c r="N5780" s="1" t="s">
        <v>2395</v>
      </c>
    </row>
    <row r="5781" spans="3:14">
      <c r="C5781" s="1" t="s">
        <v>2543</v>
      </c>
      <c r="D5781" s="1">
        <v>0</v>
      </c>
      <c r="E5781" s="1" t="s">
        <v>27</v>
      </c>
      <c r="F5781" s="12" t="s">
        <v>142</v>
      </c>
      <c r="G5781" s="12" t="s">
        <v>3350</v>
      </c>
      <c r="H5781" s="1" t="s">
        <v>85</v>
      </c>
      <c r="I5781" s="12" t="s">
        <v>554</v>
      </c>
      <c r="J5781" s="12" t="s">
        <v>559</v>
      </c>
      <c r="K5781" s="1" t="s">
        <v>2521</v>
      </c>
      <c r="L5781" s="1" t="s">
        <v>2524</v>
      </c>
      <c r="M5781" s="1" t="s">
        <v>3293</v>
      </c>
      <c r="N5781" s="1" t="s">
        <v>2395</v>
      </c>
    </row>
    <row r="5782" spans="3:14">
      <c r="C5782" s="82" t="s">
        <v>2544</v>
      </c>
      <c r="D5782" s="1">
        <v>0</v>
      </c>
      <c r="E5782" s="1" t="s">
        <v>27</v>
      </c>
      <c r="F5782" s="30" t="s">
        <v>142</v>
      </c>
      <c r="G5782" s="12" t="s">
        <v>3350</v>
      </c>
      <c r="H5782" s="1" t="s">
        <v>85</v>
      </c>
      <c r="I5782" s="12" t="s">
        <v>554</v>
      </c>
      <c r="J5782" s="12" t="s">
        <v>559</v>
      </c>
      <c r="K5782" s="1" t="s">
        <v>2521</v>
      </c>
      <c r="L5782" s="1" t="s">
        <v>2524</v>
      </c>
      <c r="M5782" s="1" t="s">
        <v>3293</v>
      </c>
      <c r="N5782" s="1" t="s">
        <v>2395</v>
      </c>
    </row>
    <row r="5783" spans="3:14">
      <c r="C5783" s="1" t="s">
        <v>2545</v>
      </c>
      <c r="D5783" s="1">
        <v>0</v>
      </c>
      <c r="E5783" s="1" t="s">
        <v>27</v>
      </c>
      <c r="F5783" s="12" t="s">
        <v>142</v>
      </c>
      <c r="G5783" s="12" t="s">
        <v>3350</v>
      </c>
      <c r="H5783" s="1" t="s">
        <v>85</v>
      </c>
      <c r="I5783" s="12" t="s">
        <v>554</v>
      </c>
      <c r="J5783" s="12" t="s">
        <v>559</v>
      </c>
      <c r="K5783" s="1" t="s">
        <v>2521</v>
      </c>
      <c r="L5783" s="1" t="s">
        <v>2524</v>
      </c>
      <c r="M5783" s="1" t="s">
        <v>3293</v>
      </c>
      <c r="N5783" s="1" t="s">
        <v>2395</v>
      </c>
    </row>
    <row r="5784" spans="3:14">
      <c r="C5784" s="1" t="s">
        <v>2546</v>
      </c>
      <c r="D5784" s="1">
        <v>0</v>
      </c>
      <c r="E5784" s="1" t="s">
        <v>27</v>
      </c>
      <c r="F5784" s="12" t="s">
        <v>142</v>
      </c>
      <c r="G5784" s="12" t="s">
        <v>3350</v>
      </c>
      <c r="H5784" s="1" t="s">
        <v>85</v>
      </c>
      <c r="I5784" s="12" t="s">
        <v>554</v>
      </c>
      <c r="J5784" s="12" t="s">
        <v>559</v>
      </c>
      <c r="K5784" s="1" t="s">
        <v>2521</v>
      </c>
      <c r="L5784" s="1" t="s">
        <v>2524</v>
      </c>
      <c r="M5784" s="1" t="s">
        <v>3293</v>
      </c>
      <c r="N5784" s="1" t="s">
        <v>2395</v>
      </c>
    </row>
    <row r="5785" spans="3:14">
      <c r="C5785" s="1" t="s">
        <v>2547</v>
      </c>
      <c r="D5785" s="1">
        <v>0</v>
      </c>
      <c r="E5785" s="1" t="s">
        <v>27</v>
      </c>
      <c r="F5785" s="12" t="s">
        <v>142</v>
      </c>
      <c r="G5785" s="12" t="s">
        <v>3350</v>
      </c>
      <c r="H5785" s="1" t="s">
        <v>85</v>
      </c>
      <c r="I5785" s="12" t="s">
        <v>554</v>
      </c>
      <c r="J5785" s="12" t="s">
        <v>559</v>
      </c>
      <c r="K5785" s="1" t="s">
        <v>2521</v>
      </c>
      <c r="L5785" s="1" t="s">
        <v>2524</v>
      </c>
      <c r="M5785" s="1" t="s">
        <v>3293</v>
      </c>
      <c r="N5785" s="1" t="s">
        <v>2395</v>
      </c>
    </row>
    <row r="5786" spans="3:14">
      <c r="C5786" s="1" t="s">
        <v>2799</v>
      </c>
      <c r="D5786" s="1">
        <v>0</v>
      </c>
      <c r="E5786" s="1" t="s">
        <v>27</v>
      </c>
      <c r="F5786" s="12" t="s">
        <v>142</v>
      </c>
      <c r="G5786" s="12" t="s">
        <v>3350</v>
      </c>
      <c r="H5786" s="1" t="s">
        <v>85</v>
      </c>
      <c r="I5786" s="12" t="s">
        <v>554</v>
      </c>
      <c r="J5786" s="12" t="s">
        <v>559</v>
      </c>
      <c r="K5786" s="1" t="s">
        <v>2521</v>
      </c>
      <c r="L5786" s="1" t="s">
        <v>2524</v>
      </c>
      <c r="M5786" s="1" t="s">
        <v>3293</v>
      </c>
      <c r="N5786" s="1" t="s">
        <v>2395</v>
      </c>
    </row>
    <row r="5787" spans="3:14">
      <c r="C5787" s="1" t="s">
        <v>2671</v>
      </c>
      <c r="D5787" s="1">
        <v>0</v>
      </c>
      <c r="E5787" s="1" t="s">
        <v>27</v>
      </c>
      <c r="F5787" s="12" t="s">
        <v>142</v>
      </c>
      <c r="G5787" s="12" t="s">
        <v>3350</v>
      </c>
      <c r="H5787" s="1" t="s">
        <v>85</v>
      </c>
      <c r="I5787" s="12" t="s">
        <v>554</v>
      </c>
      <c r="J5787" s="12" t="s">
        <v>559</v>
      </c>
      <c r="K5787" s="1" t="s">
        <v>2521</v>
      </c>
      <c r="L5787" s="1" t="s">
        <v>2524</v>
      </c>
      <c r="M5787" s="1" t="s">
        <v>3293</v>
      </c>
      <c r="N5787" s="1" t="s">
        <v>2395</v>
      </c>
    </row>
    <row r="5788" spans="3:14">
      <c r="C5788" s="1" t="s">
        <v>626</v>
      </c>
      <c r="D5788" s="1">
        <v>0</v>
      </c>
      <c r="E5788" s="1" t="s">
        <v>27</v>
      </c>
      <c r="F5788" s="12" t="s">
        <v>142</v>
      </c>
      <c r="G5788" s="12" t="s">
        <v>3350</v>
      </c>
      <c r="H5788" s="1" t="s">
        <v>85</v>
      </c>
      <c r="I5788" s="12" t="s">
        <v>2</v>
      </c>
      <c r="J5788" s="12" t="s">
        <v>559</v>
      </c>
      <c r="K5788" s="1" t="s">
        <v>2521</v>
      </c>
      <c r="L5788" s="1" t="s">
        <v>2524</v>
      </c>
      <c r="M5788" s="1" t="s">
        <v>3293</v>
      </c>
      <c r="N5788" s="1" t="s">
        <v>2395</v>
      </c>
    </row>
    <row r="5789" spans="3:14">
      <c r="C5789" s="1" t="s">
        <v>2536</v>
      </c>
      <c r="F5789" s="12" t="s">
        <v>3350</v>
      </c>
      <c r="G5789" s="12" t="s">
        <v>3350</v>
      </c>
      <c r="H5789" s="1" t="s">
        <v>85</v>
      </c>
      <c r="I5789" s="12" t="s">
        <v>554</v>
      </c>
      <c r="J5789" s="12" t="s">
        <v>559</v>
      </c>
      <c r="K5789" s="1" t="s">
        <v>2521</v>
      </c>
      <c r="L5789" s="1" t="s">
        <v>2524</v>
      </c>
      <c r="M5789" s="1" t="s">
        <v>3293</v>
      </c>
      <c r="N5789" s="1" t="s">
        <v>2396</v>
      </c>
    </row>
    <row r="5790" spans="3:14">
      <c r="C5790" s="1" t="s">
        <v>2537</v>
      </c>
      <c r="F5790" s="12" t="s">
        <v>3350</v>
      </c>
      <c r="G5790" s="12" t="s">
        <v>3350</v>
      </c>
      <c r="H5790" s="1" t="s">
        <v>85</v>
      </c>
      <c r="I5790" s="12" t="s">
        <v>554</v>
      </c>
      <c r="J5790" s="12" t="s">
        <v>559</v>
      </c>
      <c r="K5790" s="1" t="s">
        <v>2521</v>
      </c>
      <c r="L5790" s="1" t="s">
        <v>2524</v>
      </c>
      <c r="M5790" s="1" t="s">
        <v>3293</v>
      </c>
      <c r="N5790" s="1" t="s">
        <v>2396</v>
      </c>
    </row>
    <row r="5791" spans="3:14">
      <c r="C5791" s="1" t="s">
        <v>2538</v>
      </c>
      <c r="F5791" s="12" t="s">
        <v>3350</v>
      </c>
      <c r="G5791" s="12" t="s">
        <v>3350</v>
      </c>
      <c r="H5791" s="1" t="s">
        <v>85</v>
      </c>
      <c r="I5791" s="12" t="s">
        <v>554</v>
      </c>
      <c r="J5791" s="12" t="s">
        <v>559</v>
      </c>
      <c r="K5791" s="1" t="s">
        <v>2521</v>
      </c>
      <c r="L5791" s="1" t="s">
        <v>2524</v>
      </c>
      <c r="M5791" s="1" t="s">
        <v>3293</v>
      </c>
      <c r="N5791" s="1" t="s">
        <v>2396</v>
      </c>
    </row>
    <row r="5792" spans="3:14">
      <c r="C5792" s="1" t="s">
        <v>626</v>
      </c>
      <c r="D5792" s="1">
        <v>0</v>
      </c>
      <c r="E5792" s="1" t="s">
        <v>27</v>
      </c>
      <c r="F5792" s="12" t="s">
        <v>142</v>
      </c>
      <c r="G5792" s="12" t="s">
        <v>3350</v>
      </c>
      <c r="H5792" s="1" t="s">
        <v>85</v>
      </c>
      <c r="I5792" s="12" t="s">
        <v>2</v>
      </c>
      <c r="J5792" s="12" t="s">
        <v>554</v>
      </c>
      <c r="K5792" s="1" t="s">
        <v>2521</v>
      </c>
      <c r="L5792" s="1" t="s">
        <v>2524</v>
      </c>
      <c r="M5792" s="1" t="s">
        <v>3293</v>
      </c>
      <c r="N5792" s="1" t="s">
        <v>2396</v>
      </c>
    </row>
    <row r="5793" spans="3:14">
      <c r="C5793" s="1" t="s">
        <v>2541</v>
      </c>
      <c r="D5793" s="1">
        <v>0</v>
      </c>
      <c r="E5793" s="1" t="s">
        <v>27</v>
      </c>
      <c r="F5793" s="12" t="s">
        <v>142</v>
      </c>
      <c r="G5793" s="12" t="s">
        <v>3350</v>
      </c>
      <c r="H5793" s="1" t="s">
        <v>85</v>
      </c>
      <c r="I5793" s="12" t="s">
        <v>554</v>
      </c>
      <c r="J5793" s="12" t="s">
        <v>559</v>
      </c>
      <c r="K5793" s="1" t="s">
        <v>2521</v>
      </c>
      <c r="L5793" s="1" t="s">
        <v>2524</v>
      </c>
      <c r="M5793" s="1" t="s">
        <v>3293</v>
      </c>
      <c r="N5793" s="1" t="s">
        <v>2396</v>
      </c>
    </row>
    <row r="5794" spans="3:14">
      <c r="C5794" s="1" t="s">
        <v>2542</v>
      </c>
      <c r="D5794" s="1">
        <v>0</v>
      </c>
      <c r="E5794" s="1" t="s">
        <v>27</v>
      </c>
      <c r="F5794" s="12" t="s">
        <v>142</v>
      </c>
      <c r="G5794" s="12" t="s">
        <v>3350</v>
      </c>
      <c r="H5794" s="1" t="s">
        <v>85</v>
      </c>
      <c r="I5794" s="12" t="s">
        <v>554</v>
      </c>
      <c r="J5794" s="12" t="s">
        <v>559</v>
      </c>
      <c r="K5794" s="1" t="s">
        <v>2521</v>
      </c>
      <c r="L5794" s="1" t="s">
        <v>2524</v>
      </c>
      <c r="M5794" s="1" t="s">
        <v>3293</v>
      </c>
      <c r="N5794" s="1" t="s">
        <v>2396</v>
      </c>
    </row>
    <row r="5795" spans="3:14">
      <c r="C5795" s="1" t="s">
        <v>2543</v>
      </c>
      <c r="D5795" s="1">
        <v>0</v>
      </c>
      <c r="E5795" s="1" t="s">
        <v>27</v>
      </c>
      <c r="F5795" s="12" t="s">
        <v>142</v>
      </c>
      <c r="G5795" s="12" t="s">
        <v>3350</v>
      </c>
      <c r="H5795" s="1" t="s">
        <v>85</v>
      </c>
      <c r="I5795" s="12" t="s">
        <v>554</v>
      </c>
      <c r="J5795" s="12" t="s">
        <v>559</v>
      </c>
      <c r="K5795" s="1" t="s">
        <v>2521</v>
      </c>
      <c r="L5795" s="1" t="s">
        <v>2524</v>
      </c>
      <c r="M5795" s="1" t="s">
        <v>3293</v>
      </c>
      <c r="N5795" s="1" t="s">
        <v>2396</v>
      </c>
    </row>
    <row r="5796" spans="3:14">
      <c r="C5796" s="1" t="s">
        <v>2544</v>
      </c>
      <c r="D5796" s="1">
        <v>0</v>
      </c>
      <c r="E5796" s="1" t="s">
        <v>27</v>
      </c>
      <c r="F5796" s="12" t="s">
        <v>142</v>
      </c>
      <c r="G5796" s="12" t="s">
        <v>3350</v>
      </c>
      <c r="H5796" s="1" t="s">
        <v>85</v>
      </c>
      <c r="I5796" s="12" t="s">
        <v>554</v>
      </c>
      <c r="J5796" s="12" t="s">
        <v>559</v>
      </c>
      <c r="K5796" s="1" t="s">
        <v>2521</v>
      </c>
      <c r="L5796" s="1" t="s">
        <v>2524</v>
      </c>
      <c r="M5796" s="1" t="s">
        <v>3293</v>
      </c>
      <c r="N5796" s="1" t="s">
        <v>2396</v>
      </c>
    </row>
    <row r="5797" spans="3:14">
      <c r="C5797" s="1" t="s">
        <v>2545</v>
      </c>
      <c r="D5797" s="1">
        <v>0</v>
      </c>
      <c r="E5797" s="1" t="s">
        <v>27</v>
      </c>
      <c r="F5797" s="12" t="s">
        <v>142</v>
      </c>
      <c r="G5797" s="12" t="s">
        <v>3350</v>
      </c>
      <c r="H5797" s="1" t="s">
        <v>85</v>
      </c>
      <c r="I5797" s="12" t="s">
        <v>554</v>
      </c>
      <c r="J5797" s="12" t="s">
        <v>559</v>
      </c>
      <c r="K5797" s="1" t="s">
        <v>2521</v>
      </c>
      <c r="L5797" s="1" t="s">
        <v>2524</v>
      </c>
      <c r="M5797" s="1" t="s">
        <v>3293</v>
      </c>
      <c r="N5797" s="1" t="s">
        <v>2396</v>
      </c>
    </row>
    <row r="5798" spans="3:14">
      <c r="C5798" s="1" t="s">
        <v>2546</v>
      </c>
      <c r="D5798" s="1">
        <v>0</v>
      </c>
      <c r="E5798" s="1" t="s">
        <v>27</v>
      </c>
      <c r="F5798" s="12" t="s">
        <v>142</v>
      </c>
      <c r="G5798" s="12" t="s">
        <v>3350</v>
      </c>
      <c r="H5798" s="1" t="s">
        <v>85</v>
      </c>
      <c r="I5798" s="12" t="s">
        <v>554</v>
      </c>
      <c r="J5798" s="12" t="s">
        <v>559</v>
      </c>
      <c r="K5798" s="1" t="s">
        <v>2521</v>
      </c>
      <c r="L5798" s="1" t="s">
        <v>2524</v>
      </c>
      <c r="M5798" s="1" t="s">
        <v>3293</v>
      </c>
      <c r="N5798" s="1" t="s">
        <v>2396</v>
      </c>
    </row>
    <row r="5799" spans="3:14">
      <c r="C5799" s="1" t="s">
        <v>2547</v>
      </c>
      <c r="D5799" s="1">
        <v>0</v>
      </c>
      <c r="E5799" s="1" t="s">
        <v>27</v>
      </c>
      <c r="F5799" s="12" t="s">
        <v>142</v>
      </c>
      <c r="G5799" s="12" t="s">
        <v>3350</v>
      </c>
      <c r="H5799" s="1" t="s">
        <v>85</v>
      </c>
      <c r="I5799" s="12" t="s">
        <v>554</v>
      </c>
      <c r="J5799" s="12" t="s">
        <v>559</v>
      </c>
      <c r="K5799" s="1" t="s">
        <v>2521</v>
      </c>
      <c r="L5799" s="1" t="s">
        <v>2524</v>
      </c>
      <c r="M5799" s="1" t="s">
        <v>3293</v>
      </c>
      <c r="N5799" s="1" t="s">
        <v>2396</v>
      </c>
    </row>
    <row r="5800" spans="3:14">
      <c r="C5800" s="1" t="s">
        <v>2799</v>
      </c>
      <c r="D5800" s="1">
        <v>0</v>
      </c>
      <c r="E5800" s="1" t="s">
        <v>27</v>
      </c>
      <c r="F5800" s="12" t="s">
        <v>142</v>
      </c>
      <c r="G5800" s="12" t="s">
        <v>3350</v>
      </c>
      <c r="H5800" s="1" t="s">
        <v>85</v>
      </c>
      <c r="I5800" s="12" t="s">
        <v>554</v>
      </c>
      <c r="J5800" s="12" t="s">
        <v>559</v>
      </c>
      <c r="K5800" s="1" t="s">
        <v>2521</v>
      </c>
      <c r="L5800" s="1" t="s">
        <v>2524</v>
      </c>
      <c r="M5800" s="1" t="s">
        <v>3293</v>
      </c>
      <c r="N5800" s="1" t="s">
        <v>2396</v>
      </c>
    </row>
    <row r="5801" spans="3:14">
      <c r="C5801" s="1" t="s">
        <v>2671</v>
      </c>
      <c r="D5801" s="1">
        <v>0</v>
      </c>
      <c r="E5801" s="1" t="s">
        <v>27</v>
      </c>
      <c r="F5801" s="12" t="s">
        <v>142</v>
      </c>
      <c r="G5801" s="12" t="s">
        <v>3350</v>
      </c>
      <c r="H5801" s="1" t="s">
        <v>85</v>
      </c>
      <c r="I5801" s="12" t="s">
        <v>554</v>
      </c>
      <c r="J5801" s="12" t="s">
        <v>559</v>
      </c>
      <c r="K5801" s="1" t="s">
        <v>2521</v>
      </c>
      <c r="L5801" s="1" t="s">
        <v>2524</v>
      </c>
      <c r="M5801" s="1" t="s">
        <v>3293</v>
      </c>
      <c r="N5801" s="1" t="s">
        <v>2396</v>
      </c>
    </row>
    <row r="5802" spans="3:14">
      <c r="C5802" s="1" t="s">
        <v>626</v>
      </c>
      <c r="D5802" s="1">
        <v>0</v>
      </c>
      <c r="E5802" s="1" t="s">
        <v>27</v>
      </c>
      <c r="F5802" s="12" t="s">
        <v>142</v>
      </c>
      <c r="G5802" s="12" t="s">
        <v>3350</v>
      </c>
      <c r="H5802" s="1" t="s">
        <v>85</v>
      </c>
      <c r="I5802" s="12" t="s">
        <v>2</v>
      </c>
      <c r="J5802" s="12" t="s">
        <v>559</v>
      </c>
      <c r="K5802" s="1" t="s">
        <v>2521</v>
      </c>
      <c r="L5802" s="1" t="s">
        <v>2524</v>
      </c>
      <c r="M5802" s="1" t="s">
        <v>3293</v>
      </c>
      <c r="N5802" s="1" t="s">
        <v>2396</v>
      </c>
    </row>
    <row r="5803" spans="3:14">
      <c r="C5803" s="1" t="s">
        <v>2536</v>
      </c>
      <c r="F5803" s="12" t="s">
        <v>3350</v>
      </c>
      <c r="G5803" s="12" t="s">
        <v>3350</v>
      </c>
      <c r="H5803" s="1" t="s">
        <v>85</v>
      </c>
      <c r="I5803" s="12" t="s">
        <v>554</v>
      </c>
      <c r="J5803" s="12" t="s">
        <v>559</v>
      </c>
      <c r="K5803" s="1" t="s">
        <v>2521</v>
      </c>
      <c r="L5803" s="1" t="s">
        <v>2524</v>
      </c>
      <c r="M5803" s="1" t="s">
        <v>3293</v>
      </c>
      <c r="N5803" s="1" t="s">
        <v>2397</v>
      </c>
    </row>
    <row r="5804" spans="3:14">
      <c r="C5804" s="1" t="s">
        <v>2537</v>
      </c>
      <c r="F5804" s="12" t="s">
        <v>3350</v>
      </c>
      <c r="G5804" s="12" t="s">
        <v>3350</v>
      </c>
      <c r="H5804" s="1" t="s">
        <v>85</v>
      </c>
      <c r="I5804" s="12" t="s">
        <v>554</v>
      </c>
      <c r="J5804" s="12" t="s">
        <v>559</v>
      </c>
      <c r="K5804" s="1" t="s">
        <v>2521</v>
      </c>
      <c r="L5804" s="1" t="s">
        <v>2524</v>
      </c>
      <c r="M5804" s="1" t="s">
        <v>3293</v>
      </c>
      <c r="N5804" s="1" t="s">
        <v>2397</v>
      </c>
    </row>
    <row r="5805" spans="3:14">
      <c r="C5805" s="1" t="s">
        <v>2538</v>
      </c>
      <c r="F5805" s="12" t="s">
        <v>3350</v>
      </c>
      <c r="G5805" s="12" t="s">
        <v>3350</v>
      </c>
      <c r="H5805" s="1" t="s">
        <v>85</v>
      </c>
      <c r="I5805" s="12" t="s">
        <v>554</v>
      </c>
      <c r="J5805" s="12" t="s">
        <v>559</v>
      </c>
      <c r="K5805" s="1" t="s">
        <v>2521</v>
      </c>
      <c r="L5805" s="1" t="s">
        <v>2524</v>
      </c>
      <c r="M5805" s="1" t="s">
        <v>3293</v>
      </c>
      <c r="N5805" s="1" t="s">
        <v>2397</v>
      </c>
    </row>
    <row r="5806" spans="3:14">
      <c r="C5806" s="1" t="s">
        <v>626</v>
      </c>
      <c r="D5806" s="1">
        <v>0</v>
      </c>
      <c r="E5806" s="1" t="s">
        <v>27</v>
      </c>
      <c r="F5806" s="12" t="s">
        <v>142</v>
      </c>
      <c r="G5806" s="12" t="s">
        <v>3350</v>
      </c>
      <c r="H5806" s="1" t="s">
        <v>85</v>
      </c>
      <c r="I5806" s="12" t="s">
        <v>2</v>
      </c>
      <c r="J5806" s="12" t="s">
        <v>554</v>
      </c>
      <c r="K5806" s="1" t="s">
        <v>2521</v>
      </c>
      <c r="L5806" s="1" t="s">
        <v>2524</v>
      </c>
      <c r="M5806" s="1" t="s">
        <v>3293</v>
      </c>
      <c r="N5806" s="1" t="s">
        <v>2397</v>
      </c>
    </row>
    <row r="5807" spans="3:14">
      <c r="C5807" s="1" t="s">
        <v>2541</v>
      </c>
      <c r="D5807" s="1">
        <v>0</v>
      </c>
      <c r="E5807" s="1" t="s">
        <v>27</v>
      </c>
      <c r="F5807" s="12" t="s">
        <v>142</v>
      </c>
      <c r="G5807" s="12" t="s">
        <v>3350</v>
      </c>
      <c r="H5807" s="1" t="s">
        <v>85</v>
      </c>
      <c r="I5807" s="12" t="s">
        <v>554</v>
      </c>
      <c r="J5807" s="12" t="s">
        <v>559</v>
      </c>
      <c r="K5807" s="1" t="s">
        <v>2521</v>
      </c>
      <c r="L5807" s="1" t="s">
        <v>2524</v>
      </c>
      <c r="M5807" s="1" t="s">
        <v>3293</v>
      </c>
      <c r="N5807" s="1" t="s">
        <v>2397</v>
      </c>
    </row>
    <row r="5808" spans="3:14">
      <c r="C5808" s="1" t="s">
        <v>2542</v>
      </c>
      <c r="D5808" s="1">
        <v>0</v>
      </c>
      <c r="E5808" s="1" t="s">
        <v>27</v>
      </c>
      <c r="F5808" s="12" t="s">
        <v>142</v>
      </c>
      <c r="G5808" s="12" t="s">
        <v>3350</v>
      </c>
      <c r="H5808" s="1" t="s">
        <v>85</v>
      </c>
      <c r="I5808" s="12" t="s">
        <v>554</v>
      </c>
      <c r="J5808" s="12" t="s">
        <v>559</v>
      </c>
      <c r="K5808" s="1" t="s">
        <v>2521</v>
      </c>
      <c r="L5808" s="1" t="s">
        <v>2524</v>
      </c>
      <c r="M5808" s="1" t="s">
        <v>3293</v>
      </c>
      <c r="N5808" s="1" t="s">
        <v>2397</v>
      </c>
    </row>
    <row r="5809" spans="3:14">
      <c r="C5809" s="1" t="s">
        <v>2543</v>
      </c>
      <c r="D5809" s="1">
        <v>0</v>
      </c>
      <c r="E5809" s="1" t="s">
        <v>27</v>
      </c>
      <c r="F5809" s="12" t="s">
        <v>142</v>
      </c>
      <c r="G5809" s="12" t="s">
        <v>3350</v>
      </c>
      <c r="H5809" s="1" t="s">
        <v>85</v>
      </c>
      <c r="I5809" s="12" t="s">
        <v>554</v>
      </c>
      <c r="J5809" s="12" t="s">
        <v>559</v>
      </c>
      <c r="K5809" s="1" t="s">
        <v>2521</v>
      </c>
      <c r="L5809" s="1" t="s">
        <v>2524</v>
      </c>
      <c r="M5809" s="1" t="s">
        <v>3293</v>
      </c>
      <c r="N5809" s="1" t="s">
        <v>2397</v>
      </c>
    </row>
    <row r="5810" spans="3:14">
      <c r="C5810" s="1" t="s">
        <v>2544</v>
      </c>
      <c r="D5810" s="1">
        <v>0</v>
      </c>
      <c r="E5810" s="1" t="s">
        <v>27</v>
      </c>
      <c r="F5810" s="12" t="s">
        <v>142</v>
      </c>
      <c r="G5810" s="12" t="s">
        <v>3350</v>
      </c>
      <c r="H5810" s="1" t="s">
        <v>85</v>
      </c>
      <c r="I5810" s="12" t="s">
        <v>554</v>
      </c>
      <c r="J5810" s="12" t="s">
        <v>559</v>
      </c>
      <c r="K5810" s="1" t="s">
        <v>2521</v>
      </c>
      <c r="L5810" s="1" t="s">
        <v>2524</v>
      </c>
      <c r="M5810" s="1" t="s">
        <v>3293</v>
      </c>
      <c r="N5810" s="1" t="s">
        <v>2397</v>
      </c>
    </row>
    <row r="5811" spans="3:14">
      <c r="C5811" s="1" t="s">
        <v>2545</v>
      </c>
      <c r="D5811" s="1">
        <v>0</v>
      </c>
      <c r="E5811" s="1" t="s">
        <v>27</v>
      </c>
      <c r="F5811" s="12" t="s">
        <v>142</v>
      </c>
      <c r="G5811" s="12" t="s">
        <v>3350</v>
      </c>
      <c r="H5811" s="1" t="s">
        <v>85</v>
      </c>
      <c r="I5811" s="12" t="s">
        <v>554</v>
      </c>
      <c r="J5811" s="12" t="s">
        <v>559</v>
      </c>
      <c r="K5811" s="1" t="s">
        <v>2521</v>
      </c>
      <c r="L5811" s="1" t="s">
        <v>2524</v>
      </c>
      <c r="M5811" s="1" t="s">
        <v>3293</v>
      </c>
      <c r="N5811" s="1" t="s">
        <v>2397</v>
      </c>
    </row>
    <row r="5812" spans="3:14">
      <c r="C5812" s="1" t="s">
        <v>2546</v>
      </c>
      <c r="D5812" s="1">
        <v>0</v>
      </c>
      <c r="E5812" s="1" t="s">
        <v>27</v>
      </c>
      <c r="F5812" s="12" t="s">
        <v>142</v>
      </c>
      <c r="G5812" s="12" t="s">
        <v>3350</v>
      </c>
      <c r="H5812" s="1" t="s">
        <v>85</v>
      </c>
      <c r="I5812" s="12" t="s">
        <v>554</v>
      </c>
      <c r="J5812" s="12" t="s">
        <v>559</v>
      </c>
      <c r="K5812" s="1" t="s">
        <v>2521</v>
      </c>
      <c r="L5812" s="1" t="s">
        <v>2524</v>
      </c>
      <c r="M5812" s="1" t="s">
        <v>3293</v>
      </c>
      <c r="N5812" s="1" t="s">
        <v>2397</v>
      </c>
    </row>
    <row r="5813" spans="3:14">
      <c r="C5813" s="1" t="s">
        <v>2547</v>
      </c>
      <c r="D5813" s="1">
        <v>0</v>
      </c>
      <c r="E5813" s="1" t="s">
        <v>27</v>
      </c>
      <c r="F5813" s="12" t="s">
        <v>142</v>
      </c>
      <c r="G5813" s="12" t="s">
        <v>3350</v>
      </c>
      <c r="H5813" s="1" t="s">
        <v>85</v>
      </c>
      <c r="I5813" s="12" t="s">
        <v>554</v>
      </c>
      <c r="J5813" s="12" t="s">
        <v>559</v>
      </c>
      <c r="K5813" s="1" t="s">
        <v>2521</v>
      </c>
      <c r="L5813" s="1" t="s">
        <v>2524</v>
      </c>
      <c r="M5813" s="1" t="s">
        <v>3293</v>
      </c>
      <c r="N5813" s="1" t="s">
        <v>2397</v>
      </c>
    </row>
    <row r="5814" spans="3:14">
      <c r="C5814" s="1" t="s">
        <v>2799</v>
      </c>
      <c r="D5814" s="1">
        <v>0</v>
      </c>
      <c r="E5814" s="1" t="s">
        <v>27</v>
      </c>
      <c r="F5814" s="12" t="s">
        <v>142</v>
      </c>
      <c r="G5814" s="12" t="s">
        <v>3350</v>
      </c>
      <c r="H5814" s="1" t="s">
        <v>85</v>
      </c>
      <c r="I5814" s="12" t="s">
        <v>554</v>
      </c>
      <c r="J5814" s="12" t="s">
        <v>559</v>
      </c>
      <c r="K5814" s="1" t="s">
        <v>2521</v>
      </c>
      <c r="L5814" s="1" t="s">
        <v>2524</v>
      </c>
      <c r="M5814" s="1" t="s">
        <v>3293</v>
      </c>
      <c r="N5814" s="1" t="s">
        <v>2397</v>
      </c>
    </row>
    <row r="5815" spans="3:14">
      <c r="C5815" s="1" t="s">
        <v>2671</v>
      </c>
      <c r="D5815" s="1">
        <v>0</v>
      </c>
      <c r="E5815" s="1" t="s">
        <v>27</v>
      </c>
      <c r="F5815" s="12" t="s">
        <v>142</v>
      </c>
      <c r="G5815" s="12" t="s">
        <v>3350</v>
      </c>
      <c r="H5815" s="1" t="s">
        <v>85</v>
      </c>
      <c r="I5815" s="12" t="s">
        <v>554</v>
      </c>
      <c r="J5815" s="12" t="s">
        <v>559</v>
      </c>
      <c r="K5815" s="1" t="s">
        <v>2521</v>
      </c>
      <c r="L5815" s="1" t="s">
        <v>2524</v>
      </c>
      <c r="M5815" s="1" t="s">
        <v>3293</v>
      </c>
      <c r="N5815" s="1" t="s">
        <v>2397</v>
      </c>
    </row>
    <row r="5816" spans="3:14">
      <c r="C5816" s="1" t="s">
        <v>626</v>
      </c>
      <c r="D5816" s="1">
        <v>0</v>
      </c>
      <c r="E5816" s="1" t="s">
        <v>27</v>
      </c>
      <c r="F5816" s="12" t="s">
        <v>142</v>
      </c>
      <c r="G5816" s="12" t="s">
        <v>3350</v>
      </c>
      <c r="H5816" s="1" t="s">
        <v>85</v>
      </c>
      <c r="I5816" s="12" t="s">
        <v>2</v>
      </c>
      <c r="J5816" s="12" t="s">
        <v>559</v>
      </c>
      <c r="K5816" s="1" t="s">
        <v>2521</v>
      </c>
      <c r="L5816" s="1" t="s">
        <v>2524</v>
      </c>
      <c r="M5816" s="1" t="s">
        <v>3293</v>
      </c>
      <c r="N5816" s="1" t="s">
        <v>2397</v>
      </c>
    </row>
    <row r="5817" spans="3:14">
      <c r="C5817" s="1" t="s">
        <v>2536</v>
      </c>
      <c r="F5817" s="12" t="s">
        <v>3350</v>
      </c>
      <c r="G5817" s="12" t="s">
        <v>3350</v>
      </c>
      <c r="H5817" s="1" t="s">
        <v>85</v>
      </c>
      <c r="I5817" s="12" t="s">
        <v>554</v>
      </c>
      <c r="J5817" s="12" t="s">
        <v>559</v>
      </c>
      <c r="K5817" s="1" t="s">
        <v>2521</v>
      </c>
      <c r="L5817" s="1" t="s">
        <v>2525</v>
      </c>
      <c r="M5817" s="1" t="s">
        <v>3293</v>
      </c>
      <c r="N5817" s="1" t="s">
        <v>2395</v>
      </c>
    </row>
    <row r="5818" spans="3:14">
      <c r="C5818" s="1" t="s">
        <v>2537</v>
      </c>
      <c r="F5818" s="12" t="s">
        <v>3350</v>
      </c>
      <c r="G5818" s="12" t="s">
        <v>3350</v>
      </c>
      <c r="H5818" s="1" t="s">
        <v>85</v>
      </c>
      <c r="I5818" s="12" t="s">
        <v>554</v>
      </c>
      <c r="J5818" s="12" t="s">
        <v>559</v>
      </c>
      <c r="K5818" s="1" t="s">
        <v>2521</v>
      </c>
      <c r="L5818" s="1" t="s">
        <v>2525</v>
      </c>
      <c r="M5818" s="1" t="s">
        <v>3293</v>
      </c>
      <c r="N5818" s="1" t="s">
        <v>2395</v>
      </c>
    </row>
    <row r="5819" spans="3:14">
      <c r="C5819" s="1" t="s">
        <v>2538</v>
      </c>
      <c r="F5819" s="12" t="s">
        <v>3350</v>
      </c>
      <c r="G5819" s="12" t="s">
        <v>3350</v>
      </c>
      <c r="H5819" s="1" t="s">
        <v>85</v>
      </c>
      <c r="I5819" s="12" t="s">
        <v>554</v>
      </c>
      <c r="J5819" s="12" t="s">
        <v>559</v>
      </c>
      <c r="K5819" s="1" t="s">
        <v>2521</v>
      </c>
      <c r="L5819" s="1" t="s">
        <v>2525</v>
      </c>
      <c r="M5819" s="1" t="s">
        <v>3293</v>
      </c>
      <c r="N5819" s="1" t="s">
        <v>2395</v>
      </c>
    </row>
    <row r="5820" spans="3:14">
      <c r="C5820" s="1" t="s">
        <v>626</v>
      </c>
      <c r="D5820" s="1">
        <v>0</v>
      </c>
      <c r="E5820" s="1" t="s">
        <v>27</v>
      </c>
      <c r="F5820" s="12" t="s">
        <v>142</v>
      </c>
      <c r="G5820" s="12" t="s">
        <v>3350</v>
      </c>
      <c r="H5820" s="1" t="s">
        <v>85</v>
      </c>
      <c r="I5820" s="12" t="s">
        <v>2</v>
      </c>
      <c r="J5820" s="12" t="s">
        <v>554</v>
      </c>
      <c r="K5820" s="1" t="s">
        <v>2521</v>
      </c>
      <c r="L5820" s="1" t="s">
        <v>2525</v>
      </c>
      <c r="M5820" s="1" t="s">
        <v>3293</v>
      </c>
      <c r="N5820" s="1" t="s">
        <v>2395</v>
      </c>
    </row>
    <row r="5821" spans="3:14">
      <c r="C5821" s="1" t="s">
        <v>2541</v>
      </c>
      <c r="D5821" s="1">
        <v>0</v>
      </c>
      <c r="E5821" s="1" t="s">
        <v>27</v>
      </c>
      <c r="F5821" s="12" t="s">
        <v>142</v>
      </c>
      <c r="G5821" s="12" t="s">
        <v>3350</v>
      </c>
      <c r="H5821" s="1" t="s">
        <v>85</v>
      </c>
      <c r="I5821" s="12" t="s">
        <v>554</v>
      </c>
      <c r="J5821" s="12" t="s">
        <v>559</v>
      </c>
      <c r="K5821" s="1" t="s">
        <v>2521</v>
      </c>
      <c r="L5821" s="1" t="s">
        <v>2525</v>
      </c>
      <c r="M5821" s="1" t="s">
        <v>3293</v>
      </c>
      <c r="N5821" s="1" t="s">
        <v>2395</v>
      </c>
    </row>
    <row r="5822" spans="3:14">
      <c r="C5822" s="1" t="s">
        <v>2542</v>
      </c>
      <c r="D5822" s="1">
        <v>0</v>
      </c>
      <c r="E5822" s="1" t="s">
        <v>27</v>
      </c>
      <c r="F5822" s="12" t="s">
        <v>142</v>
      </c>
      <c r="G5822" s="12" t="s">
        <v>3350</v>
      </c>
      <c r="H5822" s="1" t="s">
        <v>85</v>
      </c>
      <c r="I5822" s="12" t="s">
        <v>554</v>
      </c>
      <c r="J5822" s="12" t="s">
        <v>559</v>
      </c>
      <c r="K5822" s="1" t="s">
        <v>2521</v>
      </c>
      <c r="L5822" s="1" t="s">
        <v>2525</v>
      </c>
      <c r="M5822" s="1" t="s">
        <v>3293</v>
      </c>
      <c r="N5822" s="1" t="s">
        <v>2395</v>
      </c>
    </row>
    <row r="5823" spans="3:14">
      <c r="C5823" s="1" t="s">
        <v>2543</v>
      </c>
      <c r="D5823" s="1">
        <v>0</v>
      </c>
      <c r="E5823" s="1" t="s">
        <v>27</v>
      </c>
      <c r="F5823" s="12" t="s">
        <v>142</v>
      </c>
      <c r="G5823" s="12" t="s">
        <v>3350</v>
      </c>
      <c r="H5823" s="1" t="s">
        <v>85</v>
      </c>
      <c r="I5823" s="12" t="s">
        <v>554</v>
      </c>
      <c r="J5823" s="12" t="s">
        <v>559</v>
      </c>
      <c r="K5823" s="1" t="s">
        <v>2521</v>
      </c>
      <c r="L5823" s="1" t="s">
        <v>2525</v>
      </c>
      <c r="M5823" s="1" t="s">
        <v>3293</v>
      </c>
      <c r="N5823" s="1" t="s">
        <v>2395</v>
      </c>
    </row>
    <row r="5824" spans="3:14">
      <c r="C5824" s="1" t="s">
        <v>2544</v>
      </c>
      <c r="D5824" s="1">
        <v>0</v>
      </c>
      <c r="E5824" s="1" t="s">
        <v>27</v>
      </c>
      <c r="F5824" s="12" t="s">
        <v>142</v>
      </c>
      <c r="G5824" s="12" t="s">
        <v>3350</v>
      </c>
      <c r="H5824" s="1" t="s">
        <v>85</v>
      </c>
      <c r="I5824" s="12" t="s">
        <v>554</v>
      </c>
      <c r="J5824" s="12" t="s">
        <v>559</v>
      </c>
      <c r="K5824" s="1" t="s">
        <v>2521</v>
      </c>
      <c r="L5824" s="1" t="s">
        <v>2525</v>
      </c>
      <c r="M5824" s="1" t="s">
        <v>3293</v>
      </c>
      <c r="N5824" s="1" t="s">
        <v>2395</v>
      </c>
    </row>
    <row r="5825" spans="3:14">
      <c r="C5825" s="1" t="s">
        <v>2545</v>
      </c>
      <c r="D5825" s="1">
        <v>0</v>
      </c>
      <c r="E5825" s="1" t="s">
        <v>27</v>
      </c>
      <c r="F5825" s="12" t="s">
        <v>142</v>
      </c>
      <c r="G5825" s="12" t="s">
        <v>3350</v>
      </c>
      <c r="H5825" s="1" t="s">
        <v>85</v>
      </c>
      <c r="I5825" s="12" t="s">
        <v>554</v>
      </c>
      <c r="J5825" s="12" t="s">
        <v>559</v>
      </c>
      <c r="K5825" s="1" t="s">
        <v>2521</v>
      </c>
      <c r="L5825" s="1" t="s">
        <v>2525</v>
      </c>
      <c r="M5825" s="1" t="s">
        <v>3293</v>
      </c>
      <c r="N5825" s="1" t="s">
        <v>2395</v>
      </c>
    </row>
    <row r="5826" spans="3:14">
      <c r="C5826" s="1" t="s">
        <v>2546</v>
      </c>
      <c r="D5826" s="1">
        <v>0</v>
      </c>
      <c r="E5826" s="1" t="s">
        <v>27</v>
      </c>
      <c r="F5826" s="12" t="s">
        <v>142</v>
      </c>
      <c r="G5826" s="12" t="s">
        <v>3350</v>
      </c>
      <c r="H5826" s="1" t="s">
        <v>85</v>
      </c>
      <c r="I5826" s="12" t="s">
        <v>554</v>
      </c>
      <c r="J5826" s="12" t="s">
        <v>559</v>
      </c>
      <c r="K5826" s="1" t="s">
        <v>2521</v>
      </c>
      <c r="L5826" s="1" t="s">
        <v>2525</v>
      </c>
      <c r="M5826" s="1" t="s">
        <v>3293</v>
      </c>
      <c r="N5826" s="1" t="s">
        <v>2395</v>
      </c>
    </row>
    <row r="5827" spans="3:14">
      <c r="C5827" s="1" t="s">
        <v>2547</v>
      </c>
      <c r="D5827" s="1">
        <v>0</v>
      </c>
      <c r="E5827" s="1" t="s">
        <v>27</v>
      </c>
      <c r="F5827" s="12" t="s">
        <v>142</v>
      </c>
      <c r="G5827" s="12" t="s">
        <v>3350</v>
      </c>
      <c r="H5827" s="1" t="s">
        <v>85</v>
      </c>
      <c r="I5827" s="12" t="s">
        <v>554</v>
      </c>
      <c r="J5827" s="12" t="s">
        <v>559</v>
      </c>
      <c r="K5827" s="1" t="s">
        <v>2521</v>
      </c>
      <c r="L5827" s="1" t="s">
        <v>2525</v>
      </c>
      <c r="M5827" s="1" t="s">
        <v>3293</v>
      </c>
      <c r="N5827" s="1" t="s">
        <v>2395</v>
      </c>
    </row>
    <row r="5828" spans="3:14">
      <c r="C5828" s="1" t="s">
        <v>2799</v>
      </c>
      <c r="D5828" s="1">
        <v>0</v>
      </c>
      <c r="E5828" s="1" t="s">
        <v>27</v>
      </c>
      <c r="F5828" s="12" t="s">
        <v>142</v>
      </c>
      <c r="G5828" s="12" t="s">
        <v>3350</v>
      </c>
      <c r="H5828" s="1" t="s">
        <v>85</v>
      </c>
      <c r="I5828" s="12" t="s">
        <v>554</v>
      </c>
      <c r="J5828" s="12" t="s">
        <v>559</v>
      </c>
      <c r="K5828" s="1" t="s">
        <v>2521</v>
      </c>
      <c r="L5828" s="1" t="s">
        <v>2525</v>
      </c>
      <c r="M5828" s="1" t="s">
        <v>3293</v>
      </c>
      <c r="N5828" s="1" t="s">
        <v>2395</v>
      </c>
    </row>
    <row r="5829" spans="3:14">
      <c r="C5829" s="1" t="s">
        <v>2671</v>
      </c>
      <c r="D5829" s="1">
        <v>0</v>
      </c>
      <c r="E5829" s="1" t="s">
        <v>27</v>
      </c>
      <c r="F5829" s="12" t="s">
        <v>142</v>
      </c>
      <c r="G5829" s="12" t="s">
        <v>3350</v>
      </c>
      <c r="H5829" s="1" t="s">
        <v>85</v>
      </c>
      <c r="I5829" s="12" t="s">
        <v>554</v>
      </c>
      <c r="J5829" s="12" t="s">
        <v>559</v>
      </c>
      <c r="K5829" s="1" t="s">
        <v>2521</v>
      </c>
      <c r="L5829" s="1" t="s">
        <v>2525</v>
      </c>
      <c r="M5829" s="1" t="s">
        <v>3293</v>
      </c>
      <c r="N5829" s="1" t="s">
        <v>2395</v>
      </c>
    </row>
    <row r="5830" spans="3:14">
      <c r="C5830" s="1" t="s">
        <v>626</v>
      </c>
      <c r="D5830" s="1">
        <v>0</v>
      </c>
      <c r="E5830" s="1" t="s">
        <v>27</v>
      </c>
      <c r="F5830" s="12" t="s">
        <v>142</v>
      </c>
      <c r="G5830" s="12" t="s">
        <v>3350</v>
      </c>
      <c r="H5830" s="1" t="s">
        <v>85</v>
      </c>
      <c r="I5830" s="12" t="s">
        <v>2</v>
      </c>
      <c r="J5830" s="12" t="s">
        <v>559</v>
      </c>
      <c r="K5830" s="1" t="s">
        <v>2521</v>
      </c>
      <c r="L5830" s="1" t="s">
        <v>2525</v>
      </c>
      <c r="M5830" s="1" t="s">
        <v>3293</v>
      </c>
      <c r="N5830" s="1" t="s">
        <v>2395</v>
      </c>
    </row>
    <row r="5831" spans="3:14">
      <c r="C5831" s="1" t="s">
        <v>2536</v>
      </c>
      <c r="F5831" s="12" t="s">
        <v>3350</v>
      </c>
      <c r="G5831" s="12" t="s">
        <v>3350</v>
      </c>
      <c r="H5831" s="1" t="s">
        <v>85</v>
      </c>
      <c r="I5831" s="12" t="s">
        <v>554</v>
      </c>
      <c r="J5831" s="12" t="s">
        <v>559</v>
      </c>
      <c r="K5831" s="1" t="s">
        <v>2521</v>
      </c>
      <c r="L5831" s="1" t="s">
        <v>2525</v>
      </c>
      <c r="M5831" s="1" t="s">
        <v>3293</v>
      </c>
      <c r="N5831" s="1" t="s">
        <v>2396</v>
      </c>
    </row>
    <row r="5832" spans="3:14">
      <c r="C5832" s="1" t="s">
        <v>2537</v>
      </c>
      <c r="F5832" s="12" t="s">
        <v>3350</v>
      </c>
      <c r="G5832" s="12" t="s">
        <v>3350</v>
      </c>
      <c r="H5832" s="1" t="s">
        <v>85</v>
      </c>
      <c r="I5832" s="12" t="s">
        <v>554</v>
      </c>
      <c r="J5832" s="12" t="s">
        <v>559</v>
      </c>
      <c r="K5832" s="1" t="s">
        <v>2521</v>
      </c>
      <c r="L5832" s="1" t="s">
        <v>2525</v>
      </c>
      <c r="M5832" s="1" t="s">
        <v>3293</v>
      </c>
      <c r="N5832" s="1" t="s">
        <v>2396</v>
      </c>
    </row>
    <row r="5833" spans="3:14">
      <c r="C5833" s="1" t="s">
        <v>2538</v>
      </c>
      <c r="F5833" s="12" t="s">
        <v>3350</v>
      </c>
      <c r="G5833" s="12" t="s">
        <v>3350</v>
      </c>
      <c r="H5833" s="1" t="s">
        <v>85</v>
      </c>
      <c r="I5833" s="12" t="s">
        <v>554</v>
      </c>
      <c r="J5833" s="12" t="s">
        <v>559</v>
      </c>
      <c r="K5833" s="1" t="s">
        <v>2521</v>
      </c>
      <c r="L5833" s="1" t="s">
        <v>2525</v>
      </c>
      <c r="M5833" s="1" t="s">
        <v>3293</v>
      </c>
      <c r="N5833" s="1" t="s">
        <v>2396</v>
      </c>
    </row>
    <row r="5834" spans="3:14">
      <c r="C5834" s="1" t="s">
        <v>626</v>
      </c>
      <c r="D5834" s="1">
        <v>0</v>
      </c>
      <c r="E5834" s="1" t="s">
        <v>27</v>
      </c>
      <c r="F5834" s="12" t="s">
        <v>142</v>
      </c>
      <c r="G5834" s="12" t="s">
        <v>3350</v>
      </c>
      <c r="H5834" s="1" t="s">
        <v>85</v>
      </c>
      <c r="I5834" s="12" t="s">
        <v>2</v>
      </c>
      <c r="J5834" s="12" t="s">
        <v>554</v>
      </c>
      <c r="K5834" s="1" t="s">
        <v>2521</v>
      </c>
      <c r="L5834" s="1" t="s">
        <v>2525</v>
      </c>
      <c r="M5834" s="1" t="s">
        <v>3293</v>
      </c>
      <c r="N5834" s="1" t="s">
        <v>2396</v>
      </c>
    </row>
    <row r="5835" spans="3:14">
      <c r="C5835" s="1" t="s">
        <v>2541</v>
      </c>
      <c r="D5835" s="1">
        <v>0</v>
      </c>
      <c r="E5835" s="1" t="s">
        <v>27</v>
      </c>
      <c r="F5835" s="12" t="s">
        <v>142</v>
      </c>
      <c r="G5835" s="12" t="s">
        <v>3350</v>
      </c>
      <c r="H5835" s="1" t="s">
        <v>85</v>
      </c>
      <c r="I5835" s="12" t="s">
        <v>554</v>
      </c>
      <c r="J5835" s="12" t="s">
        <v>559</v>
      </c>
      <c r="K5835" s="1" t="s">
        <v>2521</v>
      </c>
      <c r="L5835" s="1" t="s">
        <v>2525</v>
      </c>
      <c r="M5835" s="1" t="s">
        <v>3293</v>
      </c>
      <c r="N5835" s="1" t="s">
        <v>2396</v>
      </c>
    </row>
    <row r="5836" spans="3:14">
      <c r="C5836" s="1" t="s">
        <v>2542</v>
      </c>
      <c r="D5836" s="1">
        <v>0</v>
      </c>
      <c r="E5836" s="1" t="s">
        <v>27</v>
      </c>
      <c r="F5836" s="12" t="s">
        <v>142</v>
      </c>
      <c r="G5836" s="12" t="s">
        <v>3350</v>
      </c>
      <c r="H5836" s="1" t="s">
        <v>85</v>
      </c>
      <c r="I5836" s="12" t="s">
        <v>554</v>
      </c>
      <c r="J5836" s="12" t="s">
        <v>559</v>
      </c>
      <c r="K5836" s="1" t="s">
        <v>2521</v>
      </c>
      <c r="L5836" s="1" t="s">
        <v>2525</v>
      </c>
      <c r="M5836" s="1" t="s">
        <v>3293</v>
      </c>
      <c r="N5836" s="1" t="s">
        <v>2396</v>
      </c>
    </row>
    <row r="5837" spans="3:14">
      <c r="C5837" s="1" t="s">
        <v>2543</v>
      </c>
      <c r="D5837" s="1">
        <v>0</v>
      </c>
      <c r="E5837" s="1" t="s">
        <v>27</v>
      </c>
      <c r="F5837" s="12" t="s">
        <v>142</v>
      </c>
      <c r="G5837" s="12" t="s">
        <v>3350</v>
      </c>
      <c r="H5837" s="1" t="s">
        <v>85</v>
      </c>
      <c r="I5837" s="12" t="s">
        <v>554</v>
      </c>
      <c r="J5837" s="12" t="s">
        <v>559</v>
      </c>
      <c r="K5837" s="1" t="s">
        <v>2521</v>
      </c>
      <c r="L5837" s="1" t="s">
        <v>2525</v>
      </c>
      <c r="M5837" s="1" t="s">
        <v>3293</v>
      </c>
      <c r="N5837" s="1" t="s">
        <v>2396</v>
      </c>
    </row>
    <row r="5838" spans="3:14">
      <c r="C5838" s="1" t="s">
        <v>2544</v>
      </c>
      <c r="D5838" s="1">
        <v>0</v>
      </c>
      <c r="E5838" s="1" t="s">
        <v>27</v>
      </c>
      <c r="F5838" s="12" t="s">
        <v>142</v>
      </c>
      <c r="G5838" s="12" t="s">
        <v>3350</v>
      </c>
      <c r="H5838" s="1" t="s">
        <v>85</v>
      </c>
      <c r="I5838" s="12" t="s">
        <v>554</v>
      </c>
      <c r="J5838" s="12" t="s">
        <v>559</v>
      </c>
      <c r="K5838" s="1" t="s">
        <v>2521</v>
      </c>
      <c r="L5838" s="1" t="s">
        <v>2525</v>
      </c>
      <c r="M5838" s="1" t="s">
        <v>3293</v>
      </c>
      <c r="N5838" s="1" t="s">
        <v>2396</v>
      </c>
    </row>
    <row r="5839" spans="3:14">
      <c r="C5839" s="1" t="s">
        <v>2545</v>
      </c>
      <c r="D5839" s="1">
        <v>0</v>
      </c>
      <c r="E5839" s="1" t="s">
        <v>27</v>
      </c>
      <c r="F5839" s="12" t="s">
        <v>142</v>
      </c>
      <c r="G5839" s="12" t="s">
        <v>3350</v>
      </c>
      <c r="H5839" s="1" t="s">
        <v>85</v>
      </c>
      <c r="I5839" s="12" t="s">
        <v>554</v>
      </c>
      <c r="J5839" s="12" t="s">
        <v>559</v>
      </c>
      <c r="K5839" s="1" t="s">
        <v>2521</v>
      </c>
      <c r="L5839" s="1" t="s">
        <v>2525</v>
      </c>
      <c r="M5839" s="1" t="s">
        <v>3293</v>
      </c>
      <c r="N5839" s="1" t="s">
        <v>2396</v>
      </c>
    </row>
    <row r="5840" spans="3:14">
      <c r="C5840" s="1" t="s">
        <v>2546</v>
      </c>
      <c r="D5840" s="1">
        <v>0</v>
      </c>
      <c r="E5840" s="1" t="s">
        <v>27</v>
      </c>
      <c r="F5840" s="12" t="s">
        <v>142</v>
      </c>
      <c r="G5840" s="12" t="s">
        <v>3350</v>
      </c>
      <c r="H5840" s="1" t="s">
        <v>85</v>
      </c>
      <c r="I5840" s="12" t="s">
        <v>554</v>
      </c>
      <c r="J5840" s="12" t="s">
        <v>559</v>
      </c>
      <c r="K5840" s="1" t="s">
        <v>2521</v>
      </c>
      <c r="L5840" s="1" t="s">
        <v>2525</v>
      </c>
      <c r="M5840" s="1" t="s">
        <v>3293</v>
      </c>
      <c r="N5840" s="1" t="s">
        <v>2396</v>
      </c>
    </row>
    <row r="5841" spans="3:14">
      <c r="C5841" s="1" t="s">
        <v>2547</v>
      </c>
      <c r="D5841" s="1">
        <v>0</v>
      </c>
      <c r="E5841" s="1" t="s">
        <v>27</v>
      </c>
      <c r="F5841" s="12" t="s">
        <v>142</v>
      </c>
      <c r="G5841" s="12" t="s">
        <v>3350</v>
      </c>
      <c r="H5841" s="1" t="s">
        <v>85</v>
      </c>
      <c r="I5841" s="12" t="s">
        <v>554</v>
      </c>
      <c r="J5841" s="12" t="s">
        <v>559</v>
      </c>
      <c r="K5841" s="1" t="s">
        <v>2521</v>
      </c>
      <c r="L5841" s="1" t="s">
        <v>2525</v>
      </c>
      <c r="M5841" s="1" t="s">
        <v>3293</v>
      </c>
      <c r="N5841" s="1" t="s">
        <v>2396</v>
      </c>
    </row>
    <row r="5842" spans="3:14">
      <c r="C5842" s="1" t="s">
        <v>2799</v>
      </c>
      <c r="D5842" s="1">
        <v>0</v>
      </c>
      <c r="E5842" s="1" t="s">
        <v>27</v>
      </c>
      <c r="F5842" s="12" t="s">
        <v>142</v>
      </c>
      <c r="G5842" s="12" t="s">
        <v>3350</v>
      </c>
      <c r="H5842" s="1" t="s">
        <v>85</v>
      </c>
      <c r="I5842" s="12" t="s">
        <v>554</v>
      </c>
      <c r="J5842" s="12" t="s">
        <v>559</v>
      </c>
      <c r="K5842" s="1" t="s">
        <v>2521</v>
      </c>
      <c r="L5842" s="1" t="s">
        <v>2525</v>
      </c>
      <c r="M5842" s="1" t="s">
        <v>3293</v>
      </c>
      <c r="N5842" s="1" t="s">
        <v>2396</v>
      </c>
    </row>
    <row r="5843" spans="3:14">
      <c r="C5843" s="1" t="s">
        <v>2671</v>
      </c>
      <c r="D5843" s="1">
        <v>0</v>
      </c>
      <c r="E5843" s="1" t="s">
        <v>27</v>
      </c>
      <c r="F5843" s="12" t="s">
        <v>142</v>
      </c>
      <c r="G5843" s="12" t="s">
        <v>3350</v>
      </c>
      <c r="H5843" s="1" t="s">
        <v>85</v>
      </c>
      <c r="I5843" s="12" t="s">
        <v>554</v>
      </c>
      <c r="J5843" s="12" t="s">
        <v>559</v>
      </c>
      <c r="K5843" s="1" t="s">
        <v>2521</v>
      </c>
      <c r="L5843" s="1" t="s">
        <v>2525</v>
      </c>
      <c r="M5843" s="1" t="s">
        <v>3293</v>
      </c>
      <c r="N5843" s="1" t="s">
        <v>2396</v>
      </c>
    </row>
    <row r="5844" spans="3:14">
      <c r="C5844" s="1" t="s">
        <v>626</v>
      </c>
      <c r="D5844" s="1">
        <v>0</v>
      </c>
      <c r="E5844" s="1" t="s">
        <v>27</v>
      </c>
      <c r="F5844" s="12" t="s">
        <v>142</v>
      </c>
      <c r="G5844" s="12" t="s">
        <v>3350</v>
      </c>
      <c r="H5844" s="1" t="s">
        <v>85</v>
      </c>
      <c r="I5844" s="12" t="s">
        <v>2</v>
      </c>
      <c r="J5844" s="12" t="s">
        <v>559</v>
      </c>
      <c r="K5844" s="1" t="s">
        <v>2521</v>
      </c>
      <c r="L5844" s="1" t="s">
        <v>2525</v>
      </c>
      <c r="M5844" s="1" t="s">
        <v>3293</v>
      </c>
      <c r="N5844" s="1" t="s">
        <v>2396</v>
      </c>
    </row>
    <row r="5845" spans="3:14">
      <c r="C5845" s="1" t="s">
        <v>2536</v>
      </c>
      <c r="F5845" s="12" t="s">
        <v>3350</v>
      </c>
      <c r="G5845" s="12" t="s">
        <v>3350</v>
      </c>
      <c r="H5845" s="1" t="s">
        <v>85</v>
      </c>
      <c r="I5845" s="12" t="s">
        <v>554</v>
      </c>
      <c r="J5845" s="12" t="s">
        <v>559</v>
      </c>
      <c r="K5845" s="1" t="s">
        <v>2521</v>
      </c>
      <c r="L5845" s="1" t="s">
        <v>2525</v>
      </c>
      <c r="M5845" s="1" t="s">
        <v>3293</v>
      </c>
      <c r="N5845" s="1" t="s">
        <v>2397</v>
      </c>
    </row>
    <row r="5846" spans="3:14">
      <c r="C5846" s="1" t="s">
        <v>2537</v>
      </c>
      <c r="F5846" s="12" t="s">
        <v>3350</v>
      </c>
      <c r="G5846" s="12" t="s">
        <v>3350</v>
      </c>
      <c r="H5846" s="1" t="s">
        <v>85</v>
      </c>
      <c r="I5846" s="12" t="s">
        <v>554</v>
      </c>
      <c r="J5846" s="12" t="s">
        <v>559</v>
      </c>
      <c r="K5846" s="1" t="s">
        <v>2521</v>
      </c>
      <c r="L5846" s="1" t="s">
        <v>2525</v>
      </c>
      <c r="M5846" s="1" t="s">
        <v>3293</v>
      </c>
      <c r="N5846" s="1" t="s">
        <v>2397</v>
      </c>
    </row>
    <row r="5847" spans="3:14">
      <c r="C5847" s="1" t="s">
        <v>2538</v>
      </c>
      <c r="F5847" s="12" t="s">
        <v>3350</v>
      </c>
      <c r="G5847" s="12" t="s">
        <v>3350</v>
      </c>
      <c r="H5847" s="1" t="s">
        <v>85</v>
      </c>
      <c r="I5847" s="12" t="s">
        <v>554</v>
      </c>
      <c r="J5847" s="12" t="s">
        <v>559</v>
      </c>
      <c r="K5847" s="1" t="s">
        <v>2521</v>
      </c>
      <c r="L5847" s="1" t="s">
        <v>2525</v>
      </c>
      <c r="M5847" s="1" t="s">
        <v>3293</v>
      </c>
      <c r="N5847" s="1" t="s">
        <v>2397</v>
      </c>
    </row>
    <row r="5848" spans="3:14">
      <c r="C5848" s="1" t="s">
        <v>626</v>
      </c>
      <c r="D5848" s="1">
        <v>0</v>
      </c>
      <c r="E5848" s="1" t="s">
        <v>27</v>
      </c>
      <c r="F5848" s="12" t="s">
        <v>142</v>
      </c>
      <c r="G5848" s="12" t="s">
        <v>3350</v>
      </c>
      <c r="H5848" s="1" t="s">
        <v>85</v>
      </c>
      <c r="I5848" s="12" t="s">
        <v>2</v>
      </c>
      <c r="J5848" s="12" t="s">
        <v>554</v>
      </c>
      <c r="K5848" s="1" t="s">
        <v>2521</v>
      </c>
      <c r="L5848" s="1" t="s">
        <v>2525</v>
      </c>
      <c r="M5848" s="1" t="s">
        <v>3293</v>
      </c>
      <c r="N5848" s="1" t="s">
        <v>2397</v>
      </c>
    </row>
    <row r="5849" spans="3:14">
      <c r="C5849" s="1" t="s">
        <v>2541</v>
      </c>
      <c r="D5849" s="1">
        <v>0</v>
      </c>
      <c r="E5849" s="1" t="s">
        <v>27</v>
      </c>
      <c r="F5849" s="12" t="s">
        <v>142</v>
      </c>
      <c r="G5849" s="12" t="s">
        <v>3350</v>
      </c>
      <c r="H5849" s="1" t="s">
        <v>85</v>
      </c>
      <c r="I5849" s="12" t="s">
        <v>554</v>
      </c>
      <c r="J5849" s="12" t="s">
        <v>559</v>
      </c>
      <c r="K5849" s="1" t="s">
        <v>2521</v>
      </c>
      <c r="L5849" s="1" t="s">
        <v>2525</v>
      </c>
      <c r="M5849" s="1" t="s">
        <v>3293</v>
      </c>
      <c r="N5849" s="1" t="s">
        <v>2397</v>
      </c>
    </row>
    <row r="5850" spans="3:14">
      <c r="C5850" s="1" t="s">
        <v>2542</v>
      </c>
      <c r="D5850" s="1">
        <v>0</v>
      </c>
      <c r="E5850" s="1" t="s">
        <v>27</v>
      </c>
      <c r="F5850" s="12" t="s">
        <v>142</v>
      </c>
      <c r="G5850" s="12" t="s">
        <v>3350</v>
      </c>
      <c r="H5850" s="1" t="s">
        <v>85</v>
      </c>
      <c r="I5850" s="12" t="s">
        <v>554</v>
      </c>
      <c r="J5850" s="12" t="s">
        <v>559</v>
      </c>
      <c r="K5850" s="1" t="s">
        <v>2521</v>
      </c>
      <c r="L5850" s="1" t="s">
        <v>2525</v>
      </c>
      <c r="M5850" s="1" t="s">
        <v>3293</v>
      </c>
      <c r="N5850" s="1" t="s">
        <v>2397</v>
      </c>
    </row>
    <row r="5851" spans="3:14">
      <c r="C5851" s="1" t="s">
        <v>2543</v>
      </c>
      <c r="D5851" s="1">
        <v>0</v>
      </c>
      <c r="E5851" s="1" t="s">
        <v>27</v>
      </c>
      <c r="F5851" s="12" t="s">
        <v>142</v>
      </c>
      <c r="G5851" s="12" t="s">
        <v>3350</v>
      </c>
      <c r="H5851" s="1" t="s">
        <v>85</v>
      </c>
      <c r="I5851" s="12" t="s">
        <v>554</v>
      </c>
      <c r="J5851" s="12" t="s">
        <v>559</v>
      </c>
      <c r="K5851" s="1" t="s">
        <v>2521</v>
      </c>
      <c r="L5851" s="1" t="s">
        <v>2525</v>
      </c>
      <c r="M5851" s="1" t="s">
        <v>3293</v>
      </c>
      <c r="N5851" s="1" t="s">
        <v>2397</v>
      </c>
    </row>
    <row r="5852" spans="3:14">
      <c r="C5852" s="1" t="s">
        <v>2544</v>
      </c>
      <c r="D5852" s="1">
        <v>0</v>
      </c>
      <c r="E5852" s="1" t="s">
        <v>27</v>
      </c>
      <c r="F5852" s="12" t="s">
        <v>142</v>
      </c>
      <c r="G5852" s="12" t="s">
        <v>3350</v>
      </c>
      <c r="H5852" s="1" t="s">
        <v>85</v>
      </c>
      <c r="I5852" s="12" t="s">
        <v>554</v>
      </c>
      <c r="J5852" s="12" t="s">
        <v>559</v>
      </c>
      <c r="K5852" s="1" t="s">
        <v>2521</v>
      </c>
      <c r="L5852" s="1" t="s">
        <v>2525</v>
      </c>
      <c r="M5852" s="1" t="s">
        <v>3293</v>
      </c>
      <c r="N5852" s="1" t="s">
        <v>2397</v>
      </c>
    </row>
    <row r="5853" spans="3:14">
      <c r="C5853" s="1" t="s">
        <v>2545</v>
      </c>
      <c r="D5853" s="1">
        <v>0</v>
      </c>
      <c r="E5853" s="1" t="s">
        <v>27</v>
      </c>
      <c r="F5853" s="12" t="s">
        <v>142</v>
      </c>
      <c r="G5853" s="12" t="s">
        <v>3350</v>
      </c>
      <c r="H5853" s="1" t="s">
        <v>85</v>
      </c>
      <c r="I5853" s="12" t="s">
        <v>554</v>
      </c>
      <c r="J5853" s="12" t="s">
        <v>559</v>
      </c>
      <c r="K5853" s="1" t="s">
        <v>2521</v>
      </c>
      <c r="L5853" s="1" t="s">
        <v>2525</v>
      </c>
      <c r="M5853" s="1" t="s">
        <v>3293</v>
      </c>
      <c r="N5853" s="1" t="s">
        <v>2397</v>
      </c>
    </row>
    <row r="5854" spans="3:14">
      <c r="C5854" s="1" t="s">
        <v>2546</v>
      </c>
      <c r="D5854" s="1">
        <v>0</v>
      </c>
      <c r="E5854" s="1" t="s">
        <v>27</v>
      </c>
      <c r="F5854" s="12" t="s">
        <v>142</v>
      </c>
      <c r="G5854" s="12" t="s">
        <v>3350</v>
      </c>
      <c r="H5854" s="1" t="s">
        <v>85</v>
      </c>
      <c r="I5854" s="12" t="s">
        <v>554</v>
      </c>
      <c r="J5854" s="12" t="s">
        <v>559</v>
      </c>
      <c r="K5854" s="1" t="s">
        <v>2521</v>
      </c>
      <c r="L5854" s="1" t="s">
        <v>2525</v>
      </c>
      <c r="M5854" s="1" t="s">
        <v>3293</v>
      </c>
      <c r="N5854" s="1" t="s">
        <v>2397</v>
      </c>
    </row>
    <row r="5855" spans="3:14">
      <c r="C5855" s="1" t="s">
        <v>2547</v>
      </c>
      <c r="D5855" s="1">
        <v>0</v>
      </c>
      <c r="E5855" s="1" t="s">
        <v>27</v>
      </c>
      <c r="F5855" s="12" t="s">
        <v>142</v>
      </c>
      <c r="G5855" s="12" t="s">
        <v>3350</v>
      </c>
      <c r="H5855" s="1" t="s">
        <v>85</v>
      </c>
      <c r="I5855" s="12" t="s">
        <v>554</v>
      </c>
      <c r="J5855" s="12" t="s">
        <v>559</v>
      </c>
      <c r="K5855" s="1" t="s">
        <v>2521</v>
      </c>
      <c r="L5855" s="1" t="s">
        <v>2525</v>
      </c>
      <c r="M5855" s="1" t="s">
        <v>3293</v>
      </c>
      <c r="N5855" s="1" t="s">
        <v>2397</v>
      </c>
    </row>
    <row r="5856" spans="3:14">
      <c r="C5856" s="1" t="s">
        <v>2799</v>
      </c>
      <c r="D5856" s="1">
        <v>0</v>
      </c>
      <c r="E5856" s="1" t="s">
        <v>27</v>
      </c>
      <c r="F5856" s="12" t="s">
        <v>142</v>
      </c>
      <c r="G5856" s="12" t="s">
        <v>3350</v>
      </c>
      <c r="H5856" s="1" t="s">
        <v>85</v>
      </c>
      <c r="I5856" s="12" t="s">
        <v>554</v>
      </c>
      <c r="J5856" s="12" t="s">
        <v>559</v>
      </c>
      <c r="K5856" s="1" t="s">
        <v>2521</v>
      </c>
      <c r="L5856" s="1" t="s">
        <v>2525</v>
      </c>
      <c r="M5856" s="1" t="s">
        <v>3293</v>
      </c>
      <c r="N5856" s="1" t="s">
        <v>2397</v>
      </c>
    </row>
    <row r="5857" spans="3:14">
      <c r="C5857" s="1" t="s">
        <v>2671</v>
      </c>
      <c r="D5857" s="1">
        <v>0</v>
      </c>
      <c r="E5857" s="1" t="s">
        <v>27</v>
      </c>
      <c r="F5857" s="12" t="s">
        <v>142</v>
      </c>
      <c r="G5857" s="12" t="s">
        <v>3350</v>
      </c>
      <c r="H5857" s="1" t="s">
        <v>85</v>
      </c>
      <c r="I5857" s="12" t="s">
        <v>554</v>
      </c>
      <c r="J5857" s="12" t="s">
        <v>559</v>
      </c>
      <c r="K5857" s="1" t="s">
        <v>2521</v>
      </c>
      <c r="L5857" s="1" t="s">
        <v>2525</v>
      </c>
      <c r="M5857" s="1" t="s">
        <v>3293</v>
      </c>
      <c r="N5857" s="1" t="s">
        <v>2397</v>
      </c>
    </row>
    <row r="5858" spans="3:14">
      <c r="C5858" s="1" t="s">
        <v>626</v>
      </c>
      <c r="D5858" s="1">
        <v>0</v>
      </c>
      <c r="E5858" s="1" t="s">
        <v>27</v>
      </c>
      <c r="F5858" s="12" t="s">
        <v>142</v>
      </c>
      <c r="G5858" s="12" t="s">
        <v>3350</v>
      </c>
      <c r="H5858" s="1" t="s">
        <v>85</v>
      </c>
      <c r="I5858" s="12" t="s">
        <v>2</v>
      </c>
      <c r="J5858" s="12" t="s">
        <v>559</v>
      </c>
      <c r="K5858" s="1" t="s">
        <v>2521</v>
      </c>
      <c r="L5858" s="1" t="s">
        <v>2525</v>
      </c>
      <c r="M5858" s="1" t="s">
        <v>3293</v>
      </c>
      <c r="N5858" s="1" t="s">
        <v>2397</v>
      </c>
    </row>
    <row r="5859" spans="3:14">
      <c r="C5859" s="1" t="s">
        <v>2536</v>
      </c>
      <c r="F5859" s="12" t="s">
        <v>3350</v>
      </c>
      <c r="G5859" s="12" t="s">
        <v>3350</v>
      </c>
      <c r="H5859" s="1" t="s">
        <v>85</v>
      </c>
      <c r="I5859" s="12" t="s">
        <v>554</v>
      </c>
      <c r="J5859" s="12" t="s">
        <v>559</v>
      </c>
      <c r="K5859" s="1" t="s">
        <v>2521</v>
      </c>
      <c r="L5859" s="1" t="s">
        <v>2526</v>
      </c>
      <c r="M5859" s="1" t="s">
        <v>3293</v>
      </c>
      <c r="N5859" s="1" t="s">
        <v>2395</v>
      </c>
    </row>
    <row r="5860" spans="3:14">
      <c r="C5860" s="1" t="s">
        <v>2537</v>
      </c>
      <c r="F5860" s="12" t="s">
        <v>3350</v>
      </c>
      <c r="G5860" s="12" t="s">
        <v>3350</v>
      </c>
      <c r="H5860" s="1" t="s">
        <v>85</v>
      </c>
      <c r="I5860" s="12" t="s">
        <v>554</v>
      </c>
      <c r="J5860" s="12" t="s">
        <v>559</v>
      </c>
      <c r="K5860" s="1" t="s">
        <v>2521</v>
      </c>
      <c r="L5860" s="1" t="s">
        <v>2526</v>
      </c>
      <c r="M5860" s="1" t="s">
        <v>3293</v>
      </c>
      <c r="N5860" s="1" t="s">
        <v>2395</v>
      </c>
    </row>
    <row r="5861" spans="3:14">
      <c r="C5861" s="1" t="s">
        <v>2538</v>
      </c>
      <c r="F5861" s="12" t="s">
        <v>3350</v>
      </c>
      <c r="G5861" s="12" t="s">
        <v>3350</v>
      </c>
      <c r="H5861" s="1" t="s">
        <v>85</v>
      </c>
      <c r="I5861" s="12" t="s">
        <v>554</v>
      </c>
      <c r="J5861" s="12" t="s">
        <v>559</v>
      </c>
      <c r="K5861" s="1" t="s">
        <v>2521</v>
      </c>
      <c r="L5861" s="1" t="s">
        <v>2526</v>
      </c>
      <c r="M5861" s="1" t="s">
        <v>3293</v>
      </c>
      <c r="N5861" s="1" t="s">
        <v>2395</v>
      </c>
    </row>
    <row r="5862" spans="3:14">
      <c r="C5862" s="1" t="s">
        <v>626</v>
      </c>
      <c r="D5862" s="1">
        <v>0</v>
      </c>
      <c r="E5862" s="1" t="s">
        <v>27</v>
      </c>
      <c r="F5862" s="12" t="s">
        <v>142</v>
      </c>
      <c r="G5862" s="12" t="s">
        <v>3350</v>
      </c>
      <c r="H5862" s="1" t="s">
        <v>85</v>
      </c>
      <c r="I5862" s="12" t="s">
        <v>2</v>
      </c>
      <c r="J5862" s="12" t="s">
        <v>554</v>
      </c>
      <c r="K5862" s="1" t="s">
        <v>2521</v>
      </c>
      <c r="L5862" s="1" t="s">
        <v>2526</v>
      </c>
      <c r="M5862" s="1" t="s">
        <v>3293</v>
      </c>
      <c r="N5862" s="1" t="s">
        <v>2395</v>
      </c>
    </row>
    <row r="5863" spans="3:14">
      <c r="C5863" s="1" t="s">
        <v>2541</v>
      </c>
      <c r="D5863" s="1">
        <v>0</v>
      </c>
      <c r="E5863" s="1" t="s">
        <v>27</v>
      </c>
      <c r="F5863" s="12" t="s">
        <v>142</v>
      </c>
      <c r="G5863" s="12" t="s">
        <v>3350</v>
      </c>
      <c r="H5863" s="1" t="s">
        <v>85</v>
      </c>
      <c r="I5863" s="12" t="s">
        <v>554</v>
      </c>
      <c r="J5863" s="12" t="s">
        <v>559</v>
      </c>
      <c r="K5863" s="1" t="s">
        <v>2521</v>
      </c>
      <c r="L5863" s="1" t="s">
        <v>2526</v>
      </c>
      <c r="M5863" s="1" t="s">
        <v>3293</v>
      </c>
      <c r="N5863" s="1" t="s">
        <v>2395</v>
      </c>
    </row>
    <row r="5864" spans="3:14">
      <c r="C5864" s="1" t="s">
        <v>2542</v>
      </c>
      <c r="D5864" s="1">
        <v>0</v>
      </c>
      <c r="E5864" s="1" t="s">
        <v>27</v>
      </c>
      <c r="F5864" s="12" t="s">
        <v>142</v>
      </c>
      <c r="G5864" s="12" t="s">
        <v>3350</v>
      </c>
      <c r="H5864" s="1" t="s">
        <v>85</v>
      </c>
      <c r="I5864" s="12" t="s">
        <v>554</v>
      </c>
      <c r="J5864" s="12" t="s">
        <v>559</v>
      </c>
      <c r="K5864" s="1" t="s">
        <v>2521</v>
      </c>
      <c r="L5864" s="1" t="s">
        <v>2526</v>
      </c>
      <c r="M5864" s="1" t="s">
        <v>3293</v>
      </c>
      <c r="N5864" s="1" t="s">
        <v>2395</v>
      </c>
    </row>
    <row r="5865" spans="3:14">
      <c r="C5865" s="1" t="s">
        <v>2543</v>
      </c>
      <c r="D5865" s="1">
        <v>0</v>
      </c>
      <c r="E5865" s="1" t="s">
        <v>27</v>
      </c>
      <c r="F5865" s="12" t="s">
        <v>142</v>
      </c>
      <c r="G5865" s="12" t="s">
        <v>3350</v>
      </c>
      <c r="H5865" s="1" t="s">
        <v>85</v>
      </c>
      <c r="I5865" s="12" t="s">
        <v>554</v>
      </c>
      <c r="J5865" s="12" t="s">
        <v>559</v>
      </c>
      <c r="K5865" s="1" t="s">
        <v>2521</v>
      </c>
      <c r="L5865" s="1" t="s">
        <v>2526</v>
      </c>
      <c r="M5865" s="1" t="s">
        <v>3293</v>
      </c>
      <c r="N5865" s="1" t="s">
        <v>2395</v>
      </c>
    </row>
    <row r="5866" spans="3:14">
      <c r="C5866" s="1" t="s">
        <v>2544</v>
      </c>
      <c r="D5866" s="1">
        <v>0</v>
      </c>
      <c r="E5866" s="1" t="s">
        <v>27</v>
      </c>
      <c r="F5866" s="12" t="s">
        <v>142</v>
      </c>
      <c r="G5866" s="12" t="s">
        <v>3350</v>
      </c>
      <c r="H5866" s="1" t="s">
        <v>85</v>
      </c>
      <c r="I5866" s="12" t="s">
        <v>554</v>
      </c>
      <c r="J5866" s="12" t="s">
        <v>559</v>
      </c>
      <c r="K5866" s="1" t="s">
        <v>2521</v>
      </c>
      <c r="L5866" s="1" t="s">
        <v>2526</v>
      </c>
      <c r="M5866" s="1" t="s">
        <v>3293</v>
      </c>
      <c r="N5866" s="1" t="s">
        <v>2395</v>
      </c>
    </row>
    <row r="5867" spans="3:14">
      <c r="C5867" s="1" t="s">
        <v>2545</v>
      </c>
      <c r="D5867" s="1">
        <v>0</v>
      </c>
      <c r="E5867" s="1" t="s">
        <v>27</v>
      </c>
      <c r="F5867" s="12" t="s">
        <v>142</v>
      </c>
      <c r="G5867" s="12" t="s">
        <v>3350</v>
      </c>
      <c r="H5867" s="1" t="s">
        <v>85</v>
      </c>
      <c r="I5867" s="12" t="s">
        <v>554</v>
      </c>
      <c r="J5867" s="12" t="s">
        <v>559</v>
      </c>
      <c r="K5867" s="1" t="s">
        <v>2521</v>
      </c>
      <c r="L5867" s="1" t="s">
        <v>2526</v>
      </c>
      <c r="M5867" s="1" t="s">
        <v>3293</v>
      </c>
      <c r="N5867" s="1" t="s">
        <v>2395</v>
      </c>
    </row>
    <row r="5868" spans="3:14">
      <c r="C5868" s="1" t="s">
        <v>2546</v>
      </c>
      <c r="D5868" s="1">
        <v>0</v>
      </c>
      <c r="E5868" s="1" t="s">
        <v>27</v>
      </c>
      <c r="F5868" s="12" t="s">
        <v>142</v>
      </c>
      <c r="G5868" s="12" t="s">
        <v>3350</v>
      </c>
      <c r="H5868" s="1" t="s">
        <v>85</v>
      </c>
      <c r="I5868" s="12" t="s">
        <v>554</v>
      </c>
      <c r="J5868" s="12" t="s">
        <v>559</v>
      </c>
      <c r="K5868" s="1" t="s">
        <v>2521</v>
      </c>
      <c r="L5868" s="1" t="s">
        <v>2526</v>
      </c>
      <c r="M5868" s="1" t="s">
        <v>3293</v>
      </c>
      <c r="N5868" s="1" t="s">
        <v>2395</v>
      </c>
    </row>
    <row r="5869" spans="3:14">
      <c r="C5869" s="1" t="s">
        <v>2547</v>
      </c>
      <c r="D5869" s="1">
        <v>0</v>
      </c>
      <c r="E5869" s="1" t="s">
        <v>27</v>
      </c>
      <c r="F5869" s="12" t="s">
        <v>142</v>
      </c>
      <c r="G5869" s="12" t="s">
        <v>3350</v>
      </c>
      <c r="H5869" s="1" t="s">
        <v>85</v>
      </c>
      <c r="I5869" s="12" t="s">
        <v>554</v>
      </c>
      <c r="J5869" s="12" t="s">
        <v>559</v>
      </c>
      <c r="K5869" s="1" t="s">
        <v>2521</v>
      </c>
      <c r="L5869" s="1" t="s">
        <v>2526</v>
      </c>
      <c r="M5869" s="1" t="s">
        <v>3293</v>
      </c>
      <c r="N5869" s="1" t="s">
        <v>2395</v>
      </c>
    </row>
    <row r="5870" spans="3:14">
      <c r="C5870" s="1" t="s">
        <v>2799</v>
      </c>
      <c r="D5870" s="1">
        <v>0</v>
      </c>
      <c r="E5870" s="1" t="s">
        <v>27</v>
      </c>
      <c r="F5870" s="12" t="s">
        <v>142</v>
      </c>
      <c r="G5870" s="12" t="s">
        <v>3350</v>
      </c>
      <c r="H5870" s="1" t="s">
        <v>85</v>
      </c>
      <c r="I5870" s="12" t="s">
        <v>554</v>
      </c>
      <c r="J5870" s="12" t="s">
        <v>559</v>
      </c>
      <c r="K5870" s="1" t="s">
        <v>2521</v>
      </c>
      <c r="L5870" s="1" t="s">
        <v>2526</v>
      </c>
      <c r="M5870" s="1" t="s">
        <v>3293</v>
      </c>
      <c r="N5870" s="1" t="s">
        <v>2395</v>
      </c>
    </row>
    <row r="5871" spans="3:14">
      <c r="C5871" s="1" t="s">
        <v>2671</v>
      </c>
      <c r="D5871" s="1">
        <v>0</v>
      </c>
      <c r="E5871" s="1" t="s">
        <v>27</v>
      </c>
      <c r="F5871" s="12" t="s">
        <v>142</v>
      </c>
      <c r="G5871" s="12" t="s">
        <v>3350</v>
      </c>
      <c r="H5871" s="1" t="s">
        <v>85</v>
      </c>
      <c r="I5871" s="12" t="s">
        <v>554</v>
      </c>
      <c r="J5871" s="12" t="s">
        <v>559</v>
      </c>
      <c r="K5871" s="1" t="s">
        <v>2521</v>
      </c>
      <c r="L5871" s="1" t="s">
        <v>2526</v>
      </c>
      <c r="M5871" s="1" t="s">
        <v>3293</v>
      </c>
      <c r="N5871" s="1" t="s">
        <v>2395</v>
      </c>
    </row>
    <row r="5872" spans="3:14">
      <c r="C5872" s="1" t="s">
        <v>626</v>
      </c>
      <c r="D5872" s="1">
        <v>0</v>
      </c>
      <c r="E5872" s="1" t="s">
        <v>27</v>
      </c>
      <c r="F5872" s="12" t="s">
        <v>142</v>
      </c>
      <c r="G5872" s="12" t="s">
        <v>3350</v>
      </c>
      <c r="H5872" s="1" t="s">
        <v>85</v>
      </c>
      <c r="I5872" s="12" t="s">
        <v>2</v>
      </c>
      <c r="J5872" s="12" t="s">
        <v>559</v>
      </c>
      <c r="K5872" s="1" t="s">
        <v>2521</v>
      </c>
      <c r="L5872" s="1" t="s">
        <v>2526</v>
      </c>
      <c r="M5872" s="1" t="s">
        <v>3293</v>
      </c>
      <c r="N5872" s="1" t="s">
        <v>2395</v>
      </c>
    </row>
    <row r="5873" spans="3:14">
      <c r="C5873" s="1" t="s">
        <v>2536</v>
      </c>
      <c r="F5873" s="12" t="s">
        <v>3350</v>
      </c>
      <c r="G5873" s="12" t="s">
        <v>3350</v>
      </c>
      <c r="H5873" s="1" t="s">
        <v>85</v>
      </c>
      <c r="I5873" s="12" t="s">
        <v>554</v>
      </c>
      <c r="J5873" s="12" t="s">
        <v>559</v>
      </c>
      <c r="K5873" s="1" t="s">
        <v>2521</v>
      </c>
      <c r="L5873" s="1" t="s">
        <v>2526</v>
      </c>
      <c r="M5873" s="1" t="s">
        <v>3293</v>
      </c>
      <c r="N5873" s="1" t="s">
        <v>2396</v>
      </c>
    </row>
    <row r="5874" spans="3:14">
      <c r="C5874" s="1" t="s">
        <v>2537</v>
      </c>
      <c r="F5874" s="12" t="s">
        <v>3350</v>
      </c>
      <c r="G5874" s="12" t="s">
        <v>3350</v>
      </c>
      <c r="H5874" s="1" t="s">
        <v>85</v>
      </c>
      <c r="I5874" s="12" t="s">
        <v>554</v>
      </c>
      <c r="J5874" s="12" t="s">
        <v>559</v>
      </c>
      <c r="K5874" s="1" t="s">
        <v>2521</v>
      </c>
      <c r="L5874" s="1" t="s">
        <v>2526</v>
      </c>
      <c r="M5874" s="1" t="s">
        <v>3293</v>
      </c>
      <c r="N5874" s="1" t="s">
        <v>2396</v>
      </c>
    </row>
    <row r="5875" spans="3:14">
      <c r="C5875" s="1" t="s">
        <v>2538</v>
      </c>
      <c r="F5875" s="12" t="s">
        <v>3350</v>
      </c>
      <c r="G5875" s="12" t="s">
        <v>3350</v>
      </c>
      <c r="H5875" s="1" t="s">
        <v>85</v>
      </c>
      <c r="I5875" s="12" t="s">
        <v>554</v>
      </c>
      <c r="J5875" s="12" t="s">
        <v>559</v>
      </c>
      <c r="K5875" s="1" t="s">
        <v>2521</v>
      </c>
      <c r="L5875" s="1" t="s">
        <v>2526</v>
      </c>
      <c r="M5875" s="1" t="s">
        <v>3293</v>
      </c>
      <c r="N5875" s="1" t="s">
        <v>2396</v>
      </c>
    </row>
    <row r="5876" spans="3:14">
      <c r="C5876" s="1" t="s">
        <v>626</v>
      </c>
      <c r="D5876" s="1">
        <v>0</v>
      </c>
      <c r="E5876" s="1" t="s">
        <v>27</v>
      </c>
      <c r="F5876" s="12" t="s">
        <v>142</v>
      </c>
      <c r="G5876" s="12" t="s">
        <v>3350</v>
      </c>
      <c r="H5876" s="1" t="s">
        <v>85</v>
      </c>
      <c r="I5876" s="12" t="s">
        <v>2</v>
      </c>
      <c r="J5876" s="12" t="s">
        <v>554</v>
      </c>
      <c r="K5876" s="1" t="s">
        <v>2521</v>
      </c>
      <c r="L5876" s="1" t="s">
        <v>2526</v>
      </c>
      <c r="M5876" s="1" t="s">
        <v>3293</v>
      </c>
      <c r="N5876" s="1" t="s">
        <v>2396</v>
      </c>
    </row>
    <row r="5877" spans="3:14">
      <c r="C5877" s="1" t="s">
        <v>2541</v>
      </c>
      <c r="D5877" s="1">
        <v>0</v>
      </c>
      <c r="E5877" s="1" t="s">
        <v>27</v>
      </c>
      <c r="F5877" s="12" t="s">
        <v>142</v>
      </c>
      <c r="G5877" s="12" t="s">
        <v>3350</v>
      </c>
      <c r="H5877" s="1" t="s">
        <v>85</v>
      </c>
      <c r="I5877" s="12" t="s">
        <v>554</v>
      </c>
      <c r="J5877" s="12" t="s">
        <v>559</v>
      </c>
      <c r="K5877" s="1" t="s">
        <v>2521</v>
      </c>
      <c r="L5877" s="1" t="s">
        <v>2526</v>
      </c>
      <c r="M5877" s="1" t="s">
        <v>3293</v>
      </c>
      <c r="N5877" s="1" t="s">
        <v>2396</v>
      </c>
    </row>
    <row r="5878" spans="3:14">
      <c r="C5878" s="1" t="s">
        <v>2542</v>
      </c>
      <c r="D5878" s="1">
        <v>0</v>
      </c>
      <c r="E5878" s="1" t="s">
        <v>27</v>
      </c>
      <c r="F5878" s="12" t="s">
        <v>142</v>
      </c>
      <c r="G5878" s="12" t="s">
        <v>3350</v>
      </c>
      <c r="H5878" s="1" t="s">
        <v>85</v>
      </c>
      <c r="I5878" s="12" t="s">
        <v>554</v>
      </c>
      <c r="J5878" s="12" t="s">
        <v>559</v>
      </c>
      <c r="K5878" s="1" t="s">
        <v>2521</v>
      </c>
      <c r="L5878" s="1" t="s">
        <v>2526</v>
      </c>
      <c r="M5878" s="1" t="s">
        <v>3293</v>
      </c>
      <c r="N5878" s="1" t="s">
        <v>2396</v>
      </c>
    </row>
    <row r="5879" spans="3:14">
      <c r="C5879" s="1" t="s">
        <v>2543</v>
      </c>
      <c r="D5879" s="1">
        <v>0</v>
      </c>
      <c r="E5879" s="1" t="s">
        <v>27</v>
      </c>
      <c r="F5879" s="12" t="s">
        <v>142</v>
      </c>
      <c r="G5879" s="12" t="s">
        <v>3350</v>
      </c>
      <c r="H5879" s="1" t="s">
        <v>85</v>
      </c>
      <c r="I5879" s="12" t="s">
        <v>554</v>
      </c>
      <c r="J5879" s="12" t="s">
        <v>559</v>
      </c>
      <c r="K5879" s="1" t="s">
        <v>2521</v>
      </c>
      <c r="L5879" s="1" t="s">
        <v>2526</v>
      </c>
      <c r="M5879" s="1" t="s">
        <v>3293</v>
      </c>
      <c r="N5879" s="1" t="s">
        <v>2396</v>
      </c>
    </row>
    <row r="5880" spans="3:14">
      <c r="C5880" s="1" t="s">
        <v>2544</v>
      </c>
      <c r="D5880" s="1">
        <v>0</v>
      </c>
      <c r="E5880" s="1" t="s">
        <v>27</v>
      </c>
      <c r="F5880" s="12" t="s">
        <v>142</v>
      </c>
      <c r="G5880" s="12" t="s">
        <v>3350</v>
      </c>
      <c r="H5880" s="1" t="s">
        <v>85</v>
      </c>
      <c r="I5880" s="12" t="s">
        <v>554</v>
      </c>
      <c r="J5880" s="12" t="s">
        <v>559</v>
      </c>
      <c r="K5880" s="1" t="s">
        <v>2521</v>
      </c>
      <c r="L5880" s="1" t="s">
        <v>2526</v>
      </c>
      <c r="M5880" s="1" t="s">
        <v>3293</v>
      </c>
      <c r="N5880" s="1" t="s">
        <v>2396</v>
      </c>
    </row>
    <row r="5881" spans="3:14">
      <c r="C5881" s="1" t="s">
        <v>2545</v>
      </c>
      <c r="D5881" s="1">
        <v>0</v>
      </c>
      <c r="E5881" s="1" t="s">
        <v>27</v>
      </c>
      <c r="F5881" s="12" t="s">
        <v>142</v>
      </c>
      <c r="G5881" s="12" t="s">
        <v>3350</v>
      </c>
      <c r="H5881" s="1" t="s">
        <v>85</v>
      </c>
      <c r="I5881" s="12" t="s">
        <v>554</v>
      </c>
      <c r="J5881" s="12" t="s">
        <v>559</v>
      </c>
      <c r="K5881" s="1" t="s">
        <v>2521</v>
      </c>
      <c r="L5881" s="1" t="s">
        <v>2526</v>
      </c>
      <c r="M5881" s="1" t="s">
        <v>3293</v>
      </c>
      <c r="N5881" s="1" t="s">
        <v>2396</v>
      </c>
    </row>
    <row r="5882" spans="3:14">
      <c r="C5882" s="1" t="s">
        <v>2546</v>
      </c>
      <c r="D5882" s="1">
        <v>0</v>
      </c>
      <c r="E5882" s="1" t="s">
        <v>27</v>
      </c>
      <c r="F5882" s="12" t="s">
        <v>142</v>
      </c>
      <c r="G5882" s="12" t="s">
        <v>3350</v>
      </c>
      <c r="H5882" s="1" t="s">
        <v>85</v>
      </c>
      <c r="I5882" s="12" t="s">
        <v>554</v>
      </c>
      <c r="J5882" s="12" t="s">
        <v>559</v>
      </c>
      <c r="K5882" s="1" t="s">
        <v>2521</v>
      </c>
      <c r="L5882" s="1" t="s">
        <v>2526</v>
      </c>
      <c r="M5882" s="1" t="s">
        <v>3293</v>
      </c>
      <c r="N5882" s="1" t="s">
        <v>2396</v>
      </c>
    </row>
    <row r="5883" spans="3:14">
      <c r="C5883" s="1" t="s">
        <v>2547</v>
      </c>
      <c r="D5883" s="1">
        <v>0</v>
      </c>
      <c r="E5883" s="1" t="s">
        <v>27</v>
      </c>
      <c r="F5883" s="12" t="s">
        <v>142</v>
      </c>
      <c r="G5883" s="12" t="s">
        <v>3350</v>
      </c>
      <c r="H5883" s="1" t="s">
        <v>85</v>
      </c>
      <c r="I5883" s="12" t="s">
        <v>554</v>
      </c>
      <c r="J5883" s="12" t="s">
        <v>559</v>
      </c>
      <c r="K5883" s="1" t="s">
        <v>2521</v>
      </c>
      <c r="L5883" s="1" t="s">
        <v>2526</v>
      </c>
      <c r="M5883" s="1" t="s">
        <v>3293</v>
      </c>
      <c r="N5883" s="1" t="s">
        <v>2396</v>
      </c>
    </row>
    <row r="5884" spans="3:14">
      <c r="C5884" s="1" t="s">
        <v>2799</v>
      </c>
      <c r="D5884" s="1">
        <v>0</v>
      </c>
      <c r="E5884" s="1" t="s">
        <v>27</v>
      </c>
      <c r="F5884" s="12" t="s">
        <v>142</v>
      </c>
      <c r="G5884" s="12" t="s">
        <v>3350</v>
      </c>
      <c r="H5884" s="1" t="s">
        <v>85</v>
      </c>
      <c r="I5884" s="12" t="s">
        <v>554</v>
      </c>
      <c r="J5884" s="12" t="s">
        <v>559</v>
      </c>
      <c r="K5884" s="1" t="s">
        <v>2521</v>
      </c>
      <c r="L5884" s="1" t="s">
        <v>2526</v>
      </c>
      <c r="M5884" s="1" t="s">
        <v>3293</v>
      </c>
      <c r="N5884" s="1" t="s">
        <v>2396</v>
      </c>
    </row>
    <row r="5885" spans="3:14">
      <c r="C5885" s="1" t="s">
        <v>2671</v>
      </c>
      <c r="D5885" s="1">
        <v>0</v>
      </c>
      <c r="E5885" s="1" t="s">
        <v>27</v>
      </c>
      <c r="F5885" s="12" t="s">
        <v>142</v>
      </c>
      <c r="G5885" s="12" t="s">
        <v>3350</v>
      </c>
      <c r="H5885" s="1" t="s">
        <v>85</v>
      </c>
      <c r="I5885" s="12" t="s">
        <v>554</v>
      </c>
      <c r="J5885" s="12" t="s">
        <v>559</v>
      </c>
      <c r="K5885" s="1" t="s">
        <v>2521</v>
      </c>
      <c r="L5885" s="1" t="s">
        <v>2526</v>
      </c>
      <c r="M5885" s="1" t="s">
        <v>3293</v>
      </c>
      <c r="N5885" s="1" t="s">
        <v>2396</v>
      </c>
    </row>
    <row r="5886" spans="3:14">
      <c r="C5886" s="1" t="s">
        <v>626</v>
      </c>
      <c r="D5886" s="1">
        <v>0</v>
      </c>
      <c r="E5886" s="1" t="s">
        <v>27</v>
      </c>
      <c r="F5886" s="12" t="s">
        <v>142</v>
      </c>
      <c r="G5886" s="12" t="s">
        <v>3350</v>
      </c>
      <c r="H5886" s="1" t="s">
        <v>85</v>
      </c>
      <c r="I5886" s="12" t="s">
        <v>2</v>
      </c>
      <c r="J5886" s="12" t="s">
        <v>559</v>
      </c>
      <c r="K5886" s="1" t="s">
        <v>2521</v>
      </c>
      <c r="L5886" s="1" t="s">
        <v>2526</v>
      </c>
      <c r="M5886" s="1" t="s">
        <v>3293</v>
      </c>
      <c r="N5886" s="1" t="s">
        <v>2396</v>
      </c>
    </row>
    <row r="5887" spans="3:14">
      <c r="C5887" s="1" t="s">
        <v>2536</v>
      </c>
      <c r="F5887" s="12" t="s">
        <v>3350</v>
      </c>
      <c r="G5887" s="12" t="s">
        <v>3350</v>
      </c>
      <c r="H5887" s="1" t="s">
        <v>85</v>
      </c>
      <c r="I5887" s="12" t="s">
        <v>554</v>
      </c>
      <c r="J5887" s="12" t="s">
        <v>559</v>
      </c>
      <c r="K5887" s="1" t="s">
        <v>2521</v>
      </c>
      <c r="L5887" s="1" t="s">
        <v>2526</v>
      </c>
      <c r="M5887" s="1" t="s">
        <v>3293</v>
      </c>
      <c r="N5887" s="1" t="s">
        <v>2397</v>
      </c>
    </row>
    <row r="5888" spans="3:14">
      <c r="C5888" s="1" t="s">
        <v>2537</v>
      </c>
      <c r="F5888" s="12" t="s">
        <v>3350</v>
      </c>
      <c r="G5888" s="12" t="s">
        <v>3350</v>
      </c>
      <c r="H5888" s="1" t="s">
        <v>85</v>
      </c>
      <c r="I5888" s="12" t="s">
        <v>554</v>
      </c>
      <c r="J5888" s="12" t="s">
        <v>559</v>
      </c>
      <c r="K5888" s="1" t="s">
        <v>2521</v>
      </c>
      <c r="L5888" s="1" t="s">
        <v>2526</v>
      </c>
      <c r="M5888" s="1" t="s">
        <v>3293</v>
      </c>
      <c r="N5888" s="1" t="s">
        <v>2397</v>
      </c>
    </row>
    <row r="5889" spans="3:14">
      <c r="C5889" s="1" t="s">
        <v>2538</v>
      </c>
      <c r="F5889" s="12" t="s">
        <v>3350</v>
      </c>
      <c r="G5889" s="12" t="s">
        <v>3350</v>
      </c>
      <c r="H5889" s="1" t="s">
        <v>85</v>
      </c>
      <c r="I5889" s="12" t="s">
        <v>554</v>
      </c>
      <c r="J5889" s="12" t="s">
        <v>559</v>
      </c>
      <c r="K5889" s="1" t="s">
        <v>2521</v>
      </c>
      <c r="L5889" s="1" t="s">
        <v>2526</v>
      </c>
      <c r="M5889" s="1" t="s">
        <v>3293</v>
      </c>
      <c r="N5889" s="1" t="s">
        <v>2397</v>
      </c>
    </row>
    <row r="5890" spans="3:14">
      <c r="C5890" s="1" t="s">
        <v>626</v>
      </c>
      <c r="D5890" s="1">
        <v>0</v>
      </c>
      <c r="E5890" s="1" t="s">
        <v>27</v>
      </c>
      <c r="F5890" s="12" t="s">
        <v>142</v>
      </c>
      <c r="G5890" s="12" t="s">
        <v>3350</v>
      </c>
      <c r="H5890" s="1" t="s">
        <v>85</v>
      </c>
      <c r="I5890" s="12" t="s">
        <v>2</v>
      </c>
      <c r="J5890" s="12" t="s">
        <v>554</v>
      </c>
      <c r="K5890" s="1" t="s">
        <v>2521</v>
      </c>
      <c r="L5890" s="1" t="s">
        <v>2526</v>
      </c>
      <c r="M5890" s="1" t="s">
        <v>3293</v>
      </c>
      <c r="N5890" s="1" t="s">
        <v>2397</v>
      </c>
    </row>
    <row r="5891" spans="3:14">
      <c r="C5891" s="1" t="s">
        <v>2541</v>
      </c>
      <c r="D5891" s="1">
        <v>0</v>
      </c>
      <c r="E5891" s="1" t="s">
        <v>27</v>
      </c>
      <c r="F5891" s="12" t="s">
        <v>142</v>
      </c>
      <c r="G5891" s="12" t="s">
        <v>3350</v>
      </c>
      <c r="H5891" s="1" t="s">
        <v>85</v>
      </c>
      <c r="I5891" s="12" t="s">
        <v>554</v>
      </c>
      <c r="J5891" s="12" t="s">
        <v>559</v>
      </c>
      <c r="K5891" s="1" t="s">
        <v>2521</v>
      </c>
      <c r="L5891" s="1" t="s">
        <v>2526</v>
      </c>
      <c r="M5891" s="1" t="s">
        <v>3293</v>
      </c>
      <c r="N5891" s="1" t="s">
        <v>2397</v>
      </c>
    </row>
    <row r="5892" spans="3:14">
      <c r="C5892" s="1" t="s">
        <v>2542</v>
      </c>
      <c r="D5892" s="1">
        <v>0</v>
      </c>
      <c r="E5892" s="1" t="s">
        <v>27</v>
      </c>
      <c r="F5892" s="12" t="s">
        <v>142</v>
      </c>
      <c r="G5892" s="12" t="s">
        <v>3350</v>
      </c>
      <c r="H5892" s="1" t="s">
        <v>85</v>
      </c>
      <c r="I5892" s="12" t="s">
        <v>554</v>
      </c>
      <c r="J5892" s="12" t="s">
        <v>559</v>
      </c>
      <c r="K5892" s="1" t="s">
        <v>2521</v>
      </c>
      <c r="L5892" s="1" t="s">
        <v>2526</v>
      </c>
      <c r="M5892" s="1" t="s">
        <v>3293</v>
      </c>
      <c r="N5892" s="1" t="s">
        <v>2397</v>
      </c>
    </row>
    <row r="5893" spans="3:14">
      <c r="C5893" s="1" t="s">
        <v>2543</v>
      </c>
      <c r="D5893" s="1">
        <v>0</v>
      </c>
      <c r="E5893" s="1" t="s">
        <v>27</v>
      </c>
      <c r="F5893" s="12" t="s">
        <v>142</v>
      </c>
      <c r="G5893" s="12" t="s">
        <v>3350</v>
      </c>
      <c r="H5893" s="1" t="s">
        <v>85</v>
      </c>
      <c r="I5893" s="12" t="s">
        <v>554</v>
      </c>
      <c r="J5893" s="12" t="s">
        <v>559</v>
      </c>
      <c r="K5893" s="1" t="s">
        <v>2521</v>
      </c>
      <c r="L5893" s="1" t="s">
        <v>2526</v>
      </c>
      <c r="M5893" s="1" t="s">
        <v>3293</v>
      </c>
      <c r="N5893" s="1" t="s">
        <v>2397</v>
      </c>
    </row>
    <row r="5894" spans="3:14">
      <c r="C5894" s="1" t="s">
        <v>2544</v>
      </c>
      <c r="D5894" s="1">
        <v>0</v>
      </c>
      <c r="E5894" s="1" t="s">
        <v>27</v>
      </c>
      <c r="F5894" s="12" t="s">
        <v>142</v>
      </c>
      <c r="G5894" s="12" t="s">
        <v>3350</v>
      </c>
      <c r="H5894" s="1" t="s">
        <v>85</v>
      </c>
      <c r="I5894" s="12" t="s">
        <v>554</v>
      </c>
      <c r="J5894" s="12" t="s">
        <v>559</v>
      </c>
      <c r="K5894" s="1" t="s">
        <v>2521</v>
      </c>
      <c r="L5894" s="1" t="s">
        <v>2526</v>
      </c>
      <c r="M5894" s="1" t="s">
        <v>3293</v>
      </c>
      <c r="N5894" s="1" t="s">
        <v>2397</v>
      </c>
    </row>
    <row r="5895" spans="3:14">
      <c r="C5895" s="1" t="s">
        <v>2545</v>
      </c>
      <c r="D5895" s="1">
        <v>0</v>
      </c>
      <c r="E5895" s="1" t="s">
        <v>27</v>
      </c>
      <c r="F5895" s="12" t="s">
        <v>142</v>
      </c>
      <c r="G5895" s="12" t="s">
        <v>3350</v>
      </c>
      <c r="H5895" s="1" t="s">
        <v>85</v>
      </c>
      <c r="I5895" s="12" t="s">
        <v>554</v>
      </c>
      <c r="J5895" s="12" t="s">
        <v>559</v>
      </c>
      <c r="K5895" s="1" t="s">
        <v>2521</v>
      </c>
      <c r="L5895" s="1" t="s">
        <v>2526</v>
      </c>
      <c r="M5895" s="1" t="s">
        <v>3293</v>
      </c>
      <c r="N5895" s="1" t="s">
        <v>2397</v>
      </c>
    </row>
    <row r="5896" spans="3:14">
      <c r="C5896" s="1" t="s">
        <v>2546</v>
      </c>
      <c r="D5896" s="1">
        <v>0</v>
      </c>
      <c r="E5896" s="1" t="s">
        <v>27</v>
      </c>
      <c r="F5896" s="12" t="s">
        <v>142</v>
      </c>
      <c r="G5896" s="12" t="s">
        <v>3350</v>
      </c>
      <c r="H5896" s="1" t="s">
        <v>85</v>
      </c>
      <c r="I5896" s="12" t="s">
        <v>554</v>
      </c>
      <c r="J5896" s="12" t="s">
        <v>559</v>
      </c>
      <c r="K5896" s="1" t="s">
        <v>2521</v>
      </c>
      <c r="L5896" s="1" t="s">
        <v>2526</v>
      </c>
      <c r="M5896" s="1" t="s">
        <v>3293</v>
      </c>
      <c r="N5896" s="1" t="s">
        <v>2397</v>
      </c>
    </row>
    <row r="5897" spans="3:14">
      <c r="C5897" s="1" t="s">
        <v>2547</v>
      </c>
      <c r="D5897" s="1">
        <v>0</v>
      </c>
      <c r="E5897" s="1" t="s">
        <v>27</v>
      </c>
      <c r="F5897" s="12" t="s">
        <v>142</v>
      </c>
      <c r="G5897" s="12" t="s">
        <v>3350</v>
      </c>
      <c r="H5897" s="1" t="s">
        <v>85</v>
      </c>
      <c r="I5897" s="12" t="s">
        <v>554</v>
      </c>
      <c r="J5897" s="12" t="s">
        <v>559</v>
      </c>
      <c r="K5897" s="1" t="s">
        <v>2521</v>
      </c>
      <c r="L5897" s="1" t="s">
        <v>2526</v>
      </c>
      <c r="M5897" s="1" t="s">
        <v>3293</v>
      </c>
      <c r="N5897" s="1" t="s">
        <v>2397</v>
      </c>
    </row>
    <row r="5898" spans="3:14">
      <c r="C5898" s="1" t="s">
        <v>2799</v>
      </c>
      <c r="D5898" s="1">
        <v>0</v>
      </c>
      <c r="E5898" s="1" t="s">
        <v>27</v>
      </c>
      <c r="F5898" s="12" t="s">
        <v>142</v>
      </c>
      <c r="G5898" s="12" t="s">
        <v>3350</v>
      </c>
      <c r="H5898" s="1" t="s">
        <v>85</v>
      </c>
      <c r="I5898" s="12" t="s">
        <v>554</v>
      </c>
      <c r="J5898" s="12" t="s">
        <v>559</v>
      </c>
      <c r="K5898" s="1" t="s">
        <v>2521</v>
      </c>
      <c r="L5898" s="1" t="s">
        <v>2526</v>
      </c>
      <c r="M5898" s="1" t="s">
        <v>3293</v>
      </c>
      <c r="N5898" s="1" t="s">
        <v>2397</v>
      </c>
    </row>
    <row r="5899" spans="3:14">
      <c r="C5899" s="1" t="s">
        <v>2671</v>
      </c>
      <c r="D5899" s="1">
        <v>0</v>
      </c>
      <c r="E5899" s="1" t="s">
        <v>27</v>
      </c>
      <c r="F5899" s="12" t="s">
        <v>142</v>
      </c>
      <c r="G5899" s="12" t="s">
        <v>3350</v>
      </c>
      <c r="H5899" s="1" t="s">
        <v>85</v>
      </c>
      <c r="I5899" s="12" t="s">
        <v>554</v>
      </c>
      <c r="J5899" s="12" t="s">
        <v>559</v>
      </c>
      <c r="K5899" s="1" t="s">
        <v>2521</v>
      </c>
      <c r="L5899" s="1" t="s">
        <v>2526</v>
      </c>
      <c r="M5899" s="1" t="s">
        <v>3293</v>
      </c>
      <c r="N5899" s="1" t="s">
        <v>2397</v>
      </c>
    </row>
    <row r="5900" spans="3:14">
      <c r="C5900" s="1" t="s">
        <v>626</v>
      </c>
      <c r="D5900" s="1">
        <v>0</v>
      </c>
      <c r="E5900" s="1" t="s">
        <v>27</v>
      </c>
      <c r="F5900" s="12" t="s">
        <v>142</v>
      </c>
      <c r="G5900" s="12" t="s">
        <v>3350</v>
      </c>
      <c r="H5900" s="1" t="s">
        <v>85</v>
      </c>
      <c r="I5900" s="12" t="s">
        <v>2</v>
      </c>
      <c r="J5900" s="12" t="s">
        <v>559</v>
      </c>
      <c r="K5900" s="1" t="s">
        <v>2521</v>
      </c>
      <c r="L5900" s="1" t="s">
        <v>2526</v>
      </c>
      <c r="M5900" s="1" t="s">
        <v>3293</v>
      </c>
      <c r="N5900" s="1" t="s">
        <v>2397</v>
      </c>
    </row>
    <row r="5901" spans="3:14">
      <c r="C5901" s="1" t="s">
        <v>2536</v>
      </c>
      <c r="F5901" s="12" t="s">
        <v>3350</v>
      </c>
      <c r="G5901" s="12" t="s">
        <v>3350</v>
      </c>
      <c r="H5901" s="1" t="s">
        <v>85</v>
      </c>
      <c r="I5901" s="12" t="s">
        <v>554</v>
      </c>
      <c r="J5901" s="12" t="s">
        <v>559</v>
      </c>
      <c r="K5901" s="1" t="s">
        <v>2521</v>
      </c>
      <c r="L5901" s="1" t="s">
        <v>2527</v>
      </c>
      <c r="M5901" s="1" t="s">
        <v>3293</v>
      </c>
      <c r="N5901" s="1" t="s">
        <v>2395</v>
      </c>
    </row>
    <row r="5902" spans="3:14">
      <c r="C5902" s="1" t="s">
        <v>2537</v>
      </c>
      <c r="F5902" s="12" t="s">
        <v>3350</v>
      </c>
      <c r="G5902" s="12" t="s">
        <v>3350</v>
      </c>
      <c r="H5902" s="1" t="s">
        <v>85</v>
      </c>
      <c r="I5902" s="12" t="s">
        <v>554</v>
      </c>
      <c r="J5902" s="12" t="s">
        <v>559</v>
      </c>
      <c r="K5902" s="1" t="s">
        <v>2521</v>
      </c>
      <c r="L5902" s="1" t="s">
        <v>2527</v>
      </c>
      <c r="M5902" s="1" t="s">
        <v>3293</v>
      </c>
      <c r="N5902" s="1" t="s">
        <v>2395</v>
      </c>
    </row>
    <row r="5903" spans="3:14">
      <c r="C5903" s="1" t="s">
        <v>2538</v>
      </c>
      <c r="F5903" s="12" t="s">
        <v>3350</v>
      </c>
      <c r="G5903" s="12" t="s">
        <v>3350</v>
      </c>
      <c r="H5903" s="1" t="s">
        <v>85</v>
      </c>
      <c r="I5903" s="12" t="s">
        <v>554</v>
      </c>
      <c r="J5903" s="12" t="s">
        <v>559</v>
      </c>
      <c r="K5903" s="1" t="s">
        <v>2521</v>
      </c>
      <c r="L5903" s="1" t="s">
        <v>2527</v>
      </c>
      <c r="M5903" s="1" t="s">
        <v>3293</v>
      </c>
      <c r="N5903" s="1" t="s">
        <v>2395</v>
      </c>
    </row>
    <row r="5904" spans="3:14">
      <c r="C5904" s="1" t="s">
        <v>626</v>
      </c>
      <c r="D5904" s="1">
        <v>0</v>
      </c>
      <c r="E5904" s="1" t="s">
        <v>27</v>
      </c>
      <c r="F5904" s="12" t="s">
        <v>142</v>
      </c>
      <c r="G5904" s="12" t="s">
        <v>3350</v>
      </c>
      <c r="H5904" s="1" t="s">
        <v>85</v>
      </c>
      <c r="I5904" s="12" t="s">
        <v>2</v>
      </c>
      <c r="J5904" s="12" t="s">
        <v>554</v>
      </c>
      <c r="K5904" s="1" t="s">
        <v>2521</v>
      </c>
      <c r="L5904" s="1" t="s">
        <v>2527</v>
      </c>
      <c r="M5904" s="1" t="s">
        <v>3293</v>
      </c>
      <c r="N5904" s="1" t="s">
        <v>2395</v>
      </c>
    </row>
    <row r="5905" spans="3:14">
      <c r="C5905" s="1" t="s">
        <v>2541</v>
      </c>
      <c r="D5905" s="1">
        <v>0</v>
      </c>
      <c r="E5905" s="1" t="s">
        <v>27</v>
      </c>
      <c r="F5905" s="12" t="s">
        <v>142</v>
      </c>
      <c r="G5905" s="12" t="s">
        <v>3350</v>
      </c>
      <c r="H5905" s="1" t="s">
        <v>85</v>
      </c>
      <c r="I5905" s="12" t="s">
        <v>554</v>
      </c>
      <c r="J5905" s="12" t="s">
        <v>559</v>
      </c>
      <c r="K5905" s="1" t="s">
        <v>2521</v>
      </c>
      <c r="L5905" s="1" t="s">
        <v>2527</v>
      </c>
      <c r="M5905" s="1" t="s">
        <v>3293</v>
      </c>
      <c r="N5905" s="1" t="s">
        <v>2395</v>
      </c>
    </row>
    <row r="5906" spans="3:14">
      <c r="C5906" s="1" t="s">
        <v>2542</v>
      </c>
      <c r="D5906" s="1">
        <v>0</v>
      </c>
      <c r="E5906" s="1" t="s">
        <v>27</v>
      </c>
      <c r="F5906" s="12" t="s">
        <v>142</v>
      </c>
      <c r="G5906" s="12" t="s">
        <v>3350</v>
      </c>
      <c r="H5906" s="1" t="s">
        <v>85</v>
      </c>
      <c r="I5906" s="12" t="s">
        <v>554</v>
      </c>
      <c r="J5906" s="12" t="s">
        <v>559</v>
      </c>
      <c r="K5906" s="1" t="s">
        <v>2521</v>
      </c>
      <c r="L5906" s="1" t="s">
        <v>2527</v>
      </c>
      <c r="M5906" s="1" t="s">
        <v>3293</v>
      </c>
      <c r="N5906" s="1" t="s">
        <v>2395</v>
      </c>
    </row>
    <row r="5907" spans="3:14">
      <c r="C5907" s="1" t="s">
        <v>2543</v>
      </c>
      <c r="D5907" s="1">
        <v>0</v>
      </c>
      <c r="E5907" s="1" t="s">
        <v>27</v>
      </c>
      <c r="F5907" s="12" t="s">
        <v>142</v>
      </c>
      <c r="G5907" s="12" t="s">
        <v>3350</v>
      </c>
      <c r="H5907" s="1" t="s">
        <v>85</v>
      </c>
      <c r="I5907" s="12" t="s">
        <v>554</v>
      </c>
      <c r="J5907" s="12" t="s">
        <v>559</v>
      </c>
      <c r="K5907" s="1" t="s">
        <v>2521</v>
      </c>
      <c r="L5907" s="1" t="s">
        <v>2527</v>
      </c>
      <c r="M5907" s="1" t="s">
        <v>3293</v>
      </c>
      <c r="N5907" s="1" t="s">
        <v>2395</v>
      </c>
    </row>
    <row r="5908" spans="3:14">
      <c r="C5908" s="1" t="s">
        <v>2544</v>
      </c>
      <c r="D5908" s="1">
        <v>0</v>
      </c>
      <c r="E5908" s="1" t="s">
        <v>27</v>
      </c>
      <c r="F5908" s="12" t="s">
        <v>142</v>
      </c>
      <c r="G5908" s="12" t="s">
        <v>3350</v>
      </c>
      <c r="H5908" s="1" t="s">
        <v>85</v>
      </c>
      <c r="I5908" s="12" t="s">
        <v>554</v>
      </c>
      <c r="J5908" s="12" t="s">
        <v>559</v>
      </c>
      <c r="K5908" s="1" t="s">
        <v>2521</v>
      </c>
      <c r="L5908" s="1" t="s">
        <v>2527</v>
      </c>
      <c r="M5908" s="1" t="s">
        <v>3293</v>
      </c>
      <c r="N5908" s="1" t="s">
        <v>2395</v>
      </c>
    </row>
    <row r="5909" spans="3:14">
      <c r="C5909" s="1" t="s">
        <v>2545</v>
      </c>
      <c r="D5909" s="1">
        <v>0</v>
      </c>
      <c r="E5909" s="1" t="s">
        <v>27</v>
      </c>
      <c r="F5909" s="12" t="s">
        <v>142</v>
      </c>
      <c r="G5909" s="12" t="s">
        <v>3350</v>
      </c>
      <c r="H5909" s="1" t="s">
        <v>85</v>
      </c>
      <c r="I5909" s="12" t="s">
        <v>554</v>
      </c>
      <c r="J5909" s="12" t="s">
        <v>559</v>
      </c>
      <c r="K5909" s="1" t="s">
        <v>2521</v>
      </c>
      <c r="L5909" s="1" t="s">
        <v>2527</v>
      </c>
      <c r="M5909" s="1" t="s">
        <v>3293</v>
      </c>
      <c r="N5909" s="1" t="s">
        <v>2395</v>
      </c>
    </row>
    <row r="5910" spans="3:14">
      <c r="C5910" s="1" t="s">
        <v>2546</v>
      </c>
      <c r="D5910" s="1">
        <v>0</v>
      </c>
      <c r="E5910" s="1" t="s">
        <v>27</v>
      </c>
      <c r="F5910" s="12" t="s">
        <v>142</v>
      </c>
      <c r="G5910" s="12" t="s">
        <v>3350</v>
      </c>
      <c r="H5910" s="1" t="s">
        <v>85</v>
      </c>
      <c r="I5910" s="12" t="s">
        <v>554</v>
      </c>
      <c r="J5910" s="12" t="s">
        <v>559</v>
      </c>
      <c r="K5910" s="1" t="s">
        <v>2521</v>
      </c>
      <c r="L5910" s="1" t="s">
        <v>2527</v>
      </c>
      <c r="M5910" s="1" t="s">
        <v>3293</v>
      </c>
      <c r="N5910" s="1" t="s">
        <v>2395</v>
      </c>
    </row>
    <row r="5911" spans="3:14">
      <c r="C5911" s="1" t="s">
        <v>2547</v>
      </c>
      <c r="D5911" s="1">
        <v>0</v>
      </c>
      <c r="E5911" s="1" t="s">
        <v>27</v>
      </c>
      <c r="F5911" s="12" t="s">
        <v>142</v>
      </c>
      <c r="G5911" s="12" t="s">
        <v>3350</v>
      </c>
      <c r="H5911" s="1" t="s">
        <v>85</v>
      </c>
      <c r="I5911" s="12" t="s">
        <v>554</v>
      </c>
      <c r="J5911" s="12" t="s">
        <v>559</v>
      </c>
      <c r="K5911" s="1" t="s">
        <v>2521</v>
      </c>
      <c r="L5911" s="1" t="s">
        <v>2527</v>
      </c>
      <c r="M5911" s="1" t="s">
        <v>3293</v>
      </c>
      <c r="N5911" s="1" t="s">
        <v>2395</v>
      </c>
    </row>
    <row r="5912" spans="3:14">
      <c r="C5912" s="1" t="s">
        <v>2799</v>
      </c>
      <c r="D5912" s="1">
        <v>0</v>
      </c>
      <c r="E5912" s="1" t="s">
        <v>27</v>
      </c>
      <c r="F5912" s="12" t="s">
        <v>142</v>
      </c>
      <c r="G5912" s="12" t="s">
        <v>3350</v>
      </c>
      <c r="H5912" s="1" t="s">
        <v>85</v>
      </c>
      <c r="I5912" s="12" t="s">
        <v>554</v>
      </c>
      <c r="J5912" s="12" t="s">
        <v>559</v>
      </c>
      <c r="K5912" s="1" t="s">
        <v>2521</v>
      </c>
      <c r="L5912" s="1" t="s">
        <v>2527</v>
      </c>
      <c r="M5912" s="1" t="s">
        <v>3293</v>
      </c>
      <c r="N5912" s="1" t="s">
        <v>2395</v>
      </c>
    </row>
    <row r="5913" spans="3:14">
      <c r="C5913" s="1" t="s">
        <v>2671</v>
      </c>
      <c r="D5913" s="1">
        <v>0</v>
      </c>
      <c r="E5913" s="1" t="s">
        <v>27</v>
      </c>
      <c r="F5913" s="12" t="s">
        <v>142</v>
      </c>
      <c r="G5913" s="12" t="s">
        <v>3350</v>
      </c>
      <c r="H5913" s="1" t="s">
        <v>85</v>
      </c>
      <c r="I5913" s="12" t="s">
        <v>554</v>
      </c>
      <c r="J5913" s="12" t="s">
        <v>559</v>
      </c>
      <c r="K5913" s="1" t="s">
        <v>2521</v>
      </c>
      <c r="L5913" s="1" t="s">
        <v>2527</v>
      </c>
      <c r="M5913" s="1" t="s">
        <v>3293</v>
      </c>
      <c r="N5913" s="1" t="s">
        <v>2395</v>
      </c>
    </row>
    <row r="5914" spans="3:14">
      <c r="C5914" s="1" t="s">
        <v>626</v>
      </c>
      <c r="D5914" s="1">
        <v>0</v>
      </c>
      <c r="E5914" s="1" t="s">
        <v>27</v>
      </c>
      <c r="F5914" s="12" t="s">
        <v>142</v>
      </c>
      <c r="G5914" s="12" t="s">
        <v>3350</v>
      </c>
      <c r="H5914" s="1" t="s">
        <v>85</v>
      </c>
      <c r="I5914" s="12" t="s">
        <v>2</v>
      </c>
      <c r="J5914" s="12" t="s">
        <v>559</v>
      </c>
      <c r="K5914" s="1" t="s">
        <v>2521</v>
      </c>
      <c r="L5914" s="1" t="s">
        <v>2527</v>
      </c>
      <c r="M5914" s="1" t="s">
        <v>3293</v>
      </c>
      <c r="N5914" s="1" t="s">
        <v>2395</v>
      </c>
    </row>
    <row r="5915" spans="3:14">
      <c r="C5915" s="1" t="s">
        <v>2536</v>
      </c>
      <c r="F5915" s="30" t="s">
        <v>3350</v>
      </c>
      <c r="G5915" s="12" t="s">
        <v>3350</v>
      </c>
      <c r="H5915" s="1" t="s">
        <v>85</v>
      </c>
      <c r="I5915" s="12" t="s">
        <v>554</v>
      </c>
      <c r="J5915" s="12" t="s">
        <v>559</v>
      </c>
      <c r="K5915" s="1" t="s">
        <v>2521</v>
      </c>
      <c r="L5915" s="1" t="s">
        <v>2527</v>
      </c>
      <c r="M5915" s="1" t="s">
        <v>3293</v>
      </c>
      <c r="N5915" s="1" t="s">
        <v>2396</v>
      </c>
    </row>
    <row r="5916" spans="3:14">
      <c r="C5916" s="1" t="s">
        <v>2537</v>
      </c>
      <c r="F5916" s="12" t="s">
        <v>3350</v>
      </c>
      <c r="G5916" s="12" t="s">
        <v>3350</v>
      </c>
      <c r="H5916" s="1" t="s">
        <v>85</v>
      </c>
      <c r="I5916" s="12" t="s">
        <v>554</v>
      </c>
      <c r="J5916" s="12" t="s">
        <v>559</v>
      </c>
      <c r="K5916" s="1" t="s">
        <v>2521</v>
      </c>
      <c r="L5916" s="1" t="s">
        <v>2527</v>
      </c>
      <c r="M5916" s="1" t="s">
        <v>3293</v>
      </c>
      <c r="N5916" s="1" t="s">
        <v>2396</v>
      </c>
    </row>
    <row r="5917" spans="3:14">
      <c r="C5917" s="1" t="s">
        <v>2538</v>
      </c>
      <c r="F5917" s="12" t="s">
        <v>3350</v>
      </c>
      <c r="G5917" s="12" t="s">
        <v>3350</v>
      </c>
      <c r="H5917" s="1" t="s">
        <v>85</v>
      </c>
      <c r="I5917" s="12" t="s">
        <v>554</v>
      </c>
      <c r="J5917" s="12" t="s">
        <v>559</v>
      </c>
      <c r="K5917" s="1" t="s">
        <v>2521</v>
      </c>
      <c r="L5917" s="1" t="s">
        <v>2527</v>
      </c>
      <c r="M5917" s="1" t="s">
        <v>3293</v>
      </c>
      <c r="N5917" s="1" t="s">
        <v>2396</v>
      </c>
    </row>
    <row r="5918" spans="3:14">
      <c r="C5918" s="1" t="s">
        <v>626</v>
      </c>
      <c r="D5918" s="1">
        <v>0</v>
      </c>
      <c r="E5918" s="1" t="s">
        <v>27</v>
      </c>
      <c r="F5918" s="12" t="s">
        <v>142</v>
      </c>
      <c r="G5918" s="12" t="s">
        <v>3350</v>
      </c>
      <c r="H5918" s="1" t="s">
        <v>85</v>
      </c>
      <c r="I5918" s="12" t="s">
        <v>2</v>
      </c>
      <c r="J5918" s="12" t="s">
        <v>554</v>
      </c>
      <c r="K5918" s="1" t="s">
        <v>2521</v>
      </c>
      <c r="L5918" s="1" t="s">
        <v>2527</v>
      </c>
      <c r="M5918" s="1" t="s">
        <v>3293</v>
      </c>
      <c r="N5918" s="1" t="s">
        <v>2396</v>
      </c>
    </row>
    <row r="5919" spans="3:14">
      <c r="C5919" s="1" t="s">
        <v>2541</v>
      </c>
      <c r="D5919" s="1">
        <v>0</v>
      </c>
      <c r="E5919" s="1" t="s">
        <v>27</v>
      </c>
      <c r="F5919" s="12" t="s">
        <v>142</v>
      </c>
      <c r="G5919" s="12" t="s">
        <v>3350</v>
      </c>
      <c r="H5919" s="1" t="s">
        <v>85</v>
      </c>
      <c r="I5919" s="12" t="s">
        <v>554</v>
      </c>
      <c r="J5919" s="12" t="s">
        <v>559</v>
      </c>
      <c r="K5919" s="1" t="s">
        <v>2521</v>
      </c>
      <c r="L5919" s="1" t="s">
        <v>2527</v>
      </c>
      <c r="M5919" s="1" t="s">
        <v>3293</v>
      </c>
      <c r="N5919" s="1" t="s">
        <v>2396</v>
      </c>
    </row>
    <row r="5920" spans="3:14">
      <c r="C5920" s="1" t="s">
        <v>2542</v>
      </c>
      <c r="D5920" s="1">
        <v>0</v>
      </c>
      <c r="E5920" s="1" t="s">
        <v>27</v>
      </c>
      <c r="F5920" s="12" t="s">
        <v>142</v>
      </c>
      <c r="G5920" s="12" t="s">
        <v>3350</v>
      </c>
      <c r="H5920" s="1" t="s">
        <v>85</v>
      </c>
      <c r="I5920" s="12" t="s">
        <v>554</v>
      </c>
      <c r="J5920" s="12" t="s">
        <v>559</v>
      </c>
      <c r="K5920" s="1" t="s">
        <v>2521</v>
      </c>
      <c r="L5920" s="1" t="s">
        <v>2527</v>
      </c>
      <c r="M5920" s="1" t="s">
        <v>3293</v>
      </c>
      <c r="N5920" s="1" t="s">
        <v>2396</v>
      </c>
    </row>
    <row r="5921" spans="3:14">
      <c r="C5921" s="1" t="s">
        <v>2543</v>
      </c>
      <c r="D5921" s="1">
        <v>0</v>
      </c>
      <c r="E5921" s="1" t="s">
        <v>27</v>
      </c>
      <c r="F5921" s="12" t="s">
        <v>142</v>
      </c>
      <c r="G5921" s="12" t="s">
        <v>3350</v>
      </c>
      <c r="H5921" s="1" t="s">
        <v>85</v>
      </c>
      <c r="I5921" s="12" t="s">
        <v>554</v>
      </c>
      <c r="J5921" s="12" t="s">
        <v>559</v>
      </c>
      <c r="K5921" s="1" t="s">
        <v>2521</v>
      </c>
      <c r="L5921" s="1" t="s">
        <v>2527</v>
      </c>
      <c r="M5921" s="1" t="s">
        <v>3293</v>
      </c>
      <c r="N5921" s="1" t="s">
        <v>2396</v>
      </c>
    </row>
    <row r="5922" spans="3:14">
      <c r="C5922" s="1" t="s">
        <v>2544</v>
      </c>
      <c r="D5922" s="1">
        <v>0</v>
      </c>
      <c r="E5922" s="1" t="s">
        <v>27</v>
      </c>
      <c r="F5922" s="12" t="s">
        <v>142</v>
      </c>
      <c r="G5922" s="12" t="s">
        <v>3350</v>
      </c>
      <c r="H5922" s="1" t="s">
        <v>85</v>
      </c>
      <c r="I5922" s="12" t="s">
        <v>554</v>
      </c>
      <c r="J5922" s="12" t="s">
        <v>559</v>
      </c>
      <c r="K5922" s="1" t="s">
        <v>2521</v>
      </c>
      <c r="L5922" s="1" t="s">
        <v>2527</v>
      </c>
      <c r="M5922" s="1" t="s">
        <v>3293</v>
      </c>
      <c r="N5922" s="1" t="s">
        <v>2396</v>
      </c>
    </row>
    <row r="5923" spans="3:14">
      <c r="C5923" s="1" t="s">
        <v>2545</v>
      </c>
      <c r="D5923" s="1">
        <v>0</v>
      </c>
      <c r="E5923" s="1" t="s">
        <v>27</v>
      </c>
      <c r="F5923" s="12" t="s">
        <v>142</v>
      </c>
      <c r="G5923" s="12" t="s">
        <v>3350</v>
      </c>
      <c r="H5923" s="1" t="s">
        <v>85</v>
      </c>
      <c r="I5923" s="12" t="s">
        <v>554</v>
      </c>
      <c r="J5923" s="12" t="s">
        <v>559</v>
      </c>
      <c r="K5923" s="1" t="s">
        <v>2521</v>
      </c>
      <c r="L5923" s="1" t="s">
        <v>2527</v>
      </c>
      <c r="M5923" s="1" t="s">
        <v>3293</v>
      </c>
      <c r="N5923" s="1" t="s">
        <v>2396</v>
      </c>
    </row>
    <row r="5924" spans="3:14">
      <c r="C5924" s="1" t="s">
        <v>2546</v>
      </c>
      <c r="D5924" s="1">
        <v>0</v>
      </c>
      <c r="E5924" s="1" t="s">
        <v>27</v>
      </c>
      <c r="F5924" s="12" t="s">
        <v>142</v>
      </c>
      <c r="G5924" s="12" t="s">
        <v>3350</v>
      </c>
      <c r="H5924" s="1" t="s">
        <v>85</v>
      </c>
      <c r="I5924" s="12" t="s">
        <v>554</v>
      </c>
      <c r="J5924" s="12" t="s">
        <v>559</v>
      </c>
      <c r="K5924" s="1" t="s">
        <v>2521</v>
      </c>
      <c r="L5924" s="1" t="s">
        <v>2527</v>
      </c>
      <c r="M5924" s="1" t="s">
        <v>3293</v>
      </c>
      <c r="N5924" s="1" t="s">
        <v>2396</v>
      </c>
    </row>
    <row r="5925" spans="3:14">
      <c r="C5925" s="1" t="s">
        <v>2547</v>
      </c>
      <c r="D5925" s="1">
        <v>0</v>
      </c>
      <c r="E5925" s="1" t="s">
        <v>27</v>
      </c>
      <c r="F5925" s="12" t="s">
        <v>142</v>
      </c>
      <c r="G5925" s="12" t="s">
        <v>3350</v>
      </c>
      <c r="H5925" s="1" t="s">
        <v>85</v>
      </c>
      <c r="I5925" s="12" t="s">
        <v>554</v>
      </c>
      <c r="J5925" s="12" t="s">
        <v>559</v>
      </c>
      <c r="K5925" s="1" t="s">
        <v>2521</v>
      </c>
      <c r="L5925" s="1" t="s">
        <v>2527</v>
      </c>
      <c r="M5925" s="1" t="s">
        <v>3293</v>
      </c>
      <c r="N5925" s="1" t="s">
        <v>2396</v>
      </c>
    </row>
    <row r="5926" spans="3:14">
      <c r="C5926" s="1" t="s">
        <v>2799</v>
      </c>
      <c r="D5926" s="1">
        <v>0</v>
      </c>
      <c r="E5926" s="1" t="s">
        <v>27</v>
      </c>
      <c r="F5926" s="12" t="s">
        <v>142</v>
      </c>
      <c r="G5926" s="12" t="s">
        <v>3350</v>
      </c>
      <c r="H5926" s="1" t="s">
        <v>85</v>
      </c>
      <c r="I5926" s="12" t="s">
        <v>554</v>
      </c>
      <c r="J5926" s="12" t="s">
        <v>559</v>
      </c>
      <c r="K5926" s="1" t="s">
        <v>2521</v>
      </c>
      <c r="L5926" s="1" t="s">
        <v>2527</v>
      </c>
      <c r="M5926" s="1" t="s">
        <v>3293</v>
      </c>
      <c r="N5926" s="1" t="s">
        <v>2396</v>
      </c>
    </row>
    <row r="5927" spans="3:14">
      <c r="C5927" s="1" t="s">
        <v>2671</v>
      </c>
      <c r="D5927" s="1">
        <v>0</v>
      </c>
      <c r="E5927" s="1" t="s">
        <v>27</v>
      </c>
      <c r="F5927" s="12" t="s">
        <v>142</v>
      </c>
      <c r="G5927" s="12" t="s">
        <v>3350</v>
      </c>
      <c r="H5927" s="1" t="s">
        <v>85</v>
      </c>
      <c r="I5927" s="12" t="s">
        <v>554</v>
      </c>
      <c r="J5927" s="12" t="s">
        <v>559</v>
      </c>
      <c r="K5927" s="1" t="s">
        <v>2521</v>
      </c>
      <c r="L5927" s="1" t="s">
        <v>2527</v>
      </c>
      <c r="M5927" s="1" t="s">
        <v>3293</v>
      </c>
      <c r="N5927" s="1" t="s">
        <v>2396</v>
      </c>
    </row>
    <row r="5928" spans="3:14">
      <c r="C5928" s="1" t="s">
        <v>626</v>
      </c>
      <c r="D5928" s="1">
        <v>0</v>
      </c>
      <c r="E5928" s="1" t="s">
        <v>27</v>
      </c>
      <c r="F5928" s="12" t="s">
        <v>142</v>
      </c>
      <c r="G5928" s="12" t="s">
        <v>3350</v>
      </c>
      <c r="H5928" s="1" t="s">
        <v>85</v>
      </c>
      <c r="I5928" s="12" t="s">
        <v>2</v>
      </c>
      <c r="J5928" s="12" t="s">
        <v>559</v>
      </c>
      <c r="K5928" s="1" t="s">
        <v>2521</v>
      </c>
      <c r="L5928" s="1" t="s">
        <v>2527</v>
      </c>
      <c r="M5928" s="1" t="s">
        <v>3293</v>
      </c>
      <c r="N5928" s="1" t="s">
        <v>2396</v>
      </c>
    </row>
    <row r="5929" spans="3:14">
      <c r="C5929" s="1" t="s">
        <v>2536</v>
      </c>
      <c r="F5929" s="12" t="s">
        <v>3350</v>
      </c>
      <c r="G5929" s="12" t="s">
        <v>3350</v>
      </c>
      <c r="H5929" s="1" t="s">
        <v>85</v>
      </c>
      <c r="I5929" s="12" t="s">
        <v>554</v>
      </c>
      <c r="J5929" s="12" t="s">
        <v>559</v>
      </c>
      <c r="K5929" s="1" t="s">
        <v>2521</v>
      </c>
      <c r="L5929" s="1" t="s">
        <v>2527</v>
      </c>
      <c r="M5929" s="1" t="s">
        <v>3293</v>
      </c>
      <c r="N5929" s="1" t="s">
        <v>2397</v>
      </c>
    </row>
    <row r="5930" spans="3:14">
      <c r="C5930" s="1" t="s">
        <v>2537</v>
      </c>
      <c r="F5930" s="12" t="s">
        <v>3350</v>
      </c>
      <c r="G5930" s="12" t="s">
        <v>3350</v>
      </c>
      <c r="H5930" s="1" t="s">
        <v>85</v>
      </c>
      <c r="I5930" s="12" t="s">
        <v>554</v>
      </c>
      <c r="J5930" s="12" t="s">
        <v>559</v>
      </c>
      <c r="K5930" s="1" t="s">
        <v>2521</v>
      </c>
      <c r="L5930" s="1" t="s">
        <v>2527</v>
      </c>
      <c r="M5930" s="1" t="s">
        <v>3293</v>
      </c>
      <c r="N5930" s="1" t="s">
        <v>2397</v>
      </c>
    </row>
    <row r="5931" spans="3:14">
      <c r="C5931" s="1" t="s">
        <v>2538</v>
      </c>
      <c r="F5931" s="12" t="s">
        <v>3350</v>
      </c>
      <c r="G5931" s="12" t="s">
        <v>3350</v>
      </c>
      <c r="H5931" s="1" t="s">
        <v>85</v>
      </c>
      <c r="I5931" s="12" t="s">
        <v>554</v>
      </c>
      <c r="J5931" s="12" t="s">
        <v>559</v>
      </c>
      <c r="K5931" s="1" t="s">
        <v>2521</v>
      </c>
      <c r="L5931" s="1" t="s">
        <v>2527</v>
      </c>
      <c r="M5931" s="1" t="s">
        <v>3293</v>
      </c>
      <c r="N5931" s="1" t="s">
        <v>2397</v>
      </c>
    </row>
    <row r="5932" spans="3:14">
      <c r="C5932" s="1" t="s">
        <v>626</v>
      </c>
      <c r="D5932" s="1">
        <v>0</v>
      </c>
      <c r="E5932" s="1" t="s">
        <v>27</v>
      </c>
      <c r="F5932" s="12" t="s">
        <v>142</v>
      </c>
      <c r="G5932" s="12" t="s">
        <v>3350</v>
      </c>
      <c r="H5932" s="1" t="s">
        <v>85</v>
      </c>
      <c r="I5932" s="12" t="s">
        <v>2</v>
      </c>
      <c r="J5932" s="12" t="s">
        <v>554</v>
      </c>
      <c r="K5932" s="1" t="s">
        <v>2521</v>
      </c>
      <c r="L5932" s="1" t="s">
        <v>2527</v>
      </c>
      <c r="M5932" s="1" t="s">
        <v>3293</v>
      </c>
      <c r="N5932" s="1" t="s">
        <v>2397</v>
      </c>
    </row>
    <row r="5933" spans="3:14">
      <c r="C5933" s="1" t="s">
        <v>2541</v>
      </c>
      <c r="D5933" s="1">
        <v>0</v>
      </c>
      <c r="E5933" s="1" t="s">
        <v>27</v>
      </c>
      <c r="F5933" s="12" t="s">
        <v>142</v>
      </c>
      <c r="G5933" s="12" t="s">
        <v>3350</v>
      </c>
      <c r="H5933" s="1" t="s">
        <v>85</v>
      </c>
      <c r="I5933" s="12" t="s">
        <v>554</v>
      </c>
      <c r="J5933" s="12" t="s">
        <v>559</v>
      </c>
      <c r="K5933" s="1" t="s">
        <v>2521</v>
      </c>
      <c r="L5933" s="1" t="s">
        <v>2527</v>
      </c>
      <c r="M5933" s="1" t="s">
        <v>3293</v>
      </c>
      <c r="N5933" s="1" t="s">
        <v>2397</v>
      </c>
    </row>
    <row r="5934" spans="3:14">
      <c r="C5934" s="1" t="s">
        <v>2542</v>
      </c>
      <c r="D5934" s="1">
        <v>0</v>
      </c>
      <c r="E5934" s="1" t="s">
        <v>27</v>
      </c>
      <c r="F5934" s="12" t="s">
        <v>142</v>
      </c>
      <c r="G5934" s="12" t="s">
        <v>3350</v>
      </c>
      <c r="H5934" s="1" t="s">
        <v>85</v>
      </c>
      <c r="I5934" s="12" t="s">
        <v>554</v>
      </c>
      <c r="J5934" s="12" t="s">
        <v>559</v>
      </c>
      <c r="K5934" s="1" t="s">
        <v>2521</v>
      </c>
      <c r="L5934" s="1" t="s">
        <v>2527</v>
      </c>
      <c r="M5934" s="1" t="s">
        <v>3293</v>
      </c>
      <c r="N5934" s="1" t="s">
        <v>2397</v>
      </c>
    </row>
    <row r="5935" spans="3:14">
      <c r="C5935" s="1" t="s">
        <v>2543</v>
      </c>
      <c r="D5935" s="1">
        <v>0</v>
      </c>
      <c r="E5935" s="1" t="s">
        <v>27</v>
      </c>
      <c r="F5935" s="12" t="s">
        <v>142</v>
      </c>
      <c r="G5935" s="12" t="s">
        <v>3350</v>
      </c>
      <c r="H5935" s="1" t="s">
        <v>85</v>
      </c>
      <c r="I5935" s="12" t="s">
        <v>554</v>
      </c>
      <c r="J5935" s="12" t="s">
        <v>559</v>
      </c>
      <c r="K5935" s="1" t="s">
        <v>2521</v>
      </c>
      <c r="L5935" s="1" t="s">
        <v>2527</v>
      </c>
      <c r="M5935" s="1" t="s">
        <v>3293</v>
      </c>
      <c r="N5935" s="1" t="s">
        <v>2397</v>
      </c>
    </row>
    <row r="5936" spans="3:14">
      <c r="C5936" s="1" t="s">
        <v>2544</v>
      </c>
      <c r="D5936" s="1">
        <v>0</v>
      </c>
      <c r="E5936" s="1" t="s">
        <v>27</v>
      </c>
      <c r="F5936" s="12" t="s">
        <v>142</v>
      </c>
      <c r="G5936" s="12" t="s">
        <v>3350</v>
      </c>
      <c r="H5936" s="1" t="s">
        <v>85</v>
      </c>
      <c r="I5936" s="12" t="s">
        <v>554</v>
      </c>
      <c r="J5936" s="12" t="s">
        <v>559</v>
      </c>
      <c r="K5936" s="1" t="s">
        <v>2521</v>
      </c>
      <c r="L5936" s="1" t="s">
        <v>2527</v>
      </c>
      <c r="M5936" s="1" t="s">
        <v>3293</v>
      </c>
      <c r="N5936" s="1" t="s">
        <v>2397</v>
      </c>
    </row>
    <row r="5937" spans="3:14">
      <c r="C5937" s="1" t="s">
        <v>2545</v>
      </c>
      <c r="D5937" s="1">
        <v>0</v>
      </c>
      <c r="E5937" s="1" t="s">
        <v>27</v>
      </c>
      <c r="F5937" s="12" t="s">
        <v>142</v>
      </c>
      <c r="G5937" s="12" t="s">
        <v>3350</v>
      </c>
      <c r="H5937" s="1" t="s">
        <v>85</v>
      </c>
      <c r="I5937" s="12" t="s">
        <v>554</v>
      </c>
      <c r="J5937" s="12" t="s">
        <v>559</v>
      </c>
      <c r="K5937" s="1" t="s">
        <v>2521</v>
      </c>
      <c r="L5937" s="1" t="s">
        <v>2527</v>
      </c>
      <c r="M5937" s="1" t="s">
        <v>3293</v>
      </c>
      <c r="N5937" s="1" t="s">
        <v>2397</v>
      </c>
    </row>
    <row r="5938" spans="3:14">
      <c r="C5938" s="1" t="s">
        <v>2546</v>
      </c>
      <c r="D5938" s="1">
        <v>0</v>
      </c>
      <c r="E5938" s="1" t="s">
        <v>27</v>
      </c>
      <c r="F5938" s="12" t="s">
        <v>142</v>
      </c>
      <c r="G5938" s="12" t="s">
        <v>3350</v>
      </c>
      <c r="H5938" s="1" t="s">
        <v>85</v>
      </c>
      <c r="I5938" s="12" t="s">
        <v>554</v>
      </c>
      <c r="J5938" s="12" t="s">
        <v>559</v>
      </c>
      <c r="K5938" s="1" t="s">
        <v>2521</v>
      </c>
      <c r="L5938" s="1" t="s">
        <v>2527</v>
      </c>
      <c r="M5938" s="1" t="s">
        <v>3293</v>
      </c>
      <c r="N5938" s="1" t="s">
        <v>2397</v>
      </c>
    </row>
    <row r="5939" spans="3:14">
      <c r="C5939" s="1" t="s">
        <v>2547</v>
      </c>
      <c r="D5939" s="1">
        <v>0</v>
      </c>
      <c r="E5939" s="1" t="s">
        <v>27</v>
      </c>
      <c r="F5939" s="12" t="s">
        <v>142</v>
      </c>
      <c r="G5939" s="12" t="s">
        <v>3350</v>
      </c>
      <c r="H5939" s="1" t="s">
        <v>85</v>
      </c>
      <c r="I5939" s="12" t="s">
        <v>554</v>
      </c>
      <c r="J5939" s="12" t="s">
        <v>559</v>
      </c>
      <c r="K5939" s="1" t="s">
        <v>2521</v>
      </c>
      <c r="L5939" s="1" t="s">
        <v>2527</v>
      </c>
      <c r="M5939" s="1" t="s">
        <v>3293</v>
      </c>
      <c r="N5939" s="1" t="s">
        <v>2397</v>
      </c>
    </row>
    <row r="5940" spans="3:14">
      <c r="C5940" s="1" t="s">
        <v>2799</v>
      </c>
      <c r="D5940" s="1">
        <v>0</v>
      </c>
      <c r="E5940" s="1" t="s">
        <v>27</v>
      </c>
      <c r="F5940" s="12" t="s">
        <v>142</v>
      </c>
      <c r="G5940" s="12" t="s">
        <v>3350</v>
      </c>
      <c r="H5940" s="1" t="s">
        <v>85</v>
      </c>
      <c r="I5940" s="12" t="s">
        <v>554</v>
      </c>
      <c r="J5940" s="12" t="s">
        <v>559</v>
      </c>
      <c r="K5940" s="1" t="s">
        <v>2521</v>
      </c>
      <c r="L5940" s="1" t="s">
        <v>2527</v>
      </c>
      <c r="M5940" s="1" t="s">
        <v>3293</v>
      </c>
      <c r="N5940" s="1" t="s">
        <v>2397</v>
      </c>
    </row>
    <row r="5941" spans="3:14">
      <c r="C5941" s="1" t="s">
        <v>2671</v>
      </c>
      <c r="D5941" s="1">
        <v>0</v>
      </c>
      <c r="E5941" s="1" t="s">
        <v>27</v>
      </c>
      <c r="F5941" s="12" t="s">
        <v>142</v>
      </c>
      <c r="G5941" s="12" t="s">
        <v>3350</v>
      </c>
      <c r="H5941" s="1" t="s">
        <v>85</v>
      </c>
      <c r="I5941" s="12" t="s">
        <v>554</v>
      </c>
      <c r="J5941" s="12" t="s">
        <v>559</v>
      </c>
      <c r="K5941" s="1" t="s">
        <v>2521</v>
      </c>
      <c r="L5941" s="1" t="s">
        <v>2527</v>
      </c>
      <c r="M5941" s="1" t="s">
        <v>3293</v>
      </c>
      <c r="N5941" s="1" t="s">
        <v>2397</v>
      </c>
    </row>
    <row r="5942" spans="3:14">
      <c r="C5942" s="1" t="s">
        <v>626</v>
      </c>
      <c r="D5942" s="1">
        <v>0</v>
      </c>
      <c r="E5942" s="1" t="s">
        <v>27</v>
      </c>
      <c r="F5942" s="12" t="s">
        <v>142</v>
      </c>
      <c r="G5942" s="12" t="s">
        <v>3350</v>
      </c>
      <c r="H5942" s="1" t="s">
        <v>85</v>
      </c>
      <c r="I5942" s="12" t="s">
        <v>2</v>
      </c>
      <c r="J5942" s="12" t="s">
        <v>559</v>
      </c>
      <c r="K5942" s="1" t="s">
        <v>2521</v>
      </c>
      <c r="L5942" s="1" t="s">
        <v>2527</v>
      </c>
      <c r="M5942" s="1" t="s">
        <v>3293</v>
      </c>
      <c r="N5942" s="1" t="s">
        <v>2397</v>
      </c>
    </row>
    <row r="5943" spans="3:14">
      <c r="C5943" s="1" t="s">
        <v>2536</v>
      </c>
      <c r="F5943" s="12" t="s">
        <v>3350</v>
      </c>
      <c r="G5943" s="12" t="s">
        <v>3350</v>
      </c>
      <c r="H5943" s="1" t="s">
        <v>85</v>
      </c>
      <c r="I5943" s="12" t="s">
        <v>554</v>
      </c>
      <c r="J5943" s="12" t="s">
        <v>559</v>
      </c>
      <c r="K5943" s="1" t="s">
        <v>2521</v>
      </c>
      <c r="L5943" s="1" t="s">
        <v>2528</v>
      </c>
      <c r="M5943" s="1" t="s">
        <v>3293</v>
      </c>
      <c r="N5943" s="1" t="s">
        <v>2395</v>
      </c>
    </row>
    <row r="5944" spans="3:14">
      <c r="C5944" s="1" t="s">
        <v>2537</v>
      </c>
      <c r="F5944" s="12" t="s">
        <v>3350</v>
      </c>
      <c r="G5944" s="12" t="s">
        <v>3350</v>
      </c>
      <c r="H5944" s="1" t="s">
        <v>85</v>
      </c>
      <c r="I5944" s="12" t="s">
        <v>554</v>
      </c>
      <c r="J5944" s="12" t="s">
        <v>559</v>
      </c>
      <c r="K5944" s="1" t="s">
        <v>2521</v>
      </c>
      <c r="L5944" s="1" t="s">
        <v>2528</v>
      </c>
      <c r="M5944" s="1" t="s">
        <v>3293</v>
      </c>
      <c r="N5944" s="1" t="s">
        <v>2395</v>
      </c>
    </row>
    <row r="5945" spans="3:14">
      <c r="C5945" s="1" t="s">
        <v>2538</v>
      </c>
      <c r="F5945" s="12" t="s">
        <v>3350</v>
      </c>
      <c r="G5945" s="12" t="s">
        <v>3350</v>
      </c>
      <c r="H5945" s="1" t="s">
        <v>85</v>
      </c>
      <c r="I5945" s="12" t="s">
        <v>554</v>
      </c>
      <c r="J5945" s="12" t="s">
        <v>559</v>
      </c>
      <c r="K5945" s="1" t="s">
        <v>2521</v>
      </c>
      <c r="L5945" s="1" t="s">
        <v>2528</v>
      </c>
      <c r="M5945" s="1" t="s">
        <v>3293</v>
      </c>
      <c r="N5945" s="1" t="s">
        <v>2395</v>
      </c>
    </row>
    <row r="5946" spans="3:14">
      <c r="C5946" s="1" t="s">
        <v>626</v>
      </c>
      <c r="D5946" s="1">
        <v>0</v>
      </c>
      <c r="E5946" s="1" t="s">
        <v>27</v>
      </c>
      <c r="F5946" s="12" t="s">
        <v>142</v>
      </c>
      <c r="G5946" s="12" t="s">
        <v>3350</v>
      </c>
      <c r="H5946" s="1" t="s">
        <v>85</v>
      </c>
      <c r="I5946" s="12" t="s">
        <v>2</v>
      </c>
      <c r="J5946" s="12" t="s">
        <v>554</v>
      </c>
      <c r="K5946" s="1" t="s">
        <v>2521</v>
      </c>
      <c r="L5946" s="1" t="s">
        <v>2528</v>
      </c>
      <c r="M5946" s="1" t="s">
        <v>3293</v>
      </c>
      <c r="N5946" s="1" t="s">
        <v>2395</v>
      </c>
    </row>
    <row r="5947" spans="3:14">
      <c r="C5947" s="1" t="s">
        <v>2541</v>
      </c>
      <c r="D5947" s="1">
        <v>0</v>
      </c>
      <c r="E5947" s="1" t="s">
        <v>27</v>
      </c>
      <c r="F5947" s="12" t="s">
        <v>142</v>
      </c>
      <c r="G5947" s="12" t="s">
        <v>3350</v>
      </c>
      <c r="H5947" s="1" t="s">
        <v>85</v>
      </c>
      <c r="I5947" s="12" t="s">
        <v>554</v>
      </c>
      <c r="J5947" s="12" t="s">
        <v>559</v>
      </c>
      <c r="K5947" s="1" t="s">
        <v>2521</v>
      </c>
      <c r="L5947" s="1" t="s">
        <v>2528</v>
      </c>
      <c r="M5947" s="1" t="s">
        <v>3293</v>
      </c>
      <c r="N5947" s="1" t="s">
        <v>2395</v>
      </c>
    </row>
    <row r="5948" spans="3:14">
      <c r="C5948" s="1" t="s">
        <v>2542</v>
      </c>
      <c r="D5948" s="1">
        <v>0</v>
      </c>
      <c r="E5948" s="1" t="s">
        <v>27</v>
      </c>
      <c r="F5948" s="12" t="s">
        <v>142</v>
      </c>
      <c r="G5948" s="12" t="s">
        <v>3350</v>
      </c>
      <c r="H5948" s="1" t="s">
        <v>85</v>
      </c>
      <c r="I5948" s="12" t="s">
        <v>554</v>
      </c>
      <c r="J5948" s="12" t="s">
        <v>559</v>
      </c>
      <c r="K5948" s="1" t="s">
        <v>2521</v>
      </c>
      <c r="L5948" s="1" t="s">
        <v>2528</v>
      </c>
      <c r="M5948" s="1" t="s">
        <v>3293</v>
      </c>
      <c r="N5948" s="1" t="s">
        <v>2395</v>
      </c>
    </row>
    <row r="5949" spans="3:14">
      <c r="C5949" s="1" t="s">
        <v>2543</v>
      </c>
      <c r="D5949" s="1">
        <v>0</v>
      </c>
      <c r="E5949" s="1" t="s">
        <v>27</v>
      </c>
      <c r="F5949" s="12" t="s">
        <v>142</v>
      </c>
      <c r="G5949" s="12" t="s">
        <v>3350</v>
      </c>
      <c r="H5949" s="1" t="s">
        <v>85</v>
      </c>
      <c r="I5949" s="12" t="s">
        <v>554</v>
      </c>
      <c r="J5949" s="12" t="s">
        <v>559</v>
      </c>
      <c r="K5949" s="1" t="s">
        <v>2521</v>
      </c>
      <c r="L5949" s="1" t="s">
        <v>2528</v>
      </c>
      <c r="M5949" s="1" t="s">
        <v>3293</v>
      </c>
      <c r="N5949" s="1" t="s">
        <v>2395</v>
      </c>
    </row>
    <row r="5950" spans="3:14">
      <c r="C5950" s="1" t="s">
        <v>2544</v>
      </c>
      <c r="D5950" s="1">
        <v>0</v>
      </c>
      <c r="E5950" s="1" t="s">
        <v>27</v>
      </c>
      <c r="F5950" s="12" t="s">
        <v>142</v>
      </c>
      <c r="G5950" s="12" t="s">
        <v>3350</v>
      </c>
      <c r="H5950" s="1" t="s">
        <v>85</v>
      </c>
      <c r="I5950" s="12" t="s">
        <v>554</v>
      </c>
      <c r="J5950" s="12" t="s">
        <v>559</v>
      </c>
      <c r="K5950" s="1" t="s">
        <v>2521</v>
      </c>
      <c r="L5950" s="1" t="s">
        <v>2528</v>
      </c>
      <c r="M5950" s="1" t="s">
        <v>3293</v>
      </c>
      <c r="N5950" s="1" t="s">
        <v>2395</v>
      </c>
    </row>
    <row r="5951" spans="3:14">
      <c r="C5951" s="1" t="s">
        <v>2545</v>
      </c>
      <c r="D5951" s="1">
        <v>0</v>
      </c>
      <c r="E5951" s="1" t="s">
        <v>27</v>
      </c>
      <c r="F5951" s="12" t="s">
        <v>142</v>
      </c>
      <c r="G5951" s="12" t="s">
        <v>3350</v>
      </c>
      <c r="H5951" s="1" t="s">
        <v>85</v>
      </c>
      <c r="I5951" s="12" t="s">
        <v>554</v>
      </c>
      <c r="J5951" s="12" t="s">
        <v>559</v>
      </c>
      <c r="K5951" s="1" t="s">
        <v>2521</v>
      </c>
      <c r="L5951" s="1" t="s">
        <v>2528</v>
      </c>
      <c r="M5951" s="1" t="s">
        <v>3293</v>
      </c>
      <c r="N5951" s="1" t="s">
        <v>2395</v>
      </c>
    </row>
    <row r="5952" spans="3:14">
      <c r="C5952" s="1" t="s">
        <v>2546</v>
      </c>
      <c r="D5952" s="1">
        <v>0</v>
      </c>
      <c r="E5952" s="1" t="s">
        <v>27</v>
      </c>
      <c r="F5952" s="12" t="s">
        <v>142</v>
      </c>
      <c r="G5952" s="12" t="s">
        <v>3350</v>
      </c>
      <c r="H5952" s="1" t="s">
        <v>85</v>
      </c>
      <c r="I5952" s="12" t="s">
        <v>554</v>
      </c>
      <c r="J5952" s="12" t="s">
        <v>559</v>
      </c>
      <c r="K5952" s="1" t="s">
        <v>2521</v>
      </c>
      <c r="L5952" s="1" t="s">
        <v>2528</v>
      </c>
      <c r="M5952" s="1" t="s">
        <v>3293</v>
      </c>
      <c r="N5952" s="1" t="s">
        <v>2395</v>
      </c>
    </row>
    <row r="5953" spans="3:14">
      <c r="C5953" s="1" t="s">
        <v>2547</v>
      </c>
      <c r="D5953" s="1">
        <v>0</v>
      </c>
      <c r="E5953" s="1" t="s">
        <v>27</v>
      </c>
      <c r="F5953" s="12" t="s">
        <v>142</v>
      </c>
      <c r="G5953" s="12" t="s">
        <v>3350</v>
      </c>
      <c r="H5953" s="1" t="s">
        <v>85</v>
      </c>
      <c r="I5953" s="12" t="s">
        <v>554</v>
      </c>
      <c r="J5953" s="12" t="s">
        <v>559</v>
      </c>
      <c r="K5953" s="1" t="s">
        <v>2521</v>
      </c>
      <c r="L5953" s="1" t="s">
        <v>2528</v>
      </c>
      <c r="M5953" s="1" t="s">
        <v>3293</v>
      </c>
      <c r="N5953" s="1" t="s">
        <v>2395</v>
      </c>
    </row>
    <row r="5954" spans="3:14">
      <c r="C5954" s="1" t="s">
        <v>2799</v>
      </c>
      <c r="D5954" s="1">
        <v>0</v>
      </c>
      <c r="E5954" s="1" t="s">
        <v>27</v>
      </c>
      <c r="F5954" s="12" t="s">
        <v>142</v>
      </c>
      <c r="G5954" s="12" t="s">
        <v>3350</v>
      </c>
      <c r="H5954" s="1" t="s">
        <v>85</v>
      </c>
      <c r="I5954" s="12" t="s">
        <v>554</v>
      </c>
      <c r="J5954" s="12" t="s">
        <v>559</v>
      </c>
      <c r="K5954" s="1" t="s">
        <v>2521</v>
      </c>
      <c r="L5954" s="1" t="s">
        <v>2528</v>
      </c>
      <c r="M5954" s="1" t="s">
        <v>3293</v>
      </c>
      <c r="N5954" s="1" t="s">
        <v>2395</v>
      </c>
    </row>
    <row r="5955" spans="3:14">
      <c r="C5955" s="1" t="s">
        <v>2671</v>
      </c>
      <c r="D5955" s="1">
        <v>0</v>
      </c>
      <c r="E5955" s="1" t="s">
        <v>27</v>
      </c>
      <c r="F5955" s="12" t="s">
        <v>142</v>
      </c>
      <c r="G5955" s="12" t="s">
        <v>3350</v>
      </c>
      <c r="H5955" s="1" t="s">
        <v>85</v>
      </c>
      <c r="I5955" s="12" t="s">
        <v>554</v>
      </c>
      <c r="J5955" s="12" t="s">
        <v>559</v>
      </c>
      <c r="K5955" s="1" t="s">
        <v>2521</v>
      </c>
      <c r="L5955" s="1" t="s">
        <v>2528</v>
      </c>
      <c r="M5955" s="1" t="s">
        <v>3293</v>
      </c>
      <c r="N5955" s="1" t="s">
        <v>2395</v>
      </c>
    </row>
    <row r="5956" spans="3:14">
      <c r="C5956" s="1" t="s">
        <v>626</v>
      </c>
      <c r="D5956" s="1">
        <v>0</v>
      </c>
      <c r="E5956" s="1" t="s">
        <v>27</v>
      </c>
      <c r="F5956" s="12" t="s">
        <v>142</v>
      </c>
      <c r="G5956" s="12" t="s">
        <v>3350</v>
      </c>
      <c r="H5956" s="1" t="s">
        <v>85</v>
      </c>
      <c r="I5956" s="12" t="s">
        <v>2</v>
      </c>
      <c r="J5956" s="12" t="s">
        <v>559</v>
      </c>
      <c r="K5956" s="1" t="s">
        <v>2521</v>
      </c>
      <c r="L5956" s="1" t="s">
        <v>2528</v>
      </c>
      <c r="M5956" s="1" t="s">
        <v>3293</v>
      </c>
      <c r="N5956" s="1" t="s">
        <v>2395</v>
      </c>
    </row>
    <row r="5957" spans="3:14">
      <c r="C5957" s="1" t="s">
        <v>2536</v>
      </c>
      <c r="F5957" s="12" t="s">
        <v>3350</v>
      </c>
      <c r="G5957" s="12" t="s">
        <v>3350</v>
      </c>
      <c r="H5957" s="1" t="s">
        <v>85</v>
      </c>
      <c r="I5957" s="12" t="s">
        <v>554</v>
      </c>
      <c r="J5957" s="12" t="s">
        <v>559</v>
      </c>
      <c r="K5957" s="1" t="s">
        <v>2521</v>
      </c>
      <c r="L5957" s="1" t="s">
        <v>2528</v>
      </c>
      <c r="M5957" s="1" t="s">
        <v>3293</v>
      </c>
      <c r="N5957" s="1" t="s">
        <v>2396</v>
      </c>
    </row>
    <row r="5958" spans="3:14">
      <c r="C5958" s="1" t="s">
        <v>2537</v>
      </c>
      <c r="F5958" s="12" t="s">
        <v>3350</v>
      </c>
      <c r="G5958" s="12" t="s">
        <v>3350</v>
      </c>
      <c r="H5958" s="1" t="s">
        <v>85</v>
      </c>
      <c r="I5958" s="12" t="s">
        <v>554</v>
      </c>
      <c r="J5958" s="12" t="s">
        <v>559</v>
      </c>
      <c r="K5958" s="1" t="s">
        <v>2521</v>
      </c>
      <c r="L5958" s="1" t="s">
        <v>2528</v>
      </c>
      <c r="M5958" s="1" t="s">
        <v>3293</v>
      </c>
      <c r="N5958" s="1" t="s">
        <v>2396</v>
      </c>
    </row>
    <row r="5959" spans="3:14">
      <c r="C5959" s="1" t="s">
        <v>2538</v>
      </c>
      <c r="F5959" s="12" t="s">
        <v>3350</v>
      </c>
      <c r="G5959" s="12" t="s">
        <v>3350</v>
      </c>
      <c r="H5959" s="1" t="s">
        <v>85</v>
      </c>
      <c r="I5959" s="12" t="s">
        <v>554</v>
      </c>
      <c r="J5959" s="12" t="s">
        <v>559</v>
      </c>
      <c r="K5959" s="1" t="s">
        <v>2521</v>
      </c>
      <c r="L5959" s="1" t="s">
        <v>2528</v>
      </c>
      <c r="M5959" s="1" t="s">
        <v>3293</v>
      </c>
      <c r="N5959" s="1" t="s">
        <v>2396</v>
      </c>
    </row>
    <row r="5960" spans="3:14">
      <c r="C5960" s="1" t="s">
        <v>626</v>
      </c>
      <c r="D5960" s="1">
        <v>0</v>
      </c>
      <c r="E5960" s="1" t="s">
        <v>27</v>
      </c>
      <c r="F5960" s="12" t="s">
        <v>142</v>
      </c>
      <c r="G5960" s="12" t="s">
        <v>3350</v>
      </c>
      <c r="H5960" s="1" t="s">
        <v>85</v>
      </c>
      <c r="I5960" s="12" t="s">
        <v>2</v>
      </c>
      <c r="J5960" s="12" t="s">
        <v>554</v>
      </c>
      <c r="K5960" s="1" t="s">
        <v>2521</v>
      </c>
      <c r="L5960" s="1" t="s">
        <v>2528</v>
      </c>
      <c r="M5960" s="1" t="s">
        <v>3293</v>
      </c>
      <c r="N5960" s="1" t="s">
        <v>2396</v>
      </c>
    </row>
    <row r="5961" spans="3:14">
      <c r="C5961" s="1" t="s">
        <v>2541</v>
      </c>
      <c r="D5961" s="1">
        <v>0</v>
      </c>
      <c r="E5961" s="1" t="s">
        <v>27</v>
      </c>
      <c r="F5961" s="12" t="s">
        <v>142</v>
      </c>
      <c r="G5961" s="12" t="s">
        <v>3350</v>
      </c>
      <c r="H5961" s="1" t="s">
        <v>85</v>
      </c>
      <c r="I5961" s="12" t="s">
        <v>554</v>
      </c>
      <c r="J5961" s="12" t="s">
        <v>559</v>
      </c>
      <c r="K5961" s="1" t="s">
        <v>2521</v>
      </c>
      <c r="L5961" s="1" t="s">
        <v>2528</v>
      </c>
      <c r="M5961" s="1" t="s">
        <v>3293</v>
      </c>
      <c r="N5961" s="1" t="s">
        <v>2396</v>
      </c>
    </row>
    <row r="5962" spans="3:14">
      <c r="C5962" s="1" t="s">
        <v>2542</v>
      </c>
      <c r="D5962" s="1">
        <v>0</v>
      </c>
      <c r="E5962" s="1" t="s">
        <v>27</v>
      </c>
      <c r="F5962" s="12" t="s">
        <v>142</v>
      </c>
      <c r="G5962" s="12" t="s">
        <v>3350</v>
      </c>
      <c r="H5962" s="1" t="s">
        <v>85</v>
      </c>
      <c r="I5962" s="12" t="s">
        <v>554</v>
      </c>
      <c r="J5962" s="12" t="s">
        <v>559</v>
      </c>
      <c r="K5962" s="1" t="s">
        <v>2521</v>
      </c>
      <c r="L5962" s="1" t="s">
        <v>2528</v>
      </c>
      <c r="M5962" s="1" t="s">
        <v>3293</v>
      </c>
      <c r="N5962" s="1" t="s">
        <v>2396</v>
      </c>
    </row>
    <row r="5963" spans="3:14">
      <c r="C5963" s="1" t="s">
        <v>2543</v>
      </c>
      <c r="D5963" s="1">
        <v>0</v>
      </c>
      <c r="E5963" s="1" t="s">
        <v>27</v>
      </c>
      <c r="F5963" s="12" t="s">
        <v>142</v>
      </c>
      <c r="G5963" s="12" t="s">
        <v>3350</v>
      </c>
      <c r="H5963" s="1" t="s">
        <v>85</v>
      </c>
      <c r="I5963" s="12" t="s">
        <v>554</v>
      </c>
      <c r="J5963" s="12" t="s">
        <v>559</v>
      </c>
      <c r="K5963" s="1" t="s">
        <v>2521</v>
      </c>
      <c r="L5963" s="1" t="s">
        <v>2528</v>
      </c>
      <c r="M5963" s="1" t="s">
        <v>3293</v>
      </c>
      <c r="N5963" s="1" t="s">
        <v>2396</v>
      </c>
    </row>
    <row r="5964" spans="3:14">
      <c r="C5964" s="1" t="s">
        <v>2544</v>
      </c>
      <c r="D5964" s="1">
        <v>0</v>
      </c>
      <c r="E5964" s="1" t="s">
        <v>27</v>
      </c>
      <c r="F5964" s="12" t="s">
        <v>142</v>
      </c>
      <c r="G5964" s="12" t="s">
        <v>3350</v>
      </c>
      <c r="H5964" s="1" t="s">
        <v>85</v>
      </c>
      <c r="I5964" s="12" t="s">
        <v>554</v>
      </c>
      <c r="J5964" s="12" t="s">
        <v>559</v>
      </c>
      <c r="K5964" s="1" t="s">
        <v>2521</v>
      </c>
      <c r="L5964" s="1" t="s">
        <v>2528</v>
      </c>
      <c r="M5964" s="1" t="s">
        <v>3293</v>
      </c>
      <c r="N5964" s="1" t="s">
        <v>2396</v>
      </c>
    </row>
    <row r="5965" spans="3:14">
      <c r="C5965" s="1" t="s">
        <v>2545</v>
      </c>
      <c r="D5965" s="1">
        <v>0</v>
      </c>
      <c r="E5965" s="1" t="s">
        <v>27</v>
      </c>
      <c r="F5965" s="12" t="s">
        <v>142</v>
      </c>
      <c r="G5965" s="12" t="s">
        <v>3350</v>
      </c>
      <c r="H5965" s="1" t="s">
        <v>85</v>
      </c>
      <c r="I5965" s="12" t="s">
        <v>554</v>
      </c>
      <c r="J5965" s="12" t="s">
        <v>559</v>
      </c>
      <c r="K5965" s="1" t="s">
        <v>2521</v>
      </c>
      <c r="L5965" s="1" t="s">
        <v>2528</v>
      </c>
      <c r="M5965" s="1" t="s">
        <v>3293</v>
      </c>
      <c r="N5965" s="1" t="s">
        <v>2396</v>
      </c>
    </row>
    <row r="5966" spans="3:14">
      <c r="C5966" s="1" t="s">
        <v>2546</v>
      </c>
      <c r="D5966" s="1">
        <v>0</v>
      </c>
      <c r="E5966" s="1" t="s">
        <v>27</v>
      </c>
      <c r="F5966" s="12" t="s">
        <v>142</v>
      </c>
      <c r="G5966" s="12" t="s">
        <v>3350</v>
      </c>
      <c r="H5966" s="1" t="s">
        <v>85</v>
      </c>
      <c r="I5966" s="12" t="s">
        <v>554</v>
      </c>
      <c r="J5966" s="12" t="s">
        <v>559</v>
      </c>
      <c r="K5966" s="1" t="s">
        <v>2521</v>
      </c>
      <c r="L5966" s="1" t="s">
        <v>2528</v>
      </c>
      <c r="M5966" s="1" t="s">
        <v>3293</v>
      </c>
      <c r="N5966" s="1" t="s">
        <v>2396</v>
      </c>
    </row>
    <row r="5967" spans="3:14">
      <c r="C5967" s="1" t="s">
        <v>2547</v>
      </c>
      <c r="D5967" s="1">
        <v>0</v>
      </c>
      <c r="E5967" s="1" t="s">
        <v>27</v>
      </c>
      <c r="F5967" s="12" t="s">
        <v>142</v>
      </c>
      <c r="G5967" s="12" t="s">
        <v>3350</v>
      </c>
      <c r="H5967" s="1" t="s">
        <v>85</v>
      </c>
      <c r="I5967" s="12" t="s">
        <v>554</v>
      </c>
      <c r="J5967" s="12" t="s">
        <v>559</v>
      </c>
      <c r="K5967" s="1" t="s">
        <v>2521</v>
      </c>
      <c r="L5967" s="1" t="s">
        <v>2528</v>
      </c>
      <c r="M5967" s="1" t="s">
        <v>3293</v>
      </c>
      <c r="N5967" s="1" t="s">
        <v>2396</v>
      </c>
    </row>
    <row r="5968" spans="3:14">
      <c r="C5968" s="1" t="s">
        <v>2799</v>
      </c>
      <c r="D5968" s="1">
        <v>0</v>
      </c>
      <c r="E5968" s="1" t="s">
        <v>27</v>
      </c>
      <c r="F5968" s="12" t="s">
        <v>142</v>
      </c>
      <c r="G5968" s="12" t="s">
        <v>3350</v>
      </c>
      <c r="H5968" s="1" t="s">
        <v>85</v>
      </c>
      <c r="I5968" s="12" t="s">
        <v>554</v>
      </c>
      <c r="J5968" s="12" t="s">
        <v>559</v>
      </c>
      <c r="K5968" s="1" t="s">
        <v>2521</v>
      </c>
      <c r="L5968" s="1" t="s">
        <v>2528</v>
      </c>
      <c r="M5968" s="1" t="s">
        <v>3293</v>
      </c>
      <c r="N5968" s="1" t="s">
        <v>2396</v>
      </c>
    </row>
    <row r="5969" spans="3:14">
      <c r="C5969" s="1" t="s">
        <v>2671</v>
      </c>
      <c r="D5969" s="1">
        <v>0</v>
      </c>
      <c r="E5969" s="1" t="s">
        <v>27</v>
      </c>
      <c r="F5969" s="12" t="s">
        <v>142</v>
      </c>
      <c r="G5969" s="12" t="s">
        <v>3350</v>
      </c>
      <c r="H5969" s="1" t="s">
        <v>85</v>
      </c>
      <c r="I5969" s="12" t="s">
        <v>554</v>
      </c>
      <c r="J5969" s="12" t="s">
        <v>559</v>
      </c>
      <c r="K5969" s="1" t="s">
        <v>2521</v>
      </c>
      <c r="L5969" s="1" t="s">
        <v>2528</v>
      </c>
      <c r="M5969" s="1" t="s">
        <v>3293</v>
      </c>
      <c r="N5969" s="1" t="s">
        <v>2396</v>
      </c>
    </row>
    <row r="5970" spans="3:14">
      <c r="C5970" s="1" t="s">
        <v>626</v>
      </c>
      <c r="D5970" s="1">
        <v>0</v>
      </c>
      <c r="E5970" s="1" t="s">
        <v>27</v>
      </c>
      <c r="F5970" s="12" t="s">
        <v>142</v>
      </c>
      <c r="G5970" s="12" t="s">
        <v>3350</v>
      </c>
      <c r="H5970" s="1" t="s">
        <v>85</v>
      </c>
      <c r="I5970" s="12" t="s">
        <v>2</v>
      </c>
      <c r="J5970" s="12" t="s">
        <v>559</v>
      </c>
      <c r="K5970" s="1" t="s">
        <v>2521</v>
      </c>
      <c r="L5970" s="1" t="s">
        <v>2528</v>
      </c>
      <c r="M5970" s="1" t="s">
        <v>3293</v>
      </c>
      <c r="N5970" s="1" t="s">
        <v>2396</v>
      </c>
    </row>
    <row r="5971" spans="3:14">
      <c r="C5971" s="1" t="s">
        <v>2536</v>
      </c>
      <c r="F5971" s="12" t="s">
        <v>3350</v>
      </c>
      <c r="G5971" s="12" t="s">
        <v>3350</v>
      </c>
      <c r="H5971" s="1" t="s">
        <v>85</v>
      </c>
      <c r="I5971" s="12" t="s">
        <v>554</v>
      </c>
      <c r="J5971" s="12" t="s">
        <v>559</v>
      </c>
      <c r="K5971" s="1" t="s">
        <v>2521</v>
      </c>
      <c r="L5971" s="1" t="s">
        <v>2528</v>
      </c>
      <c r="M5971" s="1" t="s">
        <v>3293</v>
      </c>
      <c r="N5971" s="1" t="s">
        <v>2397</v>
      </c>
    </row>
    <row r="5972" spans="3:14">
      <c r="C5972" s="1" t="s">
        <v>2537</v>
      </c>
      <c r="F5972" s="12" t="s">
        <v>3350</v>
      </c>
      <c r="G5972" s="12" t="s">
        <v>3350</v>
      </c>
      <c r="H5972" s="1" t="s">
        <v>85</v>
      </c>
      <c r="I5972" s="12" t="s">
        <v>554</v>
      </c>
      <c r="J5972" s="12" t="s">
        <v>559</v>
      </c>
      <c r="K5972" s="1" t="s">
        <v>2521</v>
      </c>
      <c r="L5972" s="1" t="s">
        <v>2528</v>
      </c>
      <c r="M5972" s="1" t="s">
        <v>3293</v>
      </c>
      <c r="N5972" s="1" t="s">
        <v>2397</v>
      </c>
    </row>
    <row r="5973" spans="3:14">
      <c r="C5973" s="1" t="s">
        <v>2538</v>
      </c>
      <c r="F5973" s="12" t="s">
        <v>3350</v>
      </c>
      <c r="G5973" s="12" t="s">
        <v>3350</v>
      </c>
      <c r="H5973" s="1" t="s">
        <v>85</v>
      </c>
      <c r="I5973" s="12" t="s">
        <v>554</v>
      </c>
      <c r="J5973" s="12" t="s">
        <v>559</v>
      </c>
      <c r="K5973" s="1" t="s">
        <v>2521</v>
      </c>
      <c r="L5973" s="1" t="s">
        <v>2528</v>
      </c>
      <c r="M5973" s="1" t="s">
        <v>3293</v>
      </c>
      <c r="N5973" s="1" t="s">
        <v>2397</v>
      </c>
    </row>
    <row r="5974" spans="3:14">
      <c r="C5974" s="1" t="s">
        <v>626</v>
      </c>
      <c r="D5974" s="1">
        <v>0</v>
      </c>
      <c r="E5974" s="1" t="s">
        <v>27</v>
      </c>
      <c r="F5974" s="12" t="s">
        <v>142</v>
      </c>
      <c r="G5974" s="12" t="s">
        <v>3350</v>
      </c>
      <c r="H5974" s="1" t="s">
        <v>85</v>
      </c>
      <c r="I5974" s="12" t="s">
        <v>2</v>
      </c>
      <c r="J5974" s="12" t="s">
        <v>554</v>
      </c>
      <c r="K5974" s="1" t="s">
        <v>2521</v>
      </c>
      <c r="L5974" s="1" t="s">
        <v>2528</v>
      </c>
      <c r="M5974" s="1" t="s">
        <v>3293</v>
      </c>
      <c r="N5974" s="1" t="s">
        <v>2397</v>
      </c>
    </row>
    <row r="5975" spans="3:14">
      <c r="C5975" s="1" t="s">
        <v>2541</v>
      </c>
      <c r="D5975" s="1">
        <v>0</v>
      </c>
      <c r="E5975" s="1" t="s">
        <v>27</v>
      </c>
      <c r="F5975" s="12" t="s">
        <v>142</v>
      </c>
      <c r="G5975" s="12" t="s">
        <v>3350</v>
      </c>
      <c r="H5975" s="1" t="s">
        <v>85</v>
      </c>
      <c r="I5975" s="12" t="s">
        <v>554</v>
      </c>
      <c r="J5975" s="12" t="s">
        <v>559</v>
      </c>
      <c r="K5975" s="1" t="s">
        <v>2521</v>
      </c>
      <c r="L5975" s="1" t="s">
        <v>2528</v>
      </c>
      <c r="M5975" s="1" t="s">
        <v>3293</v>
      </c>
      <c r="N5975" s="1" t="s">
        <v>2397</v>
      </c>
    </row>
    <row r="5976" spans="3:14">
      <c r="C5976" s="1" t="s">
        <v>2542</v>
      </c>
      <c r="D5976" s="1">
        <v>0</v>
      </c>
      <c r="E5976" s="1" t="s">
        <v>27</v>
      </c>
      <c r="F5976" s="12" t="s">
        <v>142</v>
      </c>
      <c r="G5976" s="12" t="s">
        <v>3350</v>
      </c>
      <c r="H5976" s="1" t="s">
        <v>85</v>
      </c>
      <c r="I5976" s="12" t="s">
        <v>554</v>
      </c>
      <c r="J5976" s="12" t="s">
        <v>559</v>
      </c>
      <c r="K5976" s="1" t="s">
        <v>2521</v>
      </c>
      <c r="L5976" s="1" t="s">
        <v>2528</v>
      </c>
      <c r="M5976" s="1" t="s">
        <v>3293</v>
      </c>
      <c r="N5976" s="1" t="s">
        <v>2397</v>
      </c>
    </row>
    <row r="5977" spans="3:14">
      <c r="C5977" s="1" t="s">
        <v>2543</v>
      </c>
      <c r="D5977" s="1">
        <v>0</v>
      </c>
      <c r="E5977" s="1" t="s">
        <v>27</v>
      </c>
      <c r="F5977" s="12" t="s">
        <v>142</v>
      </c>
      <c r="G5977" s="12" t="s">
        <v>3350</v>
      </c>
      <c r="H5977" s="1" t="s">
        <v>85</v>
      </c>
      <c r="I5977" s="12" t="s">
        <v>554</v>
      </c>
      <c r="J5977" s="12" t="s">
        <v>559</v>
      </c>
      <c r="K5977" s="1" t="s">
        <v>2521</v>
      </c>
      <c r="L5977" s="1" t="s">
        <v>2528</v>
      </c>
      <c r="M5977" s="1" t="s">
        <v>3293</v>
      </c>
      <c r="N5977" s="1" t="s">
        <v>2397</v>
      </c>
    </row>
    <row r="5978" spans="3:14">
      <c r="C5978" s="1" t="s">
        <v>2544</v>
      </c>
      <c r="D5978" s="1">
        <v>0</v>
      </c>
      <c r="E5978" s="1" t="s">
        <v>27</v>
      </c>
      <c r="F5978" s="12" t="s">
        <v>142</v>
      </c>
      <c r="G5978" s="12" t="s">
        <v>3350</v>
      </c>
      <c r="H5978" s="1" t="s">
        <v>85</v>
      </c>
      <c r="I5978" s="12" t="s">
        <v>554</v>
      </c>
      <c r="J5978" s="12" t="s">
        <v>559</v>
      </c>
      <c r="K5978" s="1" t="s">
        <v>2521</v>
      </c>
      <c r="L5978" s="1" t="s">
        <v>2528</v>
      </c>
      <c r="M5978" s="1" t="s">
        <v>3293</v>
      </c>
      <c r="N5978" s="1" t="s">
        <v>2397</v>
      </c>
    </row>
    <row r="5979" spans="3:14">
      <c r="C5979" s="1" t="s">
        <v>2545</v>
      </c>
      <c r="D5979" s="1">
        <v>0</v>
      </c>
      <c r="E5979" s="1" t="s">
        <v>27</v>
      </c>
      <c r="F5979" s="12" t="s">
        <v>142</v>
      </c>
      <c r="G5979" s="12" t="s">
        <v>3350</v>
      </c>
      <c r="H5979" s="1" t="s">
        <v>85</v>
      </c>
      <c r="I5979" s="12" t="s">
        <v>554</v>
      </c>
      <c r="J5979" s="12" t="s">
        <v>559</v>
      </c>
      <c r="K5979" s="1" t="s">
        <v>2521</v>
      </c>
      <c r="L5979" s="1" t="s">
        <v>2528</v>
      </c>
      <c r="M5979" s="1" t="s">
        <v>3293</v>
      </c>
      <c r="N5979" s="1" t="s">
        <v>2397</v>
      </c>
    </row>
    <row r="5980" spans="3:14">
      <c r="C5980" s="1" t="s">
        <v>2546</v>
      </c>
      <c r="D5980" s="1">
        <v>0</v>
      </c>
      <c r="E5980" s="1" t="s">
        <v>27</v>
      </c>
      <c r="F5980" s="12" t="s">
        <v>142</v>
      </c>
      <c r="G5980" s="12" t="s">
        <v>3350</v>
      </c>
      <c r="H5980" s="1" t="s">
        <v>85</v>
      </c>
      <c r="I5980" s="12" t="s">
        <v>554</v>
      </c>
      <c r="J5980" s="12" t="s">
        <v>559</v>
      </c>
      <c r="K5980" s="1" t="s">
        <v>2521</v>
      </c>
      <c r="L5980" s="1" t="s">
        <v>2528</v>
      </c>
      <c r="M5980" s="1" t="s">
        <v>3293</v>
      </c>
      <c r="N5980" s="1" t="s">
        <v>2397</v>
      </c>
    </row>
    <row r="5981" spans="3:14">
      <c r="C5981" s="1" t="s">
        <v>2547</v>
      </c>
      <c r="D5981" s="1">
        <v>0</v>
      </c>
      <c r="E5981" s="1" t="s">
        <v>27</v>
      </c>
      <c r="F5981" s="12" t="s">
        <v>142</v>
      </c>
      <c r="G5981" s="12" t="s">
        <v>3350</v>
      </c>
      <c r="H5981" s="1" t="s">
        <v>85</v>
      </c>
      <c r="I5981" s="12" t="s">
        <v>554</v>
      </c>
      <c r="J5981" s="12" t="s">
        <v>559</v>
      </c>
      <c r="K5981" s="1" t="s">
        <v>2521</v>
      </c>
      <c r="L5981" s="1" t="s">
        <v>2528</v>
      </c>
      <c r="M5981" s="1" t="s">
        <v>3293</v>
      </c>
      <c r="N5981" s="1" t="s">
        <v>2397</v>
      </c>
    </row>
    <row r="5982" spans="3:14">
      <c r="C5982" s="1" t="s">
        <v>2799</v>
      </c>
      <c r="D5982" s="1">
        <v>0</v>
      </c>
      <c r="E5982" s="1" t="s">
        <v>27</v>
      </c>
      <c r="F5982" s="12" t="s">
        <v>142</v>
      </c>
      <c r="G5982" s="12" t="s">
        <v>3350</v>
      </c>
      <c r="H5982" s="1" t="s">
        <v>85</v>
      </c>
      <c r="I5982" s="12" t="s">
        <v>554</v>
      </c>
      <c r="J5982" s="12" t="s">
        <v>559</v>
      </c>
      <c r="K5982" s="1" t="s">
        <v>2521</v>
      </c>
      <c r="L5982" s="1" t="s">
        <v>2528</v>
      </c>
      <c r="M5982" s="1" t="s">
        <v>3293</v>
      </c>
      <c r="N5982" s="1" t="s">
        <v>2397</v>
      </c>
    </row>
    <row r="5983" spans="3:14">
      <c r="C5983" s="1" t="s">
        <v>2671</v>
      </c>
      <c r="D5983" s="1">
        <v>0</v>
      </c>
      <c r="E5983" s="1" t="s">
        <v>27</v>
      </c>
      <c r="F5983" s="12" t="s">
        <v>142</v>
      </c>
      <c r="G5983" s="12" t="s">
        <v>3350</v>
      </c>
      <c r="H5983" s="1" t="s">
        <v>85</v>
      </c>
      <c r="I5983" s="12" t="s">
        <v>554</v>
      </c>
      <c r="J5983" s="12" t="s">
        <v>559</v>
      </c>
      <c r="K5983" s="1" t="s">
        <v>2521</v>
      </c>
      <c r="L5983" s="1" t="s">
        <v>2528</v>
      </c>
      <c r="M5983" s="1" t="s">
        <v>3293</v>
      </c>
      <c r="N5983" s="1" t="s">
        <v>2397</v>
      </c>
    </row>
    <row r="5984" spans="3:14">
      <c r="C5984" s="1" t="s">
        <v>626</v>
      </c>
      <c r="D5984" s="1">
        <v>0</v>
      </c>
      <c r="E5984" s="1" t="s">
        <v>27</v>
      </c>
      <c r="F5984" s="12" t="s">
        <v>142</v>
      </c>
      <c r="G5984" s="12" t="s">
        <v>3350</v>
      </c>
      <c r="H5984" s="1" t="s">
        <v>85</v>
      </c>
      <c r="I5984" s="12" t="s">
        <v>2</v>
      </c>
      <c r="J5984" s="12" t="s">
        <v>559</v>
      </c>
      <c r="K5984" s="1" t="s">
        <v>2521</v>
      </c>
      <c r="L5984" s="1" t="s">
        <v>2528</v>
      </c>
      <c r="M5984" s="1" t="s">
        <v>3293</v>
      </c>
      <c r="N5984" s="1" t="s">
        <v>2397</v>
      </c>
    </row>
    <row r="5985" spans="3:14">
      <c r="C5985" s="1" t="s">
        <v>2536</v>
      </c>
      <c r="F5985" s="12" t="s">
        <v>3350</v>
      </c>
      <c r="G5985" s="12" t="s">
        <v>3350</v>
      </c>
      <c r="H5985" s="1" t="s">
        <v>85</v>
      </c>
      <c r="I5985" s="12" t="s">
        <v>554</v>
      </c>
      <c r="J5985" s="12" t="s">
        <v>559</v>
      </c>
      <c r="K5985" s="1" t="s">
        <v>2521</v>
      </c>
      <c r="L5985" s="1" t="s">
        <v>2529</v>
      </c>
      <c r="M5985" s="1" t="s">
        <v>3293</v>
      </c>
      <c r="N5985" s="1" t="s">
        <v>2395</v>
      </c>
    </row>
    <row r="5986" spans="3:14">
      <c r="C5986" s="1" t="s">
        <v>2537</v>
      </c>
      <c r="F5986" s="12" t="s">
        <v>3350</v>
      </c>
      <c r="G5986" s="12" t="s">
        <v>3350</v>
      </c>
      <c r="H5986" s="1" t="s">
        <v>85</v>
      </c>
      <c r="I5986" s="12" t="s">
        <v>554</v>
      </c>
      <c r="J5986" s="12" t="s">
        <v>559</v>
      </c>
      <c r="K5986" s="1" t="s">
        <v>2521</v>
      </c>
      <c r="L5986" s="1" t="s">
        <v>2529</v>
      </c>
      <c r="M5986" s="1" t="s">
        <v>3293</v>
      </c>
      <c r="N5986" s="1" t="s">
        <v>2395</v>
      </c>
    </row>
    <row r="5987" spans="3:14">
      <c r="C5987" s="1" t="s">
        <v>2538</v>
      </c>
      <c r="F5987" s="12" t="s">
        <v>3350</v>
      </c>
      <c r="G5987" s="12" t="s">
        <v>3350</v>
      </c>
      <c r="H5987" s="1" t="s">
        <v>85</v>
      </c>
      <c r="I5987" s="12" t="s">
        <v>554</v>
      </c>
      <c r="J5987" s="12" t="s">
        <v>559</v>
      </c>
      <c r="K5987" s="1" t="s">
        <v>2521</v>
      </c>
      <c r="L5987" s="1" t="s">
        <v>2529</v>
      </c>
      <c r="M5987" s="1" t="s">
        <v>3293</v>
      </c>
      <c r="N5987" s="1" t="s">
        <v>2395</v>
      </c>
    </row>
    <row r="5988" spans="3:14">
      <c r="C5988" s="1" t="s">
        <v>626</v>
      </c>
      <c r="D5988" s="1">
        <v>0</v>
      </c>
      <c r="E5988" s="1" t="s">
        <v>27</v>
      </c>
      <c r="F5988" s="12" t="s">
        <v>142</v>
      </c>
      <c r="G5988" s="12" t="s">
        <v>3350</v>
      </c>
      <c r="H5988" s="1" t="s">
        <v>85</v>
      </c>
      <c r="I5988" s="12" t="s">
        <v>2</v>
      </c>
      <c r="J5988" s="12" t="s">
        <v>554</v>
      </c>
      <c r="K5988" s="1" t="s">
        <v>2521</v>
      </c>
      <c r="L5988" s="1" t="s">
        <v>2529</v>
      </c>
      <c r="M5988" s="1" t="s">
        <v>3293</v>
      </c>
      <c r="N5988" s="1" t="s">
        <v>2395</v>
      </c>
    </row>
    <row r="5989" spans="3:14">
      <c r="C5989" s="1" t="s">
        <v>2541</v>
      </c>
      <c r="D5989" s="1">
        <v>0</v>
      </c>
      <c r="E5989" s="1" t="s">
        <v>27</v>
      </c>
      <c r="F5989" s="12" t="s">
        <v>142</v>
      </c>
      <c r="G5989" s="12" t="s">
        <v>3350</v>
      </c>
      <c r="H5989" s="1" t="s">
        <v>85</v>
      </c>
      <c r="I5989" s="12" t="s">
        <v>554</v>
      </c>
      <c r="J5989" s="12" t="s">
        <v>559</v>
      </c>
      <c r="K5989" s="1" t="s">
        <v>2521</v>
      </c>
      <c r="L5989" s="1" t="s">
        <v>2529</v>
      </c>
      <c r="M5989" s="1" t="s">
        <v>3293</v>
      </c>
      <c r="N5989" s="1" t="s">
        <v>2395</v>
      </c>
    </row>
    <row r="5990" spans="3:14">
      <c r="C5990" s="1" t="s">
        <v>2542</v>
      </c>
      <c r="D5990" s="1">
        <v>0</v>
      </c>
      <c r="E5990" s="1" t="s">
        <v>27</v>
      </c>
      <c r="F5990" s="12" t="s">
        <v>142</v>
      </c>
      <c r="G5990" s="12" t="s">
        <v>3350</v>
      </c>
      <c r="H5990" s="1" t="s">
        <v>85</v>
      </c>
      <c r="I5990" s="12" t="s">
        <v>554</v>
      </c>
      <c r="J5990" s="12" t="s">
        <v>559</v>
      </c>
      <c r="K5990" s="1" t="s">
        <v>2521</v>
      </c>
      <c r="L5990" s="1" t="s">
        <v>2529</v>
      </c>
      <c r="M5990" s="1" t="s">
        <v>3293</v>
      </c>
      <c r="N5990" s="1" t="s">
        <v>2395</v>
      </c>
    </row>
    <row r="5991" spans="3:14">
      <c r="C5991" s="1" t="s">
        <v>2543</v>
      </c>
      <c r="D5991" s="1">
        <v>0</v>
      </c>
      <c r="E5991" s="1" t="s">
        <v>27</v>
      </c>
      <c r="F5991" s="12" t="s">
        <v>142</v>
      </c>
      <c r="G5991" s="12" t="s">
        <v>3350</v>
      </c>
      <c r="H5991" s="1" t="s">
        <v>85</v>
      </c>
      <c r="I5991" s="12" t="s">
        <v>554</v>
      </c>
      <c r="J5991" s="12" t="s">
        <v>559</v>
      </c>
      <c r="K5991" s="1" t="s">
        <v>2521</v>
      </c>
      <c r="L5991" s="1" t="s">
        <v>2529</v>
      </c>
      <c r="M5991" s="1" t="s">
        <v>3293</v>
      </c>
      <c r="N5991" s="1" t="s">
        <v>2395</v>
      </c>
    </row>
    <row r="5992" spans="3:14">
      <c r="C5992" s="1" t="s">
        <v>2544</v>
      </c>
      <c r="D5992" s="1">
        <v>0</v>
      </c>
      <c r="E5992" s="1" t="s">
        <v>27</v>
      </c>
      <c r="F5992" s="12" t="s">
        <v>142</v>
      </c>
      <c r="G5992" s="12" t="s">
        <v>3350</v>
      </c>
      <c r="H5992" s="1" t="s">
        <v>85</v>
      </c>
      <c r="I5992" s="12" t="s">
        <v>554</v>
      </c>
      <c r="J5992" s="12" t="s">
        <v>559</v>
      </c>
      <c r="K5992" s="1" t="s">
        <v>2521</v>
      </c>
      <c r="L5992" s="1" t="s">
        <v>2529</v>
      </c>
      <c r="M5992" s="1" t="s">
        <v>3293</v>
      </c>
      <c r="N5992" s="1" t="s">
        <v>2395</v>
      </c>
    </row>
    <row r="5993" spans="3:14">
      <c r="C5993" s="1" t="s">
        <v>2545</v>
      </c>
      <c r="D5993" s="1">
        <v>0</v>
      </c>
      <c r="E5993" s="1" t="s">
        <v>27</v>
      </c>
      <c r="F5993" s="12" t="s">
        <v>142</v>
      </c>
      <c r="G5993" s="12" t="s">
        <v>3350</v>
      </c>
      <c r="H5993" s="1" t="s">
        <v>85</v>
      </c>
      <c r="I5993" s="12" t="s">
        <v>554</v>
      </c>
      <c r="J5993" s="12" t="s">
        <v>559</v>
      </c>
      <c r="K5993" s="1" t="s">
        <v>2521</v>
      </c>
      <c r="L5993" s="1" t="s">
        <v>2529</v>
      </c>
      <c r="M5993" s="1" t="s">
        <v>3293</v>
      </c>
      <c r="N5993" s="1" t="s">
        <v>2395</v>
      </c>
    </row>
    <row r="5994" spans="3:14">
      <c r="C5994" s="1" t="s">
        <v>2546</v>
      </c>
      <c r="D5994" s="1">
        <v>0</v>
      </c>
      <c r="E5994" s="1" t="s">
        <v>27</v>
      </c>
      <c r="F5994" s="12" t="s">
        <v>142</v>
      </c>
      <c r="G5994" s="12" t="s">
        <v>3350</v>
      </c>
      <c r="H5994" s="1" t="s">
        <v>85</v>
      </c>
      <c r="I5994" s="12" t="s">
        <v>554</v>
      </c>
      <c r="J5994" s="12" t="s">
        <v>559</v>
      </c>
      <c r="K5994" s="1" t="s">
        <v>2521</v>
      </c>
      <c r="L5994" s="1" t="s">
        <v>2529</v>
      </c>
      <c r="M5994" s="1" t="s">
        <v>3293</v>
      </c>
      <c r="N5994" s="1" t="s">
        <v>2395</v>
      </c>
    </row>
    <row r="5995" spans="3:14">
      <c r="C5995" s="1" t="s">
        <v>2547</v>
      </c>
      <c r="D5995" s="1">
        <v>0</v>
      </c>
      <c r="E5995" s="1" t="s">
        <v>27</v>
      </c>
      <c r="F5995" s="12" t="s">
        <v>142</v>
      </c>
      <c r="G5995" s="12" t="s">
        <v>3350</v>
      </c>
      <c r="H5995" s="1" t="s">
        <v>85</v>
      </c>
      <c r="I5995" s="12" t="s">
        <v>554</v>
      </c>
      <c r="J5995" s="12" t="s">
        <v>559</v>
      </c>
      <c r="K5995" s="1" t="s">
        <v>2521</v>
      </c>
      <c r="L5995" s="1" t="s">
        <v>2529</v>
      </c>
      <c r="M5995" s="1" t="s">
        <v>3293</v>
      </c>
      <c r="N5995" s="1" t="s">
        <v>2395</v>
      </c>
    </row>
    <row r="5996" spans="3:14">
      <c r="C5996" s="1" t="s">
        <v>2799</v>
      </c>
      <c r="D5996" s="1">
        <v>0</v>
      </c>
      <c r="E5996" s="1" t="s">
        <v>27</v>
      </c>
      <c r="F5996" s="12" t="s">
        <v>142</v>
      </c>
      <c r="G5996" s="12" t="s">
        <v>3350</v>
      </c>
      <c r="H5996" s="1" t="s">
        <v>85</v>
      </c>
      <c r="I5996" s="12" t="s">
        <v>554</v>
      </c>
      <c r="J5996" s="12" t="s">
        <v>559</v>
      </c>
      <c r="K5996" s="1" t="s">
        <v>2521</v>
      </c>
      <c r="L5996" s="1" t="s">
        <v>2529</v>
      </c>
      <c r="M5996" s="1" t="s">
        <v>3293</v>
      </c>
      <c r="N5996" s="1" t="s">
        <v>2395</v>
      </c>
    </row>
    <row r="5997" spans="3:14">
      <c r="C5997" s="82" t="s">
        <v>2671</v>
      </c>
      <c r="D5997" s="1">
        <v>0</v>
      </c>
      <c r="E5997" s="1" t="s">
        <v>27</v>
      </c>
      <c r="F5997" s="30" t="s">
        <v>142</v>
      </c>
      <c r="G5997" s="12" t="s">
        <v>3350</v>
      </c>
      <c r="H5997" s="1" t="s">
        <v>85</v>
      </c>
      <c r="I5997" s="12" t="s">
        <v>554</v>
      </c>
      <c r="J5997" s="12" t="s">
        <v>559</v>
      </c>
      <c r="K5997" s="1" t="s">
        <v>2521</v>
      </c>
      <c r="L5997" s="1" t="s">
        <v>2529</v>
      </c>
      <c r="M5997" s="1" t="s">
        <v>3293</v>
      </c>
      <c r="N5997" s="1" t="s">
        <v>2395</v>
      </c>
    </row>
    <row r="5998" spans="3:14">
      <c r="C5998" s="1" t="s">
        <v>626</v>
      </c>
      <c r="D5998" s="1">
        <v>0</v>
      </c>
      <c r="E5998" s="1" t="s">
        <v>27</v>
      </c>
      <c r="F5998" s="12" t="s">
        <v>142</v>
      </c>
      <c r="G5998" s="12" t="s">
        <v>3350</v>
      </c>
      <c r="H5998" s="1" t="s">
        <v>85</v>
      </c>
      <c r="I5998" s="12" t="s">
        <v>2</v>
      </c>
      <c r="J5998" s="12" t="s">
        <v>559</v>
      </c>
      <c r="K5998" s="1" t="s">
        <v>2521</v>
      </c>
      <c r="L5998" s="1" t="s">
        <v>2529</v>
      </c>
      <c r="M5998" s="1" t="s">
        <v>3293</v>
      </c>
      <c r="N5998" s="1" t="s">
        <v>2395</v>
      </c>
    </row>
    <row r="5999" spans="3:14">
      <c r="C5999" s="1" t="s">
        <v>2536</v>
      </c>
      <c r="F5999" s="12" t="s">
        <v>3350</v>
      </c>
      <c r="G5999" s="12" t="s">
        <v>3350</v>
      </c>
      <c r="H5999" s="1" t="s">
        <v>85</v>
      </c>
      <c r="I5999" s="12" t="s">
        <v>554</v>
      </c>
      <c r="J5999" s="12" t="s">
        <v>559</v>
      </c>
      <c r="K5999" s="1" t="s">
        <v>2521</v>
      </c>
      <c r="L5999" s="1" t="s">
        <v>2529</v>
      </c>
      <c r="M5999" s="1" t="s">
        <v>3293</v>
      </c>
      <c r="N5999" s="1" t="s">
        <v>2396</v>
      </c>
    </row>
    <row r="6000" spans="3:14">
      <c r="C6000" s="1" t="s">
        <v>2537</v>
      </c>
      <c r="F6000" s="12" t="s">
        <v>3350</v>
      </c>
      <c r="G6000" s="12" t="s">
        <v>3350</v>
      </c>
      <c r="H6000" s="1" t="s">
        <v>85</v>
      </c>
      <c r="I6000" s="12" t="s">
        <v>554</v>
      </c>
      <c r="J6000" s="12" t="s">
        <v>559</v>
      </c>
      <c r="K6000" s="1" t="s">
        <v>2521</v>
      </c>
      <c r="L6000" s="1" t="s">
        <v>2529</v>
      </c>
      <c r="M6000" s="1" t="s">
        <v>3293</v>
      </c>
      <c r="N6000" s="1" t="s">
        <v>2396</v>
      </c>
    </row>
    <row r="6001" spans="3:14">
      <c r="C6001" s="1" t="s">
        <v>2538</v>
      </c>
      <c r="F6001" s="12" t="s">
        <v>3350</v>
      </c>
      <c r="G6001" s="12" t="s">
        <v>3350</v>
      </c>
      <c r="H6001" s="1" t="s">
        <v>85</v>
      </c>
      <c r="I6001" s="12" t="s">
        <v>554</v>
      </c>
      <c r="J6001" s="12" t="s">
        <v>559</v>
      </c>
      <c r="K6001" s="1" t="s">
        <v>2521</v>
      </c>
      <c r="L6001" s="1" t="s">
        <v>2529</v>
      </c>
      <c r="M6001" s="1" t="s">
        <v>3293</v>
      </c>
      <c r="N6001" s="1" t="s">
        <v>2396</v>
      </c>
    </row>
    <row r="6002" spans="3:14">
      <c r="C6002" s="1" t="s">
        <v>626</v>
      </c>
      <c r="D6002" s="1">
        <v>0</v>
      </c>
      <c r="E6002" s="1" t="s">
        <v>27</v>
      </c>
      <c r="F6002" s="12" t="s">
        <v>142</v>
      </c>
      <c r="G6002" s="12" t="s">
        <v>3350</v>
      </c>
      <c r="H6002" s="1" t="s">
        <v>85</v>
      </c>
      <c r="I6002" s="12" t="s">
        <v>2</v>
      </c>
      <c r="J6002" s="12" t="s">
        <v>554</v>
      </c>
      <c r="K6002" s="1" t="s">
        <v>2521</v>
      </c>
      <c r="L6002" s="1" t="s">
        <v>2529</v>
      </c>
      <c r="M6002" s="1" t="s">
        <v>3293</v>
      </c>
      <c r="N6002" s="1" t="s">
        <v>2396</v>
      </c>
    </row>
    <row r="6003" spans="3:14">
      <c r="C6003" s="1" t="s">
        <v>2541</v>
      </c>
      <c r="D6003" s="1">
        <v>0</v>
      </c>
      <c r="E6003" s="1" t="s">
        <v>27</v>
      </c>
      <c r="F6003" s="12" t="s">
        <v>142</v>
      </c>
      <c r="G6003" s="12" t="s">
        <v>3350</v>
      </c>
      <c r="H6003" s="1" t="s">
        <v>85</v>
      </c>
      <c r="I6003" s="12" t="s">
        <v>554</v>
      </c>
      <c r="J6003" s="12" t="s">
        <v>559</v>
      </c>
      <c r="K6003" s="1" t="s">
        <v>2521</v>
      </c>
      <c r="L6003" s="1" t="s">
        <v>2529</v>
      </c>
      <c r="M6003" s="1" t="s">
        <v>3293</v>
      </c>
      <c r="N6003" s="1" t="s">
        <v>2396</v>
      </c>
    </row>
    <row r="6004" spans="3:14">
      <c r="C6004" s="1" t="s">
        <v>2542</v>
      </c>
      <c r="D6004" s="1">
        <v>0</v>
      </c>
      <c r="E6004" s="1" t="s">
        <v>27</v>
      </c>
      <c r="F6004" s="12" t="s">
        <v>142</v>
      </c>
      <c r="G6004" s="12" t="s">
        <v>3350</v>
      </c>
      <c r="H6004" s="1" t="s">
        <v>85</v>
      </c>
      <c r="I6004" s="12" t="s">
        <v>554</v>
      </c>
      <c r="J6004" s="12" t="s">
        <v>559</v>
      </c>
      <c r="K6004" s="1" t="s">
        <v>2521</v>
      </c>
      <c r="L6004" s="1" t="s">
        <v>2529</v>
      </c>
      <c r="M6004" s="1" t="s">
        <v>3293</v>
      </c>
      <c r="N6004" s="1" t="s">
        <v>2396</v>
      </c>
    </row>
    <row r="6005" spans="3:14">
      <c r="C6005" s="1" t="s">
        <v>2543</v>
      </c>
      <c r="D6005" s="1">
        <v>0</v>
      </c>
      <c r="E6005" s="1" t="s">
        <v>27</v>
      </c>
      <c r="F6005" s="12" t="s">
        <v>142</v>
      </c>
      <c r="G6005" s="12" t="s">
        <v>3350</v>
      </c>
      <c r="H6005" s="1" t="s">
        <v>85</v>
      </c>
      <c r="I6005" s="12" t="s">
        <v>554</v>
      </c>
      <c r="J6005" s="12" t="s">
        <v>559</v>
      </c>
      <c r="K6005" s="1" t="s">
        <v>2521</v>
      </c>
      <c r="L6005" s="1" t="s">
        <v>2529</v>
      </c>
      <c r="M6005" s="1" t="s">
        <v>3293</v>
      </c>
      <c r="N6005" s="1" t="s">
        <v>2396</v>
      </c>
    </row>
    <row r="6006" spans="3:14">
      <c r="C6006" s="1" t="s">
        <v>2544</v>
      </c>
      <c r="D6006" s="1">
        <v>0</v>
      </c>
      <c r="E6006" s="1" t="s">
        <v>27</v>
      </c>
      <c r="F6006" s="12" t="s">
        <v>142</v>
      </c>
      <c r="G6006" s="12" t="s">
        <v>3350</v>
      </c>
      <c r="H6006" s="1" t="s">
        <v>85</v>
      </c>
      <c r="I6006" s="12" t="s">
        <v>554</v>
      </c>
      <c r="J6006" s="12" t="s">
        <v>559</v>
      </c>
      <c r="K6006" s="1" t="s">
        <v>2521</v>
      </c>
      <c r="L6006" s="1" t="s">
        <v>2529</v>
      </c>
      <c r="M6006" s="1" t="s">
        <v>3293</v>
      </c>
      <c r="N6006" s="1" t="s">
        <v>2396</v>
      </c>
    </row>
    <row r="6007" spans="3:14">
      <c r="C6007" s="1" t="s">
        <v>2545</v>
      </c>
      <c r="D6007" s="1">
        <v>0</v>
      </c>
      <c r="E6007" s="1" t="s">
        <v>27</v>
      </c>
      <c r="F6007" s="12" t="s">
        <v>142</v>
      </c>
      <c r="G6007" s="12" t="s">
        <v>3350</v>
      </c>
      <c r="H6007" s="1" t="s">
        <v>85</v>
      </c>
      <c r="I6007" s="12" t="s">
        <v>554</v>
      </c>
      <c r="J6007" s="12" t="s">
        <v>559</v>
      </c>
      <c r="K6007" s="1" t="s">
        <v>2521</v>
      </c>
      <c r="L6007" s="1" t="s">
        <v>2529</v>
      </c>
      <c r="M6007" s="1" t="s">
        <v>3293</v>
      </c>
      <c r="N6007" s="1" t="s">
        <v>2396</v>
      </c>
    </row>
    <row r="6008" spans="3:14">
      <c r="C6008" s="1" t="s">
        <v>2546</v>
      </c>
      <c r="D6008" s="1">
        <v>0</v>
      </c>
      <c r="E6008" s="1" t="s">
        <v>27</v>
      </c>
      <c r="F6008" s="12" t="s">
        <v>142</v>
      </c>
      <c r="G6008" s="12" t="s">
        <v>3350</v>
      </c>
      <c r="H6008" s="1" t="s">
        <v>85</v>
      </c>
      <c r="I6008" s="12" t="s">
        <v>554</v>
      </c>
      <c r="J6008" s="12" t="s">
        <v>559</v>
      </c>
      <c r="K6008" s="1" t="s">
        <v>2521</v>
      </c>
      <c r="L6008" s="1" t="s">
        <v>2529</v>
      </c>
      <c r="M6008" s="1" t="s">
        <v>3293</v>
      </c>
      <c r="N6008" s="1" t="s">
        <v>2396</v>
      </c>
    </row>
    <row r="6009" spans="3:14">
      <c r="C6009" s="1" t="s">
        <v>2547</v>
      </c>
      <c r="D6009" s="1">
        <v>0</v>
      </c>
      <c r="E6009" s="1" t="s">
        <v>27</v>
      </c>
      <c r="F6009" s="12" t="s">
        <v>142</v>
      </c>
      <c r="G6009" s="12" t="s">
        <v>3350</v>
      </c>
      <c r="H6009" s="1" t="s">
        <v>85</v>
      </c>
      <c r="I6009" s="12" t="s">
        <v>554</v>
      </c>
      <c r="J6009" s="12" t="s">
        <v>559</v>
      </c>
      <c r="K6009" s="1" t="s">
        <v>2521</v>
      </c>
      <c r="L6009" s="1" t="s">
        <v>2529</v>
      </c>
      <c r="M6009" s="1" t="s">
        <v>3293</v>
      </c>
      <c r="N6009" s="1" t="s">
        <v>2396</v>
      </c>
    </row>
    <row r="6010" spans="3:14">
      <c r="C6010" s="1" t="s">
        <v>2799</v>
      </c>
      <c r="D6010" s="1">
        <v>0</v>
      </c>
      <c r="E6010" s="1" t="s">
        <v>27</v>
      </c>
      <c r="F6010" s="12" t="s">
        <v>142</v>
      </c>
      <c r="G6010" s="12" t="s">
        <v>3350</v>
      </c>
      <c r="H6010" s="1" t="s">
        <v>85</v>
      </c>
      <c r="I6010" s="12" t="s">
        <v>554</v>
      </c>
      <c r="J6010" s="12" t="s">
        <v>559</v>
      </c>
      <c r="K6010" s="1" t="s">
        <v>2521</v>
      </c>
      <c r="L6010" s="1" t="s">
        <v>2529</v>
      </c>
      <c r="M6010" s="1" t="s">
        <v>3293</v>
      </c>
      <c r="N6010" s="1" t="s">
        <v>2396</v>
      </c>
    </row>
    <row r="6011" spans="3:14">
      <c r="C6011" s="1" t="s">
        <v>2671</v>
      </c>
      <c r="D6011" s="1">
        <v>0</v>
      </c>
      <c r="E6011" s="1" t="s">
        <v>27</v>
      </c>
      <c r="F6011" s="12" t="s">
        <v>142</v>
      </c>
      <c r="G6011" s="12" t="s">
        <v>3350</v>
      </c>
      <c r="H6011" s="1" t="s">
        <v>85</v>
      </c>
      <c r="I6011" s="12" t="s">
        <v>554</v>
      </c>
      <c r="J6011" s="12" t="s">
        <v>559</v>
      </c>
      <c r="K6011" s="1" t="s">
        <v>2521</v>
      </c>
      <c r="L6011" s="1" t="s">
        <v>2529</v>
      </c>
      <c r="M6011" s="1" t="s">
        <v>3293</v>
      </c>
      <c r="N6011" s="1" t="s">
        <v>2396</v>
      </c>
    </row>
    <row r="6012" spans="3:14">
      <c r="C6012" s="1" t="s">
        <v>626</v>
      </c>
      <c r="D6012" s="1">
        <v>0</v>
      </c>
      <c r="E6012" s="1" t="s">
        <v>27</v>
      </c>
      <c r="F6012" s="12" t="s">
        <v>142</v>
      </c>
      <c r="G6012" s="12" t="s">
        <v>3350</v>
      </c>
      <c r="H6012" s="1" t="s">
        <v>85</v>
      </c>
      <c r="I6012" s="12" t="s">
        <v>2</v>
      </c>
      <c r="J6012" s="12" t="s">
        <v>559</v>
      </c>
      <c r="K6012" s="1" t="s">
        <v>2521</v>
      </c>
      <c r="L6012" s="1" t="s">
        <v>2529</v>
      </c>
      <c r="M6012" s="1" t="s">
        <v>3293</v>
      </c>
      <c r="N6012" s="1" t="s">
        <v>2396</v>
      </c>
    </row>
    <row r="6013" spans="3:14">
      <c r="C6013" s="1" t="s">
        <v>2536</v>
      </c>
      <c r="F6013" s="12" t="s">
        <v>3350</v>
      </c>
      <c r="G6013" s="12" t="s">
        <v>3350</v>
      </c>
      <c r="H6013" s="1" t="s">
        <v>85</v>
      </c>
      <c r="I6013" s="12" t="s">
        <v>554</v>
      </c>
      <c r="J6013" s="12" t="s">
        <v>559</v>
      </c>
      <c r="K6013" s="1" t="s">
        <v>2521</v>
      </c>
      <c r="L6013" s="1" t="s">
        <v>2529</v>
      </c>
      <c r="M6013" s="1" t="s">
        <v>3293</v>
      </c>
      <c r="N6013" s="1" t="s">
        <v>2397</v>
      </c>
    </row>
    <row r="6014" spans="3:14">
      <c r="C6014" s="1" t="s">
        <v>2537</v>
      </c>
      <c r="F6014" s="12" t="s">
        <v>3350</v>
      </c>
      <c r="G6014" s="12" t="s">
        <v>3350</v>
      </c>
      <c r="H6014" s="1" t="s">
        <v>85</v>
      </c>
      <c r="I6014" s="12" t="s">
        <v>554</v>
      </c>
      <c r="J6014" s="12" t="s">
        <v>559</v>
      </c>
      <c r="K6014" s="1" t="s">
        <v>2521</v>
      </c>
      <c r="L6014" s="1" t="s">
        <v>2529</v>
      </c>
      <c r="M6014" s="1" t="s">
        <v>3293</v>
      </c>
      <c r="N6014" s="1" t="s">
        <v>2397</v>
      </c>
    </row>
    <row r="6015" spans="3:14">
      <c r="C6015" s="1" t="s">
        <v>2538</v>
      </c>
      <c r="F6015" s="12" t="s">
        <v>3350</v>
      </c>
      <c r="G6015" s="12" t="s">
        <v>3350</v>
      </c>
      <c r="H6015" s="1" t="s">
        <v>85</v>
      </c>
      <c r="I6015" s="12" t="s">
        <v>554</v>
      </c>
      <c r="J6015" s="12" t="s">
        <v>559</v>
      </c>
      <c r="K6015" s="1" t="s">
        <v>2521</v>
      </c>
      <c r="L6015" s="1" t="s">
        <v>2529</v>
      </c>
      <c r="M6015" s="1" t="s">
        <v>3293</v>
      </c>
      <c r="N6015" s="1" t="s">
        <v>2397</v>
      </c>
    </row>
    <row r="6016" spans="3:14">
      <c r="C6016" s="1" t="s">
        <v>626</v>
      </c>
      <c r="D6016" s="1">
        <v>0</v>
      </c>
      <c r="E6016" s="1" t="s">
        <v>27</v>
      </c>
      <c r="F6016" s="12" t="s">
        <v>142</v>
      </c>
      <c r="G6016" s="12" t="s">
        <v>3350</v>
      </c>
      <c r="H6016" s="1" t="s">
        <v>85</v>
      </c>
      <c r="I6016" s="12" t="s">
        <v>2</v>
      </c>
      <c r="J6016" s="12" t="s">
        <v>554</v>
      </c>
      <c r="K6016" s="1" t="s">
        <v>2521</v>
      </c>
      <c r="L6016" s="1" t="s">
        <v>2529</v>
      </c>
      <c r="M6016" s="1" t="s">
        <v>3293</v>
      </c>
      <c r="N6016" s="1" t="s">
        <v>2397</v>
      </c>
    </row>
    <row r="6017" spans="3:14">
      <c r="C6017" s="1" t="s">
        <v>2541</v>
      </c>
      <c r="D6017" s="1">
        <v>0</v>
      </c>
      <c r="E6017" s="1" t="s">
        <v>27</v>
      </c>
      <c r="F6017" s="12" t="s">
        <v>142</v>
      </c>
      <c r="G6017" s="12" t="s">
        <v>3350</v>
      </c>
      <c r="H6017" s="1" t="s">
        <v>85</v>
      </c>
      <c r="I6017" s="12" t="s">
        <v>554</v>
      </c>
      <c r="J6017" s="12" t="s">
        <v>559</v>
      </c>
      <c r="K6017" s="1" t="s">
        <v>2521</v>
      </c>
      <c r="L6017" s="1" t="s">
        <v>2529</v>
      </c>
      <c r="M6017" s="1" t="s">
        <v>3293</v>
      </c>
      <c r="N6017" s="1" t="s">
        <v>2397</v>
      </c>
    </row>
    <row r="6018" spans="3:14">
      <c r="C6018" s="1" t="s">
        <v>2542</v>
      </c>
      <c r="D6018" s="1">
        <v>0</v>
      </c>
      <c r="E6018" s="1" t="s">
        <v>27</v>
      </c>
      <c r="F6018" s="12" t="s">
        <v>142</v>
      </c>
      <c r="G6018" s="12" t="s">
        <v>3350</v>
      </c>
      <c r="H6018" s="1" t="s">
        <v>85</v>
      </c>
      <c r="I6018" s="12" t="s">
        <v>554</v>
      </c>
      <c r="J6018" s="12" t="s">
        <v>559</v>
      </c>
      <c r="K6018" s="1" t="s">
        <v>2521</v>
      </c>
      <c r="L6018" s="1" t="s">
        <v>2529</v>
      </c>
      <c r="M6018" s="1" t="s">
        <v>3293</v>
      </c>
      <c r="N6018" s="1" t="s">
        <v>2397</v>
      </c>
    </row>
    <row r="6019" spans="3:14">
      <c r="C6019" s="1" t="s">
        <v>2543</v>
      </c>
      <c r="D6019" s="1">
        <v>0</v>
      </c>
      <c r="E6019" s="1" t="s">
        <v>27</v>
      </c>
      <c r="F6019" s="12" t="s">
        <v>142</v>
      </c>
      <c r="G6019" s="12" t="s">
        <v>3350</v>
      </c>
      <c r="H6019" s="1" t="s">
        <v>85</v>
      </c>
      <c r="I6019" s="12" t="s">
        <v>554</v>
      </c>
      <c r="J6019" s="12" t="s">
        <v>559</v>
      </c>
      <c r="K6019" s="1" t="s">
        <v>2521</v>
      </c>
      <c r="L6019" s="1" t="s">
        <v>2529</v>
      </c>
      <c r="M6019" s="1" t="s">
        <v>3293</v>
      </c>
      <c r="N6019" s="1" t="s">
        <v>2397</v>
      </c>
    </row>
    <row r="6020" spans="3:14">
      <c r="C6020" s="1" t="s">
        <v>2544</v>
      </c>
      <c r="D6020" s="1">
        <v>0</v>
      </c>
      <c r="E6020" s="1" t="s">
        <v>27</v>
      </c>
      <c r="F6020" s="12" t="s">
        <v>142</v>
      </c>
      <c r="G6020" s="12" t="s">
        <v>3350</v>
      </c>
      <c r="H6020" s="1" t="s">
        <v>85</v>
      </c>
      <c r="I6020" s="12" t="s">
        <v>554</v>
      </c>
      <c r="J6020" s="12" t="s">
        <v>559</v>
      </c>
      <c r="K6020" s="1" t="s">
        <v>2521</v>
      </c>
      <c r="L6020" s="1" t="s">
        <v>2529</v>
      </c>
      <c r="M6020" s="1" t="s">
        <v>3293</v>
      </c>
      <c r="N6020" s="1" t="s">
        <v>2397</v>
      </c>
    </row>
    <row r="6021" spans="3:14">
      <c r="C6021" s="1" t="s">
        <v>2545</v>
      </c>
      <c r="D6021" s="1">
        <v>0</v>
      </c>
      <c r="E6021" s="1" t="s">
        <v>27</v>
      </c>
      <c r="F6021" s="12" t="s">
        <v>142</v>
      </c>
      <c r="G6021" s="12" t="s">
        <v>3350</v>
      </c>
      <c r="H6021" s="1" t="s">
        <v>85</v>
      </c>
      <c r="I6021" s="12" t="s">
        <v>554</v>
      </c>
      <c r="J6021" s="12" t="s">
        <v>559</v>
      </c>
      <c r="K6021" s="1" t="s">
        <v>2521</v>
      </c>
      <c r="L6021" s="1" t="s">
        <v>2529</v>
      </c>
      <c r="M6021" s="1" t="s">
        <v>3293</v>
      </c>
      <c r="N6021" s="1" t="s">
        <v>2397</v>
      </c>
    </row>
    <row r="6022" spans="3:14">
      <c r="C6022" s="1" t="s">
        <v>2546</v>
      </c>
      <c r="D6022" s="1">
        <v>0</v>
      </c>
      <c r="E6022" s="1" t="s">
        <v>27</v>
      </c>
      <c r="F6022" s="12" t="s">
        <v>142</v>
      </c>
      <c r="G6022" s="12" t="s">
        <v>3350</v>
      </c>
      <c r="H6022" s="1" t="s">
        <v>85</v>
      </c>
      <c r="I6022" s="12" t="s">
        <v>554</v>
      </c>
      <c r="J6022" s="12" t="s">
        <v>559</v>
      </c>
      <c r="K6022" s="1" t="s">
        <v>2521</v>
      </c>
      <c r="L6022" s="1" t="s">
        <v>2529</v>
      </c>
      <c r="M6022" s="1" t="s">
        <v>3293</v>
      </c>
      <c r="N6022" s="1" t="s">
        <v>2397</v>
      </c>
    </row>
    <row r="6023" spans="3:14">
      <c r="C6023" s="1" t="s">
        <v>2547</v>
      </c>
      <c r="D6023" s="1">
        <v>0</v>
      </c>
      <c r="E6023" s="1" t="s">
        <v>27</v>
      </c>
      <c r="F6023" s="12" t="s">
        <v>142</v>
      </c>
      <c r="G6023" s="12" t="s">
        <v>3350</v>
      </c>
      <c r="H6023" s="1" t="s">
        <v>85</v>
      </c>
      <c r="I6023" s="12" t="s">
        <v>554</v>
      </c>
      <c r="J6023" s="12" t="s">
        <v>559</v>
      </c>
      <c r="K6023" s="1" t="s">
        <v>2521</v>
      </c>
      <c r="L6023" s="1" t="s">
        <v>2529</v>
      </c>
      <c r="M6023" s="1" t="s">
        <v>3293</v>
      </c>
      <c r="N6023" s="1" t="s">
        <v>2397</v>
      </c>
    </row>
    <row r="6024" spans="3:14">
      <c r="C6024" s="1" t="s">
        <v>2799</v>
      </c>
      <c r="D6024" s="1">
        <v>0</v>
      </c>
      <c r="E6024" s="1" t="s">
        <v>27</v>
      </c>
      <c r="F6024" s="12" t="s">
        <v>142</v>
      </c>
      <c r="G6024" s="12" t="s">
        <v>3350</v>
      </c>
      <c r="H6024" s="1" t="s">
        <v>85</v>
      </c>
      <c r="I6024" s="12" t="s">
        <v>554</v>
      </c>
      <c r="J6024" s="12" t="s">
        <v>559</v>
      </c>
      <c r="K6024" s="1" t="s">
        <v>2521</v>
      </c>
      <c r="L6024" s="1" t="s">
        <v>2529</v>
      </c>
      <c r="M6024" s="1" t="s">
        <v>3293</v>
      </c>
      <c r="N6024" s="1" t="s">
        <v>2397</v>
      </c>
    </row>
    <row r="6025" spans="3:14">
      <c r="C6025" s="1" t="s">
        <v>2671</v>
      </c>
      <c r="D6025" s="1">
        <v>0</v>
      </c>
      <c r="E6025" s="1" t="s">
        <v>27</v>
      </c>
      <c r="F6025" s="12" t="s">
        <v>142</v>
      </c>
      <c r="G6025" s="12" t="s">
        <v>3350</v>
      </c>
      <c r="H6025" s="1" t="s">
        <v>85</v>
      </c>
      <c r="I6025" s="12" t="s">
        <v>554</v>
      </c>
      <c r="J6025" s="12" t="s">
        <v>559</v>
      </c>
      <c r="K6025" s="1" t="s">
        <v>2521</v>
      </c>
      <c r="L6025" s="1" t="s">
        <v>2529</v>
      </c>
      <c r="M6025" s="1" t="s">
        <v>3293</v>
      </c>
      <c r="N6025" s="1" t="s">
        <v>2397</v>
      </c>
    </row>
    <row r="6026" spans="3:14">
      <c r="C6026" s="1" t="s">
        <v>626</v>
      </c>
      <c r="D6026" s="1">
        <v>0</v>
      </c>
      <c r="E6026" s="1" t="s">
        <v>27</v>
      </c>
      <c r="F6026" s="12" t="s">
        <v>142</v>
      </c>
      <c r="G6026" s="12" t="s">
        <v>3350</v>
      </c>
      <c r="H6026" s="1" t="s">
        <v>85</v>
      </c>
      <c r="I6026" s="12" t="s">
        <v>2</v>
      </c>
      <c r="J6026" s="12" t="s">
        <v>559</v>
      </c>
      <c r="K6026" s="1" t="s">
        <v>2521</v>
      </c>
      <c r="L6026" s="1" t="s">
        <v>2529</v>
      </c>
      <c r="M6026" s="1" t="s">
        <v>3293</v>
      </c>
      <c r="N6026" s="1" t="s">
        <v>2397</v>
      </c>
    </row>
    <row r="6027" spans="3:14">
      <c r="C6027" s="1" t="s">
        <v>2536</v>
      </c>
      <c r="F6027" s="12" t="s">
        <v>3350</v>
      </c>
      <c r="G6027" s="12" t="s">
        <v>3350</v>
      </c>
      <c r="H6027" s="1" t="s">
        <v>85</v>
      </c>
      <c r="I6027" s="12" t="s">
        <v>554</v>
      </c>
      <c r="J6027" s="12" t="s">
        <v>559</v>
      </c>
      <c r="K6027" s="1" t="s">
        <v>2521</v>
      </c>
      <c r="L6027" s="1" t="s">
        <v>3063</v>
      </c>
      <c r="M6027" s="1" t="s">
        <v>3293</v>
      </c>
      <c r="N6027" s="1" t="s">
        <v>2395</v>
      </c>
    </row>
    <row r="6028" spans="3:14">
      <c r="C6028" s="1" t="s">
        <v>2537</v>
      </c>
      <c r="F6028" s="12" t="s">
        <v>3350</v>
      </c>
      <c r="G6028" s="12" t="s">
        <v>3350</v>
      </c>
      <c r="H6028" s="1" t="s">
        <v>85</v>
      </c>
      <c r="I6028" s="12" t="s">
        <v>554</v>
      </c>
      <c r="J6028" s="12" t="s">
        <v>559</v>
      </c>
      <c r="K6028" s="1" t="s">
        <v>2521</v>
      </c>
      <c r="L6028" s="1" t="s">
        <v>3063</v>
      </c>
      <c r="M6028" s="1" t="s">
        <v>3293</v>
      </c>
      <c r="N6028" s="1" t="s">
        <v>2395</v>
      </c>
    </row>
    <row r="6029" spans="3:14">
      <c r="C6029" s="1" t="s">
        <v>2538</v>
      </c>
      <c r="F6029" s="12" t="s">
        <v>3350</v>
      </c>
      <c r="G6029" s="12" t="s">
        <v>3350</v>
      </c>
      <c r="H6029" s="1" t="s">
        <v>85</v>
      </c>
      <c r="I6029" s="12" t="s">
        <v>554</v>
      </c>
      <c r="J6029" s="12" t="s">
        <v>559</v>
      </c>
      <c r="K6029" s="1" t="s">
        <v>2521</v>
      </c>
      <c r="L6029" s="1" t="s">
        <v>3063</v>
      </c>
      <c r="M6029" s="1" t="s">
        <v>3293</v>
      </c>
      <c r="N6029" s="1" t="s">
        <v>2395</v>
      </c>
    </row>
    <row r="6030" spans="3:14">
      <c r="C6030" s="1" t="s">
        <v>626</v>
      </c>
      <c r="D6030" s="1">
        <v>0</v>
      </c>
      <c r="E6030" s="1" t="s">
        <v>27</v>
      </c>
      <c r="F6030" s="12" t="s">
        <v>142</v>
      </c>
      <c r="G6030" s="12" t="s">
        <v>3350</v>
      </c>
      <c r="H6030" s="1" t="s">
        <v>85</v>
      </c>
      <c r="I6030" s="12" t="s">
        <v>2</v>
      </c>
      <c r="J6030" s="12" t="s">
        <v>554</v>
      </c>
      <c r="K6030" s="1" t="s">
        <v>2521</v>
      </c>
      <c r="L6030" s="1" t="s">
        <v>3063</v>
      </c>
      <c r="M6030" s="1" t="s">
        <v>3293</v>
      </c>
      <c r="N6030" s="1" t="s">
        <v>2395</v>
      </c>
    </row>
    <row r="6031" spans="3:14">
      <c r="C6031" s="1" t="s">
        <v>2541</v>
      </c>
      <c r="D6031" s="1">
        <v>0</v>
      </c>
      <c r="E6031" s="1" t="s">
        <v>27</v>
      </c>
      <c r="F6031" s="12" t="s">
        <v>142</v>
      </c>
      <c r="G6031" s="12" t="s">
        <v>3350</v>
      </c>
      <c r="H6031" s="1" t="s">
        <v>85</v>
      </c>
      <c r="I6031" s="12" t="s">
        <v>554</v>
      </c>
      <c r="J6031" s="12" t="s">
        <v>559</v>
      </c>
      <c r="K6031" s="1" t="s">
        <v>2521</v>
      </c>
      <c r="L6031" s="1" t="s">
        <v>3063</v>
      </c>
      <c r="M6031" s="1" t="s">
        <v>3293</v>
      </c>
      <c r="N6031" s="1" t="s">
        <v>2395</v>
      </c>
    </row>
    <row r="6032" spans="3:14">
      <c r="C6032" s="1" t="s">
        <v>2542</v>
      </c>
      <c r="D6032" s="1">
        <v>0</v>
      </c>
      <c r="E6032" s="1" t="s">
        <v>27</v>
      </c>
      <c r="F6032" s="12" t="s">
        <v>142</v>
      </c>
      <c r="G6032" s="12" t="s">
        <v>3350</v>
      </c>
      <c r="H6032" s="1" t="s">
        <v>85</v>
      </c>
      <c r="I6032" s="12" t="s">
        <v>554</v>
      </c>
      <c r="J6032" s="12" t="s">
        <v>559</v>
      </c>
      <c r="K6032" s="1" t="s">
        <v>2521</v>
      </c>
      <c r="L6032" s="1" t="s">
        <v>3063</v>
      </c>
      <c r="M6032" s="1" t="s">
        <v>3293</v>
      </c>
      <c r="N6032" s="1" t="s">
        <v>2395</v>
      </c>
    </row>
    <row r="6033" spans="3:14">
      <c r="C6033" s="1" t="s">
        <v>2543</v>
      </c>
      <c r="D6033" s="1">
        <v>0</v>
      </c>
      <c r="E6033" s="1" t="s">
        <v>27</v>
      </c>
      <c r="F6033" s="12" t="s">
        <v>142</v>
      </c>
      <c r="G6033" s="12" t="s">
        <v>3350</v>
      </c>
      <c r="H6033" s="1" t="s">
        <v>85</v>
      </c>
      <c r="I6033" s="12" t="s">
        <v>554</v>
      </c>
      <c r="J6033" s="12" t="s">
        <v>559</v>
      </c>
      <c r="K6033" s="1" t="s">
        <v>2521</v>
      </c>
      <c r="L6033" s="1" t="s">
        <v>3063</v>
      </c>
      <c r="M6033" s="1" t="s">
        <v>3293</v>
      </c>
      <c r="N6033" s="1" t="s">
        <v>2395</v>
      </c>
    </row>
    <row r="6034" spans="3:14">
      <c r="C6034" s="1" t="s">
        <v>2544</v>
      </c>
      <c r="D6034" s="1">
        <v>0</v>
      </c>
      <c r="E6034" s="1" t="s">
        <v>27</v>
      </c>
      <c r="F6034" s="12" t="s">
        <v>142</v>
      </c>
      <c r="G6034" s="12" t="s">
        <v>3350</v>
      </c>
      <c r="H6034" s="1" t="s">
        <v>85</v>
      </c>
      <c r="I6034" s="12" t="s">
        <v>554</v>
      </c>
      <c r="J6034" s="12" t="s">
        <v>559</v>
      </c>
      <c r="K6034" s="1" t="s">
        <v>2521</v>
      </c>
      <c r="L6034" s="1" t="s">
        <v>3063</v>
      </c>
      <c r="M6034" s="1" t="s">
        <v>3293</v>
      </c>
      <c r="N6034" s="1" t="s">
        <v>2395</v>
      </c>
    </row>
    <row r="6035" spans="3:14">
      <c r="C6035" s="1" t="s">
        <v>2545</v>
      </c>
      <c r="D6035" s="1">
        <v>0</v>
      </c>
      <c r="E6035" s="1" t="s">
        <v>27</v>
      </c>
      <c r="F6035" s="12" t="s">
        <v>142</v>
      </c>
      <c r="G6035" s="12" t="s">
        <v>3350</v>
      </c>
      <c r="H6035" s="1" t="s">
        <v>85</v>
      </c>
      <c r="I6035" s="12" t="s">
        <v>554</v>
      </c>
      <c r="J6035" s="12" t="s">
        <v>559</v>
      </c>
      <c r="K6035" s="1" t="s">
        <v>2521</v>
      </c>
      <c r="L6035" s="1" t="s">
        <v>3063</v>
      </c>
      <c r="M6035" s="1" t="s">
        <v>3293</v>
      </c>
      <c r="N6035" s="1" t="s">
        <v>2395</v>
      </c>
    </row>
    <row r="6036" spans="3:14">
      <c r="C6036" s="1" t="s">
        <v>2546</v>
      </c>
      <c r="D6036" s="1">
        <v>0</v>
      </c>
      <c r="E6036" s="1" t="s">
        <v>27</v>
      </c>
      <c r="F6036" s="12" t="s">
        <v>142</v>
      </c>
      <c r="G6036" s="12" t="s">
        <v>3350</v>
      </c>
      <c r="H6036" s="1" t="s">
        <v>85</v>
      </c>
      <c r="I6036" s="12" t="s">
        <v>554</v>
      </c>
      <c r="J6036" s="12" t="s">
        <v>559</v>
      </c>
      <c r="K6036" s="1" t="s">
        <v>2521</v>
      </c>
      <c r="L6036" s="1" t="s">
        <v>3063</v>
      </c>
      <c r="M6036" s="1" t="s">
        <v>3293</v>
      </c>
      <c r="N6036" s="1" t="s">
        <v>2395</v>
      </c>
    </row>
    <row r="6037" spans="3:14">
      <c r="C6037" s="1" t="s">
        <v>2547</v>
      </c>
      <c r="D6037" s="1">
        <v>0</v>
      </c>
      <c r="E6037" s="1" t="s">
        <v>27</v>
      </c>
      <c r="F6037" s="12" t="s">
        <v>142</v>
      </c>
      <c r="G6037" s="12" t="s">
        <v>3350</v>
      </c>
      <c r="H6037" s="1" t="s">
        <v>85</v>
      </c>
      <c r="I6037" s="12" t="s">
        <v>554</v>
      </c>
      <c r="J6037" s="12" t="s">
        <v>559</v>
      </c>
      <c r="K6037" s="1" t="s">
        <v>2521</v>
      </c>
      <c r="L6037" s="1" t="s">
        <v>3063</v>
      </c>
      <c r="M6037" s="1" t="s">
        <v>3293</v>
      </c>
      <c r="N6037" s="1" t="s">
        <v>2395</v>
      </c>
    </row>
    <row r="6038" spans="3:14">
      <c r="C6038" s="1" t="s">
        <v>2799</v>
      </c>
      <c r="D6038" s="1">
        <v>0</v>
      </c>
      <c r="E6038" s="1" t="s">
        <v>27</v>
      </c>
      <c r="F6038" s="12" t="s">
        <v>142</v>
      </c>
      <c r="G6038" s="12" t="s">
        <v>3350</v>
      </c>
      <c r="H6038" s="1" t="s">
        <v>85</v>
      </c>
      <c r="I6038" s="12" t="s">
        <v>554</v>
      </c>
      <c r="J6038" s="12" t="s">
        <v>559</v>
      </c>
      <c r="K6038" s="1" t="s">
        <v>2521</v>
      </c>
      <c r="L6038" s="1" t="s">
        <v>3063</v>
      </c>
      <c r="M6038" s="1" t="s">
        <v>3293</v>
      </c>
      <c r="N6038" s="1" t="s">
        <v>2395</v>
      </c>
    </row>
    <row r="6039" spans="3:14">
      <c r="C6039" s="1" t="s">
        <v>2671</v>
      </c>
      <c r="D6039" s="1">
        <v>0</v>
      </c>
      <c r="E6039" s="1" t="s">
        <v>27</v>
      </c>
      <c r="F6039" s="12" t="s">
        <v>142</v>
      </c>
      <c r="G6039" s="12" t="s">
        <v>3350</v>
      </c>
      <c r="H6039" s="1" t="s">
        <v>85</v>
      </c>
      <c r="I6039" s="12" t="s">
        <v>554</v>
      </c>
      <c r="J6039" s="12" t="s">
        <v>559</v>
      </c>
      <c r="K6039" s="1" t="s">
        <v>2521</v>
      </c>
      <c r="L6039" s="1" t="s">
        <v>3063</v>
      </c>
      <c r="M6039" s="1" t="s">
        <v>3293</v>
      </c>
      <c r="N6039" s="1" t="s">
        <v>2395</v>
      </c>
    </row>
    <row r="6040" spans="3:14">
      <c r="C6040" s="1" t="s">
        <v>626</v>
      </c>
      <c r="D6040" s="1">
        <v>0</v>
      </c>
      <c r="E6040" s="1" t="s">
        <v>27</v>
      </c>
      <c r="F6040" s="12" t="s">
        <v>142</v>
      </c>
      <c r="G6040" s="12" t="s">
        <v>3350</v>
      </c>
      <c r="H6040" s="1" t="s">
        <v>85</v>
      </c>
      <c r="I6040" s="12" t="s">
        <v>2</v>
      </c>
      <c r="J6040" s="12" t="s">
        <v>559</v>
      </c>
      <c r="K6040" s="1" t="s">
        <v>2521</v>
      </c>
      <c r="L6040" s="1" t="s">
        <v>3063</v>
      </c>
      <c r="M6040" s="1" t="s">
        <v>3293</v>
      </c>
      <c r="N6040" s="1" t="s">
        <v>2395</v>
      </c>
    </row>
    <row r="6041" spans="3:14">
      <c r="C6041" s="1" t="s">
        <v>2536</v>
      </c>
      <c r="F6041" s="12" t="s">
        <v>3350</v>
      </c>
      <c r="G6041" s="12" t="s">
        <v>3350</v>
      </c>
      <c r="H6041" s="1" t="s">
        <v>85</v>
      </c>
      <c r="I6041" s="12" t="s">
        <v>554</v>
      </c>
      <c r="J6041" s="12" t="s">
        <v>559</v>
      </c>
      <c r="K6041" s="1" t="s">
        <v>2521</v>
      </c>
      <c r="L6041" s="1" t="s">
        <v>3063</v>
      </c>
      <c r="M6041" s="1" t="s">
        <v>3293</v>
      </c>
      <c r="N6041" s="1" t="s">
        <v>2396</v>
      </c>
    </row>
    <row r="6042" spans="3:14">
      <c r="C6042" s="1" t="s">
        <v>2537</v>
      </c>
      <c r="F6042" s="12" t="s">
        <v>3350</v>
      </c>
      <c r="G6042" s="12" t="s">
        <v>3350</v>
      </c>
      <c r="H6042" s="1" t="s">
        <v>85</v>
      </c>
      <c r="I6042" s="12" t="s">
        <v>554</v>
      </c>
      <c r="J6042" s="12" t="s">
        <v>559</v>
      </c>
      <c r="K6042" s="1" t="s">
        <v>2521</v>
      </c>
      <c r="L6042" s="1" t="s">
        <v>3063</v>
      </c>
      <c r="M6042" s="1" t="s">
        <v>3293</v>
      </c>
      <c r="N6042" s="1" t="s">
        <v>2396</v>
      </c>
    </row>
    <row r="6043" spans="3:14">
      <c r="C6043" s="1" t="s">
        <v>2538</v>
      </c>
      <c r="F6043" s="12" t="s">
        <v>3350</v>
      </c>
      <c r="G6043" s="12" t="s">
        <v>3350</v>
      </c>
      <c r="H6043" s="1" t="s">
        <v>85</v>
      </c>
      <c r="I6043" s="12" t="s">
        <v>554</v>
      </c>
      <c r="J6043" s="12" t="s">
        <v>559</v>
      </c>
      <c r="K6043" s="1" t="s">
        <v>2521</v>
      </c>
      <c r="L6043" s="1" t="s">
        <v>3063</v>
      </c>
      <c r="M6043" s="1" t="s">
        <v>3293</v>
      </c>
      <c r="N6043" s="1" t="s">
        <v>2396</v>
      </c>
    </row>
    <row r="6044" spans="3:14">
      <c r="C6044" s="1" t="s">
        <v>626</v>
      </c>
      <c r="D6044" s="1">
        <v>0</v>
      </c>
      <c r="E6044" s="1" t="s">
        <v>27</v>
      </c>
      <c r="F6044" s="12" t="s">
        <v>142</v>
      </c>
      <c r="G6044" s="12" t="s">
        <v>3350</v>
      </c>
      <c r="H6044" s="1" t="s">
        <v>85</v>
      </c>
      <c r="I6044" s="12" t="s">
        <v>2</v>
      </c>
      <c r="J6044" s="12" t="s">
        <v>554</v>
      </c>
      <c r="K6044" s="1" t="s">
        <v>2521</v>
      </c>
      <c r="L6044" s="1" t="s">
        <v>3063</v>
      </c>
      <c r="M6044" s="1" t="s">
        <v>3293</v>
      </c>
      <c r="N6044" s="1" t="s">
        <v>2396</v>
      </c>
    </row>
    <row r="6045" spans="3:14">
      <c r="C6045" s="1" t="s">
        <v>2541</v>
      </c>
      <c r="D6045" s="1">
        <v>0</v>
      </c>
      <c r="E6045" s="1" t="s">
        <v>27</v>
      </c>
      <c r="F6045" s="12" t="s">
        <v>142</v>
      </c>
      <c r="G6045" s="12" t="s">
        <v>3350</v>
      </c>
      <c r="H6045" s="1" t="s">
        <v>85</v>
      </c>
      <c r="I6045" s="12" t="s">
        <v>554</v>
      </c>
      <c r="J6045" s="12" t="s">
        <v>559</v>
      </c>
      <c r="K6045" s="1" t="s">
        <v>2521</v>
      </c>
      <c r="L6045" s="1" t="s">
        <v>3063</v>
      </c>
      <c r="M6045" s="1" t="s">
        <v>3293</v>
      </c>
      <c r="N6045" s="1" t="s">
        <v>2396</v>
      </c>
    </row>
    <row r="6046" spans="3:14">
      <c r="C6046" s="1" t="s">
        <v>2542</v>
      </c>
      <c r="D6046" s="1">
        <v>0</v>
      </c>
      <c r="E6046" s="1" t="s">
        <v>27</v>
      </c>
      <c r="F6046" s="12" t="s">
        <v>142</v>
      </c>
      <c r="G6046" s="12" t="s">
        <v>3350</v>
      </c>
      <c r="H6046" s="1" t="s">
        <v>85</v>
      </c>
      <c r="I6046" s="12" t="s">
        <v>554</v>
      </c>
      <c r="J6046" s="12" t="s">
        <v>559</v>
      </c>
      <c r="K6046" s="1" t="s">
        <v>2521</v>
      </c>
      <c r="L6046" s="1" t="s">
        <v>3063</v>
      </c>
      <c r="M6046" s="1" t="s">
        <v>3293</v>
      </c>
      <c r="N6046" s="1" t="s">
        <v>2396</v>
      </c>
    </row>
    <row r="6047" spans="3:14">
      <c r="C6047" s="1" t="s">
        <v>2543</v>
      </c>
      <c r="D6047" s="1">
        <v>0</v>
      </c>
      <c r="E6047" s="1" t="s">
        <v>27</v>
      </c>
      <c r="F6047" s="12" t="s">
        <v>142</v>
      </c>
      <c r="G6047" s="12" t="s">
        <v>3350</v>
      </c>
      <c r="H6047" s="1" t="s">
        <v>85</v>
      </c>
      <c r="I6047" s="12" t="s">
        <v>554</v>
      </c>
      <c r="J6047" s="12" t="s">
        <v>559</v>
      </c>
      <c r="K6047" s="1" t="s">
        <v>2521</v>
      </c>
      <c r="L6047" s="1" t="s">
        <v>3063</v>
      </c>
      <c r="M6047" s="1" t="s">
        <v>3293</v>
      </c>
      <c r="N6047" s="1" t="s">
        <v>2396</v>
      </c>
    </row>
    <row r="6048" spans="3:14">
      <c r="C6048" s="1" t="s">
        <v>2544</v>
      </c>
      <c r="D6048" s="1">
        <v>0</v>
      </c>
      <c r="E6048" s="1" t="s">
        <v>27</v>
      </c>
      <c r="F6048" s="12" t="s">
        <v>142</v>
      </c>
      <c r="G6048" s="12" t="s">
        <v>3350</v>
      </c>
      <c r="H6048" s="1" t="s">
        <v>85</v>
      </c>
      <c r="I6048" s="12" t="s">
        <v>554</v>
      </c>
      <c r="J6048" s="12" t="s">
        <v>559</v>
      </c>
      <c r="K6048" s="1" t="s">
        <v>2521</v>
      </c>
      <c r="L6048" s="1" t="s">
        <v>3063</v>
      </c>
      <c r="M6048" s="1" t="s">
        <v>3293</v>
      </c>
      <c r="N6048" s="1" t="s">
        <v>2396</v>
      </c>
    </row>
    <row r="6049" spans="3:14">
      <c r="C6049" s="1" t="s">
        <v>2545</v>
      </c>
      <c r="D6049" s="1">
        <v>0</v>
      </c>
      <c r="E6049" s="1" t="s">
        <v>27</v>
      </c>
      <c r="F6049" s="12" t="s">
        <v>142</v>
      </c>
      <c r="G6049" s="12" t="s">
        <v>3350</v>
      </c>
      <c r="H6049" s="1" t="s">
        <v>85</v>
      </c>
      <c r="I6049" s="12" t="s">
        <v>554</v>
      </c>
      <c r="J6049" s="12" t="s">
        <v>559</v>
      </c>
      <c r="K6049" s="1" t="s">
        <v>2521</v>
      </c>
      <c r="L6049" s="1" t="s">
        <v>3063</v>
      </c>
      <c r="M6049" s="1" t="s">
        <v>3293</v>
      </c>
      <c r="N6049" s="1" t="s">
        <v>2396</v>
      </c>
    </row>
    <row r="6050" spans="3:14">
      <c r="C6050" s="1" t="s">
        <v>2546</v>
      </c>
      <c r="D6050" s="1">
        <v>0</v>
      </c>
      <c r="E6050" s="1" t="s">
        <v>27</v>
      </c>
      <c r="F6050" s="12" t="s">
        <v>142</v>
      </c>
      <c r="G6050" s="12" t="s">
        <v>3350</v>
      </c>
      <c r="H6050" s="1" t="s">
        <v>85</v>
      </c>
      <c r="I6050" s="12" t="s">
        <v>554</v>
      </c>
      <c r="J6050" s="12" t="s">
        <v>559</v>
      </c>
      <c r="K6050" s="1" t="s">
        <v>2521</v>
      </c>
      <c r="L6050" s="1" t="s">
        <v>3063</v>
      </c>
      <c r="M6050" s="1" t="s">
        <v>3293</v>
      </c>
      <c r="N6050" s="1" t="s">
        <v>2396</v>
      </c>
    </row>
    <row r="6051" spans="3:14">
      <c r="C6051" s="1" t="s">
        <v>2547</v>
      </c>
      <c r="D6051" s="1">
        <v>0</v>
      </c>
      <c r="E6051" s="1" t="s">
        <v>27</v>
      </c>
      <c r="F6051" s="12" t="s">
        <v>142</v>
      </c>
      <c r="G6051" s="12" t="s">
        <v>3350</v>
      </c>
      <c r="H6051" s="1" t="s">
        <v>85</v>
      </c>
      <c r="I6051" s="12" t="s">
        <v>554</v>
      </c>
      <c r="J6051" s="12" t="s">
        <v>559</v>
      </c>
      <c r="K6051" s="1" t="s">
        <v>2521</v>
      </c>
      <c r="L6051" s="1" t="s">
        <v>3063</v>
      </c>
      <c r="M6051" s="1" t="s">
        <v>3293</v>
      </c>
      <c r="N6051" s="1" t="s">
        <v>2396</v>
      </c>
    </row>
    <row r="6052" spans="3:14">
      <c r="C6052" s="1" t="s">
        <v>2799</v>
      </c>
      <c r="D6052" s="1">
        <v>0</v>
      </c>
      <c r="E6052" s="1" t="s">
        <v>27</v>
      </c>
      <c r="F6052" s="12" t="s">
        <v>142</v>
      </c>
      <c r="G6052" s="12" t="s">
        <v>3350</v>
      </c>
      <c r="H6052" s="1" t="s">
        <v>85</v>
      </c>
      <c r="I6052" s="12" t="s">
        <v>554</v>
      </c>
      <c r="J6052" s="12" t="s">
        <v>559</v>
      </c>
      <c r="K6052" s="1" t="s">
        <v>2521</v>
      </c>
      <c r="L6052" s="1" t="s">
        <v>3063</v>
      </c>
      <c r="M6052" s="1" t="s">
        <v>3293</v>
      </c>
      <c r="N6052" s="1" t="s">
        <v>2396</v>
      </c>
    </row>
    <row r="6053" spans="3:14">
      <c r="C6053" s="1" t="s">
        <v>2671</v>
      </c>
      <c r="D6053" s="1">
        <v>0</v>
      </c>
      <c r="E6053" s="1" t="s">
        <v>27</v>
      </c>
      <c r="F6053" s="12" t="s">
        <v>142</v>
      </c>
      <c r="G6053" s="12" t="s">
        <v>3350</v>
      </c>
      <c r="H6053" s="1" t="s">
        <v>85</v>
      </c>
      <c r="I6053" s="12" t="s">
        <v>554</v>
      </c>
      <c r="J6053" s="12" t="s">
        <v>559</v>
      </c>
      <c r="K6053" s="1" t="s">
        <v>2521</v>
      </c>
      <c r="L6053" s="1" t="s">
        <v>3063</v>
      </c>
      <c r="M6053" s="1" t="s">
        <v>3293</v>
      </c>
      <c r="N6053" s="1" t="s">
        <v>2396</v>
      </c>
    </row>
    <row r="6054" spans="3:14">
      <c r="C6054" s="1" t="s">
        <v>626</v>
      </c>
      <c r="D6054" s="1">
        <v>0</v>
      </c>
      <c r="E6054" s="1" t="s">
        <v>27</v>
      </c>
      <c r="F6054" s="12" t="s">
        <v>142</v>
      </c>
      <c r="G6054" s="12" t="s">
        <v>3350</v>
      </c>
      <c r="H6054" s="1" t="s">
        <v>85</v>
      </c>
      <c r="I6054" s="12" t="s">
        <v>2</v>
      </c>
      <c r="J6054" s="12" t="s">
        <v>559</v>
      </c>
      <c r="K6054" s="1" t="s">
        <v>2521</v>
      </c>
      <c r="L6054" s="1" t="s">
        <v>3063</v>
      </c>
      <c r="M6054" s="1" t="s">
        <v>3293</v>
      </c>
      <c r="N6054" s="1" t="s">
        <v>2396</v>
      </c>
    </row>
    <row r="6055" spans="3:14">
      <c r="C6055" s="1" t="s">
        <v>2536</v>
      </c>
      <c r="F6055" s="12" t="s">
        <v>3350</v>
      </c>
      <c r="G6055" s="12" t="s">
        <v>3350</v>
      </c>
      <c r="H6055" s="1" t="s">
        <v>85</v>
      </c>
      <c r="I6055" s="12" t="s">
        <v>554</v>
      </c>
      <c r="J6055" s="12" t="s">
        <v>559</v>
      </c>
      <c r="K6055" s="1" t="s">
        <v>2521</v>
      </c>
      <c r="L6055" s="1" t="s">
        <v>3063</v>
      </c>
      <c r="M6055" s="1" t="s">
        <v>3293</v>
      </c>
      <c r="N6055" s="1" t="s">
        <v>2397</v>
      </c>
    </row>
    <row r="6056" spans="3:14">
      <c r="C6056" s="1" t="s">
        <v>2537</v>
      </c>
      <c r="F6056" s="12" t="s">
        <v>3350</v>
      </c>
      <c r="G6056" s="12" t="s">
        <v>3350</v>
      </c>
      <c r="H6056" s="1" t="s">
        <v>85</v>
      </c>
      <c r="I6056" s="12" t="s">
        <v>554</v>
      </c>
      <c r="J6056" s="12" t="s">
        <v>559</v>
      </c>
      <c r="K6056" s="1" t="s">
        <v>2521</v>
      </c>
      <c r="L6056" s="1" t="s">
        <v>3063</v>
      </c>
      <c r="M6056" s="1" t="s">
        <v>3293</v>
      </c>
      <c r="N6056" s="1" t="s">
        <v>2397</v>
      </c>
    </row>
    <row r="6057" spans="3:14">
      <c r="C6057" s="1" t="s">
        <v>2538</v>
      </c>
      <c r="F6057" s="12" t="s">
        <v>3350</v>
      </c>
      <c r="G6057" s="12" t="s">
        <v>3350</v>
      </c>
      <c r="H6057" s="1" t="s">
        <v>85</v>
      </c>
      <c r="I6057" s="12" t="s">
        <v>554</v>
      </c>
      <c r="J6057" s="12" t="s">
        <v>559</v>
      </c>
      <c r="K6057" s="1" t="s">
        <v>2521</v>
      </c>
      <c r="L6057" s="1" t="s">
        <v>3063</v>
      </c>
      <c r="M6057" s="1" t="s">
        <v>3293</v>
      </c>
      <c r="N6057" s="1" t="s">
        <v>2397</v>
      </c>
    </row>
    <row r="6058" spans="3:14">
      <c r="C6058" s="1" t="s">
        <v>626</v>
      </c>
      <c r="D6058" s="1">
        <v>0</v>
      </c>
      <c r="E6058" s="1" t="s">
        <v>27</v>
      </c>
      <c r="F6058" s="12" t="s">
        <v>142</v>
      </c>
      <c r="G6058" s="12" t="s">
        <v>3350</v>
      </c>
      <c r="H6058" s="1" t="s">
        <v>85</v>
      </c>
      <c r="I6058" s="12" t="s">
        <v>2</v>
      </c>
      <c r="J6058" s="12" t="s">
        <v>554</v>
      </c>
      <c r="K6058" s="1" t="s">
        <v>2521</v>
      </c>
      <c r="L6058" s="1" t="s">
        <v>3063</v>
      </c>
      <c r="M6058" s="1" t="s">
        <v>3293</v>
      </c>
      <c r="N6058" s="1" t="s">
        <v>2397</v>
      </c>
    </row>
    <row r="6059" spans="3:14">
      <c r="C6059" s="1" t="s">
        <v>2541</v>
      </c>
      <c r="D6059" s="1">
        <v>0</v>
      </c>
      <c r="E6059" s="1" t="s">
        <v>27</v>
      </c>
      <c r="F6059" s="12" t="s">
        <v>142</v>
      </c>
      <c r="G6059" s="12" t="s">
        <v>3350</v>
      </c>
      <c r="H6059" s="1" t="s">
        <v>85</v>
      </c>
      <c r="I6059" s="12" t="s">
        <v>554</v>
      </c>
      <c r="J6059" s="12" t="s">
        <v>559</v>
      </c>
      <c r="K6059" s="1" t="s">
        <v>2521</v>
      </c>
      <c r="L6059" s="1" t="s">
        <v>3063</v>
      </c>
      <c r="M6059" s="1" t="s">
        <v>3293</v>
      </c>
      <c r="N6059" s="1" t="s">
        <v>2397</v>
      </c>
    </row>
    <row r="6060" spans="3:14">
      <c r="C6060" s="82" t="s">
        <v>2542</v>
      </c>
      <c r="D6060" s="1">
        <v>0</v>
      </c>
      <c r="E6060" s="1" t="s">
        <v>27</v>
      </c>
      <c r="F6060" s="30" t="s">
        <v>142</v>
      </c>
      <c r="G6060" s="12" t="s">
        <v>3350</v>
      </c>
      <c r="H6060" s="1" t="s">
        <v>85</v>
      </c>
      <c r="I6060" s="12" t="s">
        <v>554</v>
      </c>
      <c r="J6060" s="12" t="s">
        <v>559</v>
      </c>
      <c r="K6060" s="1" t="s">
        <v>2521</v>
      </c>
      <c r="L6060" s="1" t="s">
        <v>3063</v>
      </c>
      <c r="M6060" s="1" t="s">
        <v>3293</v>
      </c>
      <c r="N6060" s="1" t="s">
        <v>2397</v>
      </c>
    </row>
    <row r="6061" spans="3:14">
      <c r="C6061" s="1" t="s">
        <v>2543</v>
      </c>
      <c r="D6061" s="1">
        <v>0</v>
      </c>
      <c r="E6061" s="1" t="s">
        <v>27</v>
      </c>
      <c r="F6061" s="12" t="s">
        <v>142</v>
      </c>
      <c r="G6061" s="12" t="s">
        <v>3350</v>
      </c>
      <c r="H6061" s="1" t="s">
        <v>85</v>
      </c>
      <c r="I6061" s="12" t="s">
        <v>554</v>
      </c>
      <c r="J6061" s="12" t="s">
        <v>559</v>
      </c>
      <c r="K6061" s="1" t="s">
        <v>2521</v>
      </c>
      <c r="L6061" s="1" t="s">
        <v>3063</v>
      </c>
      <c r="M6061" s="1" t="s">
        <v>3293</v>
      </c>
      <c r="N6061" s="1" t="s">
        <v>2397</v>
      </c>
    </row>
    <row r="6062" spans="3:14">
      <c r="C6062" s="1" t="s">
        <v>2544</v>
      </c>
      <c r="D6062" s="1">
        <v>0</v>
      </c>
      <c r="E6062" s="1" t="s">
        <v>27</v>
      </c>
      <c r="F6062" s="12" t="s">
        <v>142</v>
      </c>
      <c r="G6062" s="12" t="s">
        <v>3350</v>
      </c>
      <c r="H6062" s="1" t="s">
        <v>85</v>
      </c>
      <c r="I6062" s="12" t="s">
        <v>554</v>
      </c>
      <c r="J6062" s="12" t="s">
        <v>559</v>
      </c>
      <c r="K6062" s="1" t="s">
        <v>2521</v>
      </c>
      <c r="L6062" s="1" t="s">
        <v>3063</v>
      </c>
      <c r="M6062" s="1" t="s">
        <v>3293</v>
      </c>
      <c r="N6062" s="1" t="s">
        <v>2397</v>
      </c>
    </row>
    <row r="6063" spans="3:14">
      <c r="C6063" s="1" t="s">
        <v>2545</v>
      </c>
      <c r="D6063" s="1">
        <v>0</v>
      </c>
      <c r="E6063" s="1" t="s">
        <v>27</v>
      </c>
      <c r="F6063" s="12" t="s">
        <v>142</v>
      </c>
      <c r="G6063" s="12" t="s">
        <v>3350</v>
      </c>
      <c r="H6063" s="1" t="s">
        <v>85</v>
      </c>
      <c r="I6063" s="12" t="s">
        <v>554</v>
      </c>
      <c r="J6063" s="12" t="s">
        <v>559</v>
      </c>
      <c r="K6063" s="1" t="s">
        <v>2521</v>
      </c>
      <c r="L6063" s="1" t="s">
        <v>3063</v>
      </c>
      <c r="M6063" s="1" t="s">
        <v>3293</v>
      </c>
      <c r="N6063" s="1" t="s">
        <v>2397</v>
      </c>
    </row>
    <row r="6064" spans="3:14">
      <c r="C6064" s="1" t="s">
        <v>2546</v>
      </c>
      <c r="D6064" s="1">
        <v>0</v>
      </c>
      <c r="E6064" s="1" t="s">
        <v>27</v>
      </c>
      <c r="F6064" s="12" t="s">
        <v>142</v>
      </c>
      <c r="G6064" s="12" t="s">
        <v>3350</v>
      </c>
      <c r="H6064" s="1" t="s">
        <v>85</v>
      </c>
      <c r="I6064" s="12" t="s">
        <v>554</v>
      </c>
      <c r="J6064" s="12" t="s">
        <v>559</v>
      </c>
      <c r="K6064" s="1" t="s">
        <v>2521</v>
      </c>
      <c r="L6064" s="1" t="s">
        <v>3063</v>
      </c>
      <c r="M6064" s="1" t="s">
        <v>3293</v>
      </c>
      <c r="N6064" s="1" t="s">
        <v>2397</v>
      </c>
    </row>
    <row r="6065" spans="3:14">
      <c r="C6065" s="1" t="s">
        <v>2547</v>
      </c>
      <c r="D6065" s="1">
        <v>0</v>
      </c>
      <c r="E6065" s="1" t="s">
        <v>27</v>
      </c>
      <c r="F6065" s="12" t="s">
        <v>142</v>
      </c>
      <c r="G6065" s="12" t="s">
        <v>3350</v>
      </c>
      <c r="H6065" s="1" t="s">
        <v>85</v>
      </c>
      <c r="I6065" s="12" t="s">
        <v>554</v>
      </c>
      <c r="J6065" s="12" t="s">
        <v>559</v>
      </c>
      <c r="K6065" s="1" t="s">
        <v>2521</v>
      </c>
      <c r="L6065" s="1" t="s">
        <v>3063</v>
      </c>
      <c r="M6065" s="1" t="s">
        <v>3293</v>
      </c>
      <c r="N6065" s="1" t="s">
        <v>2397</v>
      </c>
    </row>
    <row r="6066" spans="3:14">
      <c r="C6066" s="1" t="s">
        <v>2799</v>
      </c>
      <c r="D6066" s="1">
        <v>0</v>
      </c>
      <c r="E6066" s="1" t="s">
        <v>27</v>
      </c>
      <c r="F6066" s="12" t="s">
        <v>142</v>
      </c>
      <c r="G6066" s="12" t="s">
        <v>3350</v>
      </c>
      <c r="H6066" s="1" t="s">
        <v>85</v>
      </c>
      <c r="I6066" s="12" t="s">
        <v>554</v>
      </c>
      <c r="J6066" s="12" t="s">
        <v>559</v>
      </c>
      <c r="K6066" s="1" t="s">
        <v>2521</v>
      </c>
      <c r="L6066" s="1" t="s">
        <v>3063</v>
      </c>
      <c r="M6066" s="1" t="s">
        <v>3293</v>
      </c>
      <c r="N6066" s="1" t="s">
        <v>2397</v>
      </c>
    </row>
    <row r="6067" spans="3:14">
      <c r="C6067" s="1" t="s">
        <v>2671</v>
      </c>
      <c r="D6067" s="1">
        <v>0</v>
      </c>
      <c r="E6067" s="1" t="s">
        <v>27</v>
      </c>
      <c r="F6067" s="12" t="s">
        <v>142</v>
      </c>
      <c r="G6067" s="12" t="s">
        <v>3350</v>
      </c>
      <c r="H6067" s="1" t="s">
        <v>85</v>
      </c>
      <c r="I6067" s="12" t="s">
        <v>554</v>
      </c>
      <c r="J6067" s="12" t="s">
        <v>559</v>
      </c>
      <c r="K6067" s="1" t="s">
        <v>2521</v>
      </c>
      <c r="L6067" s="1" t="s">
        <v>3063</v>
      </c>
      <c r="M6067" s="1" t="s">
        <v>3293</v>
      </c>
      <c r="N6067" s="1" t="s">
        <v>2397</v>
      </c>
    </row>
    <row r="6068" spans="3:14">
      <c r="C6068" s="1" t="s">
        <v>626</v>
      </c>
      <c r="D6068" s="1">
        <v>0</v>
      </c>
      <c r="E6068" s="1" t="s">
        <v>27</v>
      </c>
      <c r="F6068" s="12" t="s">
        <v>142</v>
      </c>
      <c r="G6068" s="12" t="s">
        <v>3350</v>
      </c>
      <c r="H6068" s="1" t="s">
        <v>85</v>
      </c>
      <c r="I6068" s="12" t="s">
        <v>2</v>
      </c>
      <c r="J6068" s="12" t="s">
        <v>559</v>
      </c>
      <c r="K6068" s="1" t="s">
        <v>2521</v>
      </c>
      <c r="L6068" s="1" t="s">
        <v>3063</v>
      </c>
      <c r="M6068" s="1" t="s">
        <v>3293</v>
      </c>
      <c r="N6068" s="1" t="s">
        <v>2397</v>
      </c>
    </row>
    <row r="6069" spans="3:14">
      <c r="C6069" s="1" t="s">
        <v>2536</v>
      </c>
      <c r="F6069" s="12" t="s">
        <v>3350</v>
      </c>
      <c r="G6069" s="12" t="s">
        <v>3350</v>
      </c>
      <c r="H6069" s="1" t="s">
        <v>85</v>
      </c>
      <c r="I6069" s="12" t="s">
        <v>554</v>
      </c>
      <c r="J6069" s="12" t="s">
        <v>559</v>
      </c>
      <c r="K6069" s="1" t="s">
        <v>2521</v>
      </c>
      <c r="L6069" s="1" t="s">
        <v>2530</v>
      </c>
      <c r="M6069" s="1" t="s">
        <v>3293</v>
      </c>
      <c r="N6069" s="1" t="s">
        <v>2395</v>
      </c>
    </row>
    <row r="6070" spans="3:14">
      <c r="C6070" s="1" t="s">
        <v>2537</v>
      </c>
      <c r="F6070" s="12" t="s">
        <v>3350</v>
      </c>
      <c r="G6070" s="12" t="s">
        <v>3350</v>
      </c>
      <c r="H6070" s="1" t="s">
        <v>85</v>
      </c>
      <c r="I6070" s="12" t="s">
        <v>554</v>
      </c>
      <c r="J6070" s="12" t="s">
        <v>559</v>
      </c>
      <c r="K6070" s="1" t="s">
        <v>2521</v>
      </c>
      <c r="L6070" s="1" t="s">
        <v>2530</v>
      </c>
      <c r="M6070" s="1" t="s">
        <v>3293</v>
      </c>
      <c r="N6070" s="1" t="s">
        <v>2395</v>
      </c>
    </row>
    <row r="6071" spans="3:14">
      <c r="C6071" s="1" t="s">
        <v>2538</v>
      </c>
      <c r="F6071" s="12" t="s">
        <v>3350</v>
      </c>
      <c r="G6071" s="12" t="s">
        <v>3350</v>
      </c>
      <c r="H6071" s="1" t="s">
        <v>85</v>
      </c>
      <c r="I6071" s="12" t="s">
        <v>554</v>
      </c>
      <c r="J6071" s="12" t="s">
        <v>559</v>
      </c>
      <c r="K6071" s="1" t="s">
        <v>2521</v>
      </c>
      <c r="L6071" s="1" t="s">
        <v>2530</v>
      </c>
      <c r="M6071" s="1" t="s">
        <v>3293</v>
      </c>
      <c r="N6071" s="1" t="s">
        <v>2395</v>
      </c>
    </row>
    <row r="6072" spans="3:14">
      <c r="C6072" s="1" t="s">
        <v>626</v>
      </c>
      <c r="D6072" s="1">
        <v>0</v>
      </c>
      <c r="E6072" s="1" t="s">
        <v>27</v>
      </c>
      <c r="F6072" s="12" t="s">
        <v>142</v>
      </c>
      <c r="G6072" s="12" t="s">
        <v>3350</v>
      </c>
      <c r="H6072" s="1" t="s">
        <v>85</v>
      </c>
      <c r="I6072" s="12" t="s">
        <v>2</v>
      </c>
      <c r="J6072" s="12" t="s">
        <v>554</v>
      </c>
      <c r="K6072" s="1" t="s">
        <v>2521</v>
      </c>
      <c r="L6072" s="1" t="s">
        <v>2530</v>
      </c>
      <c r="M6072" s="1" t="s">
        <v>3293</v>
      </c>
      <c r="N6072" s="1" t="s">
        <v>2395</v>
      </c>
    </row>
    <row r="6073" spans="3:14">
      <c r="C6073" s="1" t="s">
        <v>2541</v>
      </c>
      <c r="D6073" s="1">
        <v>0</v>
      </c>
      <c r="E6073" s="1" t="s">
        <v>27</v>
      </c>
      <c r="F6073" s="12" t="s">
        <v>142</v>
      </c>
      <c r="G6073" s="12" t="s">
        <v>3350</v>
      </c>
      <c r="H6073" s="1" t="s">
        <v>85</v>
      </c>
      <c r="I6073" s="12" t="s">
        <v>554</v>
      </c>
      <c r="J6073" s="12" t="s">
        <v>559</v>
      </c>
      <c r="K6073" s="1" t="s">
        <v>2521</v>
      </c>
      <c r="L6073" s="1" t="s">
        <v>2530</v>
      </c>
      <c r="M6073" s="1" t="s">
        <v>3293</v>
      </c>
      <c r="N6073" s="1" t="s">
        <v>2395</v>
      </c>
    </row>
    <row r="6074" spans="3:14">
      <c r="C6074" s="1" t="s">
        <v>2542</v>
      </c>
      <c r="D6074" s="1">
        <v>0</v>
      </c>
      <c r="E6074" s="1" t="s">
        <v>27</v>
      </c>
      <c r="F6074" s="12" t="s">
        <v>142</v>
      </c>
      <c r="G6074" s="12" t="s">
        <v>3350</v>
      </c>
      <c r="H6074" s="1" t="s">
        <v>85</v>
      </c>
      <c r="I6074" s="12" t="s">
        <v>554</v>
      </c>
      <c r="J6074" s="12" t="s">
        <v>559</v>
      </c>
      <c r="K6074" s="1" t="s">
        <v>2521</v>
      </c>
      <c r="L6074" s="1" t="s">
        <v>2530</v>
      </c>
      <c r="M6074" s="1" t="s">
        <v>3293</v>
      </c>
      <c r="N6074" s="1" t="s">
        <v>2395</v>
      </c>
    </row>
    <row r="6075" spans="3:14">
      <c r="C6075" s="1" t="s">
        <v>2543</v>
      </c>
      <c r="D6075" s="1">
        <v>0</v>
      </c>
      <c r="E6075" s="1" t="s">
        <v>27</v>
      </c>
      <c r="F6075" s="12" t="s">
        <v>142</v>
      </c>
      <c r="G6075" s="12" t="s">
        <v>3350</v>
      </c>
      <c r="H6075" s="1" t="s">
        <v>85</v>
      </c>
      <c r="I6075" s="12" t="s">
        <v>554</v>
      </c>
      <c r="J6075" s="12" t="s">
        <v>559</v>
      </c>
      <c r="K6075" s="1" t="s">
        <v>2521</v>
      </c>
      <c r="L6075" s="1" t="s">
        <v>2530</v>
      </c>
      <c r="M6075" s="1" t="s">
        <v>3293</v>
      </c>
      <c r="N6075" s="1" t="s">
        <v>2395</v>
      </c>
    </row>
    <row r="6076" spans="3:14">
      <c r="C6076" s="1" t="s">
        <v>2544</v>
      </c>
      <c r="D6076" s="1">
        <v>0</v>
      </c>
      <c r="E6076" s="1" t="s">
        <v>27</v>
      </c>
      <c r="F6076" s="12" t="s">
        <v>142</v>
      </c>
      <c r="G6076" s="12" t="s">
        <v>3350</v>
      </c>
      <c r="H6076" s="1" t="s">
        <v>85</v>
      </c>
      <c r="I6076" s="12" t="s">
        <v>554</v>
      </c>
      <c r="J6076" s="12" t="s">
        <v>559</v>
      </c>
      <c r="K6076" s="1" t="s">
        <v>2521</v>
      </c>
      <c r="L6076" s="1" t="s">
        <v>2530</v>
      </c>
      <c r="M6076" s="1" t="s">
        <v>3293</v>
      </c>
      <c r="N6076" s="1" t="s">
        <v>2395</v>
      </c>
    </row>
    <row r="6077" spans="3:14">
      <c r="C6077" s="1" t="s">
        <v>2545</v>
      </c>
      <c r="D6077" s="1">
        <v>0</v>
      </c>
      <c r="E6077" s="1" t="s">
        <v>27</v>
      </c>
      <c r="F6077" s="12" t="s">
        <v>142</v>
      </c>
      <c r="G6077" s="12" t="s">
        <v>3350</v>
      </c>
      <c r="H6077" s="1" t="s">
        <v>85</v>
      </c>
      <c r="I6077" s="12" t="s">
        <v>554</v>
      </c>
      <c r="J6077" s="12" t="s">
        <v>559</v>
      </c>
      <c r="K6077" s="1" t="s">
        <v>2521</v>
      </c>
      <c r="L6077" s="1" t="s">
        <v>2530</v>
      </c>
      <c r="M6077" s="1" t="s">
        <v>3293</v>
      </c>
      <c r="N6077" s="1" t="s">
        <v>2395</v>
      </c>
    </row>
    <row r="6078" spans="3:14">
      <c r="C6078" s="1" t="s">
        <v>2546</v>
      </c>
      <c r="D6078" s="1">
        <v>0</v>
      </c>
      <c r="E6078" s="1" t="s">
        <v>27</v>
      </c>
      <c r="F6078" s="12" t="s">
        <v>142</v>
      </c>
      <c r="G6078" s="12" t="s">
        <v>3350</v>
      </c>
      <c r="H6078" s="1" t="s">
        <v>85</v>
      </c>
      <c r="I6078" s="12" t="s">
        <v>554</v>
      </c>
      <c r="J6078" s="12" t="s">
        <v>559</v>
      </c>
      <c r="K6078" s="1" t="s">
        <v>2521</v>
      </c>
      <c r="L6078" s="1" t="s">
        <v>2530</v>
      </c>
      <c r="M6078" s="1" t="s">
        <v>3293</v>
      </c>
      <c r="N6078" s="1" t="s">
        <v>2395</v>
      </c>
    </row>
    <row r="6079" spans="3:14">
      <c r="C6079" s="1" t="s">
        <v>2547</v>
      </c>
      <c r="D6079" s="1">
        <v>0</v>
      </c>
      <c r="E6079" s="1" t="s">
        <v>27</v>
      </c>
      <c r="F6079" s="12" t="s">
        <v>142</v>
      </c>
      <c r="G6079" s="12" t="s">
        <v>3350</v>
      </c>
      <c r="H6079" s="1" t="s">
        <v>85</v>
      </c>
      <c r="I6079" s="12" t="s">
        <v>554</v>
      </c>
      <c r="J6079" s="12" t="s">
        <v>559</v>
      </c>
      <c r="K6079" s="1" t="s">
        <v>2521</v>
      </c>
      <c r="L6079" s="1" t="s">
        <v>2530</v>
      </c>
      <c r="M6079" s="1" t="s">
        <v>3293</v>
      </c>
      <c r="N6079" s="1" t="s">
        <v>2395</v>
      </c>
    </row>
    <row r="6080" spans="3:14">
      <c r="C6080" s="1" t="s">
        <v>2799</v>
      </c>
      <c r="D6080" s="1">
        <v>0</v>
      </c>
      <c r="E6080" s="1" t="s">
        <v>27</v>
      </c>
      <c r="F6080" s="12" t="s">
        <v>142</v>
      </c>
      <c r="G6080" s="12" t="s">
        <v>3350</v>
      </c>
      <c r="H6080" s="1" t="s">
        <v>85</v>
      </c>
      <c r="I6080" s="12" t="s">
        <v>554</v>
      </c>
      <c r="J6080" s="12" t="s">
        <v>559</v>
      </c>
      <c r="K6080" s="1" t="s">
        <v>2521</v>
      </c>
      <c r="L6080" s="1" t="s">
        <v>2530</v>
      </c>
      <c r="M6080" s="1" t="s">
        <v>3293</v>
      </c>
      <c r="N6080" s="1" t="s">
        <v>2395</v>
      </c>
    </row>
    <row r="6081" spans="3:14">
      <c r="C6081" s="1" t="s">
        <v>2671</v>
      </c>
      <c r="D6081" s="1">
        <v>0</v>
      </c>
      <c r="E6081" s="1" t="s">
        <v>27</v>
      </c>
      <c r="F6081" s="12" t="s">
        <v>142</v>
      </c>
      <c r="G6081" s="12" t="s">
        <v>3350</v>
      </c>
      <c r="H6081" s="1" t="s">
        <v>85</v>
      </c>
      <c r="I6081" s="12" t="s">
        <v>554</v>
      </c>
      <c r="J6081" s="12" t="s">
        <v>559</v>
      </c>
      <c r="K6081" s="1" t="s">
        <v>2521</v>
      </c>
      <c r="L6081" s="1" t="s">
        <v>2530</v>
      </c>
      <c r="M6081" s="1" t="s">
        <v>3293</v>
      </c>
      <c r="N6081" s="1" t="s">
        <v>2395</v>
      </c>
    </row>
    <row r="6082" spans="3:14">
      <c r="C6082" s="1" t="s">
        <v>626</v>
      </c>
      <c r="D6082" s="1">
        <v>0</v>
      </c>
      <c r="E6082" s="1" t="s">
        <v>27</v>
      </c>
      <c r="F6082" s="12" t="s">
        <v>142</v>
      </c>
      <c r="G6082" s="12" t="s">
        <v>3350</v>
      </c>
      <c r="H6082" s="1" t="s">
        <v>85</v>
      </c>
      <c r="I6082" s="12" t="s">
        <v>2</v>
      </c>
      <c r="J6082" s="12" t="s">
        <v>559</v>
      </c>
      <c r="K6082" s="1" t="s">
        <v>2521</v>
      </c>
      <c r="L6082" s="1" t="s">
        <v>2530</v>
      </c>
      <c r="M6082" s="1" t="s">
        <v>3293</v>
      </c>
      <c r="N6082" s="1" t="s">
        <v>2395</v>
      </c>
    </row>
    <row r="6083" spans="3:14">
      <c r="C6083" s="1" t="s">
        <v>2536</v>
      </c>
      <c r="F6083" s="12" t="s">
        <v>3350</v>
      </c>
      <c r="G6083" s="12" t="s">
        <v>3350</v>
      </c>
      <c r="H6083" s="1" t="s">
        <v>85</v>
      </c>
      <c r="I6083" s="12" t="s">
        <v>554</v>
      </c>
      <c r="J6083" s="12" t="s">
        <v>559</v>
      </c>
      <c r="K6083" s="1" t="s">
        <v>2521</v>
      </c>
      <c r="L6083" s="1" t="s">
        <v>2530</v>
      </c>
      <c r="M6083" s="1" t="s">
        <v>3293</v>
      </c>
      <c r="N6083" s="1" t="s">
        <v>2396</v>
      </c>
    </row>
    <row r="6084" spans="3:14">
      <c r="C6084" s="1" t="s">
        <v>2537</v>
      </c>
      <c r="F6084" s="12" t="s">
        <v>3350</v>
      </c>
      <c r="G6084" s="12" t="s">
        <v>3350</v>
      </c>
      <c r="H6084" s="1" t="s">
        <v>85</v>
      </c>
      <c r="I6084" s="12" t="s">
        <v>554</v>
      </c>
      <c r="J6084" s="12" t="s">
        <v>559</v>
      </c>
      <c r="K6084" s="1" t="s">
        <v>2521</v>
      </c>
      <c r="L6084" s="1" t="s">
        <v>2530</v>
      </c>
      <c r="M6084" s="1" t="s">
        <v>3293</v>
      </c>
      <c r="N6084" s="1" t="s">
        <v>2396</v>
      </c>
    </row>
    <row r="6085" spans="3:14">
      <c r="C6085" s="1" t="s">
        <v>2538</v>
      </c>
      <c r="F6085" s="12" t="s">
        <v>3350</v>
      </c>
      <c r="G6085" s="12" t="s">
        <v>3350</v>
      </c>
      <c r="H6085" s="1" t="s">
        <v>85</v>
      </c>
      <c r="I6085" s="12" t="s">
        <v>554</v>
      </c>
      <c r="J6085" s="12" t="s">
        <v>559</v>
      </c>
      <c r="K6085" s="1" t="s">
        <v>2521</v>
      </c>
      <c r="L6085" s="1" t="s">
        <v>2530</v>
      </c>
      <c r="M6085" s="1" t="s">
        <v>3293</v>
      </c>
      <c r="N6085" s="1" t="s">
        <v>2396</v>
      </c>
    </row>
    <row r="6086" spans="3:14">
      <c r="C6086" s="1" t="s">
        <v>626</v>
      </c>
      <c r="D6086" s="1">
        <v>0</v>
      </c>
      <c r="E6086" s="1" t="s">
        <v>27</v>
      </c>
      <c r="F6086" s="12" t="s">
        <v>142</v>
      </c>
      <c r="G6086" s="12" t="s">
        <v>3350</v>
      </c>
      <c r="H6086" s="1" t="s">
        <v>85</v>
      </c>
      <c r="I6086" s="12" t="s">
        <v>2</v>
      </c>
      <c r="J6086" s="12" t="s">
        <v>554</v>
      </c>
      <c r="K6086" s="1" t="s">
        <v>2521</v>
      </c>
      <c r="L6086" s="1" t="s">
        <v>2530</v>
      </c>
      <c r="M6086" s="1" t="s">
        <v>3293</v>
      </c>
      <c r="N6086" s="1" t="s">
        <v>2396</v>
      </c>
    </row>
    <row r="6087" spans="3:14">
      <c r="C6087" s="1" t="s">
        <v>2541</v>
      </c>
      <c r="D6087" s="1">
        <v>0</v>
      </c>
      <c r="E6087" s="1" t="s">
        <v>27</v>
      </c>
      <c r="F6087" s="12" t="s">
        <v>142</v>
      </c>
      <c r="G6087" s="12" t="s">
        <v>3350</v>
      </c>
      <c r="H6087" s="1" t="s">
        <v>85</v>
      </c>
      <c r="I6087" s="12" t="s">
        <v>554</v>
      </c>
      <c r="J6087" s="12" t="s">
        <v>559</v>
      </c>
      <c r="K6087" s="1" t="s">
        <v>2521</v>
      </c>
      <c r="L6087" s="1" t="s">
        <v>2530</v>
      </c>
      <c r="M6087" s="1" t="s">
        <v>3293</v>
      </c>
      <c r="N6087" s="1" t="s">
        <v>2396</v>
      </c>
    </row>
    <row r="6088" spans="3:14">
      <c r="C6088" s="1" t="s">
        <v>2542</v>
      </c>
      <c r="D6088" s="1">
        <v>0</v>
      </c>
      <c r="E6088" s="1" t="s">
        <v>27</v>
      </c>
      <c r="F6088" s="12" t="s">
        <v>142</v>
      </c>
      <c r="G6088" s="12" t="s">
        <v>3350</v>
      </c>
      <c r="H6088" s="1" t="s">
        <v>85</v>
      </c>
      <c r="I6088" s="12" t="s">
        <v>554</v>
      </c>
      <c r="J6088" s="12" t="s">
        <v>559</v>
      </c>
      <c r="K6088" s="1" t="s">
        <v>2521</v>
      </c>
      <c r="L6088" s="1" t="s">
        <v>2530</v>
      </c>
      <c r="M6088" s="1" t="s">
        <v>3293</v>
      </c>
      <c r="N6088" s="1" t="s">
        <v>2396</v>
      </c>
    </row>
    <row r="6089" spans="3:14">
      <c r="C6089" s="1" t="s">
        <v>2543</v>
      </c>
      <c r="D6089" s="1">
        <v>0</v>
      </c>
      <c r="E6089" s="1" t="s">
        <v>27</v>
      </c>
      <c r="F6089" s="12" t="s">
        <v>142</v>
      </c>
      <c r="G6089" s="12" t="s">
        <v>3350</v>
      </c>
      <c r="H6089" s="1" t="s">
        <v>85</v>
      </c>
      <c r="I6089" s="12" t="s">
        <v>554</v>
      </c>
      <c r="J6089" s="12" t="s">
        <v>559</v>
      </c>
      <c r="K6089" s="1" t="s">
        <v>2521</v>
      </c>
      <c r="L6089" s="1" t="s">
        <v>2530</v>
      </c>
      <c r="M6089" s="1" t="s">
        <v>3293</v>
      </c>
      <c r="N6089" s="1" t="s">
        <v>2396</v>
      </c>
    </row>
    <row r="6090" spans="3:14">
      <c r="C6090" s="1" t="s">
        <v>2544</v>
      </c>
      <c r="D6090" s="1">
        <v>0</v>
      </c>
      <c r="E6090" s="1" t="s">
        <v>27</v>
      </c>
      <c r="F6090" s="12" t="s">
        <v>142</v>
      </c>
      <c r="G6090" s="12" t="s">
        <v>3350</v>
      </c>
      <c r="H6090" s="1" t="s">
        <v>85</v>
      </c>
      <c r="I6090" s="12" t="s">
        <v>554</v>
      </c>
      <c r="J6090" s="12" t="s">
        <v>559</v>
      </c>
      <c r="K6090" s="1" t="s">
        <v>2521</v>
      </c>
      <c r="L6090" s="1" t="s">
        <v>2530</v>
      </c>
      <c r="M6090" s="1" t="s">
        <v>3293</v>
      </c>
      <c r="N6090" s="1" t="s">
        <v>2396</v>
      </c>
    </row>
    <row r="6091" spans="3:14">
      <c r="C6091" s="1" t="s">
        <v>2545</v>
      </c>
      <c r="D6091" s="1">
        <v>0</v>
      </c>
      <c r="E6091" s="1" t="s">
        <v>27</v>
      </c>
      <c r="F6091" s="12" t="s">
        <v>142</v>
      </c>
      <c r="G6091" s="12" t="s">
        <v>3350</v>
      </c>
      <c r="H6091" s="1" t="s">
        <v>85</v>
      </c>
      <c r="I6091" s="12" t="s">
        <v>554</v>
      </c>
      <c r="J6091" s="12" t="s">
        <v>559</v>
      </c>
      <c r="K6091" s="1" t="s">
        <v>2521</v>
      </c>
      <c r="L6091" s="1" t="s">
        <v>2530</v>
      </c>
      <c r="M6091" s="1" t="s">
        <v>3293</v>
      </c>
      <c r="N6091" s="1" t="s">
        <v>2396</v>
      </c>
    </row>
    <row r="6092" spans="3:14">
      <c r="C6092" s="1" t="s">
        <v>2546</v>
      </c>
      <c r="D6092" s="1">
        <v>0</v>
      </c>
      <c r="E6092" s="1" t="s">
        <v>27</v>
      </c>
      <c r="F6092" s="12" t="s">
        <v>142</v>
      </c>
      <c r="G6092" s="12" t="s">
        <v>3350</v>
      </c>
      <c r="H6092" s="1" t="s">
        <v>85</v>
      </c>
      <c r="I6092" s="12" t="s">
        <v>554</v>
      </c>
      <c r="J6092" s="12" t="s">
        <v>559</v>
      </c>
      <c r="K6092" s="1" t="s">
        <v>2521</v>
      </c>
      <c r="L6092" s="1" t="s">
        <v>2530</v>
      </c>
      <c r="M6092" s="1" t="s">
        <v>3293</v>
      </c>
      <c r="N6092" s="1" t="s">
        <v>2396</v>
      </c>
    </row>
    <row r="6093" spans="3:14">
      <c r="C6093" s="1" t="s">
        <v>2547</v>
      </c>
      <c r="D6093" s="1">
        <v>0</v>
      </c>
      <c r="E6093" s="1" t="s">
        <v>27</v>
      </c>
      <c r="F6093" s="12" t="s">
        <v>142</v>
      </c>
      <c r="G6093" s="12" t="s">
        <v>3350</v>
      </c>
      <c r="H6093" s="1" t="s">
        <v>85</v>
      </c>
      <c r="I6093" s="12" t="s">
        <v>554</v>
      </c>
      <c r="J6093" s="12" t="s">
        <v>559</v>
      </c>
      <c r="K6093" s="1" t="s">
        <v>2521</v>
      </c>
      <c r="L6093" s="1" t="s">
        <v>2530</v>
      </c>
      <c r="M6093" s="1" t="s">
        <v>3293</v>
      </c>
      <c r="N6093" s="1" t="s">
        <v>2396</v>
      </c>
    </row>
    <row r="6094" spans="3:14">
      <c r="C6094" s="1" t="s">
        <v>2799</v>
      </c>
      <c r="D6094" s="1">
        <v>0</v>
      </c>
      <c r="E6094" s="1" t="s">
        <v>27</v>
      </c>
      <c r="F6094" s="12" t="s">
        <v>142</v>
      </c>
      <c r="G6094" s="12" t="s">
        <v>3350</v>
      </c>
      <c r="H6094" s="1" t="s">
        <v>85</v>
      </c>
      <c r="I6094" s="12" t="s">
        <v>554</v>
      </c>
      <c r="J6094" s="12" t="s">
        <v>559</v>
      </c>
      <c r="K6094" s="1" t="s">
        <v>2521</v>
      </c>
      <c r="L6094" s="1" t="s">
        <v>2530</v>
      </c>
      <c r="M6094" s="1" t="s">
        <v>3293</v>
      </c>
      <c r="N6094" s="1" t="s">
        <v>2396</v>
      </c>
    </row>
    <row r="6095" spans="3:14">
      <c r="C6095" s="1" t="s">
        <v>2671</v>
      </c>
      <c r="D6095" s="1">
        <v>0</v>
      </c>
      <c r="E6095" s="1" t="s">
        <v>27</v>
      </c>
      <c r="F6095" s="12" t="s">
        <v>142</v>
      </c>
      <c r="G6095" s="12" t="s">
        <v>3350</v>
      </c>
      <c r="H6095" s="1" t="s">
        <v>85</v>
      </c>
      <c r="I6095" s="12" t="s">
        <v>554</v>
      </c>
      <c r="J6095" s="12" t="s">
        <v>559</v>
      </c>
      <c r="K6095" s="1" t="s">
        <v>2521</v>
      </c>
      <c r="L6095" s="1" t="s">
        <v>2530</v>
      </c>
      <c r="M6095" s="1" t="s">
        <v>3293</v>
      </c>
      <c r="N6095" s="1" t="s">
        <v>2396</v>
      </c>
    </row>
    <row r="6096" spans="3:14">
      <c r="C6096" s="1" t="s">
        <v>626</v>
      </c>
      <c r="D6096" s="1">
        <v>0</v>
      </c>
      <c r="E6096" s="1" t="s">
        <v>27</v>
      </c>
      <c r="F6096" s="12" t="s">
        <v>142</v>
      </c>
      <c r="G6096" s="12" t="s">
        <v>3350</v>
      </c>
      <c r="H6096" s="1" t="s">
        <v>85</v>
      </c>
      <c r="I6096" s="12" t="s">
        <v>2</v>
      </c>
      <c r="J6096" s="12" t="s">
        <v>559</v>
      </c>
      <c r="K6096" s="1" t="s">
        <v>2521</v>
      </c>
      <c r="L6096" s="1" t="s">
        <v>2530</v>
      </c>
      <c r="M6096" s="1" t="s">
        <v>3293</v>
      </c>
      <c r="N6096" s="1" t="s">
        <v>2396</v>
      </c>
    </row>
    <row r="6097" spans="3:14">
      <c r="C6097" s="1" t="s">
        <v>2536</v>
      </c>
      <c r="F6097" s="12" t="s">
        <v>3350</v>
      </c>
      <c r="G6097" s="12" t="s">
        <v>3350</v>
      </c>
      <c r="H6097" s="1" t="s">
        <v>85</v>
      </c>
      <c r="I6097" s="12" t="s">
        <v>554</v>
      </c>
      <c r="J6097" s="12" t="s">
        <v>559</v>
      </c>
      <c r="K6097" s="1" t="s">
        <v>2521</v>
      </c>
      <c r="L6097" s="1" t="s">
        <v>2530</v>
      </c>
      <c r="M6097" s="1" t="s">
        <v>3293</v>
      </c>
      <c r="N6097" s="1" t="s">
        <v>2397</v>
      </c>
    </row>
    <row r="6098" spans="3:14">
      <c r="C6098" s="1" t="s">
        <v>2537</v>
      </c>
      <c r="F6098" s="12" t="s">
        <v>3350</v>
      </c>
      <c r="G6098" s="12" t="s">
        <v>3350</v>
      </c>
      <c r="H6098" s="1" t="s">
        <v>85</v>
      </c>
      <c r="I6098" s="12" t="s">
        <v>554</v>
      </c>
      <c r="J6098" s="12" t="s">
        <v>559</v>
      </c>
      <c r="K6098" s="1" t="s">
        <v>2521</v>
      </c>
      <c r="L6098" s="1" t="s">
        <v>2530</v>
      </c>
      <c r="M6098" s="1" t="s">
        <v>3293</v>
      </c>
      <c r="N6098" s="1" t="s">
        <v>2397</v>
      </c>
    </row>
    <row r="6099" spans="3:14">
      <c r="C6099" s="1" t="s">
        <v>2538</v>
      </c>
      <c r="F6099" s="12" t="s">
        <v>3350</v>
      </c>
      <c r="G6099" s="12" t="s">
        <v>3350</v>
      </c>
      <c r="H6099" s="1" t="s">
        <v>85</v>
      </c>
      <c r="I6099" s="12" t="s">
        <v>554</v>
      </c>
      <c r="J6099" s="12" t="s">
        <v>559</v>
      </c>
      <c r="K6099" s="1" t="s">
        <v>2521</v>
      </c>
      <c r="L6099" s="1" t="s">
        <v>2530</v>
      </c>
      <c r="M6099" s="1" t="s">
        <v>3293</v>
      </c>
      <c r="N6099" s="1" t="s">
        <v>2397</v>
      </c>
    </row>
    <row r="6100" spans="3:14">
      <c r="C6100" s="1" t="s">
        <v>626</v>
      </c>
      <c r="D6100" s="1">
        <v>0</v>
      </c>
      <c r="E6100" s="1" t="s">
        <v>27</v>
      </c>
      <c r="F6100" s="12" t="s">
        <v>142</v>
      </c>
      <c r="G6100" s="12" t="s">
        <v>3350</v>
      </c>
      <c r="H6100" s="1" t="s">
        <v>85</v>
      </c>
      <c r="I6100" s="12" t="s">
        <v>2</v>
      </c>
      <c r="J6100" s="12" t="s">
        <v>554</v>
      </c>
      <c r="K6100" s="1" t="s">
        <v>2521</v>
      </c>
      <c r="L6100" s="1" t="s">
        <v>2530</v>
      </c>
      <c r="M6100" s="1" t="s">
        <v>3293</v>
      </c>
      <c r="N6100" s="1" t="s">
        <v>2397</v>
      </c>
    </row>
    <row r="6101" spans="3:14">
      <c r="C6101" s="1" t="s">
        <v>2541</v>
      </c>
      <c r="D6101" s="1">
        <v>0</v>
      </c>
      <c r="E6101" s="1" t="s">
        <v>27</v>
      </c>
      <c r="F6101" s="12" t="s">
        <v>142</v>
      </c>
      <c r="G6101" s="12" t="s">
        <v>3350</v>
      </c>
      <c r="H6101" s="1" t="s">
        <v>85</v>
      </c>
      <c r="I6101" s="12" t="s">
        <v>554</v>
      </c>
      <c r="J6101" s="12" t="s">
        <v>559</v>
      </c>
      <c r="K6101" s="1" t="s">
        <v>2521</v>
      </c>
      <c r="L6101" s="1" t="s">
        <v>2530</v>
      </c>
      <c r="M6101" s="1" t="s">
        <v>3293</v>
      </c>
      <c r="N6101" s="1" t="s">
        <v>2397</v>
      </c>
    </row>
    <row r="6102" spans="3:14">
      <c r="C6102" s="1" t="s">
        <v>2542</v>
      </c>
      <c r="D6102" s="1">
        <v>0</v>
      </c>
      <c r="E6102" s="1" t="s">
        <v>27</v>
      </c>
      <c r="F6102" s="12" t="s">
        <v>142</v>
      </c>
      <c r="G6102" s="12" t="s">
        <v>3350</v>
      </c>
      <c r="H6102" s="1" t="s">
        <v>85</v>
      </c>
      <c r="I6102" s="12" t="s">
        <v>554</v>
      </c>
      <c r="J6102" s="12" t="s">
        <v>559</v>
      </c>
      <c r="K6102" s="1" t="s">
        <v>2521</v>
      </c>
      <c r="L6102" s="1" t="s">
        <v>2530</v>
      </c>
      <c r="M6102" s="1" t="s">
        <v>3293</v>
      </c>
      <c r="N6102" s="1" t="s">
        <v>2397</v>
      </c>
    </row>
    <row r="6103" spans="3:14">
      <c r="C6103" s="1" t="s">
        <v>2543</v>
      </c>
      <c r="D6103" s="1">
        <v>0</v>
      </c>
      <c r="E6103" s="1" t="s">
        <v>27</v>
      </c>
      <c r="F6103" s="12" t="s">
        <v>142</v>
      </c>
      <c r="G6103" s="12" t="s">
        <v>3350</v>
      </c>
      <c r="H6103" s="1" t="s">
        <v>85</v>
      </c>
      <c r="I6103" s="12" t="s">
        <v>554</v>
      </c>
      <c r="J6103" s="12" t="s">
        <v>559</v>
      </c>
      <c r="K6103" s="1" t="s">
        <v>2521</v>
      </c>
      <c r="L6103" s="1" t="s">
        <v>2530</v>
      </c>
      <c r="M6103" s="1" t="s">
        <v>3293</v>
      </c>
      <c r="N6103" s="1" t="s">
        <v>2397</v>
      </c>
    </row>
    <row r="6104" spans="3:14">
      <c r="C6104" s="1" t="s">
        <v>2544</v>
      </c>
      <c r="D6104" s="1">
        <v>0</v>
      </c>
      <c r="E6104" s="1" t="s">
        <v>27</v>
      </c>
      <c r="F6104" s="12" t="s">
        <v>142</v>
      </c>
      <c r="G6104" s="12" t="s">
        <v>3350</v>
      </c>
      <c r="H6104" s="1" t="s">
        <v>85</v>
      </c>
      <c r="I6104" s="12" t="s">
        <v>554</v>
      </c>
      <c r="J6104" s="12" t="s">
        <v>559</v>
      </c>
      <c r="K6104" s="1" t="s">
        <v>2521</v>
      </c>
      <c r="L6104" s="1" t="s">
        <v>2530</v>
      </c>
      <c r="M6104" s="1" t="s">
        <v>3293</v>
      </c>
      <c r="N6104" s="1" t="s">
        <v>2397</v>
      </c>
    </row>
    <row r="6105" spans="3:14">
      <c r="C6105" s="1" t="s">
        <v>2545</v>
      </c>
      <c r="D6105" s="1">
        <v>0</v>
      </c>
      <c r="E6105" s="1" t="s">
        <v>27</v>
      </c>
      <c r="F6105" s="12" t="s">
        <v>142</v>
      </c>
      <c r="G6105" s="12" t="s">
        <v>3350</v>
      </c>
      <c r="H6105" s="1" t="s">
        <v>85</v>
      </c>
      <c r="I6105" s="12" t="s">
        <v>554</v>
      </c>
      <c r="J6105" s="12" t="s">
        <v>559</v>
      </c>
      <c r="K6105" s="1" t="s">
        <v>2521</v>
      </c>
      <c r="L6105" s="1" t="s">
        <v>2530</v>
      </c>
      <c r="M6105" s="1" t="s">
        <v>3293</v>
      </c>
      <c r="N6105" s="1" t="s">
        <v>2397</v>
      </c>
    </row>
    <row r="6106" spans="3:14">
      <c r="C6106" s="1" t="s">
        <v>2546</v>
      </c>
      <c r="D6106" s="1">
        <v>0</v>
      </c>
      <c r="E6106" s="1" t="s">
        <v>27</v>
      </c>
      <c r="F6106" s="12" t="s">
        <v>142</v>
      </c>
      <c r="G6106" s="12" t="s">
        <v>3350</v>
      </c>
      <c r="H6106" s="1" t="s">
        <v>85</v>
      </c>
      <c r="I6106" s="12" t="s">
        <v>554</v>
      </c>
      <c r="J6106" s="12" t="s">
        <v>559</v>
      </c>
      <c r="K6106" s="1" t="s">
        <v>2521</v>
      </c>
      <c r="L6106" s="1" t="s">
        <v>2530</v>
      </c>
      <c r="M6106" s="1" t="s">
        <v>3293</v>
      </c>
      <c r="N6106" s="1" t="s">
        <v>2397</v>
      </c>
    </row>
    <row r="6107" spans="3:14">
      <c r="C6107" s="1" t="s">
        <v>2547</v>
      </c>
      <c r="D6107" s="1">
        <v>0</v>
      </c>
      <c r="E6107" s="1" t="s">
        <v>27</v>
      </c>
      <c r="F6107" s="12" t="s">
        <v>142</v>
      </c>
      <c r="G6107" s="12" t="s">
        <v>3350</v>
      </c>
      <c r="H6107" s="1" t="s">
        <v>85</v>
      </c>
      <c r="I6107" s="12" t="s">
        <v>554</v>
      </c>
      <c r="J6107" s="12" t="s">
        <v>559</v>
      </c>
      <c r="K6107" s="1" t="s">
        <v>2521</v>
      </c>
      <c r="L6107" s="1" t="s">
        <v>2530</v>
      </c>
      <c r="M6107" s="1" t="s">
        <v>3293</v>
      </c>
      <c r="N6107" s="1" t="s">
        <v>2397</v>
      </c>
    </row>
    <row r="6108" spans="3:14">
      <c r="C6108" s="1" t="s">
        <v>2799</v>
      </c>
      <c r="D6108" s="1">
        <v>0</v>
      </c>
      <c r="E6108" s="1" t="s">
        <v>27</v>
      </c>
      <c r="F6108" s="12" t="s">
        <v>142</v>
      </c>
      <c r="G6108" s="12" t="s">
        <v>3350</v>
      </c>
      <c r="H6108" s="1" t="s">
        <v>85</v>
      </c>
      <c r="I6108" s="12" t="s">
        <v>554</v>
      </c>
      <c r="J6108" s="12" t="s">
        <v>559</v>
      </c>
      <c r="K6108" s="1" t="s">
        <v>2521</v>
      </c>
      <c r="L6108" s="1" t="s">
        <v>2530</v>
      </c>
      <c r="M6108" s="1" t="s">
        <v>3293</v>
      </c>
      <c r="N6108" s="1" t="s">
        <v>2397</v>
      </c>
    </row>
    <row r="6109" spans="3:14">
      <c r="C6109" s="1" t="s">
        <v>2671</v>
      </c>
      <c r="D6109" s="1">
        <v>0</v>
      </c>
      <c r="E6109" s="1" t="s">
        <v>27</v>
      </c>
      <c r="F6109" s="12" t="s">
        <v>142</v>
      </c>
      <c r="G6109" s="12" t="s">
        <v>3350</v>
      </c>
      <c r="H6109" s="1" t="s">
        <v>85</v>
      </c>
      <c r="I6109" s="12" t="s">
        <v>554</v>
      </c>
      <c r="J6109" s="12" t="s">
        <v>559</v>
      </c>
      <c r="K6109" s="1" t="s">
        <v>2521</v>
      </c>
      <c r="L6109" s="1" t="s">
        <v>2530</v>
      </c>
      <c r="M6109" s="1" t="s">
        <v>3293</v>
      </c>
      <c r="N6109" s="1" t="s">
        <v>2397</v>
      </c>
    </row>
    <row r="6110" spans="3:14">
      <c r="C6110" s="1" t="s">
        <v>626</v>
      </c>
      <c r="D6110" s="1">
        <v>0</v>
      </c>
      <c r="E6110" s="1" t="s">
        <v>27</v>
      </c>
      <c r="F6110" s="12" t="s">
        <v>142</v>
      </c>
      <c r="G6110" s="12" t="s">
        <v>3350</v>
      </c>
      <c r="H6110" s="1" t="s">
        <v>85</v>
      </c>
      <c r="I6110" s="12" t="s">
        <v>2</v>
      </c>
      <c r="J6110" s="12" t="s">
        <v>559</v>
      </c>
      <c r="K6110" s="1" t="s">
        <v>2521</v>
      </c>
      <c r="L6110" s="1" t="s">
        <v>2530</v>
      </c>
      <c r="M6110" s="1" t="s">
        <v>3293</v>
      </c>
      <c r="N6110" s="1" t="s">
        <v>2397</v>
      </c>
    </row>
    <row r="6111" spans="3:14">
      <c r="C6111" s="1" t="s">
        <v>2536</v>
      </c>
      <c r="F6111" s="12" t="s">
        <v>3350</v>
      </c>
      <c r="G6111" s="12" t="s">
        <v>3350</v>
      </c>
      <c r="H6111" s="1" t="s">
        <v>85</v>
      </c>
      <c r="I6111" s="12" t="s">
        <v>554</v>
      </c>
      <c r="J6111" s="12" t="s">
        <v>559</v>
      </c>
      <c r="K6111" s="1" t="s">
        <v>2521</v>
      </c>
      <c r="L6111" s="1" t="s">
        <v>2531</v>
      </c>
      <c r="M6111" s="1" t="s">
        <v>3293</v>
      </c>
      <c r="N6111" s="1" t="s">
        <v>2395</v>
      </c>
    </row>
    <row r="6112" spans="3:14">
      <c r="C6112" s="1" t="s">
        <v>2537</v>
      </c>
      <c r="F6112" s="12" t="s">
        <v>3350</v>
      </c>
      <c r="G6112" s="12" t="s">
        <v>3350</v>
      </c>
      <c r="H6112" s="1" t="s">
        <v>85</v>
      </c>
      <c r="I6112" s="12" t="s">
        <v>554</v>
      </c>
      <c r="J6112" s="12" t="s">
        <v>559</v>
      </c>
      <c r="K6112" s="1" t="s">
        <v>2521</v>
      </c>
      <c r="L6112" s="1" t="s">
        <v>2531</v>
      </c>
      <c r="M6112" s="1" t="s">
        <v>3293</v>
      </c>
      <c r="N6112" s="1" t="s">
        <v>2395</v>
      </c>
    </row>
    <row r="6113" spans="3:14">
      <c r="C6113" s="1" t="s">
        <v>2538</v>
      </c>
      <c r="F6113" s="12" t="s">
        <v>3350</v>
      </c>
      <c r="G6113" s="12" t="s">
        <v>3350</v>
      </c>
      <c r="H6113" s="1" t="s">
        <v>85</v>
      </c>
      <c r="I6113" s="12" t="s">
        <v>554</v>
      </c>
      <c r="J6113" s="12" t="s">
        <v>559</v>
      </c>
      <c r="K6113" s="1" t="s">
        <v>2521</v>
      </c>
      <c r="L6113" s="1" t="s">
        <v>2531</v>
      </c>
      <c r="M6113" s="1" t="s">
        <v>3293</v>
      </c>
      <c r="N6113" s="1" t="s">
        <v>2395</v>
      </c>
    </row>
    <row r="6114" spans="3:14">
      <c r="C6114" s="1" t="s">
        <v>626</v>
      </c>
      <c r="D6114" s="1">
        <v>0</v>
      </c>
      <c r="E6114" s="1" t="s">
        <v>27</v>
      </c>
      <c r="F6114" s="12" t="s">
        <v>142</v>
      </c>
      <c r="G6114" s="12" t="s">
        <v>3350</v>
      </c>
      <c r="H6114" s="1" t="s">
        <v>85</v>
      </c>
      <c r="I6114" s="12" t="s">
        <v>2</v>
      </c>
      <c r="J6114" s="12" t="s">
        <v>554</v>
      </c>
      <c r="K6114" s="1" t="s">
        <v>2521</v>
      </c>
      <c r="L6114" s="1" t="s">
        <v>2531</v>
      </c>
      <c r="M6114" s="1" t="s">
        <v>3293</v>
      </c>
      <c r="N6114" s="1" t="s">
        <v>2395</v>
      </c>
    </row>
    <row r="6115" spans="3:14">
      <c r="C6115" s="1" t="s">
        <v>2541</v>
      </c>
      <c r="D6115" s="1">
        <v>0</v>
      </c>
      <c r="E6115" s="1" t="s">
        <v>27</v>
      </c>
      <c r="F6115" s="12" t="s">
        <v>142</v>
      </c>
      <c r="G6115" s="12" t="s">
        <v>3350</v>
      </c>
      <c r="H6115" s="1" t="s">
        <v>85</v>
      </c>
      <c r="I6115" s="12" t="s">
        <v>554</v>
      </c>
      <c r="J6115" s="12" t="s">
        <v>559</v>
      </c>
      <c r="K6115" s="1" t="s">
        <v>2521</v>
      </c>
      <c r="L6115" s="1" t="s">
        <v>2531</v>
      </c>
      <c r="M6115" s="1" t="s">
        <v>3293</v>
      </c>
      <c r="N6115" s="1" t="s">
        <v>2395</v>
      </c>
    </row>
    <row r="6116" spans="3:14">
      <c r="C6116" s="1" t="s">
        <v>2542</v>
      </c>
      <c r="D6116" s="1">
        <v>0</v>
      </c>
      <c r="E6116" s="1" t="s">
        <v>27</v>
      </c>
      <c r="F6116" s="12" t="s">
        <v>142</v>
      </c>
      <c r="G6116" s="12" t="s">
        <v>3350</v>
      </c>
      <c r="H6116" s="1" t="s">
        <v>85</v>
      </c>
      <c r="I6116" s="12" t="s">
        <v>554</v>
      </c>
      <c r="J6116" s="12" t="s">
        <v>559</v>
      </c>
      <c r="K6116" s="1" t="s">
        <v>2521</v>
      </c>
      <c r="L6116" s="1" t="s">
        <v>2531</v>
      </c>
      <c r="M6116" s="1" t="s">
        <v>3293</v>
      </c>
      <c r="N6116" s="1" t="s">
        <v>2395</v>
      </c>
    </row>
    <row r="6117" spans="3:14">
      <c r="C6117" s="1" t="s">
        <v>2543</v>
      </c>
      <c r="D6117" s="1">
        <v>0</v>
      </c>
      <c r="E6117" s="1" t="s">
        <v>27</v>
      </c>
      <c r="F6117" s="12" t="s">
        <v>142</v>
      </c>
      <c r="G6117" s="12" t="s">
        <v>3350</v>
      </c>
      <c r="H6117" s="1" t="s">
        <v>85</v>
      </c>
      <c r="I6117" s="12" t="s">
        <v>554</v>
      </c>
      <c r="J6117" s="12" t="s">
        <v>559</v>
      </c>
      <c r="K6117" s="1" t="s">
        <v>2521</v>
      </c>
      <c r="L6117" s="1" t="s">
        <v>2531</v>
      </c>
      <c r="M6117" s="1" t="s">
        <v>3293</v>
      </c>
      <c r="N6117" s="1" t="s">
        <v>2395</v>
      </c>
    </row>
    <row r="6118" spans="3:14">
      <c r="C6118" s="1" t="s">
        <v>2544</v>
      </c>
      <c r="D6118" s="1">
        <v>0</v>
      </c>
      <c r="E6118" s="1" t="s">
        <v>27</v>
      </c>
      <c r="F6118" s="12" t="s">
        <v>142</v>
      </c>
      <c r="G6118" s="12" t="s">
        <v>3350</v>
      </c>
      <c r="H6118" s="1" t="s">
        <v>85</v>
      </c>
      <c r="I6118" s="12" t="s">
        <v>554</v>
      </c>
      <c r="J6118" s="12" t="s">
        <v>559</v>
      </c>
      <c r="K6118" s="1" t="s">
        <v>2521</v>
      </c>
      <c r="L6118" s="1" t="s">
        <v>2531</v>
      </c>
      <c r="M6118" s="1" t="s">
        <v>3293</v>
      </c>
      <c r="N6118" s="1" t="s">
        <v>2395</v>
      </c>
    </row>
    <row r="6119" spans="3:14">
      <c r="C6119" s="1" t="s">
        <v>2545</v>
      </c>
      <c r="D6119" s="1">
        <v>0</v>
      </c>
      <c r="E6119" s="1" t="s">
        <v>27</v>
      </c>
      <c r="F6119" s="12" t="s">
        <v>142</v>
      </c>
      <c r="G6119" s="12" t="s">
        <v>3350</v>
      </c>
      <c r="H6119" s="1" t="s">
        <v>85</v>
      </c>
      <c r="I6119" s="12" t="s">
        <v>554</v>
      </c>
      <c r="J6119" s="12" t="s">
        <v>559</v>
      </c>
      <c r="K6119" s="1" t="s">
        <v>2521</v>
      </c>
      <c r="L6119" s="1" t="s">
        <v>2531</v>
      </c>
      <c r="M6119" s="1" t="s">
        <v>3293</v>
      </c>
      <c r="N6119" s="1" t="s">
        <v>2395</v>
      </c>
    </row>
    <row r="6120" spans="3:14">
      <c r="C6120" s="1" t="s">
        <v>2546</v>
      </c>
      <c r="D6120" s="1">
        <v>0</v>
      </c>
      <c r="E6120" s="1" t="s">
        <v>27</v>
      </c>
      <c r="F6120" s="12" t="s">
        <v>142</v>
      </c>
      <c r="G6120" s="12" t="s">
        <v>3350</v>
      </c>
      <c r="H6120" s="1" t="s">
        <v>85</v>
      </c>
      <c r="I6120" s="12" t="s">
        <v>554</v>
      </c>
      <c r="J6120" s="12" t="s">
        <v>559</v>
      </c>
      <c r="K6120" s="1" t="s">
        <v>2521</v>
      </c>
      <c r="L6120" s="1" t="s">
        <v>2531</v>
      </c>
      <c r="M6120" s="1" t="s">
        <v>3293</v>
      </c>
      <c r="N6120" s="1" t="s">
        <v>2395</v>
      </c>
    </row>
    <row r="6121" spans="3:14">
      <c r="C6121" s="1" t="s">
        <v>2547</v>
      </c>
      <c r="D6121" s="1">
        <v>0</v>
      </c>
      <c r="E6121" s="1" t="s">
        <v>27</v>
      </c>
      <c r="F6121" s="12" t="s">
        <v>142</v>
      </c>
      <c r="G6121" s="12" t="s">
        <v>3350</v>
      </c>
      <c r="H6121" s="1" t="s">
        <v>85</v>
      </c>
      <c r="I6121" s="12" t="s">
        <v>554</v>
      </c>
      <c r="J6121" s="12" t="s">
        <v>559</v>
      </c>
      <c r="K6121" s="1" t="s">
        <v>2521</v>
      </c>
      <c r="L6121" s="1" t="s">
        <v>2531</v>
      </c>
      <c r="M6121" s="1" t="s">
        <v>3293</v>
      </c>
      <c r="N6121" s="1" t="s">
        <v>2395</v>
      </c>
    </row>
    <row r="6122" spans="3:14">
      <c r="C6122" s="1" t="s">
        <v>2799</v>
      </c>
      <c r="D6122" s="1">
        <v>0</v>
      </c>
      <c r="E6122" s="1" t="s">
        <v>27</v>
      </c>
      <c r="F6122" s="12" t="s">
        <v>142</v>
      </c>
      <c r="G6122" s="12" t="s">
        <v>3350</v>
      </c>
      <c r="H6122" s="1" t="s">
        <v>85</v>
      </c>
      <c r="I6122" s="12" t="s">
        <v>554</v>
      </c>
      <c r="J6122" s="12" t="s">
        <v>559</v>
      </c>
      <c r="K6122" s="1" t="s">
        <v>2521</v>
      </c>
      <c r="L6122" s="1" t="s">
        <v>2531</v>
      </c>
      <c r="M6122" s="1" t="s">
        <v>3293</v>
      </c>
      <c r="N6122" s="1" t="s">
        <v>2395</v>
      </c>
    </row>
    <row r="6123" spans="3:14">
      <c r="C6123" s="1" t="s">
        <v>2671</v>
      </c>
      <c r="D6123" s="1">
        <v>0</v>
      </c>
      <c r="E6123" s="1" t="s">
        <v>27</v>
      </c>
      <c r="F6123" s="12" t="s">
        <v>142</v>
      </c>
      <c r="G6123" s="12" t="s">
        <v>3350</v>
      </c>
      <c r="H6123" s="1" t="s">
        <v>85</v>
      </c>
      <c r="I6123" s="12" t="s">
        <v>554</v>
      </c>
      <c r="J6123" s="12" t="s">
        <v>559</v>
      </c>
      <c r="K6123" s="1" t="s">
        <v>2521</v>
      </c>
      <c r="L6123" s="1" t="s">
        <v>2531</v>
      </c>
      <c r="M6123" s="1" t="s">
        <v>3293</v>
      </c>
      <c r="N6123" s="1" t="s">
        <v>2395</v>
      </c>
    </row>
    <row r="6124" spans="3:14">
      <c r="C6124" s="1" t="s">
        <v>626</v>
      </c>
      <c r="D6124" s="1">
        <v>0</v>
      </c>
      <c r="E6124" s="1" t="s">
        <v>27</v>
      </c>
      <c r="F6124" s="12" t="s">
        <v>142</v>
      </c>
      <c r="G6124" s="12" t="s">
        <v>3350</v>
      </c>
      <c r="H6124" s="1" t="s">
        <v>85</v>
      </c>
      <c r="I6124" s="12" t="s">
        <v>2</v>
      </c>
      <c r="J6124" s="12" t="s">
        <v>559</v>
      </c>
      <c r="K6124" s="1" t="s">
        <v>2521</v>
      </c>
      <c r="L6124" s="1" t="s">
        <v>2531</v>
      </c>
      <c r="M6124" s="1" t="s">
        <v>3293</v>
      </c>
      <c r="N6124" s="1" t="s">
        <v>2395</v>
      </c>
    </row>
    <row r="6125" spans="3:14">
      <c r="C6125" s="1" t="s">
        <v>2536</v>
      </c>
      <c r="F6125" s="12" t="s">
        <v>3350</v>
      </c>
      <c r="G6125" s="12" t="s">
        <v>3350</v>
      </c>
      <c r="H6125" s="1" t="s">
        <v>85</v>
      </c>
      <c r="I6125" s="12" t="s">
        <v>554</v>
      </c>
      <c r="J6125" s="12" t="s">
        <v>559</v>
      </c>
      <c r="K6125" s="1" t="s">
        <v>2521</v>
      </c>
      <c r="L6125" s="1" t="s">
        <v>2531</v>
      </c>
      <c r="M6125" s="1" t="s">
        <v>3293</v>
      </c>
      <c r="N6125" s="1" t="s">
        <v>2396</v>
      </c>
    </row>
    <row r="6126" spans="3:14">
      <c r="C6126" s="1" t="s">
        <v>2537</v>
      </c>
      <c r="F6126" s="12" t="s">
        <v>3350</v>
      </c>
      <c r="G6126" s="12" t="s">
        <v>3350</v>
      </c>
      <c r="H6126" s="1" t="s">
        <v>85</v>
      </c>
      <c r="I6126" s="12" t="s">
        <v>554</v>
      </c>
      <c r="J6126" s="12" t="s">
        <v>559</v>
      </c>
      <c r="K6126" s="1" t="s">
        <v>2521</v>
      </c>
      <c r="L6126" s="1" t="s">
        <v>2531</v>
      </c>
      <c r="M6126" s="1" t="s">
        <v>3293</v>
      </c>
      <c r="N6126" s="1" t="s">
        <v>2396</v>
      </c>
    </row>
    <row r="6127" spans="3:14">
      <c r="C6127" s="1" t="s">
        <v>2538</v>
      </c>
      <c r="F6127" s="12" t="s">
        <v>3350</v>
      </c>
      <c r="G6127" s="12" t="s">
        <v>3350</v>
      </c>
      <c r="H6127" s="1" t="s">
        <v>85</v>
      </c>
      <c r="I6127" s="12" t="s">
        <v>554</v>
      </c>
      <c r="J6127" s="12" t="s">
        <v>559</v>
      </c>
      <c r="K6127" s="1" t="s">
        <v>2521</v>
      </c>
      <c r="L6127" s="1" t="s">
        <v>2531</v>
      </c>
      <c r="M6127" s="1" t="s">
        <v>3293</v>
      </c>
      <c r="N6127" s="1" t="s">
        <v>2396</v>
      </c>
    </row>
    <row r="6128" spans="3:14">
      <c r="C6128" s="1" t="s">
        <v>626</v>
      </c>
      <c r="D6128" s="1">
        <v>0</v>
      </c>
      <c r="E6128" s="1" t="s">
        <v>27</v>
      </c>
      <c r="F6128" s="12" t="s">
        <v>142</v>
      </c>
      <c r="G6128" s="12" t="s">
        <v>3350</v>
      </c>
      <c r="H6128" s="1" t="s">
        <v>85</v>
      </c>
      <c r="I6128" s="12" t="s">
        <v>2</v>
      </c>
      <c r="J6128" s="12" t="s">
        <v>554</v>
      </c>
      <c r="K6128" s="1" t="s">
        <v>2521</v>
      </c>
      <c r="L6128" s="1" t="s">
        <v>2531</v>
      </c>
      <c r="M6128" s="1" t="s">
        <v>3293</v>
      </c>
      <c r="N6128" s="1" t="s">
        <v>2396</v>
      </c>
    </row>
    <row r="6129" spans="3:14">
      <c r="C6129" s="1" t="s">
        <v>2541</v>
      </c>
      <c r="D6129" s="1">
        <v>0</v>
      </c>
      <c r="E6129" s="1" t="s">
        <v>27</v>
      </c>
      <c r="F6129" s="12" t="s">
        <v>142</v>
      </c>
      <c r="G6129" s="12" t="s">
        <v>3350</v>
      </c>
      <c r="H6129" s="1" t="s">
        <v>85</v>
      </c>
      <c r="I6129" s="12" t="s">
        <v>554</v>
      </c>
      <c r="J6129" s="12" t="s">
        <v>559</v>
      </c>
      <c r="K6129" s="1" t="s">
        <v>2521</v>
      </c>
      <c r="L6129" s="1" t="s">
        <v>2531</v>
      </c>
      <c r="M6129" s="1" t="s">
        <v>3293</v>
      </c>
      <c r="N6129" s="1" t="s">
        <v>2396</v>
      </c>
    </row>
    <row r="6130" spans="3:14">
      <c r="C6130" s="1" t="s">
        <v>2542</v>
      </c>
      <c r="D6130" s="1">
        <v>0</v>
      </c>
      <c r="E6130" s="1" t="s">
        <v>27</v>
      </c>
      <c r="F6130" s="12" t="s">
        <v>142</v>
      </c>
      <c r="G6130" s="12" t="s">
        <v>3350</v>
      </c>
      <c r="H6130" s="1" t="s">
        <v>85</v>
      </c>
      <c r="I6130" s="12" t="s">
        <v>554</v>
      </c>
      <c r="J6130" s="12" t="s">
        <v>559</v>
      </c>
      <c r="K6130" s="1" t="s">
        <v>2521</v>
      </c>
      <c r="L6130" s="1" t="s">
        <v>2531</v>
      </c>
      <c r="M6130" s="1" t="s">
        <v>3293</v>
      </c>
      <c r="N6130" s="1" t="s">
        <v>2396</v>
      </c>
    </row>
    <row r="6131" spans="3:14">
      <c r="C6131" s="1" t="s">
        <v>2543</v>
      </c>
      <c r="D6131" s="1">
        <v>0</v>
      </c>
      <c r="E6131" s="1" t="s">
        <v>27</v>
      </c>
      <c r="F6131" s="12" t="s">
        <v>142</v>
      </c>
      <c r="G6131" s="12" t="s">
        <v>3350</v>
      </c>
      <c r="H6131" s="1" t="s">
        <v>85</v>
      </c>
      <c r="I6131" s="12" t="s">
        <v>554</v>
      </c>
      <c r="J6131" s="12" t="s">
        <v>559</v>
      </c>
      <c r="K6131" s="1" t="s">
        <v>2521</v>
      </c>
      <c r="L6131" s="1" t="s">
        <v>2531</v>
      </c>
      <c r="M6131" s="1" t="s">
        <v>3293</v>
      </c>
      <c r="N6131" s="1" t="s">
        <v>2396</v>
      </c>
    </row>
    <row r="6132" spans="3:14">
      <c r="C6132" s="1" t="s">
        <v>2544</v>
      </c>
      <c r="D6132" s="1">
        <v>0</v>
      </c>
      <c r="E6132" s="1" t="s">
        <v>27</v>
      </c>
      <c r="F6132" s="12" t="s">
        <v>142</v>
      </c>
      <c r="G6132" s="12" t="s">
        <v>3350</v>
      </c>
      <c r="H6132" s="1" t="s">
        <v>85</v>
      </c>
      <c r="I6132" s="12" t="s">
        <v>554</v>
      </c>
      <c r="J6132" s="12" t="s">
        <v>559</v>
      </c>
      <c r="K6132" s="1" t="s">
        <v>2521</v>
      </c>
      <c r="L6132" s="1" t="s">
        <v>2531</v>
      </c>
      <c r="M6132" s="1" t="s">
        <v>3293</v>
      </c>
      <c r="N6132" s="1" t="s">
        <v>2396</v>
      </c>
    </row>
    <row r="6133" spans="3:14">
      <c r="C6133" s="1" t="s">
        <v>2545</v>
      </c>
      <c r="D6133" s="1">
        <v>0</v>
      </c>
      <c r="E6133" s="1" t="s">
        <v>27</v>
      </c>
      <c r="F6133" s="12" t="s">
        <v>142</v>
      </c>
      <c r="G6133" s="12" t="s">
        <v>3350</v>
      </c>
      <c r="H6133" s="1" t="s">
        <v>85</v>
      </c>
      <c r="I6133" s="12" t="s">
        <v>554</v>
      </c>
      <c r="J6133" s="12" t="s">
        <v>559</v>
      </c>
      <c r="K6133" s="1" t="s">
        <v>2521</v>
      </c>
      <c r="L6133" s="1" t="s">
        <v>2531</v>
      </c>
      <c r="M6133" s="1" t="s">
        <v>3293</v>
      </c>
      <c r="N6133" s="1" t="s">
        <v>2396</v>
      </c>
    </row>
    <row r="6134" spans="3:14">
      <c r="C6134" s="1" t="s">
        <v>2546</v>
      </c>
      <c r="D6134" s="1">
        <v>0</v>
      </c>
      <c r="E6134" s="1" t="s">
        <v>27</v>
      </c>
      <c r="F6134" s="12" t="s">
        <v>142</v>
      </c>
      <c r="G6134" s="12" t="s">
        <v>3350</v>
      </c>
      <c r="H6134" s="1" t="s">
        <v>85</v>
      </c>
      <c r="I6134" s="12" t="s">
        <v>554</v>
      </c>
      <c r="J6134" s="12" t="s">
        <v>559</v>
      </c>
      <c r="K6134" s="1" t="s">
        <v>2521</v>
      </c>
      <c r="L6134" s="1" t="s">
        <v>2531</v>
      </c>
      <c r="M6134" s="1" t="s">
        <v>3293</v>
      </c>
      <c r="N6134" s="1" t="s">
        <v>2396</v>
      </c>
    </row>
    <row r="6135" spans="3:14">
      <c r="C6135" s="1" t="s">
        <v>2547</v>
      </c>
      <c r="D6135" s="1">
        <v>0</v>
      </c>
      <c r="E6135" s="1" t="s">
        <v>27</v>
      </c>
      <c r="F6135" s="12" t="s">
        <v>142</v>
      </c>
      <c r="G6135" s="12" t="s">
        <v>3350</v>
      </c>
      <c r="H6135" s="1" t="s">
        <v>85</v>
      </c>
      <c r="I6135" s="12" t="s">
        <v>554</v>
      </c>
      <c r="J6135" s="12" t="s">
        <v>559</v>
      </c>
      <c r="K6135" s="1" t="s">
        <v>2521</v>
      </c>
      <c r="L6135" s="1" t="s">
        <v>2531</v>
      </c>
      <c r="M6135" s="1" t="s">
        <v>3293</v>
      </c>
      <c r="N6135" s="1" t="s">
        <v>2396</v>
      </c>
    </row>
    <row r="6136" spans="3:14">
      <c r="C6136" s="1" t="s">
        <v>2799</v>
      </c>
      <c r="D6136" s="1">
        <v>0</v>
      </c>
      <c r="E6136" s="1" t="s">
        <v>27</v>
      </c>
      <c r="F6136" s="12" t="s">
        <v>142</v>
      </c>
      <c r="G6136" s="12" t="s">
        <v>3350</v>
      </c>
      <c r="H6136" s="1" t="s">
        <v>85</v>
      </c>
      <c r="I6136" s="12" t="s">
        <v>554</v>
      </c>
      <c r="J6136" s="12" t="s">
        <v>559</v>
      </c>
      <c r="K6136" s="1" t="s">
        <v>2521</v>
      </c>
      <c r="L6136" s="1" t="s">
        <v>2531</v>
      </c>
      <c r="M6136" s="1" t="s">
        <v>3293</v>
      </c>
      <c r="N6136" s="1" t="s">
        <v>2396</v>
      </c>
    </row>
    <row r="6137" spans="3:14">
      <c r="C6137" s="1" t="s">
        <v>2671</v>
      </c>
      <c r="D6137" s="1">
        <v>0</v>
      </c>
      <c r="E6137" s="1" t="s">
        <v>27</v>
      </c>
      <c r="F6137" s="12" t="s">
        <v>142</v>
      </c>
      <c r="G6137" s="12" t="s">
        <v>3350</v>
      </c>
      <c r="H6137" s="1" t="s">
        <v>85</v>
      </c>
      <c r="I6137" s="12" t="s">
        <v>554</v>
      </c>
      <c r="J6137" s="12" t="s">
        <v>559</v>
      </c>
      <c r="K6137" s="1" t="s">
        <v>2521</v>
      </c>
      <c r="L6137" s="1" t="s">
        <v>2531</v>
      </c>
      <c r="M6137" s="1" t="s">
        <v>3293</v>
      </c>
      <c r="N6137" s="1" t="s">
        <v>2396</v>
      </c>
    </row>
    <row r="6138" spans="3:14">
      <c r="C6138" s="1" t="s">
        <v>626</v>
      </c>
      <c r="D6138" s="1">
        <v>0</v>
      </c>
      <c r="E6138" s="1" t="s">
        <v>27</v>
      </c>
      <c r="F6138" s="12" t="s">
        <v>142</v>
      </c>
      <c r="G6138" s="12" t="s">
        <v>3350</v>
      </c>
      <c r="H6138" s="1" t="s">
        <v>85</v>
      </c>
      <c r="I6138" s="12" t="s">
        <v>2</v>
      </c>
      <c r="J6138" s="12" t="s">
        <v>559</v>
      </c>
      <c r="K6138" s="1" t="s">
        <v>2521</v>
      </c>
      <c r="L6138" s="1" t="s">
        <v>2531</v>
      </c>
      <c r="M6138" s="1" t="s">
        <v>3293</v>
      </c>
      <c r="N6138" s="1" t="s">
        <v>2396</v>
      </c>
    </row>
    <row r="6139" spans="3:14">
      <c r="C6139" s="1" t="s">
        <v>2536</v>
      </c>
      <c r="F6139" s="12" t="s">
        <v>3350</v>
      </c>
      <c r="G6139" s="12" t="s">
        <v>3350</v>
      </c>
      <c r="H6139" s="1" t="s">
        <v>85</v>
      </c>
      <c r="I6139" s="12" t="s">
        <v>554</v>
      </c>
      <c r="J6139" s="12" t="s">
        <v>559</v>
      </c>
      <c r="K6139" s="1" t="s">
        <v>2521</v>
      </c>
      <c r="L6139" s="1" t="s">
        <v>2531</v>
      </c>
      <c r="M6139" s="1" t="s">
        <v>3293</v>
      </c>
      <c r="N6139" s="1" t="s">
        <v>2397</v>
      </c>
    </row>
    <row r="6140" spans="3:14">
      <c r="C6140" s="1" t="s">
        <v>2537</v>
      </c>
      <c r="F6140" s="12" t="s">
        <v>3350</v>
      </c>
      <c r="G6140" s="12" t="s">
        <v>3350</v>
      </c>
      <c r="H6140" s="1" t="s">
        <v>85</v>
      </c>
      <c r="I6140" s="12" t="s">
        <v>554</v>
      </c>
      <c r="J6140" s="12" t="s">
        <v>559</v>
      </c>
      <c r="K6140" s="1" t="s">
        <v>2521</v>
      </c>
      <c r="L6140" s="1" t="s">
        <v>2531</v>
      </c>
      <c r="M6140" s="1" t="s">
        <v>3293</v>
      </c>
      <c r="N6140" s="1" t="s">
        <v>2397</v>
      </c>
    </row>
    <row r="6141" spans="3:14">
      <c r="C6141" s="1" t="s">
        <v>2538</v>
      </c>
      <c r="F6141" s="12" t="s">
        <v>3350</v>
      </c>
      <c r="G6141" s="12" t="s">
        <v>3350</v>
      </c>
      <c r="H6141" s="1" t="s">
        <v>85</v>
      </c>
      <c r="I6141" s="12" t="s">
        <v>554</v>
      </c>
      <c r="J6141" s="12" t="s">
        <v>559</v>
      </c>
      <c r="K6141" s="1" t="s">
        <v>2521</v>
      </c>
      <c r="L6141" s="1" t="s">
        <v>2531</v>
      </c>
      <c r="M6141" s="1" t="s">
        <v>3293</v>
      </c>
      <c r="N6141" s="1" t="s">
        <v>2397</v>
      </c>
    </row>
    <row r="6142" spans="3:14">
      <c r="C6142" s="1" t="s">
        <v>626</v>
      </c>
      <c r="D6142" s="1">
        <v>0</v>
      </c>
      <c r="E6142" s="1" t="s">
        <v>27</v>
      </c>
      <c r="F6142" s="12" t="s">
        <v>142</v>
      </c>
      <c r="G6142" s="12" t="s">
        <v>3350</v>
      </c>
      <c r="H6142" s="1" t="s">
        <v>85</v>
      </c>
      <c r="I6142" s="12" t="s">
        <v>2</v>
      </c>
      <c r="J6142" s="12" t="s">
        <v>554</v>
      </c>
      <c r="K6142" s="1" t="s">
        <v>2521</v>
      </c>
      <c r="L6142" s="1" t="s">
        <v>2531</v>
      </c>
      <c r="M6142" s="1" t="s">
        <v>3293</v>
      </c>
      <c r="N6142" s="1" t="s">
        <v>2397</v>
      </c>
    </row>
    <row r="6143" spans="3:14">
      <c r="C6143" s="1" t="s">
        <v>2541</v>
      </c>
      <c r="D6143" s="1">
        <v>0</v>
      </c>
      <c r="E6143" s="1" t="s">
        <v>27</v>
      </c>
      <c r="F6143" s="12" t="s">
        <v>142</v>
      </c>
      <c r="G6143" s="12" t="s">
        <v>3350</v>
      </c>
      <c r="H6143" s="1" t="s">
        <v>85</v>
      </c>
      <c r="I6143" s="12" t="s">
        <v>554</v>
      </c>
      <c r="J6143" s="12" t="s">
        <v>559</v>
      </c>
      <c r="K6143" s="1" t="s">
        <v>2521</v>
      </c>
      <c r="L6143" s="1" t="s">
        <v>2531</v>
      </c>
      <c r="M6143" s="1" t="s">
        <v>3293</v>
      </c>
      <c r="N6143" s="1" t="s">
        <v>2397</v>
      </c>
    </row>
    <row r="6144" spans="3:14">
      <c r="C6144" s="1" t="s">
        <v>2542</v>
      </c>
      <c r="D6144" s="1">
        <v>0</v>
      </c>
      <c r="E6144" s="1" t="s">
        <v>27</v>
      </c>
      <c r="F6144" s="12" t="s">
        <v>142</v>
      </c>
      <c r="G6144" s="12" t="s">
        <v>3350</v>
      </c>
      <c r="H6144" s="1" t="s">
        <v>85</v>
      </c>
      <c r="I6144" s="12" t="s">
        <v>554</v>
      </c>
      <c r="J6144" s="12" t="s">
        <v>559</v>
      </c>
      <c r="K6144" s="1" t="s">
        <v>2521</v>
      </c>
      <c r="L6144" s="1" t="s">
        <v>2531</v>
      </c>
      <c r="M6144" s="1" t="s">
        <v>3293</v>
      </c>
      <c r="N6144" s="1" t="s">
        <v>2397</v>
      </c>
    </row>
    <row r="6145" spans="3:14">
      <c r="C6145" s="1" t="s">
        <v>2543</v>
      </c>
      <c r="D6145" s="1">
        <v>0</v>
      </c>
      <c r="E6145" s="1" t="s">
        <v>27</v>
      </c>
      <c r="F6145" s="12" t="s">
        <v>142</v>
      </c>
      <c r="G6145" s="12" t="s">
        <v>3350</v>
      </c>
      <c r="H6145" s="1" t="s">
        <v>85</v>
      </c>
      <c r="I6145" s="12" t="s">
        <v>554</v>
      </c>
      <c r="J6145" s="12" t="s">
        <v>559</v>
      </c>
      <c r="K6145" s="1" t="s">
        <v>2521</v>
      </c>
      <c r="L6145" s="1" t="s">
        <v>2531</v>
      </c>
      <c r="M6145" s="1" t="s">
        <v>3293</v>
      </c>
      <c r="N6145" s="1" t="s">
        <v>2397</v>
      </c>
    </row>
    <row r="6146" spans="3:14">
      <c r="C6146" s="1" t="s">
        <v>2544</v>
      </c>
      <c r="D6146" s="1">
        <v>0</v>
      </c>
      <c r="E6146" s="1" t="s">
        <v>27</v>
      </c>
      <c r="F6146" s="12" t="s">
        <v>142</v>
      </c>
      <c r="G6146" s="12" t="s">
        <v>3350</v>
      </c>
      <c r="H6146" s="1" t="s">
        <v>85</v>
      </c>
      <c r="I6146" s="12" t="s">
        <v>554</v>
      </c>
      <c r="J6146" s="12" t="s">
        <v>559</v>
      </c>
      <c r="K6146" s="1" t="s">
        <v>2521</v>
      </c>
      <c r="L6146" s="1" t="s">
        <v>2531</v>
      </c>
      <c r="M6146" s="1" t="s">
        <v>3293</v>
      </c>
      <c r="N6146" s="1" t="s">
        <v>2397</v>
      </c>
    </row>
    <row r="6147" spans="3:14">
      <c r="C6147" s="1" t="s">
        <v>2545</v>
      </c>
      <c r="D6147" s="1">
        <v>0</v>
      </c>
      <c r="E6147" s="1" t="s">
        <v>27</v>
      </c>
      <c r="F6147" s="12" t="s">
        <v>142</v>
      </c>
      <c r="G6147" s="12" t="s">
        <v>3350</v>
      </c>
      <c r="H6147" s="1" t="s">
        <v>85</v>
      </c>
      <c r="I6147" s="12" t="s">
        <v>554</v>
      </c>
      <c r="J6147" s="12" t="s">
        <v>559</v>
      </c>
      <c r="K6147" s="1" t="s">
        <v>2521</v>
      </c>
      <c r="L6147" s="1" t="s">
        <v>2531</v>
      </c>
      <c r="M6147" s="1" t="s">
        <v>3293</v>
      </c>
      <c r="N6147" s="1" t="s">
        <v>2397</v>
      </c>
    </row>
    <row r="6148" spans="3:14">
      <c r="C6148" s="1" t="s">
        <v>2546</v>
      </c>
      <c r="D6148" s="1">
        <v>0</v>
      </c>
      <c r="E6148" s="1" t="s">
        <v>27</v>
      </c>
      <c r="F6148" s="12" t="s">
        <v>142</v>
      </c>
      <c r="G6148" s="12" t="s">
        <v>3350</v>
      </c>
      <c r="H6148" s="1" t="s">
        <v>85</v>
      </c>
      <c r="I6148" s="12" t="s">
        <v>554</v>
      </c>
      <c r="J6148" s="12" t="s">
        <v>559</v>
      </c>
      <c r="K6148" s="1" t="s">
        <v>2521</v>
      </c>
      <c r="L6148" s="1" t="s">
        <v>2531</v>
      </c>
      <c r="M6148" s="1" t="s">
        <v>3293</v>
      </c>
      <c r="N6148" s="1" t="s">
        <v>2397</v>
      </c>
    </row>
    <row r="6149" spans="3:14">
      <c r="C6149" s="1" t="s">
        <v>2547</v>
      </c>
      <c r="D6149" s="1">
        <v>0</v>
      </c>
      <c r="E6149" s="1" t="s">
        <v>27</v>
      </c>
      <c r="F6149" s="12" t="s">
        <v>142</v>
      </c>
      <c r="G6149" s="12" t="s">
        <v>3350</v>
      </c>
      <c r="H6149" s="1" t="s">
        <v>85</v>
      </c>
      <c r="I6149" s="12" t="s">
        <v>554</v>
      </c>
      <c r="J6149" s="12" t="s">
        <v>559</v>
      </c>
      <c r="K6149" s="1" t="s">
        <v>2521</v>
      </c>
      <c r="L6149" s="1" t="s">
        <v>2531</v>
      </c>
      <c r="M6149" s="1" t="s">
        <v>3293</v>
      </c>
      <c r="N6149" s="1" t="s">
        <v>2397</v>
      </c>
    </row>
    <row r="6150" spans="3:14">
      <c r="C6150" s="1" t="s">
        <v>2799</v>
      </c>
      <c r="D6150" s="1">
        <v>0</v>
      </c>
      <c r="E6150" s="1" t="s">
        <v>27</v>
      </c>
      <c r="F6150" s="12" t="s">
        <v>142</v>
      </c>
      <c r="G6150" s="12" t="s">
        <v>3350</v>
      </c>
      <c r="H6150" s="1" t="s">
        <v>85</v>
      </c>
      <c r="I6150" s="12" t="s">
        <v>554</v>
      </c>
      <c r="J6150" s="12" t="s">
        <v>559</v>
      </c>
      <c r="K6150" s="1" t="s">
        <v>2521</v>
      </c>
      <c r="L6150" s="1" t="s">
        <v>2531</v>
      </c>
      <c r="M6150" s="1" t="s">
        <v>3293</v>
      </c>
      <c r="N6150" s="1" t="s">
        <v>2397</v>
      </c>
    </row>
    <row r="6151" spans="3:14">
      <c r="C6151" s="1" t="s">
        <v>2671</v>
      </c>
      <c r="D6151" s="1">
        <v>0</v>
      </c>
      <c r="E6151" s="1" t="s">
        <v>27</v>
      </c>
      <c r="F6151" s="12" t="s">
        <v>142</v>
      </c>
      <c r="G6151" s="12" t="s">
        <v>3350</v>
      </c>
      <c r="H6151" s="1" t="s">
        <v>85</v>
      </c>
      <c r="I6151" s="12" t="s">
        <v>554</v>
      </c>
      <c r="J6151" s="12" t="s">
        <v>559</v>
      </c>
      <c r="K6151" s="1" t="s">
        <v>2521</v>
      </c>
      <c r="L6151" s="1" t="s">
        <v>2531</v>
      </c>
      <c r="M6151" s="1" t="s">
        <v>3293</v>
      </c>
      <c r="N6151" s="1" t="s">
        <v>2397</v>
      </c>
    </row>
    <row r="6152" spans="3:14">
      <c r="C6152" s="1" t="s">
        <v>626</v>
      </c>
      <c r="D6152" s="1">
        <v>0</v>
      </c>
      <c r="E6152" s="1" t="s">
        <v>27</v>
      </c>
      <c r="F6152" s="12" t="s">
        <v>142</v>
      </c>
      <c r="G6152" s="12" t="s">
        <v>3350</v>
      </c>
      <c r="H6152" s="1" t="s">
        <v>85</v>
      </c>
      <c r="I6152" s="12" t="s">
        <v>2</v>
      </c>
      <c r="J6152" s="12" t="s">
        <v>559</v>
      </c>
      <c r="K6152" s="1" t="s">
        <v>2521</v>
      </c>
      <c r="L6152" s="1" t="s">
        <v>2531</v>
      </c>
      <c r="M6152" s="1" t="s">
        <v>3293</v>
      </c>
      <c r="N6152" s="1" t="s">
        <v>2397</v>
      </c>
    </row>
    <row r="6153" spans="3:14">
      <c r="C6153" s="1" t="s">
        <v>3064</v>
      </c>
      <c r="F6153" s="12" t="s">
        <v>3350</v>
      </c>
      <c r="G6153" s="12" t="s">
        <v>3350</v>
      </c>
      <c r="H6153" s="1" t="s">
        <v>85</v>
      </c>
      <c r="I6153" s="12" t="s">
        <v>554</v>
      </c>
      <c r="J6153" s="12" t="s">
        <v>559</v>
      </c>
    </row>
    <row r="6154" spans="3:14">
      <c r="C6154" s="1" t="s">
        <v>2549</v>
      </c>
      <c r="F6154" s="12" t="s">
        <v>3350</v>
      </c>
      <c r="G6154" s="12" t="s">
        <v>3350</v>
      </c>
      <c r="H6154" s="1" t="s">
        <v>85</v>
      </c>
      <c r="I6154" s="12" t="s">
        <v>554</v>
      </c>
      <c r="J6154" s="12" t="s">
        <v>559</v>
      </c>
      <c r="K6154" s="1" t="s">
        <v>2532</v>
      </c>
      <c r="L6154" s="1" t="s">
        <v>2533</v>
      </c>
    </row>
    <row r="6155" spans="3:14">
      <c r="C6155" s="1" t="s">
        <v>2550</v>
      </c>
      <c r="D6155" s="1">
        <v>0</v>
      </c>
      <c r="E6155" s="1" t="s">
        <v>27</v>
      </c>
      <c r="F6155" s="12" t="s">
        <v>142</v>
      </c>
      <c r="G6155" s="12" t="s">
        <v>3350</v>
      </c>
      <c r="H6155" s="1" t="s">
        <v>85</v>
      </c>
      <c r="I6155" s="12" t="s">
        <v>2</v>
      </c>
      <c r="J6155" s="12" t="s">
        <v>559</v>
      </c>
      <c r="K6155" s="1" t="s">
        <v>2532</v>
      </c>
      <c r="L6155" s="1" t="s">
        <v>2533</v>
      </c>
    </row>
    <row r="6156" spans="3:14">
      <c r="C6156" s="1" t="s">
        <v>2551</v>
      </c>
      <c r="D6156" s="1" t="s">
        <v>46</v>
      </c>
      <c r="E6156" s="1" t="s">
        <v>39</v>
      </c>
      <c r="F6156" s="12" t="s">
        <v>142</v>
      </c>
      <c r="G6156" s="12" t="s">
        <v>3350</v>
      </c>
      <c r="H6156" s="1" t="s">
        <v>85</v>
      </c>
      <c r="I6156" s="12" t="s">
        <v>2</v>
      </c>
      <c r="J6156" s="12" t="s">
        <v>559</v>
      </c>
      <c r="K6156" s="1" t="s">
        <v>2532</v>
      </c>
      <c r="L6156" s="1" t="s">
        <v>2533</v>
      </c>
    </row>
    <row r="6157" spans="3:14">
      <c r="C6157" s="1" t="s">
        <v>2552</v>
      </c>
      <c r="D6157" s="1">
        <v>0</v>
      </c>
      <c r="E6157" s="1" t="s">
        <v>27</v>
      </c>
      <c r="F6157" s="12" t="s">
        <v>142</v>
      </c>
      <c r="G6157" s="12" t="s">
        <v>3350</v>
      </c>
      <c r="H6157" s="1" t="s">
        <v>85</v>
      </c>
      <c r="I6157" s="12" t="s">
        <v>2</v>
      </c>
      <c r="J6157" s="12" t="s">
        <v>559</v>
      </c>
    </row>
    <row r="6158" spans="3:14">
      <c r="C6158" s="1" t="s">
        <v>2553</v>
      </c>
      <c r="D6158" s="1">
        <v>0</v>
      </c>
      <c r="E6158" s="1" t="s">
        <v>27</v>
      </c>
      <c r="F6158" s="12" t="s">
        <v>142</v>
      </c>
      <c r="G6158" s="12" t="s">
        <v>3350</v>
      </c>
      <c r="H6158" s="1" t="s">
        <v>85</v>
      </c>
      <c r="I6158" s="12" t="s">
        <v>2</v>
      </c>
      <c r="J6158" s="12" t="s">
        <v>559</v>
      </c>
    </row>
    <row r="6159" spans="3:14">
      <c r="C6159" s="1" t="s">
        <v>2554</v>
      </c>
      <c r="D6159" s="1">
        <v>0</v>
      </c>
      <c r="E6159" s="1" t="s">
        <v>27</v>
      </c>
      <c r="F6159" s="12" t="s">
        <v>142</v>
      </c>
      <c r="G6159" s="12" t="s">
        <v>3350</v>
      </c>
      <c r="H6159" s="1" t="s">
        <v>85</v>
      </c>
      <c r="I6159" s="12" t="s">
        <v>2</v>
      </c>
      <c r="J6159" s="12" t="s">
        <v>559</v>
      </c>
    </row>
    <row r="6160" spans="3:14">
      <c r="C6160" s="1" t="s">
        <v>2555</v>
      </c>
      <c r="D6160" s="1">
        <v>0</v>
      </c>
      <c r="E6160" s="1" t="s">
        <v>27</v>
      </c>
      <c r="F6160" s="12" t="s">
        <v>142</v>
      </c>
      <c r="G6160" s="12" t="s">
        <v>3350</v>
      </c>
      <c r="H6160" s="1" t="s">
        <v>85</v>
      </c>
      <c r="I6160" s="12" t="s">
        <v>2</v>
      </c>
      <c r="J6160" s="12" t="s">
        <v>559</v>
      </c>
    </row>
    <row r="6161" spans="3:14">
      <c r="C6161" s="1" t="s">
        <v>2556</v>
      </c>
      <c r="D6161" s="1">
        <v>0</v>
      </c>
      <c r="E6161" s="1" t="s">
        <v>27</v>
      </c>
      <c r="F6161" s="12" t="s">
        <v>142</v>
      </c>
      <c r="G6161" s="12" t="s">
        <v>3350</v>
      </c>
      <c r="H6161" s="1" t="s">
        <v>85</v>
      </c>
      <c r="I6161" s="12" t="s">
        <v>2</v>
      </c>
      <c r="J6161" s="12" t="s">
        <v>559</v>
      </c>
    </row>
    <row r="6162" spans="3:14">
      <c r="C6162" s="1" t="s">
        <v>2244</v>
      </c>
      <c r="D6162" s="1">
        <v>0</v>
      </c>
      <c r="E6162" s="1" t="s">
        <v>27</v>
      </c>
      <c r="F6162" s="12" t="s">
        <v>142</v>
      </c>
      <c r="G6162" s="12" t="s">
        <v>3350</v>
      </c>
      <c r="H6162" s="1" t="s">
        <v>85</v>
      </c>
      <c r="I6162" s="12" t="s">
        <v>554</v>
      </c>
      <c r="J6162" s="12" t="s">
        <v>559</v>
      </c>
    </row>
    <row r="6163" spans="3:14">
      <c r="C6163" s="1" t="s">
        <v>2292</v>
      </c>
      <c r="F6163" s="12" t="s">
        <v>3356</v>
      </c>
      <c r="G6163" s="12" t="s">
        <v>3350</v>
      </c>
      <c r="H6163" s="1" t="s">
        <v>85</v>
      </c>
      <c r="I6163" s="12" t="s">
        <v>554</v>
      </c>
      <c r="J6163" s="12" t="s">
        <v>559</v>
      </c>
    </row>
    <row r="6164" spans="3:14">
      <c r="C6164" s="1" t="s">
        <v>2561</v>
      </c>
      <c r="F6164" s="12" t="s">
        <v>3356</v>
      </c>
      <c r="G6164" s="12" t="s">
        <v>3350</v>
      </c>
      <c r="H6164" s="1" t="s">
        <v>85</v>
      </c>
      <c r="I6164" s="12" t="s">
        <v>554</v>
      </c>
      <c r="J6164" s="12" t="s">
        <v>559</v>
      </c>
    </row>
    <row r="6165" spans="3:14">
      <c r="C6165" s="1" t="s">
        <v>109</v>
      </c>
      <c r="D6165" s="1">
        <v>0</v>
      </c>
      <c r="E6165" s="1" t="s">
        <v>27</v>
      </c>
      <c r="F6165" s="12" t="s">
        <v>142</v>
      </c>
      <c r="G6165" s="12" t="s">
        <v>3350</v>
      </c>
      <c r="H6165" s="1" t="s">
        <v>85</v>
      </c>
      <c r="I6165" s="12" t="s">
        <v>2</v>
      </c>
      <c r="J6165" s="12" t="s">
        <v>554</v>
      </c>
      <c r="K6165" s="1" t="s">
        <v>2558</v>
      </c>
      <c r="L6165" s="1" t="s">
        <v>2559</v>
      </c>
      <c r="M6165" s="1" t="s">
        <v>3293</v>
      </c>
      <c r="N6165" s="1" t="s">
        <v>2395</v>
      </c>
    </row>
    <row r="6166" spans="3:14">
      <c r="C6166" s="1" t="s">
        <v>2563</v>
      </c>
      <c r="D6166" s="1">
        <v>0</v>
      </c>
      <c r="E6166" s="1" t="s">
        <v>27</v>
      </c>
      <c r="F6166" s="12" t="s">
        <v>142</v>
      </c>
      <c r="G6166" s="12" t="s">
        <v>3350</v>
      </c>
      <c r="H6166" s="1" t="s">
        <v>85</v>
      </c>
      <c r="I6166" s="12" t="s">
        <v>554</v>
      </c>
      <c r="J6166" s="12" t="s">
        <v>559</v>
      </c>
      <c r="K6166" s="1" t="s">
        <v>2558</v>
      </c>
      <c r="L6166" s="1" t="s">
        <v>2559</v>
      </c>
      <c r="M6166" s="1" t="s">
        <v>3293</v>
      </c>
      <c r="N6166" s="1" t="s">
        <v>2395</v>
      </c>
    </row>
    <row r="6167" spans="3:14">
      <c r="C6167" s="1" t="s">
        <v>2564</v>
      </c>
      <c r="D6167" s="1">
        <v>0</v>
      </c>
      <c r="E6167" s="1" t="s">
        <v>27</v>
      </c>
      <c r="F6167" s="12" t="s">
        <v>142</v>
      </c>
      <c r="G6167" s="12" t="s">
        <v>3350</v>
      </c>
      <c r="H6167" s="1" t="s">
        <v>85</v>
      </c>
      <c r="I6167" s="12" t="s">
        <v>554</v>
      </c>
      <c r="J6167" s="12" t="s">
        <v>559</v>
      </c>
      <c r="K6167" s="1" t="s">
        <v>2558</v>
      </c>
      <c r="L6167" s="1" t="s">
        <v>2559</v>
      </c>
      <c r="M6167" s="1" t="s">
        <v>3293</v>
      </c>
      <c r="N6167" s="1" t="s">
        <v>2395</v>
      </c>
    </row>
    <row r="6168" spans="3:14">
      <c r="C6168" s="1" t="s">
        <v>2566</v>
      </c>
      <c r="D6168" s="1">
        <v>0</v>
      </c>
      <c r="E6168" s="1" t="s">
        <v>27</v>
      </c>
      <c r="F6168" s="12" t="s">
        <v>142</v>
      </c>
      <c r="G6168" s="12" t="s">
        <v>3350</v>
      </c>
      <c r="H6168" s="1" t="s">
        <v>85</v>
      </c>
      <c r="I6168" s="12" t="s">
        <v>554</v>
      </c>
      <c r="J6168" s="12" t="s">
        <v>559</v>
      </c>
      <c r="K6168" s="1" t="s">
        <v>2558</v>
      </c>
      <c r="L6168" s="1" t="s">
        <v>2559</v>
      </c>
      <c r="M6168" s="1" t="s">
        <v>3293</v>
      </c>
      <c r="N6168" s="1" t="s">
        <v>2395</v>
      </c>
    </row>
    <row r="6169" spans="3:14">
      <c r="C6169" s="1" t="s">
        <v>3067</v>
      </c>
      <c r="D6169" s="1">
        <v>0</v>
      </c>
      <c r="E6169" s="1" t="s">
        <v>27</v>
      </c>
      <c r="F6169" s="12" t="s">
        <v>142</v>
      </c>
      <c r="G6169" s="12" t="s">
        <v>3350</v>
      </c>
      <c r="H6169" s="1" t="s">
        <v>85</v>
      </c>
      <c r="I6169" s="12" t="s">
        <v>554</v>
      </c>
      <c r="J6169" s="12" t="s">
        <v>559</v>
      </c>
      <c r="K6169" s="1" t="s">
        <v>2558</v>
      </c>
      <c r="L6169" s="1" t="s">
        <v>2559</v>
      </c>
      <c r="M6169" s="1" t="s">
        <v>3293</v>
      </c>
      <c r="N6169" s="1" t="s">
        <v>2395</v>
      </c>
    </row>
    <row r="6170" spans="3:14">
      <c r="C6170" s="1" t="s">
        <v>2567</v>
      </c>
      <c r="D6170" s="1">
        <v>0</v>
      </c>
      <c r="E6170" s="1" t="s">
        <v>27</v>
      </c>
      <c r="F6170" s="12" t="s">
        <v>142</v>
      </c>
      <c r="G6170" s="12" t="s">
        <v>3350</v>
      </c>
      <c r="H6170" s="1" t="s">
        <v>85</v>
      </c>
      <c r="I6170" s="12" t="s">
        <v>554</v>
      </c>
      <c r="J6170" s="12" t="s">
        <v>559</v>
      </c>
      <c r="K6170" s="1" t="s">
        <v>2558</v>
      </c>
      <c r="L6170" s="1" t="s">
        <v>2559</v>
      </c>
      <c r="M6170" s="1" t="s">
        <v>3293</v>
      </c>
      <c r="N6170" s="1" t="s">
        <v>2395</v>
      </c>
    </row>
    <row r="6171" spans="3:14">
      <c r="C6171" s="1" t="s">
        <v>2565</v>
      </c>
      <c r="D6171" s="1">
        <v>0</v>
      </c>
      <c r="E6171" s="1" t="s">
        <v>27</v>
      </c>
      <c r="F6171" s="12" t="s">
        <v>142</v>
      </c>
      <c r="G6171" s="12" t="s">
        <v>3350</v>
      </c>
      <c r="H6171" s="1" t="s">
        <v>85</v>
      </c>
      <c r="I6171" s="12" t="s">
        <v>554</v>
      </c>
      <c r="J6171" s="12" t="s">
        <v>559</v>
      </c>
      <c r="K6171" s="1" t="s">
        <v>2558</v>
      </c>
      <c r="L6171" s="1" t="s">
        <v>2559</v>
      </c>
      <c r="M6171" s="1" t="s">
        <v>3293</v>
      </c>
      <c r="N6171" s="1" t="s">
        <v>2395</v>
      </c>
    </row>
    <row r="6172" spans="3:14">
      <c r="C6172" s="1" t="s">
        <v>2568</v>
      </c>
      <c r="D6172" s="1">
        <v>0</v>
      </c>
      <c r="E6172" s="1" t="s">
        <v>27</v>
      </c>
      <c r="F6172" s="12" t="s">
        <v>142</v>
      </c>
      <c r="G6172" s="12" t="s">
        <v>3350</v>
      </c>
      <c r="H6172" s="1" t="s">
        <v>85</v>
      </c>
      <c r="I6172" s="12" t="s">
        <v>554</v>
      </c>
      <c r="J6172" s="12" t="s">
        <v>559</v>
      </c>
      <c r="K6172" s="1" t="s">
        <v>2558</v>
      </c>
      <c r="L6172" s="1" t="s">
        <v>2559</v>
      </c>
      <c r="M6172" s="1" t="s">
        <v>3293</v>
      </c>
      <c r="N6172" s="1" t="s">
        <v>2395</v>
      </c>
    </row>
    <row r="6173" spans="3:14">
      <c r="C6173" s="1" t="s">
        <v>2569</v>
      </c>
      <c r="D6173" s="1">
        <v>0</v>
      </c>
      <c r="E6173" s="1" t="s">
        <v>27</v>
      </c>
      <c r="F6173" s="12" t="s">
        <v>142</v>
      </c>
      <c r="G6173" s="12" t="s">
        <v>3350</v>
      </c>
      <c r="H6173" s="1" t="s">
        <v>85</v>
      </c>
      <c r="I6173" s="12" t="s">
        <v>554</v>
      </c>
      <c r="J6173" s="12" t="s">
        <v>559</v>
      </c>
      <c r="K6173" s="1" t="s">
        <v>2558</v>
      </c>
      <c r="L6173" s="1" t="s">
        <v>2559</v>
      </c>
      <c r="M6173" s="1" t="s">
        <v>3293</v>
      </c>
      <c r="N6173" s="1" t="s">
        <v>2395</v>
      </c>
    </row>
    <row r="6174" spans="3:14">
      <c r="C6174" s="1" t="s">
        <v>109</v>
      </c>
      <c r="D6174" s="1">
        <v>0</v>
      </c>
      <c r="E6174" s="1" t="s">
        <v>27</v>
      </c>
      <c r="F6174" s="12" t="s">
        <v>142</v>
      </c>
      <c r="G6174" s="12" t="s">
        <v>3350</v>
      </c>
      <c r="H6174" s="1" t="s">
        <v>85</v>
      </c>
      <c r="I6174" s="12" t="s">
        <v>2</v>
      </c>
      <c r="J6174" s="12" t="s">
        <v>559</v>
      </c>
      <c r="K6174" s="1" t="s">
        <v>2558</v>
      </c>
      <c r="L6174" s="1" t="s">
        <v>2559</v>
      </c>
      <c r="M6174" s="1" t="s">
        <v>3293</v>
      </c>
      <c r="N6174" s="1" t="s">
        <v>2395</v>
      </c>
    </row>
    <row r="6175" spans="3:14">
      <c r="C6175" s="1" t="s">
        <v>109</v>
      </c>
      <c r="D6175" s="1">
        <v>0</v>
      </c>
      <c r="E6175" s="1" t="s">
        <v>27</v>
      </c>
      <c r="F6175" s="12" t="s">
        <v>142</v>
      </c>
      <c r="G6175" s="12" t="s">
        <v>3350</v>
      </c>
      <c r="H6175" s="1" t="s">
        <v>85</v>
      </c>
      <c r="I6175" s="12" t="s">
        <v>2</v>
      </c>
      <c r="J6175" s="12" t="s">
        <v>554</v>
      </c>
      <c r="K6175" s="1" t="s">
        <v>2558</v>
      </c>
      <c r="L6175" s="1" t="s">
        <v>2559</v>
      </c>
      <c r="M6175" s="1" t="s">
        <v>3293</v>
      </c>
      <c r="N6175" s="1" t="s">
        <v>2396</v>
      </c>
    </row>
    <row r="6176" spans="3:14">
      <c r="C6176" s="1" t="s">
        <v>2563</v>
      </c>
      <c r="D6176" s="1">
        <v>0</v>
      </c>
      <c r="E6176" s="1" t="s">
        <v>27</v>
      </c>
      <c r="F6176" s="12" t="s">
        <v>142</v>
      </c>
      <c r="G6176" s="12" t="s">
        <v>3350</v>
      </c>
      <c r="H6176" s="1" t="s">
        <v>85</v>
      </c>
      <c r="I6176" s="12" t="s">
        <v>554</v>
      </c>
      <c r="J6176" s="12" t="s">
        <v>559</v>
      </c>
      <c r="K6176" s="1" t="s">
        <v>2558</v>
      </c>
      <c r="L6176" s="1" t="s">
        <v>2559</v>
      </c>
      <c r="M6176" s="1" t="s">
        <v>3293</v>
      </c>
      <c r="N6176" s="1" t="s">
        <v>2396</v>
      </c>
    </row>
    <row r="6177" spans="3:14">
      <c r="C6177" s="1" t="s">
        <v>2564</v>
      </c>
      <c r="D6177" s="1">
        <v>0</v>
      </c>
      <c r="E6177" s="1" t="s">
        <v>27</v>
      </c>
      <c r="F6177" s="12" t="s">
        <v>142</v>
      </c>
      <c r="G6177" s="12" t="s">
        <v>3350</v>
      </c>
      <c r="H6177" s="1" t="s">
        <v>85</v>
      </c>
      <c r="I6177" s="12" t="s">
        <v>554</v>
      </c>
      <c r="J6177" s="12" t="s">
        <v>559</v>
      </c>
      <c r="K6177" s="1" t="s">
        <v>2558</v>
      </c>
      <c r="L6177" s="1" t="s">
        <v>2559</v>
      </c>
      <c r="M6177" s="1" t="s">
        <v>3293</v>
      </c>
      <c r="N6177" s="1" t="s">
        <v>2396</v>
      </c>
    </row>
    <row r="6178" spans="3:14">
      <c r="C6178" s="1" t="s">
        <v>2566</v>
      </c>
      <c r="D6178" s="1">
        <v>0</v>
      </c>
      <c r="E6178" s="1" t="s">
        <v>27</v>
      </c>
      <c r="F6178" s="12" t="s">
        <v>142</v>
      </c>
      <c r="G6178" s="12" t="s">
        <v>3350</v>
      </c>
      <c r="H6178" s="1" t="s">
        <v>85</v>
      </c>
      <c r="I6178" s="12" t="s">
        <v>554</v>
      </c>
      <c r="J6178" s="12" t="s">
        <v>559</v>
      </c>
      <c r="K6178" s="1" t="s">
        <v>2558</v>
      </c>
      <c r="L6178" s="1" t="s">
        <v>2559</v>
      </c>
      <c r="M6178" s="1" t="s">
        <v>3293</v>
      </c>
      <c r="N6178" s="1" t="s">
        <v>2396</v>
      </c>
    </row>
    <row r="6179" spans="3:14">
      <c r="C6179" s="1" t="s">
        <v>3067</v>
      </c>
      <c r="D6179" s="1">
        <v>0</v>
      </c>
      <c r="E6179" s="1" t="s">
        <v>27</v>
      </c>
      <c r="F6179" s="12" t="s">
        <v>142</v>
      </c>
      <c r="G6179" s="12" t="s">
        <v>3350</v>
      </c>
      <c r="H6179" s="1" t="s">
        <v>85</v>
      </c>
      <c r="I6179" s="12" t="s">
        <v>554</v>
      </c>
      <c r="J6179" s="12" t="s">
        <v>559</v>
      </c>
      <c r="K6179" s="1" t="s">
        <v>2558</v>
      </c>
      <c r="L6179" s="1" t="s">
        <v>2559</v>
      </c>
      <c r="M6179" s="1" t="s">
        <v>3293</v>
      </c>
      <c r="N6179" s="1" t="s">
        <v>2396</v>
      </c>
    </row>
    <row r="6180" spans="3:14">
      <c r="C6180" s="1" t="s">
        <v>2567</v>
      </c>
      <c r="D6180" s="1">
        <v>0</v>
      </c>
      <c r="E6180" s="1" t="s">
        <v>27</v>
      </c>
      <c r="F6180" s="12" t="s">
        <v>142</v>
      </c>
      <c r="G6180" s="12" t="s">
        <v>3350</v>
      </c>
      <c r="H6180" s="1" t="s">
        <v>85</v>
      </c>
      <c r="I6180" s="12" t="s">
        <v>554</v>
      </c>
      <c r="J6180" s="12" t="s">
        <v>559</v>
      </c>
      <c r="K6180" s="1" t="s">
        <v>2558</v>
      </c>
      <c r="L6180" s="1" t="s">
        <v>2559</v>
      </c>
      <c r="M6180" s="1" t="s">
        <v>3293</v>
      </c>
      <c r="N6180" s="1" t="s">
        <v>2396</v>
      </c>
    </row>
    <row r="6181" spans="3:14">
      <c r="C6181" s="1" t="s">
        <v>2565</v>
      </c>
      <c r="D6181" s="1">
        <v>0</v>
      </c>
      <c r="E6181" s="1" t="s">
        <v>27</v>
      </c>
      <c r="F6181" s="12" t="s">
        <v>142</v>
      </c>
      <c r="G6181" s="12" t="s">
        <v>3350</v>
      </c>
      <c r="H6181" s="1" t="s">
        <v>85</v>
      </c>
      <c r="I6181" s="12" t="s">
        <v>554</v>
      </c>
      <c r="J6181" s="12" t="s">
        <v>559</v>
      </c>
      <c r="K6181" s="1" t="s">
        <v>2558</v>
      </c>
      <c r="L6181" s="1" t="s">
        <v>2559</v>
      </c>
      <c r="M6181" s="1" t="s">
        <v>3293</v>
      </c>
      <c r="N6181" s="1" t="s">
        <v>2396</v>
      </c>
    </row>
    <row r="6182" spans="3:14">
      <c r="C6182" s="1" t="s">
        <v>2568</v>
      </c>
      <c r="D6182" s="1">
        <v>0</v>
      </c>
      <c r="E6182" s="1" t="s">
        <v>27</v>
      </c>
      <c r="F6182" s="12" t="s">
        <v>142</v>
      </c>
      <c r="G6182" s="12" t="s">
        <v>3350</v>
      </c>
      <c r="H6182" s="1" t="s">
        <v>85</v>
      </c>
      <c r="I6182" s="12" t="s">
        <v>554</v>
      </c>
      <c r="J6182" s="12" t="s">
        <v>559</v>
      </c>
      <c r="K6182" s="1" t="s">
        <v>2558</v>
      </c>
      <c r="L6182" s="1" t="s">
        <v>2559</v>
      </c>
      <c r="M6182" s="1" t="s">
        <v>3293</v>
      </c>
      <c r="N6182" s="1" t="s">
        <v>2396</v>
      </c>
    </row>
    <row r="6183" spans="3:14">
      <c r="C6183" s="1" t="s">
        <v>2569</v>
      </c>
      <c r="D6183" s="1">
        <v>0</v>
      </c>
      <c r="E6183" s="1" t="s">
        <v>27</v>
      </c>
      <c r="F6183" s="12" t="s">
        <v>142</v>
      </c>
      <c r="G6183" s="12" t="s">
        <v>3350</v>
      </c>
      <c r="H6183" s="1" t="s">
        <v>85</v>
      </c>
      <c r="I6183" s="12" t="s">
        <v>554</v>
      </c>
      <c r="J6183" s="12" t="s">
        <v>559</v>
      </c>
      <c r="K6183" s="1" t="s">
        <v>2558</v>
      </c>
      <c r="L6183" s="1" t="s">
        <v>2559</v>
      </c>
      <c r="M6183" s="1" t="s">
        <v>3293</v>
      </c>
      <c r="N6183" s="1" t="s">
        <v>2396</v>
      </c>
    </row>
    <row r="6184" spans="3:14">
      <c r="C6184" s="1" t="s">
        <v>109</v>
      </c>
      <c r="D6184" s="1">
        <v>0</v>
      </c>
      <c r="E6184" s="1" t="s">
        <v>27</v>
      </c>
      <c r="F6184" s="12" t="s">
        <v>142</v>
      </c>
      <c r="G6184" s="12" t="s">
        <v>3350</v>
      </c>
      <c r="H6184" s="1" t="s">
        <v>85</v>
      </c>
      <c r="I6184" s="12" t="s">
        <v>2</v>
      </c>
      <c r="J6184" s="12" t="s">
        <v>559</v>
      </c>
      <c r="K6184" s="1" t="s">
        <v>2558</v>
      </c>
      <c r="L6184" s="1" t="s">
        <v>2559</v>
      </c>
      <c r="M6184" s="1" t="s">
        <v>3293</v>
      </c>
      <c r="N6184" s="1" t="s">
        <v>2396</v>
      </c>
    </row>
    <row r="6185" spans="3:14">
      <c r="C6185" s="1" t="s">
        <v>109</v>
      </c>
      <c r="D6185" s="1">
        <v>0</v>
      </c>
      <c r="E6185" s="1" t="s">
        <v>27</v>
      </c>
      <c r="F6185" s="12" t="s">
        <v>142</v>
      </c>
      <c r="G6185" s="12" t="s">
        <v>3350</v>
      </c>
      <c r="H6185" s="1" t="s">
        <v>85</v>
      </c>
      <c r="I6185" s="12" t="s">
        <v>2</v>
      </c>
      <c r="J6185" s="12" t="s">
        <v>554</v>
      </c>
      <c r="K6185" s="1" t="s">
        <v>2558</v>
      </c>
      <c r="L6185" s="1" t="s">
        <v>2559</v>
      </c>
      <c r="M6185" s="1" t="s">
        <v>3293</v>
      </c>
      <c r="N6185" s="1" t="s">
        <v>2397</v>
      </c>
    </row>
    <row r="6186" spans="3:14">
      <c r="C6186" s="1" t="s">
        <v>2563</v>
      </c>
      <c r="D6186" s="1">
        <v>0</v>
      </c>
      <c r="E6186" s="1" t="s">
        <v>27</v>
      </c>
      <c r="F6186" s="12" t="s">
        <v>142</v>
      </c>
      <c r="G6186" s="12" t="s">
        <v>3350</v>
      </c>
      <c r="H6186" s="1" t="s">
        <v>85</v>
      </c>
      <c r="I6186" s="12" t="s">
        <v>554</v>
      </c>
      <c r="J6186" s="12" t="s">
        <v>559</v>
      </c>
      <c r="K6186" s="1" t="s">
        <v>2558</v>
      </c>
      <c r="L6186" s="1" t="s">
        <v>2559</v>
      </c>
      <c r="M6186" s="1" t="s">
        <v>3293</v>
      </c>
      <c r="N6186" s="1" t="s">
        <v>2397</v>
      </c>
    </row>
    <row r="6187" spans="3:14">
      <c r="C6187" s="1" t="s">
        <v>2564</v>
      </c>
      <c r="D6187" s="1">
        <v>0</v>
      </c>
      <c r="E6187" s="1" t="s">
        <v>27</v>
      </c>
      <c r="F6187" s="12" t="s">
        <v>142</v>
      </c>
      <c r="G6187" s="12" t="s">
        <v>3350</v>
      </c>
      <c r="H6187" s="1" t="s">
        <v>85</v>
      </c>
      <c r="I6187" s="12" t="s">
        <v>554</v>
      </c>
      <c r="J6187" s="12" t="s">
        <v>559</v>
      </c>
      <c r="K6187" s="1" t="s">
        <v>2558</v>
      </c>
      <c r="L6187" s="1" t="s">
        <v>2559</v>
      </c>
      <c r="M6187" s="1" t="s">
        <v>3293</v>
      </c>
      <c r="N6187" s="1" t="s">
        <v>2397</v>
      </c>
    </row>
    <row r="6188" spans="3:14">
      <c r="C6188" s="1" t="s">
        <v>2566</v>
      </c>
      <c r="D6188" s="1">
        <v>0</v>
      </c>
      <c r="E6188" s="1" t="s">
        <v>27</v>
      </c>
      <c r="F6188" s="12" t="s">
        <v>142</v>
      </c>
      <c r="G6188" s="12" t="s">
        <v>3350</v>
      </c>
      <c r="H6188" s="1" t="s">
        <v>85</v>
      </c>
      <c r="I6188" s="12" t="s">
        <v>554</v>
      </c>
      <c r="J6188" s="12" t="s">
        <v>559</v>
      </c>
      <c r="K6188" s="1" t="s">
        <v>2558</v>
      </c>
      <c r="L6188" s="1" t="s">
        <v>2559</v>
      </c>
      <c r="M6188" s="1" t="s">
        <v>3293</v>
      </c>
      <c r="N6188" s="1" t="s">
        <v>2397</v>
      </c>
    </row>
    <row r="6189" spans="3:14">
      <c r="C6189" s="1" t="s">
        <v>3067</v>
      </c>
      <c r="D6189" s="1">
        <v>0</v>
      </c>
      <c r="E6189" s="1" t="s">
        <v>27</v>
      </c>
      <c r="F6189" s="12" t="s">
        <v>142</v>
      </c>
      <c r="G6189" s="12" t="s">
        <v>3350</v>
      </c>
      <c r="H6189" s="1" t="s">
        <v>85</v>
      </c>
      <c r="I6189" s="12" t="s">
        <v>554</v>
      </c>
      <c r="J6189" s="12" t="s">
        <v>559</v>
      </c>
      <c r="K6189" s="1" t="s">
        <v>2558</v>
      </c>
      <c r="L6189" s="1" t="s">
        <v>2559</v>
      </c>
      <c r="M6189" s="1" t="s">
        <v>3293</v>
      </c>
      <c r="N6189" s="1" t="s">
        <v>2397</v>
      </c>
    </row>
    <row r="6190" spans="3:14">
      <c r="C6190" s="1" t="s">
        <v>2567</v>
      </c>
      <c r="D6190" s="1">
        <v>0</v>
      </c>
      <c r="E6190" s="1" t="s">
        <v>27</v>
      </c>
      <c r="F6190" s="12" t="s">
        <v>142</v>
      </c>
      <c r="G6190" s="12" t="s">
        <v>3350</v>
      </c>
      <c r="H6190" s="1" t="s">
        <v>85</v>
      </c>
      <c r="I6190" s="12" t="s">
        <v>554</v>
      </c>
      <c r="J6190" s="12" t="s">
        <v>559</v>
      </c>
      <c r="K6190" s="1" t="s">
        <v>2558</v>
      </c>
      <c r="L6190" s="1" t="s">
        <v>2559</v>
      </c>
      <c r="M6190" s="1" t="s">
        <v>3293</v>
      </c>
      <c r="N6190" s="1" t="s">
        <v>2397</v>
      </c>
    </row>
    <row r="6191" spans="3:14">
      <c r="C6191" s="1" t="s">
        <v>2565</v>
      </c>
      <c r="D6191" s="1">
        <v>0</v>
      </c>
      <c r="E6191" s="1" t="s">
        <v>27</v>
      </c>
      <c r="F6191" s="12" t="s">
        <v>142</v>
      </c>
      <c r="G6191" s="12" t="s">
        <v>3350</v>
      </c>
      <c r="H6191" s="1" t="s">
        <v>85</v>
      </c>
      <c r="I6191" s="12" t="s">
        <v>554</v>
      </c>
      <c r="J6191" s="12" t="s">
        <v>559</v>
      </c>
      <c r="K6191" s="1" t="s">
        <v>2558</v>
      </c>
      <c r="L6191" s="1" t="s">
        <v>2559</v>
      </c>
      <c r="M6191" s="1" t="s">
        <v>3293</v>
      </c>
      <c r="N6191" s="1" t="s">
        <v>2397</v>
      </c>
    </row>
    <row r="6192" spans="3:14">
      <c r="C6192" s="1" t="s">
        <v>2568</v>
      </c>
      <c r="D6192" s="1">
        <v>0</v>
      </c>
      <c r="E6192" s="1" t="s">
        <v>27</v>
      </c>
      <c r="F6192" s="12" t="s">
        <v>142</v>
      </c>
      <c r="G6192" s="12" t="s">
        <v>3350</v>
      </c>
      <c r="H6192" s="1" t="s">
        <v>85</v>
      </c>
      <c r="I6192" s="12" t="s">
        <v>554</v>
      </c>
      <c r="J6192" s="12" t="s">
        <v>559</v>
      </c>
      <c r="K6192" s="1" t="s">
        <v>2558</v>
      </c>
      <c r="L6192" s="1" t="s">
        <v>2559</v>
      </c>
      <c r="M6192" s="1" t="s">
        <v>3293</v>
      </c>
      <c r="N6192" s="1" t="s">
        <v>2397</v>
      </c>
    </row>
    <row r="6193" spans="3:14">
      <c r="C6193" s="1" t="s">
        <v>2569</v>
      </c>
      <c r="D6193" s="1">
        <v>0</v>
      </c>
      <c r="E6193" s="1" t="s">
        <v>27</v>
      </c>
      <c r="F6193" s="30" t="s">
        <v>142</v>
      </c>
      <c r="G6193" s="12" t="s">
        <v>3350</v>
      </c>
      <c r="H6193" s="1" t="s">
        <v>85</v>
      </c>
      <c r="I6193" s="12" t="s">
        <v>554</v>
      </c>
      <c r="J6193" s="12" t="s">
        <v>559</v>
      </c>
      <c r="K6193" s="1" t="s">
        <v>2558</v>
      </c>
      <c r="L6193" s="1" t="s">
        <v>2559</v>
      </c>
      <c r="M6193" s="1" t="s">
        <v>3293</v>
      </c>
      <c r="N6193" s="1" t="s">
        <v>2397</v>
      </c>
    </row>
    <row r="6194" spans="3:14">
      <c r="C6194" s="1" t="s">
        <v>109</v>
      </c>
      <c r="D6194" s="1">
        <v>0</v>
      </c>
      <c r="E6194" s="1" t="s">
        <v>27</v>
      </c>
      <c r="F6194" s="12" t="s">
        <v>142</v>
      </c>
      <c r="G6194" s="12" t="s">
        <v>3350</v>
      </c>
      <c r="H6194" s="1" t="s">
        <v>85</v>
      </c>
      <c r="I6194" s="12" t="s">
        <v>2</v>
      </c>
      <c r="J6194" s="12" t="s">
        <v>559</v>
      </c>
      <c r="K6194" s="1" t="s">
        <v>2558</v>
      </c>
      <c r="L6194" s="1" t="s">
        <v>2559</v>
      </c>
      <c r="M6194" s="1" t="s">
        <v>3293</v>
      </c>
      <c r="N6194" s="1" t="s">
        <v>2397</v>
      </c>
    </row>
    <row r="6195" spans="3:14">
      <c r="C6195" s="1" t="s">
        <v>109</v>
      </c>
      <c r="D6195" s="1">
        <v>0</v>
      </c>
      <c r="E6195" s="1" t="s">
        <v>27</v>
      </c>
      <c r="F6195" s="12" t="s">
        <v>142</v>
      </c>
      <c r="G6195" s="12" t="s">
        <v>3350</v>
      </c>
      <c r="H6195" s="1" t="s">
        <v>85</v>
      </c>
      <c r="I6195" s="12" t="s">
        <v>2</v>
      </c>
      <c r="J6195" s="12" t="s">
        <v>554</v>
      </c>
      <c r="K6195" s="1" t="s">
        <v>2558</v>
      </c>
      <c r="L6195" s="1" t="s">
        <v>2560</v>
      </c>
      <c r="M6195" s="1" t="s">
        <v>3293</v>
      </c>
      <c r="N6195" s="1" t="s">
        <v>2395</v>
      </c>
    </row>
    <row r="6196" spans="3:14">
      <c r="C6196" s="1" t="s">
        <v>2563</v>
      </c>
      <c r="D6196" s="1">
        <v>0</v>
      </c>
      <c r="E6196" s="1" t="s">
        <v>27</v>
      </c>
      <c r="F6196" s="12" t="s">
        <v>142</v>
      </c>
      <c r="G6196" s="12" t="s">
        <v>3350</v>
      </c>
      <c r="H6196" s="1" t="s">
        <v>85</v>
      </c>
      <c r="I6196" s="12" t="s">
        <v>554</v>
      </c>
      <c r="J6196" s="12" t="s">
        <v>559</v>
      </c>
      <c r="K6196" s="1" t="s">
        <v>2558</v>
      </c>
      <c r="L6196" s="1" t="s">
        <v>2560</v>
      </c>
      <c r="M6196" s="1" t="s">
        <v>3293</v>
      </c>
      <c r="N6196" s="1" t="s">
        <v>2395</v>
      </c>
    </row>
    <row r="6197" spans="3:14">
      <c r="C6197" s="1" t="s">
        <v>2564</v>
      </c>
      <c r="D6197" s="1">
        <v>0</v>
      </c>
      <c r="E6197" s="1" t="s">
        <v>27</v>
      </c>
      <c r="F6197" s="12" t="s">
        <v>142</v>
      </c>
      <c r="G6197" s="12" t="s">
        <v>3350</v>
      </c>
      <c r="H6197" s="1" t="s">
        <v>85</v>
      </c>
      <c r="I6197" s="12" t="s">
        <v>554</v>
      </c>
      <c r="J6197" s="12" t="s">
        <v>559</v>
      </c>
      <c r="K6197" s="1" t="s">
        <v>2558</v>
      </c>
      <c r="L6197" s="1" t="s">
        <v>2560</v>
      </c>
      <c r="M6197" s="1" t="s">
        <v>3293</v>
      </c>
      <c r="N6197" s="1" t="s">
        <v>2395</v>
      </c>
    </row>
    <row r="6198" spans="3:14">
      <c r="C6198" s="1" t="s">
        <v>2566</v>
      </c>
      <c r="D6198" s="1">
        <v>0</v>
      </c>
      <c r="E6198" s="1" t="s">
        <v>27</v>
      </c>
      <c r="F6198" s="12" t="s">
        <v>142</v>
      </c>
      <c r="G6198" s="12" t="s">
        <v>3350</v>
      </c>
      <c r="H6198" s="1" t="s">
        <v>85</v>
      </c>
      <c r="I6198" s="12" t="s">
        <v>554</v>
      </c>
      <c r="J6198" s="12" t="s">
        <v>559</v>
      </c>
      <c r="K6198" s="1" t="s">
        <v>2558</v>
      </c>
      <c r="L6198" s="1" t="s">
        <v>2560</v>
      </c>
      <c r="M6198" s="1" t="s">
        <v>3293</v>
      </c>
      <c r="N6198" s="1" t="s">
        <v>2395</v>
      </c>
    </row>
    <row r="6199" spans="3:14">
      <c r="C6199" s="1" t="s">
        <v>3067</v>
      </c>
      <c r="D6199" s="1">
        <v>0</v>
      </c>
      <c r="E6199" s="1" t="s">
        <v>27</v>
      </c>
      <c r="F6199" s="12" t="s">
        <v>142</v>
      </c>
      <c r="G6199" s="12" t="s">
        <v>3350</v>
      </c>
      <c r="H6199" s="1" t="s">
        <v>85</v>
      </c>
      <c r="I6199" s="12" t="s">
        <v>554</v>
      </c>
      <c r="J6199" s="12" t="s">
        <v>559</v>
      </c>
      <c r="K6199" s="1" t="s">
        <v>2558</v>
      </c>
      <c r="L6199" s="1" t="s">
        <v>2560</v>
      </c>
      <c r="M6199" s="1" t="s">
        <v>3293</v>
      </c>
      <c r="N6199" s="1" t="s">
        <v>2395</v>
      </c>
    </row>
    <row r="6200" spans="3:14">
      <c r="C6200" s="1" t="s">
        <v>2567</v>
      </c>
      <c r="D6200" s="1">
        <v>0</v>
      </c>
      <c r="E6200" s="1" t="s">
        <v>27</v>
      </c>
      <c r="F6200" s="12" t="s">
        <v>142</v>
      </c>
      <c r="G6200" s="12" t="s">
        <v>3350</v>
      </c>
      <c r="H6200" s="1" t="s">
        <v>85</v>
      </c>
      <c r="I6200" s="12" t="s">
        <v>554</v>
      </c>
      <c r="J6200" s="12" t="s">
        <v>559</v>
      </c>
      <c r="K6200" s="1" t="s">
        <v>2558</v>
      </c>
      <c r="L6200" s="1" t="s">
        <v>2560</v>
      </c>
      <c r="M6200" s="1" t="s">
        <v>3293</v>
      </c>
      <c r="N6200" s="1" t="s">
        <v>2395</v>
      </c>
    </row>
    <row r="6201" spans="3:14">
      <c r="C6201" s="1" t="s">
        <v>2565</v>
      </c>
      <c r="D6201" s="1">
        <v>0</v>
      </c>
      <c r="E6201" s="1" t="s">
        <v>27</v>
      </c>
      <c r="F6201" s="12" t="s">
        <v>142</v>
      </c>
      <c r="G6201" s="12" t="s">
        <v>3350</v>
      </c>
      <c r="H6201" s="1" t="s">
        <v>85</v>
      </c>
      <c r="I6201" s="12" t="s">
        <v>554</v>
      </c>
      <c r="J6201" s="12" t="s">
        <v>559</v>
      </c>
      <c r="K6201" s="1" t="s">
        <v>2558</v>
      </c>
      <c r="L6201" s="1" t="s">
        <v>2560</v>
      </c>
      <c r="M6201" s="1" t="s">
        <v>3293</v>
      </c>
      <c r="N6201" s="1" t="s">
        <v>2395</v>
      </c>
    </row>
    <row r="6202" spans="3:14">
      <c r="C6202" s="1" t="s">
        <v>2568</v>
      </c>
      <c r="D6202" s="1">
        <v>0</v>
      </c>
      <c r="E6202" s="1" t="s">
        <v>27</v>
      </c>
      <c r="F6202" s="12" t="s">
        <v>142</v>
      </c>
      <c r="G6202" s="12" t="s">
        <v>3350</v>
      </c>
      <c r="H6202" s="1" t="s">
        <v>85</v>
      </c>
      <c r="I6202" s="12" t="s">
        <v>554</v>
      </c>
      <c r="J6202" s="12" t="s">
        <v>559</v>
      </c>
      <c r="K6202" s="1" t="s">
        <v>2558</v>
      </c>
      <c r="L6202" s="1" t="s">
        <v>2560</v>
      </c>
      <c r="M6202" s="1" t="s">
        <v>3293</v>
      </c>
      <c r="N6202" s="1" t="s">
        <v>2395</v>
      </c>
    </row>
    <row r="6203" spans="3:14">
      <c r="C6203" s="1" t="s">
        <v>2569</v>
      </c>
      <c r="D6203" s="1">
        <v>0</v>
      </c>
      <c r="E6203" s="1" t="s">
        <v>27</v>
      </c>
      <c r="F6203" s="12" t="s">
        <v>142</v>
      </c>
      <c r="G6203" s="12" t="s">
        <v>3350</v>
      </c>
      <c r="H6203" s="1" t="s">
        <v>85</v>
      </c>
      <c r="I6203" s="12" t="s">
        <v>554</v>
      </c>
      <c r="J6203" s="12" t="s">
        <v>559</v>
      </c>
      <c r="K6203" s="1" t="s">
        <v>2558</v>
      </c>
      <c r="L6203" s="1" t="s">
        <v>2560</v>
      </c>
      <c r="M6203" s="1" t="s">
        <v>3293</v>
      </c>
      <c r="N6203" s="1" t="s">
        <v>2395</v>
      </c>
    </row>
    <row r="6204" spans="3:14">
      <c r="C6204" s="1" t="s">
        <v>109</v>
      </c>
      <c r="D6204" s="1">
        <v>0</v>
      </c>
      <c r="E6204" s="1" t="s">
        <v>27</v>
      </c>
      <c r="F6204" s="12" t="s">
        <v>142</v>
      </c>
      <c r="G6204" s="12" t="s">
        <v>3350</v>
      </c>
      <c r="H6204" s="1" t="s">
        <v>85</v>
      </c>
      <c r="I6204" s="12" t="s">
        <v>2</v>
      </c>
      <c r="J6204" s="12" t="s">
        <v>559</v>
      </c>
      <c r="K6204" s="1" t="s">
        <v>2558</v>
      </c>
      <c r="L6204" s="1" t="s">
        <v>2560</v>
      </c>
      <c r="M6204" s="1" t="s">
        <v>3293</v>
      </c>
      <c r="N6204" s="1" t="s">
        <v>2395</v>
      </c>
    </row>
    <row r="6205" spans="3:14">
      <c r="C6205" s="1" t="s">
        <v>109</v>
      </c>
      <c r="D6205" s="1">
        <v>0</v>
      </c>
      <c r="E6205" s="1" t="s">
        <v>27</v>
      </c>
      <c r="F6205" s="12" t="s">
        <v>142</v>
      </c>
      <c r="G6205" s="12" t="s">
        <v>3350</v>
      </c>
      <c r="H6205" s="1" t="s">
        <v>85</v>
      </c>
      <c r="I6205" s="12" t="s">
        <v>2</v>
      </c>
      <c r="J6205" s="12" t="s">
        <v>554</v>
      </c>
      <c r="K6205" s="1" t="s">
        <v>2558</v>
      </c>
      <c r="L6205" s="1" t="s">
        <v>2560</v>
      </c>
      <c r="M6205" s="1" t="s">
        <v>3293</v>
      </c>
      <c r="N6205" s="1" t="s">
        <v>2396</v>
      </c>
    </row>
    <row r="6206" spans="3:14">
      <c r="C6206" s="1" t="s">
        <v>2563</v>
      </c>
      <c r="D6206" s="1">
        <v>0</v>
      </c>
      <c r="E6206" s="1" t="s">
        <v>27</v>
      </c>
      <c r="F6206" s="12" t="s">
        <v>142</v>
      </c>
      <c r="G6206" s="12" t="s">
        <v>3350</v>
      </c>
      <c r="H6206" s="1" t="s">
        <v>85</v>
      </c>
      <c r="I6206" s="12" t="s">
        <v>554</v>
      </c>
      <c r="J6206" s="12" t="s">
        <v>559</v>
      </c>
      <c r="K6206" s="1" t="s">
        <v>2558</v>
      </c>
      <c r="L6206" s="1" t="s">
        <v>2560</v>
      </c>
      <c r="M6206" s="1" t="s">
        <v>3293</v>
      </c>
      <c r="N6206" s="1" t="s">
        <v>2396</v>
      </c>
    </row>
    <row r="6207" spans="3:14">
      <c r="C6207" s="1" t="s">
        <v>2564</v>
      </c>
      <c r="D6207" s="1">
        <v>0</v>
      </c>
      <c r="E6207" s="1" t="s">
        <v>27</v>
      </c>
      <c r="F6207" s="12" t="s">
        <v>142</v>
      </c>
      <c r="G6207" s="12" t="s">
        <v>3350</v>
      </c>
      <c r="H6207" s="1" t="s">
        <v>85</v>
      </c>
      <c r="I6207" s="12" t="s">
        <v>554</v>
      </c>
      <c r="J6207" s="12" t="s">
        <v>559</v>
      </c>
      <c r="K6207" s="1" t="s">
        <v>2558</v>
      </c>
      <c r="L6207" s="1" t="s">
        <v>2560</v>
      </c>
      <c r="M6207" s="1" t="s">
        <v>3293</v>
      </c>
      <c r="N6207" s="1" t="s">
        <v>2396</v>
      </c>
    </row>
    <row r="6208" spans="3:14">
      <c r="C6208" s="1" t="s">
        <v>2566</v>
      </c>
      <c r="D6208" s="1">
        <v>0</v>
      </c>
      <c r="E6208" s="1" t="s">
        <v>27</v>
      </c>
      <c r="F6208" s="12" t="s">
        <v>142</v>
      </c>
      <c r="G6208" s="12" t="s">
        <v>3350</v>
      </c>
      <c r="H6208" s="1" t="s">
        <v>85</v>
      </c>
      <c r="I6208" s="12" t="s">
        <v>554</v>
      </c>
      <c r="J6208" s="12" t="s">
        <v>559</v>
      </c>
      <c r="K6208" s="1" t="s">
        <v>2558</v>
      </c>
      <c r="L6208" s="1" t="s">
        <v>2560</v>
      </c>
      <c r="M6208" s="1" t="s">
        <v>3293</v>
      </c>
      <c r="N6208" s="1" t="s">
        <v>2396</v>
      </c>
    </row>
    <row r="6209" spans="3:14">
      <c r="C6209" s="1" t="s">
        <v>3067</v>
      </c>
      <c r="D6209" s="1">
        <v>0</v>
      </c>
      <c r="E6209" s="1" t="s">
        <v>27</v>
      </c>
      <c r="F6209" s="12" t="s">
        <v>142</v>
      </c>
      <c r="G6209" s="12" t="s">
        <v>3350</v>
      </c>
      <c r="H6209" s="1" t="s">
        <v>85</v>
      </c>
      <c r="I6209" s="12" t="s">
        <v>554</v>
      </c>
      <c r="J6209" s="12" t="s">
        <v>559</v>
      </c>
      <c r="K6209" s="1" t="s">
        <v>2558</v>
      </c>
      <c r="L6209" s="1" t="s">
        <v>2560</v>
      </c>
      <c r="M6209" s="1" t="s">
        <v>3293</v>
      </c>
      <c r="N6209" s="1" t="s">
        <v>2396</v>
      </c>
    </row>
    <row r="6210" spans="3:14">
      <c r="C6210" s="1" t="s">
        <v>2567</v>
      </c>
      <c r="D6210" s="1">
        <v>0</v>
      </c>
      <c r="E6210" s="1" t="s">
        <v>27</v>
      </c>
      <c r="F6210" s="12" t="s">
        <v>142</v>
      </c>
      <c r="G6210" s="12" t="s">
        <v>3350</v>
      </c>
      <c r="H6210" s="1" t="s">
        <v>85</v>
      </c>
      <c r="I6210" s="12" t="s">
        <v>554</v>
      </c>
      <c r="J6210" s="12" t="s">
        <v>559</v>
      </c>
      <c r="K6210" s="1" t="s">
        <v>2558</v>
      </c>
      <c r="L6210" s="1" t="s">
        <v>2560</v>
      </c>
      <c r="M6210" s="1" t="s">
        <v>3293</v>
      </c>
      <c r="N6210" s="1" t="s">
        <v>2396</v>
      </c>
    </row>
    <row r="6211" spans="3:14">
      <c r="C6211" s="1" t="s">
        <v>2565</v>
      </c>
      <c r="D6211" s="1">
        <v>0</v>
      </c>
      <c r="E6211" s="1" t="s">
        <v>27</v>
      </c>
      <c r="F6211" s="12" t="s">
        <v>142</v>
      </c>
      <c r="G6211" s="12" t="s">
        <v>3350</v>
      </c>
      <c r="H6211" s="1" t="s">
        <v>85</v>
      </c>
      <c r="I6211" s="12" t="s">
        <v>554</v>
      </c>
      <c r="J6211" s="12" t="s">
        <v>559</v>
      </c>
      <c r="K6211" s="1" t="s">
        <v>2558</v>
      </c>
      <c r="L6211" s="1" t="s">
        <v>2560</v>
      </c>
      <c r="M6211" s="1" t="s">
        <v>3293</v>
      </c>
      <c r="N6211" s="1" t="s">
        <v>2396</v>
      </c>
    </row>
    <row r="6212" spans="3:14">
      <c r="C6212" s="1" t="s">
        <v>2568</v>
      </c>
      <c r="D6212" s="1">
        <v>0</v>
      </c>
      <c r="E6212" s="1" t="s">
        <v>27</v>
      </c>
      <c r="F6212" s="12" t="s">
        <v>142</v>
      </c>
      <c r="G6212" s="12" t="s">
        <v>3350</v>
      </c>
      <c r="H6212" s="1" t="s">
        <v>85</v>
      </c>
      <c r="I6212" s="12" t="s">
        <v>554</v>
      </c>
      <c r="J6212" s="12" t="s">
        <v>559</v>
      </c>
      <c r="K6212" s="1" t="s">
        <v>2558</v>
      </c>
      <c r="L6212" s="1" t="s">
        <v>2560</v>
      </c>
      <c r="M6212" s="1" t="s">
        <v>3293</v>
      </c>
      <c r="N6212" s="1" t="s">
        <v>2396</v>
      </c>
    </row>
    <row r="6213" spans="3:14">
      <c r="C6213" s="1" t="s">
        <v>2569</v>
      </c>
      <c r="D6213" s="1">
        <v>0</v>
      </c>
      <c r="E6213" s="1" t="s">
        <v>27</v>
      </c>
      <c r="F6213" s="12" t="s">
        <v>142</v>
      </c>
      <c r="G6213" s="12" t="s">
        <v>3350</v>
      </c>
      <c r="H6213" s="1" t="s">
        <v>85</v>
      </c>
      <c r="I6213" s="12" t="s">
        <v>554</v>
      </c>
      <c r="J6213" s="12" t="s">
        <v>559</v>
      </c>
      <c r="K6213" s="1" t="s">
        <v>2558</v>
      </c>
      <c r="L6213" s="1" t="s">
        <v>2560</v>
      </c>
      <c r="M6213" s="1" t="s">
        <v>3293</v>
      </c>
      <c r="N6213" s="1" t="s">
        <v>2396</v>
      </c>
    </row>
    <row r="6214" spans="3:14">
      <c r="C6214" s="1" t="s">
        <v>109</v>
      </c>
      <c r="D6214" s="1">
        <v>0</v>
      </c>
      <c r="E6214" s="1" t="s">
        <v>27</v>
      </c>
      <c r="F6214" s="12" t="s">
        <v>142</v>
      </c>
      <c r="G6214" s="12" t="s">
        <v>3350</v>
      </c>
      <c r="H6214" s="1" t="s">
        <v>85</v>
      </c>
      <c r="I6214" s="12" t="s">
        <v>2</v>
      </c>
      <c r="J6214" s="12" t="s">
        <v>559</v>
      </c>
      <c r="K6214" s="1" t="s">
        <v>2558</v>
      </c>
      <c r="L6214" s="1" t="s">
        <v>2560</v>
      </c>
      <c r="M6214" s="1" t="s">
        <v>3293</v>
      </c>
      <c r="N6214" s="1" t="s">
        <v>2396</v>
      </c>
    </row>
    <row r="6215" spans="3:14">
      <c r="C6215" s="1" t="s">
        <v>109</v>
      </c>
      <c r="D6215" s="1">
        <v>0</v>
      </c>
      <c r="E6215" s="1" t="s">
        <v>27</v>
      </c>
      <c r="F6215" s="12" t="s">
        <v>142</v>
      </c>
      <c r="G6215" s="12" t="s">
        <v>3350</v>
      </c>
      <c r="H6215" s="1" t="s">
        <v>85</v>
      </c>
      <c r="I6215" s="12" t="s">
        <v>2</v>
      </c>
      <c r="J6215" s="12" t="s">
        <v>554</v>
      </c>
      <c r="K6215" s="1" t="s">
        <v>2558</v>
      </c>
      <c r="L6215" s="1" t="s">
        <v>2560</v>
      </c>
      <c r="M6215" s="1" t="s">
        <v>3293</v>
      </c>
      <c r="N6215" s="1" t="s">
        <v>2397</v>
      </c>
    </row>
    <row r="6216" spans="3:14">
      <c r="C6216" s="1" t="s">
        <v>2563</v>
      </c>
      <c r="D6216" s="1">
        <v>0</v>
      </c>
      <c r="E6216" s="1" t="s">
        <v>27</v>
      </c>
      <c r="F6216" s="12" t="s">
        <v>142</v>
      </c>
      <c r="G6216" s="12" t="s">
        <v>3350</v>
      </c>
      <c r="H6216" s="1" t="s">
        <v>85</v>
      </c>
      <c r="I6216" s="12" t="s">
        <v>554</v>
      </c>
      <c r="J6216" s="12" t="s">
        <v>559</v>
      </c>
      <c r="K6216" s="1" t="s">
        <v>2558</v>
      </c>
      <c r="L6216" s="1" t="s">
        <v>2560</v>
      </c>
      <c r="M6216" s="1" t="s">
        <v>3293</v>
      </c>
      <c r="N6216" s="1" t="s">
        <v>2397</v>
      </c>
    </row>
    <row r="6217" spans="3:14">
      <c r="C6217" s="1" t="s">
        <v>2564</v>
      </c>
      <c r="D6217" s="1">
        <v>0</v>
      </c>
      <c r="E6217" s="1" t="s">
        <v>27</v>
      </c>
      <c r="F6217" s="12" t="s">
        <v>142</v>
      </c>
      <c r="G6217" s="12" t="s">
        <v>3350</v>
      </c>
      <c r="H6217" s="1" t="s">
        <v>85</v>
      </c>
      <c r="I6217" s="12" t="s">
        <v>554</v>
      </c>
      <c r="J6217" s="12" t="s">
        <v>559</v>
      </c>
      <c r="K6217" s="1" t="s">
        <v>2558</v>
      </c>
      <c r="L6217" s="1" t="s">
        <v>2560</v>
      </c>
      <c r="M6217" s="1" t="s">
        <v>3293</v>
      </c>
      <c r="N6217" s="1" t="s">
        <v>2397</v>
      </c>
    </row>
    <row r="6218" spans="3:14">
      <c r="C6218" s="1" t="s">
        <v>2566</v>
      </c>
      <c r="D6218" s="1">
        <v>0</v>
      </c>
      <c r="E6218" s="1" t="s">
        <v>27</v>
      </c>
      <c r="F6218" s="12" t="s">
        <v>142</v>
      </c>
      <c r="G6218" s="12" t="s">
        <v>3350</v>
      </c>
      <c r="H6218" s="1" t="s">
        <v>85</v>
      </c>
      <c r="I6218" s="12" t="s">
        <v>554</v>
      </c>
      <c r="J6218" s="12" t="s">
        <v>559</v>
      </c>
      <c r="K6218" s="1" t="s">
        <v>2558</v>
      </c>
      <c r="L6218" s="1" t="s">
        <v>2560</v>
      </c>
      <c r="M6218" s="1" t="s">
        <v>3293</v>
      </c>
      <c r="N6218" s="1" t="s">
        <v>2397</v>
      </c>
    </row>
    <row r="6219" spans="3:14">
      <c r="C6219" s="1" t="s">
        <v>3067</v>
      </c>
      <c r="D6219" s="1">
        <v>0</v>
      </c>
      <c r="E6219" s="1" t="s">
        <v>27</v>
      </c>
      <c r="F6219" s="12" t="s">
        <v>142</v>
      </c>
      <c r="G6219" s="12" t="s">
        <v>3350</v>
      </c>
      <c r="H6219" s="1" t="s">
        <v>85</v>
      </c>
      <c r="I6219" s="12" t="s">
        <v>554</v>
      </c>
      <c r="J6219" s="12" t="s">
        <v>559</v>
      </c>
      <c r="K6219" s="1" t="s">
        <v>2558</v>
      </c>
      <c r="L6219" s="1" t="s">
        <v>2560</v>
      </c>
      <c r="M6219" s="1" t="s">
        <v>3293</v>
      </c>
      <c r="N6219" s="1" t="s">
        <v>2397</v>
      </c>
    </row>
    <row r="6220" spans="3:14">
      <c r="C6220" s="1" t="s">
        <v>2567</v>
      </c>
      <c r="D6220" s="1">
        <v>0</v>
      </c>
      <c r="E6220" s="1" t="s">
        <v>27</v>
      </c>
      <c r="F6220" s="12" t="s">
        <v>142</v>
      </c>
      <c r="G6220" s="12" t="s">
        <v>3350</v>
      </c>
      <c r="H6220" s="1" t="s">
        <v>85</v>
      </c>
      <c r="I6220" s="12" t="s">
        <v>554</v>
      </c>
      <c r="J6220" s="12" t="s">
        <v>559</v>
      </c>
      <c r="K6220" s="1" t="s">
        <v>2558</v>
      </c>
      <c r="L6220" s="1" t="s">
        <v>2560</v>
      </c>
      <c r="M6220" s="1" t="s">
        <v>3293</v>
      </c>
      <c r="N6220" s="1" t="s">
        <v>2397</v>
      </c>
    </row>
    <row r="6221" spans="3:14">
      <c r="C6221" s="1" t="s">
        <v>2565</v>
      </c>
      <c r="D6221" s="1">
        <v>0</v>
      </c>
      <c r="E6221" s="1" t="s">
        <v>27</v>
      </c>
      <c r="F6221" s="12" t="s">
        <v>142</v>
      </c>
      <c r="G6221" s="12" t="s">
        <v>3350</v>
      </c>
      <c r="H6221" s="1" t="s">
        <v>85</v>
      </c>
      <c r="I6221" s="12" t="s">
        <v>554</v>
      </c>
      <c r="J6221" s="12" t="s">
        <v>559</v>
      </c>
      <c r="K6221" s="1" t="s">
        <v>2558</v>
      </c>
      <c r="L6221" s="1" t="s">
        <v>2560</v>
      </c>
      <c r="M6221" s="1" t="s">
        <v>3293</v>
      </c>
      <c r="N6221" s="1" t="s">
        <v>2397</v>
      </c>
    </row>
    <row r="6222" spans="3:14">
      <c r="C6222" s="1" t="s">
        <v>2568</v>
      </c>
      <c r="D6222" s="1">
        <v>0</v>
      </c>
      <c r="E6222" s="1" t="s">
        <v>27</v>
      </c>
      <c r="F6222" s="12" t="s">
        <v>142</v>
      </c>
      <c r="G6222" s="12" t="s">
        <v>3350</v>
      </c>
      <c r="H6222" s="1" t="s">
        <v>85</v>
      </c>
      <c r="I6222" s="12" t="s">
        <v>554</v>
      </c>
      <c r="J6222" s="12" t="s">
        <v>559</v>
      </c>
      <c r="K6222" s="1" t="s">
        <v>2558</v>
      </c>
      <c r="L6222" s="1" t="s">
        <v>2560</v>
      </c>
      <c r="M6222" s="1" t="s">
        <v>3293</v>
      </c>
      <c r="N6222" s="1" t="s">
        <v>2397</v>
      </c>
    </row>
    <row r="6223" spans="3:14">
      <c r="C6223" s="1" t="s">
        <v>2569</v>
      </c>
      <c r="D6223" s="1">
        <v>0</v>
      </c>
      <c r="E6223" s="1" t="s">
        <v>27</v>
      </c>
      <c r="F6223" s="12" t="s">
        <v>142</v>
      </c>
      <c r="G6223" s="12" t="s">
        <v>3350</v>
      </c>
      <c r="H6223" s="1" t="s">
        <v>85</v>
      </c>
      <c r="I6223" s="12" t="s">
        <v>554</v>
      </c>
      <c r="J6223" s="12" t="s">
        <v>559</v>
      </c>
      <c r="K6223" s="1" t="s">
        <v>2558</v>
      </c>
      <c r="L6223" s="1" t="s">
        <v>2560</v>
      </c>
      <c r="M6223" s="1" t="s">
        <v>3293</v>
      </c>
      <c r="N6223" s="1" t="s">
        <v>2397</v>
      </c>
    </row>
    <row r="6224" spans="3:14">
      <c r="C6224" s="1" t="s">
        <v>109</v>
      </c>
      <c r="D6224" s="1">
        <v>0</v>
      </c>
      <c r="E6224" s="1" t="s">
        <v>27</v>
      </c>
      <c r="F6224" s="12" t="s">
        <v>142</v>
      </c>
      <c r="G6224" s="12" t="s">
        <v>3350</v>
      </c>
      <c r="H6224" s="1" t="s">
        <v>85</v>
      </c>
      <c r="I6224" s="12" t="s">
        <v>2</v>
      </c>
      <c r="J6224" s="12" t="s">
        <v>559</v>
      </c>
      <c r="K6224" s="1" t="s">
        <v>2558</v>
      </c>
      <c r="L6224" s="1" t="s">
        <v>2560</v>
      </c>
      <c r="M6224" s="1" t="s">
        <v>3293</v>
      </c>
      <c r="N6224" s="1" t="s">
        <v>2397</v>
      </c>
    </row>
    <row r="6225" spans="3:10">
      <c r="C6225" s="1" t="s">
        <v>2662</v>
      </c>
      <c r="F6225" s="12" t="s">
        <v>3350</v>
      </c>
      <c r="G6225" s="12" t="s">
        <v>3350</v>
      </c>
      <c r="H6225" s="1" t="s">
        <v>85</v>
      </c>
      <c r="I6225" s="12" t="s">
        <v>554</v>
      </c>
      <c r="J6225" s="12" t="s">
        <v>559</v>
      </c>
    </row>
    <row r="6226" spans="3:10">
      <c r="C6226" s="1" t="s">
        <v>2570</v>
      </c>
      <c r="F6226" s="12" t="s">
        <v>3350</v>
      </c>
      <c r="G6226" s="12" t="s">
        <v>3350</v>
      </c>
      <c r="H6226" s="1" t="s">
        <v>85</v>
      </c>
      <c r="I6226" s="12" t="s">
        <v>554</v>
      </c>
      <c r="J6226" s="12" t="s">
        <v>559</v>
      </c>
    </row>
    <row r="6227" spans="3:10">
      <c r="C6227" s="1" t="s">
        <v>2571</v>
      </c>
      <c r="F6227" s="12" t="s">
        <v>3350</v>
      </c>
      <c r="G6227" s="12" t="s">
        <v>3350</v>
      </c>
      <c r="H6227" s="1" t="s">
        <v>85</v>
      </c>
      <c r="I6227" s="12" t="s">
        <v>554</v>
      </c>
      <c r="J6227" s="12" t="s">
        <v>559</v>
      </c>
    </row>
    <row r="6228" spans="3:10">
      <c r="C6228" s="1" t="s">
        <v>2572</v>
      </c>
      <c r="D6228" s="1">
        <v>0</v>
      </c>
      <c r="E6228" s="1" t="s">
        <v>27</v>
      </c>
      <c r="F6228" s="12" t="s">
        <v>142</v>
      </c>
      <c r="G6228" s="12" t="s">
        <v>3350</v>
      </c>
      <c r="H6228" s="1" t="s">
        <v>85</v>
      </c>
      <c r="I6228" s="12" t="s">
        <v>2</v>
      </c>
      <c r="J6228" s="12" t="s">
        <v>559</v>
      </c>
    </row>
    <row r="6229" spans="3:10">
      <c r="C6229" s="1" t="s">
        <v>2573</v>
      </c>
      <c r="F6229" s="12" t="s">
        <v>3350</v>
      </c>
      <c r="G6229" s="12" t="s">
        <v>3350</v>
      </c>
      <c r="H6229" s="1" t="s">
        <v>85</v>
      </c>
      <c r="I6229" s="12" t="s">
        <v>554</v>
      </c>
      <c r="J6229" s="12" t="s">
        <v>559</v>
      </c>
    </row>
    <row r="6230" spans="3:10">
      <c r="C6230" s="1" t="s">
        <v>3077</v>
      </c>
      <c r="F6230" s="12" t="s">
        <v>3350</v>
      </c>
      <c r="G6230" s="12" t="s">
        <v>3350</v>
      </c>
      <c r="H6230" s="1" t="s">
        <v>85</v>
      </c>
      <c r="I6230" s="12" t="s">
        <v>554</v>
      </c>
      <c r="J6230" s="12" t="s">
        <v>559</v>
      </c>
    </row>
    <row r="6231" spans="3:10">
      <c r="C6231" s="1" t="s">
        <v>2584</v>
      </c>
      <c r="F6231" s="12" t="s">
        <v>3350</v>
      </c>
      <c r="G6231" s="12" t="s">
        <v>3350</v>
      </c>
      <c r="H6231" s="1" t="s">
        <v>85</v>
      </c>
      <c r="I6231" s="12" t="s">
        <v>554</v>
      </c>
      <c r="J6231" s="12" t="s">
        <v>559</v>
      </c>
    </row>
    <row r="6232" spans="3:10">
      <c r="C6232" s="1" t="s">
        <v>2583</v>
      </c>
      <c r="F6232" s="12" t="s">
        <v>3288</v>
      </c>
      <c r="G6232" s="12" t="s">
        <v>3350</v>
      </c>
      <c r="H6232" s="1" t="s">
        <v>85</v>
      </c>
      <c r="I6232" s="12" t="s">
        <v>2</v>
      </c>
      <c r="J6232" s="12" t="s">
        <v>559</v>
      </c>
    </row>
    <row r="6233" spans="3:10">
      <c r="C6233" s="1" t="s">
        <v>2579</v>
      </c>
      <c r="F6233" s="12" t="s">
        <v>3350</v>
      </c>
      <c r="G6233" s="12" t="s">
        <v>3350</v>
      </c>
      <c r="H6233" s="1" t="s">
        <v>85</v>
      </c>
      <c r="I6233" s="12" t="s">
        <v>554</v>
      </c>
      <c r="J6233" s="12" t="s">
        <v>559</v>
      </c>
    </row>
    <row r="6234" spans="3:10">
      <c r="C6234" s="1" t="s">
        <v>623</v>
      </c>
      <c r="F6234" s="12" t="s">
        <v>3350</v>
      </c>
      <c r="G6234" s="12" t="s">
        <v>3350</v>
      </c>
      <c r="H6234" s="1" t="s">
        <v>85</v>
      </c>
      <c r="I6234" s="12" t="s">
        <v>554</v>
      </c>
      <c r="J6234" s="12" t="s">
        <v>559</v>
      </c>
    </row>
    <row r="6235" spans="3:10">
      <c r="C6235" s="1" t="s">
        <v>3078</v>
      </c>
      <c r="F6235" s="12" t="s">
        <v>3350</v>
      </c>
      <c r="G6235" s="12" t="s">
        <v>3350</v>
      </c>
      <c r="H6235" s="1" t="s">
        <v>85</v>
      </c>
      <c r="I6235" s="12" t="s">
        <v>554</v>
      </c>
      <c r="J6235" s="12" t="s">
        <v>559</v>
      </c>
    </row>
    <row r="6236" spans="3:10">
      <c r="C6236" s="1" t="s">
        <v>3079</v>
      </c>
      <c r="F6236" s="12" t="s">
        <v>3350</v>
      </c>
      <c r="G6236" s="12" t="s">
        <v>3350</v>
      </c>
      <c r="H6236" s="1" t="s">
        <v>85</v>
      </c>
      <c r="I6236" s="12" t="s">
        <v>554</v>
      </c>
      <c r="J6236" s="12" t="s">
        <v>559</v>
      </c>
    </row>
    <row r="6237" spans="3:10">
      <c r="C6237" s="1" t="s">
        <v>3080</v>
      </c>
      <c r="F6237" s="12" t="s">
        <v>3350</v>
      </c>
      <c r="G6237" s="12" t="s">
        <v>3350</v>
      </c>
      <c r="H6237" s="1" t="s">
        <v>85</v>
      </c>
      <c r="I6237" s="12" t="s">
        <v>554</v>
      </c>
      <c r="J6237" s="12" t="s">
        <v>559</v>
      </c>
    </row>
    <row r="6238" spans="3:10">
      <c r="C6238" s="1" t="s">
        <v>2575</v>
      </c>
      <c r="F6238" s="12" t="s">
        <v>3350</v>
      </c>
      <c r="G6238" s="12" t="s">
        <v>3350</v>
      </c>
      <c r="H6238" s="1" t="s">
        <v>85</v>
      </c>
      <c r="I6238" s="12" t="s">
        <v>554</v>
      </c>
      <c r="J6238" s="12" t="s">
        <v>559</v>
      </c>
    </row>
    <row r="6239" spans="3:10">
      <c r="C6239" s="1" t="s">
        <v>3081</v>
      </c>
      <c r="F6239" s="12" t="s">
        <v>3350</v>
      </c>
      <c r="G6239" s="12" t="s">
        <v>3350</v>
      </c>
      <c r="H6239" s="1" t="s">
        <v>85</v>
      </c>
      <c r="I6239" s="12" t="s">
        <v>554</v>
      </c>
      <c r="J6239" s="12" t="s">
        <v>559</v>
      </c>
    </row>
    <row r="6240" spans="3:10">
      <c r="C6240" s="1" t="s">
        <v>2576</v>
      </c>
      <c r="F6240" s="12" t="s">
        <v>3350</v>
      </c>
      <c r="G6240" s="12" t="s">
        <v>3350</v>
      </c>
      <c r="H6240" s="1" t="s">
        <v>85</v>
      </c>
      <c r="I6240" s="12" t="s">
        <v>554</v>
      </c>
      <c r="J6240" s="12" t="s">
        <v>559</v>
      </c>
    </row>
    <row r="6241" spans="3:10">
      <c r="C6241" s="1" t="s">
        <v>2577</v>
      </c>
      <c r="F6241" s="12" t="s">
        <v>3350</v>
      </c>
      <c r="G6241" s="12" t="s">
        <v>3350</v>
      </c>
      <c r="H6241" s="1" t="s">
        <v>85</v>
      </c>
      <c r="I6241" s="12" t="s">
        <v>554</v>
      </c>
      <c r="J6241" s="12" t="s">
        <v>559</v>
      </c>
    </row>
    <row r="6242" spans="3:10">
      <c r="C6242" s="1" t="s">
        <v>3083</v>
      </c>
      <c r="F6242" s="12" t="s">
        <v>3350</v>
      </c>
      <c r="G6242" s="12" t="s">
        <v>3350</v>
      </c>
      <c r="H6242" s="1" t="s">
        <v>85</v>
      </c>
      <c r="I6242" s="12" t="s">
        <v>554</v>
      </c>
      <c r="J6242" s="12" t="s">
        <v>559</v>
      </c>
    </row>
    <row r="6243" spans="3:10">
      <c r="C6243" s="1" t="s">
        <v>2304</v>
      </c>
      <c r="F6243" s="12" t="s">
        <v>3350</v>
      </c>
      <c r="G6243" s="12" t="s">
        <v>3350</v>
      </c>
      <c r="H6243" s="1" t="s">
        <v>85</v>
      </c>
      <c r="I6243" s="12" t="s">
        <v>554</v>
      </c>
      <c r="J6243" s="12" t="s">
        <v>559</v>
      </c>
    </row>
    <row r="6244" spans="3:10">
      <c r="C6244" s="1" t="s">
        <v>2578</v>
      </c>
      <c r="D6244" s="1">
        <v>0</v>
      </c>
      <c r="E6244" s="1" t="s">
        <v>27</v>
      </c>
      <c r="F6244" s="12" t="s">
        <v>142</v>
      </c>
      <c r="G6244" s="12" t="s">
        <v>3350</v>
      </c>
      <c r="H6244" s="1" t="s">
        <v>85</v>
      </c>
      <c r="I6244" s="12" t="s">
        <v>2</v>
      </c>
      <c r="J6244" s="12" t="s">
        <v>559</v>
      </c>
    </row>
    <row r="6245" spans="3:10">
      <c r="C6245" s="1" t="s">
        <v>1405</v>
      </c>
      <c r="D6245" s="1">
        <v>0</v>
      </c>
      <c r="E6245" s="1" t="s">
        <v>27</v>
      </c>
      <c r="F6245" s="12" t="s">
        <v>142</v>
      </c>
      <c r="G6245" s="12" t="s">
        <v>3350</v>
      </c>
      <c r="H6245" s="1" t="s">
        <v>85</v>
      </c>
      <c r="I6245" s="12" t="s">
        <v>2</v>
      </c>
      <c r="J6245" s="12" t="s">
        <v>559</v>
      </c>
    </row>
    <row r="6246" spans="3:10">
      <c r="C6246" s="1" t="s">
        <v>3084</v>
      </c>
      <c r="D6246" s="1">
        <v>0</v>
      </c>
      <c r="E6246" s="1" t="s">
        <v>27</v>
      </c>
      <c r="F6246" s="12" t="s">
        <v>142</v>
      </c>
      <c r="G6246" s="12" t="s">
        <v>3350</v>
      </c>
      <c r="H6246" s="1" t="s">
        <v>85</v>
      </c>
      <c r="I6246" s="12" t="s">
        <v>554</v>
      </c>
      <c r="J6246" s="12" t="s">
        <v>559</v>
      </c>
    </row>
    <row r="6247" spans="3:10">
      <c r="C6247" s="1" t="s">
        <v>3085</v>
      </c>
      <c r="D6247" s="1">
        <v>0</v>
      </c>
      <c r="E6247" s="1" t="s">
        <v>27</v>
      </c>
      <c r="F6247" s="12" t="s">
        <v>142</v>
      </c>
      <c r="G6247" s="12" t="s">
        <v>3350</v>
      </c>
      <c r="H6247" s="1" t="s">
        <v>85</v>
      </c>
      <c r="I6247" s="12" t="s">
        <v>554</v>
      </c>
      <c r="J6247" s="12" t="s">
        <v>559</v>
      </c>
    </row>
    <row r="6248" spans="3:10">
      <c r="C6248" s="1" t="s">
        <v>2580</v>
      </c>
      <c r="D6248" s="1">
        <v>0</v>
      </c>
      <c r="E6248" s="1" t="s">
        <v>27</v>
      </c>
      <c r="F6248" s="12" t="s">
        <v>142</v>
      </c>
      <c r="G6248" s="12" t="s">
        <v>3350</v>
      </c>
      <c r="H6248" s="1" t="s">
        <v>85</v>
      </c>
      <c r="I6248" s="12" t="s">
        <v>2</v>
      </c>
      <c r="J6248" s="12" t="s">
        <v>559</v>
      </c>
    </row>
    <row r="6249" spans="3:10">
      <c r="C6249" s="1" t="s">
        <v>3087</v>
      </c>
      <c r="F6249" s="12" t="s">
        <v>3350</v>
      </c>
      <c r="G6249" s="12" t="s">
        <v>3350</v>
      </c>
      <c r="H6249" s="1" t="s">
        <v>85</v>
      </c>
      <c r="I6249" s="12" t="s">
        <v>554</v>
      </c>
      <c r="J6249" s="12" t="s">
        <v>559</v>
      </c>
    </row>
    <row r="6250" spans="3:10">
      <c r="C6250" s="1" t="s">
        <v>2303</v>
      </c>
      <c r="F6250" s="12" t="s">
        <v>3350</v>
      </c>
      <c r="G6250" s="12" t="s">
        <v>3350</v>
      </c>
      <c r="H6250" s="1" t="s">
        <v>85</v>
      </c>
      <c r="I6250" s="12" t="s">
        <v>554</v>
      </c>
      <c r="J6250" s="12" t="s">
        <v>559</v>
      </c>
    </row>
    <row r="6251" spans="3:10">
      <c r="C6251" s="1" t="s">
        <v>1406</v>
      </c>
      <c r="D6251" s="1">
        <v>0</v>
      </c>
      <c r="E6251" s="1" t="s">
        <v>27</v>
      </c>
      <c r="F6251" s="12" t="s">
        <v>142</v>
      </c>
      <c r="G6251" s="12" t="s">
        <v>3350</v>
      </c>
      <c r="H6251" s="1" t="s">
        <v>85</v>
      </c>
      <c r="I6251" s="12" t="s">
        <v>2</v>
      </c>
      <c r="J6251" s="12" t="s">
        <v>559</v>
      </c>
    </row>
    <row r="6252" spans="3:10">
      <c r="C6252" s="1" t="s">
        <v>3088</v>
      </c>
      <c r="D6252" s="1">
        <v>0</v>
      </c>
      <c r="E6252" s="1" t="s">
        <v>27</v>
      </c>
      <c r="F6252" s="12" t="s">
        <v>142</v>
      </c>
      <c r="G6252" s="12" t="s">
        <v>3350</v>
      </c>
      <c r="H6252" s="1" t="s">
        <v>85</v>
      </c>
      <c r="I6252" s="12" t="s">
        <v>554</v>
      </c>
      <c r="J6252" s="12" t="s">
        <v>559</v>
      </c>
    </row>
    <row r="6253" spans="3:10">
      <c r="C6253" s="1" t="s">
        <v>3089</v>
      </c>
      <c r="D6253" s="1">
        <v>0</v>
      </c>
      <c r="E6253" s="1" t="s">
        <v>27</v>
      </c>
      <c r="F6253" s="12" t="s">
        <v>142</v>
      </c>
      <c r="G6253" s="12" t="s">
        <v>3350</v>
      </c>
      <c r="H6253" s="1" t="s">
        <v>85</v>
      </c>
      <c r="I6253" s="12" t="s">
        <v>554</v>
      </c>
      <c r="J6253" s="12" t="s">
        <v>559</v>
      </c>
    </row>
    <row r="6254" spans="3:10">
      <c r="C6254" s="1" t="s">
        <v>2581</v>
      </c>
      <c r="D6254" s="1">
        <v>0</v>
      </c>
      <c r="E6254" s="1" t="s">
        <v>27</v>
      </c>
      <c r="F6254" s="12" t="s">
        <v>142</v>
      </c>
      <c r="G6254" s="12" t="s">
        <v>3350</v>
      </c>
      <c r="H6254" s="1" t="s">
        <v>85</v>
      </c>
      <c r="I6254" s="12" t="s">
        <v>2</v>
      </c>
      <c r="J6254" s="12" t="s">
        <v>559</v>
      </c>
    </row>
    <row r="6255" spans="3:10">
      <c r="C6255" s="1" t="s">
        <v>3090</v>
      </c>
      <c r="D6255" s="1">
        <v>0</v>
      </c>
      <c r="E6255" s="1" t="s">
        <v>27</v>
      </c>
      <c r="F6255" s="12" t="s">
        <v>142</v>
      </c>
      <c r="G6255" s="12" t="s">
        <v>3350</v>
      </c>
      <c r="H6255" s="1" t="s">
        <v>85</v>
      </c>
      <c r="I6255" s="12" t="s">
        <v>554</v>
      </c>
      <c r="J6255" s="12" t="s">
        <v>559</v>
      </c>
    </row>
    <row r="6256" spans="3:10">
      <c r="C6256" s="1" t="s">
        <v>3098</v>
      </c>
      <c r="F6256" s="12" t="s">
        <v>3350</v>
      </c>
      <c r="G6256" s="12" t="s">
        <v>3350</v>
      </c>
      <c r="H6256" s="1" t="s">
        <v>85</v>
      </c>
      <c r="I6256" s="12" t="s">
        <v>554</v>
      </c>
      <c r="J6256" s="12" t="s">
        <v>559</v>
      </c>
    </row>
    <row r="6257" spans="3:12">
      <c r="C6257" s="1" t="s">
        <v>3099</v>
      </c>
      <c r="F6257" s="12" t="s">
        <v>3350</v>
      </c>
      <c r="G6257" s="12" t="s">
        <v>3350</v>
      </c>
      <c r="H6257" s="1" t="s">
        <v>85</v>
      </c>
      <c r="I6257" s="12" t="s">
        <v>554</v>
      </c>
      <c r="J6257" s="12" t="s">
        <v>559</v>
      </c>
    </row>
    <row r="6258" spans="3:12">
      <c r="C6258" s="1" t="s">
        <v>3100</v>
      </c>
      <c r="F6258" s="12" t="s">
        <v>3350</v>
      </c>
      <c r="G6258" s="12" t="s">
        <v>3350</v>
      </c>
      <c r="H6258" s="1" t="s">
        <v>85</v>
      </c>
      <c r="I6258" s="12" t="s">
        <v>554</v>
      </c>
      <c r="J6258" s="12" t="s">
        <v>559</v>
      </c>
    </row>
    <row r="6259" spans="3:12">
      <c r="C6259" s="1" t="s">
        <v>3101</v>
      </c>
      <c r="D6259" s="1">
        <v>0</v>
      </c>
      <c r="E6259" s="1" t="s">
        <v>27</v>
      </c>
      <c r="F6259" s="12" t="s">
        <v>142</v>
      </c>
      <c r="G6259" s="12" t="s">
        <v>3350</v>
      </c>
      <c r="H6259" s="1" t="s">
        <v>85</v>
      </c>
      <c r="I6259" s="12" t="s">
        <v>2</v>
      </c>
      <c r="J6259" s="12" t="s">
        <v>559</v>
      </c>
    </row>
    <row r="6260" spans="3:12">
      <c r="C6260" s="1" t="s">
        <v>3102</v>
      </c>
      <c r="D6260" s="1">
        <v>0</v>
      </c>
      <c r="E6260" s="1" t="s">
        <v>27</v>
      </c>
      <c r="F6260" s="12" t="s">
        <v>142</v>
      </c>
      <c r="G6260" s="12" t="s">
        <v>3350</v>
      </c>
      <c r="H6260" s="1" t="s">
        <v>85</v>
      </c>
      <c r="I6260" s="12" t="s">
        <v>2</v>
      </c>
      <c r="J6260" s="12" t="s">
        <v>559</v>
      </c>
    </row>
    <row r="6261" spans="3:12">
      <c r="C6261" s="1" t="s">
        <v>2291</v>
      </c>
      <c r="F6261" s="12" t="s">
        <v>3350</v>
      </c>
      <c r="G6261" s="12" t="s">
        <v>3350</v>
      </c>
      <c r="H6261" s="1" t="s">
        <v>85</v>
      </c>
      <c r="I6261" s="12" t="s">
        <v>554</v>
      </c>
      <c r="J6261" s="12" t="s">
        <v>559</v>
      </c>
    </row>
    <row r="6262" spans="3:12">
      <c r="C6262" s="1" t="s">
        <v>2305</v>
      </c>
      <c r="F6262" s="12" t="s">
        <v>3350</v>
      </c>
      <c r="G6262" s="12" t="s">
        <v>3350</v>
      </c>
      <c r="H6262" s="1" t="s">
        <v>85</v>
      </c>
      <c r="I6262" s="12" t="s">
        <v>554</v>
      </c>
      <c r="J6262" s="12" t="s">
        <v>559</v>
      </c>
    </row>
    <row r="6263" spans="3:12">
      <c r="C6263" s="1" t="s">
        <v>2587</v>
      </c>
      <c r="F6263" s="12" t="s">
        <v>3350</v>
      </c>
      <c r="G6263" s="12" t="s">
        <v>3350</v>
      </c>
      <c r="H6263" s="1" t="s">
        <v>85</v>
      </c>
      <c r="I6263" s="12" t="s">
        <v>554</v>
      </c>
      <c r="J6263" s="12" t="s">
        <v>559</v>
      </c>
    </row>
    <row r="6264" spans="3:12">
      <c r="C6264" s="1" t="s">
        <v>2240</v>
      </c>
      <c r="D6264" s="1">
        <v>0</v>
      </c>
      <c r="E6264" s="1" t="s">
        <v>27</v>
      </c>
      <c r="F6264" s="12" t="s">
        <v>142</v>
      </c>
      <c r="G6264" s="12" t="s">
        <v>3350</v>
      </c>
      <c r="H6264" s="1" t="s">
        <v>85</v>
      </c>
      <c r="I6264" s="12" t="s">
        <v>554</v>
      </c>
      <c r="J6264" s="12" t="s">
        <v>559</v>
      </c>
    </row>
    <row r="6265" spans="3:12">
      <c r="C6265" s="1" t="s">
        <v>2241</v>
      </c>
      <c r="D6265" s="1">
        <v>0</v>
      </c>
      <c r="E6265" s="1" t="s">
        <v>27</v>
      </c>
      <c r="F6265" s="12" t="s">
        <v>142</v>
      </c>
      <c r="G6265" s="12" t="s">
        <v>3350</v>
      </c>
      <c r="H6265" s="1" t="s">
        <v>85</v>
      </c>
      <c r="I6265" s="12" t="s">
        <v>554</v>
      </c>
      <c r="J6265" s="12" t="s">
        <v>559</v>
      </c>
    </row>
    <row r="6266" spans="3:12">
      <c r="C6266" s="1" t="s">
        <v>2588</v>
      </c>
      <c r="D6266" s="1">
        <v>0</v>
      </c>
      <c r="E6266" s="1" t="s">
        <v>27</v>
      </c>
      <c r="F6266" s="12" t="s">
        <v>142</v>
      </c>
      <c r="G6266" s="12" t="s">
        <v>3350</v>
      </c>
      <c r="H6266" s="1" t="s">
        <v>85</v>
      </c>
      <c r="I6266" s="12" t="s">
        <v>554</v>
      </c>
      <c r="J6266" s="12" t="s">
        <v>559</v>
      </c>
    </row>
    <row r="6267" spans="3:12">
      <c r="C6267" s="1" t="s">
        <v>2589</v>
      </c>
      <c r="D6267" s="1">
        <v>0</v>
      </c>
      <c r="E6267" s="1" t="s">
        <v>27</v>
      </c>
      <c r="F6267" s="12" t="s">
        <v>142</v>
      </c>
      <c r="G6267" s="12" t="s">
        <v>3350</v>
      </c>
      <c r="H6267" s="1" t="s">
        <v>85</v>
      </c>
      <c r="I6267" s="12" t="s">
        <v>2</v>
      </c>
      <c r="J6267" s="12" t="s">
        <v>559</v>
      </c>
    </row>
    <row r="6268" spans="3:12">
      <c r="C6268" s="1" t="s">
        <v>2592</v>
      </c>
      <c r="F6268" s="12" t="s">
        <v>3350</v>
      </c>
      <c r="G6268" s="12" t="s">
        <v>3350</v>
      </c>
      <c r="H6268" s="1" t="s">
        <v>85</v>
      </c>
      <c r="I6268" s="12" t="s">
        <v>554</v>
      </c>
      <c r="J6268" s="12" t="s">
        <v>559</v>
      </c>
    </row>
    <row r="6269" spans="3:12">
      <c r="C6269" s="1" t="s">
        <v>2593</v>
      </c>
      <c r="F6269" s="12" t="s">
        <v>3350</v>
      </c>
      <c r="G6269" s="12" t="s">
        <v>3350</v>
      </c>
      <c r="H6269" s="1" t="s">
        <v>85</v>
      </c>
      <c r="I6269" s="12" t="s">
        <v>554</v>
      </c>
      <c r="J6269" s="12" t="s">
        <v>559</v>
      </c>
    </row>
    <row r="6270" spans="3:12">
      <c r="C6270" s="1" t="s">
        <v>1451</v>
      </c>
      <c r="D6270" s="1">
        <v>0</v>
      </c>
      <c r="E6270" s="1" t="s">
        <v>27</v>
      </c>
      <c r="F6270" s="12" t="s">
        <v>142</v>
      </c>
      <c r="G6270" s="12" t="s">
        <v>3350</v>
      </c>
      <c r="H6270" s="1" t="s">
        <v>85</v>
      </c>
      <c r="I6270" s="12" t="s">
        <v>2</v>
      </c>
      <c r="J6270" s="12" t="s">
        <v>554</v>
      </c>
      <c r="K6270" s="1" t="s">
        <v>2591</v>
      </c>
      <c r="L6270" s="1" t="s">
        <v>2607</v>
      </c>
    </row>
    <row r="6271" spans="3:12">
      <c r="C6271" s="1" t="s">
        <v>2596</v>
      </c>
      <c r="D6271" s="1">
        <v>0</v>
      </c>
      <c r="E6271" s="1" t="s">
        <v>27</v>
      </c>
      <c r="F6271" s="12" t="s">
        <v>142</v>
      </c>
      <c r="G6271" s="12" t="s">
        <v>3350</v>
      </c>
      <c r="H6271" s="1" t="s">
        <v>85</v>
      </c>
      <c r="I6271" s="12" t="s">
        <v>554</v>
      </c>
      <c r="J6271" s="12" t="s">
        <v>559</v>
      </c>
      <c r="K6271" s="1" t="s">
        <v>2591</v>
      </c>
      <c r="L6271" s="1" t="s">
        <v>2607</v>
      </c>
    </row>
    <row r="6272" spans="3:12">
      <c r="C6272" s="1" t="s">
        <v>2597</v>
      </c>
      <c r="D6272" s="1">
        <v>0</v>
      </c>
      <c r="E6272" s="1" t="s">
        <v>27</v>
      </c>
      <c r="F6272" s="12" t="s">
        <v>142</v>
      </c>
      <c r="G6272" s="12" t="s">
        <v>3350</v>
      </c>
      <c r="H6272" s="1" t="s">
        <v>85</v>
      </c>
      <c r="I6272" s="12" t="s">
        <v>554</v>
      </c>
      <c r="J6272" s="12" t="s">
        <v>559</v>
      </c>
      <c r="K6272" s="1" t="s">
        <v>2591</v>
      </c>
      <c r="L6272" s="1" t="s">
        <v>2607</v>
      </c>
    </row>
    <row r="6273" spans="3:12">
      <c r="C6273" s="1" t="s">
        <v>2598</v>
      </c>
      <c r="D6273" s="1">
        <v>0</v>
      </c>
      <c r="E6273" s="1" t="s">
        <v>27</v>
      </c>
      <c r="F6273" s="12" t="s">
        <v>142</v>
      </c>
      <c r="G6273" s="12" t="s">
        <v>3350</v>
      </c>
      <c r="H6273" s="1" t="s">
        <v>85</v>
      </c>
      <c r="I6273" s="12" t="s">
        <v>554</v>
      </c>
      <c r="J6273" s="12" t="s">
        <v>559</v>
      </c>
      <c r="K6273" s="1" t="s">
        <v>2591</v>
      </c>
      <c r="L6273" s="1" t="s">
        <v>2607</v>
      </c>
    </row>
    <row r="6274" spans="3:12">
      <c r="C6274" s="1" t="s">
        <v>2599</v>
      </c>
      <c r="D6274" s="1">
        <v>0</v>
      </c>
      <c r="E6274" s="1" t="s">
        <v>27</v>
      </c>
      <c r="F6274" s="12" t="s">
        <v>142</v>
      </c>
      <c r="G6274" s="12" t="s">
        <v>3350</v>
      </c>
      <c r="H6274" s="1" t="s">
        <v>85</v>
      </c>
      <c r="I6274" s="12" t="s">
        <v>554</v>
      </c>
      <c r="J6274" s="12" t="s">
        <v>559</v>
      </c>
      <c r="K6274" s="1" t="s">
        <v>2591</v>
      </c>
      <c r="L6274" s="1" t="s">
        <v>2607</v>
      </c>
    </row>
    <row r="6275" spans="3:12">
      <c r="C6275" s="1" t="s">
        <v>2600</v>
      </c>
      <c r="D6275" s="1">
        <v>0</v>
      </c>
      <c r="E6275" s="1" t="s">
        <v>27</v>
      </c>
      <c r="F6275" s="12" t="s">
        <v>142</v>
      </c>
      <c r="G6275" s="12" t="s">
        <v>3350</v>
      </c>
      <c r="H6275" s="1" t="s">
        <v>85</v>
      </c>
      <c r="I6275" s="12" t="s">
        <v>554</v>
      </c>
      <c r="J6275" s="12" t="s">
        <v>559</v>
      </c>
      <c r="K6275" s="1" t="s">
        <v>2591</v>
      </c>
      <c r="L6275" s="1" t="s">
        <v>2607</v>
      </c>
    </row>
    <row r="6276" spans="3:12">
      <c r="C6276" s="1" t="s">
        <v>2601</v>
      </c>
      <c r="D6276" s="1">
        <v>0</v>
      </c>
      <c r="E6276" s="1" t="s">
        <v>27</v>
      </c>
      <c r="F6276" s="12" t="s">
        <v>142</v>
      </c>
      <c r="G6276" s="12" t="s">
        <v>3350</v>
      </c>
      <c r="H6276" s="1" t="s">
        <v>85</v>
      </c>
      <c r="I6276" s="12" t="s">
        <v>554</v>
      </c>
      <c r="J6276" s="12" t="s">
        <v>559</v>
      </c>
      <c r="K6276" s="1" t="s">
        <v>2591</v>
      </c>
      <c r="L6276" s="1" t="s">
        <v>2607</v>
      </c>
    </row>
    <row r="6277" spans="3:12">
      <c r="C6277" s="1" t="s">
        <v>1451</v>
      </c>
      <c r="D6277" s="1">
        <v>0</v>
      </c>
      <c r="E6277" s="1" t="s">
        <v>27</v>
      </c>
      <c r="F6277" s="12" t="s">
        <v>142</v>
      </c>
      <c r="G6277" s="12" t="s">
        <v>3350</v>
      </c>
      <c r="H6277" s="1" t="s">
        <v>85</v>
      </c>
      <c r="I6277" s="12" t="s">
        <v>2</v>
      </c>
      <c r="J6277" s="12" t="s">
        <v>559</v>
      </c>
      <c r="K6277" s="1" t="s">
        <v>2591</v>
      </c>
      <c r="L6277" s="1" t="s">
        <v>2607</v>
      </c>
    </row>
    <row r="6278" spans="3:12">
      <c r="C6278" s="1" t="s">
        <v>2602</v>
      </c>
      <c r="F6278" s="12" t="s">
        <v>3350</v>
      </c>
      <c r="G6278" s="12" t="s">
        <v>3350</v>
      </c>
      <c r="H6278" s="1" t="s">
        <v>85</v>
      </c>
      <c r="I6278" s="12" t="s">
        <v>554</v>
      </c>
      <c r="J6278" s="12" t="s">
        <v>559</v>
      </c>
      <c r="K6278" s="1" t="s">
        <v>2591</v>
      </c>
      <c r="L6278" s="1" t="s">
        <v>2607</v>
      </c>
    </row>
    <row r="6279" spans="3:12">
      <c r="C6279" s="1" t="s">
        <v>2603</v>
      </c>
      <c r="F6279" s="12" t="s">
        <v>3350</v>
      </c>
      <c r="G6279" s="12" t="s">
        <v>3350</v>
      </c>
      <c r="H6279" s="1" t="s">
        <v>85</v>
      </c>
      <c r="I6279" s="12" t="s">
        <v>554</v>
      </c>
      <c r="J6279" s="12" t="s">
        <v>559</v>
      </c>
      <c r="K6279" s="1" t="s">
        <v>2591</v>
      </c>
      <c r="L6279" s="1" t="s">
        <v>2607</v>
      </c>
    </row>
    <row r="6280" spans="3:12">
      <c r="C6280" s="1" t="s">
        <v>2604</v>
      </c>
      <c r="F6280" s="12" t="s">
        <v>3350</v>
      </c>
      <c r="G6280" s="12" t="s">
        <v>3350</v>
      </c>
      <c r="H6280" s="1" t="s">
        <v>85</v>
      </c>
      <c r="I6280" s="12" t="s">
        <v>554</v>
      </c>
      <c r="J6280" s="12" t="s">
        <v>559</v>
      </c>
      <c r="K6280" s="1" t="s">
        <v>2591</v>
      </c>
      <c r="L6280" s="1" t="s">
        <v>2607</v>
      </c>
    </row>
    <row r="6281" spans="3:12">
      <c r="C6281" s="1" t="s">
        <v>2605</v>
      </c>
      <c r="D6281" s="1">
        <v>0</v>
      </c>
      <c r="E6281" s="1" t="s">
        <v>27</v>
      </c>
      <c r="F6281" s="12" t="s">
        <v>142</v>
      </c>
      <c r="G6281" s="12" t="s">
        <v>3350</v>
      </c>
      <c r="H6281" s="1" t="s">
        <v>85</v>
      </c>
      <c r="I6281" s="12" t="s">
        <v>2</v>
      </c>
      <c r="J6281" s="12" t="s">
        <v>559</v>
      </c>
      <c r="K6281" s="1" t="s">
        <v>2591</v>
      </c>
      <c r="L6281" s="1" t="s">
        <v>2607</v>
      </c>
    </row>
    <row r="6282" spans="3:12">
      <c r="C6282" s="1" t="s">
        <v>2606</v>
      </c>
      <c r="D6282" s="1">
        <v>0</v>
      </c>
      <c r="E6282" s="1" t="s">
        <v>27</v>
      </c>
      <c r="F6282" s="12" t="s">
        <v>142</v>
      </c>
      <c r="G6282" s="12" t="s">
        <v>3350</v>
      </c>
      <c r="H6282" s="1" t="s">
        <v>85</v>
      </c>
      <c r="I6282" s="12" t="s">
        <v>2</v>
      </c>
      <c r="J6282" s="12" t="s">
        <v>559</v>
      </c>
      <c r="K6282" s="1" t="s">
        <v>2591</v>
      </c>
      <c r="L6282" s="1" t="s">
        <v>2607</v>
      </c>
    </row>
    <row r="6283" spans="3:12">
      <c r="C6283" s="1" t="s">
        <v>1451</v>
      </c>
      <c r="D6283" s="1">
        <v>0</v>
      </c>
      <c r="E6283" s="1" t="s">
        <v>27</v>
      </c>
      <c r="F6283" s="12" t="s">
        <v>142</v>
      </c>
      <c r="G6283" s="12" t="s">
        <v>3350</v>
      </c>
      <c r="H6283" s="1" t="s">
        <v>85</v>
      </c>
      <c r="I6283" s="12" t="s">
        <v>2</v>
      </c>
      <c r="J6283" s="12" t="s">
        <v>554</v>
      </c>
      <c r="K6283" s="1" t="s">
        <v>2591</v>
      </c>
      <c r="L6283" s="1" t="s">
        <v>2608</v>
      </c>
    </row>
    <row r="6284" spans="3:12">
      <c r="C6284" s="1" t="s">
        <v>2596</v>
      </c>
      <c r="D6284" s="1">
        <v>0</v>
      </c>
      <c r="E6284" s="1" t="s">
        <v>27</v>
      </c>
      <c r="F6284" s="12" t="s">
        <v>142</v>
      </c>
      <c r="G6284" s="12" t="s">
        <v>3350</v>
      </c>
      <c r="H6284" s="1" t="s">
        <v>85</v>
      </c>
      <c r="I6284" s="12" t="s">
        <v>554</v>
      </c>
      <c r="J6284" s="12" t="s">
        <v>559</v>
      </c>
      <c r="K6284" s="1" t="s">
        <v>2591</v>
      </c>
      <c r="L6284" s="1" t="s">
        <v>2608</v>
      </c>
    </row>
    <row r="6285" spans="3:12">
      <c r="C6285" s="1" t="s">
        <v>2597</v>
      </c>
      <c r="D6285" s="1">
        <v>0</v>
      </c>
      <c r="E6285" s="1" t="s">
        <v>27</v>
      </c>
      <c r="F6285" s="12" t="s">
        <v>142</v>
      </c>
      <c r="G6285" s="12" t="s">
        <v>3350</v>
      </c>
      <c r="H6285" s="1" t="s">
        <v>85</v>
      </c>
      <c r="I6285" s="12" t="s">
        <v>554</v>
      </c>
      <c r="J6285" s="12" t="s">
        <v>559</v>
      </c>
      <c r="K6285" s="1" t="s">
        <v>2591</v>
      </c>
      <c r="L6285" s="1" t="s">
        <v>2608</v>
      </c>
    </row>
    <row r="6286" spans="3:12">
      <c r="C6286" s="1" t="s">
        <v>2598</v>
      </c>
      <c r="D6286" s="1">
        <v>0</v>
      </c>
      <c r="E6286" s="1" t="s">
        <v>27</v>
      </c>
      <c r="F6286" s="12" t="s">
        <v>142</v>
      </c>
      <c r="G6286" s="12" t="s">
        <v>3350</v>
      </c>
      <c r="H6286" s="1" t="s">
        <v>85</v>
      </c>
      <c r="I6286" s="12" t="s">
        <v>554</v>
      </c>
      <c r="J6286" s="12" t="s">
        <v>559</v>
      </c>
      <c r="K6286" s="1" t="s">
        <v>2591</v>
      </c>
      <c r="L6286" s="1" t="s">
        <v>2608</v>
      </c>
    </row>
    <row r="6287" spans="3:12">
      <c r="C6287" s="1" t="s">
        <v>2599</v>
      </c>
      <c r="D6287" s="1">
        <v>0</v>
      </c>
      <c r="E6287" s="1" t="s">
        <v>27</v>
      </c>
      <c r="F6287" s="12" t="s">
        <v>142</v>
      </c>
      <c r="G6287" s="12" t="s">
        <v>3350</v>
      </c>
      <c r="H6287" s="1" t="s">
        <v>85</v>
      </c>
      <c r="I6287" s="12" t="s">
        <v>554</v>
      </c>
      <c r="J6287" s="12" t="s">
        <v>559</v>
      </c>
      <c r="K6287" s="1" t="s">
        <v>2591</v>
      </c>
      <c r="L6287" s="1" t="s">
        <v>2608</v>
      </c>
    </row>
    <row r="6288" spans="3:12">
      <c r="C6288" s="1" t="s">
        <v>2600</v>
      </c>
      <c r="D6288" s="1">
        <v>0</v>
      </c>
      <c r="E6288" s="1" t="s">
        <v>27</v>
      </c>
      <c r="F6288" s="12" t="s">
        <v>142</v>
      </c>
      <c r="G6288" s="12" t="s">
        <v>3350</v>
      </c>
      <c r="H6288" s="1" t="s">
        <v>85</v>
      </c>
      <c r="I6288" s="12" t="s">
        <v>554</v>
      </c>
      <c r="J6288" s="12" t="s">
        <v>559</v>
      </c>
      <c r="K6288" s="1" t="s">
        <v>2591</v>
      </c>
      <c r="L6288" s="1" t="s">
        <v>2608</v>
      </c>
    </row>
    <row r="6289" spans="3:12">
      <c r="C6289" s="1" t="s">
        <v>2601</v>
      </c>
      <c r="D6289" s="1">
        <v>0</v>
      </c>
      <c r="E6289" s="1" t="s">
        <v>27</v>
      </c>
      <c r="F6289" s="12" t="s">
        <v>142</v>
      </c>
      <c r="G6289" s="12" t="s">
        <v>3350</v>
      </c>
      <c r="H6289" s="1" t="s">
        <v>85</v>
      </c>
      <c r="I6289" s="12" t="s">
        <v>554</v>
      </c>
      <c r="J6289" s="12" t="s">
        <v>559</v>
      </c>
      <c r="K6289" s="1" t="s">
        <v>2591</v>
      </c>
      <c r="L6289" s="1" t="s">
        <v>2608</v>
      </c>
    </row>
    <row r="6290" spans="3:12">
      <c r="C6290" s="1" t="s">
        <v>1451</v>
      </c>
      <c r="D6290" s="1">
        <v>0</v>
      </c>
      <c r="E6290" s="1" t="s">
        <v>27</v>
      </c>
      <c r="F6290" s="12" t="s">
        <v>142</v>
      </c>
      <c r="G6290" s="12" t="s">
        <v>3350</v>
      </c>
      <c r="H6290" s="1" t="s">
        <v>85</v>
      </c>
      <c r="I6290" s="12" t="s">
        <v>2</v>
      </c>
      <c r="J6290" s="12" t="s">
        <v>559</v>
      </c>
      <c r="K6290" s="1" t="s">
        <v>2591</v>
      </c>
      <c r="L6290" s="1" t="s">
        <v>2608</v>
      </c>
    </row>
    <row r="6291" spans="3:12">
      <c r="C6291" s="1" t="s">
        <v>2602</v>
      </c>
      <c r="F6291" s="12" t="s">
        <v>3350</v>
      </c>
      <c r="G6291" s="12" t="s">
        <v>3350</v>
      </c>
      <c r="H6291" s="1" t="s">
        <v>85</v>
      </c>
      <c r="I6291" s="12" t="s">
        <v>554</v>
      </c>
      <c r="J6291" s="12" t="s">
        <v>559</v>
      </c>
      <c r="K6291" s="1" t="s">
        <v>2591</v>
      </c>
      <c r="L6291" s="1" t="s">
        <v>2608</v>
      </c>
    </row>
    <row r="6292" spans="3:12">
      <c r="C6292" s="1" t="s">
        <v>2603</v>
      </c>
      <c r="F6292" s="12" t="s">
        <v>3350</v>
      </c>
      <c r="G6292" s="12" t="s">
        <v>3350</v>
      </c>
      <c r="H6292" s="1" t="s">
        <v>85</v>
      </c>
      <c r="I6292" s="12" t="s">
        <v>554</v>
      </c>
      <c r="J6292" s="12" t="s">
        <v>559</v>
      </c>
      <c r="K6292" s="1" t="s">
        <v>2591</v>
      </c>
      <c r="L6292" s="1" t="s">
        <v>2608</v>
      </c>
    </row>
    <row r="6293" spans="3:12">
      <c r="C6293" s="1" t="s">
        <v>2604</v>
      </c>
      <c r="F6293" s="12" t="s">
        <v>3350</v>
      </c>
      <c r="G6293" s="12" t="s">
        <v>3350</v>
      </c>
      <c r="H6293" s="1" t="s">
        <v>85</v>
      </c>
      <c r="I6293" s="12" t="s">
        <v>554</v>
      </c>
      <c r="J6293" s="12" t="s">
        <v>559</v>
      </c>
      <c r="K6293" s="1" t="s">
        <v>2591</v>
      </c>
      <c r="L6293" s="1" t="s">
        <v>2608</v>
      </c>
    </row>
    <row r="6294" spans="3:12">
      <c r="C6294" s="1" t="s">
        <v>2605</v>
      </c>
      <c r="D6294" s="1">
        <v>0</v>
      </c>
      <c r="E6294" s="1" t="s">
        <v>27</v>
      </c>
      <c r="F6294" s="12" t="s">
        <v>142</v>
      </c>
      <c r="G6294" s="12" t="s">
        <v>3350</v>
      </c>
      <c r="H6294" s="1" t="s">
        <v>85</v>
      </c>
      <c r="I6294" s="12" t="s">
        <v>2</v>
      </c>
      <c r="J6294" s="12" t="s">
        <v>559</v>
      </c>
      <c r="K6294" s="1" t="s">
        <v>2591</v>
      </c>
      <c r="L6294" s="1" t="s">
        <v>2608</v>
      </c>
    </row>
    <row r="6295" spans="3:12">
      <c r="C6295" s="1" t="s">
        <v>2606</v>
      </c>
      <c r="D6295" s="1">
        <v>0</v>
      </c>
      <c r="E6295" s="1" t="s">
        <v>27</v>
      </c>
      <c r="F6295" s="12" t="s">
        <v>142</v>
      </c>
      <c r="G6295" s="12" t="s">
        <v>3350</v>
      </c>
      <c r="H6295" s="1" t="s">
        <v>85</v>
      </c>
      <c r="I6295" s="12" t="s">
        <v>2</v>
      </c>
      <c r="J6295" s="12" t="s">
        <v>559</v>
      </c>
      <c r="K6295" s="1" t="s">
        <v>2591</v>
      </c>
      <c r="L6295" s="1" t="s">
        <v>2608</v>
      </c>
    </row>
    <row r="6296" spans="3:12">
      <c r="C6296" s="1" t="s">
        <v>1451</v>
      </c>
      <c r="D6296" s="1">
        <v>0</v>
      </c>
      <c r="E6296" s="1" t="s">
        <v>27</v>
      </c>
      <c r="F6296" s="12" t="s">
        <v>142</v>
      </c>
      <c r="G6296" s="12" t="s">
        <v>3350</v>
      </c>
      <c r="H6296" s="1" t="s">
        <v>85</v>
      </c>
      <c r="I6296" s="12" t="s">
        <v>2</v>
      </c>
      <c r="J6296" s="12" t="s">
        <v>554</v>
      </c>
      <c r="K6296" s="1" t="s">
        <v>2591</v>
      </c>
      <c r="L6296" s="1" t="s">
        <v>2609</v>
      </c>
    </row>
    <row r="6297" spans="3:12">
      <c r="C6297" s="1" t="s">
        <v>2596</v>
      </c>
      <c r="D6297" s="1">
        <v>0</v>
      </c>
      <c r="E6297" s="1" t="s">
        <v>27</v>
      </c>
      <c r="F6297" s="12" t="s">
        <v>142</v>
      </c>
      <c r="G6297" s="12" t="s">
        <v>3350</v>
      </c>
      <c r="H6297" s="1" t="s">
        <v>85</v>
      </c>
      <c r="I6297" s="12" t="s">
        <v>554</v>
      </c>
      <c r="J6297" s="12" t="s">
        <v>559</v>
      </c>
      <c r="K6297" s="1" t="s">
        <v>2591</v>
      </c>
      <c r="L6297" s="1" t="s">
        <v>2609</v>
      </c>
    </row>
    <row r="6298" spans="3:12">
      <c r="C6298" s="1" t="s">
        <v>2597</v>
      </c>
      <c r="D6298" s="1">
        <v>0</v>
      </c>
      <c r="E6298" s="1" t="s">
        <v>27</v>
      </c>
      <c r="F6298" s="12" t="s">
        <v>142</v>
      </c>
      <c r="G6298" s="12" t="s">
        <v>3350</v>
      </c>
      <c r="H6298" s="1" t="s">
        <v>85</v>
      </c>
      <c r="I6298" s="12" t="s">
        <v>554</v>
      </c>
      <c r="J6298" s="12" t="s">
        <v>559</v>
      </c>
      <c r="K6298" s="1" t="s">
        <v>2591</v>
      </c>
      <c r="L6298" s="1" t="s">
        <v>2609</v>
      </c>
    </row>
    <row r="6299" spans="3:12">
      <c r="C6299" s="1" t="s">
        <v>2598</v>
      </c>
      <c r="D6299" s="1">
        <v>0</v>
      </c>
      <c r="E6299" s="1" t="s">
        <v>27</v>
      </c>
      <c r="F6299" s="12" t="s">
        <v>142</v>
      </c>
      <c r="G6299" s="12" t="s">
        <v>3350</v>
      </c>
      <c r="H6299" s="1" t="s">
        <v>85</v>
      </c>
      <c r="I6299" s="12" t="s">
        <v>554</v>
      </c>
      <c r="J6299" s="12" t="s">
        <v>559</v>
      </c>
      <c r="K6299" s="1" t="s">
        <v>2591</v>
      </c>
      <c r="L6299" s="1" t="s">
        <v>2609</v>
      </c>
    </row>
    <row r="6300" spans="3:12">
      <c r="C6300" s="1" t="s">
        <v>2599</v>
      </c>
      <c r="D6300" s="1">
        <v>0</v>
      </c>
      <c r="E6300" s="1" t="s">
        <v>27</v>
      </c>
      <c r="F6300" s="12" t="s">
        <v>142</v>
      </c>
      <c r="G6300" s="12" t="s">
        <v>3350</v>
      </c>
      <c r="H6300" s="1" t="s">
        <v>85</v>
      </c>
      <c r="I6300" s="12" t="s">
        <v>554</v>
      </c>
      <c r="J6300" s="12" t="s">
        <v>559</v>
      </c>
      <c r="K6300" s="1" t="s">
        <v>2591</v>
      </c>
      <c r="L6300" s="1" t="s">
        <v>2609</v>
      </c>
    </row>
    <row r="6301" spans="3:12">
      <c r="C6301" s="1" t="s">
        <v>2600</v>
      </c>
      <c r="D6301" s="1">
        <v>0</v>
      </c>
      <c r="E6301" s="1" t="s">
        <v>27</v>
      </c>
      <c r="F6301" s="12" t="s">
        <v>142</v>
      </c>
      <c r="G6301" s="12" t="s">
        <v>3350</v>
      </c>
      <c r="H6301" s="1" t="s">
        <v>85</v>
      </c>
      <c r="I6301" s="12" t="s">
        <v>554</v>
      </c>
      <c r="J6301" s="12" t="s">
        <v>559</v>
      </c>
      <c r="K6301" s="1" t="s">
        <v>2591</v>
      </c>
      <c r="L6301" s="1" t="s">
        <v>2609</v>
      </c>
    </row>
    <row r="6302" spans="3:12">
      <c r="C6302" s="1" t="s">
        <v>2601</v>
      </c>
      <c r="D6302" s="1">
        <v>0</v>
      </c>
      <c r="E6302" s="1" t="s">
        <v>27</v>
      </c>
      <c r="F6302" s="12" t="s">
        <v>142</v>
      </c>
      <c r="G6302" s="12" t="s">
        <v>3350</v>
      </c>
      <c r="H6302" s="1" t="s">
        <v>85</v>
      </c>
      <c r="I6302" s="12" t="s">
        <v>554</v>
      </c>
      <c r="J6302" s="12" t="s">
        <v>559</v>
      </c>
      <c r="K6302" s="1" t="s">
        <v>2591</v>
      </c>
      <c r="L6302" s="1" t="s">
        <v>2609</v>
      </c>
    </row>
    <row r="6303" spans="3:12">
      <c r="C6303" s="1" t="s">
        <v>1451</v>
      </c>
      <c r="D6303" s="1">
        <v>0</v>
      </c>
      <c r="E6303" s="1" t="s">
        <v>27</v>
      </c>
      <c r="F6303" s="12" t="s">
        <v>142</v>
      </c>
      <c r="G6303" s="12" t="s">
        <v>3350</v>
      </c>
      <c r="H6303" s="1" t="s">
        <v>85</v>
      </c>
      <c r="I6303" s="12" t="s">
        <v>2</v>
      </c>
      <c r="J6303" s="12" t="s">
        <v>559</v>
      </c>
      <c r="K6303" s="1" t="s">
        <v>2591</v>
      </c>
      <c r="L6303" s="1" t="s">
        <v>2609</v>
      </c>
    </row>
    <row r="6304" spans="3:12">
      <c r="C6304" s="1" t="s">
        <v>2602</v>
      </c>
      <c r="F6304" s="12" t="s">
        <v>3350</v>
      </c>
      <c r="G6304" s="12" t="s">
        <v>3350</v>
      </c>
      <c r="H6304" s="1" t="s">
        <v>85</v>
      </c>
      <c r="I6304" s="12" t="s">
        <v>554</v>
      </c>
      <c r="J6304" s="12" t="s">
        <v>559</v>
      </c>
      <c r="K6304" s="1" t="s">
        <v>2591</v>
      </c>
      <c r="L6304" s="1" t="s">
        <v>2609</v>
      </c>
    </row>
    <row r="6305" spans="3:12">
      <c r="C6305" s="1" t="s">
        <v>2603</v>
      </c>
      <c r="F6305" s="12" t="s">
        <v>3350</v>
      </c>
      <c r="G6305" s="12" t="s">
        <v>3350</v>
      </c>
      <c r="H6305" s="1" t="s">
        <v>85</v>
      </c>
      <c r="I6305" s="12" t="s">
        <v>554</v>
      </c>
      <c r="J6305" s="12" t="s">
        <v>559</v>
      </c>
      <c r="K6305" s="1" t="s">
        <v>2591</v>
      </c>
      <c r="L6305" s="1" t="s">
        <v>2609</v>
      </c>
    </row>
    <row r="6306" spans="3:12">
      <c r="C6306" s="1" t="s">
        <v>2604</v>
      </c>
      <c r="F6306" s="12" t="s">
        <v>3350</v>
      </c>
      <c r="G6306" s="12" t="s">
        <v>3350</v>
      </c>
      <c r="H6306" s="1" t="s">
        <v>85</v>
      </c>
      <c r="I6306" s="12" t="s">
        <v>554</v>
      </c>
      <c r="J6306" s="12" t="s">
        <v>559</v>
      </c>
      <c r="K6306" s="1" t="s">
        <v>2591</v>
      </c>
      <c r="L6306" s="1" t="s">
        <v>2609</v>
      </c>
    </row>
    <row r="6307" spans="3:12">
      <c r="C6307" s="1" t="s">
        <v>2605</v>
      </c>
      <c r="D6307" s="1">
        <v>0</v>
      </c>
      <c r="E6307" s="1" t="s">
        <v>27</v>
      </c>
      <c r="F6307" s="12" t="s">
        <v>142</v>
      </c>
      <c r="G6307" s="12" t="s">
        <v>3350</v>
      </c>
      <c r="H6307" s="1" t="s">
        <v>85</v>
      </c>
      <c r="I6307" s="12" t="s">
        <v>2</v>
      </c>
      <c r="J6307" s="12" t="s">
        <v>559</v>
      </c>
      <c r="K6307" s="1" t="s">
        <v>2591</v>
      </c>
      <c r="L6307" s="1" t="s">
        <v>2609</v>
      </c>
    </row>
    <row r="6308" spans="3:12">
      <c r="C6308" s="1" t="s">
        <v>2606</v>
      </c>
      <c r="D6308" s="1">
        <v>0</v>
      </c>
      <c r="E6308" s="1" t="s">
        <v>27</v>
      </c>
      <c r="F6308" s="12" t="s">
        <v>142</v>
      </c>
      <c r="G6308" s="12" t="s">
        <v>3350</v>
      </c>
      <c r="H6308" s="1" t="s">
        <v>85</v>
      </c>
      <c r="I6308" s="12" t="s">
        <v>2</v>
      </c>
      <c r="J6308" s="12" t="s">
        <v>559</v>
      </c>
      <c r="K6308" s="1" t="s">
        <v>2591</v>
      </c>
      <c r="L6308" s="1" t="s">
        <v>2609</v>
      </c>
    </row>
    <row r="6309" spans="3:12">
      <c r="C6309" s="1" t="s">
        <v>1451</v>
      </c>
      <c r="D6309" s="1">
        <v>0</v>
      </c>
      <c r="E6309" s="1" t="s">
        <v>27</v>
      </c>
      <c r="F6309" s="12" t="s">
        <v>142</v>
      </c>
      <c r="G6309" s="12" t="s">
        <v>3350</v>
      </c>
      <c r="H6309" s="1" t="s">
        <v>85</v>
      </c>
      <c r="I6309" s="12" t="s">
        <v>2</v>
      </c>
      <c r="J6309" s="12" t="s">
        <v>554</v>
      </c>
      <c r="K6309" s="1" t="s">
        <v>2591</v>
      </c>
      <c r="L6309" s="1" t="s">
        <v>2610</v>
      </c>
    </row>
    <row r="6310" spans="3:12">
      <c r="C6310" s="1" t="s">
        <v>2596</v>
      </c>
      <c r="D6310" s="1">
        <v>0</v>
      </c>
      <c r="E6310" s="1" t="s">
        <v>27</v>
      </c>
      <c r="F6310" s="12" t="s">
        <v>142</v>
      </c>
      <c r="G6310" s="12" t="s">
        <v>3350</v>
      </c>
      <c r="H6310" s="1" t="s">
        <v>85</v>
      </c>
      <c r="I6310" s="12" t="s">
        <v>554</v>
      </c>
      <c r="J6310" s="12" t="s">
        <v>559</v>
      </c>
      <c r="K6310" s="1" t="s">
        <v>2591</v>
      </c>
      <c r="L6310" s="1" t="s">
        <v>2610</v>
      </c>
    </row>
    <row r="6311" spans="3:12">
      <c r="C6311" s="1" t="s">
        <v>2597</v>
      </c>
      <c r="D6311" s="1">
        <v>0</v>
      </c>
      <c r="E6311" s="1" t="s">
        <v>27</v>
      </c>
      <c r="F6311" s="12" t="s">
        <v>142</v>
      </c>
      <c r="G6311" s="12" t="s">
        <v>3350</v>
      </c>
      <c r="H6311" s="1" t="s">
        <v>85</v>
      </c>
      <c r="I6311" s="12" t="s">
        <v>554</v>
      </c>
      <c r="J6311" s="12" t="s">
        <v>559</v>
      </c>
      <c r="K6311" s="1" t="s">
        <v>2591</v>
      </c>
      <c r="L6311" s="1" t="s">
        <v>2610</v>
      </c>
    </row>
    <row r="6312" spans="3:12">
      <c r="C6312" s="1" t="s">
        <v>2598</v>
      </c>
      <c r="D6312" s="1">
        <v>0</v>
      </c>
      <c r="E6312" s="1" t="s">
        <v>27</v>
      </c>
      <c r="F6312" s="12" t="s">
        <v>142</v>
      </c>
      <c r="G6312" s="12" t="s">
        <v>3350</v>
      </c>
      <c r="H6312" s="1" t="s">
        <v>85</v>
      </c>
      <c r="I6312" s="12" t="s">
        <v>554</v>
      </c>
      <c r="J6312" s="12" t="s">
        <v>559</v>
      </c>
      <c r="K6312" s="1" t="s">
        <v>2591</v>
      </c>
      <c r="L6312" s="1" t="s">
        <v>2610</v>
      </c>
    </row>
    <row r="6313" spans="3:12">
      <c r="C6313" s="1" t="s">
        <v>2599</v>
      </c>
      <c r="D6313" s="1">
        <v>0</v>
      </c>
      <c r="E6313" s="1" t="s">
        <v>27</v>
      </c>
      <c r="F6313" s="12" t="s">
        <v>142</v>
      </c>
      <c r="G6313" s="12" t="s">
        <v>3350</v>
      </c>
      <c r="H6313" s="1" t="s">
        <v>85</v>
      </c>
      <c r="I6313" s="12" t="s">
        <v>554</v>
      </c>
      <c r="J6313" s="12" t="s">
        <v>559</v>
      </c>
      <c r="K6313" s="1" t="s">
        <v>2591</v>
      </c>
      <c r="L6313" s="1" t="s">
        <v>2610</v>
      </c>
    </row>
    <row r="6314" spans="3:12">
      <c r="C6314" s="1" t="s">
        <v>2600</v>
      </c>
      <c r="D6314" s="1">
        <v>0</v>
      </c>
      <c r="E6314" s="1" t="s">
        <v>27</v>
      </c>
      <c r="F6314" s="12" t="s">
        <v>142</v>
      </c>
      <c r="G6314" s="12" t="s">
        <v>3350</v>
      </c>
      <c r="H6314" s="1" t="s">
        <v>85</v>
      </c>
      <c r="I6314" s="12" t="s">
        <v>554</v>
      </c>
      <c r="J6314" s="12" t="s">
        <v>559</v>
      </c>
      <c r="K6314" s="1" t="s">
        <v>2591</v>
      </c>
      <c r="L6314" s="1" t="s">
        <v>2610</v>
      </c>
    </row>
    <row r="6315" spans="3:12">
      <c r="C6315" s="1" t="s">
        <v>2601</v>
      </c>
      <c r="D6315" s="1">
        <v>0</v>
      </c>
      <c r="E6315" s="1" t="s">
        <v>27</v>
      </c>
      <c r="F6315" s="12" t="s">
        <v>142</v>
      </c>
      <c r="G6315" s="12" t="s">
        <v>3350</v>
      </c>
      <c r="H6315" s="1" t="s">
        <v>85</v>
      </c>
      <c r="I6315" s="12" t="s">
        <v>554</v>
      </c>
      <c r="J6315" s="12" t="s">
        <v>559</v>
      </c>
      <c r="K6315" s="1" t="s">
        <v>2591</v>
      </c>
      <c r="L6315" s="1" t="s">
        <v>2610</v>
      </c>
    </row>
    <row r="6316" spans="3:12">
      <c r="C6316" s="1" t="s">
        <v>1451</v>
      </c>
      <c r="D6316" s="1">
        <v>0</v>
      </c>
      <c r="E6316" s="1" t="s">
        <v>27</v>
      </c>
      <c r="F6316" s="12" t="s">
        <v>142</v>
      </c>
      <c r="G6316" s="12" t="s">
        <v>3350</v>
      </c>
      <c r="H6316" s="1" t="s">
        <v>85</v>
      </c>
      <c r="I6316" s="12" t="s">
        <v>2</v>
      </c>
      <c r="J6316" s="12" t="s">
        <v>559</v>
      </c>
      <c r="K6316" s="1" t="s">
        <v>2591</v>
      </c>
      <c r="L6316" s="1" t="s">
        <v>2610</v>
      </c>
    </row>
    <row r="6317" spans="3:12">
      <c r="C6317" s="1" t="s">
        <v>2602</v>
      </c>
      <c r="F6317" s="12" t="s">
        <v>3350</v>
      </c>
      <c r="G6317" s="12" t="s">
        <v>3350</v>
      </c>
      <c r="H6317" s="1" t="s">
        <v>85</v>
      </c>
      <c r="I6317" s="12" t="s">
        <v>554</v>
      </c>
      <c r="J6317" s="12" t="s">
        <v>559</v>
      </c>
      <c r="K6317" s="1" t="s">
        <v>2591</v>
      </c>
      <c r="L6317" s="1" t="s">
        <v>2610</v>
      </c>
    </row>
    <row r="6318" spans="3:12">
      <c r="C6318" s="1" t="s">
        <v>2603</v>
      </c>
      <c r="F6318" s="12" t="s">
        <v>3350</v>
      </c>
      <c r="G6318" s="12" t="s">
        <v>3350</v>
      </c>
      <c r="H6318" s="1" t="s">
        <v>85</v>
      </c>
      <c r="I6318" s="12" t="s">
        <v>554</v>
      </c>
      <c r="J6318" s="12" t="s">
        <v>559</v>
      </c>
      <c r="K6318" s="1" t="s">
        <v>2591</v>
      </c>
      <c r="L6318" s="1" t="s">
        <v>2610</v>
      </c>
    </row>
    <row r="6319" spans="3:12">
      <c r="C6319" s="1" t="s">
        <v>2604</v>
      </c>
      <c r="F6319" s="12" t="s">
        <v>3350</v>
      </c>
      <c r="G6319" s="12" t="s">
        <v>3350</v>
      </c>
      <c r="H6319" s="1" t="s">
        <v>85</v>
      </c>
      <c r="I6319" s="12" t="s">
        <v>554</v>
      </c>
      <c r="J6319" s="12" t="s">
        <v>559</v>
      </c>
      <c r="K6319" s="1" t="s">
        <v>2591</v>
      </c>
      <c r="L6319" s="1" t="s">
        <v>2610</v>
      </c>
    </row>
    <row r="6320" spans="3:12">
      <c r="C6320" s="1" t="s">
        <v>2605</v>
      </c>
      <c r="D6320" s="1">
        <v>0</v>
      </c>
      <c r="E6320" s="1" t="s">
        <v>27</v>
      </c>
      <c r="F6320" s="12" t="s">
        <v>142</v>
      </c>
      <c r="G6320" s="12" t="s">
        <v>3350</v>
      </c>
      <c r="H6320" s="1" t="s">
        <v>85</v>
      </c>
      <c r="I6320" s="12" t="s">
        <v>2</v>
      </c>
      <c r="J6320" s="12" t="s">
        <v>559</v>
      </c>
      <c r="K6320" s="1" t="s">
        <v>2591</v>
      </c>
      <c r="L6320" s="1" t="s">
        <v>2610</v>
      </c>
    </row>
    <row r="6321" spans="3:12">
      <c r="C6321" s="1" t="s">
        <v>2606</v>
      </c>
      <c r="D6321" s="1">
        <v>0</v>
      </c>
      <c r="E6321" s="1" t="s">
        <v>27</v>
      </c>
      <c r="F6321" s="12" t="s">
        <v>142</v>
      </c>
      <c r="G6321" s="12" t="s">
        <v>3350</v>
      </c>
      <c r="H6321" s="1" t="s">
        <v>85</v>
      </c>
      <c r="I6321" s="12" t="s">
        <v>2</v>
      </c>
      <c r="J6321" s="12" t="s">
        <v>559</v>
      </c>
      <c r="K6321" s="1" t="s">
        <v>2591</v>
      </c>
      <c r="L6321" s="1" t="s">
        <v>2610</v>
      </c>
    </row>
    <row r="6322" spans="3:12">
      <c r="C6322" s="1" t="s">
        <v>1451</v>
      </c>
      <c r="D6322" s="1">
        <v>0</v>
      </c>
      <c r="E6322" s="1" t="s">
        <v>27</v>
      </c>
      <c r="F6322" s="30" t="s">
        <v>142</v>
      </c>
      <c r="G6322" s="12" t="s">
        <v>3350</v>
      </c>
      <c r="H6322" s="1" t="s">
        <v>85</v>
      </c>
      <c r="I6322" s="12" t="s">
        <v>2</v>
      </c>
      <c r="J6322" s="12" t="s">
        <v>554</v>
      </c>
      <c r="K6322" s="1" t="s">
        <v>2591</v>
      </c>
      <c r="L6322" s="1" t="s">
        <v>2611</v>
      </c>
    </row>
    <row r="6323" spans="3:12">
      <c r="C6323" s="1" t="s">
        <v>2596</v>
      </c>
      <c r="D6323" s="1">
        <v>0</v>
      </c>
      <c r="E6323" s="1" t="s">
        <v>27</v>
      </c>
      <c r="F6323" s="30" t="s">
        <v>142</v>
      </c>
      <c r="G6323" s="12" t="s">
        <v>3350</v>
      </c>
      <c r="H6323" s="1" t="s">
        <v>85</v>
      </c>
      <c r="I6323" s="12" t="s">
        <v>554</v>
      </c>
      <c r="J6323" s="12" t="s">
        <v>559</v>
      </c>
      <c r="K6323" s="1" t="s">
        <v>2591</v>
      </c>
      <c r="L6323" s="1" t="s">
        <v>2611</v>
      </c>
    </row>
    <row r="6324" spans="3:12">
      <c r="C6324" s="1" t="s">
        <v>2597</v>
      </c>
      <c r="D6324" s="1">
        <v>0</v>
      </c>
      <c r="E6324" s="1" t="s">
        <v>27</v>
      </c>
      <c r="F6324" s="12" t="s">
        <v>142</v>
      </c>
      <c r="G6324" s="12" t="s">
        <v>3350</v>
      </c>
      <c r="H6324" s="1" t="s">
        <v>85</v>
      </c>
      <c r="I6324" s="12" t="s">
        <v>554</v>
      </c>
      <c r="J6324" s="12" t="s">
        <v>559</v>
      </c>
      <c r="K6324" s="1" t="s">
        <v>2591</v>
      </c>
      <c r="L6324" s="1" t="s">
        <v>2611</v>
      </c>
    </row>
    <row r="6325" spans="3:12">
      <c r="C6325" s="1" t="s">
        <v>2598</v>
      </c>
      <c r="D6325" s="1">
        <v>0</v>
      </c>
      <c r="E6325" s="1" t="s">
        <v>27</v>
      </c>
      <c r="F6325" s="12" t="s">
        <v>142</v>
      </c>
      <c r="G6325" s="12" t="s">
        <v>3350</v>
      </c>
      <c r="H6325" s="1" t="s">
        <v>85</v>
      </c>
      <c r="I6325" s="12" t="s">
        <v>554</v>
      </c>
      <c r="J6325" s="12" t="s">
        <v>559</v>
      </c>
      <c r="K6325" s="1" t="s">
        <v>2591</v>
      </c>
      <c r="L6325" s="1" t="s">
        <v>2611</v>
      </c>
    </row>
    <row r="6326" spans="3:12">
      <c r="C6326" s="1" t="s">
        <v>2599</v>
      </c>
      <c r="D6326" s="1">
        <v>0</v>
      </c>
      <c r="E6326" s="1" t="s">
        <v>27</v>
      </c>
      <c r="F6326" s="12" t="s">
        <v>142</v>
      </c>
      <c r="G6326" s="12" t="s">
        <v>3350</v>
      </c>
      <c r="H6326" s="1" t="s">
        <v>85</v>
      </c>
      <c r="I6326" s="12" t="s">
        <v>554</v>
      </c>
      <c r="J6326" s="12" t="s">
        <v>559</v>
      </c>
      <c r="K6326" s="1" t="s">
        <v>2591</v>
      </c>
      <c r="L6326" s="1" t="s">
        <v>2611</v>
      </c>
    </row>
    <row r="6327" spans="3:12">
      <c r="C6327" s="1" t="s">
        <v>2600</v>
      </c>
      <c r="D6327" s="1">
        <v>0</v>
      </c>
      <c r="E6327" s="1" t="s">
        <v>27</v>
      </c>
      <c r="F6327" s="12" t="s">
        <v>142</v>
      </c>
      <c r="G6327" s="12" t="s">
        <v>3350</v>
      </c>
      <c r="H6327" s="1" t="s">
        <v>85</v>
      </c>
      <c r="I6327" s="12" t="s">
        <v>554</v>
      </c>
      <c r="J6327" s="12" t="s">
        <v>559</v>
      </c>
      <c r="K6327" s="1" t="s">
        <v>2591</v>
      </c>
      <c r="L6327" s="1" t="s">
        <v>2611</v>
      </c>
    </row>
    <row r="6328" spans="3:12">
      <c r="C6328" s="1" t="s">
        <v>2601</v>
      </c>
      <c r="D6328" s="1">
        <v>0</v>
      </c>
      <c r="E6328" s="1" t="s">
        <v>27</v>
      </c>
      <c r="F6328" s="12" t="s">
        <v>142</v>
      </c>
      <c r="G6328" s="12" t="s">
        <v>3350</v>
      </c>
      <c r="H6328" s="1" t="s">
        <v>85</v>
      </c>
      <c r="I6328" s="12" t="s">
        <v>554</v>
      </c>
      <c r="J6328" s="12" t="s">
        <v>559</v>
      </c>
      <c r="K6328" s="1" t="s">
        <v>2591</v>
      </c>
      <c r="L6328" s="1" t="s">
        <v>2611</v>
      </c>
    </row>
    <row r="6329" spans="3:12">
      <c r="C6329" s="1" t="s">
        <v>1451</v>
      </c>
      <c r="D6329" s="1">
        <v>0</v>
      </c>
      <c r="E6329" s="1" t="s">
        <v>27</v>
      </c>
      <c r="F6329" s="12" t="s">
        <v>142</v>
      </c>
      <c r="G6329" s="12" t="s">
        <v>3350</v>
      </c>
      <c r="H6329" s="1" t="s">
        <v>85</v>
      </c>
      <c r="I6329" s="12" t="s">
        <v>2</v>
      </c>
      <c r="J6329" s="12" t="s">
        <v>559</v>
      </c>
      <c r="K6329" s="1" t="s">
        <v>2591</v>
      </c>
      <c r="L6329" s="1" t="s">
        <v>2611</v>
      </c>
    </row>
    <row r="6330" spans="3:12">
      <c r="C6330" s="1" t="s">
        <v>2602</v>
      </c>
      <c r="F6330" s="12" t="s">
        <v>3350</v>
      </c>
      <c r="G6330" s="12" t="s">
        <v>3350</v>
      </c>
      <c r="H6330" s="1" t="s">
        <v>85</v>
      </c>
      <c r="I6330" s="12" t="s">
        <v>554</v>
      </c>
      <c r="J6330" s="12" t="s">
        <v>559</v>
      </c>
      <c r="K6330" s="1" t="s">
        <v>2591</v>
      </c>
      <c r="L6330" s="1" t="s">
        <v>2611</v>
      </c>
    </row>
    <row r="6331" spans="3:12">
      <c r="C6331" s="1" t="s">
        <v>2603</v>
      </c>
      <c r="F6331" s="12" t="s">
        <v>3350</v>
      </c>
      <c r="G6331" s="12" t="s">
        <v>3350</v>
      </c>
      <c r="H6331" s="1" t="s">
        <v>85</v>
      </c>
      <c r="I6331" s="12" t="s">
        <v>554</v>
      </c>
      <c r="J6331" s="12" t="s">
        <v>559</v>
      </c>
      <c r="K6331" s="1" t="s">
        <v>2591</v>
      </c>
      <c r="L6331" s="1" t="s">
        <v>2611</v>
      </c>
    </row>
    <row r="6332" spans="3:12">
      <c r="C6332" s="1" t="s">
        <v>2604</v>
      </c>
      <c r="F6332" s="12" t="s">
        <v>3350</v>
      </c>
      <c r="G6332" s="12" t="s">
        <v>3350</v>
      </c>
      <c r="H6332" s="1" t="s">
        <v>85</v>
      </c>
      <c r="I6332" s="12" t="s">
        <v>554</v>
      </c>
      <c r="J6332" s="12" t="s">
        <v>559</v>
      </c>
      <c r="K6332" s="1" t="s">
        <v>2591</v>
      </c>
      <c r="L6332" s="1" t="s">
        <v>2611</v>
      </c>
    </row>
    <row r="6333" spans="3:12">
      <c r="C6333" s="1" t="s">
        <v>2605</v>
      </c>
      <c r="D6333" s="1">
        <v>0</v>
      </c>
      <c r="E6333" s="1" t="s">
        <v>27</v>
      </c>
      <c r="F6333" s="12" t="s">
        <v>142</v>
      </c>
      <c r="G6333" s="12" t="s">
        <v>3350</v>
      </c>
      <c r="H6333" s="1" t="s">
        <v>85</v>
      </c>
      <c r="I6333" s="12" t="s">
        <v>2</v>
      </c>
      <c r="J6333" s="12" t="s">
        <v>559</v>
      </c>
      <c r="K6333" s="1" t="s">
        <v>2591</v>
      </c>
      <c r="L6333" s="1" t="s">
        <v>2611</v>
      </c>
    </row>
    <row r="6334" spans="3:12">
      <c r="C6334" s="1" t="s">
        <v>2606</v>
      </c>
      <c r="D6334" s="1">
        <v>0</v>
      </c>
      <c r="E6334" s="1" t="s">
        <v>27</v>
      </c>
      <c r="F6334" s="12" t="s">
        <v>142</v>
      </c>
      <c r="G6334" s="12" t="s">
        <v>3350</v>
      </c>
      <c r="H6334" s="1" t="s">
        <v>85</v>
      </c>
      <c r="I6334" s="12" t="s">
        <v>2</v>
      </c>
      <c r="J6334" s="12" t="s">
        <v>559</v>
      </c>
      <c r="K6334" s="1" t="s">
        <v>2591</v>
      </c>
      <c r="L6334" s="1" t="s">
        <v>2611</v>
      </c>
    </row>
    <row r="6335" spans="3:12">
      <c r="C6335" s="1" t="s">
        <v>1451</v>
      </c>
      <c r="D6335" s="1">
        <v>0</v>
      </c>
      <c r="E6335" s="1" t="s">
        <v>27</v>
      </c>
      <c r="F6335" s="12" t="s">
        <v>142</v>
      </c>
      <c r="G6335" s="12" t="s">
        <v>3350</v>
      </c>
      <c r="H6335" s="1" t="s">
        <v>85</v>
      </c>
      <c r="I6335" s="12" t="s">
        <v>2</v>
      </c>
      <c r="J6335" s="12" t="s">
        <v>554</v>
      </c>
      <c r="K6335" s="1" t="s">
        <v>2591</v>
      </c>
      <c r="L6335" s="1" t="s">
        <v>2612</v>
      </c>
    </row>
    <row r="6336" spans="3:12">
      <c r="C6336" s="1" t="s">
        <v>2596</v>
      </c>
      <c r="D6336" s="1">
        <v>0</v>
      </c>
      <c r="E6336" s="1" t="s">
        <v>27</v>
      </c>
      <c r="F6336" s="12" t="s">
        <v>142</v>
      </c>
      <c r="G6336" s="12" t="s">
        <v>3350</v>
      </c>
      <c r="H6336" s="1" t="s">
        <v>85</v>
      </c>
      <c r="I6336" s="12" t="s">
        <v>554</v>
      </c>
      <c r="J6336" s="12" t="s">
        <v>559</v>
      </c>
      <c r="K6336" s="1" t="s">
        <v>2591</v>
      </c>
      <c r="L6336" s="1" t="s">
        <v>2612</v>
      </c>
    </row>
    <row r="6337" spans="3:12">
      <c r="C6337" s="1" t="s">
        <v>2597</v>
      </c>
      <c r="D6337" s="1">
        <v>0</v>
      </c>
      <c r="E6337" s="1" t="s">
        <v>27</v>
      </c>
      <c r="F6337" s="12" t="s">
        <v>142</v>
      </c>
      <c r="G6337" s="12" t="s">
        <v>3350</v>
      </c>
      <c r="H6337" s="1" t="s">
        <v>85</v>
      </c>
      <c r="I6337" s="12" t="s">
        <v>554</v>
      </c>
      <c r="J6337" s="12" t="s">
        <v>559</v>
      </c>
      <c r="K6337" s="1" t="s">
        <v>2591</v>
      </c>
      <c r="L6337" s="1" t="s">
        <v>2612</v>
      </c>
    </row>
    <row r="6338" spans="3:12">
      <c r="C6338" s="1" t="s">
        <v>2598</v>
      </c>
      <c r="D6338" s="1">
        <v>0</v>
      </c>
      <c r="E6338" s="1" t="s">
        <v>27</v>
      </c>
      <c r="F6338" s="12" t="s">
        <v>142</v>
      </c>
      <c r="G6338" s="12" t="s">
        <v>3350</v>
      </c>
      <c r="H6338" s="1" t="s">
        <v>85</v>
      </c>
      <c r="I6338" s="12" t="s">
        <v>554</v>
      </c>
      <c r="J6338" s="12" t="s">
        <v>559</v>
      </c>
      <c r="K6338" s="1" t="s">
        <v>2591</v>
      </c>
      <c r="L6338" s="1" t="s">
        <v>2612</v>
      </c>
    </row>
    <row r="6339" spans="3:12">
      <c r="C6339" s="1" t="s">
        <v>2599</v>
      </c>
      <c r="D6339" s="1">
        <v>0</v>
      </c>
      <c r="E6339" s="1" t="s">
        <v>27</v>
      </c>
      <c r="F6339" s="12" t="s">
        <v>142</v>
      </c>
      <c r="G6339" s="12" t="s">
        <v>3350</v>
      </c>
      <c r="H6339" s="1" t="s">
        <v>85</v>
      </c>
      <c r="I6339" s="12" t="s">
        <v>554</v>
      </c>
      <c r="J6339" s="12" t="s">
        <v>559</v>
      </c>
      <c r="K6339" s="1" t="s">
        <v>2591</v>
      </c>
      <c r="L6339" s="1" t="s">
        <v>2612</v>
      </c>
    </row>
    <row r="6340" spans="3:12">
      <c r="C6340" s="1" t="s">
        <v>2600</v>
      </c>
      <c r="D6340" s="1">
        <v>0</v>
      </c>
      <c r="E6340" s="1" t="s">
        <v>27</v>
      </c>
      <c r="F6340" s="12" t="s">
        <v>142</v>
      </c>
      <c r="G6340" s="12" t="s">
        <v>3350</v>
      </c>
      <c r="H6340" s="1" t="s">
        <v>85</v>
      </c>
      <c r="I6340" s="12" t="s">
        <v>554</v>
      </c>
      <c r="J6340" s="12" t="s">
        <v>559</v>
      </c>
      <c r="K6340" s="1" t="s">
        <v>2591</v>
      </c>
      <c r="L6340" s="1" t="s">
        <v>2612</v>
      </c>
    </row>
    <row r="6341" spans="3:12">
      <c r="C6341" s="1" t="s">
        <v>2601</v>
      </c>
      <c r="D6341" s="1">
        <v>0</v>
      </c>
      <c r="E6341" s="1" t="s">
        <v>27</v>
      </c>
      <c r="F6341" s="12" t="s">
        <v>142</v>
      </c>
      <c r="G6341" s="12" t="s">
        <v>3350</v>
      </c>
      <c r="H6341" s="1" t="s">
        <v>85</v>
      </c>
      <c r="I6341" s="12" t="s">
        <v>554</v>
      </c>
      <c r="J6341" s="12" t="s">
        <v>559</v>
      </c>
      <c r="K6341" s="1" t="s">
        <v>2591</v>
      </c>
      <c r="L6341" s="1" t="s">
        <v>2612</v>
      </c>
    </row>
    <row r="6342" spans="3:12">
      <c r="C6342" s="1" t="s">
        <v>1451</v>
      </c>
      <c r="D6342" s="1">
        <v>0</v>
      </c>
      <c r="E6342" s="1" t="s">
        <v>27</v>
      </c>
      <c r="F6342" s="12" t="s">
        <v>142</v>
      </c>
      <c r="G6342" s="12" t="s">
        <v>3350</v>
      </c>
      <c r="H6342" s="1" t="s">
        <v>85</v>
      </c>
      <c r="I6342" s="12" t="s">
        <v>2</v>
      </c>
      <c r="J6342" s="12" t="s">
        <v>559</v>
      </c>
      <c r="K6342" s="1" t="s">
        <v>2591</v>
      </c>
      <c r="L6342" s="1" t="s">
        <v>2612</v>
      </c>
    </row>
    <row r="6343" spans="3:12">
      <c r="C6343" s="1" t="s">
        <v>2602</v>
      </c>
      <c r="F6343" s="12" t="s">
        <v>3350</v>
      </c>
      <c r="G6343" s="12" t="s">
        <v>3350</v>
      </c>
      <c r="H6343" s="1" t="s">
        <v>85</v>
      </c>
      <c r="I6343" s="12" t="s">
        <v>554</v>
      </c>
      <c r="J6343" s="12" t="s">
        <v>559</v>
      </c>
      <c r="K6343" s="1" t="s">
        <v>2591</v>
      </c>
      <c r="L6343" s="1" t="s">
        <v>2612</v>
      </c>
    </row>
    <row r="6344" spans="3:12">
      <c r="C6344" s="1" t="s">
        <v>2603</v>
      </c>
      <c r="F6344" s="12" t="s">
        <v>3350</v>
      </c>
      <c r="G6344" s="12" t="s">
        <v>3350</v>
      </c>
      <c r="H6344" s="1" t="s">
        <v>85</v>
      </c>
      <c r="I6344" s="12" t="s">
        <v>554</v>
      </c>
      <c r="J6344" s="12" t="s">
        <v>559</v>
      </c>
      <c r="K6344" s="1" t="s">
        <v>2591</v>
      </c>
      <c r="L6344" s="1" t="s">
        <v>2612</v>
      </c>
    </row>
    <row r="6345" spans="3:12">
      <c r="C6345" s="1" t="s">
        <v>2604</v>
      </c>
      <c r="F6345" s="12" t="s">
        <v>3350</v>
      </c>
      <c r="G6345" s="12" t="s">
        <v>3350</v>
      </c>
      <c r="H6345" s="1" t="s">
        <v>85</v>
      </c>
      <c r="I6345" s="12" t="s">
        <v>554</v>
      </c>
      <c r="J6345" s="12" t="s">
        <v>559</v>
      </c>
      <c r="K6345" s="1" t="s">
        <v>2591</v>
      </c>
      <c r="L6345" s="1" t="s">
        <v>2612</v>
      </c>
    </row>
    <row r="6346" spans="3:12">
      <c r="C6346" s="1" t="s">
        <v>2605</v>
      </c>
      <c r="D6346" s="1">
        <v>0</v>
      </c>
      <c r="E6346" s="1" t="s">
        <v>27</v>
      </c>
      <c r="F6346" s="12" t="s">
        <v>142</v>
      </c>
      <c r="G6346" s="12" t="s">
        <v>3350</v>
      </c>
      <c r="H6346" s="1" t="s">
        <v>85</v>
      </c>
      <c r="I6346" s="12" t="s">
        <v>2</v>
      </c>
      <c r="J6346" s="12" t="s">
        <v>559</v>
      </c>
      <c r="K6346" s="1" t="s">
        <v>2591</v>
      </c>
      <c r="L6346" s="1" t="s">
        <v>2612</v>
      </c>
    </row>
    <row r="6347" spans="3:12">
      <c r="C6347" s="1" t="s">
        <v>2606</v>
      </c>
      <c r="D6347" s="1">
        <v>0</v>
      </c>
      <c r="E6347" s="1" t="s">
        <v>27</v>
      </c>
      <c r="F6347" s="12" t="s">
        <v>142</v>
      </c>
      <c r="G6347" s="12" t="s">
        <v>3350</v>
      </c>
      <c r="H6347" s="1" t="s">
        <v>85</v>
      </c>
      <c r="I6347" s="12" t="s">
        <v>2</v>
      </c>
      <c r="J6347" s="12" t="s">
        <v>559</v>
      </c>
      <c r="K6347" s="1" t="s">
        <v>2591</v>
      </c>
      <c r="L6347" s="1" t="s">
        <v>2612</v>
      </c>
    </row>
    <row r="6348" spans="3:12">
      <c r="C6348" s="1" t="s">
        <v>1451</v>
      </c>
      <c r="D6348" s="1">
        <v>0</v>
      </c>
      <c r="E6348" s="1" t="s">
        <v>27</v>
      </c>
      <c r="F6348" s="12" t="s">
        <v>142</v>
      </c>
      <c r="G6348" s="12" t="s">
        <v>3350</v>
      </c>
      <c r="H6348" s="1" t="s">
        <v>85</v>
      </c>
      <c r="I6348" s="12" t="s">
        <v>2</v>
      </c>
      <c r="J6348" s="12" t="s">
        <v>554</v>
      </c>
    </row>
    <row r="6349" spans="3:12">
      <c r="C6349" s="1" t="s">
        <v>2596</v>
      </c>
      <c r="D6349" s="1">
        <v>0</v>
      </c>
      <c r="E6349" s="1" t="s">
        <v>27</v>
      </c>
      <c r="F6349" s="12" t="s">
        <v>142</v>
      </c>
      <c r="G6349" s="12" t="s">
        <v>3350</v>
      </c>
      <c r="H6349" s="1" t="s">
        <v>85</v>
      </c>
      <c r="I6349" s="12" t="s">
        <v>554</v>
      </c>
      <c r="J6349" s="12" t="s">
        <v>559</v>
      </c>
    </row>
    <row r="6350" spans="3:12">
      <c r="C6350" s="1" t="s">
        <v>2597</v>
      </c>
      <c r="D6350" s="1">
        <v>0</v>
      </c>
      <c r="E6350" s="1" t="s">
        <v>27</v>
      </c>
      <c r="F6350" s="12" t="s">
        <v>142</v>
      </c>
      <c r="G6350" s="12" t="s">
        <v>3350</v>
      </c>
      <c r="H6350" s="1" t="s">
        <v>85</v>
      </c>
      <c r="I6350" s="12" t="s">
        <v>554</v>
      </c>
      <c r="J6350" s="12" t="s">
        <v>559</v>
      </c>
    </row>
    <row r="6351" spans="3:12">
      <c r="C6351" s="1" t="s">
        <v>2598</v>
      </c>
      <c r="D6351" s="1">
        <v>0</v>
      </c>
      <c r="E6351" s="1" t="s">
        <v>27</v>
      </c>
      <c r="F6351" s="12" t="s">
        <v>142</v>
      </c>
      <c r="G6351" s="12" t="s">
        <v>3350</v>
      </c>
      <c r="H6351" s="1" t="s">
        <v>85</v>
      </c>
      <c r="I6351" s="12" t="s">
        <v>554</v>
      </c>
      <c r="J6351" s="12" t="s">
        <v>559</v>
      </c>
    </row>
    <row r="6352" spans="3:12">
      <c r="C6352" s="1" t="s">
        <v>2599</v>
      </c>
      <c r="D6352" s="1">
        <v>0</v>
      </c>
      <c r="E6352" s="1" t="s">
        <v>27</v>
      </c>
      <c r="F6352" s="12" t="s">
        <v>142</v>
      </c>
      <c r="G6352" s="12" t="s">
        <v>3350</v>
      </c>
      <c r="H6352" s="1" t="s">
        <v>85</v>
      </c>
      <c r="I6352" s="12" t="s">
        <v>554</v>
      </c>
      <c r="J6352" s="12" t="s">
        <v>559</v>
      </c>
    </row>
    <row r="6353" spans="3:12">
      <c r="C6353" s="1" t="s">
        <v>2600</v>
      </c>
      <c r="D6353" s="1">
        <v>0</v>
      </c>
      <c r="E6353" s="1" t="s">
        <v>27</v>
      </c>
      <c r="F6353" s="12" t="s">
        <v>142</v>
      </c>
      <c r="G6353" s="12" t="s">
        <v>3350</v>
      </c>
      <c r="H6353" s="1" t="s">
        <v>85</v>
      </c>
      <c r="I6353" s="12" t="s">
        <v>554</v>
      </c>
      <c r="J6353" s="12" t="s">
        <v>559</v>
      </c>
    </row>
    <row r="6354" spans="3:12">
      <c r="C6354" s="1" t="s">
        <v>2601</v>
      </c>
      <c r="D6354" s="1">
        <v>0</v>
      </c>
      <c r="E6354" s="1" t="s">
        <v>27</v>
      </c>
      <c r="F6354" s="12" t="s">
        <v>142</v>
      </c>
      <c r="G6354" s="12" t="s">
        <v>3350</v>
      </c>
      <c r="H6354" s="1" t="s">
        <v>85</v>
      </c>
      <c r="I6354" s="12" t="s">
        <v>554</v>
      </c>
      <c r="J6354" s="12" t="s">
        <v>559</v>
      </c>
    </row>
    <row r="6355" spans="3:12">
      <c r="C6355" s="1" t="s">
        <v>1451</v>
      </c>
      <c r="D6355" s="1">
        <v>0</v>
      </c>
      <c r="E6355" s="1" t="s">
        <v>27</v>
      </c>
      <c r="F6355" s="12" t="s">
        <v>142</v>
      </c>
      <c r="G6355" s="12" t="s">
        <v>3350</v>
      </c>
      <c r="H6355" s="1" t="s">
        <v>85</v>
      </c>
      <c r="I6355" s="12" t="s">
        <v>2</v>
      </c>
      <c r="J6355" s="12" t="s">
        <v>559</v>
      </c>
    </row>
    <row r="6356" spans="3:12">
      <c r="C6356" s="1" t="s">
        <v>2602</v>
      </c>
      <c r="F6356" s="12" t="s">
        <v>3350</v>
      </c>
      <c r="G6356" s="12" t="s">
        <v>3350</v>
      </c>
      <c r="H6356" s="1" t="s">
        <v>85</v>
      </c>
      <c r="I6356" s="12" t="s">
        <v>554</v>
      </c>
      <c r="J6356" s="12" t="s">
        <v>559</v>
      </c>
    </row>
    <row r="6357" spans="3:12">
      <c r="C6357" s="1" t="s">
        <v>2603</v>
      </c>
      <c r="F6357" s="12" t="s">
        <v>3350</v>
      </c>
      <c r="G6357" s="12" t="s">
        <v>3350</v>
      </c>
      <c r="H6357" s="1" t="s">
        <v>85</v>
      </c>
      <c r="I6357" s="12" t="s">
        <v>554</v>
      </c>
      <c r="J6357" s="12" t="s">
        <v>559</v>
      </c>
    </row>
    <row r="6358" spans="3:12">
      <c r="C6358" s="1" t="s">
        <v>2604</v>
      </c>
      <c r="F6358" s="12" t="s">
        <v>3350</v>
      </c>
      <c r="G6358" s="12" t="s">
        <v>3350</v>
      </c>
      <c r="H6358" s="1" t="s">
        <v>85</v>
      </c>
      <c r="I6358" s="12" t="s">
        <v>554</v>
      </c>
      <c r="J6358" s="12" t="s">
        <v>559</v>
      </c>
    </row>
    <row r="6359" spans="3:12">
      <c r="C6359" s="1" t="s">
        <v>2605</v>
      </c>
      <c r="D6359" s="1">
        <v>0</v>
      </c>
      <c r="E6359" s="1" t="s">
        <v>27</v>
      </c>
      <c r="F6359" s="12" t="s">
        <v>142</v>
      </c>
      <c r="G6359" s="12" t="s">
        <v>3350</v>
      </c>
      <c r="H6359" s="1" t="s">
        <v>85</v>
      </c>
      <c r="I6359" s="12" t="s">
        <v>2</v>
      </c>
      <c r="J6359" s="12" t="s">
        <v>559</v>
      </c>
    </row>
    <row r="6360" spans="3:12">
      <c r="C6360" s="1" t="s">
        <v>2606</v>
      </c>
      <c r="D6360" s="1">
        <v>0</v>
      </c>
      <c r="E6360" s="1" t="s">
        <v>27</v>
      </c>
      <c r="F6360" s="12" t="s">
        <v>142</v>
      </c>
      <c r="G6360" s="12" t="s">
        <v>3350</v>
      </c>
      <c r="H6360" s="1" t="s">
        <v>85</v>
      </c>
      <c r="I6360" s="12" t="s">
        <v>2</v>
      </c>
      <c r="J6360" s="12" t="s">
        <v>559</v>
      </c>
    </row>
    <row r="6361" spans="3:12">
      <c r="C6361" s="1" t="s">
        <v>2281</v>
      </c>
      <c r="F6361" s="12" t="s">
        <v>3350</v>
      </c>
      <c r="G6361" s="12" t="s">
        <v>3350</v>
      </c>
      <c r="H6361" s="1" t="s">
        <v>85</v>
      </c>
      <c r="I6361" s="12" t="s">
        <v>554</v>
      </c>
      <c r="J6361" s="12" t="s">
        <v>559</v>
      </c>
    </row>
    <row r="6362" spans="3:12">
      <c r="C6362" s="1" t="s">
        <v>2614</v>
      </c>
      <c r="F6362" s="12" t="s">
        <v>3350</v>
      </c>
      <c r="G6362" s="12" t="s">
        <v>3350</v>
      </c>
      <c r="H6362" s="1" t="s">
        <v>85</v>
      </c>
      <c r="I6362" s="12" t="s">
        <v>554</v>
      </c>
      <c r="J6362" s="12" t="s">
        <v>559</v>
      </c>
      <c r="K6362" s="1" t="s">
        <v>2613</v>
      </c>
      <c r="L6362" s="1" t="s">
        <v>2628</v>
      </c>
    </row>
    <row r="6363" spans="3:12">
      <c r="C6363" s="1" t="s">
        <v>2615</v>
      </c>
      <c r="F6363" s="12" t="s">
        <v>3350</v>
      </c>
      <c r="G6363" s="12" t="s">
        <v>3350</v>
      </c>
      <c r="H6363" s="1" t="s">
        <v>85</v>
      </c>
      <c r="I6363" s="12" t="s">
        <v>554</v>
      </c>
      <c r="J6363" s="12" t="s">
        <v>559</v>
      </c>
      <c r="K6363" s="1" t="s">
        <v>2613</v>
      </c>
      <c r="L6363" s="1" t="s">
        <v>2628</v>
      </c>
    </row>
    <row r="6364" spans="3:12">
      <c r="C6364" s="1" t="s">
        <v>2616</v>
      </c>
      <c r="D6364" s="1">
        <v>0</v>
      </c>
      <c r="E6364" s="1" t="s">
        <v>27</v>
      </c>
      <c r="F6364" s="12" t="s">
        <v>142</v>
      </c>
      <c r="G6364" s="12" t="s">
        <v>3350</v>
      </c>
      <c r="H6364" s="1" t="s">
        <v>85</v>
      </c>
      <c r="I6364" s="12" t="s">
        <v>2</v>
      </c>
      <c r="J6364" s="12" t="s">
        <v>559</v>
      </c>
      <c r="K6364" s="1" t="s">
        <v>2613</v>
      </c>
      <c r="L6364" s="1" t="s">
        <v>2628</v>
      </c>
    </row>
    <row r="6365" spans="3:12">
      <c r="C6365" s="1" t="s">
        <v>2617</v>
      </c>
      <c r="F6365" s="12" t="s">
        <v>3350</v>
      </c>
      <c r="G6365" s="12" t="s">
        <v>3350</v>
      </c>
      <c r="H6365" s="1" t="s">
        <v>85</v>
      </c>
      <c r="I6365" s="12" t="s">
        <v>554</v>
      </c>
      <c r="J6365" s="12" t="s">
        <v>559</v>
      </c>
      <c r="K6365" s="1" t="s">
        <v>2613</v>
      </c>
      <c r="L6365" s="1" t="s">
        <v>2628</v>
      </c>
    </row>
    <row r="6366" spans="3:12">
      <c r="C6366" s="1" t="s">
        <v>2618</v>
      </c>
      <c r="F6366" s="12" t="s">
        <v>3350</v>
      </c>
      <c r="G6366" s="12" t="s">
        <v>3350</v>
      </c>
      <c r="H6366" s="1" t="s">
        <v>85</v>
      </c>
      <c r="I6366" s="12" t="s">
        <v>554</v>
      </c>
      <c r="J6366" s="12" t="s">
        <v>559</v>
      </c>
      <c r="K6366" s="1" t="s">
        <v>2613</v>
      </c>
      <c r="L6366" s="1" t="s">
        <v>2628</v>
      </c>
    </row>
    <row r="6367" spans="3:12">
      <c r="C6367" s="1" t="s">
        <v>2614</v>
      </c>
      <c r="F6367" s="12" t="s">
        <v>3350</v>
      </c>
      <c r="G6367" s="12" t="s">
        <v>3350</v>
      </c>
      <c r="H6367" s="1" t="s">
        <v>85</v>
      </c>
      <c r="I6367" s="12" t="s">
        <v>554</v>
      </c>
      <c r="J6367" s="12" t="s">
        <v>559</v>
      </c>
      <c r="K6367" s="1" t="s">
        <v>2613</v>
      </c>
      <c r="L6367" s="1" t="s">
        <v>2629</v>
      </c>
    </row>
    <row r="6368" spans="3:12">
      <c r="C6368" s="1" t="s">
        <v>2615</v>
      </c>
      <c r="F6368" s="12" t="s">
        <v>3350</v>
      </c>
      <c r="G6368" s="12" t="s">
        <v>3350</v>
      </c>
      <c r="H6368" s="1" t="s">
        <v>85</v>
      </c>
      <c r="I6368" s="12" t="s">
        <v>554</v>
      </c>
      <c r="J6368" s="12" t="s">
        <v>559</v>
      </c>
      <c r="K6368" s="1" t="s">
        <v>2613</v>
      </c>
      <c r="L6368" s="1" t="s">
        <v>2629</v>
      </c>
    </row>
    <row r="6369" spans="3:12">
      <c r="C6369" s="1" t="s">
        <v>2616</v>
      </c>
      <c r="D6369" s="1">
        <v>0</v>
      </c>
      <c r="E6369" s="1" t="s">
        <v>27</v>
      </c>
      <c r="F6369" s="12" t="s">
        <v>142</v>
      </c>
      <c r="G6369" s="12" t="s">
        <v>3350</v>
      </c>
      <c r="H6369" s="1" t="s">
        <v>85</v>
      </c>
      <c r="I6369" s="12" t="s">
        <v>2</v>
      </c>
      <c r="J6369" s="12" t="s">
        <v>559</v>
      </c>
      <c r="K6369" s="1" t="s">
        <v>2613</v>
      </c>
      <c r="L6369" s="1" t="s">
        <v>2629</v>
      </c>
    </row>
    <row r="6370" spans="3:12">
      <c r="C6370" s="1" t="s">
        <v>2617</v>
      </c>
      <c r="F6370" s="12" t="s">
        <v>3350</v>
      </c>
      <c r="G6370" s="12" t="s">
        <v>3350</v>
      </c>
      <c r="H6370" s="1" t="s">
        <v>85</v>
      </c>
      <c r="I6370" s="12" t="s">
        <v>554</v>
      </c>
      <c r="J6370" s="12" t="s">
        <v>559</v>
      </c>
      <c r="K6370" s="1" t="s">
        <v>2613</v>
      </c>
      <c r="L6370" s="1" t="s">
        <v>2629</v>
      </c>
    </row>
    <row r="6371" spans="3:12">
      <c r="C6371" s="1" t="s">
        <v>2618</v>
      </c>
      <c r="F6371" s="12" t="s">
        <v>3350</v>
      </c>
      <c r="G6371" s="12" t="s">
        <v>3350</v>
      </c>
      <c r="H6371" s="1" t="s">
        <v>85</v>
      </c>
      <c r="I6371" s="12" t="s">
        <v>554</v>
      </c>
      <c r="J6371" s="12" t="s">
        <v>559</v>
      </c>
      <c r="K6371" s="1" t="s">
        <v>2613</v>
      </c>
      <c r="L6371" s="1" t="s">
        <v>2629</v>
      </c>
    </row>
    <row r="6372" spans="3:12">
      <c r="C6372" s="1" t="s">
        <v>2614</v>
      </c>
      <c r="F6372" s="12" t="s">
        <v>3350</v>
      </c>
      <c r="G6372" s="12" t="s">
        <v>3350</v>
      </c>
      <c r="H6372" s="1" t="s">
        <v>85</v>
      </c>
      <c r="I6372" s="12" t="s">
        <v>554</v>
      </c>
      <c r="J6372" s="12" t="s">
        <v>559</v>
      </c>
      <c r="K6372" s="1" t="s">
        <v>2613</v>
      </c>
      <c r="L6372" s="1" t="s">
        <v>2630</v>
      </c>
    </row>
    <row r="6373" spans="3:12">
      <c r="C6373" s="1" t="s">
        <v>2615</v>
      </c>
      <c r="F6373" s="12" t="s">
        <v>3350</v>
      </c>
      <c r="G6373" s="12" t="s">
        <v>3350</v>
      </c>
      <c r="H6373" s="1" t="s">
        <v>85</v>
      </c>
      <c r="I6373" s="12" t="s">
        <v>554</v>
      </c>
      <c r="J6373" s="12" t="s">
        <v>559</v>
      </c>
      <c r="K6373" s="1" t="s">
        <v>2613</v>
      </c>
      <c r="L6373" s="1" t="s">
        <v>2630</v>
      </c>
    </row>
    <row r="6374" spans="3:12">
      <c r="C6374" s="1" t="s">
        <v>2616</v>
      </c>
      <c r="D6374" s="1">
        <v>0</v>
      </c>
      <c r="E6374" s="1" t="s">
        <v>27</v>
      </c>
      <c r="F6374" s="12" t="s">
        <v>142</v>
      </c>
      <c r="G6374" s="12" t="s">
        <v>3350</v>
      </c>
      <c r="H6374" s="1" t="s">
        <v>85</v>
      </c>
      <c r="I6374" s="12" t="s">
        <v>2</v>
      </c>
      <c r="J6374" s="12" t="s">
        <v>559</v>
      </c>
      <c r="K6374" s="1" t="s">
        <v>2613</v>
      </c>
      <c r="L6374" s="1" t="s">
        <v>2630</v>
      </c>
    </row>
    <row r="6375" spans="3:12">
      <c r="C6375" s="1" t="s">
        <v>2617</v>
      </c>
      <c r="F6375" s="12" t="s">
        <v>3350</v>
      </c>
      <c r="G6375" s="12" t="s">
        <v>3350</v>
      </c>
      <c r="H6375" s="1" t="s">
        <v>85</v>
      </c>
      <c r="I6375" s="12" t="s">
        <v>554</v>
      </c>
      <c r="J6375" s="12" t="s">
        <v>559</v>
      </c>
      <c r="K6375" s="1" t="s">
        <v>2613</v>
      </c>
      <c r="L6375" s="1" t="s">
        <v>2630</v>
      </c>
    </row>
    <row r="6376" spans="3:12">
      <c r="C6376" s="1" t="s">
        <v>2618</v>
      </c>
      <c r="F6376" s="12" t="s">
        <v>3350</v>
      </c>
      <c r="G6376" s="12" t="s">
        <v>3350</v>
      </c>
      <c r="H6376" s="1" t="s">
        <v>85</v>
      </c>
      <c r="I6376" s="12" t="s">
        <v>554</v>
      </c>
      <c r="J6376" s="12" t="s">
        <v>559</v>
      </c>
      <c r="K6376" s="1" t="s">
        <v>2613</v>
      </c>
      <c r="L6376" s="1" t="s">
        <v>2630</v>
      </c>
    </row>
    <row r="6377" spans="3:12">
      <c r="C6377" s="1" t="s">
        <v>2614</v>
      </c>
      <c r="F6377" s="12" t="s">
        <v>3350</v>
      </c>
      <c r="G6377" s="12" t="s">
        <v>3350</v>
      </c>
      <c r="H6377" s="1" t="s">
        <v>85</v>
      </c>
      <c r="I6377" s="12" t="s">
        <v>554</v>
      </c>
      <c r="J6377" s="12" t="s">
        <v>559</v>
      </c>
      <c r="K6377" s="1" t="s">
        <v>2613</v>
      </c>
      <c r="L6377" s="1" t="s">
        <v>2631</v>
      </c>
    </row>
    <row r="6378" spans="3:12">
      <c r="C6378" s="1" t="s">
        <v>2615</v>
      </c>
      <c r="F6378" s="12" t="s">
        <v>3350</v>
      </c>
      <c r="G6378" s="12" t="s">
        <v>3350</v>
      </c>
      <c r="H6378" s="1" t="s">
        <v>85</v>
      </c>
      <c r="I6378" s="12" t="s">
        <v>554</v>
      </c>
      <c r="J6378" s="12" t="s">
        <v>559</v>
      </c>
      <c r="K6378" s="1" t="s">
        <v>2613</v>
      </c>
      <c r="L6378" s="1" t="s">
        <v>2631</v>
      </c>
    </row>
    <row r="6379" spans="3:12">
      <c r="C6379" s="1" t="s">
        <v>2616</v>
      </c>
      <c r="D6379" s="1">
        <v>0</v>
      </c>
      <c r="E6379" s="1" t="s">
        <v>27</v>
      </c>
      <c r="F6379" s="12" t="s">
        <v>142</v>
      </c>
      <c r="G6379" s="12" t="s">
        <v>3350</v>
      </c>
      <c r="H6379" s="1" t="s">
        <v>85</v>
      </c>
      <c r="I6379" s="12" t="s">
        <v>2</v>
      </c>
      <c r="J6379" s="12" t="s">
        <v>559</v>
      </c>
      <c r="K6379" s="1" t="s">
        <v>2613</v>
      </c>
      <c r="L6379" s="1" t="s">
        <v>2631</v>
      </c>
    </row>
    <row r="6380" spans="3:12">
      <c r="C6380" s="1" t="s">
        <v>2617</v>
      </c>
      <c r="F6380" s="12" t="s">
        <v>3350</v>
      </c>
      <c r="G6380" s="12" t="s">
        <v>3350</v>
      </c>
      <c r="H6380" s="1" t="s">
        <v>85</v>
      </c>
      <c r="I6380" s="12" t="s">
        <v>554</v>
      </c>
      <c r="J6380" s="12" t="s">
        <v>559</v>
      </c>
      <c r="K6380" s="1" t="s">
        <v>2613</v>
      </c>
      <c r="L6380" s="1" t="s">
        <v>2631</v>
      </c>
    </row>
    <row r="6381" spans="3:12">
      <c r="C6381" s="1" t="s">
        <v>2618</v>
      </c>
      <c r="F6381" s="12" t="s">
        <v>3350</v>
      </c>
      <c r="G6381" s="12" t="s">
        <v>3350</v>
      </c>
      <c r="H6381" s="1" t="s">
        <v>85</v>
      </c>
      <c r="I6381" s="12" t="s">
        <v>554</v>
      </c>
      <c r="J6381" s="12" t="s">
        <v>559</v>
      </c>
      <c r="K6381" s="1" t="s">
        <v>2613</v>
      </c>
      <c r="L6381" s="1" t="s">
        <v>2631</v>
      </c>
    </row>
    <row r="6382" spans="3:12">
      <c r="C6382" s="1" t="s">
        <v>2614</v>
      </c>
      <c r="F6382" s="12" t="s">
        <v>3350</v>
      </c>
      <c r="G6382" s="12" t="s">
        <v>3350</v>
      </c>
      <c r="H6382" s="1" t="s">
        <v>85</v>
      </c>
      <c r="I6382" s="12" t="s">
        <v>554</v>
      </c>
      <c r="J6382" s="12" t="s">
        <v>559</v>
      </c>
      <c r="K6382" s="1" t="s">
        <v>2613</v>
      </c>
      <c r="L6382" s="1" t="s">
        <v>2632</v>
      </c>
    </row>
    <row r="6383" spans="3:12">
      <c r="C6383" s="1" t="s">
        <v>2615</v>
      </c>
      <c r="F6383" s="12" t="s">
        <v>3350</v>
      </c>
      <c r="G6383" s="12" t="s">
        <v>3350</v>
      </c>
      <c r="H6383" s="1" t="s">
        <v>85</v>
      </c>
      <c r="I6383" s="12" t="s">
        <v>554</v>
      </c>
      <c r="J6383" s="12" t="s">
        <v>559</v>
      </c>
      <c r="K6383" s="1" t="s">
        <v>2613</v>
      </c>
      <c r="L6383" s="1" t="s">
        <v>2632</v>
      </c>
    </row>
    <row r="6384" spans="3:12" ht="73.5">
      <c r="C6384" s="1" t="s">
        <v>2616</v>
      </c>
      <c r="D6384" s="1">
        <v>0</v>
      </c>
      <c r="E6384" s="1" t="s">
        <v>27</v>
      </c>
      <c r="F6384" s="12" t="s">
        <v>142</v>
      </c>
      <c r="G6384" s="12" t="s">
        <v>3350</v>
      </c>
      <c r="H6384" s="1" t="s">
        <v>85</v>
      </c>
      <c r="I6384" s="12" t="s">
        <v>2</v>
      </c>
      <c r="J6384" s="12" t="s">
        <v>559</v>
      </c>
      <c r="K6384" s="1" t="s">
        <v>2613</v>
      </c>
      <c r="L6384" s="82" t="s">
        <v>2632</v>
      </c>
    </row>
    <row r="6385" spans="3:12" ht="73.5">
      <c r="C6385" s="1" t="s">
        <v>2617</v>
      </c>
      <c r="F6385" s="12" t="s">
        <v>3350</v>
      </c>
      <c r="G6385" s="12" t="s">
        <v>3350</v>
      </c>
      <c r="H6385" s="1" t="s">
        <v>85</v>
      </c>
      <c r="I6385" s="12" t="s">
        <v>554</v>
      </c>
      <c r="J6385" s="12" t="s">
        <v>559</v>
      </c>
      <c r="K6385" s="1" t="s">
        <v>2613</v>
      </c>
      <c r="L6385" s="82" t="s">
        <v>2632</v>
      </c>
    </row>
    <row r="6386" spans="3:12" ht="73.5">
      <c r="C6386" s="1" t="s">
        <v>2618</v>
      </c>
      <c r="F6386" s="12" t="s">
        <v>3350</v>
      </c>
      <c r="G6386" s="12" t="s">
        <v>3350</v>
      </c>
      <c r="H6386" s="1" t="s">
        <v>85</v>
      </c>
      <c r="I6386" s="12" t="s">
        <v>554</v>
      </c>
      <c r="J6386" s="12" t="s">
        <v>559</v>
      </c>
      <c r="K6386" s="1" t="s">
        <v>2613</v>
      </c>
      <c r="L6386" s="82" t="s">
        <v>2632</v>
      </c>
    </row>
    <row r="6387" spans="3:12" ht="31.5">
      <c r="C6387" s="1" t="s">
        <v>2614</v>
      </c>
      <c r="F6387" s="12" t="s">
        <v>3350</v>
      </c>
      <c r="G6387" s="12" t="s">
        <v>3350</v>
      </c>
      <c r="H6387" s="1" t="s">
        <v>85</v>
      </c>
      <c r="I6387" s="12" t="s">
        <v>554</v>
      </c>
      <c r="J6387" s="12" t="s">
        <v>559</v>
      </c>
      <c r="K6387" s="1" t="s">
        <v>2613</v>
      </c>
      <c r="L6387" s="82" t="s">
        <v>2633</v>
      </c>
    </row>
    <row r="6388" spans="3:12" ht="31.5">
      <c r="C6388" s="1" t="s">
        <v>2615</v>
      </c>
      <c r="F6388" s="12" t="s">
        <v>3350</v>
      </c>
      <c r="G6388" s="12" t="s">
        <v>3350</v>
      </c>
      <c r="H6388" s="1" t="s">
        <v>85</v>
      </c>
      <c r="I6388" s="12" t="s">
        <v>554</v>
      </c>
      <c r="J6388" s="12" t="s">
        <v>559</v>
      </c>
      <c r="K6388" s="1" t="s">
        <v>2613</v>
      </c>
      <c r="L6388" s="82" t="s">
        <v>2633</v>
      </c>
    </row>
    <row r="6389" spans="3:12" ht="31.5">
      <c r="C6389" s="1" t="s">
        <v>2616</v>
      </c>
      <c r="D6389" s="1">
        <v>0</v>
      </c>
      <c r="E6389" s="1" t="s">
        <v>27</v>
      </c>
      <c r="F6389" s="12" t="s">
        <v>142</v>
      </c>
      <c r="G6389" s="12" t="s">
        <v>3350</v>
      </c>
      <c r="H6389" s="1" t="s">
        <v>85</v>
      </c>
      <c r="I6389" s="12" t="s">
        <v>2</v>
      </c>
      <c r="J6389" s="12" t="s">
        <v>559</v>
      </c>
      <c r="K6389" s="1" t="s">
        <v>2613</v>
      </c>
      <c r="L6389" s="82" t="s">
        <v>2633</v>
      </c>
    </row>
    <row r="6390" spans="3:12" ht="31.5">
      <c r="C6390" s="1" t="s">
        <v>2617</v>
      </c>
      <c r="F6390" s="12" t="s">
        <v>3350</v>
      </c>
      <c r="G6390" s="12" t="s">
        <v>3350</v>
      </c>
      <c r="H6390" s="1" t="s">
        <v>85</v>
      </c>
      <c r="I6390" s="12" t="s">
        <v>554</v>
      </c>
      <c r="J6390" s="12" t="s">
        <v>559</v>
      </c>
      <c r="K6390" s="1" t="s">
        <v>2613</v>
      </c>
      <c r="L6390" s="82" t="s">
        <v>2633</v>
      </c>
    </row>
    <row r="6391" spans="3:12" ht="31.5">
      <c r="C6391" s="1" t="s">
        <v>2618</v>
      </c>
      <c r="F6391" s="12" t="s">
        <v>3350</v>
      </c>
      <c r="G6391" s="12" t="s">
        <v>3350</v>
      </c>
      <c r="H6391" s="1" t="s">
        <v>85</v>
      </c>
      <c r="I6391" s="12" t="s">
        <v>554</v>
      </c>
      <c r="J6391" s="12" t="s">
        <v>559</v>
      </c>
      <c r="K6391" s="1" t="s">
        <v>2613</v>
      </c>
      <c r="L6391" s="82" t="s">
        <v>2633</v>
      </c>
    </row>
    <row r="6392" spans="3:12" ht="31.5">
      <c r="C6392" s="1" t="s">
        <v>2614</v>
      </c>
      <c r="F6392" s="12" t="s">
        <v>3350</v>
      </c>
      <c r="G6392" s="12" t="s">
        <v>3350</v>
      </c>
      <c r="H6392" s="1" t="s">
        <v>85</v>
      </c>
      <c r="I6392" s="12" t="s">
        <v>554</v>
      </c>
      <c r="J6392" s="12" t="s">
        <v>559</v>
      </c>
      <c r="K6392" s="1" t="s">
        <v>2613</v>
      </c>
      <c r="L6392" s="82" t="s">
        <v>2634</v>
      </c>
    </row>
    <row r="6393" spans="3:12" ht="31.5">
      <c r="C6393" s="1" t="s">
        <v>2615</v>
      </c>
      <c r="F6393" s="12" t="s">
        <v>3350</v>
      </c>
      <c r="G6393" s="12" t="s">
        <v>3350</v>
      </c>
      <c r="H6393" s="1" t="s">
        <v>85</v>
      </c>
      <c r="I6393" s="12" t="s">
        <v>554</v>
      </c>
      <c r="J6393" s="12" t="s">
        <v>559</v>
      </c>
      <c r="K6393" s="1" t="s">
        <v>2613</v>
      </c>
      <c r="L6393" s="82" t="s">
        <v>2634</v>
      </c>
    </row>
    <row r="6394" spans="3:12" ht="31.5">
      <c r="C6394" s="1" t="s">
        <v>2616</v>
      </c>
      <c r="D6394" s="1">
        <v>0</v>
      </c>
      <c r="E6394" s="1" t="s">
        <v>27</v>
      </c>
      <c r="F6394" s="12" t="s">
        <v>142</v>
      </c>
      <c r="G6394" s="12" t="s">
        <v>3350</v>
      </c>
      <c r="H6394" s="1" t="s">
        <v>85</v>
      </c>
      <c r="I6394" s="12" t="s">
        <v>2</v>
      </c>
      <c r="J6394" s="12" t="s">
        <v>559</v>
      </c>
      <c r="K6394" s="1" t="s">
        <v>2613</v>
      </c>
      <c r="L6394" s="82" t="s">
        <v>2634</v>
      </c>
    </row>
    <row r="6395" spans="3:12" ht="31.5">
      <c r="C6395" s="1" t="s">
        <v>2617</v>
      </c>
      <c r="F6395" s="12" t="s">
        <v>3350</v>
      </c>
      <c r="G6395" s="12" t="s">
        <v>3350</v>
      </c>
      <c r="H6395" s="1" t="s">
        <v>85</v>
      </c>
      <c r="I6395" s="12" t="s">
        <v>554</v>
      </c>
      <c r="J6395" s="12" t="s">
        <v>559</v>
      </c>
      <c r="K6395" s="1" t="s">
        <v>2613</v>
      </c>
      <c r="L6395" s="82" t="s">
        <v>2634</v>
      </c>
    </row>
    <row r="6396" spans="3:12" ht="31.5">
      <c r="C6396" s="1" t="s">
        <v>2618</v>
      </c>
      <c r="F6396" s="12" t="s">
        <v>3350</v>
      </c>
      <c r="G6396" s="12" t="s">
        <v>3350</v>
      </c>
      <c r="H6396" s="1" t="s">
        <v>85</v>
      </c>
      <c r="I6396" s="12" t="s">
        <v>554</v>
      </c>
      <c r="J6396" s="12" t="s">
        <v>559</v>
      </c>
      <c r="K6396" s="1" t="s">
        <v>2613</v>
      </c>
      <c r="L6396" s="82" t="s">
        <v>2634</v>
      </c>
    </row>
    <row r="6397" spans="3:12">
      <c r="C6397" s="1" t="s">
        <v>2620</v>
      </c>
      <c r="F6397" s="12" t="s">
        <v>3350</v>
      </c>
      <c r="G6397" s="12" t="s">
        <v>3350</v>
      </c>
      <c r="H6397" s="1" t="s">
        <v>85</v>
      </c>
      <c r="I6397" s="12" t="s">
        <v>554</v>
      </c>
      <c r="J6397" s="12" t="s">
        <v>559</v>
      </c>
      <c r="L6397" s="82"/>
    </row>
    <row r="6398" spans="3:12">
      <c r="C6398" s="1" t="s">
        <v>2621</v>
      </c>
      <c r="F6398" s="12" t="s">
        <v>3350</v>
      </c>
      <c r="G6398" s="12" t="s">
        <v>3350</v>
      </c>
      <c r="H6398" s="1" t="s">
        <v>85</v>
      </c>
      <c r="I6398" s="12" t="s">
        <v>554</v>
      </c>
      <c r="J6398" s="12" t="s">
        <v>559</v>
      </c>
      <c r="L6398" s="82"/>
    </row>
    <row r="6399" spans="3:12">
      <c r="C6399" s="1" t="s">
        <v>2622</v>
      </c>
      <c r="D6399" s="1">
        <v>0</v>
      </c>
      <c r="E6399" s="1" t="s">
        <v>27</v>
      </c>
      <c r="F6399" s="12" t="s">
        <v>142</v>
      </c>
      <c r="G6399" s="12" t="s">
        <v>3350</v>
      </c>
      <c r="H6399" s="1" t="s">
        <v>85</v>
      </c>
      <c r="I6399" s="12" t="s">
        <v>2</v>
      </c>
      <c r="J6399" s="12" t="s">
        <v>559</v>
      </c>
      <c r="L6399" s="82"/>
    </row>
    <row r="6400" spans="3:12">
      <c r="C6400" s="1" t="s">
        <v>2623</v>
      </c>
      <c r="F6400" s="12" t="s">
        <v>3350</v>
      </c>
      <c r="G6400" s="12" t="s">
        <v>3350</v>
      </c>
      <c r="H6400" s="1" t="s">
        <v>85</v>
      </c>
      <c r="I6400" s="12" t="s">
        <v>554</v>
      </c>
      <c r="J6400" s="12" t="s">
        <v>559</v>
      </c>
      <c r="L6400" s="82"/>
    </row>
    <row r="6401" spans="3:12">
      <c r="C6401" s="1" t="s">
        <v>2624</v>
      </c>
      <c r="F6401" s="12" t="s">
        <v>3350</v>
      </c>
      <c r="G6401" s="12" t="s">
        <v>3350</v>
      </c>
      <c r="H6401" s="1" t="s">
        <v>85</v>
      </c>
      <c r="I6401" s="12" t="s">
        <v>554</v>
      </c>
      <c r="J6401" s="12" t="s">
        <v>559</v>
      </c>
      <c r="L6401" s="82"/>
    </row>
    <row r="6402" spans="3:12">
      <c r="C6402" s="1" t="s">
        <v>2625</v>
      </c>
      <c r="F6402" s="12" t="s">
        <v>3350</v>
      </c>
      <c r="G6402" s="12" t="s">
        <v>3350</v>
      </c>
      <c r="H6402" s="1" t="s">
        <v>85</v>
      </c>
      <c r="I6402" s="12" t="s">
        <v>554</v>
      </c>
      <c r="J6402" s="12" t="s">
        <v>559</v>
      </c>
      <c r="L6402" s="82"/>
    </row>
    <row r="6403" spans="3:12">
      <c r="C6403" s="1" t="s">
        <v>2626</v>
      </c>
      <c r="F6403" s="12" t="s">
        <v>3350</v>
      </c>
      <c r="G6403" s="12" t="s">
        <v>3350</v>
      </c>
      <c r="H6403" s="1" t="s">
        <v>85</v>
      </c>
      <c r="I6403" s="12" t="s">
        <v>554</v>
      </c>
      <c r="J6403" s="12" t="s">
        <v>559</v>
      </c>
      <c r="L6403" s="82"/>
    </row>
    <row r="6404" spans="3:12">
      <c r="C6404" s="1" t="s">
        <v>2627</v>
      </c>
      <c r="F6404" s="12" t="s">
        <v>3350</v>
      </c>
      <c r="G6404" s="12" t="s">
        <v>3350</v>
      </c>
      <c r="H6404" s="1" t="s">
        <v>85</v>
      </c>
      <c r="I6404" s="12" t="s">
        <v>554</v>
      </c>
      <c r="J6404" s="12" t="s">
        <v>559</v>
      </c>
      <c r="L6404" s="82"/>
    </row>
    <row r="6405" spans="3:12">
      <c r="C6405" s="1" t="s">
        <v>2298</v>
      </c>
      <c r="F6405" s="12" t="s">
        <v>3352</v>
      </c>
      <c r="G6405" s="12" t="s">
        <v>3350</v>
      </c>
      <c r="H6405" s="1" t="s">
        <v>85</v>
      </c>
      <c r="I6405" s="12" t="s">
        <v>554</v>
      </c>
      <c r="J6405" s="12" t="s">
        <v>559</v>
      </c>
      <c r="L6405" s="82"/>
    </row>
    <row r="6406" spans="3:12">
      <c r="C6406" s="1" t="s">
        <v>2306</v>
      </c>
      <c r="F6406" s="12" t="s">
        <v>3352</v>
      </c>
      <c r="G6406" s="12" t="s">
        <v>3350</v>
      </c>
      <c r="H6406" s="1" t="s">
        <v>85</v>
      </c>
      <c r="I6406" s="12" t="s">
        <v>554</v>
      </c>
      <c r="J6406" s="12" t="s">
        <v>559</v>
      </c>
      <c r="L6406" s="82"/>
    </row>
    <row r="6407" spans="3:12">
      <c r="C6407" s="1" t="s">
        <v>2287</v>
      </c>
      <c r="F6407" s="12" t="s">
        <v>3350</v>
      </c>
      <c r="G6407" s="12" t="s">
        <v>3350</v>
      </c>
      <c r="H6407" s="1" t="s">
        <v>85</v>
      </c>
      <c r="I6407" s="12" t="s">
        <v>554</v>
      </c>
      <c r="J6407" s="12" t="s">
        <v>559</v>
      </c>
      <c r="L6407" s="82"/>
    </row>
    <row r="6408" spans="3:12">
      <c r="C6408" s="1" t="s">
        <v>2639</v>
      </c>
      <c r="F6408" s="12" t="s">
        <v>3350</v>
      </c>
      <c r="G6408" s="12" t="s">
        <v>3350</v>
      </c>
      <c r="H6408" s="1" t="s">
        <v>85</v>
      </c>
      <c r="I6408" s="12" t="s">
        <v>554</v>
      </c>
      <c r="J6408" s="12" t="s">
        <v>559</v>
      </c>
      <c r="L6408" s="82"/>
    </row>
    <row r="6409" spans="3:12">
      <c r="C6409" s="1" t="s">
        <v>3106</v>
      </c>
      <c r="D6409" s="1">
        <v>0</v>
      </c>
      <c r="E6409" s="1" t="s">
        <v>27</v>
      </c>
      <c r="F6409" s="12" t="s">
        <v>142</v>
      </c>
      <c r="G6409" s="12" t="s">
        <v>3350</v>
      </c>
      <c r="H6409" s="1" t="s">
        <v>85</v>
      </c>
      <c r="I6409" s="12" t="s">
        <v>2</v>
      </c>
      <c r="J6409" s="12" t="s">
        <v>559</v>
      </c>
      <c r="L6409" s="82"/>
    </row>
    <row r="6410" spans="3:12">
      <c r="C6410" s="1" t="s">
        <v>2640</v>
      </c>
      <c r="D6410" s="1">
        <v>0</v>
      </c>
      <c r="E6410" s="1" t="s">
        <v>27</v>
      </c>
      <c r="F6410" s="12" t="s">
        <v>142</v>
      </c>
      <c r="G6410" s="12" t="s">
        <v>3350</v>
      </c>
      <c r="H6410" s="1" t="s">
        <v>85</v>
      </c>
      <c r="I6410" s="12" t="s">
        <v>554</v>
      </c>
      <c r="J6410" s="12" t="s">
        <v>559</v>
      </c>
      <c r="L6410" s="82"/>
    </row>
    <row r="6411" spans="3:12">
      <c r="C6411" s="1" t="s">
        <v>2641</v>
      </c>
      <c r="F6411" s="12" t="s">
        <v>3350</v>
      </c>
      <c r="G6411" s="12" t="s">
        <v>3350</v>
      </c>
      <c r="H6411" s="1" t="s">
        <v>85</v>
      </c>
      <c r="I6411" s="12" t="s">
        <v>554</v>
      </c>
      <c r="J6411" s="12" t="s">
        <v>559</v>
      </c>
      <c r="L6411" s="82"/>
    </row>
    <row r="6412" spans="3:12">
      <c r="C6412" s="1" t="s">
        <v>2642</v>
      </c>
      <c r="F6412" s="12" t="s">
        <v>3350</v>
      </c>
      <c r="G6412" s="12" t="s">
        <v>3350</v>
      </c>
      <c r="H6412" s="1" t="s">
        <v>85</v>
      </c>
      <c r="I6412" s="12" t="s">
        <v>554</v>
      </c>
      <c r="J6412" s="12" t="s">
        <v>559</v>
      </c>
      <c r="L6412" s="82"/>
    </row>
    <row r="6413" spans="3:12">
      <c r="C6413" s="1" t="s">
        <v>2295</v>
      </c>
      <c r="F6413" s="12" t="s">
        <v>3350</v>
      </c>
      <c r="G6413" s="12" t="s">
        <v>3350</v>
      </c>
      <c r="H6413" s="1" t="s">
        <v>85</v>
      </c>
      <c r="I6413" s="12" t="s">
        <v>554</v>
      </c>
      <c r="J6413" s="12" t="s">
        <v>559</v>
      </c>
      <c r="L6413" s="82"/>
    </row>
    <row r="6414" spans="3:12">
      <c r="C6414" s="1" t="s">
        <v>2235</v>
      </c>
      <c r="D6414" s="1">
        <v>0</v>
      </c>
      <c r="E6414" s="1" t="s">
        <v>27</v>
      </c>
      <c r="F6414" s="12" t="s">
        <v>142</v>
      </c>
      <c r="G6414" s="12" t="s">
        <v>3350</v>
      </c>
      <c r="H6414" s="1" t="s">
        <v>85</v>
      </c>
      <c r="I6414" s="12" t="s">
        <v>554</v>
      </c>
      <c r="J6414" s="12" t="s">
        <v>559</v>
      </c>
      <c r="L6414" s="82"/>
    </row>
    <row r="6415" spans="3:12">
      <c r="C6415" s="1" t="s">
        <v>2647</v>
      </c>
      <c r="F6415" s="12" t="s">
        <v>3350</v>
      </c>
      <c r="G6415" s="12" t="s">
        <v>3350</v>
      </c>
      <c r="H6415" s="1" t="s">
        <v>85</v>
      </c>
      <c r="I6415" s="12" t="s">
        <v>554</v>
      </c>
      <c r="J6415" s="12" t="s">
        <v>559</v>
      </c>
    </row>
    <row r="6416" spans="3:12">
      <c r="C6416" s="1" t="s">
        <v>2648</v>
      </c>
      <c r="F6416" s="12" t="s">
        <v>3350</v>
      </c>
      <c r="G6416" s="12" t="s">
        <v>3350</v>
      </c>
      <c r="H6416" s="1" t="s">
        <v>85</v>
      </c>
      <c r="I6416" s="12" t="s">
        <v>554</v>
      </c>
      <c r="J6416" s="12" t="s">
        <v>559</v>
      </c>
    </row>
    <row r="6417" spans="3:12">
      <c r="C6417" s="1" t="s">
        <v>2649</v>
      </c>
      <c r="D6417" s="1">
        <v>0</v>
      </c>
      <c r="E6417" s="1" t="s">
        <v>27</v>
      </c>
      <c r="F6417" s="12" t="s">
        <v>142</v>
      </c>
      <c r="G6417" s="12" t="s">
        <v>3350</v>
      </c>
      <c r="H6417" s="1" t="s">
        <v>85</v>
      </c>
      <c r="I6417" s="12" t="s">
        <v>2</v>
      </c>
      <c r="J6417" s="12" t="s">
        <v>559</v>
      </c>
    </row>
    <row r="6418" spans="3:12">
      <c r="C6418" s="1" t="s">
        <v>2650</v>
      </c>
      <c r="D6418" s="1">
        <v>0</v>
      </c>
      <c r="E6418" s="1" t="s">
        <v>27</v>
      </c>
      <c r="F6418" s="12" t="s">
        <v>142</v>
      </c>
      <c r="G6418" s="12" t="s">
        <v>3350</v>
      </c>
      <c r="H6418" s="1" t="s">
        <v>85</v>
      </c>
      <c r="I6418" s="12" t="s">
        <v>2</v>
      </c>
      <c r="J6418" s="12" t="s">
        <v>559</v>
      </c>
    </row>
    <row r="6419" spans="3:12">
      <c r="C6419" s="1" t="s">
        <v>2288</v>
      </c>
      <c r="F6419" s="12" t="s">
        <v>3350</v>
      </c>
      <c r="G6419" s="12" t="s">
        <v>3350</v>
      </c>
      <c r="H6419" s="1" t="s">
        <v>85</v>
      </c>
      <c r="I6419" s="12" t="s">
        <v>554</v>
      </c>
      <c r="J6419" s="12" t="s">
        <v>559</v>
      </c>
    </row>
    <row r="6420" spans="3:12">
      <c r="C6420" s="1" t="s">
        <v>2653</v>
      </c>
      <c r="F6420" s="12" t="s">
        <v>3350</v>
      </c>
      <c r="G6420" s="12" t="s">
        <v>3350</v>
      </c>
      <c r="H6420" s="1" t="s">
        <v>85</v>
      </c>
      <c r="I6420" s="12" t="s">
        <v>554</v>
      </c>
      <c r="J6420" s="12" t="s">
        <v>559</v>
      </c>
    </row>
    <row r="6421" spans="3:12">
      <c r="C6421" s="1" t="s">
        <v>2654</v>
      </c>
      <c r="D6421" s="1">
        <v>0</v>
      </c>
      <c r="E6421" s="1" t="s">
        <v>27</v>
      </c>
      <c r="F6421" s="12" t="s">
        <v>142</v>
      </c>
      <c r="G6421" s="12" t="s">
        <v>3350</v>
      </c>
      <c r="H6421" s="1" t="s">
        <v>85</v>
      </c>
      <c r="I6421" s="12" t="s">
        <v>554</v>
      </c>
      <c r="J6421" s="12" t="s">
        <v>559</v>
      </c>
      <c r="K6421" s="1" t="s">
        <v>2652</v>
      </c>
      <c r="L6421" s="1" t="s">
        <v>3120</v>
      </c>
    </row>
    <row r="6422" spans="3:12">
      <c r="C6422" s="1" t="s">
        <v>2655</v>
      </c>
      <c r="F6422" s="12" t="s">
        <v>3350</v>
      </c>
      <c r="G6422" s="12" t="s">
        <v>3350</v>
      </c>
      <c r="H6422" s="1" t="s">
        <v>85</v>
      </c>
      <c r="I6422" s="12" t="s">
        <v>554</v>
      </c>
      <c r="J6422" s="12" t="s">
        <v>559</v>
      </c>
      <c r="K6422" s="1" t="s">
        <v>2652</v>
      </c>
      <c r="L6422" s="1" t="s">
        <v>3120</v>
      </c>
    </row>
    <row r="6423" spans="3:12">
      <c r="C6423" s="1" t="s">
        <v>2656</v>
      </c>
      <c r="D6423" s="1">
        <v>0</v>
      </c>
      <c r="E6423" s="1" t="s">
        <v>27</v>
      </c>
      <c r="F6423" s="12" t="s">
        <v>142</v>
      </c>
      <c r="G6423" s="12" t="s">
        <v>3350</v>
      </c>
      <c r="H6423" s="1" t="s">
        <v>85</v>
      </c>
      <c r="I6423" s="12" t="s">
        <v>554</v>
      </c>
      <c r="J6423" s="12" t="s">
        <v>559</v>
      </c>
      <c r="K6423" s="1" t="s">
        <v>2652</v>
      </c>
      <c r="L6423" s="1" t="s">
        <v>3120</v>
      </c>
    </row>
    <row r="6424" spans="3:12">
      <c r="C6424" s="1" t="s">
        <v>2657</v>
      </c>
      <c r="F6424" s="12" t="s">
        <v>3350</v>
      </c>
      <c r="G6424" s="12" t="s">
        <v>3350</v>
      </c>
      <c r="H6424" s="1" t="s">
        <v>85</v>
      </c>
      <c r="I6424" s="12" t="s">
        <v>554</v>
      </c>
      <c r="J6424" s="12" t="s">
        <v>559</v>
      </c>
      <c r="K6424" s="1" t="s">
        <v>2652</v>
      </c>
      <c r="L6424" s="1" t="s">
        <v>3120</v>
      </c>
    </row>
    <row r="6425" spans="3:12">
      <c r="C6425" s="1" t="s">
        <v>2654</v>
      </c>
      <c r="D6425" s="1">
        <v>0</v>
      </c>
      <c r="E6425" s="1" t="s">
        <v>27</v>
      </c>
      <c r="F6425" s="12" t="s">
        <v>142</v>
      </c>
      <c r="G6425" s="12" t="s">
        <v>3350</v>
      </c>
      <c r="H6425" s="1" t="s">
        <v>85</v>
      </c>
      <c r="I6425" s="12" t="s">
        <v>554</v>
      </c>
      <c r="J6425" s="12" t="s">
        <v>559</v>
      </c>
      <c r="K6425" s="1" t="s">
        <v>2652</v>
      </c>
      <c r="L6425" s="1" t="s">
        <v>2658</v>
      </c>
    </row>
    <row r="6426" spans="3:12">
      <c r="C6426" s="1" t="s">
        <v>2655</v>
      </c>
      <c r="F6426" s="12" t="s">
        <v>3350</v>
      </c>
      <c r="G6426" s="12" t="s">
        <v>3350</v>
      </c>
      <c r="H6426" s="1" t="s">
        <v>85</v>
      </c>
      <c r="I6426" s="12" t="s">
        <v>554</v>
      </c>
      <c r="J6426" s="12" t="s">
        <v>559</v>
      </c>
      <c r="K6426" s="1" t="s">
        <v>2652</v>
      </c>
      <c r="L6426" s="1" t="s">
        <v>2658</v>
      </c>
    </row>
    <row r="6427" spans="3:12">
      <c r="C6427" s="1" t="s">
        <v>2656</v>
      </c>
      <c r="D6427" s="1">
        <v>0</v>
      </c>
      <c r="E6427" s="1" t="s">
        <v>27</v>
      </c>
      <c r="F6427" s="12" t="s">
        <v>142</v>
      </c>
      <c r="G6427" s="12" t="s">
        <v>3350</v>
      </c>
      <c r="H6427" s="1" t="s">
        <v>85</v>
      </c>
      <c r="I6427" s="12" t="s">
        <v>554</v>
      </c>
      <c r="J6427" s="12" t="s">
        <v>559</v>
      </c>
      <c r="K6427" s="1" t="s">
        <v>2652</v>
      </c>
      <c r="L6427" s="1" t="s">
        <v>2658</v>
      </c>
    </row>
    <row r="6428" spans="3:12">
      <c r="C6428" s="1" t="s">
        <v>2657</v>
      </c>
      <c r="F6428" s="12" t="s">
        <v>3350</v>
      </c>
      <c r="G6428" s="12" t="s">
        <v>3350</v>
      </c>
      <c r="H6428" s="1" t="s">
        <v>85</v>
      </c>
      <c r="I6428" s="12" t="s">
        <v>554</v>
      </c>
      <c r="J6428" s="12" t="s">
        <v>559</v>
      </c>
      <c r="K6428" s="1" t="s">
        <v>2652</v>
      </c>
      <c r="L6428" s="1" t="s">
        <v>2658</v>
      </c>
    </row>
    <row r="6429" spans="3:12">
      <c r="C6429" s="1" t="s">
        <v>2654</v>
      </c>
      <c r="D6429" s="1">
        <v>0</v>
      </c>
      <c r="E6429" s="1" t="s">
        <v>27</v>
      </c>
      <c r="F6429" s="12" t="s">
        <v>142</v>
      </c>
      <c r="G6429" s="12" t="s">
        <v>3350</v>
      </c>
      <c r="H6429" s="1" t="s">
        <v>85</v>
      </c>
      <c r="I6429" s="12" t="s">
        <v>554</v>
      </c>
      <c r="J6429" s="12" t="s">
        <v>559</v>
      </c>
      <c r="K6429" s="1" t="s">
        <v>2652</v>
      </c>
      <c r="L6429" s="1" t="s">
        <v>2660</v>
      </c>
    </row>
    <row r="6430" spans="3:12">
      <c r="C6430" s="1" t="s">
        <v>2655</v>
      </c>
      <c r="F6430" s="12" t="s">
        <v>3350</v>
      </c>
      <c r="G6430" s="12" t="s">
        <v>3350</v>
      </c>
      <c r="H6430" s="1" t="s">
        <v>85</v>
      </c>
      <c r="I6430" s="12" t="s">
        <v>554</v>
      </c>
      <c r="J6430" s="12" t="s">
        <v>559</v>
      </c>
      <c r="K6430" s="1" t="s">
        <v>2652</v>
      </c>
      <c r="L6430" s="1" t="s">
        <v>2660</v>
      </c>
    </row>
    <row r="6431" spans="3:12">
      <c r="C6431" s="1" t="s">
        <v>2656</v>
      </c>
      <c r="D6431" s="1">
        <v>0</v>
      </c>
      <c r="E6431" s="1" t="s">
        <v>27</v>
      </c>
      <c r="F6431" s="12" t="s">
        <v>142</v>
      </c>
      <c r="G6431" s="12" t="s">
        <v>3350</v>
      </c>
      <c r="H6431" s="1" t="s">
        <v>85</v>
      </c>
      <c r="I6431" s="12" t="s">
        <v>554</v>
      </c>
      <c r="J6431" s="12" t="s">
        <v>559</v>
      </c>
      <c r="K6431" s="1" t="s">
        <v>2652</v>
      </c>
      <c r="L6431" s="1" t="s">
        <v>2660</v>
      </c>
    </row>
    <row r="6432" spans="3:12">
      <c r="C6432" s="1" t="s">
        <v>2657</v>
      </c>
      <c r="F6432" s="12" t="s">
        <v>3350</v>
      </c>
      <c r="G6432" s="12" t="s">
        <v>3350</v>
      </c>
      <c r="H6432" s="1" t="s">
        <v>85</v>
      </c>
      <c r="I6432" s="12" t="s">
        <v>554</v>
      </c>
      <c r="J6432" s="12" t="s">
        <v>559</v>
      </c>
      <c r="K6432" s="1" t="s">
        <v>2652</v>
      </c>
      <c r="L6432" s="1" t="s">
        <v>2660</v>
      </c>
    </row>
    <row r="6433" spans="3:12">
      <c r="C6433" s="1" t="s">
        <v>2654</v>
      </c>
      <c r="D6433" s="1">
        <v>0</v>
      </c>
      <c r="E6433" s="1" t="s">
        <v>27</v>
      </c>
      <c r="F6433" s="12" t="s">
        <v>142</v>
      </c>
      <c r="G6433" s="12" t="s">
        <v>3350</v>
      </c>
      <c r="H6433" s="1" t="s">
        <v>85</v>
      </c>
      <c r="I6433" s="12" t="s">
        <v>554</v>
      </c>
      <c r="J6433" s="12" t="s">
        <v>559</v>
      </c>
      <c r="K6433" s="1" t="s">
        <v>2652</v>
      </c>
      <c r="L6433" s="1" t="s">
        <v>2531</v>
      </c>
    </row>
    <row r="6434" spans="3:12">
      <c r="C6434" s="1" t="s">
        <v>2655</v>
      </c>
      <c r="F6434" s="12" t="s">
        <v>3350</v>
      </c>
      <c r="G6434" s="12" t="s">
        <v>3350</v>
      </c>
      <c r="H6434" s="1" t="s">
        <v>85</v>
      </c>
      <c r="I6434" s="12" t="s">
        <v>554</v>
      </c>
      <c r="J6434" s="12" t="s">
        <v>559</v>
      </c>
      <c r="K6434" s="1" t="s">
        <v>2652</v>
      </c>
      <c r="L6434" s="1" t="s">
        <v>2531</v>
      </c>
    </row>
    <row r="6435" spans="3:12">
      <c r="C6435" s="1" t="s">
        <v>2656</v>
      </c>
      <c r="D6435" s="1">
        <v>0</v>
      </c>
      <c r="E6435" s="1" t="s">
        <v>27</v>
      </c>
      <c r="F6435" s="12" t="s">
        <v>142</v>
      </c>
      <c r="G6435" s="12" t="s">
        <v>3350</v>
      </c>
      <c r="H6435" s="1" t="s">
        <v>85</v>
      </c>
      <c r="I6435" s="12" t="s">
        <v>554</v>
      </c>
      <c r="J6435" s="12" t="s">
        <v>559</v>
      </c>
      <c r="K6435" s="1" t="s">
        <v>2652</v>
      </c>
      <c r="L6435" s="1" t="s">
        <v>2531</v>
      </c>
    </row>
    <row r="6436" spans="3:12">
      <c r="C6436" s="1" t="s">
        <v>2657</v>
      </c>
      <c r="F6436" s="12" t="s">
        <v>3350</v>
      </c>
      <c r="G6436" s="12" t="s">
        <v>3350</v>
      </c>
      <c r="H6436" s="1" t="s">
        <v>85</v>
      </c>
      <c r="I6436" s="12" t="s">
        <v>554</v>
      </c>
      <c r="J6436" s="12" t="s">
        <v>559</v>
      </c>
      <c r="K6436" s="1" t="s">
        <v>2652</v>
      </c>
      <c r="L6436" s="1" t="s">
        <v>2531</v>
      </c>
    </row>
    <row r="6437" spans="3:12">
      <c r="C6437" s="1" t="s">
        <v>2654</v>
      </c>
      <c r="D6437" s="1">
        <v>0</v>
      </c>
      <c r="E6437" s="1" t="s">
        <v>27</v>
      </c>
      <c r="F6437" s="12" t="s">
        <v>142</v>
      </c>
      <c r="G6437" s="12" t="s">
        <v>3350</v>
      </c>
      <c r="H6437" s="1" t="s">
        <v>85</v>
      </c>
      <c r="I6437" s="12" t="s">
        <v>554</v>
      </c>
      <c r="J6437" s="12" t="s">
        <v>559</v>
      </c>
      <c r="K6437" s="1" t="s">
        <v>2652</v>
      </c>
      <c r="L6437" s="1" t="s">
        <v>3121</v>
      </c>
    </row>
    <row r="6438" spans="3:12">
      <c r="C6438" s="1" t="s">
        <v>2655</v>
      </c>
      <c r="F6438" s="12" t="s">
        <v>3350</v>
      </c>
      <c r="G6438" s="12" t="s">
        <v>3350</v>
      </c>
      <c r="H6438" s="1" t="s">
        <v>85</v>
      </c>
      <c r="I6438" s="12" t="s">
        <v>554</v>
      </c>
      <c r="J6438" s="12" t="s">
        <v>559</v>
      </c>
      <c r="K6438" s="1" t="s">
        <v>2652</v>
      </c>
      <c r="L6438" s="1" t="s">
        <v>3121</v>
      </c>
    </row>
    <row r="6439" spans="3:12">
      <c r="C6439" s="1" t="s">
        <v>2656</v>
      </c>
      <c r="D6439" s="1">
        <v>0</v>
      </c>
      <c r="E6439" s="1" t="s">
        <v>27</v>
      </c>
      <c r="F6439" s="12" t="s">
        <v>142</v>
      </c>
      <c r="G6439" s="12" t="s">
        <v>3350</v>
      </c>
      <c r="H6439" s="1" t="s">
        <v>85</v>
      </c>
      <c r="I6439" s="12" t="s">
        <v>554</v>
      </c>
      <c r="J6439" s="12" t="s">
        <v>559</v>
      </c>
      <c r="K6439" s="1" t="s">
        <v>2652</v>
      </c>
      <c r="L6439" s="1" t="s">
        <v>3121</v>
      </c>
    </row>
    <row r="6440" spans="3:12">
      <c r="C6440" s="1" t="s">
        <v>2657</v>
      </c>
      <c r="F6440" s="12" t="s">
        <v>3350</v>
      </c>
      <c r="G6440" s="12" t="s">
        <v>3350</v>
      </c>
      <c r="H6440" s="1" t="s">
        <v>85</v>
      </c>
      <c r="I6440" s="12" t="s">
        <v>554</v>
      </c>
      <c r="J6440" s="12" t="s">
        <v>559</v>
      </c>
      <c r="K6440" s="1" t="s">
        <v>2652</v>
      </c>
      <c r="L6440" s="1" t="s">
        <v>3121</v>
      </c>
    </row>
    <row r="6441" spans="3:12">
      <c r="C6441" s="1" t="s">
        <v>2654</v>
      </c>
      <c r="D6441" s="1">
        <v>0</v>
      </c>
      <c r="E6441" s="1" t="s">
        <v>27</v>
      </c>
      <c r="F6441" s="12" t="s">
        <v>142</v>
      </c>
      <c r="G6441" s="12" t="s">
        <v>3350</v>
      </c>
      <c r="H6441" s="1" t="s">
        <v>85</v>
      </c>
      <c r="I6441" s="12" t="s">
        <v>554</v>
      </c>
      <c r="J6441" s="12" t="s">
        <v>559</v>
      </c>
      <c r="K6441" s="1" t="s">
        <v>2652</v>
      </c>
      <c r="L6441" s="1" t="s">
        <v>3122</v>
      </c>
    </row>
    <row r="6442" spans="3:12">
      <c r="C6442" s="1" t="s">
        <v>2655</v>
      </c>
      <c r="F6442" s="12" t="s">
        <v>3350</v>
      </c>
      <c r="G6442" s="12" t="s">
        <v>3350</v>
      </c>
      <c r="H6442" s="1" t="s">
        <v>85</v>
      </c>
      <c r="I6442" s="12" t="s">
        <v>554</v>
      </c>
      <c r="J6442" s="12" t="s">
        <v>559</v>
      </c>
      <c r="K6442" s="1" t="s">
        <v>2652</v>
      </c>
      <c r="L6442" s="1" t="s">
        <v>3122</v>
      </c>
    </row>
    <row r="6443" spans="3:12">
      <c r="C6443" s="1" t="s">
        <v>2656</v>
      </c>
      <c r="D6443" s="1">
        <v>0</v>
      </c>
      <c r="E6443" s="1" t="s">
        <v>27</v>
      </c>
      <c r="F6443" s="12" t="s">
        <v>142</v>
      </c>
      <c r="G6443" s="12" t="s">
        <v>3350</v>
      </c>
      <c r="H6443" s="1" t="s">
        <v>85</v>
      </c>
      <c r="I6443" s="12" t="s">
        <v>554</v>
      </c>
      <c r="J6443" s="12" t="s">
        <v>559</v>
      </c>
      <c r="K6443" s="1" t="s">
        <v>2652</v>
      </c>
      <c r="L6443" s="1" t="s">
        <v>3122</v>
      </c>
    </row>
    <row r="6444" spans="3:12">
      <c r="C6444" s="1" t="s">
        <v>2657</v>
      </c>
      <c r="F6444" s="12" t="s">
        <v>3350</v>
      </c>
      <c r="G6444" s="12" t="s">
        <v>3350</v>
      </c>
      <c r="H6444" s="1" t="s">
        <v>85</v>
      </c>
      <c r="I6444" s="12" t="s">
        <v>554</v>
      </c>
      <c r="J6444" s="12" t="s">
        <v>559</v>
      </c>
      <c r="K6444" s="1" t="s">
        <v>2652</v>
      </c>
      <c r="L6444" s="1" t="s">
        <v>3122</v>
      </c>
    </row>
    <row r="6445" spans="3:12">
      <c r="C6445" s="1" t="s">
        <v>2654</v>
      </c>
      <c r="D6445" s="1">
        <v>0</v>
      </c>
      <c r="E6445" s="1" t="s">
        <v>27</v>
      </c>
      <c r="F6445" s="12" t="s">
        <v>142</v>
      </c>
      <c r="G6445" s="12" t="s">
        <v>3350</v>
      </c>
      <c r="H6445" s="1" t="s">
        <v>85</v>
      </c>
      <c r="I6445" s="12" t="s">
        <v>554</v>
      </c>
      <c r="J6445" s="12" t="s">
        <v>559</v>
      </c>
      <c r="K6445" s="1" t="s">
        <v>2652</v>
      </c>
      <c r="L6445" s="1" t="s">
        <v>2661</v>
      </c>
    </row>
    <row r="6446" spans="3:12" ht="31.5">
      <c r="C6446" s="1" t="s">
        <v>2655</v>
      </c>
      <c r="F6446" s="12" t="s">
        <v>3350</v>
      </c>
      <c r="G6446" s="12" t="s">
        <v>3350</v>
      </c>
      <c r="H6446" s="1" t="s">
        <v>85</v>
      </c>
      <c r="I6446" s="12" t="s">
        <v>554</v>
      </c>
      <c r="J6446" s="12" t="s">
        <v>559</v>
      </c>
      <c r="K6446" s="1" t="s">
        <v>2652</v>
      </c>
      <c r="L6446" s="82" t="s">
        <v>2661</v>
      </c>
    </row>
    <row r="6447" spans="3:12" ht="31.5">
      <c r="C6447" s="1" t="s">
        <v>2656</v>
      </c>
      <c r="D6447" s="1">
        <v>0</v>
      </c>
      <c r="E6447" s="1" t="s">
        <v>27</v>
      </c>
      <c r="F6447" s="12" t="s">
        <v>142</v>
      </c>
      <c r="G6447" s="12" t="s">
        <v>3350</v>
      </c>
      <c r="H6447" s="1" t="s">
        <v>85</v>
      </c>
      <c r="I6447" s="12" t="s">
        <v>554</v>
      </c>
      <c r="J6447" s="12" t="s">
        <v>559</v>
      </c>
      <c r="K6447" s="1" t="s">
        <v>2652</v>
      </c>
      <c r="L6447" s="82" t="s">
        <v>2661</v>
      </c>
    </row>
    <row r="6448" spans="3:12" ht="31.5">
      <c r="C6448" s="1" t="s">
        <v>2657</v>
      </c>
      <c r="F6448" s="12" t="s">
        <v>3350</v>
      </c>
      <c r="G6448" s="12" t="s">
        <v>3350</v>
      </c>
      <c r="H6448" s="1" t="s">
        <v>85</v>
      </c>
      <c r="I6448" s="12" t="s">
        <v>554</v>
      </c>
      <c r="J6448" s="12" t="s">
        <v>559</v>
      </c>
      <c r="K6448" s="1" t="s">
        <v>2652</v>
      </c>
      <c r="L6448" s="82" t="s">
        <v>2661</v>
      </c>
    </row>
    <row r="6449" spans="3:14">
      <c r="C6449" s="1" t="s">
        <v>2293</v>
      </c>
      <c r="F6449" s="12" t="s">
        <v>3350</v>
      </c>
      <c r="G6449" s="12" t="s">
        <v>3350</v>
      </c>
      <c r="H6449" s="1" t="s">
        <v>85</v>
      </c>
      <c r="I6449" s="12" t="s">
        <v>554</v>
      </c>
      <c r="J6449" s="12" t="s">
        <v>559</v>
      </c>
      <c r="L6449" s="82"/>
    </row>
    <row r="6450" spans="3:14">
      <c r="C6450" s="1" t="s">
        <v>2698</v>
      </c>
      <c r="F6450" s="12" t="s">
        <v>3350</v>
      </c>
      <c r="G6450" s="12" t="s">
        <v>3350</v>
      </c>
      <c r="H6450" s="1" t="s">
        <v>85</v>
      </c>
      <c r="I6450" s="12" t="s">
        <v>554</v>
      </c>
      <c r="J6450" s="12" t="s">
        <v>559</v>
      </c>
      <c r="L6450" s="82"/>
    </row>
    <row r="6451" spans="3:14" ht="42">
      <c r="C6451" s="1" t="s">
        <v>2697</v>
      </c>
      <c r="D6451" s="1">
        <v>0</v>
      </c>
      <c r="E6451" s="1" t="s">
        <v>27</v>
      </c>
      <c r="F6451" s="12" t="s">
        <v>142</v>
      </c>
      <c r="G6451" s="12" t="s">
        <v>3350</v>
      </c>
      <c r="H6451" s="1" t="s">
        <v>85</v>
      </c>
      <c r="I6451" s="12" t="s">
        <v>2</v>
      </c>
      <c r="J6451" s="12" t="s">
        <v>559</v>
      </c>
      <c r="K6451" s="1" t="s">
        <v>2652</v>
      </c>
      <c r="L6451" s="82" t="s">
        <v>2658</v>
      </c>
      <c r="M6451" s="1" t="s">
        <v>3293</v>
      </c>
      <c r="N6451" s="1" t="s">
        <v>2395</v>
      </c>
    </row>
    <row r="6452" spans="3:14" ht="42">
      <c r="C6452" s="1" t="s">
        <v>2697</v>
      </c>
      <c r="D6452" s="1">
        <v>0</v>
      </c>
      <c r="E6452" s="1" t="s">
        <v>27</v>
      </c>
      <c r="F6452" s="12" t="s">
        <v>142</v>
      </c>
      <c r="G6452" s="12" t="s">
        <v>3350</v>
      </c>
      <c r="H6452" s="1" t="s">
        <v>85</v>
      </c>
      <c r="I6452" s="12" t="s">
        <v>2</v>
      </c>
      <c r="J6452" s="12" t="s">
        <v>559</v>
      </c>
      <c r="K6452" s="1" t="s">
        <v>2652</v>
      </c>
      <c r="L6452" s="82" t="s">
        <v>2658</v>
      </c>
      <c r="M6452" s="1" t="s">
        <v>3293</v>
      </c>
      <c r="N6452" s="1" t="s">
        <v>2396</v>
      </c>
    </row>
    <row r="6453" spans="3:14" ht="42">
      <c r="C6453" s="1" t="s">
        <v>2697</v>
      </c>
      <c r="D6453" s="1">
        <v>0</v>
      </c>
      <c r="E6453" s="1" t="s">
        <v>27</v>
      </c>
      <c r="F6453" s="12" t="s">
        <v>142</v>
      </c>
      <c r="G6453" s="12" t="s">
        <v>3350</v>
      </c>
      <c r="H6453" s="1" t="s">
        <v>85</v>
      </c>
      <c r="I6453" s="12" t="s">
        <v>2</v>
      </c>
      <c r="J6453" s="12" t="s">
        <v>559</v>
      </c>
      <c r="K6453" s="1" t="s">
        <v>2652</v>
      </c>
      <c r="L6453" s="82" t="s">
        <v>2658</v>
      </c>
      <c r="M6453" s="1" t="s">
        <v>3293</v>
      </c>
      <c r="N6453" s="1" t="s">
        <v>2397</v>
      </c>
    </row>
    <row r="6454" spans="3:14" ht="42">
      <c r="C6454" s="1" t="s">
        <v>2697</v>
      </c>
      <c r="D6454" s="1">
        <v>0</v>
      </c>
      <c r="E6454" s="1" t="s">
        <v>27</v>
      </c>
      <c r="F6454" s="12" t="s">
        <v>142</v>
      </c>
      <c r="G6454" s="12" t="s">
        <v>3350</v>
      </c>
      <c r="H6454" s="1" t="s">
        <v>85</v>
      </c>
      <c r="I6454" s="12" t="s">
        <v>2</v>
      </c>
      <c r="J6454" s="12" t="s">
        <v>559</v>
      </c>
      <c r="K6454" s="1" t="s">
        <v>2652</v>
      </c>
      <c r="L6454" s="82" t="s">
        <v>2531</v>
      </c>
      <c r="M6454" s="1" t="s">
        <v>3293</v>
      </c>
      <c r="N6454" s="1" t="s">
        <v>2395</v>
      </c>
    </row>
    <row r="6455" spans="3:14" ht="42">
      <c r="C6455" s="1" t="s">
        <v>2697</v>
      </c>
      <c r="D6455" s="1">
        <v>0</v>
      </c>
      <c r="E6455" s="1" t="s">
        <v>27</v>
      </c>
      <c r="F6455" s="12" t="s">
        <v>142</v>
      </c>
      <c r="G6455" s="12" t="s">
        <v>3350</v>
      </c>
      <c r="H6455" s="1" t="s">
        <v>85</v>
      </c>
      <c r="I6455" s="12" t="s">
        <v>2</v>
      </c>
      <c r="J6455" s="12" t="s">
        <v>559</v>
      </c>
      <c r="K6455" s="1" t="s">
        <v>2652</v>
      </c>
      <c r="L6455" s="82" t="s">
        <v>2531</v>
      </c>
      <c r="M6455" s="1" t="s">
        <v>3293</v>
      </c>
      <c r="N6455" s="1" t="s">
        <v>2396</v>
      </c>
    </row>
    <row r="6456" spans="3:14" ht="42">
      <c r="C6456" s="1" t="s">
        <v>2697</v>
      </c>
      <c r="D6456" s="1">
        <v>0</v>
      </c>
      <c r="E6456" s="1" t="s">
        <v>27</v>
      </c>
      <c r="F6456" s="12" t="s">
        <v>142</v>
      </c>
      <c r="G6456" s="12" t="s">
        <v>3350</v>
      </c>
      <c r="H6456" s="1" t="s">
        <v>85</v>
      </c>
      <c r="I6456" s="12" t="s">
        <v>2</v>
      </c>
      <c r="J6456" s="12" t="s">
        <v>559</v>
      </c>
      <c r="K6456" s="1" t="s">
        <v>2652</v>
      </c>
      <c r="L6456" s="82" t="s">
        <v>2531</v>
      </c>
      <c r="M6456" s="1" t="s">
        <v>3293</v>
      </c>
      <c r="N6456" s="1" t="s">
        <v>2397</v>
      </c>
    </row>
    <row r="6457" spans="3:14" ht="31.5">
      <c r="C6457" s="1" t="s">
        <v>2697</v>
      </c>
      <c r="D6457" s="1">
        <v>0</v>
      </c>
      <c r="E6457" s="1" t="s">
        <v>27</v>
      </c>
      <c r="F6457" s="12" t="s">
        <v>142</v>
      </c>
      <c r="G6457" s="12" t="s">
        <v>3350</v>
      </c>
      <c r="H6457" s="1" t="s">
        <v>85</v>
      </c>
      <c r="I6457" s="12" t="s">
        <v>2</v>
      </c>
      <c r="J6457" s="12" t="s">
        <v>559</v>
      </c>
      <c r="K6457" s="1" t="s">
        <v>2652</v>
      </c>
      <c r="L6457" s="82" t="s">
        <v>2673</v>
      </c>
      <c r="M6457" s="1" t="s">
        <v>3293</v>
      </c>
      <c r="N6457" s="1" t="s">
        <v>2395</v>
      </c>
    </row>
    <row r="6458" spans="3:14" ht="31.5">
      <c r="C6458" s="1" t="s">
        <v>2697</v>
      </c>
      <c r="D6458" s="1">
        <v>0</v>
      </c>
      <c r="E6458" s="1" t="s">
        <v>27</v>
      </c>
      <c r="F6458" s="12" t="s">
        <v>142</v>
      </c>
      <c r="G6458" s="12" t="s">
        <v>3350</v>
      </c>
      <c r="H6458" s="1" t="s">
        <v>85</v>
      </c>
      <c r="I6458" s="12" t="s">
        <v>2</v>
      </c>
      <c r="J6458" s="12" t="s">
        <v>559</v>
      </c>
      <c r="K6458" s="1" t="s">
        <v>2652</v>
      </c>
      <c r="L6458" s="82" t="s">
        <v>2673</v>
      </c>
      <c r="M6458" s="1" t="s">
        <v>3293</v>
      </c>
      <c r="N6458" s="1" t="s">
        <v>2396</v>
      </c>
    </row>
    <row r="6459" spans="3:14" ht="31.5">
      <c r="C6459" s="1" t="s">
        <v>2697</v>
      </c>
      <c r="D6459" s="1">
        <v>0</v>
      </c>
      <c r="E6459" s="1" t="s">
        <v>27</v>
      </c>
      <c r="F6459" s="12" t="s">
        <v>142</v>
      </c>
      <c r="G6459" s="12" t="s">
        <v>3350</v>
      </c>
      <c r="H6459" s="1" t="s">
        <v>85</v>
      </c>
      <c r="I6459" s="12" t="s">
        <v>2</v>
      </c>
      <c r="J6459" s="12" t="s">
        <v>559</v>
      </c>
      <c r="K6459" s="1" t="s">
        <v>2652</v>
      </c>
      <c r="L6459" s="82" t="s">
        <v>2673</v>
      </c>
      <c r="M6459" s="1" t="s">
        <v>3293</v>
      </c>
      <c r="N6459" s="1" t="s">
        <v>2397</v>
      </c>
    </row>
    <row r="6460" spans="3:14" ht="31.5">
      <c r="C6460" s="1" t="s">
        <v>2697</v>
      </c>
      <c r="D6460" s="1">
        <v>0</v>
      </c>
      <c r="E6460" s="1" t="s">
        <v>27</v>
      </c>
      <c r="F6460" s="12" t="s">
        <v>142</v>
      </c>
      <c r="G6460" s="12" t="s">
        <v>3350</v>
      </c>
      <c r="H6460" s="1" t="s">
        <v>85</v>
      </c>
      <c r="I6460" s="12" t="s">
        <v>2</v>
      </c>
      <c r="J6460" s="12" t="s">
        <v>559</v>
      </c>
      <c r="K6460" s="1" t="s">
        <v>2652</v>
      </c>
      <c r="L6460" s="82" t="s">
        <v>2674</v>
      </c>
      <c r="M6460" s="1" t="s">
        <v>3293</v>
      </c>
      <c r="N6460" s="1" t="s">
        <v>2395</v>
      </c>
    </row>
    <row r="6461" spans="3:14" ht="31.5">
      <c r="C6461" s="1" t="s">
        <v>2697</v>
      </c>
      <c r="D6461" s="1">
        <v>0</v>
      </c>
      <c r="E6461" s="1" t="s">
        <v>27</v>
      </c>
      <c r="F6461" s="12" t="s">
        <v>142</v>
      </c>
      <c r="G6461" s="12" t="s">
        <v>3350</v>
      </c>
      <c r="H6461" s="1" t="s">
        <v>85</v>
      </c>
      <c r="I6461" s="12" t="s">
        <v>2</v>
      </c>
      <c r="J6461" s="12" t="s">
        <v>559</v>
      </c>
      <c r="K6461" s="1" t="s">
        <v>2652</v>
      </c>
      <c r="L6461" s="82" t="s">
        <v>2674</v>
      </c>
      <c r="M6461" s="1" t="s">
        <v>3293</v>
      </c>
      <c r="N6461" s="1" t="s">
        <v>2396</v>
      </c>
    </row>
    <row r="6462" spans="3:14" ht="31.5">
      <c r="C6462" s="1" t="s">
        <v>2697</v>
      </c>
      <c r="D6462" s="1">
        <v>0</v>
      </c>
      <c r="E6462" s="1" t="s">
        <v>27</v>
      </c>
      <c r="F6462" s="12" t="s">
        <v>142</v>
      </c>
      <c r="G6462" s="12" t="s">
        <v>3350</v>
      </c>
      <c r="H6462" s="1" t="s">
        <v>85</v>
      </c>
      <c r="I6462" s="12" t="s">
        <v>2</v>
      </c>
      <c r="J6462" s="12" t="s">
        <v>559</v>
      </c>
      <c r="K6462" s="1" t="s">
        <v>2652</v>
      </c>
      <c r="L6462" s="82" t="s">
        <v>2674</v>
      </c>
      <c r="M6462" s="1" t="s">
        <v>3293</v>
      </c>
      <c r="N6462" s="1" t="s">
        <v>2397</v>
      </c>
    </row>
    <row r="6463" spans="3:14" ht="21">
      <c r="C6463" s="1" t="s">
        <v>2697</v>
      </c>
      <c r="D6463" s="1">
        <v>0</v>
      </c>
      <c r="E6463" s="1" t="s">
        <v>27</v>
      </c>
      <c r="F6463" s="12" t="s">
        <v>142</v>
      </c>
      <c r="G6463" s="12" t="s">
        <v>3350</v>
      </c>
      <c r="H6463" s="1" t="s">
        <v>85</v>
      </c>
      <c r="I6463" s="12" t="s">
        <v>2</v>
      </c>
      <c r="J6463" s="12" t="s">
        <v>559</v>
      </c>
      <c r="K6463" s="1" t="s">
        <v>2652</v>
      </c>
      <c r="L6463" s="82" t="s">
        <v>2675</v>
      </c>
      <c r="M6463" s="1" t="s">
        <v>3293</v>
      </c>
      <c r="N6463" s="1" t="s">
        <v>2395</v>
      </c>
    </row>
    <row r="6464" spans="3:14" ht="21">
      <c r="C6464" s="1" t="s">
        <v>2697</v>
      </c>
      <c r="D6464" s="1">
        <v>0</v>
      </c>
      <c r="E6464" s="1" t="s">
        <v>27</v>
      </c>
      <c r="F6464" s="12" t="s">
        <v>142</v>
      </c>
      <c r="G6464" s="12" t="s">
        <v>3350</v>
      </c>
      <c r="H6464" s="1" t="s">
        <v>85</v>
      </c>
      <c r="I6464" s="12" t="s">
        <v>2</v>
      </c>
      <c r="J6464" s="12" t="s">
        <v>559</v>
      </c>
      <c r="K6464" s="1" t="s">
        <v>2652</v>
      </c>
      <c r="L6464" s="82" t="s">
        <v>2675</v>
      </c>
      <c r="M6464" s="1" t="s">
        <v>3293</v>
      </c>
      <c r="N6464" s="1" t="s">
        <v>2396</v>
      </c>
    </row>
    <row r="6465" spans="3:14" ht="21">
      <c r="C6465" s="1" t="s">
        <v>2697</v>
      </c>
      <c r="D6465" s="1">
        <v>0</v>
      </c>
      <c r="E6465" s="1" t="s">
        <v>27</v>
      </c>
      <c r="F6465" s="12" t="s">
        <v>142</v>
      </c>
      <c r="G6465" s="12" t="s">
        <v>3350</v>
      </c>
      <c r="H6465" s="1" t="s">
        <v>85</v>
      </c>
      <c r="I6465" s="12" t="s">
        <v>2</v>
      </c>
      <c r="J6465" s="12" t="s">
        <v>559</v>
      </c>
      <c r="K6465" s="1" t="s">
        <v>2652</v>
      </c>
      <c r="L6465" s="82" t="s">
        <v>2675</v>
      </c>
      <c r="M6465" s="1" t="s">
        <v>3293</v>
      </c>
      <c r="N6465" s="1" t="s">
        <v>2397</v>
      </c>
    </row>
    <row r="6466" spans="3:14" ht="31.5">
      <c r="C6466" s="1" t="s">
        <v>2697</v>
      </c>
      <c r="D6466" s="1">
        <v>0</v>
      </c>
      <c r="E6466" s="1" t="s">
        <v>27</v>
      </c>
      <c r="F6466" s="12" t="s">
        <v>142</v>
      </c>
      <c r="G6466" s="12" t="s">
        <v>3350</v>
      </c>
      <c r="H6466" s="1" t="s">
        <v>85</v>
      </c>
      <c r="I6466" s="12" t="s">
        <v>2</v>
      </c>
      <c r="J6466" s="12" t="s">
        <v>559</v>
      </c>
      <c r="K6466" s="1" t="s">
        <v>2652</v>
      </c>
      <c r="L6466" s="82" t="s">
        <v>2661</v>
      </c>
      <c r="M6466" s="1" t="s">
        <v>3293</v>
      </c>
      <c r="N6466" s="1" t="s">
        <v>2395</v>
      </c>
    </row>
    <row r="6467" spans="3:14" ht="31.5">
      <c r="C6467" s="1" t="s">
        <v>2697</v>
      </c>
      <c r="D6467" s="1">
        <v>0</v>
      </c>
      <c r="E6467" s="1" t="s">
        <v>27</v>
      </c>
      <c r="F6467" s="12" t="s">
        <v>142</v>
      </c>
      <c r="G6467" s="12" t="s">
        <v>3350</v>
      </c>
      <c r="H6467" s="1" t="s">
        <v>85</v>
      </c>
      <c r="I6467" s="12" t="s">
        <v>2</v>
      </c>
      <c r="J6467" s="12" t="s">
        <v>559</v>
      </c>
      <c r="K6467" s="1" t="s">
        <v>2652</v>
      </c>
      <c r="L6467" s="82" t="s">
        <v>2661</v>
      </c>
      <c r="M6467" s="1" t="s">
        <v>3293</v>
      </c>
      <c r="N6467" s="1" t="s">
        <v>2396</v>
      </c>
    </row>
    <row r="6468" spans="3:14" ht="31.5">
      <c r="C6468" s="1" t="s">
        <v>2697</v>
      </c>
      <c r="D6468" s="1">
        <v>0</v>
      </c>
      <c r="E6468" s="1" t="s">
        <v>27</v>
      </c>
      <c r="F6468" s="12" t="s">
        <v>142</v>
      </c>
      <c r="G6468" s="12" t="s">
        <v>3350</v>
      </c>
      <c r="H6468" s="1" t="s">
        <v>85</v>
      </c>
      <c r="I6468" s="12" t="s">
        <v>2</v>
      </c>
      <c r="J6468" s="12" t="s">
        <v>559</v>
      </c>
      <c r="K6468" s="1" t="s">
        <v>2652</v>
      </c>
      <c r="L6468" s="82" t="s">
        <v>2661</v>
      </c>
      <c r="M6468" s="1" t="s">
        <v>3293</v>
      </c>
      <c r="N6468" s="1" t="s">
        <v>2397</v>
      </c>
    </row>
    <row r="6469" spans="3:14">
      <c r="C6469" s="1" t="s">
        <v>2696</v>
      </c>
      <c r="F6469" s="12" t="s">
        <v>3350</v>
      </c>
      <c r="G6469" s="12" t="s">
        <v>3350</v>
      </c>
      <c r="H6469" s="1" t="s">
        <v>85</v>
      </c>
      <c r="I6469" s="12" t="s">
        <v>554</v>
      </c>
      <c r="J6469" s="12" t="s">
        <v>559</v>
      </c>
      <c r="L6469" s="82"/>
    </row>
    <row r="6470" spans="3:14" ht="31.5">
      <c r="C6470" s="1" t="s">
        <v>2694</v>
      </c>
      <c r="D6470" s="1">
        <v>0</v>
      </c>
      <c r="E6470" s="1" t="s">
        <v>27</v>
      </c>
      <c r="F6470" s="12" t="s">
        <v>142</v>
      </c>
      <c r="G6470" s="12" t="s">
        <v>3350</v>
      </c>
      <c r="H6470" s="1" t="s">
        <v>85</v>
      </c>
      <c r="I6470" s="12" t="s">
        <v>2</v>
      </c>
      <c r="J6470" s="12" t="s">
        <v>559</v>
      </c>
      <c r="K6470" s="1" t="s">
        <v>2310</v>
      </c>
      <c r="L6470" s="82" t="s">
        <v>2311</v>
      </c>
    </row>
    <row r="6471" spans="3:14" ht="31.5">
      <c r="C6471" s="1" t="s">
        <v>2695</v>
      </c>
      <c r="D6471" s="1">
        <v>0</v>
      </c>
      <c r="E6471" s="1" t="s">
        <v>27</v>
      </c>
      <c r="F6471" s="12" t="s">
        <v>142</v>
      </c>
      <c r="G6471" s="12" t="s">
        <v>3350</v>
      </c>
      <c r="H6471" s="1" t="s">
        <v>85</v>
      </c>
      <c r="I6471" s="12" t="s">
        <v>2</v>
      </c>
      <c r="J6471" s="12" t="s">
        <v>559</v>
      </c>
      <c r="K6471" s="1" t="s">
        <v>2310</v>
      </c>
      <c r="L6471" s="82" t="s">
        <v>2311</v>
      </c>
    </row>
    <row r="6472" spans="3:14" ht="52.5">
      <c r="C6472" s="1" t="s">
        <v>2694</v>
      </c>
      <c r="D6472" s="1">
        <v>0</v>
      </c>
      <c r="E6472" s="1" t="s">
        <v>27</v>
      </c>
      <c r="F6472" s="12" t="s">
        <v>142</v>
      </c>
      <c r="G6472" s="12" t="s">
        <v>3350</v>
      </c>
      <c r="H6472" s="1" t="s">
        <v>85</v>
      </c>
      <c r="I6472" s="12" t="s">
        <v>2</v>
      </c>
      <c r="J6472" s="12" t="s">
        <v>559</v>
      </c>
      <c r="K6472" s="1" t="s">
        <v>2310</v>
      </c>
      <c r="L6472" s="82" t="s">
        <v>2676</v>
      </c>
    </row>
    <row r="6473" spans="3:14" ht="52.5">
      <c r="C6473" s="1" t="s">
        <v>2695</v>
      </c>
      <c r="D6473" s="1">
        <v>0</v>
      </c>
      <c r="E6473" s="1" t="s">
        <v>27</v>
      </c>
      <c r="F6473" s="12" t="s">
        <v>142</v>
      </c>
      <c r="G6473" s="12" t="s">
        <v>3350</v>
      </c>
      <c r="H6473" s="1" t="s">
        <v>85</v>
      </c>
      <c r="I6473" s="12" t="s">
        <v>2</v>
      </c>
      <c r="J6473" s="12" t="s">
        <v>559</v>
      </c>
      <c r="K6473" s="1" t="s">
        <v>2310</v>
      </c>
      <c r="L6473" s="82" t="s">
        <v>2676</v>
      </c>
    </row>
    <row r="6474" spans="3:14" ht="31.5">
      <c r="C6474" s="1" t="s">
        <v>2694</v>
      </c>
      <c r="D6474" s="1">
        <v>0</v>
      </c>
      <c r="E6474" s="1" t="s">
        <v>27</v>
      </c>
      <c r="F6474" s="12" t="s">
        <v>142</v>
      </c>
      <c r="G6474" s="12" t="s">
        <v>3350</v>
      </c>
      <c r="H6474" s="1" t="s">
        <v>85</v>
      </c>
      <c r="I6474" s="12" t="s">
        <v>2</v>
      </c>
      <c r="J6474" s="12" t="s">
        <v>559</v>
      </c>
      <c r="K6474" s="1" t="s">
        <v>2310</v>
      </c>
      <c r="L6474" s="82" t="s">
        <v>2677</v>
      </c>
    </row>
    <row r="6475" spans="3:14" ht="31.5">
      <c r="C6475" s="1" t="s">
        <v>2695</v>
      </c>
      <c r="D6475" s="1">
        <v>0</v>
      </c>
      <c r="E6475" s="1" t="s">
        <v>27</v>
      </c>
      <c r="F6475" s="12" t="s">
        <v>142</v>
      </c>
      <c r="G6475" s="12" t="s">
        <v>3350</v>
      </c>
      <c r="H6475" s="1" t="s">
        <v>85</v>
      </c>
      <c r="I6475" s="12" t="s">
        <v>2</v>
      </c>
      <c r="J6475" s="12" t="s">
        <v>559</v>
      </c>
      <c r="K6475" s="1" t="s">
        <v>2310</v>
      </c>
      <c r="L6475" s="82" t="s">
        <v>2677</v>
      </c>
    </row>
    <row r="6476" spans="3:14" ht="31.5">
      <c r="C6476" s="1" t="s">
        <v>2694</v>
      </c>
      <c r="D6476" s="1">
        <v>0</v>
      </c>
      <c r="E6476" s="1" t="s">
        <v>27</v>
      </c>
      <c r="F6476" s="12" t="s">
        <v>142</v>
      </c>
      <c r="G6476" s="12" t="s">
        <v>3350</v>
      </c>
      <c r="H6476" s="1" t="s">
        <v>85</v>
      </c>
      <c r="I6476" s="12" t="s">
        <v>2</v>
      </c>
      <c r="J6476" s="12" t="s">
        <v>559</v>
      </c>
      <c r="K6476" s="1" t="s">
        <v>2310</v>
      </c>
      <c r="L6476" s="82" t="s">
        <v>2312</v>
      </c>
    </row>
    <row r="6477" spans="3:14" ht="31.5">
      <c r="C6477" s="1" t="s">
        <v>2695</v>
      </c>
      <c r="D6477" s="1">
        <v>0</v>
      </c>
      <c r="E6477" s="1" t="s">
        <v>27</v>
      </c>
      <c r="F6477" s="12" t="s">
        <v>142</v>
      </c>
      <c r="G6477" s="12" t="s">
        <v>3350</v>
      </c>
      <c r="H6477" s="1" t="s">
        <v>85</v>
      </c>
      <c r="I6477" s="12" t="s">
        <v>2</v>
      </c>
      <c r="J6477" s="12" t="s">
        <v>559</v>
      </c>
      <c r="K6477" s="1" t="s">
        <v>2310</v>
      </c>
      <c r="L6477" s="82" t="s">
        <v>2312</v>
      </c>
    </row>
    <row r="6478" spans="3:14">
      <c r="C6478" s="1" t="s">
        <v>2693</v>
      </c>
      <c r="D6478" s="1">
        <v>0</v>
      </c>
      <c r="E6478" s="1" t="s">
        <v>27</v>
      </c>
      <c r="F6478" s="12" t="s">
        <v>142</v>
      </c>
      <c r="G6478" s="12" t="s">
        <v>3350</v>
      </c>
      <c r="H6478" s="1" t="s">
        <v>85</v>
      </c>
      <c r="I6478" s="12" t="s">
        <v>554</v>
      </c>
      <c r="J6478" s="12" t="s">
        <v>559</v>
      </c>
      <c r="L6478" s="82"/>
    </row>
    <row r="6479" spans="3:14">
      <c r="C6479" s="1" t="s">
        <v>2691</v>
      </c>
      <c r="F6479" s="12" t="s">
        <v>3350</v>
      </c>
      <c r="G6479" s="12" t="s">
        <v>3350</v>
      </c>
      <c r="H6479" s="1" t="s">
        <v>85</v>
      </c>
      <c r="I6479" s="12" t="s">
        <v>554</v>
      </c>
      <c r="J6479" s="12" t="s">
        <v>559</v>
      </c>
      <c r="L6479" s="82"/>
    </row>
    <row r="6480" spans="3:14">
      <c r="C6480" s="1" t="s">
        <v>2692</v>
      </c>
      <c r="F6480" s="12" t="s">
        <v>3350</v>
      </c>
      <c r="G6480" s="12" t="s">
        <v>3350</v>
      </c>
      <c r="H6480" s="1" t="s">
        <v>85</v>
      </c>
      <c r="I6480" s="12" t="s">
        <v>554</v>
      </c>
      <c r="J6480" s="12" t="s">
        <v>559</v>
      </c>
      <c r="L6480" s="82"/>
    </row>
    <row r="6481" spans="3:12">
      <c r="C6481" s="1" t="s">
        <v>2690</v>
      </c>
      <c r="F6481" s="12" t="s">
        <v>3350</v>
      </c>
      <c r="G6481" s="12" t="s">
        <v>3350</v>
      </c>
      <c r="H6481" s="1" t="s">
        <v>85</v>
      </c>
      <c r="I6481" s="12" t="s">
        <v>554</v>
      </c>
      <c r="J6481" s="12" t="s">
        <v>559</v>
      </c>
      <c r="L6481" s="82"/>
    </row>
    <row r="6482" spans="3:12" ht="31.5">
      <c r="C6482" s="1" t="s">
        <v>2686</v>
      </c>
      <c r="D6482" s="1">
        <v>0</v>
      </c>
      <c r="E6482" s="1" t="s">
        <v>27</v>
      </c>
      <c r="F6482" s="12" t="s">
        <v>142</v>
      </c>
      <c r="G6482" s="12" t="s">
        <v>3350</v>
      </c>
      <c r="H6482" s="1" t="s">
        <v>85</v>
      </c>
      <c r="I6482" s="12" t="s">
        <v>2</v>
      </c>
      <c r="J6482" s="12" t="s">
        <v>559</v>
      </c>
      <c r="K6482" s="1" t="s">
        <v>2310</v>
      </c>
      <c r="L6482" s="82" t="s">
        <v>2311</v>
      </c>
    </row>
    <row r="6483" spans="3:12" ht="31.5">
      <c r="C6483" s="1" t="s">
        <v>2687</v>
      </c>
      <c r="D6483" s="1">
        <v>0</v>
      </c>
      <c r="E6483" s="1" t="s">
        <v>27</v>
      </c>
      <c r="F6483" s="12" t="s">
        <v>142</v>
      </c>
      <c r="G6483" s="12" t="s">
        <v>3350</v>
      </c>
      <c r="H6483" s="1" t="s">
        <v>85</v>
      </c>
      <c r="I6483" s="12" t="s">
        <v>2</v>
      </c>
      <c r="J6483" s="12" t="s">
        <v>559</v>
      </c>
      <c r="K6483" s="1" t="s">
        <v>2310</v>
      </c>
      <c r="L6483" s="82" t="s">
        <v>2311</v>
      </c>
    </row>
    <row r="6484" spans="3:12" ht="31.5">
      <c r="C6484" s="1" t="s">
        <v>2688</v>
      </c>
      <c r="D6484" s="1">
        <v>0</v>
      </c>
      <c r="E6484" s="1" t="s">
        <v>27</v>
      </c>
      <c r="F6484" s="12" t="s">
        <v>142</v>
      </c>
      <c r="G6484" s="12" t="s">
        <v>3350</v>
      </c>
      <c r="H6484" s="1" t="s">
        <v>85</v>
      </c>
      <c r="I6484" s="12" t="s">
        <v>2</v>
      </c>
      <c r="J6484" s="12" t="s">
        <v>559</v>
      </c>
      <c r="K6484" s="1" t="s">
        <v>2310</v>
      </c>
      <c r="L6484" s="82" t="s">
        <v>2311</v>
      </c>
    </row>
    <row r="6485" spans="3:12" ht="31.5">
      <c r="C6485" s="1" t="s">
        <v>2689</v>
      </c>
      <c r="D6485" s="1">
        <v>0</v>
      </c>
      <c r="E6485" s="1" t="s">
        <v>27</v>
      </c>
      <c r="F6485" s="12" t="s">
        <v>142</v>
      </c>
      <c r="G6485" s="12" t="s">
        <v>3350</v>
      </c>
      <c r="H6485" s="1" t="s">
        <v>85</v>
      </c>
      <c r="I6485" s="12" t="s">
        <v>2</v>
      </c>
      <c r="J6485" s="12" t="s">
        <v>559</v>
      </c>
      <c r="K6485" s="1" t="s">
        <v>2310</v>
      </c>
      <c r="L6485" s="82" t="s">
        <v>2311</v>
      </c>
    </row>
    <row r="6486" spans="3:12" ht="52.5">
      <c r="C6486" s="1" t="s">
        <v>2686</v>
      </c>
      <c r="D6486" s="1">
        <v>0</v>
      </c>
      <c r="E6486" s="1" t="s">
        <v>27</v>
      </c>
      <c r="F6486" s="12" t="s">
        <v>142</v>
      </c>
      <c r="G6486" s="12" t="s">
        <v>3350</v>
      </c>
      <c r="H6486" s="1" t="s">
        <v>85</v>
      </c>
      <c r="I6486" s="12" t="s">
        <v>2</v>
      </c>
      <c r="J6486" s="12" t="s">
        <v>559</v>
      </c>
      <c r="K6486" s="1" t="s">
        <v>2310</v>
      </c>
      <c r="L6486" s="82" t="s">
        <v>2676</v>
      </c>
    </row>
    <row r="6487" spans="3:12" ht="52.5">
      <c r="C6487" s="1" t="s">
        <v>2687</v>
      </c>
      <c r="D6487" s="1">
        <v>0</v>
      </c>
      <c r="E6487" s="1" t="s">
        <v>27</v>
      </c>
      <c r="F6487" s="12" t="s">
        <v>142</v>
      </c>
      <c r="G6487" s="12" t="s">
        <v>3350</v>
      </c>
      <c r="H6487" s="1" t="s">
        <v>85</v>
      </c>
      <c r="I6487" s="12" t="s">
        <v>2</v>
      </c>
      <c r="J6487" s="12" t="s">
        <v>559</v>
      </c>
      <c r="K6487" s="1" t="s">
        <v>2310</v>
      </c>
      <c r="L6487" s="82" t="s">
        <v>2676</v>
      </c>
    </row>
    <row r="6488" spans="3:12" ht="52.5">
      <c r="C6488" s="1" t="s">
        <v>2688</v>
      </c>
      <c r="D6488" s="1">
        <v>0</v>
      </c>
      <c r="E6488" s="1" t="s">
        <v>27</v>
      </c>
      <c r="F6488" s="12" t="s">
        <v>142</v>
      </c>
      <c r="G6488" s="12" t="s">
        <v>3350</v>
      </c>
      <c r="H6488" s="1" t="s">
        <v>85</v>
      </c>
      <c r="I6488" s="12" t="s">
        <v>2</v>
      </c>
      <c r="J6488" s="12" t="s">
        <v>559</v>
      </c>
      <c r="K6488" s="1" t="s">
        <v>2310</v>
      </c>
      <c r="L6488" s="82" t="s">
        <v>2676</v>
      </c>
    </row>
    <row r="6489" spans="3:12" ht="52.5">
      <c r="C6489" s="1" t="s">
        <v>2689</v>
      </c>
      <c r="D6489" s="1">
        <v>0</v>
      </c>
      <c r="E6489" s="1" t="s">
        <v>27</v>
      </c>
      <c r="F6489" s="12" t="s">
        <v>142</v>
      </c>
      <c r="G6489" s="12" t="s">
        <v>3350</v>
      </c>
      <c r="H6489" s="1" t="s">
        <v>85</v>
      </c>
      <c r="I6489" s="12" t="s">
        <v>2</v>
      </c>
      <c r="J6489" s="12" t="s">
        <v>559</v>
      </c>
      <c r="K6489" s="1" t="s">
        <v>2310</v>
      </c>
      <c r="L6489" s="82" t="s">
        <v>2676</v>
      </c>
    </row>
    <row r="6490" spans="3:12" ht="31.5">
      <c r="C6490" s="1" t="s">
        <v>2686</v>
      </c>
      <c r="D6490" s="1">
        <v>0</v>
      </c>
      <c r="E6490" s="1" t="s">
        <v>27</v>
      </c>
      <c r="F6490" s="12" t="s">
        <v>142</v>
      </c>
      <c r="G6490" s="12" t="s">
        <v>3350</v>
      </c>
      <c r="H6490" s="1" t="s">
        <v>85</v>
      </c>
      <c r="I6490" s="12" t="s">
        <v>2</v>
      </c>
      <c r="J6490" s="12" t="s">
        <v>559</v>
      </c>
      <c r="K6490" s="1" t="s">
        <v>2310</v>
      </c>
      <c r="L6490" s="82" t="s">
        <v>2677</v>
      </c>
    </row>
    <row r="6491" spans="3:12" ht="31.5">
      <c r="C6491" s="1" t="s">
        <v>2687</v>
      </c>
      <c r="D6491" s="1">
        <v>0</v>
      </c>
      <c r="E6491" s="1" t="s">
        <v>27</v>
      </c>
      <c r="F6491" s="12" t="s">
        <v>142</v>
      </c>
      <c r="G6491" s="12" t="s">
        <v>3350</v>
      </c>
      <c r="H6491" s="1" t="s">
        <v>85</v>
      </c>
      <c r="I6491" s="12" t="s">
        <v>2</v>
      </c>
      <c r="J6491" s="12" t="s">
        <v>559</v>
      </c>
      <c r="K6491" s="1" t="s">
        <v>2310</v>
      </c>
      <c r="L6491" s="82" t="s">
        <v>2677</v>
      </c>
    </row>
    <row r="6492" spans="3:12" ht="31.5">
      <c r="C6492" s="1" t="s">
        <v>2688</v>
      </c>
      <c r="D6492" s="1">
        <v>0</v>
      </c>
      <c r="E6492" s="1" t="s">
        <v>27</v>
      </c>
      <c r="F6492" s="12" t="s">
        <v>142</v>
      </c>
      <c r="G6492" s="12" t="s">
        <v>3350</v>
      </c>
      <c r="H6492" s="1" t="s">
        <v>85</v>
      </c>
      <c r="I6492" s="12" t="s">
        <v>2</v>
      </c>
      <c r="J6492" s="12" t="s">
        <v>559</v>
      </c>
      <c r="K6492" s="1" t="s">
        <v>2310</v>
      </c>
      <c r="L6492" s="82" t="s">
        <v>2677</v>
      </c>
    </row>
    <row r="6493" spans="3:12" ht="31.5">
      <c r="C6493" s="1" t="s">
        <v>2689</v>
      </c>
      <c r="D6493" s="1">
        <v>0</v>
      </c>
      <c r="E6493" s="1" t="s">
        <v>27</v>
      </c>
      <c r="F6493" s="12" t="s">
        <v>142</v>
      </c>
      <c r="G6493" s="12" t="s">
        <v>3350</v>
      </c>
      <c r="H6493" s="1" t="s">
        <v>85</v>
      </c>
      <c r="I6493" s="12" t="s">
        <v>2</v>
      </c>
      <c r="J6493" s="12" t="s">
        <v>559</v>
      </c>
      <c r="K6493" s="1" t="s">
        <v>2310</v>
      </c>
      <c r="L6493" s="82" t="s">
        <v>2677</v>
      </c>
    </row>
    <row r="6494" spans="3:12" ht="31.5">
      <c r="C6494" s="1" t="s">
        <v>2686</v>
      </c>
      <c r="D6494" s="1">
        <v>0</v>
      </c>
      <c r="E6494" s="1" t="s">
        <v>27</v>
      </c>
      <c r="F6494" s="12" t="s">
        <v>142</v>
      </c>
      <c r="G6494" s="12" t="s">
        <v>3350</v>
      </c>
      <c r="H6494" s="1" t="s">
        <v>85</v>
      </c>
      <c r="I6494" s="12" t="s">
        <v>2</v>
      </c>
      <c r="J6494" s="12" t="s">
        <v>559</v>
      </c>
      <c r="K6494" s="1" t="s">
        <v>2310</v>
      </c>
      <c r="L6494" s="82" t="s">
        <v>2312</v>
      </c>
    </row>
    <row r="6495" spans="3:12" ht="31.5">
      <c r="C6495" s="1" t="s">
        <v>2687</v>
      </c>
      <c r="D6495" s="1">
        <v>0</v>
      </c>
      <c r="E6495" s="1" t="s">
        <v>27</v>
      </c>
      <c r="F6495" s="12" t="s">
        <v>142</v>
      </c>
      <c r="G6495" s="12" t="s">
        <v>3350</v>
      </c>
      <c r="H6495" s="1" t="s">
        <v>85</v>
      </c>
      <c r="I6495" s="12" t="s">
        <v>2</v>
      </c>
      <c r="J6495" s="12" t="s">
        <v>559</v>
      </c>
      <c r="K6495" s="1" t="s">
        <v>2310</v>
      </c>
      <c r="L6495" s="82" t="s">
        <v>2312</v>
      </c>
    </row>
    <row r="6496" spans="3:12" ht="31.5">
      <c r="C6496" s="1" t="s">
        <v>2688</v>
      </c>
      <c r="D6496" s="1">
        <v>0</v>
      </c>
      <c r="E6496" s="1" t="s">
        <v>27</v>
      </c>
      <c r="F6496" s="12" t="s">
        <v>142</v>
      </c>
      <c r="G6496" s="12" t="s">
        <v>3350</v>
      </c>
      <c r="H6496" s="1" t="s">
        <v>85</v>
      </c>
      <c r="I6496" s="12" t="s">
        <v>2</v>
      </c>
      <c r="J6496" s="12" t="s">
        <v>559</v>
      </c>
      <c r="K6496" s="1" t="s">
        <v>2310</v>
      </c>
      <c r="L6496" s="82" t="s">
        <v>2312</v>
      </c>
    </row>
    <row r="6497" spans="3:12" ht="31.5">
      <c r="C6497" s="1" t="s">
        <v>2689</v>
      </c>
      <c r="D6497" s="1">
        <v>0</v>
      </c>
      <c r="E6497" s="1" t="s">
        <v>27</v>
      </c>
      <c r="F6497" s="12" t="s">
        <v>142</v>
      </c>
      <c r="G6497" s="12" t="s">
        <v>3350</v>
      </c>
      <c r="H6497" s="1" t="s">
        <v>85</v>
      </c>
      <c r="I6497" s="12" t="s">
        <v>2</v>
      </c>
      <c r="J6497" s="12" t="s">
        <v>559</v>
      </c>
      <c r="K6497" s="1" t="s">
        <v>2310</v>
      </c>
      <c r="L6497" s="82" t="s">
        <v>2312</v>
      </c>
    </row>
    <row r="6498" spans="3:12">
      <c r="C6498" s="1" t="s">
        <v>2682</v>
      </c>
      <c r="D6498" s="1">
        <v>0</v>
      </c>
      <c r="E6498" s="1" t="s">
        <v>27</v>
      </c>
      <c r="F6498" s="12" t="s">
        <v>142</v>
      </c>
      <c r="G6498" s="12" t="s">
        <v>3350</v>
      </c>
      <c r="H6498" s="1" t="s">
        <v>85</v>
      </c>
      <c r="I6498" s="12" t="s">
        <v>554</v>
      </c>
      <c r="J6498" s="12" t="s">
        <v>559</v>
      </c>
      <c r="L6498" s="82"/>
    </row>
    <row r="6499" spans="3:12">
      <c r="C6499" s="1" t="s">
        <v>2683</v>
      </c>
      <c r="D6499" s="1">
        <v>0</v>
      </c>
      <c r="E6499" s="1" t="s">
        <v>27</v>
      </c>
      <c r="F6499" s="12" t="s">
        <v>142</v>
      </c>
      <c r="G6499" s="12" t="s">
        <v>3350</v>
      </c>
      <c r="H6499" s="1" t="s">
        <v>85</v>
      </c>
      <c r="I6499" s="12" t="s">
        <v>554</v>
      </c>
      <c r="J6499" s="12" t="s">
        <v>559</v>
      </c>
      <c r="L6499" s="82"/>
    </row>
    <row r="6500" spans="3:12">
      <c r="C6500" s="1" t="s">
        <v>2684</v>
      </c>
      <c r="D6500" s="1">
        <v>0</v>
      </c>
      <c r="E6500" s="1" t="s">
        <v>27</v>
      </c>
      <c r="F6500" s="12" t="s">
        <v>142</v>
      </c>
      <c r="G6500" s="12" t="s">
        <v>3350</v>
      </c>
      <c r="H6500" s="1" t="s">
        <v>85</v>
      </c>
      <c r="I6500" s="12" t="s">
        <v>554</v>
      </c>
      <c r="J6500" s="12" t="s">
        <v>559</v>
      </c>
      <c r="L6500" s="82"/>
    </row>
    <row r="6501" spans="3:12">
      <c r="C6501" s="1" t="s">
        <v>2678</v>
      </c>
      <c r="F6501" s="12" t="s">
        <v>3350</v>
      </c>
      <c r="G6501" s="12" t="s">
        <v>3350</v>
      </c>
      <c r="H6501" s="1" t="s">
        <v>85</v>
      </c>
      <c r="I6501" s="12" t="s">
        <v>554</v>
      </c>
      <c r="J6501" s="12" t="s">
        <v>559</v>
      </c>
      <c r="L6501" s="82"/>
    </row>
    <row r="6502" spans="3:12">
      <c r="C6502" s="1" t="s">
        <v>2679</v>
      </c>
      <c r="D6502" s="1">
        <v>0</v>
      </c>
      <c r="E6502" s="1" t="s">
        <v>27</v>
      </c>
      <c r="F6502" s="12" t="s">
        <v>142</v>
      </c>
      <c r="G6502" s="12" t="s">
        <v>3350</v>
      </c>
      <c r="H6502" s="1" t="s">
        <v>85</v>
      </c>
      <c r="I6502" s="12" t="s">
        <v>2</v>
      </c>
      <c r="J6502" s="12" t="s">
        <v>559</v>
      </c>
      <c r="L6502" s="82"/>
    </row>
    <row r="6503" spans="3:12">
      <c r="C6503" s="1" t="s">
        <v>2680</v>
      </c>
      <c r="F6503" s="12" t="s">
        <v>3350</v>
      </c>
      <c r="G6503" s="12" t="s">
        <v>3350</v>
      </c>
      <c r="H6503" s="1" t="s">
        <v>85</v>
      </c>
      <c r="I6503" s="12" t="s">
        <v>554</v>
      </c>
      <c r="J6503" s="12" t="s">
        <v>559</v>
      </c>
      <c r="L6503" s="82"/>
    </row>
    <row r="6504" spans="3:12">
      <c r="C6504" s="1" t="s">
        <v>2681</v>
      </c>
      <c r="F6504" s="12" t="s">
        <v>3350</v>
      </c>
      <c r="G6504" s="12" t="s">
        <v>3350</v>
      </c>
      <c r="H6504" s="1" t="s">
        <v>85</v>
      </c>
      <c r="I6504" s="12" t="s">
        <v>554</v>
      </c>
      <c r="J6504" s="12" t="s">
        <v>559</v>
      </c>
      <c r="L6504" s="82"/>
    </row>
    <row r="6505" spans="3:12">
      <c r="C6505" s="1" t="s">
        <v>2300</v>
      </c>
      <c r="F6505" s="12" t="s">
        <v>3350</v>
      </c>
      <c r="G6505" s="12" t="s">
        <v>3350</v>
      </c>
      <c r="H6505" s="1" t="s">
        <v>85</v>
      </c>
      <c r="I6505" s="12" t="s">
        <v>554</v>
      </c>
      <c r="J6505" s="12" t="s">
        <v>559</v>
      </c>
      <c r="L6505" s="82"/>
    </row>
    <row r="6506" spans="3:12">
      <c r="C6506" s="1" t="s">
        <v>2721</v>
      </c>
      <c r="F6506" s="12" t="s">
        <v>3350</v>
      </c>
      <c r="G6506" s="12" t="s">
        <v>3350</v>
      </c>
      <c r="H6506" s="1" t="s">
        <v>85</v>
      </c>
      <c r="I6506" s="12" t="s">
        <v>554</v>
      </c>
      <c r="J6506" s="12" t="s">
        <v>559</v>
      </c>
      <c r="L6506" s="82"/>
    </row>
    <row r="6507" spans="3:12" ht="42">
      <c r="C6507" s="1" t="s">
        <v>2720</v>
      </c>
      <c r="F6507" s="12" t="s">
        <v>3350</v>
      </c>
      <c r="G6507" s="12" t="s">
        <v>3350</v>
      </c>
      <c r="H6507" s="1" t="s">
        <v>85</v>
      </c>
      <c r="I6507" s="12" t="s">
        <v>554</v>
      </c>
      <c r="J6507" s="12" t="s">
        <v>559</v>
      </c>
      <c r="K6507" s="1" t="s">
        <v>2700</v>
      </c>
      <c r="L6507" s="82" t="s">
        <v>2701</v>
      </c>
    </row>
    <row r="6508" spans="3:12" ht="42">
      <c r="C6508" s="1" t="s">
        <v>2717</v>
      </c>
      <c r="F6508" s="12" t="s">
        <v>3350</v>
      </c>
      <c r="G6508" s="12" t="s">
        <v>3350</v>
      </c>
      <c r="H6508" s="1" t="s">
        <v>85</v>
      </c>
      <c r="I6508" s="12" t="s">
        <v>554</v>
      </c>
      <c r="J6508" s="12" t="s">
        <v>559</v>
      </c>
      <c r="K6508" s="1" t="s">
        <v>2700</v>
      </c>
      <c r="L6508" s="82" t="s">
        <v>2701</v>
      </c>
    </row>
    <row r="6509" spans="3:12" ht="42">
      <c r="C6509" s="1" t="s">
        <v>2718</v>
      </c>
      <c r="F6509" s="12" t="s">
        <v>3350</v>
      </c>
      <c r="G6509" s="12" t="s">
        <v>3350</v>
      </c>
      <c r="H6509" s="1" t="s">
        <v>85</v>
      </c>
      <c r="I6509" s="12" t="s">
        <v>554</v>
      </c>
      <c r="J6509" s="12" t="s">
        <v>559</v>
      </c>
      <c r="K6509" s="1" t="s">
        <v>2700</v>
      </c>
      <c r="L6509" s="82" t="s">
        <v>2701</v>
      </c>
    </row>
    <row r="6510" spans="3:12" ht="42">
      <c r="C6510" s="1" t="s">
        <v>2719</v>
      </c>
      <c r="F6510" s="12" t="s">
        <v>3350</v>
      </c>
      <c r="G6510" s="12" t="s">
        <v>3350</v>
      </c>
      <c r="H6510" s="1" t="s">
        <v>85</v>
      </c>
      <c r="I6510" s="12" t="s">
        <v>554</v>
      </c>
      <c r="J6510" s="12" t="s">
        <v>559</v>
      </c>
      <c r="K6510" s="1" t="s">
        <v>2700</v>
      </c>
      <c r="L6510" s="82" t="s">
        <v>2701</v>
      </c>
    </row>
    <row r="6511" spans="3:12">
      <c r="C6511" s="1" t="s">
        <v>2705</v>
      </c>
      <c r="F6511" s="12" t="s">
        <v>3350</v>
      </c>
      <c r="G6511" s="12" t="s">
        <v>3350</v>
      </c>
      <c r="H6511" s="1" t="s">
        <v>85</v>
      </c>
      <c r="I6511" s="12" t="s">
        <v>554</v>
      </c>
      <c r="J6511" s="12" t="s">
        <v>559</v>
      </c>
      <c r="L6511" s="82"/>
    </row>
    <row r="6512" spans="3:12">
      <c r="C6512" s="1" t="s">
        <v>2704</v>
      </c>
      <c r="D6512" s="1">
        <v>0</v>
      </c>
      <c r="E6512" s="1" t="s">
        <v>27</v>
      </c>
      <c r="F6512" s="12" t="s">
        <v>142</v>
      </c>
      <c r="G6512" s="12" t="s">
        <v>3350</v>
      </c>
      <c r="H6512" s="1" t="s">
        <v>85</v>
      </c>
      <c r="I6512" s="12" t="s">
        <v>2</v>
      </c>
      <c r="J6512" s="12" t="s">
        <v>554</v>
      </c>
      <c r="L6512" s="82"/>
    </row>
    <row r="6513" spans="3:12">
      <c r="C6513" s="1" t="s">
        <v>2706</v>
      </c>
      <c r="D6513" s="1">
        <v>0</v>
      </c>
      <c r="E6513" s="1" t="s">
        <v>27</v>
      </c>
      <c r="F6513" s="12" t="s">
        <v>142</v>
      </c>
      <c r="G6513" s="12" t="s">
        <v>3350</v>
      </c>
      <c r="H6513" s="1" t="s">
        <v>85</v>
      </c>
      <c r="I6513" s="12" t="s">
        <v>554</v>
      </c>
      <c r="J6513" s="12" t="s">
        <v>559</v>
      </c>
      <c r="L6513" s="82"/>
    </row>
    <row r="6514" spans="3:12">
      <c r="C6514" s="1" t="s">
        <v>2707</v>
      </c>
      <c r="D6514" s="1">
        <v>0</v>
      </c>
      <c r="E6514" s="1" t="s">
        <v>27</v>
      </c>
      <c r="F6514" s="12" t="s">
        <v>142</v>
      </c>
      <c r="G6514" s="12" t="s">
        <v>3350</v>
      </c>
      <c r="H6514" s="1" t="s">
        <v>85</v>
      </c>
      <c r="I6514" s="12" t="s">
        <v>554</v>
      </c>
      <c r="J6514" s="12" t="s">
        <v>559</v>
      </c>
      <c r="L6514" s="82"/>
    </row>
    <row r="6515" spans="3:12">
      <c r="C6515" s="1" t="s">
        <v>2708</v>
      </c>
      <c r="D6515" s="1">
        <v>0</v>
      </c>
      <c r="E6515" s="1" t="s">
        <v>27</v>
      </c>
      <c r="F6515" s="12" t="s">
        <v>142</v>
      </c>
      <c r="G6515" s="12" t="s">
        <v>3350</v>
      </c>
      <c r="H6515" s="1" t="s">
        <v>85</v>
      </c>
      <c r="I6515" s="12" t="s">
        <v>554</v>
      </c>
      <c r="J6515" s="12" t="s">
        <v>559</v>
      </c>
      <c r="L6515" s="82"/>
    </row>
    <row r="6516" spans="3:12">
      <c r="C6516" s="1" t="s">
        <v>2709</v>
      </c>
      <c r="D6516" s="1">
        <v>0</v>
      </c>
      <c r="E6516" s="1" t="s">
        <v>27</v>
      </c>
      <c r="F6516" s="12" t="s">
        <v>142</v>
      </c>
      <c r="G6516" s="12" t="s">
        <v>3350</v>
      </c>
      <c r="H6516" s="1" t="s">
        <v>85</v>
      </c>
      <c r="I6516" s="12" t="s">
        <v>554</v>
      </c>
      <c r="J6516" s="12" t="s">
        <v>559</v>
      </c>
      <c r="L6516" s="82"/>
    </row>
    <row r="6517" spans="3:12">
      <c r="C6517" s="1" t="s">
        <v>2704</v>
      </c>
      <c r="D6517" s="1">
        <v>0</v>
      </c>
      <c r="E6517" s="1" t="s">
        <v>27</v>
      </c>
      <c r="F6517" s="12" t="s">
        <v>142</v>
      </c>
      <c r="G6517" s="12" t="s">
        <v>3350</v>
      </c>
      <c r="H6517" s="1" t="s">
        <v>85</v>
      </c>
      <c r="I6517" s="12" t="s">
        <v>2</v>
      </c>
      <c r="J6517" s="12" t="s">
        <v>559</v>
      </c>
      <c r="L6517" s="82"/>
    </row>
    <row r="6518" spans="3:12">
      <c r="C6518" s="1" t="s">
        <v>2710</v>
      </c>
      <c r="D6518" s="1">
        <v>0</v>
      </c>
      <c r="E6518" s="1" t="s">
        <v>27</v>
      </c>
      <c r="F6518" s="12" t="s">
        <v>142</v>
      </c>
      <c r="G6518" s="12" t="s">
        <v>3350</v>
      </c>
      <c r="H6518" s="1" t="s">
        <v>85</v>
      </c>
      <c r="I6518" s="12" t="s">
        <v>2</v>
      </c>
      <c r="J6518" s="12" t="s">
        <v>559</v>
      </c>
      <c r="L6518" s="82"/>
    </row>
    <row r="6519" spans="3:12">
      <c r="C6519" s="1" t="s">
        <v>2716</v>
      </c>
      <c r="D6519" s="1">
        <v>0</v>
      </c>
      <c r="E6519" s="1" t="s">
        <v>27</v>
      </c>
      <c r="F6519" s="12" t="s">
        <v>142</v>
      </c>
      <c r="G6519" s="12" t="s">
        <v>3350</v>
      </c>
      <c r="H6519" s="1" t="s">
        <v>85</v>
      </c>
      <c r="I6519" s="12" t="s">
        <v>2</v>
      </c>
      <c r="J6519" s="12" t="s">
        <v>554</v>
      </c>
      <c r="L6519" s="82"/>
    </row>
    <row r="6520" spans="3:12">
      <c r="C6520" s="1" t="s">
        <v>2711</v>
      </c>
      <c r="D6520" s="1">
        <v>0</v>
      </c>
      <c r="E6520" s="1" t="s">
        <v>27</v>
      </c>
      <c r="F6520" s="12" t="s">
        <v>142</v>
      </c>
      <c r="G6520" s="12" t="s">
        <v>3350</v>
      </c>
      <c r="H6520" s="1" t="s">
        <v>85</v>
      </c>
      <c r="I6520" s="12" t="s">
        <v>554</v>
      </c>
      <c r="J6520" s="12" t="s">
        <v>559</v>
      </c>
      <c r="L6520" s="82"/>
    </row>
    <row r="6521" spans="3:12">
      <c r="C6521" s="1" t="s">
        <v>2712</v>
      </c>
      <c r="D6521" s="1">
        <v>0</v>
      </c>
      <c r="E6521" s="1" t="s">
        <v>27</v>
      </c>
      <c r="F6521" s="12" t="s">
        <v>142</v>
      </c>
      <c r="G6521" s="12" t="s">
        <v>3350</v>
      </c>
      <c r="H6521" s="1" t="s">
        <v>85</v>
      </c>
      <c r="I6521" s="12" t="s">
        <v>554</v>
      </c>
      <c r="J6521" s="12" t="s">
        <v>559</v>
      </c>
      <c r="L6521" s="82"/>
    </row>
    <row r="6522" spans="3:12">
      <c r="C6522" s="1" t="s">
        <v>2713</v>
      </c>
      <c r="D6522" s="1">
        <v>0</v>
      </c>
      <c r="E6522" s="1" t="s">
        <v>27</v>
      </c>
      <c r="F6522" s="12" t="s">
        <v>142</v>
      </c>
      <c r="G6522" s="12" t="s">
        <v>3350</v>
      </c>
      <c r="H6522" s="1" t="s">
        <v>85</v>
      </c>
      <c r="I6522" s="12" t="s">
        <v>554</v>
      </c>
      <c r="J6522" s="12" t="s">
        <v>559</v>
      </c>
      <c r="L6522" s="82"/>
    </row>
    <row r="6523" spans="3:12">
      <c r="C6523" s="1" t="s">
        <v>2714</v>
      </c>
      <c r="D6523" s="1">
        <v>0</v>
      </c>
      <c r="E6523" s="1" t="s">
        <v>27</v>
      </c>
      <c r="F6523" s="12" t="s">
        <v>142</v>
      </c>
      <c r="G6523" s="12" t="s">
        <v>3350</v>
      </c>
      <c r="H6523" s="1" t="s">
        <v>85</v>
      </c>
      <c r="I6523" s="12" t="s">
        <v>554</v>
      </c>
      <c r="J6523" s="12" t="s">
        <v>559</v>
      </c>
      <c r="L6523" s="82"/>
    </row>
    <row r="6524" spans="3:12">
      <c r="C6524" s="1" t="s">
        <v>2716</v>
      </c>
      <c r="D6524" s="1">
        <v>0</v>
      </c>
      <c r="E6524" s="1" t="s">
        <v>27</v>
      </c>
      <c r="F6524" s="12" t="s">
        <v>142</v>
      </c>
      <c r="G6524" s="12" t="s">
        <v>3350</v>
      </c>
      <c r="H6524" s="1" t="s">
        <v>85</v>
      </c>
      <c r="I6524" s="12" t="s">
        <v>2</v>
      </c>
      <c r="J6524" s="12" t="s">
        <v>559</v>
      </c>
      <c r="L6524" s="82"/>
    </row>
    <row r="6525" spans="3:12">
      <c r="C6525" s="1" t="s">
        <v>2715</v>
      </c>
      <c r="D6525" s="1">
        <v>0</v>
      </c>
      <c r="E6525" s="1" t="s">
        <v>27</v>
      </c>
      <c r="F6525" s="12" t="s">
        <v>142</v>
      </c>
      <c r="G6525" s="12" t="s">
        <v>3350</v>
      </c>
      <c r="H6525" s="1" t="s">
        <v>85</v>
      </c>
      <c r="I6525" s="12" t="s">
        <v>2</v>
      </c>
      <c r="J6525" s="12" t="s">
        <v>559</v>
      </c>
      <c r="L6525" s="82"/>
    </row>
    <row r="6526" spans="3:12">
      <c r="C6526" s="1" t="s">
        <v>3127</v>
      </c>
      <c r="F6526" s="12" t="s">
        <v>3350</v>
      </c>
      <c r="G6526" s="12" t="s">
        <v>3350</v>
      </c>
      <c r="H6526" s="1" t="s">
        <v>85</v>
      </c>
      <c r="I6526" s="12" t="s">
        <v>554</v>
      </c>
      <c r="J6526" s="12" t="s">
        <v>559</v>
      </c>
      <c r="L6526" s="82"/>
    </row>
    <row r="6527" spans="3:12">
      <c r="C6527" s="1" t="s">
        <v>3128</v>
      </c>
      <c r="F6527" s="12" t="s">
        <v>3350</v>
      </c>
      <c r="G6527" s="12" t="s">
        <v>3350</v>
      </c>
      <c r="H6527" s="1" t="s">
        <v>85</v>
      </c>
      <c r="I6527" s="12" t="s">
        <v>554</v>
      </c>
      <c r="J6527" s="12" t="s">
        <v>559</v>
      </c>
      <c r="L6527" s="82"/>
    </row>
    <row r="6528" spans="3:12">
      <c r="C6528" s="1" t="s">
        <v>2703</v>
      </c>
      <c r="F6528" s="12" t="s">
        <v>3350</v>
      </c>
      <c r="G6528" s="12" t="s">
        <v>3350</v>
      </c>
      <c r="H6528" s="1" t="s">
        <v>85</v>
      </c>
      <c r="I6528" s="12" t="s">
        <v>554</v>
      </c>
      <c r="J6528" s="12" t="s">
        <v>559</v>
      </c>
      <c r="L6528" s="82"/>
    </row>
    <row r="6529" spans="3:12">
      <c r="C6529" s="1" t="s">
        <v>3129</v>
      </c>
      <c r="F6529" s="12" t="s">
        <v>3350</v>
      </c>
      <c r="G6529" s="12" t="s">
        <v>3350</v>
      </c>
      <c r="H6529" s="1" t="s">
        <v>85</v>
      </c>
      <c r="I6529" s="12" t="s">
        <v>554</v>
      </c>
      <c r="J6529" s="12" t="s">
        <v>559</v>
      </c>
      <c r="L6529" s="82"/>
    </row>
    <row r="6530" spans="3:12">
      <c r="C6530" s="1" t="s">
        <v>3130</v>
      </c>
      <c r="D6530" s="1">
        <v>0</v>
      </c>
      <c r="E6530" s="1" t="s">
        <v>27</v>
      </c>
      <c r="F6530" s="12" t="s">
        <v>142</v>
      </c>
      <c r="G6530" s="12" t="s">
        <v>3350</v>
      </c>
      <c r="H6530" s="1" t="s">
        <v>85</v>
      </c>
      <c r="I6530" s="12" t="s">
        <v>554</v>
      </c>
      <c r="J6530" s="12" t="s">
        <v>559</v>
      </c>
      <c r="L6530" s="82"/>
    </row>
    <row r="6531" spans="3:12">
      <c r="C6531" s="1" t="s">
        <v>2702</v>
      </c>
      <c r="D6531" s="1">
        <v>0</v>
      </c>
      <c r="E6531" s="1" t="s">
        <v>27</v>
      </c>
      <c r="F6531" s="12" t="s">
        <v>142</v>
      </c>
      <c r="G6531" s="12" t="s">
        <v>3350</v>
      </c>
      <c r="H6531" s="1" t="s">
        <v>85</v>
      </c>
      <c r="I6531" s="12" t="s">
        <v>2</v>
      </c>
      <c r="J6531" s="12" t="s">
        <v>559</v>
      </c>
      <c r="L6531" s="82"/>
    </row>
    <row r="6532" spans="3:12">
      <c r="C6532" s="1" t="s">
        <v>2283</v>
      </c>
      <c r="F6532" s="12" t="s">
        <v>3350</v>
      </c>
      <c r="G6532" s="12" t="s">
        <v>3350</v>
      </c>
      <c r="H6532" s="1" t="s">
        <v>85</v>
      </c>
      <c r="I6532" s="12" t="s">
        <v>554</v>
      </c>
      <c r="J6532" s="12" t="s">
        <v>559</v>
      </c>
      <c r="L6532" s="82"/>
    </row>
    <row r="6533" spans="3:12">
      <c r="C6533" s="1" t="s">
        <v>2735</v>
      </c>
      <c r="F6533" s="12" t="s">
        <v>3350</v>
      </c>
      <c r="G6533" s="12" t="s">
        <v>3350</v>
      </c>
      <c r="H6533" s="1" t="s">
        <v>85</v>
      </c>
      <c r="I6533" s="12" t="s">
        <v>554</v>
      </c>
      <c r="J6533" s="12" t="s">
        <v>559</v>
      </c>
      <c r="L6533" s="82"/>
    </row>
    <row r="6534" spans="3:12">
      <c r="C6534" s="1" t="s">
        <v>2733</v>
      </c>
      <c r="F6534" s="12" t="s">
        <v>3350</v>
      </c>
      <c r="G6534" s="12" t="s">
        <v>3350</v>
      </c>
      <c r="H6534" s="1" t="s">
        <v>85</v>
      </c>
      <c r="I6534" s="12" t="s">
        <v>554</v>
      </c>
      <c r="J6534" s="12" t="s">
        <v>559</v>
      </c>
      <c r="L6534" s="82"/>
    </row>
    <row r="6535" spans="3:12" ht="42">
      <c r="C6535" s="1" t="s">
        <v>2725</v>
      </c>
      <c r="F6535" s="12" t="s">
        <v>3350</v>
      </c>
      <c r="G6535" s="12" t="s">
        <v>3350</v>
      </c>
      <c r="H6535" s="1" t="s">
        <v>85</v>
      </c>
      <c r="I6535" s="12" t="s">
        <v>554</v>
      </c>
      <c r="J6535" s="12" t="s">
        <v>559</v>
      </c>
      <c r="K6535" s="1" t="s">
        <v>2723</v>
      </c>
      <c r="L6535" s="82" t="s">
        <v>2724</v>
      </c>
    </row>
    <row r="6536" spans="3:12" ht="42">
      <c r="C6536" s="1" t="s">
        <v>3203</v>
      </c>
      <c r="F6536" s="12" t="s">
        <v>3350</v>
      </c>
      <c r="G6536" s="12" t="s">
        <v>3350</v>
      </c>
      <c r="H6536" s="1" t="s">
        <v>85</v>
      </c>
      <c r="I6536" s="12" t="s">
        <v>554</v>
      </c>
      <c r="J6536" s="12" t="s">
        <v>559</v>
      </c>
      <c r="K6536" s="1" t="s">
        <v>2723</v>
      </c>
      <c r="L6536" s="82" t="s">
        <v>2724</v>
      </c>
    </row>
    <row r="6537" spans="3:12" ht="42">
      <c r="C6537" s="1" t="s">
        <v>3204</v>
      </c>
      <c r="D6537" s="1">
        <v>0</v>
      </c>
      <c r="E6537" s="1" t="s">
        <v>27</v>
      </c>
      <c r="F6537" s="12" t="s">
        <v>142</v>
      </c>
      <c r="G6537" s="12" t="s">
        <v>3350</v>
      </c>
      <c r="H6537" s="1" t="s">
        <v>85</v>
      </c>
      <c r="I6537" s="12" t="s">
        <v>554</v>
      </c>
      <c r="J6537" s="12" t="s">
        <v>559</v>
      </c>
      <c r="K6537" s="1" t="s">
        <v>2723</v>
      </c>
      <c r="L6537" s="82" t="s">
        <v>2724</v>
      </c>
    </row>
    <row r="6538" spans="3:12" ht="42">
      <c r="C6538" s="1" t="s">
        <v>3205</v>
      </c>
      <c r="D6538" s="1">
        <v>0</v>
      </c>
      <c r="E6538" s="1" t="s">
        <v>27</v>
      </c>
      <c r="F6538" s="12" t="s">
        <v>142</v>
      </c>
      <c r="G6538" s="12" t="s">
        <v>3350</v>
      </c>
      <c r="H6538" s="1" t="s">
        <v>85</v>
      </c>
      <c r="I6538" s="12" t="s">
        <v>554</v>
      </c>
      <c r="J6538" s="12" t="s">
        <v>559</v>
      </c>
      <c r="K6538" s="1" t="s">
        <v>2723</v>
      </c>
      <c r="L6538" s="82" t="s">
        <v>2724</v>
      </c>
    </row>
    <row r="6539" spans="3:12" ht="42">
      <c r="C6539" s="1" t="s">
        <v>3206</v>
      </c>
      <c r="F6539" s="12" t="s">
        <v>3350</v>
      </c>
      <c r="G6539" s="12" t="s">
        <v>3350</v>
      </c>
      <c r="H6539" s="1" t="s">
        <v>85</v>
      </c>
      <c r="I6539" s="12" t="s">
        <v>554</v>
      </c>
      <c r="J6539" s="12" t="s">
        <v>559</v>
      </c>
      <c r="K6539" s="1" t="s">
        <v>2723</v>
      </c>
      <c r="L6539" s="82" t="s">
        <v>2724</v>
      </c>
    </row>
    <row r="6540" spans="3:12" ht="42">
      <c r="C6540" s="1" t="s">
        <v>3207</v>
      </c>
      <c r="F6540" s="12" t="s">
        <v>3288</v>
      </c>
      <c r="G6540" s="12" t="s">
        <v>3350</v>
      </c>
      <c r="H6540" s="1" t="s">
        <v>85</v>
      </c>
      <c r="I6540" s="12" t="s">
        <v>2</v>
      </c>
      <c r="J6540" s="12" t="s">
        <v>559</v>
      </c>
      <c r="K6540" s="1" t="s">
        <v>2723</v>
      </c>
      <c r="L6540" s="82" t="s">
        <v>2724</v>
      </c>
    </row>
    <row r="6541" spans="3:12" ht="42">
      <c r="C6541" s="1" t="s">
        <v>3208</v>
      </c>
      <c r="F6541" s="12" t="s">
        <v>3350</v>
      </c>
      <c r="G6541" s="12" t="s">
        <v>3350</v>
      </c>
      <c r="H6541" s="1" t="s">
        <v>85</v>
      </c>
      <c r="I6541" s="12" t="s">
        <v>554</v>
      </c>
      <c r="J6541" s="12" t="s">
        <v>559</v>
      </c>
      <c r="K6541" s="1" t="s">
        <v>2723</v>
      </c>
      <c r="L6541" s="82" t="s">
        <v>2724</v>
      </c>
    </row>
    <row r="6542" spans="3:12" ht="42">
      <c r="C6542" s="1" t="s">
        <v>3285</v>
      </c>
      <c r="D6542" s="1">
        <v>0</v>
      </c>
      <c r="E6542" s="1" t="s">
        <v>27</v>
      </c>
      <c r="F6542" s="12" t="s">
        <v>142</v>
      </c>
      <c r="G6542" s="12" t="s">
        <v>3350</v>
      </c>
      <c r="H6542" s="1" t="s">
        <v>85</v>
      </c>
      <c r="I6542" s="12" t="s">
        <v>2</v>
      </c>
      <c r="J6542" s="12" t="s">
        <v>554</v>
      </c>
      <c r="K6542" s="1" t="s">
        <v>2723</v>
      </c>
      <c r="L6542" s="82" t="s">
        <v>2724</v>
      </c>
    </row>
    <row r="6543" spans="3:12" ht="42">
      <c r="C6543" s="1" t="s">
        <v>3211</v>
      </c>
      <c r="D6543" s="1">
        <v>0</v>
      </c>
      <c r="E6543" s="1" t="s">
        <v>27</v>
      </c>
      <c r="F6543" s="12" t="s">
        <v>142</v>
      </c>
      <c r="G6543" s="12" t="s">
        <v>3350</v>
      </c>
      <c r="H6543" s="1" t="s">
        <v>85</v>
      </c>
      <c r="I6543" s="12" t="s">
        <v>554</v>
      </c>
      <c r="J6543" s="12" t="s">
        <v>559</v>
      </c>
      <c r="K6543" s="1" t="s">
        <v>2723</v>
      </c>
      <c r="L6543" s="82" t="s">
        <v>2724</v>
      </c>
    </row>
    <row r="6544" spans="3:12" ht="42">
      <c r="C6544" s="1" t="s">
        <v>3212</v>
      </c>
      <c r="D6544" s="1">
        <v>0</v>
      </c>
      <c r="E6544" s="1" t="s">
        <v>27</v>
      </c>
      <c r="F6544" s="12" t="s">
        <v>142</v>
      </c>
      <c r="G6544" s="12" t="s">
        <v>3350</v>
      </c>
      <c r="H6544" s="1" t="s">
        <v>85</v>
      </c>
      <c r="I6544" s="12" t="s">
        <v>554</v>
      </c>
      <c r="J6544" s="12" t="s">
        <v>559</v>
      </c>
      <c r="K6544" s="1" t="s">
        <v>2723</v>
      </c>
      <c r="L6544" s="82" t="s">
        <v>2724</v>
      </c>
    </row>
    <row r="6545" spans="3:12" ht="42">
      <c r="C6545" s="1" t="s">
        <v>3213</v>
      </c>
      <c r="D6545" s="1">
        <v>0</v>
      </c>
      <c r="E6545" s="1" t="s">
        <v>27</v>
      </c>
      <c r="F6545" s="12" t="s">
        <v>142</v>
      </c>
      <c r="G6545" s="12" t="s">
        <v>3350</v>
      </c>
      <c r="H6545" s="1" t="s">
        <v>85</v>
      </c>
      <c r="I6545" s="12" t="s">
        <v>554</v>
      </c>
      <c r="J6545" s="12" t="s">
        <v>559</v>
      </c>
      <c r="K6545" s="1" t="s">
        <v>2723</v>
      </c>
      <c r="L6545" s="82" t="s">
        <v>2724</v>
      </c>
    </row>
    <row r="6546" spans="3:12" ht="42">
      <c r="C6546" s="1" t="s">
        <v>3214</v>
      </c>
      <c r="D6546" s="1">
        <v>0</v>
      </c>
      <c r="E6546" s="1" t="s">
        <v>27</v>
      </c>
      <c r="F6546" s="12" t="s">
        <v>142</v>
      </c>
      <c r="G6546" s="12" t="s">
        <v>3350</v>
      </c>
      <c r="H6546" s="1" t="s">
        <v>85</v>
      </c>
      <c r="I6546" s="12" t="s">
        <v>554</v>
      </c>
      <c r="J6546" s="12" t="s">
        <v>559</v>
      </c>
      <c r="K6546" s="1" t="s">
        <v>2723</v>
      </c>
      <c r="L6546" s="82" t="s">
        <v>2724</v>
      </c>
    </row>
    <row r="6547" spans="3:12" ht="42">
      <c r="C6547" s="1" t="s">
        <v>3215</v>
      </c>
      <c r="D6547" s="1">
        <v>0</v>
      </c>
      <c r="E6547" s="1" t="s">
        <v>27</v>
      </c>
      <c r="F6547" s="12" t="s">
        <v>142</v>
      </c>
      <c r="G6547" s="12" t="s">
        <v>3350</v>
      </c>
      <c r="H6547" s="1" t="s">
        <v>85</v>
      </c>
      <c r="I6547" s="12" t="s">
        <v>554</v>
      </c>
      <c r="J6547" s="12" t="s">
        <v>559</v>
      </c>
      <c r="K6547" s="1" t="s">
        <v>2723</v>
      </c>
      <c r="L6547" s="82" t="s">
        <v>2724</v>
      </c>
    </row>
    <row r="6548" spans="3:12" ht="42">
      <c r="C6548" s="1" t="s">
        <v>3216</v>
      </c>
      <c r="D6548" s="1">
        <v>0</v>
      </c>
      <c r="E6548" s="1" t="s">
        <v>27</v>
      </c>
      <c r="F6548" s="12" t="s">
        <v>142</v>
      </c>
      <c r="G6548" s="12" t="s">
        <v>3350</v>
      </c>
      <c r="H6548" s="1" t="s">
        <v>85</v>
      </c>
      <c r="I6548" s="12" t="s">
        <v>554</v>
      </c>
      <c r="J6548" s="12" t="s">
        <v>559</v>
      </c>
      <c r="K6548" s="1" t="s">
        <v>2723</v>
      </c>
      <c r="L6548" s="82" t="s">
        <v>2724</v>
      </c>
    </row>
    <row r="6549" spans="3:12" ht="42">
      <c r="C6549" s="1" t="s">
        <v>3217</v>
      </c>
      <c r="D6549" s="1">
        <v>0</v>
      </c>
      <c r="E6549" s="1" t="s">
        <v>27</v>
      </c>
      <c r="F6549" s="12" t="s">
        <v>142</v>
      </c>
      <c r="G6549" s="12" t="s">
        <v>3350</v>
      </c>
      <c r="H6549" s="1" t="s">
        <v>85</v>
      </c>
      <c r="I6549" s="12" t="s">
        <v>554</v>
      </c>
      <c r="J6549" s="12" t="s">
        <v>559</v>
      </c>
      <c r="K6549" s="1" t="s">
        <v>2723</v>
      </c>
      <c r="L6549" s="82" t="s">
        <v>2724</v>
      </c>
    </row>
    <row r="6550" spans="3:12" ht="42">
      <c r="C6550" s="1" t="s">
        <v>3218</v>
      </c>
      <c r="D6550" s="1">
        <v>0</v>
      </c>
      <c r="E6550" s="1" t="s">
        <v>27</v>
      </c>
      <c r="F6550" s="12" t="s">
        <v>142</v>
      </c>
      <c r="G6550" s="12" t="s">
        <v>3350</v>
      </c>
      <c r="H6550" s="1" t="s">
        <v>85</v>
      </c>
      <c r="I6550" s="12" t="s">
        <v>554</v>
      </c>
      <c r="J6550" s="12" t="s">
        <v>559</v>
      </c>
      <c r="K6550" s="1" t="s">
        <v>2723</v>
      </c>
      <c r="L6550" s="82" t="s">
        <v>2724</v>
      </c>
    </row>
    <row r="6551" spans="3:12" ht="42">
      <c r="C6551" s="1" t="s">
        <v>3219</v>
      </c>
      <c r="D6551" s="1">
        <v>0</v>
      </c>
      <c r="E6551" s="1" t="s">
        <v>27</v>
      </c>
      <c r="F6551" s="12" t="s">
        <v>142</v>
      </c>
      <c r="G6551" s="12" t="s">
        <v>3350</v>
      </c>
      <c r="H6551" s="1" t="s">
        <v>85</v>
      </c>
      <c r="I6551" s="12" t="s">
        <v>554</v>
      </c>
      <c r="J6551" s="12" t="s">
        <v>559</v>
      </c>
      <c r="K6551" s="1" t="s">
        <v>2723</v>
      </c>
      <c r="L6551" s="82" t="s">
        <v>2724</v>
      </c>
    </row>
    <row r="6552" spans="3:12" ht="42">
      <c r="C6552" s="1" t="s">
        <v>3220</v>
      </c>
      <c r="D6552" s="1">
        <v>0</v>
      </c>
      <c r="E6552" s="1" t="s">
        <v>27</v>
      </c>
      <c r="F6552" s="12" t="s">
        <v>142</v>
      </c>
      <c r="G6552" s="12" t="s">
        <v>3350</v>
      </c>
      <c r="H6552" s="1" t="s">
        <v>85</v>
      </c>
      <c r="I6552" s="12" t="s">
        <v>554</v>
      </c>
      <c r="J6552" s="12" t="s">
        <v>559</v>
      </c>
      <c r="K6552" s="1" t="s">
        <v>2723</v>
      </c>
      <c r="L6552" s="82" t="s">
        <v>2724</v>
      </c>
    </row>
    <row r="6553" spans="3:12" ht="42">
      <c r="C6553" s="1" t="s">
        <v>3221</v>
      </c>
      <c r="D6553" s="1">
        <v>0</v>
      </c>
      <c r="E6553" s="1" t="s">
        <v>27</v>
      </c>
      <c r="F6553" s="12" t="s">
        <v>142</v>
      </c>
      <c r="G6553" s="12" t="s">
        <v>3350</v>
      </c>
      <c r="H6553" s="1" t="s">
        <v>85</v>
      </c>
      <c r="I6553" s="12" t="s">
        <v>554</v>
      </c>
      <c r="J6553" s="12" t="s">
        <v>559</v>
      </c>
      <c r="K6553" s="1" t="s">
        <v>2723</v>
      </c>
      <c r="L6553" s="82" t="s">
        <v>2724</v>
      </c>
    </row>
    <row r="6554" spans="3:12" ht="42">
      <c r="C6554" s="1" t="s">
        <v>3285</v>
      </c>
      <c r="D6554" s="1">
        <v>0</v>
      </c>
      <c r="E6554" s="1" t="s">
        <v>27</v>
      </c>
      <c r="F6554" s="12" t="s">
        <v>142</v>
      </c>
      <c r="G6554" s="12" t="s">
        <v>3350</v>
      </c>
      <c r="H6554" s="1" t="s">
        <v>85</v>
      </c>
      <c r="I6554" s="12" t="s">
        <v>2</v>
      </c>
      <c r="J6554" s="12" t="s">
        <v>559</v>
      </c>
      <c r="K6554" s="1" t="s">
        <v>2723</v>
      </c>
      <c r="L6554" s="82" t="s">
        <v>2724</v>
      </c>
    </row>
    <row r="6555" spans="3:12" ht="42">
      <c r="C6555" s="1" t="s">
        <v>3286</v>
      </c>
      <c r="D6555" s="1">
        <v>0</v>
      </c>
      <c r="E6555" s="1" t="s">
        <v>27</v>
      </c>
      <c r="F6555" s="12" t="s">
        <v>142</v>
      </c>
      <c r="G6555" s="12" t="s">
        <v>3350</v>
      </c>
      <c r="H6555" s="1" t="s">
        <v>85</v>
      </c>
      <c r="I6555" s="12" t="s">
        <v>2</v>
      </c>
      <c r="J6555" s="12" t="s">
        <v>554</v>
      </c>
      <c r="K6555" s="1" t="s">
        <v>2723</v>
      </c>
      <c r="L6555" s="82" t="s">
        <v>2724</v>
      </c>
    </row>
    <row r="6556" spans="3:12" ht="42">
      <c r="C6556" s="1" t="s">
        <v>3224</v>
      </c>
      <c r="D6556" s="1">
        <v>0</v>
      </c>
      <c r="E6556" s="1" t="s">
        <v>27</v>
      </c>
      <c r="F6556" s="12" t="s">
        <v>142</v>
      </c>
      <c r="G6556" s="12" t="s">
        <v>3350</v>
      </c>
      <c r="H6556" s="1" t="s">
        <v>85</v>
      </c>
      <c r="I6556" s="12" t="s">
        <v>554</v>
      </c>
      <c r="J6556" s="12" t="s">
        <v>559</v>
      </c>
      <c r="K6556" s="1" t="s">
        <v>2723</v>
      </c>
      <c r="L6556" s="82" t="s">
        <v>2724</v>
      </c>
    </row>
    <row r="6557" spans="3:12" ht="42">
      <c r="C6557" s="1" t="s">
        <v>3225</v>
      </c>
      <c r="D6557" s="1">
        <v>0</v>
      </c>
      <c r="E6557" s="1" t="s">
        <v>27</v>
      </c>
      <c r="F6557" s="12" t="s">
        <v>142</v>
      </c>
      <c r="G6557" s="12" t="s">
        <v>3350</v>
      </c>
      <c r="H6557" s="1" t="s">
        <v>85</v>
      </c>
      <c r="I6557" s="12" t="s">
        <v>554</v>
      </c>
      <c r="J6557" s="12" t="s">
        <v>559</v>
      </c>
      <c r="K6557" s="1" t="s">
        <v>2723</v>
      </c>
      <c r="L6557" s="82" t="s">
        <v>2724</v>
      </c>
    </row>
    <row r="6558" spans="3:12" ht="42">
      <c r="C6558" s="1" t="s">
        <v>3226</v>
      </c>
      <c r="D6558" s="1">
        <v>0</v>
      </c>
      <c r="E6558" s="1" t="s">
        <v>27</v>
      </c>
      <c r="F6558" s="12" t="s">
        <v>142</v>
      </c>
      <c r="G6558" s="12" t="s">
        <v>3350</v>
      </c>
      <c r="H6558" s="1" t="s">
        <v>85</v>
      </c>
      <c r="I6558" s="12" t="s">
        <v>554</v>
      </c>
      <c r="J6558" s="12" t="s">
        <v>559</v>
      </c>
      <c r="K6558" s="1" t="s">
        <v>2723</v>
      </c>
      <c r="L6558" s="82" t="s">
        <v>2724</v>
      </c>
    </row>
    <row r="6559" spans="3:12" ht="42">
      <c r="C6559" s="1" t="s">
        <v>3227</v>
      </c>
      <c r="D6559" s="1">
        <v>0</v>
      </c>
      <c r="E6559" s="1" t="s">
        <v>27</v>
      </c>
      <c r="F6559" s="12" t="s">
        <v>142</v>
      </c>
      <c r="G6559" s="12" t="s">
        <v>3350</v>
      </c>
      <c r="H6559" s="1" t="s">
        <v>85</v>
      </c>
      <c r="I6559" s="12" t="s">
        <v>554</v>
      </c>
      <c r="J6559" s="12" t="s">
        <v>559</v>
      </c>
      <c r="K6559" s="1" t="s">
        <v>2723</v>
      </c>
      <c r="L6559" s="82" t="s">
        <v>2724</v>
      </c>
    </row>
    <row r="6560" spans="3:12" ht="42">
      <c r="C6560" s="1" t="s">
        <v>3228</v>
      </c>
      <c r="D6560" s="1">
        <v>0</v>
      </c>
      <c r="E6560" s="1" t="s">
        <v>27</v>
      </c>
      <c r="F6560" s="12" t="s">
        <v>142</v>
      </c>
      <c r="G6560" s="12" t="s">
        <v>3350</v>
      </c>
      <c r="H6560" s="1" t="s">
        <v>85</v>
      </c>
      <c r="I6560" s="12" t="s">
        <v>554</v>
      </c>
      <c r="J6560" s="12" t="s">
        <v>559</v>
      </c>
      <c r="K6560" s="1" t="s">
        <v>2723</v>
      </c>
      <c r="L6560" s="82" t="s">
        <v>2724</v>
      </c>
    </row>
    <row r="6561" spans="3:12" ht="42">
      <c r="C6561" s="1" t="s">
        <v>3229</v>
      </c>
      <c r="D6561" s="1">
        <v>0</v>
      </c>
      <c r="E6561" s="1" t="s">
        <v>27</v>
      </c>
      <c r="F6561" s="12" t="s">
        <v>142</v>
      </c>
      <c r="G6561" s="12" t="s">
        <v>3350</v>
      </c>
      <c r="H6561" s="1" t="s">
        <v>85</v>
      </c>
      <c r="I6561" s="12" t="s">
        <v>554</v>
      </c>
      <c r="J6561" s="12" t="s">
        <v>559</v>
      </c>
      <c r="K6561" s="1" t="s">
        <v>2723</v>
      </c>
      <c r="L6561" s="82" t="s">
        <v>2724</v>
      </c>
    </row>
    <row r="6562" spans="3:12" ht="42">
      <c r="C6562" s="1" t="s">
        <v>3230</v>
      </c>
      <c r="D6562" s="1">
        <v>0</v>
      </c>
      <c r="E6562" s="1" t="s">
        <v>27</v>
      </c>
      <c r="F6562" s="12" t="s">
        <v>142</v>
      </c>
      <c r="G6562" s="12" t="s">
        <v>3350</v>
      </c>
      <c r="H6562" s="1" t="s">
        <v>85</v>
      </c>
      <c r="I6562" s="12" t="s">
        <v>554</v>
      </c>
      <c r="J6562" s="12" t="s">
        <v>559</v>
      </c>
      <c r="K6562" s="1" t="s">
        <v>2723</v>
      </c>
      <c r="L6562" s="82" t="s">
        <v>2724</v>
      </c>
    </row>
    <row r="6563" spans="3:12" ht="42">
      <c r="C6563" s="1" t="s">
        <v>3231</v>
      </c>
      <c r="D6563" s="1">
        <v>0</v>
      </c>
      <c r="E6563" s="1" t="s">
        <v>27</v>
      </c>
      <c r="F6563" s="12" t="s">
        <v>142</v>
      </c>
      <c r="G6563" s="12" t="s">
        <v>3350</v>
      </c>
      <c r="H6563" s="1" t="s">
        <v>85</v>
      </c>
      <c r="I6563" s="12" t="s">
        <v>554</v>
      </c>
      <c r="J6563" s="12" t="s">
        <v>559</v>
      </c>
      <c r="K6563" s="1" t="s">
        <v>2723</v>
      </c>
      <c r="L6563" s="82" t="s">
        <v>2724</v>
      </c>
    </row>
    <row r="6564" spans="3:12" ht="42">
      <c r="C6564" s="1" t="s">
        <v>3232</v>
      </c>
      <c r="D6564" s="1">
        <v>0</v>
      </c>
      <c r="E6564" s="1" t="s">
        <v>27</v>
      </c>
      <c r="F6564" s="12" t="s">
        <v>142</v>
      </c>
      <c r="G6564" s="12" t="s">
        <v>3350</v>
      </c>
      <c r="H6564" s="1" t="s">
        <v>85</v>
      </c>
      <c r="I6564" s="12" t="s">
        <v>554</v>
      </c>
      <c r="J6564" s="12" t="s">
        <v>559</v>
      </c>
      <c r="K6564" s="1" t="s">
        <v>2723</v>
      </c>
      <c r="L6564" s="82" t="s">
        <v>2724</v>
      </c>
    </row>
    <row r="6565" spans="3:12" ht="42">
      <c r="C6565" s="1" t="s">
        <v>3286</v>
      </c>
      <c r="D6565" s="1">
        <v>0</v>
      </c>
      <c r="E6565" s="1" t="s">
        <v>27</v>
      </c>
      <c r="F6565" s="12" t="s">
        <v>142</v>
      </c>
      <c r="G6565" s="12" t="s">
        <v>3350</v>
      </c>
      <c r="H6565" s="1" t="s">
        <v>85</v>
      </c>
      <c r="I6565" s="12" t="s">
        <v>2</v>
      </c>
      <c r="J6565" s="12" t="s">
        <v>559</v>
      </c>
      <c r="K6565" s="1" t="s">
        <v>2723</v>
      </c>
      <c r="L6565" s="82" t="s">
        <v>2724</v>
      </c>
    </row>
    <row r="6566" spans="3:12" ht="42">
      <c r="C6566" s="1" t="s">
        <v>3287</v>
      </c>
      <c r="D6566" s="1">
        <v>0</v>
      </c>
      <c r="E6566" s="1" t="s">
        <v>27</v>
      </c>
      <c r="F6566" s="12" t="s">
        <v>142</v>
      </c>
      <c r="G6566" s="12" t="s">
        <v>3350</v>
      </c>
      <c r="H6566" s="1" t="s">
        <v>85</v>
      </c>
      <c r="I6566" s="12" t="s">
        <v>2</v>
      </c>
      <c r="J6566" s="12" t="s">
        <v>554</v>
      </c>
      <c r="K6566" s="1" t="s">
        <v>2723</v>
      </c>
      <c r="L6566" s="82" t="s">
        <v>2724</v>
      </c>
    </row>
    <row r="6567" spans="3:12" ht="42">
      <c r="C6567" s="1" t="s">
        <v>3234</v>
      </c>
      <c r="D6567" s="1">
        <v>0</v>
      </c>
      <c r="E6567" s="1" t="s">
        <v>27</v>
      </c>
      <c r="F6567" s="12" t="s">
        <v>142</v>
      </c>
      <c r="G6567" s="12" t="s">
        <v>3350</v>
      </c>
      <c r="H6567" s="1" t="s">
        <v>85</v>
      </c>
      <c r="I6567" s="12" t="s">
        <v>554</v>
      </c>
      <c r="J6567" s="12" t="s">
        <v>559</v>
      </c>
      <c r="K6567" s="1" t="s">
        <v>2723</v>
      </c>
      <c r="L6567" s="82" t="s">
        <v>2724</v>
      </c>
    </row>
    <row r="6568" spans="3:12" ht="42">
      <c r="C6568" s="1" t="s">
        <v>3235</v>
      </c>
      <c r="D6568" s="1">
        <v>0</v>
      </c>
      <c r="E6568" s="1" t="s">
        <v>27</v>
      </c>
      <c r="F6568" s="12" t="s">
        <v>142</v>
      </c>
      <c r="G6568" s="12" t="s">
        <v>3350</v>
      </c>
      <c r="H6568" s="1" t="s">
        <v>85</v>
      </c>
      <c r="I6568" s="12" t="s">
        <v>554</v>
      </c>
      <c r="J6568" s="12" t="s">
        <v>559</v>
      </c>
      <c r="K6568" s="1" t="s">
        <v>2723</v>
      </c>
      <c r="L6568" s="82" t="s">
        <v>2724</v>
      </c>
    </row>
    <row r="6569" spans="3:12" ht="42">
      <c r="C6569" s="1" t="s">
        <v>3236</v>
      </c>
      <c r="D6569" s="1">
        <v>0</v>
      </c>
      <c r="E6569" s="1" t="s">
        <v>27</v>
      </c>
      <c r="F6569" s="12" t="s">
        <v>142</v>
      </c>
      <c r="G6569" s="12" t="s">
        <v>3350</v>
      </c>
      <c r="H6569" s="1" t="s">
        <v>85</v>
      </c>
      <c r="I6569" s="12" t="s">
        <v>554</v>
      </c>
      <c r="J6569" s="12" t="s">
        <v>559</v>
      </c>
      <c r="K6569" s="1" t="s">
        <v>2723</v>
      </c>
      <c r="L6569" s="82" t="s">
        <v>2724</v>
      </c>
    </row>
    <row r="6570" spans="3:12">
      <c r="C6570" s="1" t="s">
        <v>3237</v>
      </c>
      <c r="D6570" s="1">
        <v>0</v>
      </c>
      <c r="E6570" s="1" t="s">
        <v>27</v>
      </c>
      <c r="F6570" s="12" t="s">
        <v>142</v>
      </c>
      <c r="G6570" s="12" t="s">
        <v>3350</v>
      </c>
      <c r="H6570" s="1" t="s">
        <v>85</v>
      </c>
      <c r="I6570" s="12" t="s">
        <v>554</v>
      </c>
      <c r="J6570" s="12" t="s">
        <v>559</v>
      </c>
      <c r="K6570" s="1" t="s">
        <v>2723</v>
      </c>
      <c r="L6570" s="1" t="s">
        <v>2724</v>
      </c>
    </row>
    <row r="6571" spans="3:12">
      <c r="C6571" s="1" t="s">
        <v>3238</v>
      </c>
      <c r="D6571" s="1">
        <v>0</v>
      </c>
      <c r="E6571" s="1" t="s">
        <v>27</v>
      </c>
      <c r="F6571" s="12" t="s">
        <v>142</v>
      </c>
      <c r="G6571" s="12" t="s">
        <v>3350</v>
      </c>
      <c r="H6571" s="1" t="s">
        <v>85</v>
      </c>
      <c r="I6571" s="12" t="s">
        <v>554</v>
      </c>
      <c r="J6571" s="12" t="s">
        <v>559</v>
      </c>
      <c r="K6571" s="1" t="s">
        <v>2723</v>
      </c>
      <c r="L6571" s="1" t="s">
        <v>2724</v>
      </c>
    </row>
    <row r="6572" spans="3:12">
      <c r="C6572" s="1" t="s">
        <v>3239</v>
      </c>
      <c r="D6572" s="1">
        <v>0</v>
      </c>
      <c r="E6572" s="1" t="s">
        <v>27</v>
      </c>
      <c r="F6572" s="12" t="s">
        <v>142</v>
      </c>
      <c r="G6572" s="12" t="s">
        <v>3350</v>
      </c>
      <c r="H6572" s="1" t="s">
        <v>85</v>
      </c>
      <c r="I6572" s="12" t="s">
        <v>554</v>
      </c>
      <c r="J6572" s="12" t="s">
        <v>559</v>
      </c>
      <c r="K6572" s="1" t="s">
        <v>2723</v>
      </c>
      <c r="L6572" s="1" t="s">
        <v>2724</v>
      </c>
    </row>
    <row r="6573" spans="3:12">
      <c r="C6573" s="1" t="s">
        <v>3240</v>
      </c>
      <c r="D6573" s="1">
        <v>0</v>
      </c>
      <c r="E6573" s="1" t="s">
        <v>27</v>
      </c>
      <c r="F6573" s="12" t="s">
        <v>142</v>
      </c>
      <c r="G6573" s="12" t="s">
        <v>3350</v>
      </c>
      <c r="H6573" s="1" t="s">
        <v>85</v>
      </c>
      <c r="I6573" s="12" t="s">
        <v>554</v>
      </c>
      <c r="J6573" s="12" t="s">
        <v>559</v>
      </c>
      <c r="K6573" s="1" t="s">
        <v>2723</v>
      </c>
      <c r="L6573" s="1" t="s">
        <v>2724</v>
      </c>
    </row>
    <row r="6574" spans="3:12">
      <c r="C6574" s="1" t="s">
        <v>3241</v>
      </c>
      <c r="D6574" s="1">
        <v>0</v>
      </c>
      <c r="E6574" s="1" t="s">
        <v>27</v>
      </c>
      <c r="F6574" s="12" t="s">
        <v>142</v>
      </c>
      <c r="G6574" s="12" t="s">
        <v>3350</v>
      </c>
      <c r="H6574" s="1" t="s">
        <v>85</v>
      </c>
      <c r="I6574" s="12" t="s">
        <v>554</v>
      </c>
      <c r="J6574" s="12" t="s">
        <v>559</v>
      </c>
      <c r="K6574" s="1" t="s">
        <v>2723</v>
      </c>
      <c r="L6574" s="1" t="s">
        <v>2724</v>
      </c>
    </row>
    <row r="6575" spans="3:12">
      <c r="C6575" s="1" t="s">
        <v>3242</v>
      </c>
      <c r="D6575" s="1">
        <v>0</v>
      </c>
      <c r="E6575" s="1" t="s">
        <v>27</v>
      </c>
      <c r="F6575" s="12" t="s">
        <v>142</v>
      </c>
      <c r="G6575" s="12" t="s">
        <v>3350</v>
      </c>
      <c r="H6575" s="1" t="s">
        <v>85</v>
      </c>
      <c r="I6575" s="12" t="s">
        <v>554</v>
      </c>
      <c r="J6575" s="12" t="s">
        <v>559</v>
      </c>
      <c r="K6575" s="1" t="s">
        <v>2723</v>
      </c>
      <c r="L6575" s="1" t="s">
        <v>2724</v>
      </c>
    </row>
    <row r="6576" spans="3:12">
      <c r="C6576" s="1" t="s">
        <v>3287</v>
      </c>
      <c r="D6576" s="1">
        <v>0</v>
      </c>
      <c r="E6576" s="1" t="s">
        <v>27</v>
      </c>
      <c r="F6576" s="12" t="s">
        <v>142</v>
      </c>
      <c r="G6576" s="12" t="s">
        <v>3350</v>
      </c>
      <c r="H6576" s="1" t="s">
        <v>85</v>
      </c>
      <c r="I6576" s="12" t="s">
        <v>2</v>
      </c>
      <c r="J6576" s="12" t="s">
        <v>559</v>
      </c>
      <c r="K6576" s="1" t="s">
        <v>2723</v>
      </c>
      <c r="L6576" s="1" t="s">
        <v>2724</v>
      </c>
    </row>
    <row r="6577" spans="3:12">
      <c r="C6577" s="1" t="s">
        <v>3243</v>
      </c>
      <c r="D6577" s="1">
        <v>0</v>
      </c>
      <c r="E6577" s="1" t="s">
        <v>27</v>
      </c>
      <c r="F6577" s="12" t="s">
        <v>142</v>
      </c>
      <c r="G6577" s="12" t="s">
        <v>3350</v>
      </c>
      <c r="H6577" s="1" t="s">
        <v>85</v>
      </c>
      <c r="I6577" s="12" t="s">
        <v>554</v>
      </c>
      <c r="J6577" s="12" t="s">
        <v>559</v>
      </c>
      <c r="K6577" s="1" t="s">
        <v>2723</v>
      </c>
      <c r="L6577" s="1" t="s">
        <v>2724</v>
      </c>
    </row>
    <row r="6578" spans="3:12">
      <c r="C6578" s="1" t="s">
        <v>2250</v>
      </c>
      <c r="D6578" s="1">
        <v>0</v>
      </c>
      <c r="E6578" s="1" t="s">
        <v>27</v>
      </c>
      <c r="F6578" s="12" t="s">
        <v>142</v>
      </c>
      <c r="G6578" s="12" t="s">
        <v>3350</v>
      </c>
      <c r="H6578" s="1" t="s">
        <v>85</v>
      </c>
      <c r="I6578" s="12" t="s">
        <v>554</v>
      </c>
      <c r="J6578" s="12" t="s">
        <v>559</v>
      </c>
      <c r="K6578" s="1" t="s">
        <v>2723</v>
      </c>
      <c r="L6578" s="1" t="s">
        <v>2724</v>
      </c>
    </row>
    <row r="6579" spans="3:12">
      <c r="C6579" s="1" t="s">
        <v>3244</v>
      </c>
      <c r="D6579" s="1">
        <v>0</v>
      </c>
      <c r="E6579" s="1" t="s">
        <v>27</v>
      </c>
      <c r="F6579" s="12" t="s">
        <v>142</v>
      </c>
      <c r="G6579" s="12" t="s">
        <v>3350</v>
      </c>
      <c r="H6579" s="1" t="s">
        <v>85</v>
      </c>
      <c r="I6579" s="12" t="s">
        <v>554</v>
      </c>
      <c r="J6579" s="12" t="s">
        <v>559</v>
      </c>
      <c r="K6579" s="1" t="s">
        <v>2723</v>
      </c>
      <c r="L6579" s="1" t="s">
        <v>2724</v>
      </c>
    </row>
    <row r="6580" spans="3:12">
      <c r="C6580" s="1" t="s">
        <v>3245</v>
      </c>
      <c r="F6580" s="12" t="s">
        <v>3350</v>
      </c>
      <c r="G6580" s="12" t="s">
        <v>3350</v>
      </c>
      <c r="H6580" s="1" t="s">
        <v>85</v>
      </c>
      <c r="I6580" s="12" t="s">
        <v>554</v>
      </c>
      <c r="J6580" s="12" t="s">
        <v>559</v>
      </c>
      <c r="K6580" s="1" t="s">
        <v>2723</v>
      </c>
      <c r="L6580" s="1" t="s">
        <v>2724</v>
      </c>
    </row>
    <row r="6581" spans="3:12">
      <c r="C6581" s="1" t="s">
        <v>3246</v>
      </c>
      <c r="D6581" s="1">
        <v>0</v>
      </c>
      <c r="E6581" s="1" t="s">
        <v>27</v>
      </c>
      <c r="F6581" s="12" t="s">
        <v>142</v>
      </c>
      <c r="G6581" s="12" t="s">
        <v>3350</v>
      </c>
      <c r="H6581" s="1" t="s">
        <v>85</v>
      </c>
      <c r="I6581" s="12" t="s">
        <v>2</v>
      </c>
      <c r="J6581" s="12" t="s">
        <v>559</v>
      </c>
      <c r="K6581" s="1" t="s">
        <v>2723</v>
      </c>
      <c r="L6581" s="1" t="s">
        <v>2724</v>
      </c>
    </row>
    <row r="6582" spans="3:12">
      <c r="C6582" s="1" t="s">
        <v>3247</v>
      </c>
      <c r="D6582" s="1">
        <v>0</v>
      </c>
      <c r="E6582" s="1" t="s">
        <v>27</v>
      </c>
      <c r="F6582" s="12" t="s">
        <v>142</v>
      </c>
      <c r="G6582" s="12" t="s">
        <v>3350</v>
      </c>
      <c r="H6582" s="1" t="s">
        <v>85</v>
      </c>
      <c r="I6582" s="12" t="s">
        <v>2</v>
      </c>
      <c r="J6582" s="12" t="s">
        <v>559</v>
      </c>
      <c r="K6582" s="1" t="s">
        <v>2723</v>
      </c>
      <c r="L6582" s="1" t="s">
        <v>2724</v>
      </c>
    </row>
    <row r="6583" spans="3:12">
      <c r="C6583" s="1" t="s">
        <v>3248</v>
      </c>
      <c r="D6583" s="1">
        <v>0</v>
      </c>
      <c r="E6583" s="1" t="s">
        <v>27</v>
      </c>
      <c r="F6583" s="12" t="s">
        <v>142</v>
      </c>
      <c r="G6583" s="12" t="s">
        <v>3350</v>
      </c>
      <c r="H6583" s="1" t="s">
        <v>85</v>
      </c>
      <c r="I6583" s="12" t="s">
        <v>2</v>
      </c>
      <c r="J6583" s="12" t="s">
        <v>559</v>
      </c>
      <c r="K6583" s="1" t="s">
        <v>2723</v>
      </c>
      <c r="L6583" s="1" t="s">
        <v>2724</v>
      </c>
    </row>
    <row r="6584" spans="3:12">
      <c r="C6584" s="1" t="s">
        <v>3249</v>
      </c>
      <c r="D6584" s="1">
        <v>0</v>
      </c>
      <c r="E6584" s="1" t="s">
        <v>27</v>
      </c>
      <c r="F6584" s="12" t="s">
        <v>142</v>
      </c>
      <c r="G6584" s="12" t="s">
        <v>3350</v>
      </c>
      <c r="H6584" s="1" t="s">
        <v>85</v>
      </c>
      <c r="I6584" s="12" t="s">
        <v>2</v>
      </c>
      <c r="J6584" s="12" t="s">
        <v>559</v>
      </c>
      <c r="K6584" s="1" t="s">
        <v>2723</v>
      </c>
      <c r="L6584" s="1" t="s">
        <v>2724</v>
      </c>
    </row>
    <row r="6585" spans="3:12">
      <c r="C6585" s="1" t="s">
        <v>3250</v>
      </c>
      <c r="D6585" s="1" t="s">
        <v>46</v>
      </c>
      <c r="E6585" s="1" t="s">
        <v>39</v>
      </c>
      <c r="F6585" s="12" t="s">
        <v>142</v>
      </c>
      <c r="G6585" s="12" t="s">
        <v>3350</v>
      </c>
      <c r="H6585" s="1" t="s">
        <v>85</v>
      </c>
      <c r="I6585" s="12" t="s">
        <v>2</v>
      </c>
      <c r="J6585" s="12" t="s">
        <v>559</v>
      </c>
      <c r="K6585" s="1" t="s">
        <v>2723</v>
      </c>
      <c r="L6585" s="1" t="s">
        <v>2724</v>
      </c>
    </row>
    <row r="6586" spans="3:12">
      <c r="C6586" s="1" t="s">
        <v>3251</v>
      </c>
      <c r="D6586" s="1" t="s">
        <v>46</v>
      </c>
      <c r="E6586" s="1" t="s">
        <v>39</v>
      </c>
      <c r="F6586" s="12" t="s">
        <v>142</v>
      </c>
      <c r="G6586" s="12" t="s">
        <v>3350</v>
      </c>
      <c r="H6586" s="1" t="s">
        <v>85</v>
      </c>
      <c r="I6586" s="12" t="s">
        <v>2</v>
      </c>
      <c r="J6586" s="12" t="s">
        <v>559</v>
      </c>
      <c r="K6586" s="1" t="s">
        <v>2723</v>
      </c>
      <c r="L6586" s="1" t="s">
        <v>2724</v>
      </c>
    </row>
    <row r="6587" spans="3:12">
      <c r="C6587" s="1" t="s">
        <v>3252</v>
      </c>
      <c r="D6587" s="1" t="s">
        <v>46</v>
      </c>
      <c r="E6587" s="1" t="s">
        <v>39</v>
      </c>
      <c r="F6587" s="12" t="s">
        <v>142</v>
      </c>
      <c r="G6587" s="12" t="s">
        <v>3350</v>
      </c>
      <c r="H6587" s="1" t="s">
        <v>85</v>
      </c>
      <c r="I6587" s="12" t="s">
        <v>2</v>
      </c>
      <c r="J6587" s="12" t="s">
        <v>559</v>
      </c>
      <c r="K6587" s="1" t="s">
        <v>2723</v>
      </c>
      <c r="L6587" s="1" t="s">
        <v>2724</v>
      </c>
    </row>
    <row r="6588" spans="3:12">
      <c r="C6588" s="1" t="s">
        <v>3253</v>
      </c>
      <c r="D6588" s="1" t="s">
        <v>46</v>
      </c>
      <c r="E6588" s="1" t="s">
        <v>39</v>
      </c>
      <c r="F6588" s="12" t="s">
        <v>142</v>
      </c>
      <c r="G6588" s="12" t="s">
        <v>3350</v>
      </c>
      <c r="H6588" s="1" t="s">
        <v>85</v>
      </c>
      <c r="I6588" s="12" t="s">
        <v>2</v>
      </c>
      <c r="J6588" s="12" t="s">
        <v>559</v>
      </c>
      <c r="K6588" s="1" t="s">
        <v>2723</v>
      </c>
      <c r="L6588" s="1" t="s">
        <v>2724</v>
      </c>
    </row>
    <row r="6589" spans="3:12">
      <c r="C6589" s="1" t="s">
        <v>2726</v>
      </c>
      <c r="D6589" s="1">
        <v>0</v>
      </c>
      <c r="E6589" s="1" t="s">
        <v>27</v>
      </c>
      <c r="F6589" s="12" t="s">
        <v>142</v>
      </c>
      <c r="G6589" s="12" t="s">
        <v>3350</v>
      </c>
      <c r="H6589" s="1" t="s">
        <v>85</v>
      </c>
      <c r="I6589" s="12" t="s">
        <v>2</v>
      </c>
      <c r="J6589" s="12" t="s">
        <v>559</v>
      </c>
      <c r="K6589" s="1" t="s">
        <v>2723</v>
      </c>
      <c r="L6589" s="1" t="s">
        <v>2724</v>
      </c>
    </row>
    <row r="6590" spans="3:12">
      <c r="C6590" s="1" t="s">
        <v>2727</v>
      </c>
      <c r="D6590" s="1">
        <v>0</v>
      </c>
      <c r="E6590" s="1" t="s">
        <v>27</v>
      </c>
      <c r="F6590" s="12" t="s">
        <v>142</v>
      </c>
      <c r="G6590" s="12" t="s">
        <v>3350</v>
      </c>
      <c r="H6590" s="1" t="s">
        <v>85</v>
      </c>
      <c r="I6590" s="12" t="s">
        <v>2</v>
      </c>
      <c r="J6590" s="12" t="s">
        <v>559</v>
      </c>
      <c r="K6590" s="1" t="s">
        <v>2723</v>
      </c>
      <c r="L6590" s="1" t="s">
        <v>2724</v>
      </c>
    </row>
    <row r="6591" spans="3:12">
      <c r="C6591" s="1" t="s">
        <v>2728</v>
      </c>
      <c r="D6591" s="1">
        <v>0</v>
      </c>
      <c r="E6591" s="1" t="s">
        <v>27</v>
      </c>
      <c r="F6591" s="12" t="s">
        <v>142</v>
      </c>
      <c r="G6591" s="12" t="s">
        <v>3350</v>
      </c>
      <c r="H6591" s="1" t="s">
        <v>85</v>
      </c>
      <c r="I6591" s="12" t="s">
        <v>2</v>
      </c>
      <c r="J6591" s="12" t="s">
        <v>559</v>
      </c>
      <c r="K6591" s="1" t="s">
        <v>2723</v>
      </c>
      <c r="L6591" s="1" t="s">
        <v>2724</v>
      </c>
    </row>
    <row r="6592" spans="3:12">
      <c r="C6592" s="1" t="s">
        <v>3254</v>
      </c>
      <c r="D6592" s="1">
        <v>0</v>
      </c>
      <c r="E6592" s="1" t="s">
        <v>27</v>
      </c>
      <c r="F6592" s="12" t="s">
        <v>142</v>
      </c>
      <c r="G6592" s="12" t="s">
        <v>3350</v>
      </c>
      <c r="H6592" s="1" t="s">
        <v>85</v>
      </c>
      <c r="I6592" s="12" t="s">
        <v>554</v>
      </c>
      <c r="J6592" s="12" t="s">
        <v>559</v>
      </c>
      <c r="K6592" s="1" t="s">
        <v>2723</v>
      </c>
      <c r="L6592" s="1" t="s">
        <v>2724</v>
      </c>
    </row>
    <row r="6593" spans="3:12">
      <c r="C6593" s="1" t="s">
        <v>2729</v>
      </c>
      <c r="D6593" s="1" t="s">
        <v>46</v>
      </c>
      <c r="E6593" s="1" t="s">
        <v>39</v>
      </c>
      <c r="F6593" s="12" t="s">
        <v>142</v>
      </c>
      <c r="G6593" s="12" t="s">
        <v>3350</v>
      </c>
      <c r="H6593" s="1" t="s">
        <v>85</v>
      </c>
      <c r="I6593" s="12" t="s">
        <v>2</v>
      </c>
      <c r="J6593" s="12" t="s">
        <v>559</v>
      </c>
      <c r="K6593" s="1" t="s">
        <v>2723</v>
      </c>
      <c r="L6593" s="1" t="s">
        <v>2724</v>
      </c>
    </row>
    <row r="6594" spans="3:12">
      <c r="C6594" s="1" t="s">
        <v>3255</v>
      </c>
      <c r="D6594" s="1" t="s">
        <v>46</v>
      </c>
      <c r="E6594" s="1" t="s">
        <v>39</v>
      </c>
      <c r="F6594" s="12" t="s">
        <v>142</v>
      </c>
      <c r="G6594" s="12" t="s">
        <v>3350</v>
      </c>
      <c r="H6594" s="1" t="s">
        <v>85</v>
      </c>
      <c r="I6594" s="12" t="s">
        <v>2</v>
      </c>
      <c r="J6594" s="12" t="s">
        <v>559</v>
      </c>
      <c r="K6594" s="1" t="s">
        <v>2723</v>
      </c>
      <c r="L6594" s="1" t="s">
        <v>2724</v>
      </c>
    </row>
    <row r="6595" spans="3:12">
      <c r="C6595" s="1" t="s">
        <v>2730</v>
      </c>
      <c r="D6595" s="1" t="s">
        <v>46</v>
      </c>
      <c r="E6595" s="1" t="s">
        <v>39</v>
      </c>
      <c r="F6595" s="12" t="s">
        <v>142</v>
      </c>
      <c r="G6595" s="12" t="s">
        <v>3350</v>
      </c>
      <c r="H6595" s="1" t="s">
        <v>85</v>
      </c>
      <c r="I6595" s="12" t="s">
        <v>2</v>
      </c>
      <c r="J6595" s="12" t="s">
        <v>559</v>
      </c>
      <c r="K6595" s="1" t="s">
        <v>2723</v>
      </c>
      <c r="L6595" s="1" t="s">
        <v>2724</v>
      </c>
    </row>
    <row r="6596" spans="3:12">
      <c r="C6596" s="1" t="s">
        <v>2731</v>
      </c>
      <c r="D6596" s="1" t="s">
        <v>46</v>
      </c>
      <c r="E6596" s="1" t="s">
        <v>39</v>
      </c>
      <c r="F6596" s="12" t="s">
        <v>142</v>
      </c>
      <c r="G6596" s="12" t="s">
        <v>3350</v>
      </c>
      <c r="H6596" s="1" t="s">
        <v>85</v>
      </c>
      <c r="I6596" s="12" t="s">
        <v>2</v>
      </c>
      <c r="J6596" s="12" t="s">
        <v>559</v>
      </c>
      <c r="K6596" s="1" t="s">
        <v>2723</v>
      </c>
      <c r="L6596" s="1" t="s">
        <v>2724</v>
      </c>
    </row>
    <row r="6597" spans="3:12">
      <c r="C6597" s="1" t="s">
        <v>2732</v>
      </c>
      <c r="D6597" s="1" t="s">
        <v>46</v>
      </c>
      <c r="E6597" s="1" t="s">
        <v>39</v>
      </c>
      <c r="F6597" s="12" t="s">
        <v>142</v>
      </c>
      <c r="G6597" s="12" t="s">
        <v>3350</v>
      </c>
      <c r="H6597" s="1" t="s">
        <v>85</v>
      </c>
      <c r="I6597" s="12" t="s">
        <v>2</v>
      </c>
      <c r="J6597" s="12" t="s">
        <v>559</v>
      </c>
      <c r="K6597" s="1" t="s">
        <v>2723</v>
      </c>
      <c r="L6597" s="1" t="s">
        <v>2724</v>
      </c>
    </row>
    <row r="6598" spans="3:12">
      <c r="C6598" s="1" t="s">
        <v>2725</v>
      </c>
      <c r="F6598" s="12" t="s">
        <v>3350</v>
      </c>
      <c r="G6598" s="12" t="s">
        <v>3350</v>
      </c>
      <c r="H6598" s="1" t="s">
        <v>85</v>
      </c>
      <c r="I6598" s="12" t="s">
        <v>554</v>
      </c>
      <c r="J6598" s="12" t="s">
        <v>559</v>
      </c>
    </row>
    <row r="6599" spans="3:12">
      <c r="C6599" s="1" t="s">
        <v>3203</v>
      </c>
      <c r="F6599" s="12" t="s">
        <v>3350</v>
      </c>
      <c r="G6599" s="12" t="s">
        <v>3350</v>
      </c>
      <c r="H6599" s="1" t="s">
        <v>85</v>
      </c>
      <c r="I6599" s="12" t="s">
        <v>554</v>
      </c>
      <c r="J6599" s="12" t="s">
        <v>559</v>
      </c>
    </row>
    <row r="6600" spans="3:12">
      <c r="C6600" s="1" t="s">
        <v>3204</v>
      </c>
      <c r="D6600" s="1">
        <v>0</v>
      </c>
      <c r="E6600" s="1" t="s">
        <v>27</v>
      </c>
      <c r="F6600" s="30" t="s">
        <v>142</v>
      </c>
      <c r="G6600" s="12" t="s">
        <v>3350</v>
      </c>
      <c r="H6600" s="1" t="s">
        <v>85</v>
      </c>
      <c r="I6600" s="12" t="s">
        <v>554</v>
      </c>
      <c r="J6600" s="12" t="s">
        <v>559</v>
      </c>
    </row>
    <row r="6601" spans="3:12">
      <c r="C6601" s="1" t="s">
        <v>3205</v>
      </c>
      <c r="D6601" s="1">
        <v>0</v>
      </c>
      <c r="E6601" s="1" t="s">
        <v>27</v>
      </c>
      <c r="F6601" s="30" t="s">
        <v>142</v>
      </c>
      <c r="G6601" s="12" t="s">
        <v>3350</v>
      </c>
      <c r="H6601" s="1" t="s">
        <v>85</v>
      </c>
      <c r="I6601" s="12" t="s">
        <v>554</v>
      </c>
      <c r="J6601" s="12" t="s">
        <v>559</v>
      </c>
    </row>
    <row r="6602" spans="3:12">
      <c r="C6602" s="1" t="s">
        <v>3206</v>
      </c>
      <c r="F6602" s="12" t="s">
        <v>3350</v>
      </c>
      <c r="G6602" s="12" t="s">
        <v>3350</v>
      </c>
      <c r="H6602" s="1" t="s">
        <v>85</v>
      </c>
      <c r="I6602" s="12" t="s">
        <v>554</v>
      </c>
      <c r="J6602" s="12" t="s">
        <v>559</v>
      </c>
    </row>
    <row r="6603" spans="3:12">
      <c r="C6603" s="1" t="s">
        <v>3207</v>
      </c>
      <c r="F6603" s="12" t="s">
        <v>3288</v>
      </c>
      <c r="G6603" s="12" t="s">
        <v>3350</v>
      </c>
      <c r="H6603" s="1" t="s">
        <v>85</v>
      </c>
      <c r="I6603" s="12" t="s">
        <v>2</v>
      </c>
      <c r="J6603" s="12" t="s">
        <v>559</v>
      </c>
    </row>
    <row r="6604" spans="3:12">
      <c r="C6604" s="1" t="s">
        <v>3208</v>
      </c>
      <c r="F6604" s="12" t="s">
        <v>3350</v>
      </c>
      <c r="G6604" s="12" t="s">
        <v>3350</v>
      </c>
      <c r="H6604" s="1" t="s">
        <v>85</v>
      </c>
      <c r="I6604" s="12" t="s">
        <v>554</v>
      </c>
      <c r="J6604" s="12" t="s">
        <v>559</v>
      </c>
    </row>
    <row r="6605" spans="3:12">
      <c r="C6605" s="1" t="s">
        <v>3285</v>
      </c>
      <c r="D6605" s="1">
        <v>0</v>
      </c>
      <c r="E6605" s="1" t="s">
        <v>27</v>
      </c>
      <c r="F6605" s="12" t="s">
        <v>142</v>
      </c>
      <c r="G6605" s="12" t="s">
        <v>3350</v>
      </c>
      <c r="H6605" s="1" t="s">
        <v>85</v>
      </c>
      <c r="I6605" s="12" t="s">
        <v>2</v>
      </c>
      <c r="J6605" s="12" t="s">
        <v>554</v>
      </c>
    </row>
    <row r="6606" spans="3:12">
      <c r="C6606" s="1" t="s">
        <v>3211</v>
      </c>
      <c r="D6606" s="1">
        <v>0</v>
      </c>
      <c r="E6606" s="1" t="s">
        <v>27</v>
      </c>
      <c r="F6606" s="12" t="s">
        <v>142</v>
      </c>
      <c r="G6606" s="12" t="s">
        <v>3350</v>
      </c>
      <c r="H6606" s="1" t="s">
        <v>85</v>
      </c>
      <c r="I6606" s="12" t="s">
        <v>554</v>
      </c>
      <c r="J6606" s="12" t="s">
        <v>559</v>
      </c>
    </row>
    <row r="6607" spans="3:12">
      <c r="C6607" s="1" t="s">
        <v>3212</v>
      </c>
      <c r="D6607" s="1">
        <v>0</v>
      </c>
      <c r="E6607" s="1" t="s">
        <v>27</v>
      </c>
      <c r="F6607" s="12" t="s">
        <v>142</v>
      </c>
      <c r="G6607" s="12" t="s">
        <v>3350</v>
      </c>
      <c r="H6607" s="1" t="s">
        <v>85</v>
      </c>
      <c r="I6607" s="12" t="s">
        <v>554</v>
      </c>
      <c r="J6607" s="12" t="s">
        <v>559</v>
      </c>
    </row>
    <row r="6608" spans="3:12">
      <c r="C6608" s="1" t="s">
        <v>3213</v>
      </c>
      <c r="D6608" s="1">
        <v>0</v>
      </c>
      <c r="E6608" s="1" t="s">
        <v>27</v>
      </c>
      <c r="F6608" s="12" t="s">
        <v>142</v>
      </c>
      <c r="G6608" s="12" t="s">
        <v>3350</v>
      </c>
      <c r="H6608" s="1" t="s">
        <v>85</v>
      </c>
      <c r="I6608" s="12" t="s">
        <v>554</v>
      </c>
      <c r="J6608" s="12" t="s">
        <v>559</v>
      </c>
    </row>
    <row r="6609" spans="3:10">
      <c r="C6609" s="1" t="s">
        <v>3214</v>
      </c>
      <c r="D6609" s="1">
        <v>0</v>
      </c>
      <c r="E6609" s="1" t="s">
        <v>27</v>
      </c>
      <c r="F6609" s="12" t="s">
        <v>142</v>
      </c>
      <c r="G6609" s="12" t="s">
        <v>3350</v>
      </c>
      <c r="H6609" s="1" t="s">
        <v>85</v>
      </c>
      <c r="I6609" s="12" t="s">
        <v>554</v>
      </c>
      <c r="J6609" s="12" t="s">
        <v>559</v>
      </c>
    </row>
    <row r="6610" spans="3:10">
      <c r="C6610" s="1" t="s">
        <v>3215</v>
      </c>
      <c r="D6610" s="1">
        <v>0</v>
      </c>
      <c r="E6610" s="1" t="s">
        <v>27</v>
      </c>
      <c r="F6610" s="12" t="s">
        <v>142</v>
      </c>
      <c r="G6610" s="12" t="s">
        <v>3350</v>
      </c>
      <c r="H6610" s="1" t="s">
        <v>85</v>
      </c>
      <c r="I6610" s="12" t="s">
        <v>554</v>
      </c>
      <c r="J6610" s="12" t="s">
        <v>559</v>
      </c>
    </row>
    <row r="6611" spans="3:10">
      <c r="C6611" s="1" t="s">
        <v>3216</v>
      </c>
      <c r="D6611" s="1">
        <v>0</v>
      </c>
      <c r="E6611" s="1" t="s">
        <v>27</v>
      </c>
      <c r="F6611" s="12" t="s">
        <v>142</v>
      </c>
      <c r="G6611" s="12" t="s">
        <v>3350</v>
      </c>
      <c r="H6611" s="1" t="s">
        <v>85</v>
      </c>
      <c r="I6611" s="12" t="s">
        <v>554</v>
      </c>
      <c r="J6611" s="12" t="s">
        <v>559</v>
      </c>
    </row>
    <row r="6612" spans="3:10">
      <c r="C6612" s="1" t="s">
        <v>3217</v>
      </c>
      <c r="D6612" s="1">
        <v>0</v>
      </c>
      <c r="E6612" s="1" t="s">
        <v>27</v>
      </c>
      <c r="F6612" s="12" t="s">
        <v>142</v>
      </c>
      <c r="G6612" s="12" t="s">
        <v>3350</v>
      </c>
      <c r="H6612" s="1" t="s">
        <v>85</v>
      </c>
      <c r="I6612" s="12" t="s">
        <v>554</v>
      </c>
      <c r="J6612" s="12" t="s">
        <v>559</v>
      </c>
    </row>
    <row r="6613" spans="3:10">
      <c r="C6613" s="1" t="s">
        <v>3218</v>
      </c>
      <c r="D6613" s="1">
        <v>0</v>
      </c>
      <c r="E6613" s="1" t="s">
        <v>27</v>
      </c>
      <c r="F6613" s="12" t="s">
        <v>142</v>
      </c>
      <c r="G6613" s="12" t="s">
        <v>3350</v>
      </c>
      <c r="H6613" s="1" t="s">
        <v>85</v>
      </c>
      <c r="I6613" s="12" t="s">
        <v>554</v>
      </c>
      <c r="J6613" s="12" t="s">
        <v>559</v>
      </c>
    </row>
    <row r="6614" spans="3:10">
      <c r="C6614" s="1" t="s">
        <v>3219</v>
      </c>
      <c r="D6614" s="1">
        <v>0</v>
      </c>
      <c r="E6614" s="1" t="s">
        <v>27</v>
      </c>
      <c r="F6614" s="12" t="s">
        <v>142</v>
      </c>
      <c r="G6614" s="12" t="s">
        <v>3350</v>
      </c>
      <c r="H6614" s="1" t="s">
        <v>85</v>
      </c>
      <c r="I6614" s="12" t="s">
        <v>554</v>
      </c>
      <c r="J6614" s="12" t="s">
        <v>559</v>
      </c>
    </row>
    <row r="6615" spans="3:10">
      <c r="C6615" s="1" t="s">
        <v>3220</v>
      </c>
      <c r="D6615" s="1">
        <v>0</v>
      </c>
      <c r="E6615" s="1" t="s">
        <v>27</v>
      </c>
      <c r="F6615" s="12" t="s">
        <v>142</v>
      </c>
      <c r="G6615" s="12" t="s">
        <v>3350</v>
      </c>
      <c r="H6615" s="1" t="s">
        <v>85</v>
      </c>
      <c r="I6615" s="12" t="s">
        <v>554</v>
      </c>
      <c r="J6615" s="12" t="s">
        <v>559</v>
      </c>
    </row>
    <row r="6616" spans="3:10">
      <c r="C6616" s="1" t="s">
        <v>3221</v>
      </c>
      <c r="D6616" s="1">
        <v>0</v>
      </c>
      <c r="E6616" s="1" t="s">
        <v>27</v>
      </c>
      <c r="F6616" s="12" t="s">
        <v>142</v>
      </c>
      <c r="G6616" s="12" t="s">
        <v>3350</v>
      </c>
      <c r="H6616" s="1" t="s">
        <v>85</v>
      </c>
      <c r="I6616" s="12" t="s">
        <v>554</v>
      </c>
      <c r="J6616" s="12" t="s">
        <v>559</v>
      </c>
    </row>
    <row r="6617" spans="3:10">
      <c r="C6617" s="1" t="s">
        <v>3285</v>
      </c>
      <c r="D6617" s="1">
        <v>0</v>
      </c>
      <c r="E6617" s="1" t="s">
        <v>27</v>
      </c>
      <c r="F6617" s="12" t="s">
        <v>142</v>
      </c>
      <c r="G6617" s="12" t="s">
        <v>3350</v>
      </c>
      <c r="H6617" s="1" t="s">
        <v>85</v>
      </c>
      <c r="I6617" s="12" t="s">
        <v>2</v>
      </c>
      <c r="J6617" s="12" t="s">
        <v>559</v>
      </c>
    </row>
    <row r="6618" spans="3:10">
      <c r="C6618" s="1" t="s">
        <v>3286</v>
      </c>
      <c r="D6618" s="1">
        <v>0</v>
      </c>
      <c r="E6618" s="1" t="s">
        <v>27</v>
      </c>
      <c r="F6618" s="12" t="s">
        <v>142</v>
      </c>
      <c r="G6618" s="12" t="s">
        <v>3350</v>
      </c>
      <c r="H6618" s="1" t="s">
        <v>85</v>
      </c>
      <c r="I6618" s="12" t="s">
        <v>2</v>
      </c>
      <c r="J6618" s="12" t="s">
        <v>554</v>
      </c>
    </row>
    <row r="6619" spans="3:10">
      <c r="C6619" s="1" t="s">
        <v>3224</v>
      </c>
      <c r="D6619" s="1">
        <v>0</v>
      </c>
      <c r="E6619" s="1" t="s">
        <v>27</v>
      </c>
      <c r="F6619" s="12" t="s">
        <v>142</v>
      </c>
      <c r="G6619" s="12" t="s">
        <v>3350</v>
      </c>
      <c r="H6619" s="1" t="s">
        <v>85</v>
      </c>
      <c r="I6619" s="12" t="s">
        <v>554</v>
      </c>
      <c r="J6619" s="12" t="s">
        <v>559</v>
      </c>
    </row>
    <row r="6620" spans="3:10">
      <c r="C6620" s="1" t="s">
        <v>3225</v>
      </c>
      <c r="D6620" s="1">
        <v>0</v>
      </c>
      <c r="E6620" s="1" t="s">
        <v>27</v>
      </c>
      <c r="F6620" s="12" t="s">
        <v>142</v>
      </c>
      <c r="G6620" s="12" t="s">
        <v>3350</v>
      </c>
      <c r="H6620" s="1" t="s">
        <v>85</v>
      </c>
      <c r="I6620" s="12" t="s">
        <v>554</v>
      </c>
      <c r="J6620" s="12" t="s">
        <v>559</v>
      </c>
    </row>
    <row r="6621" spans="3:10">
      <c r="C6621" s="1" t="s">
        <v>3226</v>
      </c>
      <c r="D6621" s="1">
        <v>0</v>
      </c>
      <c r="E6621" s="1" t="s">
        <v>27</v>
      </c>
      <c r="F6621" s="12" t="s">
        <v>142</v>
      </c>
      <c r="G6621" s="12" t="s">
        <v>3350</v>
      </c>
      <c r="H6621" s="1" t="s">
        <v>85</v>
      </c>
      <c r="I6621" s="12" t="s">
        <v>554</v>
      </c>
      <c r="J6621" s="12" t="s">
        <v>559</v>
      </c>
    </row>
    <row r="6622" spans="3:10">
      <c r="C6622" s="1" t="s">
        <v>3227</v>
      </c>
      <c r="D6622" s="1">
        <v>0</v>
      </c>
      <c r="E6622" s="1" t="s">
        <v>27</v>
      </c>
      <c r="F6622" s="12" t="s">
        <v>142</v>
      </c>
      <c r="G6622" s="12" t="s">
        <v>3350</v>
      </c>
      <c r="H6622" s="1" t="s">
        <v>85</v>
      </c>
      <c r="I6622" s="12" t="s">
        <v>554</v>
      </c>
      <c r="J6622" s="12" t="s">
        <v>559</v>
      </c>
    </row>
    <row r="6623" spans="3:10">
      <c r="C6623" s="1" t="s">
        <v>3228</v>
      </c>
      <c r="D6623" s="1">
        <v>0</v>
      </c>
      <c r="E6623" s="1" t="s">
        <v>27</v>
      </c>
      <c r="F6623" s="12" t="s">
        <v>142</v>
      </c>
      <c r="G6623" s="12" t="s">
        <v>3350</v>
      </c>
      <c r="H6623" s="1" t="s">
        <v>85</v>
      </c>
      <c r="I6623" s="12" t="s">
        <v>554</v>
      </c>
      <c r="J6623" s="12" t="s">
        <v>559</v>
      </c>
    </row>
    <row r="6624" spans="3:10">
      <c r="C6624" s="1" t="s">
        <v>3229</v>
      </c>
      <c r="D6624" s="1">
        <v>0</v>
      </c>
      <c r="E6624" s="1" t="s">
        <v>27</v>
      </c>
      <c r="F6624" s="12" t="s">
        <v>142</v>
      </c>
      <c r="G6624" s="12" t="s">
        <v>3350</v>
      </c>
      <c r="H6624" s="1" t="s">
        <v>85</v>
      </c>
      <c r="I6624" s="12" t="s">
        <v>554</v>
      </c>
      <c r="J6624" s="12" t="s">
        <v>559</v>
      </c>
    </row>
    <row r="6625" spans="3:10">
      <c r="C6625" s="1" t="s">
        <v>3230</v>
      </c>
      <c r="D6625" s="1">
        <v>0</v>
      </c>
      <c r="E6625" s="1" t="s">
        <v>27</v>
      </c>
      <c r="F6625" s="12" t="s">
        <v>142</v>
      </c>
      <c r="G6625" s="12" t="s">
        <v>3350</v>
      </c>
      <c r="H6625" s="1" t="s">
        <v>85</v>
      </c>
      <c r="I6625" s="12" t="s">
        <v>554</v>
      </c>
      <c r="J6625" s="12" t="s">
        <v>559</v>
      </c>
    </row>
    <row r="6626" spans="3:10">
      <c r="C6626" s="1" t="s">
        <v>3231</v>
      </c>
      <c r="D6626" s="1">
        <v>0</v>
      </c>
      <c r="E6626" s="1" t="s">
        <v>27</v>
      </c>
      <c r="F6626" s="12" t="s">
        <v>142</v>
      </c>
      <c r="G6626" s="12" t="s">
        <v>3350</v>
      </c>
      <c r="H6626" s="1" t="s">
        <v>85</v>
      </c>
      <c r="I6626" s="12" t="s">
        <v>554</v>
      </c>
      <c r="J6626" s="12" t="s">
        <v>559</v>
      </c>
    </row>
    <row r="6627" spans="3:10">
      <c r="C6627" s="1" t="s">
        <v>3232</v>
      </c>
      <c r="D6627" s="1">
        <v>0</v>
      </c>
      <c r="E6627" s="1" t="s">
        <v>27</v>
      </c>
      <c r="F6627" s="12" t="s">
        <v>142</v>
      </c>
      <c r="G6627" s="12" t="s">
        <v>3350</v>
      </c>
      <c r="H6627" s="1" t="s">
        <v>85</v>
      </c>
      <c r="I6627" s="12" t="s">
        <v>554</v>
      </c>
      <c r="J6627" s="12" t="s">
        <v>559</v>
      </c>
    </row>
    <row r="6628" spans="3:10">
      <c r="C6628" s="1" t="s">
        <v>3286</v>
      </c>
      <c r="D6628" s="1">
        <v>0</v>
      </c>
      <c r="E6628" s="1" t="s">
        <v>27</v>
      </c>
      <c r="F6628" s="12" t="s">
        <v>142</v>
      </c>
      <c r="G6628" s="12" t="s">
        <v>3350</v>
      </c>
      <c r="H6628" s="1" t="s">
        <v>85</v>
      </c>
      <c r="I6628" s="12" t="s">
        <v>2</v>
      </c>
      <c r="J6628" s="12" t="s">
        <v>559</v>
      </c>
    </row>
    <row r="6629" spans="3:10">
      <c r="C6629" s="1" t="s">
        <v>3287</v>
      </c>
      <c r="D6629" s="1">
        <v>0</v>
      </c>
      <c r="E6629" s="1" t="s">
        <v>27</v>
      </c>
      <c r="F6629" s="12" t="s">
        <v>142</v>
      </c>
      <c r="G6629" s="12" t="s">
        <v>3350</v>
      </c>
      <c r="H6629" s="1" t="s">
        <v>85</v>
      </c>
      <c r="I6629" s="12" t="s">
        <v>2</v>
      </c>
      <c r="J6629" s="12" t="s">
        <v>554</v>
      </c>
    </row>
    <row r="6630" spans="3:10">
      <c r="C6630" s="1" t="s">
        <v>3234</v>
      </c>
      <c r="D6630" s="1">
        <v>0</v>
      </c>
      <c r="E6630" s="1" t="s">
        <v>27</v>
      </c>
      <c r="F6630" s="12" t="s">
        <v>142</v>
      </c>
      <c r="G6630" s="12" t="s">
        <v>3350</v>
      </c>
      <c r="H6630" s="1" t="s">
        <v>85</v>
      </c>
      <c r="I6630" s="12" t="s">
        <v>554</v>
      </c>
      <c r="J6630" s="12" t="s">
        <v>559</v>
      </c>
    </row>
    <row r="6631" spans="3:10">
      <c r="C6631" s="1" t="s">
        <v>3235</v>
      </c>
      <c r="D6631" s="1">
        <v>0</v>
      </c>
      <c r="E6631" s="1" t="s">
        <v>27</v>
      </c>
      <c r="F6631" s="12" t="s">
        <v>142</v>
      </c>
      <c r="G6631" s="12" t="s">
        <v>3350</v>
      </c>
      <c r="H6631" s="1" t="s">
        <v>85</v>
      </c>
      <c r="I6631" s="12" t="s">
        <v>554</v>
      </c>
      <c r="J6631" s="12" t="s">
        <v>559</v>
      </c>
    </row>
    <row r="6632" spans="3:10">
      <c r="C6632" s="1" t="s">
        <v>3236</v>
      </c>
      <c r="D6632" s="1">
        <v>0</v>
      </c>
      <c r="E6632" s="1" t="s">
        <v>27</v>
      </c>
      <c r="F6632" s="12" t="s">
        <v>142</v>
      </c>
      <c r="G6632" s="12" t="s">
        <v>3350</v>
      </c>
      <c r="H6632" s="1" t="s">
        <v>85</v>
      </c>
      <c r="I6632" s="12" t="s">
        <v>554</v>
      </c>
      <c r="J6632" s="12" t="s">
        <v>559</v>
      </c>
    </row>
    <row r="6633" spans="3:10">
      <c r="C6633" s="1" t="s">
        <v>3237</v>
      </c>
      <c r="D6633" s="1">
        <v>0</v>
      </c>
      <c r="E6633" s="1" t="s">
        <v>27</v>
      </c>
      <c r="F6633" s="12" t="s">
        <v>142</v>
      </c>
      <c r="G6633" s="12" t="s">
        <v>3350</v>
      </c>
      <c r="H6633" s="1" t="s">
        <v>85</v>
      </c>
      <c r="I6633" s="12" t="s">
        <v>554</v>
      </c>
      <c r="J6633" s="12" t="s">
        <v>559</v>
      </c>
    </row>
    <row r="6634" spans="3:10">
      <c r="C6634" s="1" t="s">
        <v>3238</v>
      </c>
      <c r="D6634" s="1">
        <v>0</v>
      </c>
      <c r="E6634" s="1" t="s">
        <v>27</v>
      </c>
      <c r="F6634" s="12" t="s">
        <v>142</v>
      </c>
      <c r="G6634" s="12" t="s">
        <v>3350</v>
      </c>
      <c r="H6634" s="1" t="s">
        <v>85</v>
      </c>
      <c r="I6634" s="12" t="s">
        <v>554</v>
      </c>
      <c r="J6634" s="12" t="s">
        <v>559</v>
      </c>
    </row>
    <row r="6635" spans="3:10">
      <c r="C6635" s="1" t="s">
        <v>3239</v>
      </c>
      <c r="D6635" s="1">
        <v>0</v>
      </c>
      <c r="E6635" s="1" t="s">
        <v>27</v>
      </c>
      <c r="F6635" s="12" t="s">
        <v>142</v>
      </c>
      <c r="G6635" s="12" t="s">
        <v>3350</v>
      </c>
      <c r="H6635" s="1" t="s">
        <v>85</v>
      </c>
      <c r="I6635" s="12" t="s">
        <v>554</v>
      </c>
      <c r="J6635" s="12" t="s">
        <v>559</v>
      </c>
    </row>
    <row r="6636" spans="3:10">
      <c r="C6636" s="1" t="s">
        <v>3240</v>
      </c>
      <c r="D6636" s="1">
        <v>0</v>
      </c>
      <c r="E6636" s="1" t="s">
        <v>27</v>
      </c>
      <c r="F6636" s="12" t="s">
        <v>142</v>
      </c>
      <c r="G6636" s="12" t="s">
        <v>3350</v>
      </c>
      <c r="H6636" s="1" t="s">
        <v>85</v>
      </c>
      <c r="I6636" s="12" t="s">
        <v>554</v>
      </c>
      <c r="J6636" s="12" t="s">
        <v>559</v>
      </c>
    </row>
    <row r="6637" spans="3:10">
      <c r="C6637" s="1" t="s">
        <v>3241</v>
      </c>
      <c r="D6637" s="1">
        <v>0</v>
      </c>
      <c r="E6637" s="1" t="s">
        <v>27</v>
      </c>
      <c r="F6637" s="12" t="s">
        <v>142</v>
      </c>
      <c r="G6637" s="12" t="s">
        <v>3350</v>
      </c>
      <c r="H6637" s="1" t="s">
        <v>85</v>
      </c>
      <c r="I6637" s="12" t="s">
        <v>554</v>
      </c>
      <c r="J6637" s="12" t="s">
        <v>559</v>
      </c>
    </row>
    <row r="6638" spans="3:10">
      <c r="C6638" s="1" t="s">
        <v>3242</v>
      </c>
      <c r="D6638" s="1">
        <v>0</v>
      </c>
      <c r="E6638" s="1" t="s">
        <v>27</v>
      </c>
      <c r="F6638" s="12" t="s">
        <v>142</v>
      </c>
      <c r="G6638" s="12" t="s">
        <v>3350</v>
      </c>
      <c r="H6638" s="1" t="s">
        <v>85</v>
      </c>
      <c r="I6638" s="12" t="s">
        <v>554</v>
      </c>
      <c r="J6638" s="12" t="s">
        <v>559</v>
      </c>
    </row>
    <row r="6639" spans="3:10">
      <c r="C6639" s="1" t="s">
        <v>3287</v>
      </c>
      <c r="D6639" s="1">
        <v>0</v>
      </c>
      <c r="E6639" s="1" t="s">
        <v>27</v>
      </c>
      <c r="F6639" s="12" t="s">
        <v>142</v>
      </c>
      <c r="G6639" s="12" t="s">
        <v>3350</v>
      </c>
      <c r="H6639" s="1" t="s">
        <v>85</v>
      </c>
      <c r="I6639" s="12" t="s">
        <v>2</v>
      </c>
      <c r="J6639" s="12" t="s">
        <v>559</v>
      </c>
    </row>
    <row r="6640" spans="3:10">
      <c r="C6640" s="1" t="s">
        <v>3243</v>
      </c>
      <c r="D6640" s="1">
        <v>0</v>
      </c>
      <c r="E6640" s="1" t="s">
        <v>27</v>
      </c>
      <c r="F6640" s="12" t="s">
        <v>142</v>
      </c>
      <c r="G6640" s="12" t="s">
        <v>3350</v>
      </c>
      <c r="H6640" s="1" t="s">
        <v>85</v>
      </c>
      <c r="I6640" s="12" t="s">
        <v>554</v>
      </c>
      <c r="J6640" s="12" t="s">
        <v>559</v>
      </c>
    </row>
    <row r="6641" spans="3:10">
      <c r="C6641" s="1" t="s">
        <v>2250</v>
      </c>
      <c r="D6641" s="1">
        <v>0</v>
      </c>
      <c r="E6641" s="1" t="s">
        <v>27</v>
      </c>
      <c r="F6641" s="12" t="s">
        <v>142</v>
      </c>
      <c r="G6641" s="12" t="s">
        <v>3350</v>
      </c>
      <c r="H6641" s="1" t="s">
        <v>85</v>
      </c>
      <c r="I6641" s="12" t="s">
        <v>554</v>
      </c>
      <c r="J6641" s="12" t="s">
        <v>559</v>
      </c>
    </row>
    <row r="6642" spans="3:10">
      <c r="C6642" s="1" t="s">
        <v>3244</v>
      </c>
      <c r="D6642" s="1">
        <v>0</v>
      </c>
      <c r="E6642" s="1" t="s">
        <v>27</v>
      </c>
      <c r="F6642" s="12" t="s">
        <v>142</v>
      </c>
      <c r="G6642" s="12" t="s">
        <v>3350</v>
      </c>
      <c r="H6642" s="1" t="s">
        <v>85</v>
      </c>
      <c r="I6642" s="12" t="s">
        <v>554</v>
      </c>
      <c r="J6642" s="12" t="s">
        <v>559</v>
      </c>
    </row>
    <row r="6643" spans="3:10">
      <c r="C6643" s="1" t="s">
        <v>3245</v>
      </c>
      <c r="F6643" s="12" t="s">
        <v>3350</v>
      </c>
      <c r="G6643" s="12" t="s">
        <v>3350</v>
      </c>
      <c r="H6643" s="1" t="s">
        <v>85</v>
      </c>
      <c r="I6643" s="12" t="s">
        <v>554</v>
      </c>
      <c r="J6643" s="12" t="s">
        <v>559</v>
      </c>
    </row>
    <row r="6644" spans="3:10">
      <c r="C6644" s="1" t="s">
        <v>3246</v>
      </c>
      <c r="D6644" s="1">
        <v>0</v>
      </c>
      <c r="E6644" s="1" t="s">
        <v>27</v>
      </c>
      <c r="F6644" s="12" t="s">
        <v>142</v>
      </c>
      <c r="G6644" s="12" t="s">
        <v>3350</v>
      </c>
      <c r="H6644" s="1" t="s">
        <v>85</v>
      </c>
      <c r="I6644" s="12" t="s">
        <v>2</v>
      </c>
      <c r="J6644" s="12" t="s">
        <v>559</v>
      </c>
    </row>
    <row r="6645" spans="3:10">
      <c r="C6645" s="1" t="s">
        <v>3247</v>
      </c>
      <c r="D6645" s="1">
        <v>0</v>
      </c>
      <c r="E6645" s="1" t="s">
        <v>27</v>
      </c>
      <c r="F6645" s="12" t="s">
        <v>142</v>
      </c>
      <c r="G6645" s="12" t="s">
        <v>3350</v>
      </c>
      <c r="H6645" s="1" t="s">
        <v>85</v>
      </c>
      <c r="I6645" s="12" t="s">
        <v>2</v>
      </c>
      <c r="J6645" s="12" t="s">
        <v>559</v>
      </c>
    </row>
    <row r="6646" spans="3:10">
      <c r="C6646" s="1" t="s">
        <v>3248</v>
      </c>
      <c r="D6646" s="1">
        <v>0</v>
      </c>
      <c r="E6646" s="1" t="s">
        <v>27</v>
      </c>
      <c r="F6646" s="12" t="s">
        <v>142</v>
      </c>
      <c r="G6646" s="12" t="s">
        <v>3350</v>
      </c>
      <c r="H6646" s="1" t="s">
        <v>85</v>
      </c>
      <c r="I6646" s="12" t="s">
        <v>2</v>
      </c>
      <c r="J6646" s="12" t="s">
        <v>559</v>
      </c>
    </row>
    <row r="6647" spans="3:10">
      <c r="C6647" s="1" t="s">
        <v>3249</v>
      </c>
      <c r="D6647" s="1">
        <v>0</v>
      </c>
      <c r="E6647" s="1" t="s">
        <v>27</v>
      </c>
      <c r="F6647" s="12" t="s">
        <v>142</v>
      </c>
      <c r="G6647" s="12" t="s">
        <v>3350</v>
      </c>
      <c r="H6647" s="1" t="s">
        <v>85</v>
      </c>
      <c r="I6647" s="12" t="s">
        <v>2</v>
      </c>
      <c r="J6647" s="12" t="s">
        <v>559</v>
      </c>
    </row>
    <row r="6648" spans="3:10">
      <c r="C6648" s="1" t="s">
        <v>3250</v>
      </c>
      <c r="D6648" s="1" t="s">
        <v>46</v>
      </c>
      <c r="E6648" s="1" t="s">
        <v>39</v>
      </c>
      <c r="F6648" s="12" t="s">
        <v>142</v>
      </c>
      <c r="G6648" s="12" t="s">
        <v>3350</v>
      </c>
      <c r="H6648" s="1" t="s">
        <v>85</v>
      </c>
      <c r="I6648" s="12" t="s">
        <v>2</v>
      </c>
      <c r="J6648" s="12" t="s">
        <v>559</v>
      </c>
    </row>
    <row r="6649" spans="3:10">
      <c r="C6649" s="1" t="s">
        <v>3251</v>
      </c>
      <c r="D6649" s="1" t="s">
        <v>46</v>
      </c>
      <c r="E6649" s="1" t="s">
        <v>39</v>
      </c>
      <c r="F6649" s="12" t="s">
        <v>142</v>
      </c>
      <c r="G6649" s="12" t="s">
        <v>3350</v>
      </c>
      <c r="H6649" s="1" t="s">
        <v>85</v>
      </c>
      <c r="I6649" s="12" t="s">
        <v>2</v>
      </c>
      <c r="J6649" s="12" t="s">
        <v>559</v>
      </c>
    </row>
    <row r="6650" spans="3:10">
      <c r="C6650" s="1" t="s">
        <v>3252</v>
      </c>
      <c r="D6650" s="1" t="s">
        <v>46</v>
      </c>
      <c r="E6650" s="1" t="s">
        <v>39</v>
      </c>
      <c r="F6650" s="12" t="s">
        <v>142</v>
      </c>
      <c r="G6650" s="12" t="s">
        <v>3350</v>
      </c>
      <c r="H6650" s="1" t="s">
        <v>85</v>
      </c>
      <c r="I6650" s="12" t="s">
        <v>2</v>
      </c>
      <c r="J6650" s="12" t="s">
        <v>559</v>
      </c>
    </row>
    <row r="6651" spans="3:10">
      <c r="C6651" s="1" t="s">
        <v>3253</v>
      </c>
      <c r="D6651" s="1" t="s">
        <v>46</v>
      </c>
      <c r="E6651" s="1" t="s">
        <v>39</v>
      </c>
      <c r="F6651" s="12" t="s">
        <v>142</v>
      </c>
      <c r="G6651" s="12" t="s">
        <v>3350</v>
      </c>
      <c r="H6651" s="1" t="s">
        <v>85</v>
      </c>
      <c r="I6651" s="12" t="s">
        <v>2</v>
      </c>
      <c r="J6651" s="12" t="s">
        <v>559</v>
      </c>
    </row>
    <row r="6652" spans="3:10">
      <c r="C6652" s="1" t="s">
        <v>2726</v>
      </c>
      <c r="D6652" s="1">
        <v>0</v>
      </c>
      <c r="E6652" s="1" t="s">
        <v>27</v>
      </c>
      <c r="F6652" s="12" t="s">
        <v>142</v>
      </c>
      <c r="G6652" s="12" t="s">
        <v>3350</v>
      </c>
      <c r="H6652" s="1" t="s">
        <v>85</v>
      </c>
      <c r="I6652" s="12" t="s">
        <v>2</v>
      </c>
      <c r="J6652" s="12" t="s">
        <v>559</v>
      </c>
    </row>
    <row r="6653" spans="3:10">
      <c r="C6653" s="1" t="s">
        <v>2727</v>
      </c>
      <c r="D6653" s="1">
        <v>0</v>
      </c>
      <c r="E6653" s="1" t="s">
        <v>27</v>
      </c>
      <c r="F6653" s="12" t="s">
        <v>142</v>
      </c>
      <c r="G6653" s="12" t="s">
        <v>3350</v>
      </c>
      <c r="H6653" s="1" t="s">
        <v>85</v>
      </c>
      <c r="I6653" s="12" t="s">
        <v>2</v>
      </c>
      <c r="J6653" s="12" t="s">
        <v>559</v>
      </c>
    </row>
    <row r="6654" spans="3:10">
      <c r="C6654" s="1" t="s">
        <v>2728</v>
      </c>
      <c r="D6654" s="1">
        <v>0</v>
      </c>
      <c r="E6654" s="1" t="s">
        <v>27</v>
      </c>
      <c r="F6654" s="12" t="s">
        <v>142</v>
      </c>
      <c r="G6654" s="12" t="s">
        <v>3350</v>
      </c>
      <c r="H6654" s="1" t="s">
        <v>85</v>
      </c>
      <c r="I6654" s="12" t="s">
        <v>2</v>
      </c>
      <c r="J6654" s="12" t="s">
        <v>559</v>
      </c>
    </row>
    <row r="6655" spans="3:10">
      <c r="C6655" s="1" t="s">
        <v>3254</v>
      </c>
      <c r="D6655" s="1">
        <v>0</v>
      </c>
      <c r="E6655" s="1" t="s">
        <v>27</v>
      </c>
      <c r="F6655" s="12" t="s">
        <v>142</v>
      </c>
      <c r="G6655" s="12" t="s">
        <v>3350</v>
      </c>
      <c r="H6655" s="1" t="s">
        <v>85</v>
      </c>
      <c r="I6655" s="12" t="s">
        <v>554</v>
      </c>
      <c r="J6655" s="12" t="s">
        <v>559</v>
      </c>
    </row>
    <row r="6656" spans="3:10">
      <c r="C6656" s="1" t="s">
        <v>2729</v>
      </c>
      <c r="D6656" s="1" t="s">
        <v>46</v>
      </c>
      <c r="E6656" s="1" t="s">
        <v>39</v>
      </c>
      <c r="F6656" s="12" t="s">
        <v>142</v>
      </c>
      <c r="G6656" s="12" t="s">
        <v>3350</v>
      </c>
      <c r="H6656" s="1" t="s">
        <v>85</v>
      </c>
      <c r="I6656" s="12" t="s">
        <v>2</v>
      </c>
      <c r="J6656" s="12" t="s">
        <v>559</v>
      </c>
    </row>
    <row r="6657" spans="3:12">
      <c r="C6657" s="1" t="s">
        <v>3255</v>
      </c>
      <c r="D6657" s="1" t="s">
        <v>46</v>
      </c>
      <c r="E6657" s="1" t="s">
        <v>39</v>
      </c>
      <c r="F6657" s="12" t="s">
        <v>142</v>
      </c>
      <c r="G6657" s="12" t="s">
        <v>3350</v>
      </c>
      <c r="H6657" s="1" t="s">
        <v>85</v>
      </c>
      <c r="I6657" s="12" t="s">
        <v>2</v>
      </c>
      <c r="J6657" s="12" t="s">
        <v>559</v>
      </c>
    </row>
    <row r="6658" spans="3:12">
      <c r="C6658" s="1" t="s">
        <v>2730</v>
      </c>
      <c r="D6658" s="1" t="s">
        <v>46</v>
      </c>
      <c r="E6658" s="1" t="s">
        <v>39</v>
      </c>
      <c r="F6658" s="12" t="s">
        <v>142</v>
      </c>
      <c r="G6658" s="12" t="s">
        <v>3350</v>
      </c>
      <c r="H6658" s="1" t="s">
        <v>85</v>
      </c>
      <c r="I6658" s="12" t="s">
        <v>2</v>
      </c>
      <c r="J6658" s="12" t="s">
        <v>559</v>
      </c>
    </row>
    <row r="6659" spans="3:12">
      <c r="C6659" s="1" t="s">
        <v>2731</v>
      </c>
      <c r="D6659" s="1" t="s">
        <v>46</v>
      </c>
      <c r="E6659" s="1" t="s">
        <v>39</v>
      </c>
      <c r="F6659" s="12" t="s">
        <v>142</v>
      </c>
      <c r="G6659" s="12" t="s">
        <v>3350</v>
      </c>
      <c r="H6659" s="1" t="s">
        <v>85</v>
      </c>
      <c r="I6659" s="12" t="s">
        <v>2</v>
      </c>
      <c r="J6659" s="12" t="s">
        <v>559</v>
      </c>
    </row>
    <row r="6660" spans="3:12">
      <c r="C6660" s="1" t="s">
        <v>2732</v>
      </c>
      <c r="D6660" s="1" t="s">
        <v>46</v>
      </c>
      <c r="E6660" s="1" t="s">
        <v>39</v>
      </c>
      <c r="F6660" s="12" t="s">
        <v>142</v>
      </c>
      <c r="G6660" s="12" t="s">
        <v>3350</v>
      </c>
      <c r="H6660" s="1" t="s">
        <v>85</v>
      </c>
      <c r="I6660" s="12" t="s">
        <v>2</v>
      </c>
      <c r="J6660" s="12" t="s">
        <v>559</v>
      </c>
    </row>
    <row r="6661" spans="3:12">
      <c r="C6661" s="1" t="s">
        <v>3256</v>
      </c>
      <c r="F6661" s="12" t="s">
        <v>3350</v>
      </c>
      <c r="G6661" s="12" t="s">
        <v>3350</v>
      </c>
      <c r="H6661" s="1" t="s">
        <v>85</v>
      </c>
      <c r="I6661" s="12" t="s">
        <v>554</v>
      </c>
      <c r="J6661" s="12" t="s">
        <v>559</v>
      </c>
    </row>
    <row r="6662" spans="3:12" ht="31.5">
      <c r="C6662" s="1" t="s">
        <v>3257</v>
      </c>
      <c r="F6662" s="12" t="s">
        <v>3350</v>
      </c>
      <c r="G6662" s="12" t="s">
        <v>3350</v>
      </c>
      <c r="H6662" s="1" t="s">
        <v>85</v>
      </c>
      <c r="I6662" s="12" t="s">
        <v>554</v>
      </c>
      <c r="J6662" s="12" t="s">
        <v>559</v>
      </c>
      <c r="K6662" s="1" t="s">
        <v>3291</v>
      </c>
      <c r="L6662" s="82" t="s">
        <v>3292</v>
      </c>
    </row>
    <row r="6663" spans="3:12" ht="31.5">
      <c r="C6663" s="1" t="s">
        <v>3258</v>
      </c>
      <c r="D6663" s="1">
        <v>0</v>
      </c>
      <c r="E6663" s="1" t="s">
        <v>27</v>
      </c>
      <c r="F6663" s="12" t="s">
        <v>142</v>
      </c>
      <c r="G6663" s="12" t="s">
        <v>3350</v>
      </c>
      <c r="H6663" s="1" t="s">
        <v>85</v>
      </c>
      <c r="I6663" s="12" t="s">
        <v>2</v>
      </c>
      <c r="J6663" s="12" t="s">
        <v>559</v>
      </c>
      <c r="K6663" s="1" t="s">
        <v>3291</v>
      </c>
      <c r="L6663" s="82" t="s">
        <v>3292</v>
      </c>
    </row>
    <row r="6664" spans="3:12" ht="31.5">
      <c r="C6664" s="1" t="s">
        <v>3259</v>
      </c>
      <c r="F6664" s="12" t="s">
        <v>3350</v>
      </c>
      <c r="G6664" s="12" t="s">
        <v>3350</v>
      </c>
      <c r="H6664" s="1" t="s">
        <v>85</v>
      </c>
      <c r="I6664" s="12" t="s">
        <v>554</v>
      </c>
      <c r="J6664" s="12" t="s">
        <v>559</v>
      </c>
      <c r="K6664" s="1" t="s">
        <v>3291</v>
      </c>
      <c r="L6664" s="82" t="s">
        <v>3292</v>
      </c>
    </row>
    <row r="6665" spans="3:12">
      <c r="C6665" s="1" t="s">
        <v>3260</v>
      </c>
      <c r="F6665" s="12" t="s">
        <v>3350</v>
      </c>
      <c r="G6665" s="12" t="s">
        <v>3350</v>
      </c>
      <c r="H6665" s="1" t="s">
        <v>85</v>
      </c>
      <c r="I6665" s="12" t="s">
        <v>554</v>
      </c>
      <c r="J6665" s="12" t="s">
        <v>559</v>
      </c>
      <c r="L6665" s="82"/>
    </row>
    <row r="6666" spans="3:12" ht="31.5">
      <c r="C6666" s="1" t="s">
        <v>3261</v>
      </c>
      <c r="F6666" s="12" t="s">
        <v>3350</v>
      </c>
      <c r="G6666" s="12" t="s">
        <v>3350</v>
      </c>
      <c r="H6666" s="1" t="s">
        <v>85</v>
      </c>
      <c r="I6666" s="12" t="s">
        <v>554</v>
      </c>
      <c r="J6666" s="12" t="s">
        <v>559</v>
      </c>
      <c r="K6666" s="1" t="s">
        <v>3289</v>
      </c>
      <c r="L6666" s="82" t="s">
        <v>3290</v>
      </c>
    </row>
    <row r="6667" spans="3:12" ht="31.5">
      <c r="C6667" s="1" t="s">
        <v>2307</v>
      </c>
      <c r="F6667" s="12" t="s">
        <v>3350</v>
      </c>
      <c r="G6667" s="12" t="s">
        <v>3350</v>
      </c>
      <c r="H6667" s="1" t="s">
        <v>85</v>
      </c>
      <c r="I6667" s="12" t="s">
        <v>554</v>
      </c>
      <c r="J6667" s="12" t="s">
        <v>559</v>
      </c>
      <c r="K6667" s="1" t="s">
        <v>3289</v>
      </c>
      <c r="L6667" s="82" t="s">
        <v>3290</v>
      </c>
    </row>
    <row r="6668" spans="3:12" ht="31.5">
      <c r="C6668" s="1" t="s">
        <v>3262</v>
      </c>
      <c r="D6668" s="1">
        <v>0</v>
      </c>
      <c r="E6668" s="1" t="s">
        <v>27</v>
      </c>
      <c r="F6668" s="12" t="s">
        <v>142</v>
      </c>
      <c r="G6668" s="12" t="s">
        <v>3350</v>
      </c>
      <c r="H6668" s="1" t="s">
        <v>85</v>
      </c>
      <c r="I6668" s="12" t="s">
        <v>2</v>
      </c>
      <c r="J6668" s="12" t="s">
        <v>559</v>
      </c>
      <c r="K6668" s="1" t="s">
        <v>3289</v>
      </c>
      <c r="L6668" s="82" t="s">
        <v>3290</v>
      </c>
    </row>
    <row r="6669" spans="3:12" ht="31.5">
      <c r="C6669" s="1" t="s">
        <v>3263</v>
      </c>
      <c r="F6669" s="12" t="s">
        <v>3350</v>
      </c>
      <c r="G6669" s="12" t="s">
        <v>3350</v>
      </c>
      <c r="H6669" s="1" t="s">
        <v>85</v>
      </c>
      <c r="I6669" s="12" t="s">
        <v>554</v>
      </c>
      <c r="J6669" s="12" t="s">
        <v>559</v>
      </c>
      <c r="K6669" s="1" t="s">
        <v>3289</v>
      </c>
      <c r="L6669" s="82" t="s">
        <v>3290</v>
      </c>
    </row>
    <row r="6670" spans="3:12">
      <c r="C6670" s="1" t="s">
        <v>3264</v>
      </c>
      <c r="F6670" s="12" t="s">
        <v>3350</v>
      </c>
      <c r="G6670" s="12" t="s">
        <v>3350</v>
      </c>
      <c r="H6670" s="1" t="s">
        <v>85</v>
      </c>
      <c r="I6670" s="12" t="s">
        <v>554</v>
      </c>
      <c r="J6670" s="12" t="s">
        <v>559</v>
      </c>
      <c r="L6670" s="82"/>
    </row>
    <row r="6671" spans="3:12">
      <c r="C6671" s="1" t="s">
        <v>2289</v>
      </c>
      <c r="F6671" s="12" t="s">
        <v>3350</v>
      </c>
      <c r="G6671" s="12" t="s">
        <v>3350</v>
      </c>
      <c r="H6671" s="1" t="s">
        <v>85</v>
      </c>
      <c r="I6671" s="12" t="s">
        <v>554</v>
      </c>
      <c r="J6671" s="12" t="s">
        <v>559</v>
      </c>
      <c r="L6671" s="82"/>
    </row>
    <row r="6672" spans="3:12">
      <c r="C6672" s="1" t="s">
        <v>2746</v>
      </c>
      <c r="D6672" s="1">
        <v>0</v>
      </c>
      <c r="E6672" s="1" t="s">
        <v>27</v>
      </c>
      <c r="F6672" s="12" t="s">
        <v>142</v>
      </c>
      <c r="G6672" s="12" t="s">
        <v>3350</v>
      </c>
      <c r="H6672" s="1" t="s">
        <v>85</v>
      </c>
      <c r="I6672" s="12" t="s">
        <v>554</v>
      </c>
      <c r="J6672" s="12" t="s">
        <v>559</v>
      </c>
      <c r="L6672" s="82"/>
    </row>
    <row r="6673" spans="3:12">
      <c r="C6673" s="1" t="s">
        <v>2747</v>
      </c>
      <c r="D6673" s="1">
        <v>0</v>
      </c>
      <c r="E6673" s="1" t="s">
        <v>27</v>
      </c>
      <c r="F6673" s="12" t="s">
        <v>142</v>
      </c>
      <c r="G6673" s="12" t="s">
        <v>3350</v>
      </c>
      <c r="H6673" s="1" t="s">
        <v>85</v>
      </c>
      <c r="I6673" s="12" t="s">
        <v>554</v>
      </c>
      <c r="J6673" s="12" t="s">
        <v>559</v>
      </c>
      <c r="L6673" s="82"/>
    </row>
    <row r="6674" spans="3:12">
      <c r="C6674" s="1" t="s">
        <v>2748</v>
      </c>
      <c r="D6674" s="1">
        <v>0</v>
      </c>
      <c r="E6674" s="1" t="s">
        <v>27</v>
      </c>
      <c r="F6674" s="12" t="s">
        <v>142</v>
      </c>
      <c r="G6674" s="12" t="s">
        <v>3350</v>
      </c>
      <c r="H6674" s="1" t="s">
        <v>85</v>
      </c>
      <c r="I6674" s="12" t="s">
        <v>554</v>
      </c>
      <c r="J6674" s="12" t="s">
        <v>559</v>
      </c>
      <c r="L6674" s="82"/>
    </row>
    <row r="6675" spans="3:12">
      <c r="C6675" s="1" t="s">
        <v>2749</v>
      </c>
      <c r="D6675" s="1">
        <v>0</v>
      </c>
      <c r="E6675" s="1" t="s">
        <v>27</v>
      </c>
      <c r="F6675" s="12" t="s">
        <v>142</v>
      </c>
      <c r="G6675" s="12" t="s">
        <v>3350</v>
      </c>
      <c r="H6675" s="1" t="s">
        <v>85</v>
      </c>
      <c r="I6675" s="12" t="s">
        <v>554</v>
      </c>
      <c r="J6675" s="12" t="s">
        <v>559</v>
      </c>
      <c r="L6675" s="82"/>
    </row>
    <row r="6676" spans="3:12">
      <c r="C6676" s="1" t="s">
        <v>2750</v>
      </c>
      <c r="D6676" s="1">
        <v>0</v>
      </c>
      <c r="E6676" s="1" t="s">
        <v>27</v>
      </c>
      <c r="F6676" s="12" t="s">
        <v>142</v>
      </c>
      <c r="G6676" s="12" t="s">
        <v>3350</v>
      </c>
      <c r="H6676" s="1" t="s">
        <v>85</v>
      </c>
      <c r="I6676" s="12" t="s">
        <v>554</v>
      </c>
      <c r="J6676" s="12" t="s">
        <v>559</v>
      </c>
      <c r="L6676" s="82"/>
    </row>
    <row r="6677" spans="3:12">
      <c r="C6677" s="1" t="s">
        <v>2751</v>
      </c>
      <c r="D6677" s="1">
        <v>0</v>
      </c>
      <c r="E6677" s="1" t="s">
        <v>27</v>
      </c>
      <c r="F6677" s="12" t="s">
        <v>142</v>
      </c>
      <c r="G6677" s="12" t="s">
        <v>3350</v>
      </c>
      <c r="H6677" s="1" t="s">
        <v>85</v>
      </c>
      <c r="I6677" s="12" t="s">
        <v>554</v>
      </c>
      <c r="J6677" s="12" t="s">
        <v>559</v>
      </c>
      <c r="L6677" s="82"/>
    </row>
    <row r="6678" spans="3:12">
      <c r="C6678" s="1" t="s">
        <v>2752</v>
      </c>
      <c r="D6678" s="1">
        <v>0</v>
      </c>
      <c r="E6678" s="1" t="s">
        <v>27</v>
      </c>
      <c r="F6678" s="12" t="s">
        <v>142</v>
      </c>
      <c r="G6678" s="12" t="s">
        <v>3350</v>
      </c>
      <c r="H6678" s="1" t="s">
        <v>85</v>
      </c>
      <c r="I6678" s="12" t="s">
        <v>554</v>
      </c>
      <c r="J6678" s="12" t="s">
        <v>559</v>
      </c>
      <c r="L6678" s="82"/>
    </row>
    <row r="6679" spans="3:12">
      <c r="C6679" s="1" t="s">
        <v>2753</v>
      </c>
      <c r="D6679" s="1">
        <v>0</v>
      </c>
      <c r="E6679" s="1" t="s">
        <v>27</v>
      </c>
      <c r="F6679" s="12" t="s">
        <v>142</v>
      </c>
      <c r="G6679" s="12" t="s">
        <v>3350</v>
      </c>
      <c r="H6679" s="1" t="s">
        <v>85</v>
      </c>
      <c r="I6679" s="12" t="s">
        <v>554</v>
      </c>
      <c r="J6679" s="12" t="s">
        <v>559</v>
      </c>
      <c r="L6679" s="82"/>
    </row>
    <row r="6680" spans="3:12">
      <c r="C6680" s="1" t="s">
        <v>3276</v>
      </c>
      <c r="D6680" s="1">
        <v>0</v>
      </c>
      <c r="E6680" s="1" t="s">
        <v>27</v>
      </c>
      <c r="F6680" s="12" t="s">
        <v>142</v>
      </c>
      <c r="G6680" s="12" t="s">
        <v>3350</v>
      </c>
      <c r="H6680" s="1" t="s">
        <v>85</v>
      </c>
      <c r="I6680" s="12" t="s">
        <v>554</v>
      </c>
      <c r="J6680" s="12" t="s">
        <v>559</v>
      </c>
      <c r="L6680" s="82"/>
    </row>
    <row r="6681" spans="3:12">
      <c r="C6681" s="1" t="s">
        <v>3277</v>
      </c>
      <c r="D6681" s="1">
        <v>0</v>
      </c>
      <c r="E6681" s="1" t="s">
        <v>27</v>
      </c>
      <c r="F6681" s="12" t="s">
        <v>142</v>
      </c>
      <c r="G6681" s="12" t="s">
        <v>3350</v>
      </c>
      <c r="H6681" s="1" t="s">
        <v>85</v>
      </c>
      <c r="I6681" s="12" t="s">
        <v>554</v>
      </c>
      <c r="J6681" s="12" t="s">
        <v>559</v>
      </c>
      <c r="L6681" s="82"/>
    </row>
    <row r="6682" spans="3:12">
      <c r="C6682" s="1" t="s">
        <v>3278</v>
      </c>
      <c r="D6682" s="1">
        <v>0</v>
      </c>
      <c r="E6682" s="1" t="s">
        <v>27</v>
      </c>
      <c r="F6682" s="12" t="s">
        <v>142</v>
      </c>
      <c r="G6682" s="12" t="s">
        <v>3350</v>
      </c>
      <c r="H6682" s="1" t="s">
        <v>85</v>
      </c>
      <c r="I6682" s="12" t="s">
        <v>554</v>
      </c>
      <c r="J6682" s="12" t="s">
        <v>559</v>
      </c>
      <c r="L6682" s="82"/>
    </row>
    <row r="6683" spans="3:12">
      <c r="C6683" s="1" t="s">
        <v>2754</v>
      </c>
      <c r="D6683" s="1">
        <v>0</v>
      </c>
      <c r="E6683" s="1" t="s">
        <v>27</v>
      </c>
      <c r="F6683" s="12" t="s">
        <v>142</v>
      </c>
      <c r="G6683" s="12" t="s">
        <v>3350</v>
      </c>
      <c r="H6683" s="1" t="s">
        <v>85</v>
      </c>
      <c r="I6683" s="12" t="s">
        <v>554</v>
      </c>
      <c r="J6683" s="12" t="s">
        <v>559</v>
      </c>
      <c r="L6683" s="82"/>
    </row>
    <row r="6684" spans="3:12">
      <c r="C6684" s="1" t="s">
        <v>157</v>
      </c>
      <c r="D6684" s="1">
        <v>0</v>
      </c>
      <c r="E6684" s="1" t="s">
        <v>27</v>
      </c>
      <c r="F6684" s="12" t="s">
        <v>142</v>
      </c>
      <c r="G6684" s="12" t="s">
        <v>3350</v>
      </c>
      <c r="H6684" s="1" t="s">
        <v>85</v>
      </c>
      <c r="I6684" s="12" t="s">
        <v>554</v>
      </c>
      <c r="J6684" s="12" t="s">
        <v>559</v>
      </c>
      <c r="L6684" s="82"/>
    </row>
    <row r="6685" spans="3:12">
      <c r="C6685" s="1" t="s">
        <v>648</v>
      </c>
      <c r="D6685" s="1">
        <v>0</v>
      </c>
      <c r="E6685" s="1" t="s">
        <v>27</v>
      </c>
      <c r="F6685" s="12" t="s">
        <v>142</v>
      </c>
      <c r="G6685" s="12" t="s">
        <v>3350</v>
      </c>
      <c r="H6685" s="1" t="s">
        <v>85</v>
      </c>
      <c r="I6685" s="12" t="s">
        <v>554</v>
      </c>
      <c r="J6685" s="12" t="s">
        <v>559</v>
      </c>
      <c r="L6685" s="82"/>
    </row>
    <row r="6686" spans="3:12">
      <c r="C6686" s="1" t="s">
        <v>649</v>
      </c>
      <c r="D6686" s="1">
        <v>0</v>
      </c>
      <c r="E6686" s="1" t="s">
        <v>27</v>
      </c>
      <c r="F6686" s="12" t="s">
        <v>142</v>
      </c>
      <c r="G6686" s="12" t="s">
        <v>3350</v>
      </c>
      <c r="H6686" s="1" t="s">
        <v>85</v>
      </c>
      <c r="I6686" s="12" t="s">
        <v>554</v>
      </c>
      <c r="J6686" s="12" t="s">
        <v>559</v>
      </c>
      <c r="L6686" s="82"/>
    </row>
    <row r="6687" spans="3:12">
      <c r="C6687" s="1" t="s">
        <v>3279</v>
      </c>
      <c r="D6687" s="1">
        <v>0</v>
      </c>
      <c r="E6687" s="1" t="s">
        <v>27</v>
      </c>
      <c r="F6687" s="12" t="s">
        <v>142</v>
      </c>
      <c r="G6687" s="12" t="s">
        <v>3350</v>
      </c>
      <c r="H6687" s="1" t="s">
        <v>85</v>
      </c>
      <c r="I6687" s="12" t="s">
        <v>554</v>
      </c>
      <c r="J6687" s="12" t="s">
        <v>559</v>
      </c>
      <c r="L6687" s="82"/>
    </row>
    <row r="6688" spans="3:12">
      <c r="C6688" s="1" t="s">
        <v>2258</v>
      </c>
      <c r="D6688" s="1">
        <v>0</v>
      </c>
      <c r="E6688" s="1" t="s">
        <v>27</v>
      </c>
      <c r="F6688" s="12" t="s">
        <v>142</v>
      </c>
      <c r="G6688" s="12" t="s">
        <v>3350</v>
      </c>
      <c r="H6688" s="1" t="s">
        <v>85</v>
      </c>
      <c r="I6688" s="12" t="s">
        <v>554</v>
      </c>
      <c r="J6688" s="12" t="s">
        <v>559</v>
      </c>
      <c r="L6688" s="82"/>
    </row>
    <row r="6689" spans="3:12">
      <c r="C6689" s="1" t="s">
        <v>2256</v>
      </c>
      <c r="D6689" s="1">
        <v>0</v>
      </c>
      <c r="E6689" s="1" t="s">
        <v>27</v>
      </c>
      <c r="F6689" s="12" t="s">
        <v>142</v>
      </c>
      <c r="G6689" s="12" t="s">
        <v>3350</v>
      </c>
      <c r="H6689" s="1" t="s">
        <v>85</v>
      </c>
      <c r="I6689" s="12" t="s">
        <v>554</v>
      </c>
      <c r="J6689" s="12" t="s">
        <v>559</v>
      </c>
      <c r="L6689" s="82"/>
    </row>
    <row r="6690" spans="3:12">
      <c r="C6690" s="1" t="s">
        <v>3280</v>
      </c>
      <c r="F6690" s="12" t="s">
        <v>3350</v>
      </c>
      <c r="G6690" s="12" t="s">
        <v>3350</v>
      </c>
      <c r="H6690" s="1" t="s">
        <v>85</v>
      </c>
      <c r="I6690" s="12" t="s">
        <v>554</v>
      </c>
      <c r="J6690" s="12" t="s">
        <v>559</v>
      </c>
      <c r="L6690" s="82"/>
    </row>
    <row r="6691" spans="3:12">
      <c r="C6691" s="1" t="s">
        <v>2744</v>
      </c>
      <c r="F6691" s="12" t="s">
        <v>3350</v>
      </c>
      <c r="G6691" s="12" t="s">
        <v>3350</v>
      </c>
      <c r="H6691" s="1" t="s">
        <v>85</v>
      </c>
      <c r="I6691" s="12" t="s">
        <v>554</v>
      </c>
      <c r="J6691" s="12" t="s">
        <v>559</v>
      </c>
      <c r="L6691" s="82"/>
    </row>
    <row r="6692" spans="3:12">
      <c r="C6692" s="1" t="s">
        <v>2743</v>
      </c>
      <c r="F6692" s="12" t="s">
        <v>3350</v>
      </c>
      <c r="G6692" s="12" t="s">
        <v>3350</v>
      </c>
      <c r="H6692" s="1" t="s">
        <v>85</v>
      </c>
      <c r="I6692" s="12" t="s">
        <v>554</v>
      </c>
      <c r="J6692" s="12" t="s">
        <v>559</v>
      </c>
      <c r="L6692" s="82"/>
    </row>
    <row r="6693" spans="3:12">
      <c r="C6693" s="1" t="s">
        <v>114</v>
      </c>
      <c r="D6693" s="1">
        <v>0</v>
      </c>
      <c r="E6693" s="1" t="s">
        <v>27</v>
      </c>
      <c r="F6693" s="12" t="s">
        <v>142</v>
      </c>
      <c r="G6693" s="12" t="s">
        <v>3350</v>
      </c>
      <c r="H6693" s="1" t="s">
        <v>85</v>
      </c>
      <c r="I6693" s="12" t="s">
        <v>2</v>
      </c>
      <c r="J6693" s="12" t="s">
        <v>559</v>
      </c>
      <c r="K6693" s="1" t="s">
        <v>2737</v>
      </c>
      <c r="L6693" s="1" t="s">
        <v>2738</v>
      </c>
    </row>
    <row r="6694" spans="3:12">
      <c r="C6694" s="1" t="s">
        <v>125</v>
      </c>
      <c r="D6694" s="1">
        <v>0</v>
      </c>
      <c r="E6694" s="1" t="s">
        <v>27</v>
      </c>
      <c r="F6694" s="12" t="s">
        <v>142</v>
      </c>
      <c r="G6694" s="12" t="s">
        <v>3350</v>
      </c>
      <c r="H6694" s="1" t="s">
        <v>85</v>
      </c>
      <c r="I6694" s="12" t="s">
        <v>2</v>
      </c>
      <c r="J6694" s="12" t="s">
        <v>559</v>
      </c>
      <c r="K6694" s="1" t="s">
        <v>2737</v>
      </c>
      <c r="L6694" s="1" t="s">
        <v>2738</v>
      </c>
    </row>
    <row r="6695" spans="3:12">
      <c r="C6695" s="1" t="s">
        <v>2741</v>
      </c>
      <c r="D6695" s="1">
        <v>0</v>
      </c>
      <c r="E6695" s="1" t="s">
        <v>27</v>
      </c>
      <c r="F6695" s="12" t="s">
        <v>142</v>
      </c>
      <c r="G6695" s="12" t="s">
        <v>3350</v>
      </c>
      <c r="H6695" s="1" t="s">
        <v>85</v>
      </c>
      <c r="I6695" s="12" t="s">
        <v>2</v>
      </c>
      <c r="J6695" s="12" t="s">
        <v>559</v>
      </c>
      <c r="K6695" s="1" t="s">
        <v>2737</v>
      </c>
      <c r="L6695" s="1" t="s">
        <v>2738</v>
      </c>
    </row>
    <row r="6696" spans="3:12">
      <c r="C6696" s="1" t="s">
        <v>3281</v>
      </c>
      <c r="D6696" s="1">
        <v>0</v>
      </c>
      <c r="E6696" s="1" t="s">
        <v>27</v>
      </c>
      <c r="F6696" s="12" t="s">
        <v>142</v>
      </c>
      <c r="G6696" s="12" t="s">
        <v>3350</v>
      </c>
      <c r="H6696" s="1" t="s">
        <v>85</v>
      </c>
      <c r="I6696" s="12" t="s">
        <v>2</v>
      </c>
      <c r="J6696" s="12" t="s">
        <v>559</v>
      </c>
      <c r="K6696" s="1" t="s">
        <v>2737</v>
      </c>
      <c r="L6696" s="1" t="s">
        <v>2738</v>
      </c>
    </row>
    <row r="6697" spans="3:12">
      <c r="C6697" s="1" t="s">
        <v>3282</v>
      </c>
      <c r="F6697" s="12" t="s">
        <v>3350</v>
      </c>
      <c r="G6697" s="12" t="s">
        <v>3350</v>
      </c>
      <c r="H6697" s="1" t="s">
        <v>85</v>
      </c>
      <c r="I6697" s="12" t="s">
        <v>554</v>
      </c>
      <c r="J6697" s="12" t="s">
        <v>559</v>
      </c>
      <c r="K6697" s="1" t="s">
        <v>2737</v>
      </c>
      <c r="L6697" s="1" t="s">
        <v>2738</v>
      </c>
    </row>
    <row r="6698" spans="3:12">
      <c r="C6698" s="1" t="s">
        <v>3283</v>
      </c>
      <c r="F6698" s="12" t="s">
        <v>3350</v>
      </c>
      <c r="G6698" s="12" t="s">
        <v>3350</v>
      </c>
      <c r="H6698" s="1" t="s">
        <v>85</v>
      </c>
      <c r="I6698" s="12" t="s">
        <v>554</v>
      </c>
      <c r="J6698" s="12" t="s">
        <v>559</v>
      </c>
      <c r="K6698" s="1" t="s">
        <v>2737</v>
      </c>
      <c r="L6698" s="1" t="s">
        <v>2738</v>
      </c>
    </row>
    <row r="6699" spans="3:12">
      <c r="C6699" s="1" t="s">
        <v>3284</v>
      </c>
      <c r="F6699" s="12" t="s">
        <v>3350</v>
      </c>
      <c r="G6699" s="12" t="s">
        <v>3350</v>
      </c>
      <c r="H6699" s="1" t="s">
        <v>85</v>
      </c>
      <c r="I6699" s="12" t="s">
        <v>554</v>
      </c>
      <c r="J6699" s="12" t="s">
        <v>559</v>
      </c>
      <c r="K6699" s="1" t="s">
        <v>2737</v>
      </c>
      <c r="L6699" s="1" t="s">
        <v>2738</v>
      </c>
    </row>
    <row r="6700" spans="3:12">
      <c r="C6700" s="1" t="s">
        <v>114</v>
      </c>
      <c r="D6700" s="1">
        <v>0</v>
      </c>
      <c r="E6700" s="1" t="s">
        <v>27</v>
      </c>
      <c r="F6700" s="12" t="s">
        <v>142</v>
      </c>
      <c r="G6700" s="12" t="s">
        <v>3350</v>
      </c>
      <c r="H6700" s="1" t="s">
        <v>85</v>
      </c>
      <c r="I6700" s="12" t="s">
        <v>2</v>
      </c>
      <c r="J6700" s="12" t="s">
        <v>559</v>
      </c>
      <c r="K6700" s="1" t="s">
        <v>2737</v>
      </c>
      <c r="L6700" s="1" t="s">
        <v>2739</v>
      </c>
    </row>
    <row r="6701" spans="3:12">
      <c r="C6701" s="1" t="s">
        <v>125</v>
      </c>
      <c r="D6701" s="1">
        <v>0</v>
      </c>
      <c r="E6701" s="1" t="s">
        <v>27</v>
      </c>
      <c r="F6701" s="12" t="s">
        <v>142</v>
      </c>
      <c r="G6701" s="12" t="s">
        <v>3350</v>
      </c>
      <c r="H6701" s="1" t="s">
        <v>85</v>
      </c>
      <c r="I6701" s="12" t="s">
        <v>2</v>
      </c>
      <c r="J6701" s="12" t="s">
        <v>559</v>
      </c>
      <c r="K6701" s="1" t="s">
        <v>2737</v>
      </c>
      <c r="L6701" s="1" t="s">
        <v>2739</v>
      </c>
    </row>
    <row r="6702" spans="3:12">
      <c r="C6702" s="1" t="s">
        <v>2741</v>
      </c>
      <c r="D6702" s="1">
        <v>0</v>
      </c>
      <c r="E6702" s="1" t="s">
        <v>27</v>
      </c>
      <c r="F6702" s="12" t="s">
        <v>142</v>
      </c>
      <c r="G6702" s="12" t="s">
        <v>3350</v>
      </c>
      <c r="H6702" s="1" t="s">
        <v>85</v>
      </c>
      <c r="I6702" s="12" t="s">
        <v>2</v>
      </c>
      <c r="J6702" s="12" t="s">
        <v>559</v>
      </c>
      <c r="K6702" s="1" t="s">
        <v>2737</v>
      </c>
      <c r="L6702" s="1" t="s">
        <v>2739</v>
      </c>
    </row>
    <row r="6703" spans="3:12">
      <c r="C6703" s="1" t="s">
        <v>3281</v>
      </c>
      <c r="D6703" s="1">
        <v>0</v>
      </c>
      <c r="E6703" s="1" t="s">
        <v>27</v>
      </c>
      <c r="F6703" s="12" t="s">
        <v>142</v>
      </c>
      <c r="G6703" s="12" t="s">
        <v>3350</v>
      </c>
      <c r="H6703" s="1" t="s">
        <v>85</v>
      </c>
      <c r="I6703" s="12" t="s">
        <v>2</v>
      </c>
      <c r="J6703" s="12" t="s">
        <v>559</v>
      </c>
      <c r="K6703" s="1" t="s">
        <v>2737</v>
      </c>
      <c r="L6703" s="1" t="s">
        <v>2739</v>
      </c>
    </row>
    <row r="6704" spans="3:12">
      <c r="C6704" s="1" t="s">
        <v>3282</v>
      </c>
      <c r="F6704" s="12" t="s">
        <v>3350</v>
      </c>
      <c r="G6704" s="12" t="s">
        <v>3350</v>
      </c>
      <c r="H6704" s="1" t="s">
        <v>85</v>
      </c>
      <c r="I6704" s="12" t="s">
        <v>554</v>
      </c>
      <c r="J6704" s="12" t="s">
        <v>559</v>
      </c>
      <c r="K6704" s="1" t="s">
        <v>2737</v>
      </c>
      <c r="L6704" s="1" t="s">
        <v>2739</v>
      </c>
    </row>
    <row r="6705" spans="3:12">
      <c r="C6705" s="1" t="s">
        <v>3283</v>
      </c>
      <c r="F6705" s="12" t="s">
        <v>3350</v>
      </c>
      <c r="G6705" s="12" t="s">
        <v>3350</v>
      </c>
      <c r="H6705" s="1" t="s">
        <v>85</v>
      </c>
      <c r="I6705" s="12" t="s">
        <v>554</v>
      </c>
      <c r="J6705" s="12" t="s">
        <v>559</v>
      </c>
      <c r="K6705" s="1" t="s">
        <v>2737</v>
      </c>
      <c r="L6705" s="1" t="s">
        <v>2739</v>
      </c>
    </row>
    <row r="6706" spans="3:12">
      <c r="C6706" s="1" t="s">
        <v>3284</v>
      </c>
      <c r="F6706" s="12" t="s">
        <v>3350</v>
      </c>
      <c r="G6706" s="12" t="s">
        <v>3350</v>
      </c>
      <c r="H6706" s="1" t="s">
        <v>85</v>
      </c>
      <c r="I6706" s="12" t="s">
        <v>554</v>
      </c>
      <c r="J6706" s="12" t="s">
        <v>559</v>
      </c>
      <c r="K6706" s="1" t="s">
        <v>2737</v>
      </c>
      <c r="L6706" s="1" t="s">
        <v>2739</v>
      </c>
    </row>
    <row r="6707" spans="3:12">
      <c r="C6707" s="1" t="s">
        <v>114</v>
      </c>
      <c r="D6707" s="1">
        <v>0</v>
      </c>
      <c r="E6707" s="1" t="s">
        <v>27</v>
      </c>
      <c r="F6707" s="12" t="s">
        <v>142</v>
      </c>
      <c r="G6707" s="12" t="s">
        <v>3350</v>
      </c>
      <c r="H6707" s="1" t="s">
        <v>85</v>
      </c>
      <c r="I6707" s="12" t="s">
        <v>2</v>
      </c>
      <c r="J6707" s="12" t="s">
        <v>559</v>
      </c>
      <c r="K6707" s="1" t="s">
        <v>2737</v>
      </c>
      <c r="L6707" s="1" t="s">
        <v>2740</v>
      </c>
    </row>
    <row r="6708" spans="3:12">
      <c r="C6708" s="1" t="s">
        <v>125</v>
      </c>
      <c r="D6708" s="1">
        <v>0</v>
      </c>
      <c r="E6708" s="1" t="s">
        <v>27</v>
      </c>
      <c r="F6708" s="12" t="s">
        <v>142</v>
      </c>
      <c r="G6708" s="12" t="s">
        <v>3350</v>
      </c>
      <c r="H6708" s="1" t="s">
        <v>85</v>
      </c>
      <c r="I6708" s="12" t="s">
        <v>2</v>
      </c>
      <c r="J6708" s="12" t="s">
        <v>559</v>
      </c>
      <c r="K6708" s="1" t="s">
        <v>2737</v>
      </c>
      <c r="L6708" s="1" t="s">
        <v>2740</v>
      </c>
    </row>
    <row r="6709" spans="3:12">
      <c r="C6709" s="1" t="s">
        <v>2741</v>
      </c>
      <c r="D6709" s="1">
        <v>0</v>
      </c>
      <c r="E6709" s="1" t="s">
        <v>27</v>
      </c>
      <c r="F6709" s="12" t="s">
        <v>142</v>
      </c>
      <c r="G6709" s="12" t="s">
        <v>3350</v>
      </c>
      <c r="H6709" s="1" t="s">
        <v>85</v>
      </c>
      <c r="I6709" s="12" t="s">
        <v>2</v>
      </c>
      <c r="J6709" s="12" t="s">
        <v>559</v>
      </c>
      <c r="K6709" s="1" t="s">
        <v>2737</v>
      </c>
      <c r="L6709" s="1" t="s">
        <v>2740</v>
      </c>
    </row>
    <row r="6710" spans="3:12">
      <c r="C6710" s="1" t="s">
        <v>3281</v>
      </c>
      <c r="D6710" s="1">
        <v>0</v>
      </c>
      <c r="E6710" s="1" t="s">
        <v>27</v>
      </c>
      <c r="F6710" s="12" t="s">
        <v>142</v>
      </c>
      <c r="G6710" s="12" t="s">
        <v>3350</v>
      </c>
      <c r="H6710" s="1" t="s">
        <v>85</v>
      </c>
      <c r="I6710" s="12" t="s">
        <v>2</v>
      </c>
      <c r="J6710" s="12" t="s">
        <v>559</v>
      </c>
      <c r="K6710" s="1" t="s">
        <v>2737</v>
      </c>
      <c r="L6710" s="1" t="s">
        <v>2740</v>
      </c>
    </row>
    <row r="6711" spans="3:12">
      <c r="C6711" s="1" t="s">
        <v>3282</v>
      </c>
      <c r="F6711" s="12" t="s">
        <v>3350</v>
      </c>
      <c r="G6711" s="12" t="s">
        <v>3350</v>
      </c>
      <c r="H6711" s="1" t="s">
        <v>85</v>
      </c>
      <c r="I6711" s="12" t="s">
        <v>554</v>
      </c>
      <c r="J6711" s="12" t="s">
        <v>559</v>
      </c>
      <c r="K6711" s="1" t="s">
        <v>2737</v>
      </c>
      <c r="L6711" s="1" t="s">
        <v>2740</v>
      </c>
    </row>
    <row r="6712" spans="3:12">
      <c r="C6712" s="1" t="s">
        <v>3283</v>
      </c>
      <c r="F6712" s="12" t="s">
        <v>3350</v>
      </c>
      <c r="G6712" s="12" t="s">
        <v>3350</v>
      </c>
      <c r="H6712" s="1" t="s">
        <v>85</v>
      </c>
      <c r="I6712" s="12" t="s">
        <v>554</v>
      </c>
      <c r="J6712" s="12" t="s">
        <v>559</v>
      </c>
      <c r="K6712" s="1" t="s">
        <v>2737</v>
      </c>
      <c r="L6712" s="1" t="s">
        <v>2740</v>
      </c>
    </row>
    <row r="6713" spans="3:12">
      <c r="C6713" s="1" t="s">
        <v>3284</v>
      </c>
      <c r="F6713" s="12" t="s">
        <v>3350</v>
      </c>
      <c r="G6713" s="12" t="s">
        <v>3350</v>
      </c>
      <c r="H6713" s="1" t="s">
        <v>85</v>
      </c>
      <c r="I6713" s="12" t="s">
        <v>554</v>
      </c>
      <c r="J6713" s="12" t="s">
        <v>559</v>
      </c>
      <c r="K6713" s="1" t="s">
        <v>2737</v>
      </c>
      <c r="L6713" s="1" t="s">
        <v>2740</v>
      </c>
    </row>
    <row r="6714" spans="3:12">
      <c r="C6714" s="1" t="s">
        <v>114</v>
      </c>
      <c r="D6714" s="1">
        <v>0</v>
      </c>
      <c r="E6714" s="1" t="s">
        <v>27</v>
      </c>
      <c r="F6714" s="12" t="s">
        <v>142</v>
      </c>
      <c r="G6714" s="12" t="s">
        <v>3350</v>
      </c>
      <c r="H6714" s="1" t="s">
        <v>85</v>
      </c>
      <c r="I6714" s="12" t="s">
        <v>2</v>
      </c>
      <c r="J6714" s="12" t="s">
        <v>559</v>
      </c>
      <c r="K6714" s="1" t="s">
        <v>2737</v>
      </c>
      <c r="L6714" s="1" t="s">
        <v>3274</v>
      </c>
    </row>
    <row r="6715" spans="3:12">
      <c r="C6715" s="1" t="s">
        <v>125</v>
      </c>
      <c r="D6715" s="1">
        <v>0</v>
      </c>
      <c r="E6715" s="1" t="s">
        <v>27</v>
      </c>
      <c r="F6715" s="12" t="s">
        <v>142</v>
      </c>
      <c r="G6715" s="12" t="s">
        <v>3350</v>
      </c>
      <c r="H6715" s="1" t="s">
        <v>85</v>
      </c>
      <c r="I6715" s="12" t="s">
        <v>2</v>
      </c>
      <c r="J6715" s="12" t="s">
        <v>559</v>
      </c>
      <c r="K6715" s="1" t="s">
        <v>2737</v>
      </c>
      <c r="L6715" s="1" t="s">
        <v>3274</v>
      </c>
    </row>
    <row r="6716" spans="3:12">
      <c r="C6716" s="1" t="s">
        <v>2741</v>
      </c>
      <c r="D6716" s="1">
        <v>0</v>
      </c>
      <c r="E6716" s="1" t="s">
        <v>27</v>
      </c>
      <c r="F6716" s="12" t="s">
        <v>142</v>
      </c>
      <c r="G6716" s="12" t="s">
        <v>3350</v>
      </c>
      <c r="H6716" s="1" t="s">
        <v>85</v>
      </c>
      <c r="I6716" s="12" t="s">
        <v>2</v>
      </c>
      <c r="J6716" s="12" t="s">
        <v>559</v>
      </c>
      <c r="K6716" s="1" t="s">
        <v>2737</v>
      </c>
      <c r="L6716" s="1" t="s">
        <v>3274</v>
      </c>
    </row>
    <row r="6717" spans="3:12">
      <c r="C6717" s="1" t="s">
        <v>3281</v>
      </c>
      <c r="D6717" s="1">
        <v>0</v>
      </c>
      <c r="E6717" s="1" t="s">
        <v>27</v>
      </c>
      <c r="F6717" s="12" t="s">
        <v>142</v>
      </c>
      <c r="G6717" s="12" t="s">
        <v>3350</v>
      </c>
      <c r="H6717" s="1" t="s">
        <v>85</v>
      </c>
      <c r="I6717" s="12" t="s">
        <v>2</v>
      </c>
      <c r="J6717" s="12" t="s">
        <v>559</v>
      </c>
      <c r="K6717" s="1" t="s">
        <v>2737</v>
      </c>
      <c r="L6717" s="1" t="s">
        <v>3274</v>
      </c>
    </row>
    <row r="6718" spans="3:12">
      <c r="C6718" s="1" t="s">
        <v>3282</v>
      </c>
      <c r="F6718" s="12" t="s">
        <v>3350</v>
      </c>
      <c r="G6718" s="12" t="s">
        <v>3350</v>
      </c>
      <c r="H6718" s="1" t="s">
        <v>85</v>
      </c>
      <c r="I6718" s="12" t="s">
        <v>554</v>
      </c>
      <c r="J6718" s="12" t="s">
        <v>559</v>
      </c>
      <c r="K6718" s="1" t="s">
        <v>2737</v>
      </c>
      <c r="L6718" s="1" t="s">
        <v>3274</v>
      </c>
    </row>
    <row r="6719" spans="3:12">
      <c r="C6719" s="1" t="s">
        <v>3283</v>
      </c>
      <c r="F6719" s="12" t="s">
        <v>3350</v>
      </c>
      <c r="G6719" s="12" t="s">
        <v>3350</v>
      </c>
      <c r="H6719" s="1" t="s">
        <v>85</v>
      </c>
      <c r="I6719" s="12" t="s">
        <v>554</v>
      </c>
      <c r="J6719" s="12" t="s">
        <v>559</v>
      </c>
      <c r="K6719" s="1" t="s">
        <v>2737</v>
      </c>
      <c r="L6719" s="1" t="s">
        <v>3274</v>
      </c>
    </row>
    <row r="6720" spans="3:12">
      <c r="C6720" s="1" t="s">
        <v>3284</v>
      </c>
      <c r="F6720" s="12" t="s">
        <v>3350</v>
      </c>
      <c r="G6720" s="12" t="s">
        <v>3350</v>
      </c>
      <c r="H6720" s="1" t="s">
        <v>85</v>
      </c>
      <c r="I6720" s="12" t="s">
        <v>554</v>
      </c>
      <c r="J6720" s="12" t="s">
        <v>559</v>
      </c>
      <c r="K6720" s="1" t="s">
        <v>2737</v>
      </c>
      <c r="L6720" s="1" t="s">
        <v>3274</v>
      </c>
    </row>
    <row r="6721" spans="3:12">
      <c r="C6721" s="1" t="s">
        <v>2745</v>
      </c>
      <c r="F6721" s="12" t="s">
        <v>3350</v>
      </c>
      <c r="G6721" s="12" t="s">
        <v>3350</v>
      </c>
      <c r="H6721" s="1" t="s">
        <v>85</v>
      </c>
      <c r="I6721" s="12" t="s">
        <v>554</v>
      </c>
      <c r="J6721" s="12" t="s">
        <v>559</v>
      </c>
    </row>
    <row r="6722" spans="3:12">
      <c r="C6722" s="1" t="s">
        <v>2800</v>
      </c>
      <c r="F6722" s="12" t="s">
        <v>3350</v>
      </c>
      <c r="G6722" s="12" t="s">
        <v>3350</v>
      </c>
      <c r="H6722" s="1" t="s">
        <v>85</v>
      </c>
      <c r="I6722" s="12" t="s">
        <v>554</v>
      </c>
      <c r="J6722" s="12" t="s">
        <v>559</v>
      </c>
    </row>
    <row r="6723" spans="3:12">
      <c r="C6723" s="1" t="s">
        <v>2282</v>
      </c>
      <c r="F6723" s="12" t="s">
        <v>3350</v>
      </c>
      <c r="G6723" s="12" t="s">
        <v>3350</v>
      </c>
      <c r="H6723" s="1" t="s">
        <v>85</v>
      </c>
      <c r="I6723" s="12" t="s">
        <v>554</v>
      </c>
      <c r="J6723" s="12" t="s">
        <v>559</v>
      </c>
    </row>
    <row r="6724" spans="3:12">
      <c r="C6724" s="1" t="s">
        <v>2758</v>
      </c>
      <c r="F6724" s="12" t="s">
        <v>3350</v>
      </c>
      <c r="G6724" s="12" t="s">
        <v>3350</v>
      </c>
      <c r="H6724" s="1" t="s">
        <v>85</v>
      </c>
      <c r="I6724" s="12" t="s">
        <v>554</v>
      </c>
      <c r="J6724" s="12" t="s">
        <v>559</v>
      </c>
      <c r="L6724" s="82"/>
    </row>
    <row r="6725" spans="3:12">
      <c r="C6725" s="1" t="s">
        <v>92</v>
      </c>
      <c r="F6725" s="12" t="s">
        <v>3350</v>
      </c>
      <c r="G6725" s="12" t="s">
        <v>3350</v>
      </c>
      <c r="H6725" s="1" t="s">
        <v>85</v>
      </c>
      <c r="I6725" s="12" t="s">
        <v>554</v>
      </c>
      <c r="J6725" s="12" t="s">
        <v>559</v>
      </c>
      <c r="L6725" s="82"/>
    </row>
    <row r="6726" spans="3:12">
      <c r="C6726" s="1" t="s">
        <v>2759</v>
      </c>
      <c r="F6726" s="12" t="s">
        <v>3350</v>
      </c>
      <c r="G6726" s="12" t="s">
        <v>3350</v>
      </c>
      <c r="H6726" s="1" t="s">
        <v>85</v>
      </c>
      <c r="I6726" s="12" t="s">
        <v>554</v>
      </c>
      <c r="J6726" s="12" t="s">
        <v>559</v>
      </c>
      <c r="L6726" s="82"/>
    </row>
    <row r="6727" spans="3:12">
      <c r="C6727" s="1" t="s">
        <v>2760</v>
      </c>
      <c r="F6727" s="12" t="s">
        <v>3350</v>
      </c>
      <c r="G6727" s="12" t="s">
        <v>3350</v>
      </c>
      <c r="H6727" s="1" t="s">
        <v>85</v>
      </c>
      <c r="I6727" s="12" t="s">
        <v>554</v>
      </c>
      <c r="J6727" s="12" t="s">
        <v>559</v>
      </c>
      <c r="L6727" s="82"/>
    </row>
    <row r="6728" spans="3:12">
      <c r="C6728" s="1" t="s">
        <v>2761</v>
      </c>
      <c r="D6728" s="1">
        <v>0</v>
      </c>
      <c r="E6728" s="1" t="s">
        <v>27</v>
      </c>
      <c r="F6728" s="12" t="s">
        <v>142</v>
      </c>
      <c r="G6728" s="12" t="s">
        <v>3350</v>
      </c>
      <c r="H6728" s="1" t="s">
        <v>85</v>
      </c>
      <c r="I6728" s="12" t="s">
        <v>554</v>
      </c>
      <c r="J6728" s="12" t="s">
        <v>559</v>
      </c>
      <c r="L6728" s="82"/>
    </row>
    <row r="6729" spans="3:12">
      <c r="C6729" s="1" t="s">
        <v>1476</v>
      </c>
      <c r="D6729" s="1">
        <v>0</v>
      </c>
      <c r="E6729" s="1" t="s">
        <v>27</v>
      </c>
      <c r="F6729" s="12" t="s">
        <v>142</v>
      </c>
      <c r="G6729" s="12" t="s">
        <v>3350</v>
      </c>
      <c r="H6729" s="1" t="s">
        <v>85</v>
      </c>
      <c r="I6729" s="12" t="s">
        <v>2</v>
      </c>
      <c r="J6729" s="12" t="s">
        <v>559</v>
      </c>
      <c r="L6729" s="82"/>
    </row>
    <row r="6730" spans="3:12">
      <c r="C6730" s="1" t="s">
        <v>2279</v>
      </c>
      <c r="F6730" s="12" t="s">
        <v>3352</v>
      </c>
      <c r="G6730" s="12" t="s">
        <v>3350</v>
      </c>
      <c r="H6730" s="1" t="s">
        <v>85</v>
      </c>
      <c r="I6730" s="12" t="s">
        <v>554</v>
      </c>
      <c r="J6730" s="12" t="s">
        <v>559</v>
      </c>
      <c r="L6730" s="82"/>
    </row>
    <row r="6731" spans="3:12">
      <c r="C6731" s="1" t="s">
        <v>103</v>
      </c>
      <c r="D6731" s="1">
        <v>0</v>
      </c>
      <c r="E6731" s="1" t="s">
        <v>27</v>
      </c>
      <c r="F6731" s="12" t="s">
        <v>142</v>
      </c>
      <c r="G6731" s="12" t="s">
        <v>3350</v>
      </c>
      <c r="H6731" s="1" t="s">
        <v>85</v>
      </c>
      <c r="I6731" s="12" t="s">
        <v>2</v>
      </c>
      <c r="J6731" s="12" t="s">
        <v>559</v>
      </c>
      <c r="L6731" s="82"/>
    </row>
    <row r="6732" spans="3:12">
      <c r="C6732" s="1" t="s">
        <v>2764</v>
      </c>
      <c r="D6732" s="1">
        <v>0</v>
      </c>
      <c r="E6732" s="1" t="s">
        <v>27</v>
      </c>
      <c r="F6732" s="12" t="s">
        <v>142</v>
      </c>
      <c r="G6732" s="12" t="s">
        <v>3350</v>
      </c>
      <c r="H6732" s="1" t="s">
        <v>85</v>
      </c>
      <c r="I6732" s="12" t="s">
        <v>2</v>
      </c>
      <c r="J6732" s="12" t="s">
        <v>559</v>
      </c>
      <c r="L6732" s="82"/>
    </row>
    <row r="6733" spans="3:12">
      <c r="C6733" s="1" t="s">
        <v>2765</v>
      </c>
      <c r="D6733" s="1">
        <v>0</v>
      </c>
      <c r="E6733" s="1" t="s">
        <v>27</v>
      </c>
      <c r="F6733" s="12" t="s">
        <v>142</v>
      </c>
      <c r="G6733" s="12" t="s">
        <v>3350</v>
      </c>
      <c r="H6733" s="1" t="s">
        <v>85</v>
      </c>
      <c r="I6733" s="12" t="s">
        <v>2</v>
      </c>
      <c r="J6733" s="12" t="s">
        <v>559</v>
      </c>
      <c r="L6733" s="82"/>
    </row>
    <row r="6734" spans="3:12">
      <c r="C6734" s="1" t="s">
        <v>2766</v>
      </c>
      <c r="D6734" s="1">
        <v>0</v>
      </c>
      <c r="E6734" s="1" t="s">
        <v>27</v>
      </c>
      <c r="F6734" s="12" t="s">
        <v>142</v>
      </c>
      <c r="G6734" s="12" t="s">
        <v>3350</v>
      </c>
      <c r="H6734" s="1" t="s">
        <v>85</v>
      </c>
      <c r="I6734" s="12" t="s">
        <v>2</v>
      </c>
      <c r="J6734" s="12" t="s">
        <v>559</v>
      </c>
      <c r="L6734" s="82"/>
    </row>
    <row r="6735" spans="3:12">
      <c r="C6735" s="1" t="s">
        <v>2767</v>
      </c>
      <c r="F6735" s="12" t="s">
        <v>3352</v>
      </c>
      <c r="G6735" s="12" t="s">
        <v>3350</v>
      </c>
      <c r="H6735" s="1" t="s">
        <v>85</v>
      </c>
      <c r="I6735" s="12" t="s">
        <v>554</v>
      </c>
      <c r="J6735" s="12" t="s">
        <v>559</v>
      </c>
      <c r="L6735" s="82"/>
    </row>
    <row r="6736" spans="3:12">
      <c r="C6736" s="1" t="s">
        <v>2768</v>
      </c>
      <c r="F6736" s="12" t="s">
        <v>3352</v>
      </c>
      <c r="G6736" s="12" t="s">
        <v>3350</v>
      </c>
      <c r="H6736" s="1" t="s">
        <v>85</v>
      </c>
      <c r="I6736" s="12" t="s">
        <v>554</v>
      </c>
      <c r="J6736" s="12" t="s">
        <v>559</v>
      </c>
      <c r="L6736" s="82"/>
    </row>
    <row r="6737" spans="3:12">
      <c r="C6737" s="1" t="s">
        <v>2769</v>
      </c>
      <c r="F6737" s="12" t="s">
        <v>3352</v>
      </c>
      <c r="G6737" s="12" t="s">
        <v>3350</v>
      </c>
      <c r="H6737" s="1" t="s">
        <v>85</v>
      </c>
      <c r="I6737" s="12" t="s">
        <v>554</v>
      </c>
      <c r="J6737" s="12" t="s">
        <v>559</v>
      </c>
      <c r="L6737" s="82"/>
    </row>
    <row r="6738" spans="3:12">
      <c r="C6738" s="1" t="s">
        <v>2770</v>
      </c>
      <c r="F6738" s="12" t="s">
        <v>3352</v>
      </c>
      <c r="G6738" s="12" t="s">
        <v>3350</v>
      </c>
      <c r="H6738" s="1" t="s">
        <v>85</v>
      </c>
      <c r="I6738" s="12" t="s">
        <v>554</v>
      </c>
      <c r="J6738" s="12" t="s">
        <v>559</v>
      </c>
      <c r="L6738" s="82"/>
    </row>
    <row r="6739" spans="3:12">
      <c r="C6739" s="1" t="s">
        <v>2771</v>
      </c>
      <c r="D6739" s="1">
        <v>0</v>
      </c>
      <c r="E6739" s="1" t="s">
        <v>27</v>
      </c>
      <c r="F6739" s="12" t="s">
        <v>142</v>
      </c>
      <c r="G6739" s="12" t="s">
        <v>3350</v>
      </c>
      <c r="H6739" s="1" t="s">
        <v>85</v>
      </c>
      <c r="I6739" s="12" t="s">
        <v>2</v>
      </c>
      <c r="J6739" s="12" t="s">
        <v>559</v>
      </c>
      <c r="L6739" s="82"/>
    </row>
    <row r="6740" spans="3:12">
      <c r="C6740" s="1" t="s">
        <v>2772</v>
      </c>
      <c r="F6740" s="12" t="s">
        <v>3352</v>
      </c>
      <c r="G6740" s="12" t="s">
        <v>3350</v>
      </c>
      <c r="H6740" s="1" t="s">
        <v>85</v>
      </c>
      <c r="I6740" s="12" t="s">
        <v>554</v>
      </c>
      <c r="J6740" s="12" t="s">
        <v>559</v>
      </c>
      <c r="L6740" s="82"/>
    </row>
    <row r="6741" spans="3:12">
      <c r="C6741" s="1" t="s">
        <v>813</v>
      </c>
      <c r="D6741" s="1">
        <v>0</v>
      </c>
      <c r="E6741" s="1" t="s">
        <v>27</v>
      </c>
      <c r="F6741" s="12" t="s">
        <v>142</v>
      </c>
      <c r="G6741" s="12" t="s">
        <v>3350</v>
      </c>
      <c r="H6741" s="1" t="s">
        <v>85</v>
      </c>
      <c r="I6741" s="12" t="s">
        <v>554</v>
      </c>
      <c r="J6741" s="12" t="s">
        <v>559</v>
      </c>
      <c r="L6741" s="82"/>
    </row>
    <row r="6742" spans="3:12">
      <c r="C6742" s="1" t="s">
        <v>836</v>
      </c>
      <c r="D6742" s="1">
        <v>0</v>
      </c>
      <c r="E6742" s="1" t="s">
        <v>27</v>
      </c>
      <c r="F6742" s="12" t="s">
        <v>142</v>
      </c>
      <c r="G6742" s="12" t="s">
        <v>3350</v>
      </c>
      <c r="H6742" s="1" t="s">
        <v>85</v>
      </c>
      <c r="I6742" s="12" t="s">
        <v>554</v>
      </c>
      <c r="J6742" s="12" t="s">
        <v>559</v>
      </c>
      <c r="L6742" s="82"/>
    </row>
    <row r="6743" spans="3:12">
      <c r="C6743" s="1" t="s">
        <v>849</v>
      </c>
      <c r="D6743" s="1">
        <v>0</v>
      </c>
      <c r="E6743" s="1" t="s">
        <v>27</v>
      </c>
      <c r="F6743" s="12" t="s">
        <v>142</v>
      </c>
      <c r="G6743" s="12" t="s">
        <v>3350</v>
      </c>
      <c r="H6743" s="1" t="s">
        <v>85</v>
      </c>
      <c r="I6743" s="12" t="s">
        <v>554</v>
      </c>
      <c r="J6743" s="12" t="s">
        <v>559</v>
      </c>
      <c r="L6743" s="82"/>
    </row>
    <row r="6744" spans="3:12">
      <c r="C6744" s="1" t="s">
        <v>2774</v>
      </c>
      <c r="D6744" s="1">
        <v>0</v>
      </c>
      <c r="E6744" s="1" t="s">
        <v>27</v>
      </c>
      <c r="F6744" s="12" t="s">
        <v>142</v>
      </c>
      <c r="G6744" s="12" t="s">
        <v>3350</v>
      </c>
      <c r="H6744" s="1" t="s">
        <v>85</v>
      </c>
      <c r="I6744" s="12" t="s">
        <v>554</v>
      </c>
      <c r="J6744" s="12" t="s">
        <v>559</v>
      </c>
      <c r="L6744" s="82"/>
    </row>
    <row r="6745" spans="3:12">
      <c r="C6745" s="1" t="s">
        <v>2299</v>
      </c>
      <c r="F6745" s="12" t="s">
        <v>3350</v>
      </c>
      <c r="G6745" s="12" t="s">
        <v>3350</v>
      </c>
      <c r="H6745" s="1" t="s">
        <v>85</v>
      </c>
      <c r="I6745" s="12" t="s">
        <v>554</v>
      </c>
      <c r="J6745" s="12" t="s">
        <v>559</v>
      </c>
      <c r="L6745" s="82"/>
    </row>
    <row r="6746" spans="3:12">
      <c r="C6746" s="1" t="s">
        <v>2793</v>
      </c>
      <c r="F6746" s="12" t="s">
        <v>3350</v>
      </c>
      <c r="G6746" s="12" t="s">
        <v>3350</v>
      </c>
      <c r="H6746" s="1" t="s">
        <v>85</v>
      </c>
      <c r="I6746" s="12" t="s">
        <v>554</v>
      </c>
      <c r="J6746" s="12" t="s">
        <v>559</v>
      </c>
      <c r="L6746" s="82"/>
    </row>
    <row r="6747" spans="3:12" ht="31.5">
      <c r="C6747" s="1" t="s">
        <v>2781</v>
      </c>
      <c r="D6747" s="1" t="s">
        <v>46</v>
      </c>
      <c r="E6747" s="1" t="s">
        <v>2798</v>
      </c>
      <c r="F6747" s="12" t="s">
        <v>142</v>
      </c>
      <c r="G6747" s="12" t="s">
        <v>3350</v>
      </c>
      <c r="H6747" s="1" t="s">
        <v>85</v>
      </c>
      <c r="I6747" s="12" t="s">
        <v>2</v>
      </c>
      <c r="J6747" s="12" t="s">
        <v>559</v>
      </c>
      <c r="K6747" s="1" t="s">
        <v>2778</v>
      </c>
      <c r="L6747" s="82" t="s">
        <v>2779</v>
      </c>
    </row>
    <row r="6748" spans="3:12" ht="31.5">
      <c r="C6748" s="1" t="s">
        <v>2782</v>
      </c>
      <c r="D6748" s="1" t="s">
        <v>46</v>
      </c>
      <c r="E6748" s="1" t="s">
        <v>2798</v>
      </c>
      <c r="F6748" s="12" t="s">
        <v>142</v>
      </c>
      <c r="G6748" s="12" t="s">
        <v>3350</v>
      </c>
      <c r="H6748" s="1" t="s">
        <v>85</v>
      </c>
      <c r="I6748" s="12" t="s">
        <v>2</v>
      </c>
      <c r="J6748" s="12" t="s">
        <v>559</v>
      </c>
      <c r="K6748" s="1" t="s">
        <v>2778</v>
      </c>
      <c r="L6748" s="82" t="s">
        <v>2779</v>
      </c>
    </row>
    <row r="6749" spans="3:12" ht="31.5">
      <c r="C6749" s="1" t="s">
        <v>2783</v>
      </c>
      <c r="D6749" s="1" t="s">
        <v>46</v>
      </c>
      <c r="E6749" s="1" t="s">
        <v>2798</v>
      </c>
      <c r="F6749" s="12" t="s">
        <v>142</v>
      </c>
      <c r="G6749" s="12" t="s">
        <v>3350</v>
      </c>
      <c r="H6749" s="1" t="s">
        <v>85</v>
      </c>
      <c r="I6749" s="12" t="s">
        <v>2</v>
      </c>
      <c r="J6749" s="12" t="s">
        <v>559</v>
      </c>
      <c r="K6749" s="1" t="s">
        <v>2778</v>
      </c>
      <c r="L6749" s="82" t="s">
        <v>2779</v>
      </c>
    </row>
    <row r="6750" spans="3:12" ht="31.5">
      <c r="C6750" s="1" t="s">
        <v>2784</v>
      </c>
      <c r="D6750" s="1" t="s">
        <v>46</v>
      </c>
      <c r="E6750" s="1" t="s">
        <v>37</v>
      </c>
      <c r="F6750" s="12" t="s">
        <v>142</v>
      </c>
      <c r="G6750" s="12" t="s">
        <v>3350</v>
      </c>
      <c r="H6750" s="1" t="s">
        <v>85</v>
      </c>
      <c r="I6750" s="12" t="s">
        <v>2</v>
      </c>
      <c r="J6750" s="12" t="s">
        <v>559</v>
      </c>
      <c r="K6750" s="1" t="s">
        <v>2778</v>
      </c>
      <c r="L6750" s="82" t="s">
        <v>2779</v>
      </c>
    </row>
    <row r="6751" spans="3:12" ht="31.5">
      <c r="C6751" s="1" t="s">
        <v>2785</v>
      </c>
      <c r="F6751" s="12" t="s">
        <v>3350</v>
      </c>
      <c r="G6751" s="12" t="s">
        <v>3350</v>
      </c>
      <c r="H6751" s="1" t="s">
        <v>85</v>
      </c>
      <c r="I6751" s="12" t="s">
        <v>554</v>
      </c>
      <c r="J6751" s="12" t="s">
        <v>559</v>
      </c>
      <c r="K6751" s="1" t="s">
        <v>2778</v>
      </c>
      <c r="L6751" s="82" t="s">
        <v>2779</v>
      </c>
    </row>
    <row r="6752" spans="3:12" ht="31.5">
      <c r="C6752" s="1" t="s">
        <v>2788</v>
      </c>
      <c r="D6752" s="1" t="s">
        <v>46</v>
      </c>
      <c r="E6752" s="1" t="s">
        <v>2798</v>
      </c>
      <c r="F6752" s="12" t="s">
        <v>142</v>
      </c>
      <c r="G6752" s="12" t="s">
        <v>3350</v>
      </c>
      <c r="H6752" s="1" t="s">
        <v>85</v>
      </c>
      <c r="I6752" s="12" t="s">
        <v>2</v>
      </c>
      <c r="J6752" s="12" t="s">
        <v>554</v>
      </c>
      <c r="K6752" s="1" t="s">
        <v>2778</v>
      </c>
      <c r="L6752" s="82" t="s">
        <v>2779</v>
      </c>
    </row>
    <row r="6753" spans="3:12" ht="31.5">
      <c r="C6753" s="1" t="s">
        <v>2787</v>
      </c>
      <c r="D6753" s="1" t="s">
        <v>46</v>
      </c>
      <c r="E6753" s="1" t="s">
        <v>2798</v>
      </c>
      <c r="F6753" s="12" t="s">
        <v>142</v>
      </c>
      <c r="G6753" s="12" t="s">
        <v>3350</v>
      </c>
      <c r="H6753" s="1" t="s">
        <v>85</v>
      </c>
      <c r="I6753" s="12" t="s">
        <v>554</v>
      </c>
      <c r="J6753" s="12" t="s">
        <v>559</v>
      </c>
      <c r="K6753" s="1" t="s">
        <v>2778</v>
      </c>
      <c r="L6753" s="82" t="s">
        <v>2779</v>
      </c>
    </row>
    <row r="6754" spans="3:12" ht="31.5">
      <c r="C6754" s="1" t="s">
        <v>2788</v>
      </c>
      <c r="D6754" s="1" t="s">
        <v>46</v>
      </c>
      <c r="E6754" s="1" t="s">
        <v>2798</v>
      </c>
      <c r="F6754" s="12" t="s">
        <v>142</v>
      </c>
      <c r="G6754" s="12" t="s">
        <v>3350</v>
      </c>
      <c r="H6754" s="1" t="s">
        <v>85</v>
      </c>
      <c r="I6754" s="12" t="s">
        <v>2</v>
      </c>
      <c r="J6754" s="12" t="s">
        <v>559</v>
      </c>
      <c r="K6754" s="1" t="s">
        <v>2778</v>
      </c>
      <c r="L6754" s="82" t="s">
        <v>2779</v>
      </c>
    </row>
    <row r="6755" spans="3:12" ht="31.5">
      <c r="C6755" s="1" t="s">
        <v>2789</v>
      </c>
      <c r="F6755" s="12" t="s">
        <v>3350</v>
      </c>
      <c r="G6755" s="12" t="s">
        <v>3350</v>
      </c>
      <c r="H6755" s="1" t="s">
        <v>85</v>
      </c>
      <c r="I6755" s="12" t="s">
        <v>554</v>
      </c>
      <c r="J6755" s="12" t="s">
        <v>559</v>
      </c>
      <c r="K6755" s="1" t="s">
        <v>2778</v>
      </c>
      <c r="L6755" s="82" t="s">
        <v>2779</v>
      </c>
    </row>
    <row r="6756" spans="3:12" ht="31.5">
      <c r="C6756" s="1" t="s">
        <v>2790</v>
      </c>
      <c r="D6756" s="1" t="s">
        <v>46</v>
      </c>
      <c r="E6756" s="1" t="s">
        <v>2798</v>
      </c>
      <c r="F6756" s="12" t="s">
        <v>142</v>
      </c>
      <c r="G6756" s="12" t="s">
        <v>3350</v>
      </c>
      <c r="H6756" s="1" t="s">
        <v>85</v>
      </c>
      <c r="I6756" s="12" t="s">
        <v>2</v>
      </c>
      <c r="J6756" s="12" t="s">
        <v>559</v>
      </c>
      <c r="K6756" s="1" t="s">
        <v>2778</v>
      </c>
      <c r="L6756" s="82" t="s">
        <v>2779</v>
      </c>
    </row>
    <row r="6757" spans="3:12" ht="31.5">
      <c r="C6757" s="1" t="s">
        <v>2791</v>
      </c>
      <c r="D6757" s="1" t="s">
        <v>46</v>
      </c>
      <c r="E6757" s="1" t="s">
        <v>2798</v>
      </c>
      <c r="F6757" s="12" t="s">
        <v>142</v>
      </c>
      <c r="G6757" s="12" t="s">
        <v>3350</v>
      </c>
      <c r="H6757" s="1" t="s">
        <v>85</v>
      </c>
      <c r="I6757" s="12" t="s">
        <v>2</v>
      </c>
      <c r="J6757" s="12" t="s">
        <v>559</v>
      </c>
      <c r="K6757" s="1" t="s">
        <v>2778</v>
      </c>
      <c r="L6757" s="82" t="s">
        <v>2779</v>
      </c>
    </row>
    <row r="6758" spans="3:12">
      <c r="C6758" s="1" t="s">
        <v>2297</v>
      </c>
      <c r="F6758" s="12" t="s">
        <v>3350</v>
      </c>
      <c r="G6758" s="12" t="s">
        <v>3350</v>
      </c>
      <c r="H6758" s="1" t="s">
        <v>85</v>
      </c>
      <c r="I6758" s="12" t="s">
        <v>554</v>
      </c>
      <c r="J6758" s="12" t="s">
        <v>559</v>
      </c>
      <c r="L6758" s="82"/>
    </row>
    <row r="6759" spans="3:12" ht="52.5">
      <c r="C6759" s="1" t="s">
        <v>2792</v>
      </c>
      <c r="F6759" s="12" t="s">
        <v>3350</v>
      </c>
      <c r="G6759" s="12" t="s">
        <v>3350</v>
      </c>
      <c r="H6759" s="1" t="s">
        <v>85</v>
      </c>
      <c r="I6759" s="12" t="s">
        <v>554</v>
      </c>
      <c r="J6759" s="12" t="s">
        <v>559</v>
      </c>
      <c r="K6759" s="1" t="s">
        <v>2780</v>
      </c>
      <c r="L6759" s="82" t="s">
        <v>776</v>
      </c>
    </row>
    <row r="6760" spans="3:12" ht="31.5">
      <c r="C6760" s="1" t="s">
        <v>2792</v>
      </c>
      <c r="F6760" s="12" t="s">
        <v>3350</v>
      </c>
      <c r="G6760" s="12" t="s">
        <v>3350</v>
      </c>
      <c r="H6760" s="1" t="s">
        <v>85</v>
      </c>
      <c r="I6760" s="12" t="s">
        <v>554</v>
      </c>
      <c r="J6760" s="12" t="s">
        <v>559</v>
      </c>
      <c r="K6760" s="1" t="s">
        <v>2780</v>
      </c>
      <c r="L6760" s="82" t="s">
        <v>777</v>
      </c>
    </row>
    <row r="6761" spans="3:12" ht="31.5">
      <c r="C6761" s="1" t="s">
        <v>2792</v>
      </c>
      <c r="F6761" s="12" t="s">
        <v>3350</v>
      </c>
      <c r="G6761" s="12" t="s">
        <v>3350</v>
      </c>
      <c r="H6761" s="1" t="s">
        <v>85</v>
      </c>
      <c r="I6761" s="12" t="s">
        <v>554</v>
      </c>
      <c r="J6761" s="12" t="s">
        <v>559</v>
      </c>
      <c r="K6761" s="1" t="s">
        <v>2780</v>
      </c>
      <c r="L6761" s="82" t="s">
        <v>775</v>
      </c>
    </row>
    <row r="6762" spans="3:12">
      <c r="C6762" s="1" t="s">
        <v>2794</v>
      </c>
      <c r="F6762" s="12" t="s">
        <v>3350</v>
      </c>
      <c r="G6762" s="12" t="s">
        <v>3350</v>
      </c>
      <c r="H6762" s="1" t="s">
        <v>85</v>
      </c>
      <c r="I6762" s="12" t="s">
        <v>554</v>
      </c>
      <c r="J6762" s="12" t="s">
        <v>559</v>
      </c>
      <c r="L6762" s="82"/>
    </row>
    <row r="6763" spans="3:12">
      <c r="F6763" s="12" t="s">
        <v>2</v>
      </c>
      <c r="G6763" s="12" t="s">
        <v>2</v>
      </c>
      <c r="I6763" s="12" t="s">
        <v>2</v>
      </c>
      <c r="J6763" s="12" t="s">
        <v>2</v>
      </c>
      <c r="L6763" s="82"/>
    </row>
    <row r="6764" spans="3:12">
      <c r="F6764" s="12" t="s">
        <v>2</v>
      </c>
      <c r="G6764" s="12" t="s">
        <v>2</v>
      </c>
      <c r="I6764" s="12" t="s">
        <v>2</v>
      </c>
      <c r="J6764" s="12" t="s">
        <v>2</v>
      </c>
      <c r="L6764" s="82"/>
    </row>
    <row r="6765" spans="3:12">
      <c r="F6765" s="12" t="s">
        <v>2</v>
      </c>
      <c r="G6765" s="12" t="s">
        <v>2</v>
      </c>
      <c r="I6765" s="12" t="s">
        <v>2</v>
      </c>
      <c r="J6765" s="12" t="s">
        <v>2</v>
      </c>
      <c r="L6765" s="82"/>
    </row>
    <row r="6766" spans="3:12">
      <c r="F6766" s="12" t="s">
        <v>2</v>
      </c>
      <c r="G6766" s="12" t="s">
        <v>2</v>
      </c>
      <c r="I6766" s="12" t="s">
        <v>2</v>
      </c>
      <c r="J6766" s="12" t="s">
        <v>2</v>
      </c>
      <c r="L6766" s="82"/>
    </row>
    <row r="6767" spans="3:12">
      <c r="F6767" s="12" t="s">
        <v>2</v>
      </c>
      <c r="G6767" s="12" t="s">
        <v>2</v>
      </c>
      <c r="I6767" s="12" t="s">
        <v>2</v>
      </c>
      <c r="J6767" s="12" t="s">
        <v>2</v>
      </c>
      <c r="L6767" s="82"/>
    </row>
    <row r="6768" spans="3:12">
      <c r="F6768" s="12" t="s">
        <v>2</v>
      </c>
      <c r="G6768" s="12" t="s">
        <v>2</v>
      </c>
      <c r="I6768" s="12" t="s">
        <v>2</v>
      </c>
      <c r="J6768" s="12" t="s">
        <v>2</v>
      </c>
      <c r="L6768" s="82"/>
    </row>
    <row r="6769" spans="6:12">
      <c r="F6769" s="12" t="s">
        <v>2</v>
      </c>
      <c r="G6769" s="12" t="s">
        <v>2</v>
      </c>
      <c r="I6769" s="12" t="s">
        <v>2</v>
      </c>
      <c r="J6769" s="12" t="s">
        <v>2</v>
      </c>
      <c r="L6769" s="82"/>
    </row>
    <row r="6770" spans="6:12">
      <c r="F6770" s="12" t="s">
        <v>2</v>
      </c>
      <c r="G6770" s="12" t="s">
        <v>2</v>
      </c>
      <c r="I6770" s="12" t="s">
        <v>2</v>
      </c>
      <c r="J6770" s="12" t="s">
        <v>2</v>
      </c>
      <c r="L6770" s="82"/>
    </row>
    <row r="6771" spans="6:12">
      <c r="F6771" s="12" t="s">
        <v>2</v>
      </c>
      <c r="G6771" s="12" t="s">
        <v>2</v>
      </c>
      <c r="I6771" s="12" t="s">
        <v>2</v>
      </c>
      <c r="J6771" s="12" t="s">
        <v>2</v>
      </c>
      <c r="L6771" s="82"/>
    </row>
    <row r="6772" spans="6:12">
      <c r="F6772" s="12" t="s">
        <v>2</v>
      </c>
      <c r="G6772" s="12" t="s">
        <v>2</v>
      </c>
      <c r="I6772" s="12" t="s">
        <v>2</v>
      </c>
      <c r="J6772" s="12" t="s">
        <v>2</v>
      </c>
      <c r="L6772" s="82"/>
    </row>
    <row r="6773" spans="6:12">
      <c r="F6773" s="12" t="s">
        <v>2</v>
      </c>
      <c r="G6773" s="12" t="s">
        <v>2</v>
      </c>
      <c r="I6773" s="12" t="s">
        <v>2</v>
      </c>
      <c r="J6773" s="12" t="s">
        <v>2</v>
      </c>
      <c r="L6773" s="82"/>
    </row>
    <row r="6774" spans="6:12">
      <c r="F6774" s="12" t="s">
        <v>2</v>
      </c>
      <c r="G6774" s="12" t="s">
        <v>2</v>
      </c>
      <c r="I6774" s="12" t="s">
        <v>2</v>
      </c>
      <c r="J6774" s="12" t="s">
        <v>2</v>
      </c>
      <c r="L6774" s="82"/>
    </row>
    <row r="6775" spans="6:12">
      <c r="F6775" s="12" t="s">
        <v>2</v>
      </c>
      <c r="G6775" s="12" t="s">
        <v>2</v>
      </c>
      <c r="I6775" s="12" t="s">
        <v>2</v>
      </c>
      <c r="J6775" s="12" t="s">
        <v>2</v>
      </c>
      <c r="L6775" s="82"/>
    </row>
    <row r="6776" spans="6:12">
      <c r="F6776" s="12" t="s">
        <v>2</v>
      </c>
      <c r="G6776" s="12" t="s">
        <v>2</v>
      </c>
      <c r="I6776" s="12" t="s">
        <v>2</v>
      </c>
      <c r="J6776" s="12" t="s">
        <v>2</v>
      </c>
      <c r="L6776" s="82"/>
    </row>
    <row r="6777" spans="6:12">
      <c r="F6777" s="12" t="s">
        <v>2</v>
      </c>
      <c r="G6777" s="12" t="s">
        <v>2</v>
      </c>
      <c r="I6777" s="12" t="s">
        <v>2</v>
      </c>
      <c r="J6777" s="12" t="s">
        <v>2</v>
      </c>
      <c r="L6777" s="82"/>
    </row>
    <row r="6778" spans="6:12">
      <c r="F6778" s="12" t="s">
        <v>2</v>
      </c>
      <c r="G6778" s="12" t="s">
        <v>2</v>
      </c>
      <c r="I6778" s="12" t="s">
        <v>2</v>
      </c>
      <c r="J6778" s="12" t="s">
        <v>2</v>
      </c>
      <c r="L6778" s="82"/>
    </row>
    <row r="6779" spans="6:12">
      <c r="F6779" s="12" t="s">
        <v>2</v>
      </c>
      <c r="G6779" s="12" t="s">
        <v>2</v>
      </c>
      <c r="I6779" s="12" t="s">
        <v>2</v>
      </c>
      <c r="J6779" s="12" t="s">
        <v>2</v>
      </c>
      <c r="L6779" s="82"/>
    </row>
    <row r="6780" spans="6:12">
      <c r="F6780" s="12" t="s">
        <v>2</v>
      </c>
      <c r="G6780" s="12" t="s">
        <v>2</v>
      </c>
      <c r="I6780" s="12" t="s">
        <v>2</v>
      </c>
      <c r="J6780" s="12" t="s">
        <v>2</v>
      </c>
      <c r="L6780" s="82"/>
    </row>
    <row r="6781" spans="6:12">
      <c r="F6781" s="12" t="s">
        <v>2</v>
      </c>
      <c r="G6781" s="12" t="s">
        <v>2</v>
      </c>
      <c r="I6781" s="12" t="s">
        <v>2</v>
      </c>
      <c r="J6781" s="12" t="s">
        <v>2</v>
      </c>
      <c r="L6781" s="82"/>
    </row>
    <row r="6782" spans="6:12">
      <c r="F6782" s="12" t="s">
        <v>2</v>
      </c>
      <c r="G6782" s="12" t="s">
        <v>2</v>
      </c>
      <c r="I6782" s="12" t="s">
        <v>2</v>
      </c>
      <c r="J6782" s="12" t="s">
        <v>2</v>
      </c>
      <c r="L6782" s="82"/>
    </row>
    <row r="6783" spans="6:12">
      <c r="F6783" s="12" t="s">
        <v>2</v>
      </c>
      <c r="G6783" s="12" t="s">
        <v>2</v>
      </c>
      <c r="I6783" s="12" t="s">
        <v>2</v>
      </c>
      <c r="J6783" s="12" t="s">
        <v>2</v>
      </c>
      <c r="L6783" s="82"/>
    </row>
    <row r="6784" spans="6:12">
      <c r="F6784" s="12" t="s">
        <v>2</v>
      </c>
      <c r="G6784" s="12" t="s">
        <v>2</v>
      </c>
      <c r="I6784" s="12" t="s">
        <v>2</v>
      </c>
      <c r="J6784" s="12" t="s">
        <v>2</v>
      </c>
      <c r="L6784" s="82"/>
    </row>
    <row r="6785" spans="6:12">
      <c r="F6785" s="12" t="s">
        <v>2</v>
      </c>
      <c r="G6785" s="12" t="s">
        <v>2</v>
      </c>
      <c r="I6785" s="12" t="s">
        <v>2</v>
      </c>
      <c r="J6785" s="12" t="s">
        <v>2</v>
      </c>
      <c r="L6785" s="82"/>
    </row>
    <row r="6786" spans="6:12">
      <c r="F6786" s="12" t="s">
        <v>2</v>
      </c>
      <c r="G6786" s="12" t="s">
        <v>2</v>
      </c>
      <c r="I6786" s="12" t="s">
        <v>2</v>
      </c>
      <c r="J6786" s="12" t="s">
        <v>2</v>
      </c>
      <c r="L6786" s="82"/>
    </row>
    <row r="6787" spans="6:12">
      <c r="F6787" s="12" t="s">
        <v>2</v>
      </c>
      <c r="G6787" s="12" t="s">
        <v>2</v>
      </c>
      <c r="I6787" s="12" t="s">
        <v>2</v>
      </c>
      <c r="J6787" s="12" t="s">
        <v>2</v>
      </c>
      <c r="L6787" s="82"/>
    </row>
    <row r="6788" spans="6:12">
      <c r="F6788" s="12" t="s">
        <v>2</v>
      </c>
      <c r="G6788" s="12" t="s">
        <v>2</v>
      </c>
      <c r="I6788" s="12" t="s">
        <v>2</v>
      </c>
      <c r="J6788" s="12" t="s">
        <v>2</v>
      </c>
      <c r="L6788" s="82"/>
    </row>
    <row r="6789" spans="6:12">
      <c r="F6789" s="12" t="s">
        <v>2</v>
      </c>
      <c r="G6789" s="12" t="s">
        <v>2</v>
      </c>
      <c r="I6789" s="12" t="s">
        <v>2</v>
      </c>
      <c r="J6789" s="12" t="s">
        <v>2</v>
      </c>
      <c r="L6789" s="82"/>
    </row>
    <row r="6790" spans="6:12">
      <c r="F6790" s="12" t="s">
        <v>2</v>
      </c>
      <c r="G6790" s="12" t="s">
        <v>2</v>
      </c>
      <c r="I6790" s="12" t="s">
        <v>2</v>
      </c>
      <c r="J6790" s="12" t="s">
        <v>2</v>
      </c>
      <c r="L6790" s="82"/>
    </row>
    <row r="6791" spans="6:12">
      <c r="F6791" s="12" t="s">
        <v>2</v>
      </c>
      <c r="G6791" s="12" t="s">
        <v>2</v>
      </c>
      <c r="I6791" s="12" t="s">
        <v>2</v>
      </c>
      <c r="J6791" s="12" t="s">
        <v>2</v>
      </c>
      <c r="L6791" s="82"/>
    </row>
    <row r="6792" spans="6:12">
      <c r="F6792" s="12" t="s">
        <v>2</v>
      </c>
      <c r="G6792" s="12" t="s">
        <v>2</v>
      </c>
      <c r="I6792" s="12" t="s">
        <v>2</v>
      </c>
      <c r="J6792" s="12" t="s">
        <v>2</v>
      </c>
      <c r="L6792" s="82"/>
    </row>
    <row r="6793" spans="6:12">
      <c r="F6793" s="12" t="s">
        <v>2</v>
      </c>
      <c r="G6793" s="12" t="s">
        <v>2</v>
      </c>
      <c r="I6793" s="12" t="s">
        <v>2</v>
      </c>
      <c r="J6793" s="12" t="s">
        <v>2</v>
      </c>
      <c r="L6793" s="82"/>
    </row>
    <row r="6794" spans="6:12">
      <c r="F6794" s="12" t="s">
        <v>2</v>
      </c>
      <c r="G6794" s="12" t="s">
        <v>2</v>
      </c>
      <c r="I6794" s="12" t="s">
        <v>2</v>
      </c>
      <c r="J6794" s="12" t="s">
        <v>2</v>
      </c>
      <c r="L6794" s="82"/>
    </row>
    <row r="6795" spans="6:12">
      <c r="F6795" s="12" t="s">
        <v>2</v>
      </c>
      <c r="G6795" s="12" t="s">
        <v>2</v>
      </c>
      <c r="I6795" s="12" t="s">
        <v>2</v>
      </c>
      <c r="J6795" s="12" t="s">
        <v>2</v>
      </c>
      <c r="L6795" s="82"/>
    </row>
    <row r="6796" spans="6:12">
      <c r="F6796" s="12" t="s">
        <v>2</v>
      </c>
      <c r="G6796" s="12" t="s">
        <v>2</v>
      </c>
      <c r="I6796" s="12" t="s">
        <v>2</v>
      </c>
      <c r="J6796" s="12" t="s">
        <v>2</v>
      </c>
      <c r="L6796" s="82"/>
    </row>
    <row r="6797" spans="6:12">
      <c r="F6797" s="12" t="s">
        <v>2</v>
      </c>
      <c r="G6797" s="12" t="s">
        <v>2</v>
      </c>
      <c r="I6797" s="12" t="s">
        <v>2</v>
      </c>
      <c r="J6797" s="12" t="s">
        <v>2</v>
      </c>
      <c r="L6797" s="82"/>
    </row>
    <row r="6798" spans="6:12">
      <c r="F6798" s="12" t="s">
        <v>2</v>
      </c>
      <c r="G6798" s="12" t="s">
        <v>2</v>
      </c>
      <c r="I6798" s="12" t="s">
        <v>2</v>
      </c>
      <c r="J6798" s="12" t="s">
        <v>2</v>
      </c>
      <c r="L6798" s="82"/>
    </row>
    <row r="6799" spans="6:12">
      <c r="F6799" s="12" t="s">
        <v>2</v>
      </c>
      <c r="G6799" s="12" t="s">
        <v>2</v>
      </c>
      <c r="I6799" s="12" t="s">
        <v>2</v>
      </c>
      <c r="J6799" s="12" t="s">
        <v>2</v>
      </c>
      <c r="L6799" s="82"/>
    </row>
    <row r="6800" spans="6:12">
      <c r="F6800" s="12" t="s">
        <v>2</v>
      </c>
      <c r="G6800" s="12" t="s">
        <v>2</v>
      </c>
      <c r="I6800" s="12" t="s">
        <v>2</v>
      </c>
      <c r="J6800" s="12" t="s">
        <v>2</v>
      </c>
      <c r="L6800" s="82"/>
    </row>
    <row r="6801" spans="6:12">
      <c r="F6801" s="12" t="s">
        <v>2</v>
      </c>
      <c r="G6801" s="12" t="s">
        <v>2</v>
      </c>
      <c r="I6801" s="12" t="s">
        <v>2</v>
      </c>
      <c r="J6801" s="12" t="s">
        <v>2</v>
      </c>
      <c r="L6801" s="82"/>
    </row>
    <row r="6802" spans="6:12">
      <c r="F6802" s="12" t="s">
        <v>2</v>
      </c>
      <c r="G6802" s="12" t="s">
        <v>2</v>
      </c>
      <c r="I6802" s="12" t="s">
        <v>2</v>
      </c>
      <c r="J6802" s="12" t="s">
        <v>2</v>
      </c>
      <c r="L6802" s="82"/>
    </row>
    <row r="6803" spans="6:12">
      <c r="F6803" s="12" t="s">
        <v>2</v>
      </c>
      <c r="G6803" s="12" t="s">
        <v>2</v>
      </c>
      <c r="I6803" s="12" t="s">
        <v>2</v>
      </c>
      <c r="J6803" s="12" t="s">
        <v>2</v>
      </c>
      <c r="L6803" s="82"/>
    </row>
    <row r="6804" spans="6:12">
      <c r="F6804" s="12" t="s">
        <v>2</v>
      </c>
      <c r="G6804" s="12" t="s">
        <v>2</v>
      </c>
      <c r="I6804" s="12" t="s">
        <v>2</v>
      </c>
      <c r="J6804" s="12" t="s">
        <v>2</v>
      </c>
      <c r="L6804" s="82"/>
    </row>
    <row r="6805" spans="6:12">
      <c r="F6805" s="12" t="s">
        <v>2</v>
      </c>
      <c r="G6805" s="12" t="s">
        <v>2</v>
      </c>
      <c r="I6805" s="12" t="s">
        <v>2</v>
      </c>
      <c r="J6805" s="12" t="s">
        <v>2</v>
      </c>
      <c r="L6805" s="82"/>
    </row>
    <row r="6806" spans="6:12">
      <c r="F6806" s="12" t="s">
        <v>2</v>
      </c>
      <c r="G6806" s="12" t="s">
        <v>2</v>
      </c>
      <c r="I6806" s="12" t="s">
        <v>2</v>
      </c>
      <c r="J6806" s="12" t="s">
        <v>2</v>
      </c>
      <c r="L6806" s="82"/>
    </row>
    <row r="6807" spans="6:12">
      <c r="F6807" s="12" t="s">
        <v>2</v>
      </c>
      <c r="G6807" s="12" t="s">
        <v>2</v>
      </c>
      <c r="I6807" s="12" t="s">
        <v>2</v>
      </c>
      <c r="J6807" s="12" t="s">
        <v>2</v>
      </c>
      <c r="L6807" s="82"/>
    </row>
    <row r="6808" spans="6:12">
      <c r="F6808" s="12" t="s">
        <v>2</v>
      </c>
      <c r="G6808" s="12" t="s">
        <v>2</v>
      </c>
      <c r="I6808" s="12" t="s">
        <v>2</v>
      </c>
      <c r="J6808" s="12" t="s">
        <v>2</v>
      </c>
      <c r="L6808" s="82"/>
    </row>
    <row r="6809" spans="6:12">
      <c r="F6809" s="12" t="s">
        <v>2</v>
      </c>
      <c r="G6809" s="12" t="s">
        <v>2</v>
      </c>
      <c r="I6809" s="12" t="s">
        <v>2</v>
      </c>
      <c r="J6809" s="12" t="s">
        <v>2</v>
      </c>
      <c r="L6809" s="82"/>
    </row>
    <row r="6810" spans="6:12">
      <c r="F6810" s="12" t="s">
        <v>2</v>
      </c>
      <c r="G6810" s="12" t="s">
        <v>2</v>
      </c>
      <c r="I6810" s="12" t="s">
        <v>2</v>
      </c>
      <c r="J6810" s="12" t="s">
        <v>2</v>
      </c>
      <c r="L6810" s="82"/>
    </row>
    <row r="6811" spans="6:12">
      <c r="F6811" s="12" t="s">
        <v>2</v>
      </c>
      <c r="G6811" s="12" t="s">
        <v>2</v>
      </c>
      <c r="I6811" s="12" t="s">
        <v>2</v>
      </c>
      <c r="J6811" s="12" t="s">
        <v>2</v>
      </c>
      <c r="L6811" s="82"/>
    </row>
    <row r="6812" spans="6:12">
      <c r="F6812" s="12" t="s">
        <v>2</v>
      </c>
      <c r="G6812" s="12" t="s">
        <v>2</v>
      </c>
      <c r="I6812" s="12" t="s">
        <v>2</v>
      </c>
      <c r="J6812" s="12" t="s">
        <v>2</v>
      </c>
      <c r="L6812" s="82"/>
    </row>
    <row r="6813" spans="6:12">
      <c r="F6813" s="12" t="s">
        <v>2</v>
      </c>
      <c r="G6813" s="12" t="s">
        <v>2</v>
      </c>
      <c r="I6813" s="12" t="s">
        <v>2</v>
      </c>
      <c r="J6813" s="12" t="s">
        <v>2</v>
      </c>
      <c r="L6813" s="82"/>
    </row>
    <row r="6814" spans="6:12">
      <c r="F6814" s="12" t="s">
        <v>2</v>
      </c>
      <c r="G6814" s="12" t="s">
        <v>2</v>
      </c>
      <c r="I6814" s="12" t="s">
        <v>2</v>
      </c>
      <c r="J6814" s="12" t="s">
        <v>2</v>
      </c>
      <c r="L6814" s="82"/>
    </row>
    <row r="6815" spans="6:12">
      <c r="F6815" s="12" t="s">
        <v>2</v>
      </c>
      <c r="G6815" s="12" t="s">
        <v>2</v>
      </c>
      <c r="I6815" s="12" t="s">
        <v>2</v>
      </c>
      <c r="J6815" s="12" t="s">
        <v>2</v>
      </c>
      <c r="L6815" s="82"/>
    </row>
    <row r="6816" spans="6:12">
      <c r="F6816" s="12" t="s">
        <v>2</v>
      </c>
      <c r="G6816" s="12" t="s">
        <v>2</v>
      </c>
      <c r="I6816" s="12" t="s">
        <v>2</v>
      </c>
      <c r="J6816" s="12" t="s">
        <v>2</v>
      </c>
      <c r="L6816" s="82"/>
    </row>
    <row r="6817" spans="6:12">
      <c r="F6817" s="12" t="s">
        <v>2</v>
      </c>
      <c r="G6817" s="12" t="s">
        <v>2</v>
      </c>
      <c r="I6817" s="12" t="s">
        <v>2</v>
      </c>
      <c r="J6817" s="12" t="s">
        <v>2</v>
      </c>
      <c r="L6817" s="82"/>
    </row>
    <row r="6818" spans="6:12">
      <c r="F6818" s="12" t="s">
        <v>2</v>
      </c>
      <c r="G6818" s="12" t="s">
        <v>2</v>
      </c>
      <c r="I6818" s="12" t="s">
        <v>2</v>
      </c>
      <c r="J6818" s="12" t="s">
        <v>2</v>
      </c>
      <c r="L6818" s="82"/>
    </row>
    <row r="6819" spans="6:12">
      <c r="F6819" s="12" t="s">
        <v>2</v>
      </c>
      <c r="G6819" s="12" t="s">
        <v>2</v>
      </c>
      <c r="I6819" s="12" t="s">
        <v>2</v>
      </c>
      <c r="J6819" s="12" t="s">
        <v>2</v>
      </c>
      <c r="L6819" s="82"/>
    </row>
    <row r="6820" spans="6:12">
      <c r="F6820" s="12" t="s">
        <v>2</v>
      </c>
      <c r="G6820" s="12" t="s">
        <v>2</v>
      </c>
      <c r="I6820" s="12" t="s">
        <v>2</v>
      </c>
      <c r="J6820" s="12" t="s">
        <v>2</v>
      </c>
      <c r="L6820" s="82"/>
    </row>
    <row r="6821" spans="6:12">
      <c r="F6821" s="12" t="s">
        <v>2</v>
      </c>
      <c r="G6821" s="12" t="s">
        <v>2</v>
      </c>
      <c r="I6821" s="12" t="s">
        <v>2</v>
      </c>
      <c r="J6821" s="12" t="s">
        <v>2</v>
      </c>
      <c r="L6821" s="82"/>
    </row>
    <row r="6822" spans="6:12">
      <c r="F6822" s="12" t="s">
        <v>2</v>
      </c>
      <c r="G6822" s="12" t="s">
        <v>2</v>
      </c>
      <c r="I6822" s="12" t="s">
        <v>2</v>
      </c>
      <c r="J6822" s="12" t="s">
        <v>2</v>
      </c>
      <c r="L6822" s="82"/>
    </row>
    <row r="6823" spans="6:12">
      <c r="F6823" s="12" t="s">
        <v>2</v>
      </c>
      <c r="G6823" s="12" t="s">
        <v>2</v>
      </c>
      <c r="I6823" s="12" t="s">
        <v>2</v>
      </c>
      <c r="J6823" s="12" t="s">
        <v>2</v>
      </c>
      <c r="L6823" s="82"/>
    </row>
    <row r="6824" spans="6:12">
      <c r="F6824" s="12" t="s">
        <v>2</v>
      </c>
      <c r="G6824" s="12" t="s">
        <v>2</v>
      </c>
      <c r="I6824" s="12" t="s">
        <v>2</v>
      </c>
      <c r="J6824" s="12" t="s">
        <v>2</v>
      </c>
      <c r="L6824" s="82"/>
    </row>
    <row r="6825" spans="6:12">
      <c r="F6825" s="12" t="s">
        <v>2</v>
      </c>
      <c r="G6825" s="12" t="s">
        <v>2</v>
      </c>
      <c r="I6825" s="12" t="s">
        <v>2</v>
      </c>
      <c r="J6825" s="12" t="s">
        <v>2</v>
      </c>
      <c r="L6825" s="82"/>
    </row>
    <row r="6826" spans="6:12">
      <c r="F6826" s="12" t="s">
        <v>2</v>
      </c>
      <c r="G6826" s="12" t="s">
        <v>2</v>
      </c>
      <c r="I6826" s="12" t="s">
        <v>2</v>
      </c>
      <c r="J6826" s="12" t="s">
        <v>2</v>
      </c>
      <c r="L6826" s="82"/>
    </row>
    <row r="6827" spans="6:12">
      <c r="F6827" s="12" t="s">
        <v>2</v>
      </c>
      <c r="G6827" s="12" t="s">
        <v>2</v>
      </c>
      <c r="I6827" s="12" t="s">
        <v>2</v>
      </c>
      <c r="J6827" s="12" t="s">
        <v>2</v>
      </c>
      <c r="L6827" s="82"/>
    </row>
    <row r="6828" spans="6:12">
      <c r="F6828" s="12" t="s">
        <v>2</v>
      </c>
      <c r="G6828" s="12" t="s">
        <v>2</v>
      </c>
      <c r="I6828" s="12" t="s">
        <v>2</v>
      </c>
      <c r="J6828" s="12" t="s">
        <v>2</v>
      </c>
      <c r="L6828" s="82"/>
    </row>
    <row r="6829" spans="6:12">
      <c r="F6829" s="12" t="s">
        <v>2</v>
      </c>
      <c r="G6829" s="12" t="s">
        <v>2</v>
      </c>
      <c r="I6829" s="12" t="s">
        <v>2</v>
      </c>
      <c r="J6829" s="12" t="s">
        <v>2</v>
      </c>
      <c r="L6829" s="82"/>
    </row>
    <row r="6830" spans="6:12">
      <c r="F6830" s="12" t="s">
        <v>2</v>
      </c>
      <c r="G6830" s="12" t="s">
        <v>2</v>
      </c>
      <c r="I6830" s="12" t="s">
        <v>2</v>
      </c>
      <c r="J6830" s="12" t="s">
        <v>2</v>
      </c>
      <c r="L6830" s="82"/>
    </row>
    <row r="6831" spans="6:12">
      <c r="F6831" s="12" t="s">
        <v>2</v>
      </c>
      <c r="G6831" s="12" t="s">
        <v>2</v>
      </c>
      <c r="I6831" s="12" t="s">
        <v>2</v>
      </c>
      <c r="J6831" s="12" t="s">
        <v>2</v>
      </c>
      <c r="L6831" s="82"/>
    </row>
    <row r="6832" spans="6:12">
      <c r="F6832" s="12" t="s">
        <v>2</v>
      </c>
      <c r="G6832" s="12" t="s">
        <v>2</v>
      </c>
      <c r="I6832" s="12" t="s">
        <v>2</v>
      </c>
      <c r="J6832" s="12" t="s">
        <v>2</v>
      </c>
      <c r="L6832" s="82"/>
    </row>
    <row r="6833" spans="6:12">
      <c r="F6833" s="12" t="s">
        <v>2</v>
      </c>
      <c r="G6833" s="12" t="s">
        <v>2</v>
      </c>
      <c r="I6833" s="12" t="s">
        <v>2</v>
      </c>
      <c r="J6833" s="12" t="s">
        <v>2</v>
      </c>
      <c r="L6833" s="82"/>
    </row>
    <row r="6834" spans="6:12">
      <c r="F6834" s="12" t="s">
        <v>2</v>
      </c>
      <c r="G6834" s="12" t="s">
        <v>2</v>
      </c>
      <c r="I6834" s="12" t="s">
        <v>2</v>
      </c>
      <c r="J6834" s="12" t="s">
        <v>2</v>
      </c>
      <c r="L6834" s="82"/>
    </row>
    <row r="6835" spans="6:12">
      <c r="F6835" s="12" t="s">
        <v>2</v>
      </c>
      <c r="G6835" s="12" t="s">
        <v>2</v>
      </c>
      <c r="I6835" s="12" t="s">
        <v>2</v>
      </c>
      <c r="J6835" s="12" t="s">
        <v>2</v>
      </c>
      <c r="L6835" s="82"/>
    </row>
    <row r="6836" spans="6:12">
      <c r="F6836" s="12" t="s">
        <v>2</v>
      </c>
      <c r="G6836" s="12" t="s">
        <v>2</v>
      </c>
      <c r="I6836" s="12" t="s">
        <v>2</v>
      </c>
      <c r="J6836" s="12" t="s">
        <v>2</v>
      </c>
      <c r="L6836" s="82"/>
    </row>
    <row r="6837" spans="6:12">
      <c r="F6837" s="12" t="s">
        <v>2</v>
      </c>
      <c r="G6837" s="12" t="s">
        <v>2</v>
      </c>
      <c r="I6837" s="12" t="s">
        <v>2</v>
      </c>
      <c r="J6837" s="12" t="s">
        <v>2</v>
      </c>
      <c r="L6837" s="82"/>
    </row>
    <row r="6838" spans="6:12">
      <c r="F6838" s="12" t="s">
        <v>2</v>
      </c>
      <c r="G6838" s="12" t="s">
        <v>2</v>
      </c>
      <c r="I6838" s="12" t="s">
        <v>2</v>
      </c>
      <c r="J6838" s="12" t="s">
        <v>2</v>
      </c>
      <c r="L6838" s="82"/>
    </row>
    <row r="6839" spans="6:12">
      <c r="F6839" s="12" t="s">
        <v>2</v>
      </c>
      <c r="G6839" s="12" t="s">
        <v>2</v>
      </c>
      <c r="I6839" s="12" t="s">
        <v>2</v>
      </c>
      <c r="J6839" s="12" t="s">
        <v>2</v>
      </c>
      <c r="L6839" s="82"/>
    </row>
    <row r="6840" spans="6:12">
      <c r="F6840" s="12" t="s">
        <v>2</v>
      </c>
      <c r="G6840" s="12" t="s">
        <v>2</v>
      </c>
      <c r="I6840" s="12" t="s">
        <v>2</v>
      </c>
      <c r="J6840" s="12" t="s">
        <v>2</v>
      </c>
      <c r="L6840" s="82"/>
    </row>
    <row r="6841" spans="6:12">
      <c r="F6841" s="12" t="s">
        <v>2</v>
      </c>
      <c r="G6841" s="12" t="s">
        <v>2</v>
      </c>
      <c r="I6841" s="12" t="s">
        <v>2</v>
      </c>
      <c r="J6841" s="12" t="s">
        <v>2</v>
      </c>
      <c r="L6841" s="82"/>
    </row>
    <row r="6842" spans="6:12">
      <c r="F6842" s="12" t="s">
        <v>2</v>
      </c>
      <c r="G6842" s="12" t="s">
        <v>2</v>
      </c>
      <c r="I6842" s="12" t="s">
        <v>2</v>
      </c>
      <c r="J6842" s="12" t="s">
        <v>2</v>
      </c>
      <c r="L6842" s="82"/>
    </row>
    <row r="6843" spans="6:12">
      <c r="F6843" s="12" t="s">
        <v>2</v>
      </c>
      <c r="G6843" s="12" t="s">
        <v>2</v>
      </c>
      <c r="I6843" s="12" t="s">
        <v>2</v>
      </c>
      <c r="J6843" s="12" t="s">
        <v>2</v>
      </c>
      <c r="L6843" s="82"/>
    </row>
    <row r="6844" spans="6:12">
      <c r="F6844" s="12" t="s">
        <v>2</v>
      </c>
      <c r="G6844" s="12" t="s">
        <v>2</v>
      </c>
      <c r="I6844" s="12" t="s">
        <v>2</v>
      </c>
      <c r="J6844" s="12" t="s">
        <v>2</v>
      </c>
      <c r="L6844" s="82"/>
    </row>
    <row r="6845" spans="6:12">
      <c r="F6845" s="12" t="s">
        <v>2</v>
      </c>
      <c r="G6845" s="12" t="s">
        <v>2</v>
      </c>
      <c r="I6845" s="12" t="s">
        <v>2</v>
      </c>
      <c r="J6845" s="12" t="s">
        <v>2</v>
      </c>
      <c r="L6845" s="82"/>
    </row>
    <row r="6846" spans="6:12">
      <c r="F6846" s="12" t="s">
        <v>2</v>
      </c>
      <c r="G6846" s="12" t="s">
        <v>2</v>
      </c>
      <c r="I6846" s="12" t="s">
        <v>2</v>
      </c>
      <c r="J6846" s="12" t="s">
        <v>2</v>
      </c>
      <c r="L6846" s="82"/>
    </row>
    <row r="6847" spans="6:12">
      <c r="F6847" s="12" t="s">
        <v>2</v>
      </c>
      <c r="G6847" s="12" t="s">
        <v>2</v>
      </c>
      <c r="I6847" s="12" t="s">
        <v>2</v>
      </c>
      <c r="J6847" s="12" t="s">
        <v>2</v>
      </c>
      <c r="L6847" s="82"/>
    </row>
    <row r="6848" spans="6:12">
      <c r="F6848" s="12" t="s">
        <v>2</v>
      </c>
      <c r="G6848" s="12" t="s">
        <v>2</v>
      </c>
      <c r="I6848" s="12" t="s">
        <v>2</v>
      </c>
      <c r="J6848" s="12" t="s">
        <v>2</v>
      </c>
    </row>
    <row r="6849" spans="6:10">
      <c r="F6849" s="12" t="s">
        <v>2</v>
      </c>
      <c r="G6849" s="12" t="s">
        <v>2</v>
      </c>
      <c r="I6849" s="12" t="s">
        <v>2</v>
      </c>
      <c r="J6849" s="12" t="s">
        <v>2</v>
      </c>
    </row>
    <row r="6850" spans="6:10">
      <c r="F6850" s="12" t="s">
        <v>2</v>
      </c>
      <c r="G6850" s="12" t="s">
        <v>2</v>
      </c>
      <c r="I6850" s="12" t="s">
        <v>2</v>
      </c>
      <c r="J6850" s="12" t="s">
        <v>2</v>
      </c>
    </row>
    <row r="6851" spans="6:10">
      <c r="F6851" s="12" t="s">
        <v>2</v>
      </c>
      <c r="G6851" s="12" t="s">
        <v>2</v>
      </c>
      <c r="I6851" s="12" t="s">
        <v>2</v>
      </c>
      <c r="J6851" s="12" t="s">
        <v>2</v>
      </c>
    </row>
    <row r="6852" spans="6:10">
      <c r="F6852" s="12" t="s">
        <v>2</v>
      </c>
      <c r="G6852" s="12" t="s">
        <v>2</v>
      </c>
      <c r="I6852" s="12" t="s">
        <v>2</v>
      </c>
      <c r="J6852" s="12" t="s">
        <v>2</v>
      </c>
    </row>
    <row r="6853" spans="6:10">
      <c r="F6853" s="12" t="s">
        <v>2</v>
      </c>
      <c r="G6853" s="12" t="s">
        <v>2</v>
      </c>
      <c r="I6853" s="12" t="s">
        <v>2</v>
      </c>
      <c r="J6853" s="12" t="s">
        <v>2</v>
      </c>
    </row>
    <row r="6854" spans="6:10">
      <c r="F6854" s="12" t="s">
        <v>2</v>
      </c>
      <c r="G6854" s="12" t="s">
        <v>2</v>
      </c>
      <c r="I6854" s="12" t="s">
        <v>2</v>
      </c>
      <c r="J6854" s="12" t="s">
        <v>2</v>
      </c>
    </row>
    <row r="6855" spans="6:10">
      <c r="F6855" s="12" t="s">
        <v>2</v>
      </c>
      <c r="G6855" s="12" t="s">
        <v>2</v>
      </c>
      <c r="I6855" s="12" t="s">
        <v>2</v>
      </c>
      <c r="J6855" s="12" t="s">
        <v>2</v>
      </c>
    </row>
    <row r="6856" spans="6:10">
      <c r="F6856" s="12" t="s">
        <v>2</v>
      </c>
      <c r="G6856" s="12" t="s">
        <v>2</v>
      </c>
      <c r="I6856" s="12" t="s">
        <v>2</v>
      </c>
      <c r="J6856" s="12" t="s">
        <v>2</v>
      </c>
    </row>
    <row r="6857" spans="6:10">
      <c r="F6857" s="12" t="s">
        <v>2</v>
      </c>
      <c r="G6857" s="12" t="s">
        <v>2</v>
      </c>
      <c r="I6857" s="12" t="s">
        <v>2</v>
      </c>
      <c r="J6857" s="12" t="s">
        <v>2</v>
      </c>
    </row>
    <row r="6858" spans="6:10">
      <c r="F6858" s="12" t="s">
        <v>2</v>
      </c>
      <c r="G6858" s="12" t="s">
        <v>2</v>
      </c>
      <c r="I6858" s="12" t="s">
        <v>2</v>
      </c>
      <c r="J6858" s="12" t="s">
        <v>2</v>
      </c>
    </row>
    <row r="6859" spans="6:10">
      <c r="F6859" s="12" t="s">
        <v>2</v>
      </c>
      <c r="G6859" s="12" t="s">
        <v>2</v>
      </c>
      <c r="I6859" s="12" t="s">
        <v>2</v>
      </c>
      <c r="J6859" s="12" t="s">
        <v>2</v>
      </c>
    </row>
    <row r="6860" spans="6:10">
      <c r="F6860" s="12" t="s">
        <v>2</v>
      </c>
      <c r="G6860" s="12" t="s">
        <v>2</v>
      </c>
      <c r="I6860" s="12" t="s">
        <v>2</v>
      </c>
      <c r="J6860" s="12" t="s">
        <v>2</v>
      </c>
    </row>
    <row r="6861" spans="6:10">
      <c r="F6861" s="12" t="s">
        <v>2</v>
      </c>
      <c r="G6861" s="12" t="s">
        <v>2</v>
      </c>
      <c r="I6861" s="12" t="s">
        <v>2</v>
      </c>
      <c r="J6861" s="12" t="s">
        <v>2</v>
      </c>
    </row>
    <row r="6862" spans="6:10">
      <c r="F6862" s="12" t="s">
        <v>2</v>
      </c>
      <c r="G6862" s="12" t="s">
        <v>2</v>
      </c>
      <c r="I6862" s="12" t="s">
        <v>2</v>
      </c>
      <c r="J6862" s="12" t="s">
        <v>2</v>
      </c>
    </row>
    <row r="6863" spans="6:10">
      <c r="F6863" s="12" t="s">
        <v>2</v>
      </c>
      <c r="G6863" s="12" t="s">
        <v>2</v>
      </c>
      <c r="I6863" s="12" t="s">
        <v>2</v>
      </c>
      <c r="J6863" s="12" t="s">
        <v>2</v>
      </c>
    </row>
    <row r="6864" spans="6:10">
      <c r="F6864" s="12" t="s">
        <v>2</v>
      </c>
      <c r="G6864" s="12" t="s">
        <v>2</v>
      </c>
      <c r="I6864" s="12" t="s">
        <v>2</v>
      </c>
      <c r="J6864" s="12" t="s">
        <v>2</v>
      </c>
    </row>
    <row r="6865" spans="6:10">
      <c r="F6865" s="12" t="s">
        <v>2</v>
      </c>
      <c r="G6865" s="12" t="s">
        <v>2</v>
      </c>
      <c r="I6865" s="12" t="s">
        <v>2</v>
      </c>
      <c r="J6865" s="12" t="s">
        <v>2</v>
      </c>
    </row>
    <row r="6866" spans="6:10">
      <c r="F6866" s="12" t="s">
        <v>2</v>
      </c>
      <c r="G6866" s="12" t="s">
        <v>2</v>
      </c>
      <c r="I6866" s="12" t="s">
        <v>2</v>
      </c>
      <c r="J6866" s="12" t="s">
        <v>2</v>
      </c>
    </row>
    <row r="6867" spans="6:10">
      <c r="F6867" s="12" t="s">
        <v>2</v>
      </c>
      <c r="G6867" s="12" t="s">
        <v>2</v>
      </c>
      <c r="I6867" s="12" t="s">
        <v>2</v>
      </c>
      <c r="J6867" s="12" t="s">
        <v>2</v>
      </c>
    </row>
    <row r="6868" spans="6:10">
      <c r="F6868" s="12" t="s">
        <v>2</v>
      </c>
      <c r="G6868" s="12" t="s">
        <v>2</v>
      </c>
      <c r="I6868" s="12" t="s">
        <v>2</v>
      </c>
      <c r="J6868" s="12" t="s">
        <v>2</v>
      </c>
    </row>
    <row r="6869" spans="6:10">
      <c r="F6869" s="12" t="s">
        <v>2</v>
      </c>
      <c r="G6869" s="12" t="s">
        <v>2</v>
      </c>
      <c r="I6869" s="12" t="s">
        <v>2</v>
      </c>
      <c r="J6869" s="12" t="s">
        <v>2</v>
      </c>
    </row>
    <row r="6870" spans="6:10">
      <c r="F6870" s="12" t="s">
        <v>2</v>
      </c>
      <c r="G6870" s="12" t="s">
        <v>2</v>
      </c>
      <c r="I6870" s="12" t="s">
        <v>2</v>
      </c>
      <c r="J6870" s="12" t="s">
        <v>2</v>
      </c>
    </row>
    <row r="6871" spans="6:10">
      <c r="F6871" s="12" t="s">
        <v>2</v>
      </c>
      <c r="G6871" s="12" t="s">
        <v>2</v>
      </c>
      <c r="I6871" s="12" t="s">
        <v>2</v>
      </c>
      <c r="J6871" s="12" t="s">
        <v>2</v>
      </c>
    </row>
    <row r="6872" spans="6:10">
      <c r="F6872" s="12" t="s">
        <v>2</v>
      </c>
      <c r="G6872" s="12" t="s">
        <v>2</v>
      </c>
      <c r="I6872" s="12" t="s">
        <v>2</v>
      </c>
      <c r="J6872" s="12" t="s">
        <v>2</v>
      </c>
    </row>
    <row r="6873" spans="6:10">
      <c r="F6873" s="12" t="s">
        <v>2</v>
      </c>
      <c r="G6873" s="12" t="s">
        <v>2</v>
      </c>
      <c r="I6873" s="12" t="s">
        <v>2</v>
      </c>
      <c r="J6873" s="12" t="s">
        <v>2</v>
      </c>
    </row>
    <row r="6874" spans="6:10">
      <c r="F6874" s="12" t="s">
        <v>2</v>
      </c>
      <c r="G6874" s="12" t="s">
        <v>2</v>
      </c>
      <c r="I6874" s="12" t="s">
        <v>2</v>
      </c>
      <c r="J6874" s="12" t="s">
        <v>2</v>
      </c>
    </row>
    <row r="6875" spans="6:10">
      <c r="F6875" s="12" t="s">
        <v>2</v>
      </c>
      <c r="G6875" s="12" t="s">
        <v>2</v>
      </c>
      <c r="I6875" s="12" t="s">
        <v>2</v>
      </c>
      <c r="J6875" s="12" t="s">
        <v>2</v>
      </c>
    </row>
    <row r="6876" spans="6:10">
      <c r="F6876" s="12" t="s">
        <v>2</v>
      </c>
      <c r="G6876" s="12" t="s">
        <v>2</v>
      </c>
      <c r="I6876" s="12" t="s">
        <v>2</v>
      </c>
      <c r="J6876" s="12" t="s">
        <v>2</v>
      </c>
    </row>
    <row r="6877" spans="6:10">
      <c r="F6877" s="12" t="s">
        <v>2</v>
      </c>
      <c r="G6877" s="12" t="s">
        <v>2</v>
      </c>
      <c r="I6877" s="12" t="s">
        <v>2</v>
      </c>
      <c r="J6877" s="12" t="s">
        <v>2</v>
      </c>
    </row>
    <row r="6878" spans="6:10">
      <c r="F6878" s="12" t="s">
        <v>2</v>
      </c>
      <c r="G6878" s="12" t="s">
        <v>2</v>
      </c>
      <c r="I6878" s="12" t="s">
        <v>2</v>
      </c>
      <c r="J6878" s="12" t="s">
        <v>2</v>
      </c>
    </row>
    <row r="6879" spans="6:10">
      <c r="F6879" s="12" t="s">
        <v>2</v>
      </c>
      <c r="G6879" s="12" t="s">
        <v>2</v>
      </c>
      <c r="I6879" s="12" t="s">
        <v>2</v>
      </c>
      <c r="J6879" s="12" t="s">
        <v>2</v>
      </c>
    </row>
    <row r="6880" spans="6:10">
      <c r="F6880" s="12" t="s">
        <v>2</v>
      </c>
      <c r="G6880" s="12" t="s">
        <v>2</v>
      </c>
      <c r="I6880" s="12" t="s">
        <v>2</v>
      </c>
      <c r="J6880" s="12" t="s">
        <v>2</v>
      </c>
    </row>
    <row r="6881" spans="6:10">
      <c r="F6881" s="12" t="s">
        <v>2</v>
      </c>
      <c r="G6881" s="12" t="s">
        <v>2</v>
      </c>
      <c r="I6881" s="12" t="s">
        <v>2</v>
      </c>
      <c r="J6881" s="12" t="s">
        <v>2</v>
      </c>
    </row>
    <row r="6882" spans="6:10">
      <c r="F6882" s="12" t="s">
        <v>2</v>
      </c>
      <c r="G6882" s="12" t="s">
        <v>2</v>
      </c>
      <c r="I6882" s="12" t="s">
        <v>2</v>
      </c>
      <c r="J6882" s="12" t="s">
        <v>2</v>
      </c>
    </row>
    <row r="6883" spans="6:10">
      <c r="F6883" s="12" t="s">
        <v>2</v>
      </c>
      <c r="G6883" s="12" t="s">
        <v>2</v>
      </c>
      <c r="I6883" s="12" t="s">
        <v>2</v>
      </c>
      <c r="J6883" s="12" t="s">
        <v>2</v>
      </c>
    </row>
    <row r="6884" spans="6:10">
      <c r="F6884" s="12" t="s">
        <v>2</v>
      </c>
      <c r="G6884" s="12" t="s">
        <v>2</v>
      </c>
      <c r="I6884" s="12" t="s">
        <v>2</v>
      </c>
      <c r="J6884" s="12" t="s">
        <v>2</v>
      </c>
    </row>
    <row r="6885" spans="6:10">
      <c r="F6885" s="12" t="s">
        <v>2</v>
      </c>
      <c r="G6885" s="12" t="s">
        <v>2</v>
      </c>
      <c r="I6885" s="12" t="s">
        <v>2</v>
      </c>
      <c r="J6885" s="12" t="s">
        <v>2</v>
      </c>
    </row>
    <row r="6886" spans="6:10">
      <c r="F6886" s="12" t="s">
        <v>2</v>
      </c>
      <c r="G6886" s="12" t="s">
        <v>2</v>
      </c>
      <c r="I6886" s="12" t="s">
        <v>2</v>
      </c>
      <c r="J6886" s="12" t="s">
        <v>2</v>
      </c>
    </row>
    <row r="6887" spans="6:10">
      <c r="F6887" s="12" t="s">
        <v>2</v>
      </c>
      <c r="G6887" s="12" t="s">
        <v>2</v>
      </c>
      <c r="I6887" s="12" t="s">
        <v>2</v>
      </c>
      <c r="J6887" s="12" t="s">
        <v>2</v>
      </c>
    </row>
    <row r="6888" spans="6:10">
      <c r="F6888" s="12" t="s">
        <v>2</v>
      </c>
      <c r="G6888" s="12" t="s">
        <v>2</v>
      </c>
      <c r="I6888" s="12" t="s">
        <v>2</v>
      </c>
      <c r="J6888" s="12" t="s">
        <v>2</v>
      </c>
    </row>
    <row r="6889" spans="6:10">
      <c r="F6889" s="12" t="s">
        <v>2</v>
      </c>
      <c r="G6889" s="12" t="s">
        <v>2</v>
      </c>
      <c r="I6889" s="12" t="s">
        <v>2</v>
      </c>
      <c r="J6889" s="12" t="s">
        <v>2</v>
      </c>
    </row>
    <row r="6890" spans="6:10">
      <c r="F6890" s="12" t="s">
        <v>2</v>
      </c>
      <c r="G6890" s="12" t="s">
        <v>2</v>
      </c>
      <c r="I6890" s="12" t="s">
        <v>2</v>
      </c>
      <c r="J6890" s="12" t="s">
        <v>2</v>
      </c>
    </row>
    <row r="6891" spans="6:10">
      <c r="F6891" s="12" t="s">
        <v>2</v>
      </c>
      <c r="G6891" s="12" t="s">
        <v>2</v>
      </c>
      <c r="I6891" s="12" t="s">
        <v>2</v>
      </c>
      <c r="J6891" s="12" t="s">
        <v>2</v>
      </c>
    </row>
    <row r="6892" spans="6:10">
      <c r="F6892" s="12" t="s">
        <v>2</v>
      </c>
      <c r="G6892" s="12" t="s">
        <v>2</v>
      </c>
      <c r="I6892" s="12" t="s">
        <v>2</v>
      </c>
      <c r="J6892" s="12" t="s">
        <v>2</v>
      </c>
    </row>
    <row r="6893" spans="6:10">
      <c r="F6893" s="12" t="s">
        <v>2</v>
      </c>
      <c r="G6893" s="12" t="s">
        <v>2</v>
      </c>
      <c r="I6893" s="12" t="s">
        <v>2</v>
      </c>
      <c r="J6893" s="12" t="s">
        <v>2</v>
      </c>
    </row>
    <row r="6894" spans="6:10">
      <c r="F6894" s="12" t="s">
        <v>2</v>
      </c>
      <c r="G6894" s="12" t="s">
        <v>2</v>
      </c>
      <c r="I6894" s="12" t="s">
        <v>2</v>
      </c>
      <c r="J6894" s="12" t="s">
        <v>2</v>
      </c>
    </row>
    <row r="6895" spans="6:10">
      <c r="F6895" s="12" t="s">
        <v>2</v>
      </c>
      <c r="G6895" s="12" t="s">
        <v>2</v>
      </c>
      <c r="I6895" s="12" t="s">
        <v>2</v>
      </c>
      <c r="J6895" s="12" t="s">
        <v>2</v>
      </c>
    </row>
    <row r="6896" spans="6:10">
      <c r="F6896" s="12" t="s">
        <v>2</v>
      </c>
      <c r="G6896" s="12" t="s">
        <v>2</v>
      </c>
      <c r="I6896" s="12" t="s">
        <v>2</v>
      </c>
      <c r="J6896" s="12" t="s">
        <v>2</v>
      </c>
    </row>
    <row r="6897" spans="6:10">
      <c r="F6897" s="12" t="s">
        <v>2</v>
      </c>
      <c r="G6897" s="12" t="s">
        <v>2</v>
      </c>
      <c r="I6897" s="12" t="s">
        <v>2</v>
      </c>
      <c r="J6897" s="12" t="s">
        <v>2</v>
      </c>
    </row>
    <row r="6898" spans="6:10">
      <c r="F6898" s="12" t="s">
        <v>2</v>
      </c>
      <c r="G6898" s="12" t="s">
        <v>2</v>
      </c>
      <c r="I6898" s="12" t="s">
        <v>2</v>
      </c>
      <c r="J6898" s="12" t="s">
        <v>2</v>
      </c>
    </row>
    <row r="6899" spans="6:10">
      <c r="F6899" s="12" t="s">
        <v>2</v>
      </c>
      <c r="G6899" s="12" t="s">
        <v>2</v>
      </c>
      <c r="I6899" s="12" t="s">
        <v>2</v>
      </c>
      <c r="J6899" s="12" t="s">
        <v>2</v>
      </c>
    </row>
    <row r="6900" spans="6:10">
      <c r="F6900" s="12" t="s">
        <v>2</v>
      </c>
      <c r="G6900" s="12" t="s">
        <v>2</v>
      </c>
      <c r="I6900" s="12" t="s">
        <v>2</v>
      </c>
      <c r="J6900" s="12" t="s">
        <v>2</v>
      </c>
    </row>
    <row r="6901" spans="6:10">
      <c r="F6901" s="12" t="s">
        <v>2</v>
      </c>
      <c r="G6901" s="12" t="s">
        <v>2</v>
      </c>
      <c r="I6901" s="12" t="s">
        <v>2</v>
      </c>
      <c r="J6901" s="12" t="s">
        <v>2</v>
      </c>
    </row>
    <row r="6902" spans="6:10">
      <c r="F6902" s="12" t="s">
        <v>2</v>
      </c>
      <c r="G6902" s="12" t="s">
        <v>2</v>
      </c>
      <c r="I6902" s="12" t="s">
        <v>2</v>
      </c>
      <c r="J6902" s="12" t="s">
        <v>2</v>
      </c>
    </row>
    <row r="6903" spans="6:10">
      <c r="F6903" s="12" t="s">
        <v>2</v>
      </c>
      <c r="G6903" s="12" t="s">
        <v>2</v>
      </c>
      <c r="I6903" s="12" t="s">
        <v>2</v>
      </c>
      <c r="J6903" s="12" t="s">
        <v>2</v>
      </c>
    </row>
    <row r="6904" spans="6:10">
      <c r="F6904" s="12" t="s">
        <v>2</v>
      </c>
      <c r="G6904" s="12" t="s">
        <v>2</v>
      </c>
      <c r="I6904" s="12" t="s">
        <v>2</v>
      </c>
      <c r="J6904" s="12" t="s">
        <v>2</v>
      </c>
    </row>
    <row r="6905" spans="6:10">
      <c r="F6905" s="12" t="s">
        <v>2</v>
      </c>
      <c r="G6905" s="12" t="s">
        <v>2</v>
      </c>
      <c r="I6905" s="12" t="s">
        <v>2</v>
      </c>
      <c r="J6905" s="12" t="s">
        <v>2</v>
      </c>
    </row>
    <row r="6906" spans="6:10">
      <c r="F6906" s="12" t="s">
        <v>2</v>
      </c>
      <c r="G6906" s="12" t="s">
        <v>2</v>
      </c>
      <c r="I6906" s="12" t="s">
        <v>2</v>
      </c>
      <c r="J6906" s="12" t="s">
        <v>2</v>
      </c>
    </row>
    <row r="6907" spans="6:10">
      <c r="F6907" s="12" t="s">
        <v>2</v>
      </c>
      <c r="G6907" s="12" t="s">
        <v>2</v>
      </c>
      <c r="I6907" s="12" t="s">
        <v>2</v>
      </c>
      <c r="J6907" s="12" t="s">
        <v>2</v>
      </c>
    </row>
    <row r="6908" spans="6:10">
      <c r="F6908" s="12" t="s">
        <v>2</v>
      </c>
      <c r="G6908" s="12" t="s">
        <v>2</v>
      </c>
      <c r="I6908" s="12" t="s">
        <v>2</v>
      </c>
      <c r="J6908" s="12" t="s">
        <v>2</v>
      </c>
    </row>
    <row r="6909" spans="6:10">
      <c r="F6909" s="12" t="s">
        <v>2</v>
      </c>
      <c r="G6909" s="12" t="s">
        <v>2</v>
      </c>
      <c r="I6909" s="12" t="s">
        <v>2</v>
      </c>
      <c r="J6909" s="12" t="s">
        <v>2</v>
      </c>
    </row>
    <row r="6910" spans="6:10">
      <c r="F6910" s="12" t="s">
        <v>2</v>
      </c>
      <c r="G6910" s="12" t="s">
        <v>2</v>
      </c>
      <c r="I6910" s="12" t="s">
        <v>2</v>
      </c>
      <c r="J6910" s="12" t="s">
        <v>2</v>
      </c>
    </row>
    <row r="6911" spans="6:10">
      <c r="F6911" s="12" t="s">
        <v>2</v>
      </c>
      <c r="G6911" s="12" t="s">
        <v>2</v>
      </c>
      <c r="I6911" s="12" t="s">
        <v>2</v>
      </c>
      <c r="J6911" s="12" t="s">
        <v>2</v>
      </c>
    </row>
    <row r="6912" spans="6:10">
      <c r="F6912" s="12" t="s">
        <v>2</v>
      </c>
      <c r="G6912" s="12" t="s">
        <v>2</v>
      </c>
      <c r="I6912" s="12" t="s">
        <v>2</v>
      </c>
      <c r="J6912" s="12" t="s">
        <v>2</v>
      </c>
    </row>
    <row r="6913" spans="6:10">
      <c r="F6913" s="12" t="s">
        <v>2</v>
      </c>
      <c r="G6913" s="12" t="s">
        <v>2</v>
      </c>
      <c r="I6913" s="12" t="s">
        <v>2</v>
      </c>
      <c r="J6913" s="12" t="s">
        <v>2</v>
      </c>
    </row>
    <row r="6914" spans="6:10">
      <c r="F6914" s="12" t="s">
        <v>2</v>
      </c>
      <c r="G6914" s="12" t="s">
        <v>2</v>
      </c>
      <c r="I6914" s="12" t="s">
        <v>2</v>
      </c>
      <c r="J6914" s="12" t="s">
        <v>2</v>
      </c>
    </row>
    <row r="6915" spans="6:10">
      <c r="F6915" s="12" t="s">
        <v>2</v>
      </c>
      <c r="G6915" s="12" t="s">
        <v>2</v>
      </c>
      <c r="I6915" s="12" t="s">
        <v>2</v>
      </c>
      <c r="J6915" s="12" t="s">
        <v>2</v>
      </c>
    </row>
    <row r="6916" spans="6:10">
      <c r="F6916" s="12" t="s">
        <v>2</v>
      </c>
      <c r="G6916" s="12" t="s">
        <v>2</v>
      </c>
      <c r="I6916" s="12" t="s">
        <v>2</v>
      </c>
      <c r="J6916" s="12" t="s">
        <v>2</v>
      </c>
    </row>
    <row r="6917" spans="6:10">
      <c r="F6917" s="12" t="s">
        <v>2</v>
      </c>
      <c r="G6917" s="12" t="s">
        <v>2</v>
      </c>
      <c r="I6917" s="12" t="s">
        <v>2</v>
      </c>
      <c r="J6917" s="12" t="s">
        <v>2</v>
      </c>
    </row>
    <row r="6918" spans="6:10">
      <c r="F6918" s="12" t="s">
        <v>2</v>
      </c>
      <c r="G6918" s="12" t="s">
        <v>2</v>
      </c>
      <c r="I6918" s="12" t="s">
        <v>2</v>
      </c>
      <c r="J6918" s="12" t="s">
        <v>2</v>
      </c>
    </row>
    <row r="6919" spans="6:10">
      <c r="F6919" s="12" t="s">
        <v>2</v>
      </c>
      <c r="G6919" s="12" t="s">
        <v>2</v>
      </c>
      <c r="I6919" s="12" t="s">
        <v>2</v>
      </c>
      <c r="J6919" s="12" t="s">
        <v>2</v>
      </c>
    </row>
    <row r="6920" spans="6:10">
      <c r="F6920" s="12" t="s">
        <v>2</v>
      </c>
      <c r="G6920" s="12" t="s">
        <v>2</v>
      </c>
      <c r="I6920" s="12" t="s">
        <v>2</v>
      </c>
      <c r="J6920" s="12" t="s">
        <v>2</v>
      </c>
    </row>
    <row r="6921" spans="6:10">
      <c r="F6921" s="12" t="s">
        <v>2</v>
      </c>
      <c r="G6921" s="12" t="s">
        <v>2</v>
      </c>
      <c r="I6921" s="12" t="s">
        <v>2</v>
      </c>
      <c r="J6921" s="12" t="s">
        <v>2</v>
      </c>
    </row>
    <row r="6922" spans="6:10">
      <c r="F6922" s="12" t="s">
        <v>2</v>
      </c>
      <c r="G6922" s="12" t="s">
        <v>2</v>
      </c>
      <c r="I6922" s="12" t="s">
        <v>2</v>
      </c>
      <c r="J6922" s="12" t="s">
        <v>2</v>
      </c>
    </row>
    <row r="6923" spans="6:10">
      <c r="F6923" s="12" t="s">
        <v>2</v>
      </c>
      <c r="G6923" s="12" t="s">
        <v>2</v>
      </c>
      <c r="I6923" s="12" t="s">
        <v>2</v>
      </c>
      <c r="J6923" s="12" t="s">
        <v>2</v>
      </c>
    </row>
    <row r="6924" spans="6:10">
      <c r="F6924" s="12" t="s">
        <v>2</v>
      </c>
      <c r="G6924" s="12" t="s">
        <v>2</v>
      </c>
      <c r="I6924" s="12" t="s">
        <v>2</v>
      </c>
      <c r="J6924" s="12" t="s">
        <v>2</v>
      </c>
    </row>
    <row r="6925" spans="6:10">
      <c r="F6925" s="12" t="s">
        <v>2</v>
      </c>
      <c r="G6925" s="12" t="s">
        <v>2</v>
      </c>
      <c r="I6925" s="12" t="s">
        <v>2</v>
      </c>
      <c r="J6925" s="12" t="s">
        <v>2</v>
      </c>
    </row>
    <row r="6926" spans="6:10">
      <c r="F6926" s="12" t="s">
        <v>2</v>
      </c>
      <c r="G6926" s="12" t="s">
        <v>2</v>
      </c>
      <c r="I6926" s="12" t="s">
        <v>2</v>
      </c>
      <c r="J6926" s="12" t="s">
        <v>2</v>
      </c>
    </row>
    <row r="6927" spans="6:10">
      <c r="F6927" s="12" t="s">
        <v>2</v>
      </c>
      <c r="G6927" s="12" t="s">
        <v>2</v>
      </c>
      <c r="I6927" s="12" t="s">
        <v>2</v>
      </c>
      <c r="J6927" s="12" t="s">
        <v>2</v>
      </c>
    </row>
    <row r="6928" spans="6:10">
      <c r="F6928" s="12" t="s">
        <v>2</v>
      </c>
      <c r="G6928" s="12" t="s">
        <v>2</v>
      </c>
      <c r="I6928" s="12" t="s">
        <v>2</v>
      </c>
      <c r="J6928" s="12" t="s">
        <v>2</v>
      </c>
    </row>
    <row r="6929" spans="6:10">
      <c r="F6929" s="12" t="s">
        <v>2</v>
      </c>
      <c r="G6929" s="12" t="s">
        <v>2</v>
      </c>
      <c r="I6929" s="12" t="s">
        <v>2</v>
      </c>
      <c r="J6929" s="12" t="s">
        <v>2</v>
      </c>
    </row>
    <row r="6930" spans="6:10">
      <c r="F6930" s="12" t="s">
        <v>2</v>
      </c>
      <c r="G6930" s="12" t="s">
        <v>2</v>
      </c>
      <c r="I6930" s="12" t="s">
        <v>2</v>
      </c>
      <c r="J6930" s="12" t="s">
        <v>2</v>
      </c>
    </row>
    <row r="6931" spans="6:10">
      <c r="F6931" s="12" t="s">
        <v>2</v>
      </c>
      <c r="G6931" s="12" t="s">
        <v>2</v>
      </c>
      <c r="I6931" s="12" t="s">
        <v>2</v>
      </c>
      <c r="J6931" s="12" t="s">
        <v>2</v>
      </c>
    </row>
    <row r="6932" spans="6:10">
      <c r="F6932" s="12" t="s">
        <v>2</v>
      </c>
      <c r="G6932" s="12" t="s">
        <v>2</v>
      </c>
      <c r="I6932" s="12" t="s">
        <v>2</v>
      </c>
      <c r="J6932" s="12" t="s">
        <v>2</v>
      </c>
    </row>
    <row r="6933" spans="6:10">
      <c r="F6933" s="12" t="s">
        <v>2</v>
      </c>
      <c r="G6933" s="12" t="s">
        <v>2</v>
      </c>
      <c r="I6933" s="12" t="s">
        <v>2</v>
      </c>
      <c r="J6933" s="12" t="s">
        <v>2</v>
      </c>
    </row>
    <row r="6934" spans="6:10">
      <c r="F6934" s="12" t="s">
        <v>2</v>
      </c>
      <c r="G6934" s="12" t="s">
        <v>2</v>
      </c>
      <c r="I6934" s="12" t="s">
        <v>2</v>
      </c>
      <c r="J6934" s="12" t="s">
        <v>2</v>
      </c>
    </row>
    <row r="6935" spans="6:10">
      <c r="F6935" s="12" t="s">
        <v>2</v>
      </c>
      <c r="G6935" s="12" t="s">
        <v>2</v>
      </c>
      <c r="I6935" s="12" t="s">
        <v>2</v>
      </c>
      <c r="J6935" s="12" t="s">
        <v>2</v>
      </c>
    </row>
    <row r="6936" spans="6:10">
      <c r="F6936" s="12" t="s">
        <v>2</v>
      </c>
      <c r="G6936" s="12" t="s">
        <v>2</v>
      </c>
      <c r="I6936" s="12" t="s">
        <v>2</v>
      </c>
      <c r="J6936" s="12" t="s">
        <v>2</v>
      </c>
    </row>
    <row r="6937" spans="6:10">
      <c r="F6937" s="12" t="s">
        <v>2</v>
      </c>
      <c r="G6937" s="12" t="s">
        <v>2</v>
      </c>
      <c r="I6937" s="12" t="s">
        <v>2</v>
      </c>
      <c r="J6937" s="12" t="s">
        <v>2</v>
      </c>
    </row>
    <row r="6938" spans="6:10">
      <c r="F6938" s="12" t="s">
        <v>2</v>
      </c>
      <c r="G6938" s="12" t="s">
        <v>2</v>
      </c>
      <c r="I6938" s="12" t="s">
        <v>2</v>
      </c>
      <c r="J6938" s="12" t="s">
        <v>2</v>
      </c>
    </row>
    <row r="6939" spans="6:10">
      <c r="F6939" s="12" t="s">
        <v>2</v>
      </c>
      <c r="G6939" s="12" t="s">
        <v>2</v>
      </c>
      <c r="I6939" s="12" t="s">
        <v>2</v>
      </c>
      <c r="J6939" s="12" t="s">
        <v>2</v>
      </c>
    </row>
    <row r="6940" spans="6:10">
      <c r="F6940" s="12" t="s">
        <v>2</v>
      </c>
      <c r="G6940" s="12" t="s">
        <v>2</v>
      </c>
      <c r="I6940" s="12" t="s">
        <v>2</v>
      </c>
      <c r="J6940" s="12" t="s">
        <v>2</v>
      </c>
    </row>
    <row r="6941" spans="6:10">
      <c r="F6941" s="12" t="s">
        <v>2</v>
      </c>
      <c r="G6941" s="12" t="s">
        <v>2</v>
      </c>
      <c r="I6941" s="12" t="s">
        <v>2</v>
      </c>
      <c r="J6941" s="12" t="s">
        <v>2</v>
      </c>
    </row>
    <row r="6942" spans="6:10">
      <c r="F6942" s="12" t="s">
        <v>2</v>
      </c>
      <c r="G6942" s="12" t="s">
        <v>2</v>
      </c>
      <c r="I6942" s="12" t="s">
        <v>2</v>
      </c>
      <c r="J6942" s="12" t="s">
        <v>2</v>
      </c>
    </row>
    <row r="6943" spans="6:10">
      <c r="F6943" s="12" t="s">
        <v>2</v>
      </c>
      <c r="G6943" s="12" t="s">
        <v>2</v>
      </c>
      <c r="I6943" s="12" t="s">
        <v>2</v>
      </c>
      <c r="J6943" s="12" t="s">
        <v>2</v>
      </c>
    </row>
    <row r="6944" spans="6:10">
      <c r="F6944" s="12" t="s">
        <v>2</v>
      </c>
      <c r="G6944" s="12" t="s">
        <v>2</v>
      </c>
      <c r="I6944" s="12" t="s">
        <v>2</v>
      </c>
      <c r="J6944" s="12" t="s">
        <v>2</v>
      </c>
    </row>
    <row r="6945" spans="6:10">
      <c r="F6945" s="12" t="s">
        <v>2</v>
      </c>
      <c r="G6945" s="12" t="s">
        <v>2</v>
      </c>
      <c r="I6945" s="12" t="s">
        <v>2</v>
      </c>
      <c r="J6945" s="12" t="s">
        <v>2</v>
      </c>
    </row>
    <row r="6946" spans="6:10">
      <c r="F6946" s="12" t="s">
        <v>2</v>
      </c>
      <c r="G6946" s="12" t="s">
        <v>2</v>
      </c>
      <c r="I6946" s="12" t="s">
        <v>2</v>
      </c>
      <c r="J6946" s="12" t="s">
        <v>2</v>
      </c>
    </row>
    <row r="6947" spans="6:10">
      <c r="F6947" s="12" t="s">
        <v>2</v>
      </c>
      <c r="G6947" s="12" t="s">
        <v>2</v>
      </c>
      <c r="I6947" s="12" t="s">
        <v>2</v>
      </c>
      <c r="J6947" s="12" t="s">
        <v>2</v>
      </c>
    </row>
    <row r="6948" spans="6:10">
      <c r="F6948" s="12" t="s">
        <v>2</v>
      </c>
      <c r="G6948" s="12" t="s">
        <v>2</v>
      </c>
      <c r="I6948" s="12" t="s">
        <v>2</v>
      </c>
      <c r="J6948" s="12" t="s">
        <v>2</v>
      </c>
    </row>
    <row r="6949" spans="6:10">
      <c r="F6949" s="12" t="s">
        <v>2</v>
      </c>
      <c r="G6949" s="12" t="s">
        <v>2</v>
      </c>
      <c r="I6949" s="12" t="s">
        <v>2</v>
      </c>
      <c r="J6949" s="12" t="s">
        <v>2</v>
      </c>
    </row>
    <row r="6950" spans="6:10">
      <c r="F6950" s="12" t="s">
        <v>2</v>
      </c>
      <c r="G6950" s="12" t="s">
        <v>2</v>
      </c>
      <c r="I6950" s="12" t="s">
        <v>2</v>
      </c>
      <c r="J6950" s="12" t="s">
        <v>2</v>
      </c>
    </row>
    <row r="6951" spans="6:10">
      <c r="F6951" s="12" t="s">
        <v>2</v>
      </c>
      <c r="G6951" s="12" t="s">
        <v>2</v>
      </c>
      <c r="I6951" s="12" t="s">
        <v>2</v>
      </c>
      <c r="J6951" s="12" t="s">
        <v>2</v>
      </c>
    </row>
    <row r="6952" spans="6:10">
      <c r="F6952" s="12" t="s">
        <v>2</v>
      </c>
      <c r="G6952" s="12" t="s">
        <v>2</v>
      </c>
      <c r="I6952" s="12" t="s">
        <v>2</v>
      </c>
      <c r="J6952" s="12" t="s">
        <v>2</v>
      </c>
    </row>
    <row r="6953" spans="6:10">
      <c r="F6953" s="12" t="s">
        <v>2</v>
      </c>
      <c r="G6953" s="12" t="s">
        <v>2</v>
      </c>
      <c r="I6953" s="12" t="s">
        <v>2</v>
      </c>
      <c r="J6953" s="12" t="s">
        <v>2</v>
      </c>
    </row>
    <row r="6954" spans="6:10">
      <c r="F6954" s="12" t="s">
        <v>2</v>
      </c>
      <c r="G6954" s="12" t="s">
        <v>2</v>
      </c>
      <c r="I6954" s="12" t="s">
        <v>2</v>
      </c>
      <c r="J6954" s="12" t="s">
        <v>2</v>
      </c>
    </row>
    <row r="6955" spans="6:10">
      <c r="F6955" s="12" t="s">
        <v>2</v>
      </c>
      <c r="G6955" s="12" t="s">
        <v>2</v>
      </c>
      <c r="I6955" s="12" t="s">
        <v>2</v>
      </c>
      <c r="J6955" s="12" t="s">
        <v>2</v>
      </c>
    </row>
    <row r="6956" spans="6:10">
      <c r="F6956" s="12" t="s">
        <v>2</v>
      </c>
      <c r="G6956" s="12" t="s">
        <v>2</v>
      </c>
      <c r="I6956" s="12" t="s">
        <v>2</v>
      </c>
      <c r="J6956" s="12" t="s">
        <v>2</v>
      </c>
    </row>
    <row r="6957" spans="6:10">
      <c r="F6957" s="12" t="s">
        <v>2</v>
      </c>
      <c r="G6957" s="12" t="s">
        <v>2</v>
      </c>
      <c r="I6957" s="12" t="s">
        <v>2</v>
      </c>
      <c r="J6957" s="12" t="s">
        <v>2</v>
      </c>
    </row>
    <row r="6958" spans="6:10">
      <c r="F6958" s="12" t="s">
        <v>2</v>
      </c>
      <c r="G6958" s="12" t="s">
        <v>2</v>
      </c>
      <c r="I6958" s="12" t="s">
        <v>2</v>
      </c>
      <c r="J6958" s="12" t="s">
        <v>2</v>
      </c>
    </row>
    <row r="6959" spans="6:10">
      <c r="F6959" s="12" t="s">
        <v>2</v>
      </c>
      <c r="G6959" s="12" t="s">
        <v>2</v>
      </c>
      <c r="I6959" s="12" t="s">
        <v>2</v>
      </c>
      <c r="J6959" s="12" t="s">
        <v>2</v>
      </c>
    </row>
    <row r="6960" spans="6:10">
      <c r="F6960" s="12" t="s">
        <v>2</v>
      </c>
      <c r="G6960" s="12" t="s">
        <v>2</v>
      </c>
      <c r="I6960" s="12" t="s">
        <v>2</v>
      </c>
      <c r="J6960" s="12" t="s">
        <v>2</v>
      </c>
    </row>
    <row r="6961" spans="6:10">
      <c r="F6961" s="12" t="s">
        <v>2</v>
      </c>
      <c r="G6961" s="12" t="s">
        <v>2</v>
      </c>
      <c r="I6961" s="12" t="s">
        <v>2</v>
      </c>
      <c r="J6961" s="12" t="s">
        <v>2</v>
      </c>
    </row>
    <row r="6962" spans="6:10">
      <c r="F6962" s="12" t="s">
        <v>2</v>
      </c>
      <c r="G6962" s="12" t="s">
        <v>2</v>
      </c>
      <c r="I6962" s="12" t="s">
        <v>2</v>
      </c>
      <c r="J6962" s="12" t="s">
        <v>2</v>
      </c>
    </row>
    <row r="6963" spans="6:10">
      <c r="F6963" s="12" t="s">
        <v>2</v>
      </c>
      <c r="G6963" s="12" t="s">
        <v>2</v>
      </c>
      <c r="I6963" s="12" t="s">
        <v>2</v>
      </c>
      <c r="J6963" s="12" t="s">
        <v>2</v>
      </c>
    </row>
    <row r="6964" spans="6:10">
      <c r="F6964" s="12" t="s">
        <v>2</v>
      </c>
      <c r="G6964" s="12" t="s">
        <v>2</v>
      </c>
      <c r="I6964" s="12" t="s">
        <v>2</v>
      </c>
      <c r="J6964" s="12" t="s">
        <v>2</v>
      </c>
    </row>
    <row r="6965" spans="6:10">
      <c r="F6965" s="12" t="s">
        <v>2</v>
      </c>
      <c r="G6965" s="12" t="s">
        <v>2</v>
      </c>
      <c r="I6965" s="12" t="s">
        <v>2</v>
      </c>
      <c r="J6965" s="12" t="s">
        <v>2</v>
      </c>
    </row>
    <row r="6966" spans="6:10">
      <c r="F6966" s="12" t="s">
        <v>2</v>
      </c>
      <c r="G6966" s="12" t="s">
        <v>2</v>
      </c>
      <c r="I6966" s="12" t="s">
        <v>2</v>
      </c>
      <c r="J6966" s="12" t="s">
        <v>2</v>
      </c>
    </row>
    <row r="6967" spans="6:10">
      <c r="F6967" s="12" t="s">
        <v>2</v>
      </c>
      <c r="G6967" s="12" t="s">
        <v>2</v>
      </c>
      <c r="I6967" s="12" t="s">
        <v>2</v>
      </c>
      <c r="J6967" s="12" t="s">
        <v>2</v>
      </c>
    </row>
    <row r="6968" spans="6:10">
      <c r="F6968" s="12" t="s">
        <v>2</v>
      </c>
      <c r="G6968" s="12" t="s">
        <v>2</v>
      </c>
      <c r="I6968" s="12" t="s">
        <v>2</v>
      </c>
      <c r="J6968" s="12" t="s">
        <v>2</v>
      </c>
    </row>
    <row r="6969" spans="6:10">
      <c r="F6969" s="12" t="s">
        <v>2</v>
      </c>
      <c r="G6969" s="12" t="s">
        <v>2</v>
      </c>
      <c r="I6969" s="12" t="s">
        <v>2</v>
      </c>
      <c r="J6969" s="12" t="s">
        <v>2</v>
      </c>
    </row>
    <row r="6970" spans="6:10">
      <c r="F6970" s="12" t="s">
        <v>2</v>
      </c>
      <c r="G6970" s="12" t="s">
        <v>2</v>
      </c>
      <c r="I6970" s="12" t="s">
        <v>2</v>
      </c>
      <c r="J6970" s="12" t="s">
        <v>2</v>
      </c>
    </row>
    <row r="6971" spans="6:10">
      <c r="F6971" s="12" t="s">
        <v>2</v>
      </c>
      <c r="G6971" s="12" t="s">
        <v>2</v>
      </c>
      <c r="I6971" s="12" t="s">
        <v>2</v>
      </c>
      <c r="J6971" s="12" t="s">
        <v>2</v>
      </c>
    </row>
    <row r="6972" spans="6:10">
      <c r="F6972" s="12" t="s">
        <v>2</v>
      </c>
      <c r="G6972" s="12" t="s">
        <v>2</v>
      </c>
      <c r="I6972" s="12" t="s">
        <v>2</v>
      </c>
      <c r="J6972" s="12" t="s">
        <v>2</v>
      </c>
    </row>
    <row r="6973" spans="6:10">
      <c r="F6973" s="12" t="s">
        <v>2</v>
      </c>
      <c r="G6973" s="12" t="s">
        <v>2</v>
      </c>
      <c r="I6973" s="12" t="s">
        <v>2</v>
      </c>
      <c r="J6973" s="12" t="s">
        <v>2</v>
      </c>
    </row>
    <row r="6974" spans="6:10">
      <c r="F6974" s="12" t="s">
        <v>2</v>
      </c>
      <c r="G6974" s="12" t="s">
        <v>2</v>
      </c>
      <c r="I6974" s="12" t="s">
        <v>2</v>
      </c>
      <c r="J6974" s="12" t="s">
        <v>2</v>
      </c>
    </row>
    <row r="6975" spans="6:10">
      <c r="F6975" s="12" t="s">
        <v>2</v>
      </c>
      <c r="G6975" s="12" t="s">
        <v>2</v>
      </c>
      <c r="I6975" s="12" t="s">
        <v>2</v>
      </c>
      <c r="J6975" s="12" t="s">
        <v>2</v>
      </c>
    </row>
    <row r="6976" spans="6:10">
      <c r="F6976" s="12" t="s">
        <v>2</v>
      </c>
      <c r="G6976" s="12" t="s">
        <v>2</v>
      </c>
      <c r="I6976" s="12" t="s">
        <v>2</v>
      </c>
      <c r="J6976" s="12" t="s">
        <v>2</v>
      </c>
    </row>
    <row r="6977" spans="6:10">
      <c r="F6977" s="12" t="s">
        <v>2</v>
      </c>
      <c r="G6977" s="12" t="s">
        <v>2</v>
      </c>
      <c r="I6977" s="12" t="s">
        <v>2</v>
      </c>
      <c r="J6977" s="12" t="s">
        <v>2</v>
      </c>
    </row>
    <row r="6978" spans="6:10">
      <c r="F6978" s="12" t="s">
        <v>2</v>
      </c>
      <c r="G6978" s="12" t="s">
        <v>2</v>
      </c>
      <c r="I6978" s="12" t="s">
        <v>2</v>
      </c>
      <c r="J6978" s="12" t="s">
        <v>2</v>
      </c>
    </row>
    <row r="6979" spans="6:10">
      <c r="F6979" s="12" t="s">
        <v>2</v>
      </c>
      <c r="G6979" s="12" t="s">
        <v>2</v>
      </c>
      <c r="I6979" s="12" t="s">
        <v>2</v>
      </c>
      <c r="J6979" s="12" t="s">
        <v>2</v>
      </c>
    </row>
    <row r="6980" spans="6:10">
      <c r="F6980" s="12" t="s">
        <v>2</v>
      </c>
      <c r="G6980" s="12" t="s">
        <v>2</v>
      </c>
      <c r="I6980" s="12" t="s">
        <v>2</v>
      </c>
      <c r="J6980" s="12" t="s">
        <v>2</v>
      </c>
    </row>
    <row r="6981" spans="6:10">
      <c r="F6981" s="12" t="s">
        <v>2</v>
      </c>
      <c r="G6981" s="12" t="s">
        <v>2</v>
      </c>
      <c r="I6981" s="12" t="s">
        <v>2</v>
      </c>
      <c r="J6981" s="12" t="s">
        <v>2</v>
      </c>
    </row>
    <row r="6982" spans="6:10">
      <c r="F6982" s="12" t="s">
        <v>2</v>
      </c>
      <c r="G6982" s="12" t="s">
        <v>2</v>
      </c>
      <c r="I6982" s="12" t="s">
        <v>2</v>
      </c>
      <c r="J6982" s="12" t="s">
        <v>2</v>
      </c>
    </row>
    <row r="6983" spans="6:10">
      <c r="F6983" s="12" t="s">
        <v>2</v>
      </c>
      <c r="G6983" s="12" t="s">
        <v>2</v>
      </c>
      <c r="I6983" s="12" t="s">
        <v>2</v>
      </c>
      <c r="J6983" s="12" t="s">
        <v>2</v>
      </c>
    </row>
    <row r="6984" spans="6:10">
      <c r="F6984" s="12" t="s">
        <v>2</v>
      </c>
      <c r="G6984" s="12" t="s">
        <v>2</v>
      </c>
      <c r="I6984" s="12" t="s">
        <v>2</v>
      </c>
      <c r="J6984" s="12" t="s">
        <v>2</v>
      </c>
    </row>
    <row r="6985" spans="6:10">
      <c r="F6985" s="12" t="s">
        <v>2</v>
      </c>
      <c r="G6985" s="12" t="s">
        <v>2</v>
      </c>
      <c r="I6985" s="12" t="s">
        <v>2</v>
      </c>
      <c r="J6985" s="12" t="s">
        <v>2</v>
      </c>
    </row>
    <row r="6986" spans="6:10">
      <c r="F6986" s="12" t="s">
        <v>2</v>
      </c>
      <c r="G6986" s="12" t="s">
        <v>2</v>
      </c>
      <c r="I6986" s="12" t="s">
        <v>2</v>
      </c>
      <c r="J6986" s="12" t="s">
        <v>2</v>
      </c>
    </row>
    <row r="6987" spans="6:10">
      <c r="F6987" s="12" t="s">
        <v>2</v>
      </c>
      <c r="G6987" s="12" t="s">
        <v>2</v>
      </c>
      <c r="I6987" s="12" t="s">
        <v>2</v>
      </c>
      <c r="J6987" s="12" t="s">
        <v>2</v>
      </c>
    </row>
    <row r="6988" spans="6:10">
      <c r="F6988" s="12" t="s">
        <v>2</v>
      </c>
      <c r="G6988" s="12" t="s">
        <v>2</v>
      </c>
      <c r="I6988" s="12" t="s">
        <v>2</v>
      </c>
      <c r="J6988" s="12" t="s">
        <v>2</v>
      </c>
    </row>
    <row r="6989" spans="6:10">
      <c r="F6989" s="12" t="s">
        <v>2</v>
      </c>
      <c r="G6989" s="12" t="s">
        <v>2</v>
      </c>
      <c r="I6989" s="12" t="s">
        <v>2</v>
      </c>
      <c r="J6989" s="12" t="s">
        <v>2</v>
      </c>
    </row>
    <row r="6990" spans="6:10">
      <c r="F6990" s="12" t="s">
        <v>2</v>
      </c>
      <c r="G6990" s="12" t="s">
        <v>2</v>
      </c>
      <c r="I6990" s="12" t="s">
        <v>2</v>
      </c>
      <c r="J6990" s="12" t="s">
        <v>2</v>
      </c>
    </row>
    <row r="6991" spans="6:10">
      <c r="F6991" s="12" t="s">
        <v>2</v>
      </c>
      <c r="G6991" s="12" t="s">
        <v>2</v>
      </c>
      <c r="I6991" s="12" t="s">
        <v>2</v>
      </c>
      <c r="J6991" s="12" t="s">
        <v>2</v>
      </c>
    </row>
    <row r="6992" spans="6:10">
      <c r="F6992" s="12" t="s">
        <v>2</v>
      </c>
      <c r="G6992" s="12" t="s">
        <v>2</v>
      </c>
      <c r="I6992" s="12" t="s">
        <v>2</v>
      </c>
      <c r="J6992" s="12" t="s">
        <v>2</v>
      </c>
    </row>
    <row r="6993" spans="6:10">
      <c r="F6993" s="12" t="s">
        <v>2</v>
      </c>
      <c r="G6993" s="12" t="s">
        <v>2</v>
      </c>
      <c r="I6993" s="12" t="s">
        <v>2</v>
      </c>
      <c r="J6993" s="12" t="s">
        <v>2</v>
      </c>
    </row>
    <row r="6994" spans="6:10">
      <c r="F6994" s="12" t="s">
        <v>2</v>
      </c>
      <c r="G6994" s="12" t="s">
        <v>2</v>
      </c>
      <c r="I6994" s="12" t="s">
        <v>2</v>
      </c>
      <c r="J6994" s="12" t="s">
        <v>2</v>
      </c>
    </row>
    <row r="6995" spans="6:10">
      <c r="F6995" s="12" t="s">
        <v>2</v>
      </c>
      <c r="G6995" s="12" t="s">
        <v>2</v>
      </c>
      <c r="I6995" s="12" t="s">
        <v>2</v>
      </c>
      <c r="J6995" s="12" t="s">
        <v>2</v>
      </c>
    </row>
    <row r="6996" spans="6:10">
      <c r="F6996" s="12" t="s">
        <v>2</v>
      </c>
      <c r="G6996" s="12" t="s">
        <v>2</v>
      </c>
      <c r="I6996" s="12" t="s">
        <v>2</v>
      </c>
      <c r="J6996" s="12" t="s">
        <v>2</v>
      </c>
    </row>
    <row r="6997" spans="6:10">
      <c r="F6997" s="12" t="s">
        <v>2</v>
      </c>
      <c r="G6997" s="12" t="s">
        <v>2</v>
      </c>
      <c r="I6997" s="12" t="s">
        <v>2</v>
      </c>
      <c r="J6997" s="12" t="s">
        <v>2</v>
      </c>
    </row>
    <row r="6998" spans="6:10">
      <c r="F6998" s="12" t="s">
        <v>2</v>
      </c>
      <c r="G6998" s="12" t="s">
        <v>2</v>
      </c>
      <c r="I6998" s="12" t="s">
        <v>2</v>
      </c>
      <c r="J6998" s="12" t="s">
        <v>2</v>
      </c>
    </row>
    <row r="6999" spans="6:10">
      <c r="F6999" s="12" t="s">
        <v>2</v>
      </c>
      <c r="G6999" s="12" t="s">
        <v>2</v>
      </c>
      <c r="I6999" s="12" t="s">
        <v>2</v>
      </c>
      <c r="J6999" s="12" t="s">
        <v>2</v>
      </c>
    </row>
    <row r="7000" spans="6:10">
      <c r="F7000" s="12" t="s">
        <v>2</v>
      </c>
      <c r="G7000" s="12" t="s">
        <v>2</v>
      </c>
      <c r="I7000" s="12" t="s">
        <v>2</v>
      </c>
      <c r="J7000" s="12" t="s">
        <v>2</v>
      </c>
    </row>
    <row r="7001" spans="6:10">
      <c r="F7001" s="12" t="s">
        <v>2</v>
      </c>
      <c r="G7001" s="12" t="s">
        <v>2</v>
      </c>
      <c r="I7001" s="12" t="s">
        <v>2</v>
      </c>
      <c r="J7001" s="12" t="s">
        <v>2</v>
      </c>
    </row>
    <row r="7002" spans="6:10">
      <c r="F7002" s="12" t="s">
        <v>2</v>
      </c>
      <c r="G7002" s="12" t="s">
        <v>2</v>
      </c>
      <c r="I7002" s="12" t="s">
        <v>2</v>
      </c>
      <c r="J7002" s="12" t="s">
        <v>2</v>
      </c>
    </row>
    <row r="7003" spans="6:10">
      <c r="F7003" s="12" t="s">
        <v>2</v>
      </c>
      <c r="G7003" s="12" t="s">
        <v>2</v>
      </c>
      <c r="I7003" s="12" t="s">
        <v>2</v>
      </c>
      <c r="J7003" s="12" t="s">
        <v>2</v>
      </c>
    </row>
    <row r="7004" spans="6:10">
      <c r="F7004" s="12" t="s">
        <v>2</v>
      </c>
      <c r="G7004" s="12" t="s">
        <v>2</v>
      </c>
      <c r="I7004" s="12" t="s">
        <v>2</v>
      </c>
      <c r="J7004" s="12" t="s">
        <v>2</v>
      </c>
    </row>
    <row r="7005" spans="6:10">
      <c r="F7005" s="12" t="s">
        <v>2</v>
      </c>
      <c r="G7005" s="12" t="s">
        <v>2</v>
      </c>
      <c r="I7005" s="12" t="s">
        <v>2</v>
      </c>
      <c r="J7005" s="12" t="s">
        <v>2</v>
      </c>
    </row>
    <row r="7006" spans="6:10">
      <c r="F7006" s="12" t="s">
        <v>2</v>
      </c>
      <c r="G7006" s="12" t="s">
        <v>2</v>
      </c>
      <c r="I7006" s="12" t="s">
        <v>2</v>
      </c>
      <c r="J7006" s="12" t="s">
        <v>2</v>
      </c>
    </row>
    <row r="7007" spans="6:10">
      <c r="F7007" s="12" t="s">
        <v>2</v>
      </c>
      <c r="G7007" s="12" t="s">
        <v>2</v>
      </c>
      <c r="I7007" s="12" t="s">
        <v>2</v>
      </c>
      <c r="J7007" s="12" t="s">
        <v>2</v>
      </c>
    </row>
    <row r="7008" spans="6:10">
      <c r="F7008" s="12" t="s">
        <v>2</v>
      </c>
      <c r="G7008" s="12" t="s">
        <v>2</v>
      </c>
      <c r="I7008" s="12" t="s">
        <v>2</v>
      </c>
      <c r="J7008" s="12" t="s">
        <v>2</v>
      </c>
    </row>
    <row r="7009" spans="6:10">
      <c r="F7009" s="12" t="s">
        <v>2</v>
      </c>
      <c r="G7009" s="12" t="s">
        <v>2</v>
      </c>
      <c r="I7009" s="12" t="s">
        <v>2</v>
      </c>
      <c r="J7009" s="12" t="s">
        <v>2</v>
      </c>
    </row>
    <row r="7010" spans="6:10">
      <c r="F7010" s="12" t="s">
        <v>2</v>
      </c>
      <c r="G7010" s="12" t="s">
        <v>2</v>
      </c>
      <c r="I7010" s="12" t="s">
        <v>2</v>
      </c>
      <c r="J7010" s="12" t="s">
        <v>2</v>
      </c>
    </row>
    <row r="7011" spans="6:10">
      <c r="F7011" s="12" t="s">
        <v>2</v>
      </c>
      <c r="G7011" s="12" t="s">
        <v>2</v>
      </c>
      <c r="I7011" s="12" t="s">
        <v>2</v>
      </c>
      <c r="J7011" s="12" t="s">
        <v>2</v>
      </c>
    </row>
    <row r="7012" spans="6:10">
      <c r="F7012" s="12" t="s">
        <v>2</v>
      </c>
      <c r="G7012" s="12" t="s">
        <v>2</v>
      </c>
      <c r="I7012" s="12" t="s">
        <v>2</v>
      </c>
      <c r="J7012" s="12" t="s">
        <v>2</v>
      </c>
    </row>
    <row r="7013" spans="6:10">
      <c r="F7013" s="12" t="s">
        <v>2</v>
      </c>
      <c r="G7013" s="12" t="s">
        <v>2</v>
      </c>
      <c r="I7013" s="12" t="s">
        <v>2</v>
      </c>
      <c r="J7013" s="12" t="s">
        <v>2</v>
      </c>
    </row>
    <row r="7014" spans="6:10">
      <c r="F7014" s="12" t="s">
        <v>2</v>
      </c>
      <c r="G7014" s="12" t="s">
        <v>2</v>
      </c>
      <c r="I7014" s="12" t="s">
        <v>2</v>
      </c>
      <c r="J7014" s="12" t="s">
        <v>2</v>
      </c>
    </row>
    <row r="7015" spans="6:10">
      <c r="F7015" s="12" t="s">
        <v>2</v>
      </c>
      <c r="G7015" s="12" t="s">
        <v>2</v>
      </c>
      <c r="I7015" s="12" t="s">
        <v>2</v>
      </c>
      <c r="J7015" s="12" t="s">
        <v>2</v>
      </c>
    </row>
    <row r="7016" spans="6:10">
      <c r="F7016" s="12" t="s">
        <v>2</v>
      </c>
      <c r="G7016" s="12" t="s">
        <v>2</v>
      </c>
      <c r="I7016" s="12" t="s">
        <v>2</v>
      </c>
      <c r="J7016" s="12" t="s">
        <v>2</v>
      </c>
    </row>
    <row r="7017" spans="6:10">
      <c r="F7017" s="12" t="s">
        <v>2</v>
      </c>
      <c r="G7017" s="12" t="s">
        <v>2</v>
      </c>
      <c r="I7017" s="12" t="s">
        <v>2</v>
      </c>
      <c r="J7017" s="12" t="s">
        <v>2</v>
      </c>
    </row>
    <row r="7018" spans="6:10">
      <c r="F7018" s="12" t="s">
        <v>2</v>
      </c>
      <c r="G7018" s="12" t="s">
        <v>2</v>
      </c>
      <c r="I7018" s="12" t="s">
        <v>2</v>
      </c>
      <c r="J7018" s="12" t="s">
        <v>2</v>
      </c>
    </row>
    <row r="7019" spans="6:10">
      <c r="F7019" s="12" t="s">
        <v>2</v>
      </c>
      <c r="G7019" s="12" t="s">
        <v>2</v>
      </c>
      <c r="I7019" s="12" t="s">
        <v>2</v>
      </c>
      <c r="J7019" s="12" t="s">
        <v>2</v>
      </c>
    </row>
    <row r="7020" spans="6:10">
      <c r="F7020" s="12" t="s">
        <v>2</v>
      </c>
      <c r="G7020" s="12" t="s">
        <v>2</v>
      </c>
      <c r="I7020" s="12" t="s">
        <v>2</v>
      </c>
      <c r="J7020" s="12" t="s">
        <v>2</v>
      </c>
    </row>
    <row r="7021" spans="6:10">
      <c r="F7021" s="12" t="s">
        <v>2</v>
      </c>
      <c r="G7021" s="12" t="s">
        <v>2</v>
      </c>
      <c r="I7021" s="12" t="s">
        <v>2</v>
      </c>
      <c r="J7021" s="12" t="s">
        <v>2</v>
      </c>
    </row>
    <row r="7022" spans="6:10">
      <c r="F7022" s="12" t="s">
        <v>2</v>
      </c>
      <c r="G7022" s="12" t="s">
        <v>2</v>
      </c>
      <c r="I7022" s="12" t="s">
        <v>2</v>
      </c>
      <c r="J7022" s="12" t="s">
        <v>2</v>
      </c>
    </row>
    <row r="7023" spans="6:10">
      <c r="F7023" s="12" t="s">
        <v>2</v>
      </c>
      <c r="G7023" s="12" t="s">
        <v>2</v>
      </c>
      <c r="I7023" s="12" t="s">
        <v>2</v>
      </c>
      <c r="J7023" s="12" t="s">
        <v>2</v>
      </c>
    </row>
    <row r="7024" spans="6:10">
      <c r="F7024" s="12" t="s">
        <v>2</v>
      </c>
      <c r="G7024" s="12" t="s">
        <v>2</v>
      </c>
      <c r="I7024" s="12" t="s">
        <v>2</v>
      </c>
      <c r="J7024" s="12" t="s">
        <v>2</v>
      </c>
    </row>
    <row r="7025" spans="6:10">
      <c r="F7025" s="12" t="s">
        <v>2</v>
      </c>
      <c r="G7025" s="12" t="s">
        <v>2</v>
      </c>
      <c r="I7025" s="12" t="s">
        <v>2</v>
      </c>
      <c r="J7025" s="12" t="s">
        <v>2</v>
      </c>
    </row>
    <row r="7026" spans="6:10">
      <c r="F7026" s="12" t="s">
        <v>2</v>
      </c>
      <c r="G7026" s="12" t="s">
        <v>2</v>
      </c>
      <c r="I7026" s="12" t="s">
        <v>2</v>
      </c>
      <c r="J7026" s="12" t="s">
        <v>2</v>
      </c>
    </row>
    <row r="7027" spans="6:10">
      <c r="F7027" s="12" t="s">
        <v>2</v>
      </c>
      <c r="G7027" s="12" t="s">
        <v>2</v>
      </c>
      <c r="I7027" s="12" t="s">
        <v>2</v>
      </c>
      <c r="J7027" s="12" t="s">
        <v>2</v>
      </c>
    </row>
    <row r="7028" spans="6:10">
      <c r="F7028" s="12" t="s">
        <v>2</v>
      </c>
      <c r="G7028" s="12" t="s">
        <v>2</v>
      </c>
      <c r="I7028" s="12" t="s">
        <v>2</v>
      </c>
      <c r="J7028" s="12" t="s">
        <v>2</v>
      </c>
    </row>
    <row r="7029" spans="6:10">
      <c r="F7029" s="12" t="s">
        <v>2</v>
      </c>
      <c r="G7029" s="12" t="s">
        <v>2</v>
      </c>
      <c r="I7029" s="12" t="s">
        <v>2</v>
      </c>
      <c r="J7029" s="12" t="s">
        <v>2</v>
      </c>
    </row>
    <row r="7030" spans="6:10">
      <c r="F7030" s="12" t="s">
        <v>2</v>
      </c>
      <c r="G7030" s="12" t="s">
        <v>2</v>
      </c>
      <c r="I7030" s="12" t="s">
        <v>2</v>
      </c>
      <c r="J7030" s="12" t="s">
        <v>2</v>
      </c>
    </row>
    <row r="7031" spans="6:10">
      <c r="F7031" s="12" t="s">
        <v>2</v>
      </c>
      <c r="G7031" s="12" t="s">
        <v>2</v>
      </c>
      <c r="I7031" s="12" t="s">
        <v>2</v>
      </c>
      <c r="J7031" s="12" t="s">
        <v>2</v>
      </c>
    </row>
    <row r="7032" spans="6:10">
      <c r="F7032" s="12" t="s">
        <v>2</v>
      </c>
      <c r="G7032" s="12" t="s">
        <v>2</v>
      </c>
      <c r="I7032" s="12" t="s">
        <v>2</v>
      </c>
      <c r="J7032" s="12" t="s">
        <v>2</v>
      </c>
    </row>
    <row r="7033" spans="6:10">
      <c r="F7033" s="12" t="s">
        <v>2</v>
      </c>
      <c r="G7033" s="12" t="s">
        <v>2</v>
      </c>
      <c r="I7033" s="12" t="s">
        <v>2</v>
      </c>
      <c r="J7033" s="12" t="s">
        <v>2</v>
      </c>
    </row>
    <row r="7034" spans="6:10">
      <c r="F7034" s="12" t="s">
        <v>2</v>
      </c>
      <c r="G7034" s="12" t="s">
        <v>2</v>
      </c>
      <c r="I7034" s="12" t="s">
        <v>2</v>
      </c>
      <c r="J7034" s="12" t="s">
        <v>2</v>
      </c>
    </row>
    <row r="7035" spans="6:10">
      <c r="F7035" s="12" t="s">
        <v>2</v>
      </c>
      <c r="G7035" s="12" t="s">
        <v>2</v>
      </c>
      <c r="I7035" s="12" t="s">
        <v>2</v>
      </c>
      <c r="J7035" s="12" t="s">
        <v>2</v>
      </c>
    </row>
    <row r="7036" spans="6:10">
      <c r="F7036" s="12" t="s">
        <v>2</v>
      </c>
      <c r="G7036" s="12" t="s">
        <v>2</v>
      </c>
      <c r="I7036" s="12" t="s">
        <v>2</v>
      </c>
      <c r="J7036" s="12" t="s">
        <v>2</v>
      </c>
    </row>
    <row r="7037" spans="6:10">
      <c r="F7037" s="12" t="s">
        <v>2</v>
      </c>
      <c r="G7037" s="12" t="s">
        <v>2</v>
      </c>
      <c r="I7037" s="12" t="s">
        <v>2</v>
      </c>
      <c r="J7037" s="12" t="s">
        <v>2</v>
      </c>
    </row>
    <row r="7038" spans="6:10">
      <c r="F7038" s="12" t="s">
        <v>2</v>
      </c>
      <c r="G7038" s="12" t="s">
        <v>2</v>
      </c>
      <c r="I7038" s="12" t="s">
        <v>2</v>
      </c>
      <c r="J7038" s="12" t="s">
        <v>2</v>
      </c>
    </row>
    <row r="7039" spans="6:10">
      <c r="F7039" s="12" t="s">
        <v>2</v>
      </c>
      <c r="G7039" s="12" t="s">
        <v>2</v>
      </c>
      <c r="I7039" s="12" t="s">
        <v>2</v>
      </c>
      <c r="J7039" s="12" t="s">
        <v>2</v>
      </c>
    </row>
    <row r="7040" spans="6:10">
      <c r="F7040" s="12" t="s">
        <v>2</v>
      </c>
      <c r="G7040" s="12" t="s">
        <v>2</v>
      </c>
      <c r="I7040" s="12" t="s">
        <v>2</v>
      </c>
      <c r="J7040" s="12" t="s">
        <v>2</v>
      </c>
    </row>
    <row r="7041" spans="6:10">
      <c r="F7041" s="12" t="s">
        <v>2</v>
      </c>
      <c r="G7041" s="12" t="s">
        <v>2</v>
      </c>
      <c r="I7041" s="12" t="s">
        <v>2</v>
      </c>
      <c r="J7041" s="12" t="s">
        <v>2</v>
      </c>
    </row>
    <row r="7042" spans="6:10">
      <c r="F7042" s="12" t="s">
        <v>2</v>
      </c>
      <c r="G7042" s="12" t="s">
        <v>2</v>
      </c>
      <c r="I7042" s="12" t="s">
        <v>2</v>
      </c>
      <c r="J7042" s="12" t="s">
        <v>2</v>
      </c>
    </row>
    <row r="7043" spans="6:10">
      <c r="F7043" s="12" t="s">
        <v>2</v>
      </c>
      <c r="G7043" s="12" t="s">
        <v>2</v>
      </c>
      <c r="I7043" s="12" t="s">
        <v>2</v>
      </c>
      <c r="J7043" s="12" t="s">
        <v>2</v>
      </c>
    </row>
    <row r="7044" spans="6:10">
      <c r="F7044" s="12" t="s">
        <v>2</v>
      </c>
      <c r="G7044" s="12" t="s">
        <v>2</v>
      </c>
      <c r="I7044" s="12" t="s">
        <v>2</v>
      </c>
      <c r="J7044" s="12" t="s">
        <v>2</v>
      </c>
    </row>
    <row r="7045" spans="6:10">
      <c r="F7045" s="12" t="s">
        <v>2</v>
      </c>
      <c r="G7045" s="12" t="s">
        <v>2</v>
      </c>
      <c r="I7045" s="12" t="s">
        <v>2</v>
      </c>
      <c r="J7045" s="12" t="s">
        <v>2</v>
      </c>
    </row>
    <row r="7046" spans="6:10">
      <c r="F7046" s="12" t="s">
        <v>2</v>
      </c>
      <c r="G7046" s="12" t="s">
        <v>2</v>
      </c>
      <c r="I7046" s="12" t="s">
        <v>2</v>
      </c>
      <c r="J7046" s="12" t="s">
        <v>2</v>
      </c>
    </row>
    <row r="7047" spans="6:10">
      <c r="F7047" s="12" t="s">
        <v>2</v>
      </c>
      <c r="G7047" s="12" t="s">
        <v>2</v>
      </c>
      <c r="I7047" s="12" t="s">
        <v>2</v>
      </c>
      <c r="J7047" s="12" t="s">
        <v>2</v>
      </c>
    </row>
    <row r="7048" spans="6:10">
      <c r="F7048" s="12" t="s">
        <v>2</v>
      </c>
      <c r="G7048" s="12" t="s">
        <v>2</v>
      </c>
      <c r="I7048" s="12" t="s">
        <v>2</v>
      </c>
      <c r="J7048" s="12" t="s">
        <v>2</v>
      </c>
    </row>
    <row r="7049" spans="6:10">
      <c r="F7049" s="12" t="s">
        <v>2</v>
      </c>
      <c r="G7049" s="12" t="s">
        <v>2</v>
      </c>
      <c r="I7049" s="12" t="s">
        <v>2</v>
      </c>
      <c r="J7049" s="12" t="s">
        <v>2</v>
      </c>
    </row>
    <row r="7050" spans="6:10">
      <c r="F7050" s="12" t="s">
        <v>2</v>
      </c>
      <c r="G7050" s="12" t="s">
        <v>2</v>
      </c>
      <c r="I7050" s="12" t="s">
        <v>2</v>
      </c>
      <c r="J7050" s="12" t="s">
        <v>2</v>
      </c>
    </row>
    <row r="7051" spans="6:10">
      <c r="F7051" s="12" t="s">
        <v>2</v>
      </c>
      <c r="G7051" s="12" t="s">
        <v>2</v>
      </c>
      <c r="I7051" s="12" t="s">
        <v>2</v>
      </c>
      <c r="J7051" s="12" t="s">
        <v>2</v>
      </c>
    </row>
    <row r="7052" spans="6:10">
      <c r="F7052" s="12" t="s">
        <v>2</v>
      </c>
      <c r="G7052" s="12" t="s">
        <v>2</v>
      </c>
      <c r="I7052" s="12" t="s">
        <v>2</v>
      </c>
      <c r="J7052" s="12" t="s">
        <v>2</v>
      </c>
    </row>
    <row r="7053" spans="6:10">
      <c r="F7053" s="12" t="s">
        <v>2</v>
      </c>
      <c r="G7053" s="12" t="s">
        <v>2</v>
      </c>
      <c r="I7053" s="12" t="s">
        <v>2</v>
      </c>
      <c r="J7053" s="12" t="s">
        <v>2</v>
      </c>
    </row>
    <row r="7054" spans="6:10">
      <c r="F7054" s="12" t="s">
        <v>2</v>
      </c>
      <c r="G7054" s="12" t="s">
        <v>2</v>
      </c>
      <c r="I7054" s="12" t="s">
        <v>2</v>
      </c>
      <c r="J7054" s="12" t="s">
        <v>2</v>
      </c>
    </row>
    <row r="7055" spans="6:10">
      <c r="F7055" s="12" t="s">
        <v>2</v>
      </c>
      <c r="G7055" s="12" t="s">
        <v>2</v>
      </c>
      <c r="I7055" s="12" t="s">
        <v>2</v>
      </c>
      <c r="J7055" s="12" t="s">
        <v>2</v>
      </c>
    </row>
    <row r="7056" spans="6:10">
      <c r="F7056" s="12" t="s">
        <v>2</v>
      </c>
      <c r="G7056" s="12" t="s">
        <v>2</v>
      </c>
      <c r="I7056" s="12" t="s">
        <v>2</v>
      </c>
      <c r="J7056" s="12" t="s">
        <v>2</v>
      </c>
    </row>
    <row r="7057" spans="6:10">
      <c r="F7057" s="12" t="s">
        <v>2</v>
      </c>
      <c r="G7057" s="12" t="s">
        <v>2</v>
      </c>
      <c r="I7057" s="12" t="s">
        <v>2</v>
      </c>
      <c r="J7057" s="12" t="s">
        <v>2</v>
      </c>
    </row>
    <row r="7058" spans="6:10">
      <c r="F7058" s="12" t="s">
        <v>2</v>
      </c>
      <c r="G7058" s="12" t="s">
        <v>2</v>
      </c>
      <c r="I7058" s="12" t="s">
        <v>2</v>
      </c>
      <c r="J7058" s="12" t="s">
        <v>2</v>
      </c>
    </row>
    <row r="7059" spans="6:10">
      <c r="F7059" s="12" t="s">
        <v>2</v>
      </c>
      <c r="G7059" s="12" t="s">
        <v>2</v>
      </c>
      <c r="I7059" s="12" t="s">
        <v>2</v>
      </c>
      <c r="J7059" s="12" t="s">
        <v>2</v>
      </c>
    </row>
    <row r="7060" spans="6:10">
      <c r="F7060" s="12" t="s">
        <v>2</v>
      </c>
      <c r="G7060" s="12" t="s">
        <v>2</v>
      </c>
      <c r="I7060" s="12" t="s">
        <v>2</v>
      </c>
      <c r="J7060" s="12" t="s">
        <v>2</v>
      </c>
    </row>
    <row r="7061" spans="6:10">
      <c r="F7061" s="12" t="s">
        <v>2</v>
      </c>
      <c r="G7061" s="12" t="s">
        <v>2</v>
      </c>
      <c r="I7061" s="12" t="s">
        <v>2</v>
      </c>
      <c r="J7061" s="12" t="s">
        <v>2</v>
      </c>
    </row>
    <row r="7062" spans="6:10">
      <c r="F7062" s="12" t="s">
        <v>2</v>
      </c>
      <c r="G7062" s="12" t="s">
        <v>2</v>
      </c>
      <c r="I7062" s="12" t="s">
        <v>2</v>
      </c>
      <c r="J7062" s="12" t="s">
        <v>2</v>
      </c>
    </row>
    <row r="7063" spans="6:10">
      <c r="F7063" s="12" t="s">
        <v>2</v>
      </c>
      <c r="G7063" s="12" t="s">
        <v>2</v>
      </c>
      <c r="I7063" s="12" t="s">
        <v>2</v>
      </c>
      <c r="J7063" s="12" t="s">
        <v>2</v>
      </c>
    </row>
    <row r="7064" spans="6:10">
      <c r="F7064" s="12" t="s">
        <v>2</v>
      </c>
      <c r="G7064" s="12" t="s">
        <v>2</v>
      </c>
      <c r="I7064" s="12" t="s">
        <v>2</v>
      </c>
      <c r="J7064" s="12" t="s">
        <v>2</v>
      </c>
    </row>
    <row r="7065" spans="6:10">
      <c r="F7065" s="12" t="s">
        <v>2</v>
      </c>
      <c r="G7065" s="12" t="s">
        <v>2</v>
      </c>
      <c r="I7065" s="12" t="s">
        <v>2</v>
      </c>
      <c r="J7065" s="12" t="s">
        <v>2</v>
      </c>
    </row>
    <row r="7066" spans="6:10">
      <c r="F7066" s="12" t="s">
        <v>2</v>
      </c>
      <c r="G7066" s="12" t="s">
        <v>2</v>
      </c>
      <c r="I7066" s="12" t="s">
        <v>2</v>
      </c>
      <c r="J7066" s="12" t="s">
        <v>2</v>
      </c>
    </row>
    <row r="7067" spans="6:10">
      <c r="F7067" s="12" t="s">
        <v>2</v>
      </c>
      <c r="G7067" s="12" t="s">
        <v>2</v>
      </c>
      <c r="I7067" s="12" t="s">
        <v>2</v>
      </c>
      <c r="J7067" s="12" t="s">
        <v>2</v>
      </c>
    </row>
    <row r="7068" spans="6:10">
      <c r="F7068" s="12" t="s">
        <v>2</v>
      </c>
      <c r="G7068" s="12" t="s">
        <v>2</v>
      </c>
      <c r="I7068" s="12" t="s">
        <v>2</v>
      </c>
      <c r="J7068" s="12" t="s">
        <v>2</v>
      </c>
    </row>
    <row r="7069" spans="6:10">
      <c r="F7069" s="12" t="s">
        <v>2</v>
      </c>
      <c r="G7069" s="12" t="s">
        <v>2</v>
      </c>
      <c r="I7069" s="12" t="s">
        <v>2</v>
      </c>
      <c r="J7069" s="12" t="s">
        <v>2</v>
      </c>
    </row>
    <row r="7070" spans="6:10">
      <c r="F7070" s="12" t="s">
        <v>2</v>
      </c>
      <c r="G7070" s="12" t="s">
        <v>2</v>
      </c>
      <c r="I7070" s="12" t="s">
        <v>2</v>
      </c>
      <c r="J7070" s="12" t="s">
        <v>2</v>
      </c>
    </row>
    <row r="7071" spans="6:10">
      <c r="F7071" s="12" t="s">
        <v>2</v>
      </c>
      <c r="G7071" s="12" t="s">
        <v>2</v>
      </c>
      <c r="I7071" s="12" t="s">
        <v>2</v>
      </c>
      <c r="J7071" s="12" t="s">
        <v>2</v>
      </c>
    </row>
    <row r="7072" spans="6:10">
      <c r="F7072" s="12" t="s">
        <v>2</v>
      </c>
      <c r="G7072" s="12" t="s">
        <v>2</v>
      </c>
      <c r="I7072" s="12" t="s">
        <v>2</v>
      </c>
      <c r="J7072" s="12" t="s">
        <v>2</v>
      </c>
    </row>
    <row r="7073" spans="6:10">
      <c r="F7073" s="12" t="s">
        <v>2</v>
      </c>
      <c r="G7073" s="12" t="s">
        <v>2</v>
      </c>
      <c r="I7073" s="12" t="s">
        <v>2</v>
      </c>
      <c r="J7073" s="12" t="s">
        <v>2</v>
      </c>
    </row>
    <row r="7074" spans="6:10">
      <c r="F7074" s="12" t="s">
        <v>2</v>
      </c>
      <c r="G7074" s="12" t="s">
        <v>2</v>
      </c>
      <c r="I7074" s="12" t="s">
        <v>2</v>
      </c>
      <c r="J7074" s="12" t="s">
        <v>2</v>
      </c>
    </row>
    <row r="7075" spans="6:10">
      <c r="F7075" s="12" t="s">
        <v>2</v>
      </c>
      <c r="G7075" s="12" t="s">
        <v>2</v>
      </c>
      <c r="I7075" s="12" t="s">
        <v>2</v>
      </c>
      <c r="J7075" s="12" t="s">
        <v>2</v>
      </c>
    </row>
    <row r="7076" spans="6:10">
      <c r="F7076" s="12" t="s">
        <v>2</v>
      </c>
      <c r="G7076" s="12" t="s">
        <v>2</v>
      </c>
      <c r="I7076" s="12" t="s">
        <v>2</v>
      </c>
      <c r="J7076" s="12" t="s">
        <v>2</v>
      </c>
    </row>
    <row r="7077" spans="6:10">
      <c r="F7077" s="12" t="s">
        <v>2</v>
      </c>
      <c r="G7077" s="12" t="s">
        <v>2</v>
      </c>
      <c r="I7077" s="12" t="s">
        <v>2</v>
      </c>
      <c r="J7077" s="12" t="s">
        <v>2</v>
      </c>
    </row>
    <row r="7078" spans="6:10">
      <c r="F7078" s="12" t="s">
        <v>2</v>
      </c>
      <c r="G7078" s="12" t="s">
        <v>2</v>
      </c>
      <c r="I7078" s="12" t="s">
        <v>2</v>
      </c>
      <c r="J7078" s="12" t="s">
        <v>2</v>
      </c>
    </row>
    <row r="7079" spans="6:10">
      <c r="F7079" s="12" t="s">
        <v>2</v>
      </c>
      <c r="G7079" s="12" t="s">
        <v>2</v>
      </c>
      <c r="I7079" s="12" t="s">
        <v>2</v>
      </c>
      <c r="J7079" s="12" t="s">
        <v>2</v>
      </c>
    </row>
    <row r="7080" spans="6:10">
      <c r="F7080" s="12" t="s">
        <v>2</v>
      </c>
      <c r="G7080" s="12" t="s">
        <v>2</v>
      </c>
      <c r="I7080" s="12" t="s">
        <v>2</v>
      </c>
      <c r="J7080" s="12" t="s">
        <v>2</v>
      </c>
    </row>
    <row r="7081" spans="6:10">
      <c r="F7081" s="12" t="s">
        <v>2</v>
      </c>
      <c r="G7081" s="12" t="s">
        <v>2</v>
      </c>
      <c r="I7081" s="12" t="s">
        <v>2</v>
      </c>
      <c r="J7081" s="12" t="s">
        <v>2</v>
      </c>
    </row>
    <row r="7082" spans="6:10">
      <c r="F7082" s="12" t="s">
        <v>2</v>
      </c>
      <c r="G7082" s="12" t="s">
        <v>2</v>
      </c>
      <c r="I7082" s="12" t="s">
        <v>2</v>
      </c>
      <c r="J7082" s="12" t="s">
        <v>2</v>
      </c>
    </row>
    <row r="7083" spans="6:10">
      <c r="F7083" s="12" t="s">
        <v>2</v>
      </c>
      <c r="G7083" s="12" t="s">
        <v>2</v>
      </c>
      <c r="I7083" s="12" t="s">
        <v>2</v>
      </c>
      <c r="J7083" s="12" t="s">
        <v>2</v>
      </c>
    </row>
    <row r="7084" spans="6:10">
      <c r="F7084" s="12" t="s">
        <v>2</v>
      </c>
      <c r="G7084" s="12" t="s">
        <v>2</v>
      </c>
      <c r="I7084" s="12" t="s">
        <v>2</v>
      </c>
      <c r="J7084" s="12" t="s">
        <v>2</v>
      </c>
    </row>
    <row r="7085" spans="6:10">
      <c r="F7085" s="12" t="s">
        <v>2</v>
      </c>
      <c r="G7085" s="12" t="s">
        <v>2</v>
      </c>
      <c r="I7085" s="12" t="s">
        <v>2</v>
      </c>
      <c r="J7085" s="12" t="s">
        <v>2</v>
      </c>
    </row>
    <row r="7086" spans="6:10">
      <c r="F7086" s="12" t="s">
        <v>2</v>
      </c>
      <c r="G7086" s="12" t="s">
        <v>2</v>
      </c>
      <c r="I7086" s="12" t="s">
        <v>2</v>
      </c>
      <c r="J7086" s="12" t="s">
        <v>2</v>
      </c>
    </row>
    <row r="7087" spans="6:10">
      <c r="F7087" s="12" t="s">
        <v>2</v>
      </c>
      <c r="G7087" s="12" t="s">
        <v>2</v>
      </c>
      <c r="I7087" s="12" t="s">
        <v>2</v>
      </c>
      <c r="J7087" s="12" t="s">
        <v>2</v>
      </c>
    </row>
    <row r="7088" spans="6:10">
      <c r="F7088" s="12" t="s">
        <v>2</v>
      </c>
      <c r="G7088" s="12" t="s">
        <v>2</v>
      </c>
      <c r="I7088" s="12" t="s">
        <v>2</v>
      </c>
      <c r="J7088" s="12" t="s">
        <v>2</v>
      </c>
    </row>
    <row r="7089" spans="6:10">
      <c r="F7089" s="12" t="s">
        <v>2</v>
      </c>
      <c r="G7089" s="12" t="s">
        <v>2</v>
      </c>
      <c r="I7089" s="12" t="s">
        <v>2</v>
      </c>
      <c r="J7089" s="12" t="s">
        <v>2</v>
      </c>
    </row>
    <row r="7090" spans="6:10">
      <c r="F7090" s="12" t="s">
        <v>2</v>
      </c>
      <c r="G7090" s="12" t="s">
        <v>2</v>
      </c>
      <c r="I7090" s="12" t="s">
        <v>2</v>
      </c>
      <c r="J7090" s="12" t="s">
        <v>2</v>
      </c>
    </row>
    <row r="7091" spans="6:10">
      <c r="F7091" s="12" t="s">
        <v>2</v>
      </c>
      <c r="G7091" s="12" t="s">
        <v>2</v>
      </c>
      <c r="I7091" s="12" t="s">
        <v>2</v>
      </c>
      <c r="J7091" s="12" t="s">
        <v>2</v>
      </c>
    </row>
    <row r="7092" spans="6:10">
      <c r="F7092" s="12" t="s">
        <v>2</v>
      </c>
      <c r="G7092" s="12" t="s">
        <v>2</v>
      </c>
      <c r="I7092" s="12" t="s">
        <v>2</v>
      </c>
      <c r="J7092" s="12" t="s">
        <v>2</v>
      </c>
    </row>
    <row r="7093" spans="6:10">
      <c r="F7093" s="12" t="s">
        <v>2</v>
      </c>
      <c r="G7093" s="12" t="s">
        <v>2</v>
      </c>
      <c r="I7093" s="12" t="s">
        <v>2</v>
      </c>
      <c r="J7093" s="12" t="s">
        <v>2</v>
      </c>
    </row>
    <row r="7094" spans="6:10">
      <c r="F7094" s="12" t="s">
        <v>2</v>
      </c>
      <c r="G7094" s="12" t="s">
        <v>2</v>
      </c>
      <c r="I7094" s="12" t="s">
        <v>2</v>
      </c>
      <c r="J7094" s="12" t="s">
        <v>2</v>
      </c>
    </row>
    <row r="7095" spans="6:10">
      <c r="F7095" s="12" t="s">
        <v>2</v>
      </c>
      <c r="G7095" s="12" t="s">
        <v>2</v>
      </c>
      <c r="I7095" s="12" t="s">
        <v>2</v>
      </c>
      <c r="J7095" s="12" t="s">
        <v>2</v>
      </c>
    </row>
    <row r="7096" spans="6:10">
      <c r="F7096" s="12" t="s">
        <v>2</v>
      </c>
      <c r="G7096" s="12" t="s">
        <v>2</v>
      </c>
      <c r="I7096" s="12" t="s">
        <v>2</v>
      </c>
      <c r="J7096" s="12" t="s">
        <v>2</v>
      </c>
    </row>
    <row r="7097" spans="6:10">
      <c r="F7097" s="12" t="s">
        <v>2</v>
      </c>
      <c r="G7097" s="12" t="s">
        <v>2</v>
      </c>
      <c r="I7097" s="12" t="s">
        <v>2</v>
      </c>
      <c r="J7097" s="12" t="s">
        <v>2</v>
      </c>
    </row>
    <row r="7098" spans="6:10">
      <c r="F7098" s="12" t="s">
        <v>2</v>
      </c>
      <c r="G7098" s="12" t="s">
        <v>2</v>
      </c>
      <c r="I7098" s="12" t="s">
        <v>2</v>
      </c>
      <c r="J7098" s="12" t="s">
        <v>2</v>
      </c>
    </row>
    <row r="7099" spans="6:10">
      <c r="F7099" s="12" t="s">
        <v>2</v>
      </c>
      <c r="G7099" s="12" t="s">
        <v>2</v>
      </c>
      <c r="I7099" s="12" t="s">
        <v>2</v>
      </c>
      <c r="J7099" s="12" t="s">
        <v>2</v>
      </c>
    </row>
    <row r="7100" spans="6:10">
      <c r="F7100" s="12" t="s">
        <v>2</v>
      </c>
      <c r="G7100" s="12" t="s">
        <v>2</v>
      </c>
      <c r="I7100" s="12" t="s">
        <v>2</v>
      </c>
      <c r="J7100" s="12" t="s">
        <v>2</v>
      </c>
    </row>
    <row r="7101" spans="6:10">
      <c r="F7101" s="12" t="s">
        <v>2</v>
      </c>
      <c r="G7101" s="12" t="s">
        <v>2</v>
      </c>
      <c r="I7101" s="12" t="s">
        <v>2</v>
      </c>
      <c r="J7101" s="12" t="s">
        <v>2</v>
      </c>
    </row>
    <row r="7102" spans="6:10">
      <c r="F7102" s="12" t="s">
        <v>2</v>
      </c>
      <c r="G7102" s="12" t="s">
        <v>2</v>
      </c>
      <c r="I7102" s="12" t="s">
        <v>2</v>
      </c>
      <c r="J7102" s="12" t="s">
        <v>2</v>
      </c>
    </row>
    <row r="7103" spans="6:10">
      <c r="F7103" s="12" t="s">
        <v>2</v>
      </c>
      <c r="G7103" s="12" t="s">
        <v>2</v>
      </c>
      <c r="I7103" s="12" t="s">
        <v>2</v>
      </c>
      <c r="J7103" s="12" t="s">
        <v>2</v>
      </c>
    </row>
    <row r="7104" spans="6:10">
      <c r="F7104" s="12" t="s">
        <v>2</v>
      </c>
      <c r="G7104" s="12" t="s">
        <v>2</v>
      </c>
      <c r="I7104" s="12" t="s">
        <v>2</v>
      </c>
      <c r="J7104" s="12" t="s">
        <v>2</v>
      </c>
    </row>
    <row r="7105" spans="6:10">
      <c r="F7105" s="12" t="s">
        <v>2</v>
      </c>
      <c r="G7105" s="12" t="s">
        <v>2</v>
      </c>
      <c r="I7105" s="12" t="s">
        <v>2</v>
      </c>
      <c r="J7105" s="12" t="s">
        <v>2</v>
      </c>
    </row>
    <row r="7106" spans="6:10">
      <c r="F7106" s="12" t="s">
        <v>2</v>
      </c>
      <c r="G7106" s="12" t="s">
        <v>2</v>
      </c>
      <c r="I7106" s="12" t="s">
        <v>2</v>
      </c>
      <c r="J7106" s="12" t="s">
        <v>2</v>
      </c>
    </row>
    <row r="7107" spans="6:10">
      <c r="F7107" s="12" t="s">
        <v>2</v>
      </c>
      <c r="G7107" s="12" t="s">
        <v>2</v>
      </c>
      <c r="I7107" s="12" t="s">
        <v>2</v>
      </c>
      <c r="J7107" s="12" t="s">
        <v>2</v>
      </c>
    </row>
    <row r="7108" spans="6:10">
      <c r="F7108" s="12" t="s">
        <v>2</v>
      </c>
      <c r="G7108" s="12" t="s">
        <v>2</v>
      </c>
      <c r="I7108" s="12" t="s">
        <v>2</v>
      </c>
      <c r="J7108" s="12" t="s">
        <v>2</v>
      </c>
    </row>
    <row r="7109" spans="6:10">
      <c r="F7109" s="12" t="s">
        <v>2</v>
      </c>
      <c r="G7109" s="12" t="s">
        <v>2</v>
      </c>
      <c r="I7109" s="12" t="s">
        <v>2</v>
      </c>
      <c r="J7109" s="12" t="s">
        <v>2</v>
      </c>
    </row>
    <row r="7110" spans="6:10">
      <c r="F7110" s="12" t="s">
        <v>2</v>
      </c>
      <c r="G7110" s="12" t="s">
        <v>2</v>
      </c>
      <c r="I7110" s="12" t="s">
        <v>2</v>
      </c>
      <c r="J7110" s="12" t="s">
        <v>2</v>
      </c>
    </row>
    <row r="7111" spans="6:10">
      <c r="F7111" s="12" t="s">
        <v>2</v>
      </c>
      <c r="G7111" s="12" t="s">
        <v>2</v>
      </c>
      <c r="I7111" s="12" t="s">
        <v>2</v>
      </c>
      <c r="J7111" s="12" t="s">
        <v>2</v>
      </c>
    </row>
    <row r="7112" spans="6:10">
      <c r="F7112" s="12" t="s">
        <v>2</v>
      </c>
      <c r="G7112" s="12" t="s">
        <v>2</v>
      </c>
      <c r="I7112" s="12" t="s">
        <v>2</v>
      </c>
      <c r="J7112" s="12" t="s">
        <v>2</v>
      </c>
    </row>
    <row r="7113" spans="6:10">
      <c r="F7113" s="12" t="s">
        <v>2</v>
      </c>
      <c r="G7113" s="12" t="s">
        <v>2</v>
      </c>
      <c r="I7113" s="12" t="s">
        <v>2</v>
      </c>
      <c r="J7113" s="12" t="s">
        <v>2</v>
      </c>
    </row>
    <row r="7114" spans="6:10">
      <c r="F7114" s="12" t="s">
        <v>2</v>
      </c>
      <c r="G7114" s="12" t="s">
        <v>2</v>
      </c>
      <c r="I7114" s="12" t="s">
        <v>2</v>
      </c>
      <c r="J7114" s="12" t="s">
        <v>2</v>
      </c>
    </row>
    <row r="7115" spans="6:10">
      <c r="F7115" s="12" t="s">
        <v>2</v>
      </c>
      <c r="G7115" s="12" t="s">
        <v>2</v>
      </c>
      <c r="I7115" s="12" t="s">
        <v>2</v>
      </c>
      <c r="J7115" s="12" t="s">
        <v>2</v>
      </c>
    </row>
    <row r="7116" spans="6:10">
      <c r="F7116" s="12" t="s">
        <v>2</v>
      </c>
      <c r="G7116" s="12" t="s">
        <v>2</v>
      </c>
      <c r="I7116" s="12" t="s">
        <v>2</v>
      </c>
      <c r="J7116" s="12" t="s">
        <v>2</v>
      </c>
    </row>
    <row r="7117" spans="6:10">
      <c r="F7117" s="12" t="s">
        <v>2</v>
      </c>
      <c r="G7117" s="12" t="s">
        <v>2</v>
      </c>
      <c r="I7117" s="12" t="s">
        <v>2</v>
      </c>
      <c r="J7117" s="12" t="s">
        <v>2</v>
      </c>
    </row>
    <row r="7118" spans="6:10">
      <c r="F7118" s="12" t="s">
        <v>2</v>
      </c>
      <c r="G7118" s="12" t="s">
        <v>2</v>
      </c>
      <c r="I7118" s="12" t="s">
        <v>2</v>
      </c>
      <c r="J7118" s="12" t="s">
        <v>2</v>
      </c>
    </row>
    <row r="7119" spans="6:10">
      <c r="F7119" s="12" t="s">
        <v>2</v>
      </c>
      <c r="G7119" s="12" t="s">
        <v>2</v>
      </c>
      <c r="I7119" s="12" t="s">
        <v>2</v>
      </c>
      <c r="J7119" s="12" t="s">
        <v>2</v>
      </c>
    </row>
    <row r="7120" spans="6:10">
      <c r="F7120" s="12" t="s">
        <v>2</v>
      </c>
      <c r="G7120" s="12" t="s">
        <v>2</v>
      </c>
      <c r="I7120" s="12" t="s">
        <v>2</v>
      </c>
      <c r="J7120" s="12" t="s">
        <v>2</v>
      </c>
    </row>
    <row r="7121" spans="6:10">
      <c r="F7121" s="12" t="s">
        <v>2</v>
      </c>
      <c r="G7121" s="12" t="s">
        <v>2</v>
      </c>
      <c r="I7121" s="12" t="s">
        <v>2</v>
      </c>
      <c r="J7121" s="12" t="s">
        <v>2</v>
      </c>
    </row>
    <row r="7122" spans="6:10">
      <c r="F7122" s="12" t="s">
        <v>2</v>
      </c>
      <c r="G7122" s="12" t="s">
        <v>2</v>
      </c>
      <c r="I7122" s="12" t="s">
        <v>2</v>
      </c>
      <c r="J7122" s="12" t="s">
        <v>2</v>
      </c>
    </row>
    <row r="7123" spans="6:10">
      <c r="F7123" s="12" t="s">
        <v>2</v>
      </c>
      <c r="G7123" s="12" t="s">
        <v>2</v>
      </c>
      <c r="I7123" s="12" t="s">
        <v>2</v>
      </c>
      <c r="J7123" s="12" t="s">
        <v>2</v>
      </c>
    </row>
    <row r="7124" spans="6:10">
      <c r="F7124" s="12" t="s">
        <v>2</v>
      </c>
      <c r="G7124" s="12" t="s">
        <v>2</v>
      </c>
      <c r="I7124" s="12" t="s">
        <v>2</v>
      </c>
      <c r="J7124" s="12" t="s">
        <v>2</v>
      </c>
    </row>
    <row r="7125" spans="6:10">
      <c r="F7125" s="12" t="s">
        <v>2</v>
      </c>
      <c r="G7125" s="12" t="s">
        <v>2</v>
      </c>
      <c r="I7125" s="12" t="s">
        <v>2</v>
      </c>
      <c r="J7125" s="12" t="s">
        <v>2</v>
      </c>
    </row>
    <row r="7126" spans="6:10">
      <c r="F7126" s="12" t="s">
        <v>2</v>
      </c>
      <c r="G7126" s="12" t="s">
        <v>2</v>
      </c>
      <c r="I7126" s="12" t="s">
        <v>2</v>
      </c>
      <c r="J7126" s="12" t="s">
        <v>2</v>
      </c>
    </row>
    <row r="7127" spans="6:10">
      <c r="F7127" s="12" t="s">
        <v>2</v>
      </c>
      <c r="G7127" s="12" t="s">
        <v>2</v>
      </c>
      <c r="I7127" s="12" t="s">
        <v>2</v>
      </c>
      <c r="J7127" s="12" t="s">
        <v>2</v>
      </c>
    </row>
    <row r="7128" spans="6:10">
      <c r="F7128" s="12" t="s">
        <v>2</v>
      </c>
      <c r="G7128" s="12" t="s">
        <v>2</v>
      </c>
      <c r="I7128" s="12" t="s">
        <v>2</v>
      </c>
      <c r="J7128" s="12" t="s">
        <v>2</v>
      </c>
    </row>
    <row r="7129" spans="6:10">
      <c r="F7129" s="12" t="s">
        <v>2</v>
      </c>
      <c r="G7129" s="12" t="s">
        <v>2</v>
      </c>
      <c r="I7129" s="12" t="s">
        <v>2</v>
      </c>
      <c r="J7129" s="12" t="s">
        <v>2</v>
      </c>
    </row>
    <row r="7130" spans="6:10">
      <c r="F7130" s="12" t="s">
        <v>2</v>
      </c>
      <c r="G7130" s="12" t="s">
        <v>2</v>
      </c>
      <c r="I7130" s="12" t="s">
        <v>2</v>
      </c>
      <c r="J7130" s="12" t="s">
        <v>2</v>
      </c>
    </row>
    <row r="7131" spans="6:10">
      <c r="F7131" s="12" t="s">
        <v>2</v>
      </c>
      <c r="G7131" s="12" t="s">
        <v>2</v>
      </c>
      <c r="I7131" s="12" t="s">
        <v>2</v>
      </c>
      <c r="J7131" s="12" t="s">
        <v>2</v>
      </c>
    </row>
    <row r="7132" spans="6:10">
      <c r="F7132" s="12" t="s">
        <v>2</v>
      </c>
      <c r="G7132" s="12" t="s">
        <v>2</v>
      </c>
      <c r="I7132" s="12" t="s">
        <v>2</v>
      </c>
      <c r="J7132" s="12" t="s">
        <v>2</v>
      </c>
    </row>
    <row r="7133" spans="6:10">
      <c r="F7133" s="12" t="s">
        <v>2</v>
      </c>
      <c r="G7133" s="12" t="s">
        <v>2</v>
      </c>
      <c r="I7133" s="12" t="s">
        <v>2</v>
      </c>
      <c r="J7133" s="12" t="s">
        <v>2</v>
      </c>
    </row>
    <row r="7134" spans="6:10">
      <c r="F7134" s="12" t="s">
        <v>2</v>
      </c>
      <c r="G7134" s="12" t="s">
        <v>2</v>
      </c>
      <c r="I7134" s="12" t="s">
        <v>2</v>
      </c>
      <c r="J7134" s="12" t="s">
        <v>2</v>
      </c>
    </row>
    <row r="7135" spans="6:10">
      <c r="F7135" s="12" t="s">
        <v>2</v>
      </c>
      <c r="G7135" s="12" t="s">
        <v>2</v>
      </c>
      <c r="I7135" s="12" t="s">
        <v>2</v>
      </c>
      <c r="J7135" s="12" t="s">
        <v>2</v>
      </c>
    </row>
    <row r="7136" spans="6:10">
      <c r="F7136" s="12" t="s">
        <v>2</v>
      </c>
      <c r="G7136" s="12" t="s">
        <v>2</v>
      </c>
      <c r="I7136" s="12" t="s">
        <v>2</v>
      </c>
      <c r="J7136" s="12" t="s">
        <v>2</v>
      </c>
    </row>
    <row r="7137" spans="6:10">
      <c r="F7137" s="12" t="s">
        <v>2</v>
      </c>
      <c r="G7137" s="12" t="s">
        <v>2</v>
      </c>
      <c r="I7137" s="12" t="s">
        <v>2</v>
      </c>
      <c r="J7137" s="12" t="s">
        <v>2</v>
      </c>
    </row>
    <row r="7138" spans="6:10">
      <c r="F7138" s="12" t="s">
        <v>2</v>
      </c>
      <c r="G7138" s="12" t="s">
        <v>2</v>
      </c>
      <c r="I7138" s="12" t="s">
        <v>2</v>
      </c>
      <c r="J7138" s="12" t="s">
        <v>2</v>
      </c>
    </row>
    <row r="7139" spans="6:10">
      <c r="F7139" s="12" t="s">
        <v>2</v>
      </c>
      <c r="G7139" s="12" t="s">
        <v>2</v>
      </c>
      <c r="I7139" s="12" t="s">
        <v>2</v>
      </c>
      <c r="J7139" s="12" t="s">
        <v>2</v>
      </c>
    </row>
    <row r="7140" spans="6:10">
      <c r="F7140" s="12" t="s">
        <v>2</v>
      </c>
      <c r="G7140" s="12" t="s">
        <v>2</v>
      </c>
      <c r="I7140" s="12" t="s">
        <v>2</v>
      </c>
      <c r="J7140" s="12" t="s">
        <v>2</v>
      </c>
    </row>
    <row r="7141" spans="6:10">
      <c r="F7141" s="12" t="s">
        <v>2</v>
      </c>
      <c r="G7141" s="12" t="s">
        <v>2</v>
      </c>
      <c r="I7141" s="12" t="s">
        <v>2</v>
      </c>
      <c r="J7141" s="12" t="s">
        <v>2</v>
      </c>
    </row>
    <row r="7142" spans="6:10">
      <c r="F7142" s="12" t="s">
        <v>2</v>
      </c>
      <c r="G7142" s="12" t="s">
        <v>2</v>
      </c>
      <c r="I7142" s="12" t="s">
        <v>2</v>
      </c>
      <c r="J7142" s="12" t="s">
        <v>2</v>
      </c>
    </row>
    <row r="7143" spans="6:10">
      <c r="F7143" s="12" t="s">
        <v>2</v>
      </c>
      <c r="G7143" s="12" t="s">
        <v>2</v>
      </c>
      <c r="I7143" s="12" t="s">
        <v>2</v>
      </c>
      <c r="J7143" s="12" t="s">
        <v>2</v>
      </c>
    </row>
    <row r="7144" spans="6:10">
      <c r="F7144" s="12" t="s">
        <v>2</v>
      </c>
      <c r="G7144" s="12" t="s">
        <v>2</v>
      </c>
      <c r="I7144" s="12" t="s">
        <v>2</v>
      </c>
      <c r="J7144" s="12" t="s">
        <v>2</v>
      </c>
    </row>
    <row r="7145" spans="6:10">
      <c r="F7145" s="12" t="s">
        <v>2</v>
      </c>
      <c r="G7145" s="12" t="s">
        <v>2</v>
      </c>
      <c r="I7145" s="12" t="s">
        <v>2</v>
      </c>
      <c r="J7145" s="12" t="s">
        <v>2</v>
      </c>
    </row>
    <row r="7146" spans="6:10">
      <c r="F7146" s="12" t="s">
        <v>2</v>
      </c>
      <c r="G7146" s="12" t="s">
        <v>2</v>
      </c>
      <c r="I7146" s="12" t="s">
        <v>2</v>
      </c>
      <c r="J7146" s="12" t="s">
        <v>2</v>
      </c>
    </row>
    <row r="7147" spans="6:10">
      <c r="F7147" s="12" t="s">
        <v>2</v>
      </c>
      <c r="G7147" s="12" t="s">
        <v>2</v>
      </c>
      <c r="I7147" s="12" t="s">
        <v>2</v>
      </c>
      <c r="J7147" s="12" t="s">
        <v>2</v>
      </c>
    </row>
    <row r="7148" spans="6:10">
      <c r="F7148" s="12" t="s">
        <v>2</v>
      </c>
      <c r="G7148" s="12" t="s">
        <v>2</v>
      </c>
      <c r="I7148" s="12" t="s">
        <v>2</v>
      </c>
      <c r="J7148" s="12" t="s">
        <v>2</v>
      </c>
    </row>
    <row r="7149" spans="6:10">
      <c r="F7149" s="12" t="s">
        <v>2</v>
      </c>
      <c r="G7149" s="12" t="s">
        <v>2</v>
      </c>
      <c r="I7149" s="12" t="s">
        <v>2</v>
      </c>
      <c r="J7149" s="12" t="s">
        <v>2</v>
      </c>
    </row>
    <row r="7150" spans="6:10">
      <c r="F7150" s="12" t="s">
        <v>2</v>
      </c>
      <c r="G7150" s="12" t="s">
        <v>2</v>
      </c>
      <c r="I7150" s="12" t="s">
        <v>2</v>
      </c>
      <c r="J7150" s="12" t="s">
        <v>2</v>
      </c>
    </row>
    <row r="7151" spans="6:10">
      <c r="F7151" s="12" t="s">
        <v>2</v>
      </c>
      <c r="G7151" s="12" t="s">
        <v>2</v>
      </c>
      <c r="I7151" s="12" t="s">
        <v>2</v>
      </c>
      <c r="J7151" s="12" t="s">
        <v>2</v>
      </c>
    </row>
    <row r="7152" spans="6:10">
      <c r="F7152" s="12" t="s">
        <v>2</v>
      </c>
      <c r="G7152" s="12" t="s">
        <v>2</v>
      </c>
      <c r="I7152" s="12" t="s">
        <v>2</v>
      </c>
      <c r="J7152" s="12" t="s">
        <v>2</v>
      </c>
    </row>
    <row r="7153" spans="6:10">
      <c r="F7153" s="12" t="s">
        <v>2</v>
      </c>
      <c r="G7153" s="12" t="s">
        <v>2</v>
      </c>
      <c r="I7153" s="12" t="s">
        <v>2</v>
      </c>
      <c r="J7153" s="12" t="s">
        <v>2</v>
      </c>
    </row>
    <row r="7154" spans="6:10">
      <c r="F7154" s="12" t="s">
        <v>2</v>
      </c>
      <c r="G7154" s="12" t="s">
        <v>2</v>
      </c>
      <c r="I7154" s="12" t="s">
        <v>2</v>
      </c>
      <c r="J7154" s="12" t="s">
        <v>2</v>
      </c>
    </row>
    <row r="7155" spans="6:10">
      <c r="F7155" s="12" t="s">
        <v>2</v>
      </c>
      <c r="G7155" s="12" t="s">
        <v>2</v>
      </c>
      <c r="I7155" s="12" t="s">
        <v>2</v>
      </c>
      <c r="J7155" s="12" t="s">
        <v>2</v>
      </c>
    </row>
    <row r="7156" spans="6:10">
      <c r="F7156" s="12" t="s">
        <v>2</v>
      </c>
      <c r="G7156" s="12" t="s">
        <v>2</v>
      </c>
      <c r="I7156" s="12" t="s">
        <v>2</v>
      </c>
      <c r="J7156" s="12" t="s">
        <v>2</v>
      </c>
    </row>
    <row r="7157" spans="6:10">
      <c r="F7157" s="12" t="s">
        <v>2</v>
      </c>
      <c r="G7157" s="12" t="s">
        <v>2</v>
      </c>
      <c r="I7157" s="12" t="s">
        <v>2</v>
      </c>
      <c r="J7157" s="12" t="s">
        <v>2</v>
      </c>
    </row>
    <row r="7158" spans="6:10">
      <c r="F7158" s="12" t="s">
        <v>2</v>
      </c>
      <c r="G7158" s="12" t="s">
        <v>2</v>
      </c>
      <c r="I7158" s="12" t="s">
        <v>2</v>
      </c>
      <c r="J7158" s="12" t="s">
        <v>2</v>
      </c>
    </row>
    <row r="7159" spans="6:10">
      <c r="F7159" s="12" t="s">
        <v>2</v>
      </c>
      <c r="G7159" s="12" t="s">
        <v>2</v>
      </c>
      <c r="I7159" s="12" t="s">
        <v>2</v>
      </c>
      <c r="J7159" s="12" t="s">
        <v>2</v>
      </c>
    </row>
    <row r="7160" spans="6:10">
      <c r="F7160" s="12" t="s">
        <v>2</v>
      </c>
      <c r="G7160" s="12" t="s">
        <v>2</v>
      </c>
      <c r="I7160" s="12" t="s">
        <v>2</v>
      </c>
      <c r="J7160" s="12" t="s">
        <v>2</v>
      </c>
    </row>
    <row r="7161" spans="6:10">
      <c r="F7161" s="12" t="s">
        <v>2</v>
      </c>
      <c r="G7161" s="12" t="s">
        <v>2</v>
      </c>
      <c r="I7161" s="12" t="s">
        <v>2</v>
      </c>
      <c r="J7161" s="12" t="s">
        <v>2</v>
      </c>
    </row>
    <row r="7162" spans="6:10">
      <c r="F7162" s="12" t="s">
        <v>2</v>
      </c>
      <c r="G7162" s="12" t="s">
        <v>2</v>
      </c>
      <c r="I7162" s="12" t="s">
        <v>2</v>
      </c>
      <c r="J7162" s="12" t="s">
        <v>2</v>
      </c>
    </row>
    <row r="7163" spans="6:10">
      <c r="F7163" s="12" t="s">
        <v>2</v>
      </c>
      <c r="G7163" s="12" t="s">
        <v>2</v>
      </c>
      <c r="I7163" s="12" t="s">
        <v>2</v>
      </c>
      <c r="J7163" s="12" t="s">
        <v>2</v>
      </c>
    </row>
    <row r="7164" spans="6:10">
      <c r="F7164" s="12" t="s">
        <v>2</v>
      </c>
      <c r="G7164" s="12" t="s">
        <v>2</v>
      </c>
      <c r="I7164" s="12" t="s">
        <v>2</v>
      </c>
      <c r="J7164" s="12" t="s">
        <v>2</v>
      </c>
    </row>
    <row r="7165" spans="6:10">
      <c r="F7165" s="12" t="s">
        <v>2</v>
      </c>
      <c r="G7165" s="12" t="s">
        <v>2</v>
      </c>
      <c r="I7165" s="12" t="s">
        <v>2</v>
      </c>
      <c r="J7165" s="12" t="s">
        <v>2</v>
      </c>
    </row>
    <row r="7166" spans="6:10">
      <c r="F7166" s="12" t="s">
        <v>2</v>
      </c>
      <c r="G7166" s="12" t="s">
        <v>2</v>
      </c>
      <c r="I7166" s="12" t="s">
        <v>2</v>
      </c>
      <c r="J7166" s="12" t="s">
        <v>2</v>
      </c>
    </row>
    <row r="7167" spans="6:10">
      <c r="F7167" s="12" t="s">
        <v>2</v>
      </c>
      <c r="G7167" s="12" t="s">
        <v>2</v>
      </c>
      <c r="I7167" s="12" t="s">
        <v>2</v>
      </c>
      <c r="J7167" s="12" t="s">
        <v>2</v>
      </c>
    </row>
    <row r="7168" spans="6:10">
      <c r="F7168" s="12" t="s">
        <v>2</v>
      </c>
      <c r="G7168" s="12" t="s">
        <v>2</v>
      </c>
      <c r="I7168" s="12" t="s">
        <v>2</v>
      </c>
      <c r="J7168" s="12" t="s">
        <v>2</v>
      </c>
    </row>
    <row r="7169" spans="6:10">
      <c r="F7169" s="12" t="s">
        <v>2</v>
      </c>
      <c r="G7169" s="12" t="s">
        <v>2</v>
      </c>
      <c r="I7169" s="12" t="s">
        <v>2</v>
      </c>
      <c r="J7169" s="12" t="s">
        <v>2</v>
      </c>
    </row>
    <row r="7170" spans="6:10">
      <c r="F7170" s="12" t="s">
        <v>2</v>
      </c>
      <c r="G7170" s="12" t="s">
        <v>2</v>
      </c>
      <c r="I7170" s="12" t="s">
        <v>2</v>
      </c>
      <c r="J7170" s="12" t="s">
        <v>2</v>
      </c>
    </row>
    <row r="7171" spans="6:10">
      <c r="F7171" s="12" t="s">
        <v>2</v>
      </c>
      <c r="G7171" s="12" t="s">
        <v>2</v>
      </c>
      <c r="I7171" s="12" t="s">
        <v>2</v>
      </c>
      <c r="J7171" s="12" t="s">
        <v>2</v>
      </c>
    </row>
    <row r="7172" spans="6:10">
      <c r="F7172" s="12" t="s">
        <v>2</v>
      </c>
      <c r="G7172" s="12" t="s">
        <v>2</v>
      </c>
      <c r="I7172" s="12" t="s">
        <v>2</v>
      </c>
      <c r="J7172" s="12" t="s">
        <v>2</v>
      </c>
    </row>
    <row r="7173" spans="6:10">
      <c r="F7173" s="12" t="s">
        <v>2</v>
      </c>
      <c r="G7173" s="12" t="s">
        <v>2</v>
      </c>
      <c r="I7173" s="12" t="s">
        <v>2</v>
      </c>
      <c r="J7173" s="12" t="s">
        <v>2</v>
      </c>
    </row>
    <row r="7174" spans="6:10">
      <c r="F7174" s="12" t="s">
        <v>2</v>
      </c>
      <c r="G7174" s="12" t="s">
        <v>2</v>
      </c>
      <c r="I7174" s="12" t="s">
        <v>2</v>
      </c>
      <c r="J7174" s="12" t="s">
        <v>2</v>
      </c>
    </row>
    <row r="7175" spans="6:10">
      <c r="F7175" s="12" t="s">
        <v>2</v>
      </c>
      <c r="G7175" s="12" t="s">
        <v>2</v>
      </c>
      <c r="I7175" s="12" t="s">
        <v>2</v>
      </c>
      <c r="J7175" s="12" t="s">
        <v>2</v>
      </c>
    </row>
    <row r="7176" spans="6:10">
      <c r="F7176" s="12" t="s">
        <v>2</v>
      </c>
      <c r="G7176" s="12" t="s">
        <v>2</v>
      </c>
      <c r="I7176" s="12" t="s">
        <v>2</v>
      </c>
      <c r="J7176" s="12" t="s">
        <v>2</v>
      </c>
    </row>
    <row r="7177" spans="6:10">
      <c r="F7177" s="12" t="s">
        <v>2</v>
      </c>
      <c r="G7177" s="12" t="s">
        <v>2</v>
      </c>
      <c r="I7177" s="12" t="s">
        <v>2</v>
      </c>
      <c r="J7177" s="12" t="s">
        <v>2</v>
      </c>
    </row>
    <row r="7178" spans="6:10">
      <c r="F7178" s="12" t="s">
        <v>2</v>
      </c>
      <c r="G7178" s="12" t="s">
        <v>2</v>
      </c>
      <c r="I7178" s="12" t="s">
        <v>2</v>
      </c>
      <c r="J7178" s="12" t="s">
        <v>2</v>
      </c>
    </row>
    <row r="7179" spans="6:10">
      <c r="F7179" s="12" t="s">
        <v>2</v>
      </c>
      <c r="G7179" s="12" t="s">
        <v>2</v>
      </c>
      <c r="I7179" s="12" t="s">
        <v>2</v>
      </c>
      <c r="J7179" s="12" t="s">
        <v>2</v>
      </c>
    </row>
    <row r="7180" spans="6:10">
      <c r="F7180" s="12" t="s">
        <v>2</v>
      </c>
      <c r="G7180" s="12" t="s">
        <v>2</v>
      </c>
      <c r="I7180" s="12" t="s">
        <v>2</v>
      </c>
      <c r="J7180" s="12" t="s">
        <v>2</v>
      </c>
    </row>
    <row r="7181" spans="6:10">
      <c r="F7181" s="12" t="s">
        <v>2</v>
      </c>
      <c r="G7181" s="12" t="s">
        <v>2</v>
      </c>
      <c r="I7181" s="12" t="s">
        <v>2</v>
      </c>
      <c r="J7181" s="12" t="s">
        <v>2</v>
      </c>
    </row>
    <row r="7182" spans="6:10">
      <c r="F7182" s="12" t="s">
        <v>2</v>
      </c>
      <c r="G7182" s="12" t="s">
        <v>2</v>
      </c>
      <c r="I7182" s="12" t="s">
        <v>2</v>
      </c>
      <c r="J7182" s="12" t="s">
        <v>2</v>
      </c>
    </row>
    <row r="7183" spans="6:10">
      <c r="F7183" s="12" t="s">
        <v>2</v>
      </c>
      <c r="G7183" s="12" t="s">
        <v>2</v>
      </c>
      <c r="I7183" s="12" t="s">
        <v>2</v>
      </c>
      <c r="J7183" s="12" t="s">
        <v>2</v>
      </c>
    </row>
    <row r="7184" spans="6:10">
      <c r="F7184" s="12" t="s">
        <v>2</v>
      </c>
      <c r="G7184" s="12" t="s">
        <v>2</v>
      </c>
      <c r="I7184" s="12" t="s">
        <v>2</v>
      </c>
      <c r="J7184" s="12" t="s">
        <v>2</v>
      </c>
    </row>
    <row r="7185" spans="6:10">
      <c r="F7185" s="12" t="s">
        <v>2</v>
      </c>
      <c r="G7185" s="12" t="s">
        <v>2</v>
      </c>
      <c r="I7185" s="12" t="s">
        <v>2</v>
      </c>
      <c r="J7185" s="12" t="s">
        <v>2</v>
      </c>
    </row>
    <row r="7186" spans="6:10">
      <c r="F7186" s="12" t="s">
        <v>2</v>
      </c>
      <c r="G7186" s="12" t="s">
        <v>2</v>
      </c>
      <c r="I7186" s="12" t="s">
        <v>2</v>
      </c>
      <c r="J7186" s="12" t="s">
        <v>2</v>
      </c>
    </row>
    <row r="7187" spans="6:10">
      <c r="F7187" s="12" t="s">
        <v>2</v>
      </c>
      <c r="G7187" s="12" t="s">
        <v>2</v>
      </c>
      <c r="I7187" s="12" t="s">
        <v>2</v>
      </c>
      <c r="J7187" s="12" t="s">
        <v>2</v>
      </c>
    </row>
    <row r="7188" spans="6:10">
      <c r="F7188" s="12" t="s">
        <v>2</v>
      </c>
      <c r="G7188" s="12" t="s">
        <v>2</v>
      </c>
      <c r="I7188" s="12" t="s">
        <v>2</v>
      </c>
      <c r="J7188" s="12" t="s">
        <v>2</v>
      </c>
    </row>
    <row r="7189" spans="6:10">
      <c r="F7189" s="12" t="s">
        <v>2</v>
      </c>
      <c r="G7189" s="12" t="s">
        <v>2</v>
      </c>
      <c r="I7189" s="12" t="s">
        <v>2</v>
      </c>
      <c r="J7189" s="12" t="s">
        <v>2</v>
      </c>
    </row>
    <row r="7190" spans="6:10">
      <c r="F7190" s="12" t="s">
        <v>2</v>
      </c>
      <c r="G7190" s="12" t="s">
        <v>2</v>
      </c>
      <c r="I7190" s="12" t="s">
        <v>2</v>
      </c>
      <c r="J7190" s="12" t="s">
        <v>2</v>
      </c>
    </row>
    <row r="7191" spans="6:10">
      <c r="F7191" s="12" t="s">
        <v>2</v>
      </c>
      <c r="G7191" s="12" t="s">
        <v>2</v>
      </c>
      <c r="I7191" s="12" t="s">
        <v>2</v>
      </c>
      <c r="J7191" s="12" t="s">
        <v>2</v>
      </c>
    </row>
    <row r="7192" spans="6:10">
      <c r="F7192" s="12" t="s">
        <v>2</v>
      </c>
      <c r="G7192" s="12" t="s">
        <v>2</v>
      </c>
      <c r="I7192" s="12" t="s">
        <v>2</v>
      </c>
      <c r="J7192" s="12" t="s">
        <v>2</v>
      </c>
    </row>
    <row r="7193" spans="6:10">
      <c r="F7193" s="12" t="s">
        <v>2</v>
      </c>
      <c r="G7193" s="12" t="s">
        <v>2</v>
      </c>
      <c r="I7193" s="12" t="s">
        <v>2</v>
      </c>
      <c r="J7193" s="12" t="s">
        <v>2</v>
      </c>
    </row>
    <row r="7194" spans="6:10">
      <c r="F7194" s="12" t="s">
        <v>2</v>
      </c>
      <c r="G7194" s="12" t="s">
        <v>2</v>
      </c>
      <c r="I7194" s="12" t="s">
        <v>2</v>
      </c>
      <c r="J7194" s="12" t="s">
        <v>2</v>
      </c>
    </row>
    <row r="7195" spans="6:10">
      <c r="F7195" s="12" t="s">
        <v>2</v>
      </c>
      <c r="G7195" s="12" t="s">
        <v>2</v>
      </c>
      <c r="I7195" s="12" t="s">
        <v>2</v>
      </c>
      <c r="J7195" s="12" t="s">
        <v>2</v>
      </c>
    </row>
    <row r="7196" spans="6:10">
      <c r="F7196" s="12" t="s">
        <v>2</v>
      </c>
      <c r="G7196" s="12" t="s">
        <v>2</v>
      </c>
      <c r="I7196" s="12" t="s">
        <v>2</v>
      </c>
      <c r="J7196" s="12" t="s">
        <v>2</v>
      </c>
    </row>
    <row r="7197" spans="6:10">
      <c r="F7197" s="12" t="s">
        <v>2</v>
      </c>
      <c r="G7197" s="12" t="s">
        <v>2</v>
      </c>
      <c r="I7197" s="12" t="s">
        <v>2</v>
      </c>
      <c r="J7197" s="12" t="s">
        <v>2</v>
      </c>
    </row>
    <row r="7198" spans="6:10">
      <c r="F7198" s="12" t="s">
        <v>2</v>
      </c>
      <c r="G7198" s="12" t="s">
        <v>2</v>
      </c>
      <c r="I7198" s="12" t="s">
        <v>2</v>
      </c>
      <c r="J7198" s="12" t="s">
        <v>2</v>
      </c>
    </row>
    <row r="7199" spans="6:10">
      <c r="F7199" s="12" t="s">
        <v>2</v>
      </c>
      <c r="G7199" s="12" t="s">
        <v>2</v>
      </c>
      <c r="I7199" s="12" t="s">
        <v>2</v>
      </c>
      <c r="J7199" s="12" t="s">
        <v>2</v>
      </c>
    </row>
    <row r="7200" spans="6:10">
      <c r="F7200" s="12" t="s">
        <v>2</v>
      </c>
      <c r="G7200" s="12" t="s">
        <v>2</v>
      </c>
      <c r="I7200" s="12" t="s">
        <v>2</v>
      </c>
      <c r="J7200" s="12" t="s">
        <v>2</v>
      </c>
    </row>
    <row r="7201" spans="6:10">
      <c r="F7201" s="12" t="s">
        <v>2</v>
      </c>
      <c r="G7201" s="12" t="s">
        <v>2</v>
      </c>
      <c r="I7201" s="12" t="s">
        <v>2</v>
      </c>
      <c r="J7201" s="12" t="s">
        <v>2</v>
      </c>
    </row>
    <row r="7202" spans="6:10">
      <c r="F7202" s="12" t="s">
        <v>2</v>
      </c>
      <c r="G7202" s="12" t="s">
        <v>2</v>
      </c>
      <c r="I7202" s="12" t="s">
        <v>2</v>
      </c>
      <c r="J7202" s="12" t="s">
        <v>2</v>
      </c>
    </row>
    <row r="7203" spans="6:10">
      <c r="F7203" s="12" t="s">
        <v>2</v>
      </c>
      <c r="G7203" s="12" t="s">
        <v>2</v>
      </c>
      <c r="I7203" s="12" t="s">
        <v>2</v>
      </c>
      <c r="J7203" s="12" t="s">
        <v>2</v>
      </c>
    </row>
    <row r="7204" spans="6:10">
      <c r="F7204" s="12" t="s">
        <v>2</v>
      </c>
      <c r="G7204" s="12" t="s">
        <v>2</v>
      </c>
      <c r="I7204" s="12" t="s">
        <v>2</v>
      </c>
      <c r="J7204" s="12" t="s">
        <v>2</v>
      </c>
    </row>
    <row r="7205" spans="6:10">
      <c r="F7205" s="12" t="s">
        <v>2</v>
      </c>
      <c r="G7205" s="12" t="s">
        <v>2</v>
      </c>
      <c r="I7205" s="12" t="s">
        <v>2</v>
      </c>
      <c r="J7205" s="12" t="s">
        <v>2</v>
      </c>
    </row>
    <row r="7206" spans="6:10">
      <c r="F7206" s="12" t="s">
        <v>2</v>
      </c>
      <c r="G7206" s="12" t="s">
        <v>2</v>
      </c>
      <c r="I7206" s="12" t="s">
        <v>2</v>
      </c>
      <c r="J7206" s="12" t="s">
        <v>2</v>
      </c>
    </row>
    <row r="7207" spans="6:10">
      <c r="F7207" s="12" t="s">
        <v>2</v>
      </c>
      <c r="G7207" s="12" t="s">
        <v>2</v>
      </c>
      <c r="I7207" s="12" t="s">
        <v>2</v>
      </c>
      <c r="J7207" s="12" t="s">
        <v>2</v>
      </c>
    </row>
    <row r="7208" spans="6:10">
      <c r="F7208" s="12" t="s">
        <v>2</v>
      </c>
      <c r="G7208" s="12" t="s">
        <v>2</v>
      </c>
      <c r="I7208" s="12" t="s">
        <v>2</v>
      </c>
      <c r="J7208" s="12" t="s">
        <v>2</v>
      </c>
    </row>
    <row r="7209" spans="6:10">
      <c r="F7209" s="12" t="s">
        <v>2</v>
      </c>
      <c r="G7209" s="12" t="s">
        <v>2</v>
      </c>
      <c r="I7209" s="12" t="s">
        <v>2</v>
      </c>
      <c r="J7209" s="12" t="s">
        <v>2</v>
      </c>
    </row>
    <row r="7210" spans="6:10">
      <c r="F7210" s="12" t="s">
        <v>2</v>
      </c>
      <c r="G7210" s="12" t="s">
        <v>2</v>
      </c>
      <c r="I7210" s="12" t="s">
        <v>2</v>
      </c>
      <c r="J7210" s="12" t="s">
        <v>2</v>
      </c>
    </row>
    <row r="7211" spans="6:10">
      <c r="F7211" s="12" t="s">
        <v>2</v>
      </c>
      <c r="G7211" s="12" t="s">
        <v>2</v>
      </c>
      <c r="I7211" s="12" t="s">
        <v>2</v>
      </c>
      <c r="J7211" s="12" t="s">
        <v>2</v>
      </c>
    </row>
    <row r="7212" spans="6:10">
      <c r="F7212" s="12" t="s">
        <v>2</v>
      </c>
      <c r="G7212" s="12" t="s">
        <v>2</v>
      </c>
      <c r="I7212" s="12" t="s">
        <v>2</v>
      </c>
      <c r="J7212" s="12" t="s">
        <v>2</v>
      </c>
    </row>
    <row r="7213" spans="6:10">
      <c r="F7213" s="12" t="s">
        <v>2</v>
      </c>
      <c r="G7213" s="12" t="s">
        <v>2</v>
      </c>
      <c r="I7213" s="12" t="s">
        <v>2</v>
      </c>
      <c r="J7213" s="12" t="s">
        <v>2</v>
      </c>
    </row>
    <row r="7214" spans="6:10">
      <c r="F7214" s="12" t="s">
        <v>2</v>
      </c>
      <c r="G7214" s="12" t="s">
        <v>2</v>
      </c>
      <c r="I7214" s="12" t="s">
        <v>2</v>
      </c>
      <c r="J7214" s="12" t="s">
        <v>2</v>
      </c>
    </row>
    <row r="7215" spans="6:10">
      <c r="F7215" s="12" t="s">
        <v>2</v>
      </c>
      <c r="G7215" s="12" t="s">
        <v>2</v>
      </c>
      <c r="I7215" s="12" t="s">
        <v>2</v>
      </c>
      <c r="J7215" s="12" t="s">
        <v>2</v>
      </c>
    </row>
    <row r="7216" spans="6:10">
      <c r="F7216" s="12" t="s">
        <v>2</v>
      </c>
      <c r="G7216" s="12" t="s">
        <v>2</v>
      </c>
      <c r="I7216" s="12" t="s">
        <v>2</v>
      </c>
      <c r="J7216" s="12" t="s">
        <v>2</v>
      </c>
    </row>
    <row r="7217" spans="6:10">
      <c r="F7217" s="12" t="s">
        <v>2</v>
      </c>
      <c r="G7217" s="12" t="s">
        <v>2</v>
      </c>
      <c r="I7217" s="12" t="s">
        <v>2</v>
      </c>
      <c r="J7217" s="12" t="s">
        <v>2</v>
      </c>
    </row>
    <row r="7218" spans="6:10">
      <c r="F7218" s="12" t="s">
        <v>2</v>
      </c>
      <c r="G7218" s="12" t="s">
        <v>2</v>
      </c>
      <c r="I7218" s="12" t="s">
        <v>2</v>
      </c>
      <c r="J7218" s="12" t="s">
        <v>2</v>
      </c>
    </row>
    <row r="7219" spans="6:10">
      <c r="F7219" s="12" t="s">
        <v>2</v>
      </c>
      <c r="G7219" s="12" t="s">
        <v>2</v>
      </c>
      <c r="I7219" s="12" t="s">
        <v>2</v>
      </c>
      <c r="J7219" s="12" t="s">
        <v>2</v>
      </c>
    </row>
    <row r="7220" spans="6:10">
      <c r="F7220" s="12" t="s">
        <v>2</v>
      </c>
      <c r="G7220" s="12" t="s">
        <v>2</v>
      </c>
      <c r="I7220" s="12" t="s">
        <v>2</v>
      </c>
      <c r="J7220" s="12" t="s">
        <v>2</v>
      </c>
    </row>
    <row r="7221" spans="6:10">
      <c r="F7221" s="12" t="s">
        <v>2</v>
      </c>
      <c r="G7221" s="12" t="s">
        <v>2</v>
      </c>
      <c r="I7221" s="12" t="s">
        <v>2</v>
      </c>
      <c r="J7221" s="12" t="s">
        <v>2</v>
      </c>
    </row>
    <row r="7222" spans="6:10">
      <c r="F7222" s="12" t="s">
        <v>2</v>
      </c>
      <c r="G7222" s="12" t="s">
        <v>2</v>
      </c>
      <c r="I7222" s="12" t="s">
        <v>2</v>
      </c>
      <c r="J7222" s="12" t="s">
        <v>2</v>
      </c>
    </row>
    <row r="7223" spans="6:10">
      <c r="F7223" s="12" t="s">
        <v>2</v>
      </c>
      <c r="G7223" s="12" t="s">
        <v>2</v>
      </c>
      <c r="I7223" s="12" t="s">
        <v>2</v>
      </c>
      <c r="J7223" s="12" t="s">
        <v>2</v>
      </c>
    </row>
    <row r="7224" spans="6:10">
      <c r="F7224" s="12" t="s">
        <v>2</v>
      </c>
      <c r="G7224" s="12" t="s">
        <v>2</v>
      </c>
      <c r="I7224" s="12" t="s">
        <v>2</v>
      </c>
      <c r="J7224" s="12" t="s">
        <v>2</v>
      </c>
    </row>
    <row r="7225" spans="6:10">
      <c r="F7225" s="12" t="s">
        <v>2</v>
      </c>
      <c r="G7225" s="12" t="s">
        <v>2</v>
      </c>
      <c r="I7225" s="12" t="s">
        <v>2</v>
      </c>
      <c r="J7225" s="12" t="s">
        <v>2</v>
      </c>
    </row>
    <row r="7226" spans="6:10">
      <c r="F7226" s="12" t="s">
        <v>2</v>
      </c>
      <c r="G7226" s="12" t="s">
        <v>2</v>
      </c>
      <c r="I7226" s="12" t="s">
        <v>2</v>
      </c>
      <c r="J7226" s="12" t="s">
        <v>2</v>
      </c>
    </row>
    <row r="7227" spans="6:10">
      <c r="F7227" s="12" t="s">
        <v>2</v>
      </c>
      <c r="G7227" s="12" t="s">
        <v>2</v>
      </c>
      <c r="I7227" s="12" t="s">
        <v>2</v>
      </c>
      <c r="J7227" s="12" t="s">
        <v>2</v>
      </c>
    </row>
    <row r="7228" spans="6:10">
      <c r="F7228" s="12" t="s">
        <v>2</v>
      </c>
      <c r="G7228" s="12" t="s">
        <v>2</v>
      </c>
      <c r="I7228" s="12" t="s">
        <v>2</v>
      </c>
      <c r="J7228" s="12" t="s">
        <v>2</v>
      </c>
    </row>
    <row r="7229" spans="6:10">
      <c r="F7229" s="12" t="s">
        <v>2</v>
      </c>
      <c r="G7229" s="12" t="s">
        <v>2</v>
      </c>
      <c r="I7229" s="12" t="s">
        <v>2</v>
      </c>
      <c r="J7229" s="12" t="s">
        <v>2</v>
      </c>
    </row>
    <row r="7230" spans="6:10">
      <c r="F7230" s="12" t="s">
        <v>2</v>
      </c>
      <c r="G7230" s="12" t="s">
        <v>2</v>
      </c>
      <c r="I7230" s="12" t="s">
        <v>2</v>
      </c>
      <c r="J7230" s="12" t="s">
        <v>2</v>
      </c>
    </row>
    <row r="7231" spans="6:10">
      <c r="F7231" s="12" t="s">
        <v>2</v>
      </c>
      <c r="G7231" s="12" t="s">
        <v>2</v>
      </c>
      <c r="I7231" s="12" t="s">
        <v>2</v>
      </c>
      <c r="J7231" s="12" t="s">
        <v>2</v>
      </c>
    </row>
    <row r="7232" spans="6:10">
      <c r="F7232" s="12" t="s">
        <v>2</v>
      </c>
      <c r="G7232" s="12" t="s">
        <v>2</v>
      </c>
      <c r="I7232" s="12" t="s">
        <v>2</v>
      </c>
      <c r="J7232" s="12" t="s">
        <v>2</v>
      </c>
    </row>
    <row r="7233" spans="6:10">
      <c r="F7233" s="12" t="s">
        <v>2</v>
      </c>
      <c r="G7233" s="12" t="s">
        <v>2</v>
      </c>
      <c r="I7233" s="12" t="s">
        <v>2</v>
      </c>
      <c r="J7233" s="12" t="s">
        <v>2</v>
      </c>
    </row>
    <row r="7234" spans="6:10">
      <c r="F7234" s="12" t="s">
        <v>2</v>
      </c>
      <c r="G7234" s="12" t="s">
        <v>2</v>
      </c>
      <c r="I7234" s="12" t="s">
        <v>2</v>
      </c>
      <c r="J7234" s="12" t="s">
        <v>2</v>
      </c>
    </row>
    <row r="7235" spans="6:10">
      <c r="F7235" s="12" t="s">
        <v>2</v>
      </c>
      <c r="G7235" s="12" t="s">
        <v>2</v>
      </c>
      <c r="I7235" s="12" t="s">
        <v>2</v>
      </c>
      <c r="J7235" s="12" t="s">
        <v>2</v>
      </c>
    </row>
    <row r="7236" spans="6:10">
      <c r="F7236" s="12" t="s">
        <v>2</v>
      </c>
      <c r="G7236" s="12" t="s">
        <v>2</v>
      </c>
      <c r="I7236" s="12" t="s">
        <v>2</v>
      </c>
      <c r="J7236" s="12" t="s">
        <v>2</v>
      </c>
    </row>
    <row r="7237" spans="6:10">
      <c r="F7237" s="12" t="s">
        <v>2</v>
      </c>
      <c r="G7237" s="12" t="s">
        <v>2</v>
      </c>
      <c r="I7237" s="12" t="s">
        <v>2</v>
      </c>
      <c r="J7237" s="12" t="s">
        <v>2</v>
      </c>
    </row>
    <row r="7238" spans="6:10">
      <c r="F7238" s="12" t="s">
        <v>2</v>
      </c>
      <c r="G7238" s="12" t="s">
        <v>2</v>
      </c>
      <c r="I7238" s="12" t="s">
        <v>2</v>
      </c>
      <c r="J7238" s="12" t="s">
        <v>2</v>
      </c>
    </row>
    <row r="7239" spans="6:10">
      <c r="F7239" s="12" t="s">
        <v>2</v>
      </c>
      <c r="G7239" s="12" t="s">
        <v>2</v>
      </c>
      <c r="I7239" s="12" t="s">
        <v>2</v>
      </c>
      <c r="J7239" s="12" t="s">
        <v>2</v>
      </c>
    </row>
    <row r="7240" spans="6:10">
      <c r="F7240" s="12" t="s">
        <v>2</v>
      </c>
      <c r="G7240" s="12" t="s">
        <v>2</v>
      </c>
      <c r="I7240" s="12" t="s">
        <v>2</v>
      </c>
      <c r="J7240" s="12" t="s">
        <v>2</v>
      </c>
    </row>
    <row r="7241" spans="6:10">
      <c r="F7241" s="12" t="s">
        <v>2</v>
      </c>
      <c r="G7241" s="12" t="s">
        <v>2</v>
      </c>
      <c r="I7241" s="12" t="s">
        <v>2</v>
      </c>
      <c r="J7241" s="12" t="s">
        <v>2</v>
      </c>
    </row>
    <row r="7242" spans="6:10">
      <c r="F7242" s="12" t="s">
        <v>2</v>
      </c>
      <c r="G7242" s="12" t="s">
        <v>2</v>
      </c>
      <c r="I7242" s="12" t="s">
        <v>2</v>
      </c>
      <c r="J7242" s="12" t="s">
        <v>2</v>
      </c>
    </row>
    <row r="7243" spans="6:10">
      <c r="F7243" s="12" t="s">
        <v>2</v>
      </c>
      <c r="G7243" s="12" t="s">
        <v>2</v>
      </c>
      <c r="I7243" s="12" t="s">
        <v>2</v>
      </c>
      <c r="J7243" s="12" t="s">
        <v>2</v>
      </c>
    </row>
    <row r="7244" spans="6:10">
      <c r="F7244" s="12" t="s">
        <v>2</v>
      </c>
      <c r="G7244" s="12" t="s">
        <v>2</v>
      </c>
      <c r="I7244" s="12" t="s">
        <v>2</v>
      </c>
      <c r="J7244" s="12" t="s">
        <v>2</v>
      </c>
    </row>
    <row r="7245" spans="6:10">
      <c r="F7245" s="12" t="s">
        <v>2</v>
      </c>
      <c r="G7245" s="12" t="s">
        <v>2</v>
      </c>
      <c r="I7245" s="12" t="s">
        <v>2</v>
      </c>
      <c r="J7245" s="12" t="s">
        <v>2</v>
      </c>
    </row>
    <row r="7246" spans="6:10">
      <c r="F7246" s="12" t="s">
        <v>2</v>
      </c>
      <c r="G7246" s="12" t="s">
        <v>2</v>
      </c>
      <c r="I7246" s="12" t="s">
        <v>2</v>
      </c>
      <c r="J7246" s="12" t="s">
        <v>2</v>
      </c>
    </row>
    <row r="7247" spans="6:10">
      <c r="F7247" s="12" t="s">
        <v>2</v>
      </c>
      <c r="G7247" s="12" t="s">
        <v>2</v>
      </c>
      <c r="I7247" s="12" t="s">
        <v>2</v>
      </c>
      <c r="J7247" s="12" t="s">
        <v>2</v>
      </c>
    </row>
    <row r="7248" spans="6:10">
      <c r="F7248" s="12" t="s">
        <v>2</v>
      </c>
      <c r="G7248" s="12" t="s">
        <v>2</v>
      </c>
      <c r="I7248" s="12" t="s">
        <v>2</v>
      </c>
      <c r="J7248" s="12" t="s">
        <v>2</v>
      </c>
    </row>
    <row r="7249" spans="6:10">
      <c r="F7249" s="12" t="s">
        <v>2</v>
      </c>
      <c r="G7249" s="12" t="s">
        <v>2</v>
      </c>
      <c r="I7249" s="12" t="s">
        <v>2</v>
      </c>
      <c r="J7249" s="12" t="s">
        <v>2</v>
      </c>
    </row>
    <row r="7250" spans="6:10">
      <c r="F7250" s="12" t="s">
        <v>2</v>
      </c>
      <c r="G7250" s="12" t="s">
        <v>2</v>
      </c>
      <c r="I7250" s="12" t="s">
        <v>2</v>
      </c>
      <c r="J7250" s="12" t="s">
        <v>2</v>
      </c>
    </row>
    <row r="7251" spans="6:10">
      <c r="F7251" s="12" t="s">
        <v>2</v>
      </c>
      <c r="G7251" s="12" t="s">
        <v>2</v>
      </c>
      <c r="I7251" s="12" t="s">
        <v>2</v>
      </c>
      <c r="J7251" s="12" t="s">
        <v>2</v>
      </c>
    </row>
    <row r="7252" spans="6:10">
      <c r="F7252" s="12" t="s">
        <v>2</v>
      </c>
      <c r="G7252" s="12" t="s">
        <v>2</v>
      </c>
      <c r="I7252" s="12" t="s">
        <v>2</v>
      </c>
      <c r="J7252" s="12" t="s">
        <v>2</v>
      </c>
    </row>
    <row r="7253" spans="6:10">
      <c r="F7253" s="12" t="s">
        <v>2</v>
      </c>
      <c r="G7253" s="12" t="s">
        <v>2</v>
      </c>
      <c r="I7253" s="12" t="s">
        <v>2</v>
      </c>
      <c r="J7253" s="12" t="s">
        <v>2</v>
      </c>
    </row>
    <row r="7254" spans="6:10">
      <c r="F7254" s="12" t="s">
        <v>2</v>
      </c>
      <c r="G7254" s="12" t="s">
        <v>2</v>
      </c>
      <c r="I7254" s="12" t="s">
        <v>2</v>
      </c>
      <c r="J7254" s="12" t="s">
        <v>2</v>
      </c>
    </row>
    <row r="7255" spans="6:10">
      <c r="F7255" s="12" t="s">
        <v>2</v>
      </c>
      <c r="G7255" s="12" t="s">
        <v>2</v>
      </c>
      <c r="I7255" s="12" t="s">
        <v>2</v>
      </c>
      <c r="J7255" s="12" t="s">
        <v>2</v>
      </c>
    </row>
    <row r="7256" spans="6:10">
      <c r="F7256" s="12" t="s">
        <v>2</v>
      </c>
      <c r="G7256" s="12" t="s">
        <v>2</v>
      </c>
      <c r="I7256" s="12" t="s">
        <v>2</v>
      </c>
      <c r="J7256" s="12" t="s">
        <v>2</v>
      </c>
    </row>
    <row r="7257" spans="6:10">
      <c r="F7257" s="12" t="s">
        <v>2</v>
      </c>
      <c r="G7257" s="12" t="s">
        <v>2</v>
      </c>
      <c r="I7257" s="12" t="s">
        <v>2</v>
      </c>
      <c r="J7257" s="12" t="s">
        <v>2</v>
      </c>
    </row>
    <row r="7258" spans="6:10">
      <c r="F7258" s="12" t="s">
        <v>2</v>
      </c>
      <c r="G7258" s="12" t="s">
        <v>2</v>
      </c>
      <c r="I7258" s="12" t="s">
        <v>2</v>
      </c>
      <c r="J7258" s="12" t="s">
        <v>2</v>
      </c>
    </row>
    <row r="7259" spans="6:10">
      <c r="F7259" s="12" t="s">
        <v>2</v>
      </c>
      <c r="G7259" s="12" t="s">
        <v>2</v>
      </c>
      <c r="I7259" s="12" t="s">
        <v>2</v>
      </c>
      <c r="J7259" s="12" t="s">
        <v>2</v>
      </c>
    </row>
    <row r="7260" spans="6:10">
      <c r="F7260" s="12" t="s">
        <v>2</v>
      </c>
      <c r="G7260" s="12" t="s">
        <v>2</v>
      </c>
      <c r="I7260" s="12" t="s">
        <v>2</v>
      </c>
      <c r="J7260" s="12" t="s">
        <v>2</v>
      </c>
    </row>
    <row r="7261" spans="6:10">
      <c r="F7261" s="12" t="s">
        <v>2</v>
      </c>
      <c r="G7261" s="12" t="s">
        <v>2</v>
      </c>
      <c r="I7261" s="12" t="s">
        <v>2</v>
      </c>
      <c r="J7261" s="12" t="s">
        <v>2</v>
      </c>
    </row>
    <row r="7262" spans="6:10">
      <c r="F7262" s="12" t="s">
        <v>2</v>
      </c>
      <c r="G7262" s="12" t="s">
        <v>2</v>
      </c>
      <c r="I7262" s="12" t="s">
        <v>2</v>
      </c>
      <c r="J7262" s="12" t="s">
        <v>2</v>
      </c>
    </row>
    <row r="7263" spans="6:10">
      <c r="F7263" s="12" t="s">
        <v>2</v>
      </c>
      <c r="G7263" s="12" t="s">
        <v>2</v>
      </c>
      <c r="I7263" s="12" t="s">
        <v>2</v>
      </c>
      <c r="J7263" s="12" t="s">
        <v>2</v>
      </c>
    </row>
    <row r="7264" spans="6:10">
      <c r="F7264" s="12" t="s">
        <v>2</v>
      </c>
      <c r="G7264" s="12" t="s">
        <v>2</v>
      </c>
      <c r="I7264" s="12" t="s">
        <v>2</v>
      </c>
      <c r="J7264" s="12" t="s">
        <v>2</v>
      </c>
    </row>
    <row r="7265" spans="6:10">
      <c r="F7265" s="12" t="s">
        <v>2</v>
      </c>
      <c r="G7265" s="12" t="s">
        <v>2</v>
      </c>
      <c r="I7265" s="12" t="s">
        <v>2</v>
      </c>
      <c r="J7265" s="12" t="s">
        <v>2</v>
      </c>
    </row>
    <row r="7266" spans="6:10">
      <c r="F7266" s="12" t="s">
        <v>2</v>
      </c>
      <c r="G7266" s="12" t="s">
        <v>2</v>
      </c>
      <c r="I7266" s="12" t="s">
        <v>2</v>
      </c>
      <c r="J7266" s="12" t="s">
        <v>2</v>
      </c>
    </row>
    <row r="7267" spans="6:10">
      <c r="F7267" s="12" t="s">
        <v>2</v>
      </c>
      <c r="G7267" s="12" t="s">
        <v>2</v>
      </c>
      <c r="I7267" s="12" t="s">
        <v>2</v>
      </c>
      <c r="J7267" s="12" t="s">
        <v>2</v>
      </c>
    </row>
    <row r="7268" spans="6:10">
      <c r="F7268" s="12" t="s">
        <v>2</v>
      </c>
      <c r="G7268" s="12" t="s">
        <v>2</v>
      </c>
      <c r="I7268" s="12" t="s">
        <v>2</v>
      </c>
      <c r="J7268" s="12" t="s">
        <v>2</v>
      </c>
    </row>
    <row r="7269" spans="6:10">
      <c r="F7269" s="12" t="s">
        <v>2</v>
      </c>
      <c r="G7269" s="12" t="s">
        <v>2</v>
      </c>
      <c r="I7269" s="12" t="s">
        <v>2</v>
      </c>
      <c r="J7269" s="12" t="s">
        <v>2</v>
      </c>
    </row>
    <row r="7270" spans="6:10">
      <c r="F7270" s="12" t="s">
        <v>2</v>
      </c>
      <c r="G7270" s="12" t="s">
        <v>2</v>
      </c>
      <c r="I7270" s="12" t="s">
        <v>2</v>
      </c>
      <c r="J7270" s="12" t="s">
        <v>2</v>
      </c>
    </row>
    <row r="7271" spans="6:10">
      <c r="F7271" s="12" t="s">
        <v>2</v>
      </c>
      <c r="G7271" s="12" t="s">
        <v>2</v>
      </c>
      <c r="I7271" s="12" t="s">
        <v>2</v>
      </c>
      <c r="J7271" s="12" t="s">
        <v>2</v>
      </c>
    </row>
    <row r="7272" spans="6:10">
      <c r="F7272" s="12" t="s">
        <v>2</v>
      </c>
      <c r="G7272" s="12" t="s">
        <v>2</v>
      </c>
      <c r="I7272" s="12" t="s">
        <v>2</v>
      </c>
      <c r="J7272" s="12" t="s">
        <v>2</v>
      </c>
    </row>
    <row r="7273" spans="6:10">
      <c r="F7273" s="12" t="s">
        <v>2</v>
      </c>
      <c r="G7273" s="12" t="s">
        <v>2</v>
      </c>
      <c r="I7273" s="12" t="s">
        <v>2</v>
      </c>
      <c r="J7273" s="12" t="s">
        <v>2</v>
      </c>
    </row>
    <row r="7274" spans="6:10">
      <c r="F7274" s="12" t="s">
        <v>2</v>
      </c>
      <c r="G7274" s="12" t="s">
        <v>2</v>
      </c>
      <c r="I7274" s="12" t="s">
        <v>2</v>
      </c>
      <c r="J7274" s="12" t="s">
        <v>2</v>
      </c>
    </row>
    <row r="7275" spans="6:10">
      <c r="F7275" s="12" t="s">
        <v>2</v>
      </c>
      <c r="G7275" s="12" t="s">
        <v>2</v>
      </c>
      <c r="I7275" s="12" t="s">
        <v>2</v>
      </c>
      <c r="J7275" s="12" t="s">
        <v>2</v>
      </c>
    </row>
    <row r="7276" spans="6:10">
      <c r="F7276" s="12" t="s">
        <v>2</v>
      </c>
      <c r="G7276" s="12" t="s">
        <v>2</v>
      </c>
      <c r="I7276" s="12" t="s">
        <v>2</v>
      </c>
      <c r="J7276" s="12" t="s">
        <v>2</v>
      </c>
    </row>
    <row r="7277" spans="6:10">
      <c r="F7277" s="12" t="s">
        <v>2</v>
      </c>
      <c r="G7277" s="12" t="s">
        <v>2</v>
      </c>
      <c r="I7277" s="12" t="s">
        <v>2</v>
      </c>
      <c r="J7277" s="12" t="s">
        <v>2</v>
      </c>
    </row>
    <row r="7278" spans="6:10">
      <c r="F7278" s="12" t="s">
        <v>2</v>
      </c>
      <c r="G7278" s="12" t="s">
        <v>2</v>
      </c>
      <c r="I7278" s="12" t="s">
        <v>2</v>
      </c>
      <c r="J7278" s="12" t="s">
        <v>2</v>
      </c>
    </row>
    <row r="7279" spans="6:10">
      <c r="F7279" s="12" t="s">
        <v>2</v>
      </c>
      <c r="G7279" s="12" t="s">
        <v>2</v>
      </c>
      <c r="I7279" s="12" t="s">
        <v>2</v>
      </c>
      <c r="J7279" s="12" t="s">
        <v>2</v>
      </c>
    </row>
    <row r="7280" spans="6:10">
      <c r="F7280" s="12" t="s">
        <v>2</v>
      </c>
      <c r="G7280" s="12" t="s">
        <v>2</v>
      </c>
      <c r="I7280" s="12" t="s">
        <v>2</v>
      </c>
      <c r="J7280" s="12" t="s">
        <v>2</v>
      </c>
    </row>
    <row r="7281" spans="6:10">
      <c r="F7281" s="12" t="s">
        <v>2</v>
      </c>
      <c r="G7281" s="12" t="s">
        <v>2</v>
      </c>
      <c r="I7281" s="12" t="s">
        <v>2</v>
      </c>
      <c r="J7281" s="12" t="s">
        <v>2</v>
      </c>
    </row>
    <row r="7282" spans="6:10">
      <c r="F7282" s="12" t="s">
        <v>2</v>
      </c>
      <c r="G7282" s="12" t="s">
        <v>2</v>
      </c>
      <c r="I7282" s="12" t="s">
        <v>2</v>
      </c>
      <c r="J7282" s="12" t="s">
        <v>2</v>
      </c>
    </row>
    <row r="7283" spans="6:10">
      <c r="F7283" s="12" t="s">
        <v>2</v>
      </c>
      <c r="G7283" s="12" t="s">
        <v>2</v>
      </c>
      <c r="I7283" s="12" t="s">
        <v>2</v>
      </c>
      <c r="J7283" s="12" t="s">
        <v>2</v>
      </c>
    </row>
    <row r="7284" spans="6:10">
      <c r="F7284" s="12" t="s">
        <v>2</v>
      </c>
      <c r="G7284" s="12" t="s">
        <v>2</v>
      </c>
      <c r="I7284" s="12" t="s">
        <v>2</v>
      </c>
      <c r="J7284" s="12" t="s">
        <v>2</v>
      </c>
    </row>
    <row r="7285" spans="6:10">
      <c r="F7285" s="12" t="s">
        <v>2</v>
      </c>
      <c r="G7285" s="12" t="s">
        <v>2</v>
      </c>
      <c r="I7285" s="12" t="s">
        <v>2</v>
      </c>
      <c r="J7285" s="12" t="s">
        <v>2</v>
      </c>
    </row>
    <row r="7286" spans="6:10">
      <c r="F7286" s="12" t="s">
        <v>2</v>
      </c>
      <c r="G7286" s="12" t="s">
        <v>2</v>
      </c>
      <c r="I7286" s="12" t="s">
        <v>2</v>
      </c>
      <c r="J7286" s="12" t="s">
        <v>2</v>
      </c>
    </row>
    <row r="7287" spans="6:10">
      <c r="F7287" s="12" t="s">
        <v>2</v>
      </c>
      <c r="G7287" s="12" t="s">
        <v>2</v>
      </c>
      <c r="I7287" s="12" t="s">
        <v>2</v>
      </c>
      <c r="J7287" s="12" t="s">
        <v>2</v>
      </c>
    </row>
    <row r="7288" spans="6:10">
      <c r="F7288" s="12" t="s">
        <v>2</v>
      </c>
      <c r="G7288" s="12" t="s">
        <v>2</v>
      </c>
      <c r="I7288" s="12" t="s">
        <v>2</v>
      </c>
      <c r="J7288" s="12" t="s">
        <v>2</v>
      </c>
    </row>
    <row r="7289" spans="6:10">
      <c r="F7289" s="12" t="s">
        <v>2</v>
      </c>
      <c r="G7289" s="12" t="s">
        <v>2</v>
      </c>
      <c r="I7289" s="12" t="s">
        <v>2</v>
      </c>
      <c r="J7289" s="12" t="s">
        <v>2</v>
      </c>
    </row>
    <row r="7290" spans="6:10">
      <c r="F7290" s="12" t="s">
        <v>2</v>
      </c>
      <c r="G7290" s="12" t="s">
        <v>2</v>
      </c>
      <c r="I7290" s="12" t="s">
        <v>2</v>
      </c>
      <c r="J7290" s="12" t="s">
        <v>2</v>
      </c>
    </row>
    <row r="7291" spans="6:10">
      <c r="F7291" s="12" t="s">
        <v>2</v>
      </c>
      <c r="G7291" s="12" t="s">
        <v>2</v>
      </c>
      <c r="I7291" s="12" t="s">
        <v>2</v>
      </c>
      <c r="J7291" s="12" t="s">
        <v>2</v>
      </c>
    </row>
    <row r="7292" spans="6:10">
      <c r="F7292" s="12" t="s">
        <v>2</v>
      </c>
      <c r="G7292" s="12" t="s">
        <v>2</v>
      </c>
      <c r="I7292" s="12" t="s">
        <v>2</v>
      </c>
      <c r="J7292" s="12" t="s">
        <v>2</v>
      </c>
    </row>
    <row r="7293" spans="6:10">
      <c r="F7293" s="12" t="s">
        <v>2</v>
      </c>
      <c r="G7293" s="12" t="s">
        <v>2</v>
      </c>
      <c r="I7293" s="12" t="s">
        <v>2</v>
      </c>
      <c r="J7293" s="12" t="s">
        <v>2</v>
      </c>
    </row>
    <row r="7294" spans="6:10">
      <c r="F7294" s="12" t="s">
        <v>2</v>
      </c>
      <c r="G7294" s="12" t="s">
        <v>2</v>
      </c>
      <c r="I7294" s="12" t="s">
        <v>2</v>
      </c>
      <c r="J7294" s="12" t="s">
        <v>2</v>
      </c>
    </row>
    <row r="7295" spans="6:10">
      <c r="F7295" s="12" t="s">
        <v>2</v>
      </c>
      <c r="G7295" s="12" t="s">
        <v>2</v>
      </c>
      <c r="I7295" s="12" t="s">
        <v>2</v>
      </c>
      <c r="J7295" s="12" t="s">
        <v>2</v>
      </c>
    </row>
    <row r="7296" spans="6:10">
      <c r="F7296" s="12" t="s">
        <v>2</v>
      </c>
      <c r="G7296" s="12" t="s">
        <v>2</v>
      </c>
      <c r="I7296" s="12" t="s">
        <v>2</v>
      </c>
      <c r="J7296" s="12" t="s">
        <v>2</v>
      </c>
    </row>
    <row r="7297" spans="6:10">
      <c r="F7297" s="12" t="s">
        <v>2</v>
      </c>
      <c r="G7297" s="12" t="s">
        <v>2</v>
      </c>
      <c r="I7297" s="12" t="s">
        <v>2</v>
      </c>
      <c r="J7297" s="12" t="s">
        <v>2</v>
      </c>
    </row>
    <row r="7298" spans="6:10">
      <c r="F7298" s="12" t="s">
        <v>2</v>
      </c>
      <c r="G7298" s="12" t="s">
        <v>2</v>
      </c>
      <c r="I7298" s="12" t="s">
        <v>2</v>
      </c>
      <c r="J7298" s="12" t="s">
        <v>2</v>
      </c>
    </row>
    <row r="7299" spans="6:10">
      <c r="F7299" s="12" t="s">
        <v>2</v>
      </c>
      <c r="G7299" s="12" t="s">
        <v>2</v>
      </c>
      <c r="I7299" s="12" t="s">
        <v>2</v>
      </c>
      <c r="J7299" s="12" t="s">
        <v>2</v>
      </c>
    </row>
    <row r="7300" spans="6:10">
      <c r="F7300" s="12" t="s">
        <v>2</v>
      </c>
      <c r="G7300" s="12" t="s">
        <v>2</v>
      </c>
      <c r="I7300" s="12" t="s">
        <v>2</v>
      </c>
      <c r="J7300" s="12" t="s">
        <v>2</v>
      </c>
    </row>
    <row r="7301" spans="6:10">
      <c r="F7301" s="12" t="s">
        <v>2</v>
      </c>
      <c r="G7301" s="12" t="s">
        <v>2</v>
      </c>
      <c r="I7301" s="12" t="s">
        <v>2</v>
      </c>
      <c r="J7301" s="12" t="s">
        <v>2</v>
      </c>
    </row>
    <row r="7302" spans="6:10">
      <c r="F7302" s="12" t="s">
        <v>2</v>
      </c>
      <c r="G7302" s="12" t="s">
        <v>2</v>
      </c>
      <c r="I7302" s="12" t="s">
        <v>2</v>
      </c>
      <c r="J7302" s="12" t="s">
        <v>2</v>
      </c>
    </row>
    <row r="7303" spans="6:10">
      <c r="F7303" s="12" t="s">
        <v>2</v>
      </c>
      <c r="G7303" s="12" t="s">
        <v>2</v>
      </c>
      <c r="I7303" s="12" t="s">
        <v>2</v>
      </c>
      <c r="J7303" s="12" t="s">
        <v>2</v>
      </c>
    </row>
    <row r="7304" spans="6:10">
      <c r="F7304" s="12" t="s">
        <v>2</v>
      </c>
      <c r="G7304" s="12" t="s">
        <v>2</v>
      </c>
      <c r="I7304" s="12" t="s">
        <v>2</v>
      </c>
      <c r="J7304" s="12" t="s">
        <v>2</v>
      </c>
    </row>
    <row r="7305" spans="6:10">
      <c r="F7305" s="12" t="s">
        <v>2</v>
      </c>
      <c r="G7305" s="12" t="s">
        <v>2</v>
      </c>
      <c r="I7305" s="12" t="s">
        <v>2</v>
      </c>
      <c r="J7305" s="12" t="s">
        <v>2</v>
      </c>
    </row>
    <row r="7306" spans="6:10">
      <c r="F7306" s="12" t="s">
        <v>2</v>
      </c>
      <c r="G7306" s="12" t="s">
        <v>2</v>
      </c>
      <c r="I7306" s="12" t="s">
        <v>2</v>
      </c>
      <c r="J7306" s="12" t="s">
        <v>2</v>
      </c>
    </row>
    <row r="7307" spans="6:10">
      <c r="F7307" s="12" t="s">
        <v>2</v>
      </c>
      <c r="G7307" s="12" t="s">
        <v>2</v>
      </c>
      <c r="I7307" s="12" t="s">
        <v>2</v>
      </c>
      <c r="J7307" s="12" t="s">
        <v>2</v>
      </c>
    </row>
    <row r="7308" spans="6:10">
      <c r="F7308" s="12" t="s">
        <v>2</v>
      </c>
      <c r="G7308" s="12" t="s">
        <v>2</v>
      </c>
      <c r="I7308" s="12" t="s">
        <v>2</v>
      </c>
      <c r="J7308" s="12" t="s">
        <v>2</v>
      </c>
    </row>
    <row r="7309" spans="6:10">
      <c r="F7309" s="12" t="s">
        <v>2</v>
      </c>
      <c r="G7309" s="12" t="s">
        <v>2</v>
      </c>
      <c r="I7309" s="12" t="s">
        <v>2</v>
      </c>
      <c r="J7309" s="12" t="s">
        <v>2</v>
      </c>
    </row>
    <row r="7310" spans="6:10">
      <c r="F7310" s="12" t="s">
        <v>2</v>
      </c>
      <c r="G7310" s="12" t="s">
        <v>2</v>
      </c>
      <c r="I7310" s="12" t="s">
        <v>2</v>
      </c>
      <c r="J7310" s="12" t="s">
        <v>2</v>
      </c>
    </row>
    <row r="7311" spans="6:10">
      <c r="F7311" s="12" t="s">
        <v>2</v>
      </c>
      <c r="G7311" s="12" t="s">
        <v>2</v>
      </c>
      <c r="I7311" s="12" t="s">
        <v>2</v>
      </c>
      <c r="J7311" s="12" t="s">
        <v>2</v>
      </c>
    </row>
    <row r="7312" spans="6:10">
      <c r="F7312" s="12" t="s">
        <v>2</v>
      </c>
      <c r="G7312" s="12" t="s">
        <v>2</v>
      </c>
      <c r="I7312" s="12" t="s">
        <v>2</v>
      </c>
      <c r="J7312" s="12" t="s">
        <v>2</v>
      </c>
    </row>
    <row r="7313" spans="6:10">
      <c r="F7313" s="12" t="s">
        <v>2</v>
      </c>
      <c r="G7313" s="12" t="s">
        <v>2</v>
      </c>
      <c r="I7313" s="12" t="s">
        <v>2</v>
      </c>
      <c r="J7313" s="12" t="s">
        <v>2</v>
      </c>
    </row>
    <row r="7314" spans="6:10">
      <c r="F7314" s="12" t="s">
        <v>2</v>
      </c>
      <c r="G7314" s="12" t="s">
        <v>2</v>
      </c>
      <c r="I7314" s="12" t="s">
        <v>2</v>
      </c>
      <c r="J7314" s="12" t="s">
        <v>2</v>
      </c>
    </row>
    <row r="7315" spans="6:10">
      <c r="F7315" s="12" t="s">
        <v>2</v>
      </c>
      <c r="G7315" s="12" t="s">
        <v>2</v>
      </c>
      <c r="I7315" s="12" t="s">
        <v>2</v>
      </c>
      <c r="J7315" s="12" t="s">
        <v>2</v>
      </c>
    </row>
    <row r="7316" spans="6:10">
      <c r="F7316" s="12" t="s">
        <v>2</v>
      </c>
      <c r="G7316" s="12" t="s">
        <v>2</v>
      </c>
      <c r="I7316" s="12" t="s">
        <v>2</v>
      </c>
      <c r="J7316" s="12" t="s">
        <v>2</v>
      </c>
    </row>
    <row r="7317" spans="6:10">
      <c r="F7317" s="12" t="s">
        <v>2</v>
      </c>
      <c r="G7317" s="12" t="s">
        <v>2</v>
      </c>
      <c r="I7317" s="12" t="s">
        <v>2</v>
      </c>
      <c r="J7317" s="12" t="s">
        <v>2</v>
      </c>
    </row>
    <row r="7318" spans="6:10">
      <c r="F7318" s="12" t="s">
        <v>2</v>
      </c>
      <c r="G7318" s="12" t="s">
        <v>2</v>
      </c>
      <c r="I7318" s="12" t="s">
        <v>2</v>
      </c>
      <c r="J7318" s="12" t="s">
        <v>2</v>
      </c>
    </row>
    <row r="7319" spans="6:10">
      <c r="F7319" s="12" t="s">
        <v>2</v>
      </c>
      <c r="G7319" s="12" t="s">
        <v>2</v>
      </c>
      <c r="I7319" s="12" t="s">
        <v>2</v>
      </c>
      <c r="J7319" s="12" t="s">
        <v>2</v>
      </c>
    </row>
    <row r="7320" spans="6:10">
      <c r="F7320" s="12" t="s">
        <v>2</v>
      </c>
      <c r="G7320" s="12" t="s">
        <v>2</v>
      </c>
      <c r="I7320" s="12" t="s">
        <v>2</v>
      </c>
      <c r="J7320" s="12" t="s">
        <v>2</v>
      </c>
    </row>
    <row r="7321" spans="6:10">
      <c r="F7321" s="12" t="s">
        <v>2</v>
      </c>
      <c r="G7321" s="12" t="s">
        <v>2</v>
      </c>
      <c r="I7321" s="12" t="s">
        <v>2</v>
      </c>
      <c r="J7321" s="12" t="s">
        <v>2</v>
      </c>
    </row>
    <row r="7322" spans="6:10">
      <c r="F7322" s="12" t="s">
        <v>2</v>
      </c>
      <c r="G7322" s="12" t="s">
        <v>2</v>
      </c>
      <c r="I7322" s="12" t="s">
        <v>2</v>
      </c>
      <c r="J7322" s="12" t="s">
        <v>2</v>
      </c>
    </row>
    <row r="7323" spans="6:10">
      <c r="F7323" s="12" t="s">
        <v>2</v>
      </c>
      <c r="G7323" s="12" t="s">
        <v>2</v>
      </c>
      <c r="I7323" s="12" t="s">
        <v>2</v>
      </c>
      <c r="J7323" s="12" t="s">
        <v>2</v>
      </c>
    </row>
    <row r="7324" spans="6:10">
      <c r="F7324" s="12" t="s">
        <v>2</v>
      </c>
      <c r="G7324" s="12" t="s">
        <v>2</v>
      </c>
      <c r="I7324" s="12" t="s">
        <v>2</v>
      </c>
      <c r="J7324" s="12" t="s">
        <v>2</v>
      </c>
    </row>
    <row r="7325" spans="6:10">
      <c r="F7325" s="12" t="s">
        <v>2</v>
      </c>
      <c r="G7325" s="12" t="s">
        <v>2</v>
      </c>
      <c r="I7325" s="12" t="s">
        <v>2</v>
      </c>
      <c r="J7325" s="12" t="s">
        <v>2</v>
      </c>
    </row>
    <row r="7326" spans="6:10">
      <c r="F7326" s="12" t="s">
        <v>2</v>
      </c>
      <c r="G7326" s="12" t="s">
        <v>2</v>
      </c>
      <c r="I7326" s="12" t="s">
        <v>2</v>
      </c>
      <c r="J7326" s="12" t="s">
        <v>2</v>
      </c>
    </row>
    <row r="7327" spans="6:10">
      <c r="F7327" s="12" t="s">
        <v>2</v>
      </c>
      <c r="G7327" s="12" t="s">
        <v>2</v>
      </c>
      <c r="I7327" s="12" t="s">
        <v>2</v>
      </c>
      <c r="J7327" s="12" t="s">
        <v>2</v>
      </c>
    </row>
    <row r="7328" spans="6:10">
      <c r="F7328" s="12" t="s">
        <v>2</v>
      </c>
      <c r="G7328" s="12" t="s">
        <v>2</v>
      </c>
      <c r="I7328" s="12" t="s">
        <v>2</v>
      </c>
      <c r="J7328" s="12" t="s">
        <v>2</v>
      </c>
    </row>
    <row r="7329" spans="6:10">
      <c r="F7329" s="12" t="s">
        <v>2</v>
      </c>
      <c r="G7329" s="12" t="s">
        <v>2</v>
      </c>
      <c r="I7329" s="12" t="s">
        <v>2</v>
      </c>
      <c r="J7329" s="12" t="s">
        <v>2</v>
      </c>
    </row>
    <row r="7330" spans="6:10">
      <c r="F7330" s="12" t="s">
        <v>2</v>
      </c>
      <c r="G7330" s="12" t="s">
        <v>2</v>
      </c>
      <c r="I7330" s="12" t="s">
        <v>2</v>
      </c>
      <c r="J7330" s="12" t="s">
        <v>2</v>
      </c>
    </row>
    <row r="7331" spans="6:10">
      <c r="F7331" s="12" t="s">
        <v>2</v>
      </c>
      <c r="G7331" s="12" t="s">
        <v>2</v>
      </c>
      <c r="I7331" s="12" t="s">
        <v>2</v>
      </c>
      <c r="J7331" s="12" t="s">
        <v>2</v>
      </c>
    </row>
    <row r="7332" spans="6:10">
      <c r="F7332" s="12" t="s">
        <v>2</v>
      </c>
      <c r="G7332" s="12" t="s">
        <v>2</v>
      </c>
      <c r="I7332" s="12" t="s">
        <v>2</v>
      </c>
      <c r="J7332" s="12" t="s">
        <v>2</v>
      </c>
    </row>
    <row r="7333" spans="6:10">
      <c r="F7333" s="12" t="s">
        <v>2</v>
      </c>
      <c r="G7333" s="12" t="s">
        <v>2</v>
      </c>
      <c r="I7333" s="12" t="s">
        <v>2</v>
      </c>
      <c r="J7333" s="12" t="s">
        <v>2</v>
      </c>
    </row>
    <row r="7334" spans="6:10">
      <c r="F7334" s="12" t="s">
        <v>2</v>
      </c>
      <c r="G7334" s="12" t="s">
        <v>2</v>
      </c>
      <c r="I7334" s="12" t="s">
        <v>2</v>
      </c>
      <c r="J7334" s="12" t="s">
        <v>2</v>
      </c>
    </row>
    <row r="7335" spans="6:10">
      <c r="F7335" s="12" t="s">
        <v>2</v>
      </c>
      <c r="G7335" s="12" t="s">
        <v>2</v>
      </c>
      <c r="I7335" s="12" t="s">
        <v>2</v>
      </c>
      <c r="J7335" s="12" t="s">
        <v>2</v>
      </c>
    </row>
    <row r="7336" spans="6:10">
      <c r="F7336" s="12" t="s">
        <v>2</v>
      </c>
      <c r="G7336" s="12" t="s">
        <v>2</v>
      </c>
      <c r="I7336" s="12" t="s">
        <v>2</v>
      </c>
      <c r="J7336" s="12" t="s">
        <v>2</v>
      </c>
    </row>
    <row r="7337" spans="6:10">
      <c r="F7337" s="12" t="s">
        <v>2</v>
      </c>
      <c r="G7337" s="12" t="s">
        <v>2</v>
      </c>
      <c r="I7337" s="12" t="s">
        <v>2</v>
      </c>
      <c r="J7337" s="12" t="s">
        <v>2</v>
      </c>
    </row>
    <row r="7338" spans="6:10">
      <c r="F7338" s="12" t="s">
        <v>2</v>
      </c>
      <c r="G7338" s="12" t="s">
        <v>2</v>
      </c>
      <c r="I7338" s="12" t="s">
        <v>2</v>
      </c>
      <c r="J7338" s="12" t="s">
        <v>2</v>
      </c>
    </row>
    <row r="7339" spans="6:10">
      <c r="F7339" s="12" t="s">
        <v>2</v>
      </c>
      <c r="G7339" s="12" t="s">
        <v>2</v>
      </c>
      <c r="I7339" s="12" t="s">
        <v>2</v>
      </c>
      <c r="J7339" s="12" t="s">
        <v>2</v>
      </c>
    </row>
    <row r="7340" spans="6:10">
      <c r="F7340" s="12" t="s">
        <v>2</v>
      </c>
      <c r="G7340" s="12" t="s">
        <v>2</v>
      </c>
      <c r="I7340" s="12" t="s">
        <v>2</v>
      </c>
      <c r="J7340" s="12" t="s">
        <v>2</v>
      </c>
    </row>
    <row r="7341" spans="6:10">
      <c r="F7341" s="12" t="s">
        <v>2</v>
      </c>
      <c r="G7341" s="12" t="s">
        <v>2</v>
      </c>
      <c r="I7341" s="12" t="s">
        <v>2</v>
      </c>
      <c r="J7341" s="12" t="s">
        <v>2</v>
      </c>
    </row>
    <row r="7342" spans="6:10">
      <c r="F7342" s="12" t="s">
        <v>2</v>
      </c>
      <c r="G7342" s="12" t="s">
        <v>2</v>
      </c>
      <c r="I7342" s="12" t="s">
        <v>2</v>
      </c>
      <c r="J7342" s="12" t="s">
        <v>2</v>
      </c>
    </row>
    <row r="7343" spans="6:10">
      <c r="F7343" s="12" t="s">
        <v>2</v>
      </c>
      <c r="G7343" s="12" t="s">
        <v>2</v>
      </c>
      <c r="I7343" s="12" t="s">
        <v>2</v>
      </c>
      <c r="J7343" s="12" t="s">
        <v>2</v>
      </c>
    </row>
    <row r="7344" spans="6:10">
      <c r="F7344" s="12" t="s">
        <v>2</v>
      </c>
      <c r="G7344" s="12" t="s">
        <v>2</v>
      </c>
      <c r="I7344" s="12" t="s">
        <v>2</v>
      </c>
      <c r="J7344" s="12" t="s">
        <v>2</v>
      </c>
    </row>
    <row r="7345" spans="6:10">
      <c r="F7345" s="12" t="s">
        <v>2</v>
      </c>
      <c r="G7345" s="12" t="s">
        <v>2</v>
      </c>
      <c r="I7345" s="12" t="s">
        <v>2</v>
      </c>
      <c r="J7345" s="12" t="s">
        <v>2</v>
      </c>
    </row>
    <row r="7346" spans="6:10">
      <c r="F7346" s="12" t="s">
        <v>2</v>
      </c>
      <c r="G7346" s="12" t="s">
        <v>2</v>
      </c>
      <c r="I7346" s="12" t="s">
        <v>2</v>
      </c>
      <c r="J7346" s="12" t="s">
        <v>2</v>
      </c>
    </row>
    <row r="7347" spans="6:10">
      <c r="F7347" s="12" t="s">
        <v>2</v>
      </c>
      <c r="G7347" s="12" t="s">
        <v>2</v>
      </c>
      <c r="I7347" s="12" t="s">
        <v>2</v>
      </c>
      <c r="J7347" s="12" t="s">
        <v>2</v>
      </c>
    </row>
    <row r="7348" spans="6:10">
      <c r="F7348" s="12" t="s">
        <v>2</v>
      </c>
      <c r="G7348" s="12" t="s">
        <v>2</v>
      </c>
      <c r="I7348" s="12" t="s">
        <v>2</v>
      </c>
      <c r="J7348" s="12" t="s">
        <v>2</v>
      </c>
    </row>
    <row r="7349" spans="6:10">
      <c r="F7349" s="12" t="s">
        <v>2</v>
      </c>
      <c r="G7349" s="12" t="s">
        <v>2</v>
      </c>
      <c r="I7349" s="12" t="s">
        <v>2</v>
      </c>
      <c r="J7349" s="12" t="s">
        <v>2</v>
      </c>
    </row>
    <row r="7350" spans="6:10">
      <c r="F7350" s="12" t="s">
        <v>2</v>
      </c>
      <c r="G7350" s="12" t="s">
        <v>2</v>
      </c>
      <c r="I7350" s="12" t="s">
        <v>2</v>
      </c>
      <c r="J7350" s="12" t="s">
        <v>2</v>
      </c>
    </row>
    <row r="7351" spans="6:10">
      <c r="F7351" s="12" t="s">
        <v>2</v>
      </c>
      <c r="G7351" s="12" t="s">
        <v>2</v>
      </c>
      <c r="I7351" s="12" t="s">
        <v>2</v>
      </c>
      <c r="J7351" s="12" t="s">
        <v>2</v>
      </c>
    </row>
    <row r="7352" spans="6:10">
      <c r="F7352" s="12" t="s">
        <v>2</v>
      </c>
      <c r="G7352" s="12" t="s">
        <v>2</v>
      </c>
      <c r="I7352" s="12" t="s">
        <v>2</v>
      </c>
      <c r="J7352" s="12" t="s">
        <v>2</v>
      </c>
    </row>
    <row r="7353" spans="6:10">
      <c r="F7353" s="12" t="s">
        <v>2</v>
      </c>
      <c r="G7353" s="12" t="s">
        <v>2</v>
      </c>
      <c r="I7353" s="12" t="s">
        <v>2</v>
      </c>
      <c r="J7353" s="12" t="s">
        <v>2</v>
      </c>
    </row>
    <row r="7354" spans="6:10">
      <c r="F7354" s="12" t="s">
        <v>2</v>
      </c>
      <c r="G7354" s="12" t="s">
        <v>2</v>
      </c>
      <c r="I7354" s="12" t="s">
        <v>2</v>
      </c>
      <c r="J7354" s="12" t="s">
        <v>2</v>
      </c>
    </row>
    <row r="7355" spans="6:10">
      <c r="F7355" s="12" t="s">
        <v>2</v>
      </c>
      <c r="G7355" s="12" t="s">
        <v>2</v>
      </c>
      <c r="I7355" s="12" t="s">
        <v>2</v>
      </c>
      <c r="J7355" s="12" t="s">
        <v>2</v>
      </c>
    </row>
    <row r="7356" spans="6:10">
      <c r="F7356" s="12" t="s">
        <v>2</v>
      </c>
      <c r="G7356" s="12" t="s">
        <v>2</v>
      </c>
      <c r="I7356" s="12" t="s">
        <v>2</v>
      </c>
      <c r="J7356" s="12" t="s">
        <v>2</v>
      </c>
    </row>
    <row r="7357" spans="6:10">
      <c r="F7357" s="12" t="s">
        <v>2</v>
      </c>
      <c r="G7357" s="12" t="s">
        <v>2</v>
      </c>
      <c r="I7357" s="12" t="s">
        <v>2</v>
      </c>
      <c r="J7357" s="12" t="s">
        <v>2</v>
      </c>
    </row>
    <row r="7358" spans="6:10">
      <c r="F7358" s="12" t="s">
        <v>2</v>
      </c>
      <c r="G7358" s="12" t="s">
        <v>2</v>
      </c>
      <c r="I7358" s="12" t="s">
        <v>2</v>
      </c>
      <c r="J7358" s="12" t="s">
        <v>2</v>
      </c>
    </row>
    <row r="7359" spans="6:10">
      <c r="F7359" s="12" t="s">
        <v>2</v>
      </c>
      <c r="G7359" s="12" t="s">
        <v>2</v>
      </c>
      <c r="I7359" s="12" t="s">
        <v>2</v>
      </c>
      <c r="J7359" s="12" t="s">
        <v>2</v>
      </c>
    </row>
    <row r="7360" spans="6:10">
      <c r="F7360" s="12" t="s">
        <v>2</v>
      </c>
      <c r="G7360" s="12" t="s">
        <v>2</v>
      </c>
      <c r="I7360" s="12" t="s">
        <v>2</v>
      </c>
      <c r="J7360" s="12" t="s">
        <v>2</v>
      </c>
    </row>
    <row r="7361" spans="6:10">
      <c r="F7361" s="12" t="s">
        <v>2</v>
      </c>
      <c r="G7361" s="12" t="s">
        <v>2</v>
      </c>
      <c r="I7361" s="12" t="s">
        <v>2</v>
      </c>
      <c r="J7361" s="12" t="s">
        <v>2</v>
      </c>
    </row>
    <row r="7362" spans="6:10">
      <c r="F7362" s="12" t="s">
        <v>2</v>
      </c>
      <c r="G7362" s="12" t="s">
        <v>2</v>
      </c>
      <c r="I7362" s="12" t="s">
        <v>2</v>
      </c>
      <c r="J7362" s="12" t="s">
        <v>2</v>
      </c>
    </row>
    <row r="7363" spans="6:10">
      <c r="F7363" s="12" t="s">
        <v>2</v>
      </c>
      <c r="G7363" s="12" t="s">
        <v>2</v>
      </c>
      <c r="I7363" s="12" t="s">
        <v>2</v>
      </c>
      <c r="J7363" s="12" t="s">
        <v>2</v>
      </c>
    </row>
    <row r="7364" spans="6:10">
      <c r="F7364" s="12" t="s">
        <v>2</v>
      </c>
      <c r="G7364" s="12" t="s">
        <v>2</v>
      </c>
      <c r="I7364" s="12" t="s">
        <v>2</v>
      </c>
      <c r="J7364" s="12" t="s">
        <v>2</v>
      </c>
    </row>
    <row r="7365" spans="6:10">
      <c r="F7365" s="12" t="s">
        <v>2</v>
      </c>
      <c r="G7365" s="12" t="s">
        <v>2</v>
      </c>
      <c r="I7365" s="12" t="s">
        <v>2</v>
      </c>
      <c r="J7365" s="12" t="s">
        <v>2</v>
      </c>
    </row>
    <row r="7366" spans="6:10">
      <c r="F7366" s="12" t="s">
        <v>2</v>
      </c>
      <c r="G7366" s="12" t="s">
        <v>2</v>
      </c>
      <c r="I7366" s="12" t="s">
        <v>2</v>
      </c>
      <c r="J7366" s="12" t="s">
        <v>2</v>
      </c>
    </row>
    <row r="7367" spans="6:10">
      <c r="F7367" s="12" t="s">
        <v>2</v>
      </c>
      <c r="G7367" s="12" t="s">
        <v>2</v>
      </c>
      <c r="I7367" s="12" t="s">
        <v>2</v>
      </c>
      <c r="J7367" s="12" t="s">
        <v>2</v>
      </c>
    </row>
    <row r="7368" spans="6:10">
      <c r="F7368" s="12" t="s">
        <v>2</v>
      </c>
      <c r="G7368" s="12" t="s">
        <v>2</v>
      </c>
      <c r="I7368" s="12" t="s">
        <v>2</v>
      </c>
      <c r="J7368" s="12" t="s">
        <v>2</v>
      </c>
    </row>
    <row r="7369" spans="6:10">
      <c r="F7369" s="12" t="s">
        <v>2</v>
      </c>
      <c r="G7369" s="12" t="s">
        <v>2</v>
      </c>
      <c r="I7369" s="12" t="s">
        <v>2</v>
      </c>
      <c r="J7369" s="12" t="s">
        <v>2</v>
      </c>
    </row>
    <row r="7370" spans="6:10">
      <c r="F7370" s="12" t="s">
        <v>2</v>
      </c>
      <c r="G7370" s="12" t="s">
        <v>2</v>
      </c>
      <c r="I7370" s="12" t="s">
        <v>2</v>
      </c>
      <c r="J7370" s="12" t="s">
        <v>2</v>
      </c>
    </row>
    <row r="7371" spans="6:10">
      <c r="F7371" s="12" t="s">
        <v>2</v>
      </c>
      <c r="G7371" s="12" t="s">
        <v>2</v>
      </c>
      <c r="I7371" s="12" t="s">
        <v>2</v>
      </c>
      <c r="J7371" s="12" t="s">
        <v>2</v>
      </c>
    </row>
    <row r="7372" spans="6:10">
      <c r="F7372" s="12" t="s">
        <v>2</v>
      </c>
      <c r="G7372" s="12" t="s">
        <v>2</v>
      </c>
      <c r="I7372" s="12" t="s">
        <v>2</v>
      </c>
      <c r="J7372" s="12" t="s">
        <v>2</v>
      </c>
    </row>
    <row r="7373" spans="6:10">
      <c r="F7373" s="12" t="s">
        <v>2</v>
      </c>
      <c r="G7373" s="12" t="s">
        <v>2</v>
      </c>
      <c r="I7373" s="12" t="s">
        <v>2</v>
      </c>
      <c r="J7373" s="12" t="s">
        <v>2</v>
      </c>
    </row>
    <row r="7374" spans="6:10">
      <c r="F7374" s="12" t="s">
        <v>2</v>
      </c>
      <c r="G7374" s="12" t="s">
        <v>2</v>
      </c>
      <c r="I7374" s="12" t="s">
        <v>2</v>
      </c>
      <c r="J7374" s="12" t="s">
        <v>2</v>
      </c>
    </row>
    <row r="7375" spans="6:10">
      <c r="F7375" s="12" t="s">
        <v>2</v>
      </c>
      <c r="G7375" s="12" t="s">
        <v>2</v>
      </c>
      <c r="I7375" s="12" t="s">
        <v>2</v>
      </c>
      <c r="J7375" s="12" t="s">
        <v>2</v>
      </c>
    </row>
    <row r="7376" spans="6:10">
      <c r="F7376" s="12" t="s">
        <v>2</v>
      </c>
      <c r="G7376" s="12" t="s">
        <v>2</v>
      </c>
      <c r="I7376" s="12" t="s">
        <v>2</v>
      </c>
      <c r="J7376" s="12" t="s">
        <v>2</v>
      </c>
    </row>
    <row r="7377" spans="6:10">
      <c r="F7377" s="12" t="s">
        <v>2</v>
      </c>
      <c r="G7377" s="12" t="s">
        <v>2</v>
      </c>
      <c r="I7377" s="12" t="s">
        <v>2</v>
      </c>
      <c r="J7377" s="12" t="s">
        <v>2</v>
      </c>
    </row>
    <row r="7378" spans="6:10">
      <c r="F7378" s="12" t="s">
        <v>2</v>
      </c>
      <c r="G7378" s="12" t="s">
        <v>2</v>
      </c>
      <c r="I7378" s="12" t="s">
        <v>2</v>
      </c>
      <c r="J7378" s="12" t="s">
        <v>2</v>
      </c>
    </row>
    <row r="7379" spans="6:10">
      <c r="F7379" s="12" t="s">
        <v>2</v>
      </c>
      <c r="G7379" s="12" t="s">
        <v>2</v>
      </c>
      <c r="I7379" s="12" t="s">
        <v>2</v>
      </c>
      <c r="J7379" s="12" t="s">
        <v>2</v>
      </c>
    </row>
    <row r="7380" spans="6:10">
      <c r="F7380" s="12" t="s">
        <v>2</v>
      </c>
      <c r="G7380" s="12" t="s">
        <v>2</v>
      </c>
      <c r="I7380" s="12" t="s">
        <v>2</v>
      </c>
      <c r="J7380" s="12" t="s">
        <v>2</v>
      </c>
    </row>
    <row r="7381" spans="6:10">
      <c r="F7381" s="12" t="s">
        <v>2</v>
      </c>
      <c r="G7381" s="12" t="s">
        <v>2</v>
      </c>
      <c r="I7381" s="12" t="s">
        <v>2</v>
      </c>
      <c r="J7381" s="12" t="s">
        <v>2</v>
      </c>
    </row>
    <row r="7382" spans="6:10">
      <c r="F7382" s="12" t="s">
        <v>2</v>
      </c>
      <c r="G7382" s="12" t="s">
        <v>2</v>
      </c>
      <c r="I7382" s="12" t="s">
        <v>2</v>
      </c>
      <c r="J7382" s="12" t="s">
        <v>2</v>
      </c>
    </row>
    <row r="7383" spans="6:10">
      <c r="F7383" s="12" t="s">
        <v>2</v>
      </c>
      <c r="G7383" s="12" t="s">
        <v>2</v>
      </c>
      <c r="I7383" s="12" t="s">
        <v>2</v>
      </c>
      <c r="J7383" s="12" t="s">
        <v>2</v>
      </c>
    </row>
    <row r="7384" spans="6:10">
      <c r="F7384" s="12" t="s">
        <v>2</v>
      </c>
      <c r="G7384" s="12" t="s">
        <v>2</v>
      </c>
      <c r="I7384" s="12" t="s">
        <v>2</v>
      </c>
      <c r="J7384" s="12" t="s">
        <v>2</v>
      </c>
    </row>
    <row r="7385" spans="6:10">
      <c r="F7385" s="12" t="s">
        <v>2</v>
      </c>
      <c r="G7385" s="12" t="s">
        <v>2</v>
      </c>
      <c r="I7385" s="12" t="s">
        <v>2</v>
      </c>
      <c r="J7385" s="12" t="s">
        <v>2</v>
      </c>
    </row>
    <row r="7386" spans="6:10">
      <c r="F7386" s="12" t="s">
        <v>2</v>
      </c>
      <c r="G7386" s="12" t="s">
        <v>2</v>
      </c>
      <c r="I7386" s="12" t="s">
        <v>2</v>
      </c>
      <c r="J7386" s="12" t="s">
        <v>2</v>
      </c>
    </row>
    <row r="7387" spans="6:10">
      <c r="F7387" s="12" t="s">
        <v>2</v>
      </c>
      <c r="G7387" s="12" t="s">
        <v>2</v>
      </c>
      <c r="I7387" s="12" t="s">
        <v>2</v>
      </c>
      <c r="J7387" s="12" t="s">
        <v>2</v>
      </c>
    </row>
    <row r="7388" spans="6:10">
      <c r="F7388" s="12" t="s">
        <v>2</v>
      </c>
      <c r="G7388" s="12" t="s">
        <v>2</v>
      </c>
      <c r="I7388" s="12" t="s">
        <v>2</v>
      </c>
      <c r="J7388" s="12" t="s">
        <v>2</v>
      </c>
    </row>
    <row r="7389" spans="6:10">
      <c r="F7389" s="12" t="s">
        <v>2</v>
      </c>
      <c r="G7389" s="12" t="s">
        <v>2</v>
      </c>
      <c r="I7389" s="12" t="s">
        <v>2</v>
      </c>
      <c r="J7389" s="12" t="s">
        <v>2</v>
      </c>
    </row>
    <row r="7390" spans="6:10">
      <c r="F7390" s="12" t="s">
        <v>2</v>
      </c>
      <c r="G7390" s="12" t="s">
        <v>2</v>
      </c>
      <c r="I7390" s="12" t="s">
        <v>2</v>
      </c>
      <c r="J7390" s="12" t="s">
        <v>2</v>
      </c>
    </row>
    <row r="7391" spans="6:10">
      <c r="F7391" s="12" t="s">
        <v>2</v>
      </c>
      <c r="G7391" s="12" t="s">
        <v>2</v>
      </c>
      <c r="I7391" s="12" t="s">
        <v>2</v>
      </c>
      <c r="J7391" s="12" t="s">
        <v>2</v>
      </c>
    </row>
    <row r="7392" spans="6:10">
      <c r="F7392" s="12" t="s">
        <v>2</v>
      </c>
      <c r="G7392" s="12" t="s">
        <v>2</v>
      </c>
      <c r="I7392" s="12" t="s">
        <v>2</v>
      </c>
      <c r="J7392" s="12" t="s">
        <v>2</v>
      </c>
    </row>
    <row r="7393" spans="6:10">
      <c r="F7393" s="12" t="s">
        <v>2</v>
      </c>
      <c r="G7393" s="12" t="s">
        <v>2</v>
      </c>
      <c r="I7393" s="12" t="s">
        <v>2</v>
      </c>
      <c r="J7393" s="12" t="s">
        <v>2</v>
      </c>
    </row>
    <row r="7394" spans="6:10">
      <c r="F7394" s="12" t="s">
        <v>2</v>
      </c>
      <c r="G7394" s="12" t="s">
        <v>2</v>
      </c>
      <c r="I7394" s="12" t="s">
        <v>2</v>
      </c>
      <c r="J7394" s="12" t="s">
        <v>2</v>
      </c>
    </row>
    <row r="7395" spans="6:10">
      <c r="F7395" s="12" t="s">
        <v>2</v>
      </c>
      <c r="G7395" s="12" t="s">
        <v>2</v>
      </c>
      <c r="I7395" s="12" t="s">
        <v>2</v>
      </c>
      <c r="J7395" s="12" t="s">
        <v>2</v>
      </c>
    </row>
    <row r="7396" spans="6:10">
      <c r="F7396" s="12" t="s">
        <v>2</v>
      </c>
      <c r="G7396" s="12" t="s">
        <v>2</v>
      </c>
      <c r="I7396" s="12" t="s">
        <v>2</v>
      </c>
      <c r="J7396" s="12" t="s">
        <v>2</v>
      </c>
    </row>
    <row r="7397" spans="6:10">
      <c r="F7397" s="12" t="s">
        <v>2</v>
      </c>
      <c r="G7397" s="12" t="s">
        <v>2</v>
      </c>
      <c r="I7397" s="12" t="s">
        <v>2</v>
      </c>
      <c r="J7397" s="12" t="s">
        <v>2</v>
      </c>
    </row>
    <row r="7398" spans="6:10">
      <c r="F7398" s="12" t="s">
        <v>2</v>
      </c>
      <c r="G7398" s="12" t="s">
        <v>2</v>
      </c>
      <c r="I7398" s="12" t="s">
        <v>2</v>
      </c>
      <c r="J7398" s="12" t="s">
        <v>2</v>
      </c>
    </row>
    <row r="7399" spans="6:10">
      <c r="F7399" s="12" t="s">
        <v>2</v>
      </c>
      <c r="G7399" s="12" t="s">
        <v>2</v>
      </c>
      <c r="I7399" s="12" t="s">
        <v>2</v>
      </c>
      <c r="J7399" s="12" t="s">
        <v>2</v>
      </c>
    </row>
    <row r="7400" spans="6:10">
      <c r="F7400" s="12" t="s">
        <v>2</v>
      </c>
      <c r="G7400" s="12" t="s">
        <v>2</v>
      </c>
      <c r="I7400" s="12" t="s">
        <v>2</v>
      </c>
      <c r="J7400" s="12" t="s">
        <v>2</v>
      </c>
    </row>
    <row r="7401" spans="6:10">
      <c r="F7401" s="12" t="s">
        <v>2</v>
      </c>
      <c r="G7401" s="12" t="s">
        <v>2</v>
      </c>
      <c r="I7401" s="12" t="s">
        <v>2</v>
      </c>
      <c r="J7401" s="12" t="s">
        <v>2</v>
      </c>
    </row>
    <row r="7402" spans="6:10">
      <c r="F7402" s="12" t="s">
        <v>2</v>
      </c>
      <c r="G7402" s="12" t="s">
        <v>2</v>
      </c>
      <c r="I7402" s="12" t="s">
        <v>2</v>
      </c>
      <c r="J7402" s="12" t="s">
        <v>2</v>
      </c>
    </row>
    <row r="7403" spans="6:10">
      <c r="F7403" s="12" t="s">
        <v>2</v>
      </c>
      <c r="G7403" s="12" t="s">
        <v>2</v>
      </c>
      <c r="I7403" s="12" t="s">
        <v>2</v>
      </c>
      <c r="J7403" s="12" t="s">
        <v>2</v>
      </c>
    </row>
    <row r="7404" spans="6:10">
      <c r="F7404" s="12" t="s">
        <v>2</v>
      </c>
      <c r="G7404" s="12" t="s">
        <v>2</v>
      </c>
      <c r="I7404" s="12" t="s">
        <v>2</v>
      </c>
      <c r="J7404" s="12" t="s">
        <v>2</v>
      </c>
    </row>
    <row r="7405" spans="6:10">
      <c r="F7405" s="12" t="s">
        <v>2</v>
      </c>
      <c r="G7405" s="12" t="s">
        <v>2</v>
      </c>
      <c r="I7405" s="12" t="s">
        <v>2</v>
      </c>
      <c r="J7405" s="12" t="s">
        <v>2</v>
      </c>
    </row>
    <row r="7406" spans="6:10">
      <c r="F7406" s="12" t="s">
        <v>2</v>
      </c>
      <c r="G7406" s="12" t="s">
        <v>2</v>
      </c>
      <c r="I7406" s="12" t="s">
        <v>2</v>
      </c>
      <c r="J7406" s="12" t="s">
        <v>2</v>
      </c>
    </row>
    <row r="7407" spans="6:10">
      <c r="F7407" s="12" t="s">
        <v>2</v>
      </c>
      <c r="G7407" s="12" t="s">
        <v>2</v>
      </c>
      <c r="I7407" s="12" t="s">
        <v>2</v>
      </c>
      <c r="J7407" s="12" t="s">
        <v>2</v>
      </c>
    </row>
    <row r="7408" spans="6:10">
      <c r="F7408" s="12" t="s">
        <v>2</v>
      </c>
      <c r="G7408" s="12" t="s">
        <v>2</v>
      </c>
      <c r="I7408" s="12" t="s">
        <v>2</v>
      </c>
      <c r="J7408" s="12" t="s">
        <v>2</v>
      </c>
    </row>
    <row r="7409" spans="6:10">
      <c r="F7409" s="12" t="s">
        <v>2</v>
      </c>
      <c r="G7409" s="12" t="s">
        <v>2</v>
      </c>
      <c r="I7409" s="12" t="s">
        <v>2</v>
      </c>
      <c r="J7409" s="12" t="s">
        <v>2</v>
      </c>
    </row>
    <row r="7410" spans="6:10">
      <c r="F7410" s="12" t="s">
        <v>2</v>
      </c>
      <c r="G7410" s="12" t="s">
        <v>2</v>
      </c>
      <c r="I7410" s="12" t="s">
        <v>2</v>
      </c>
      <c r="J7410" s="12" t="s">
        <v>2</v>
      </c>
    </row>
    <row r="7411" spans="6:10">
      <c r="F7411" s="12" t="s">
        <v>2</v>
      </c>
      <c r="G7411" s="12" t="s">
        <v>2</v>
      </c>
      <c r="I7411" s="12" t="s">
        <v>2</v>
      </c>
      <c r="J7411" s="12" t="s">
        <v>2</v>
      </c>
    </row>
    <row r="7412" spans="6:10">
      <c r="F7412" s="12" t="s">
        <v>2</v>
      </c>
      <c r="G7412" s="12" t="s">
        <v>2</v>
      </c>
      <c r="I7412" s="12" t="s">
        <v>2</v>
      </c>
      <c r="J7412" s="12" t="s">
        <v>2</v>
      </c>
    </row>
    <row r="7413" spans="6:10">
      <c r="F7413" s="12" t="s">
        <v>2</v>
      </c>
      <c r="G7413" s="12" t="s">
        <v>2</v>
      </c>
      <c r="I7413" s="12" t="s">
        <v>2</v>
      </c>
      <c r="J7413" s="12" t="s">
        <v>2</v>
      </c>
    </row>
    <row r="7414" spans="6:10">
      <c r="F7414" s="12" t="s">
        <v>2</v>
      </c>
      <c r="G7414" s="12" t="s">
        <v>2</v>
      </c>
      <c r="I7414" s="12" t="s">
        <v>2</v>
      </c>
      <c r="J7414" s="12" t="s">
        <v>2</v>
      </c>
    </row>
    <row r="7415" spans="6:10">
      <c r="F7415" s="12" t="s">
        <v>2</v>
      </c>
      <c r="G7415" s="12" t="s">
        <v>2</v>
      </c>
      <c r="I7415" s="12" t="s">
        <v>2</v>
      </c>
      <c r="J7415" s="12" t="s">
        <v>2</v>
      </c>
    </row>
    <row r="7416" spans="6:10">
      <c r="F7416" s="12" t="s">
        <v>2</v>
      </c>
      <c r="G7416" s="12" t="s">
        <v>2</v>
      </c>
      <c r="I7416" s="12" t="s">
        <v>2</v>
      </c>
      <c r="J7416" s="12" t="s">
        <v>2</v>
      </c>
    </row>
    <row r="7417" spans="6:10">
      <c r="F7417" s="12" t="s">
        <v>2</v>
      </c>
      <c r="G7417" s="12" t="s">
        <v>2</v>
      </c>
      <c r="I7417" s="12" t="s">
        <v>2</v>
      </c>
      <c r="J7417" s="12" t="s">
        <v>2</v>
      </c>
    </row>
    <row r="7418" spans="6:10">
      <c r="F7418" s="12" t="s">
        <v>2</v>
      </c>
      <c r="G7418" s="12" t="s">
        <v>2</v>
      </c>
      <c r="I7418" s="12" t="s">
        <v>2</v>
      </c>
      <c r="J7418" s="12" t="s">
        <v>2</v>
      </c>
    </row>
    <row r="7419" spans="6:10">
      <c r="F7419" s="12" t="s">
        <v>2</v>
      </c>
      <c r="G7419" s="12" t="s">
        <v>2</v>
      </c>
      <c r="I7419" s="12" t="s">
        <v>2</v>
      </c>
      <c r="J7419" s="12" t="s">
        <v>2</v>
      </c>
    </row>
    <row r="7420" spans="6:10">
      <c r="F7420" s="12" t="s">
        <v>2</v>
      </c>
      <c r="G7420" s="12" t="s">
        <v>2</v>
      </c>
      <c r="I7420" s="12" t="s">
        <v>2</v>
      </c>
      <c r="J7420" s="12" t="s">
        <v>2</v>
      </c>
    </row>
    <row r="7421" spans="6:10">
      <c r="F7421" s="12" t="s">
        <v>2</v>
      </c>
      <c r="G7421" s="12" t="s">
        <v>2</v>
      </c>
      <c r="I7421" s="12" t="s">
        <v>2</v>
      </c>
      <c r="J7421" s="12" t="s">
        <v>2</v>
      </c>
    </row>
    <row r="7422" spans="6:10">
      <c r="F7422" s="12" t="s">
        <v>2</v>
      </c>
      <c r="G7422" s="12" t="s">
        <v>2</v>
      </c>
      <c r="I7422" s="12" t="s">
        <v>2</v>
      </c>
      <c r="J7422" s="12" t="s">
        <v>2</v>
      </c>
    </row>
    <row r="7423" spans="6:10">
      <c r="F7423" s="12" t="s">
        <v>2</v>
      </c>
      <c r="G7423" s="12" t="s">
        <v>2</v>
      </c>
      <c r="I7423" s="12" t="s">
        <v>2</v>
      </c>
      <c r="J7423" s="12" t="s">
        <v>2</v>
      </c>
    </row>
    <row r="7424" spans="6:10">
      <c r="F7424" s="12" t="s">
        <v>2</v>
      </c>
      <c r="G7424" s="12" t="s">
        <v>2</v>
      </c>
      <c r="I7424" s="12" t="s">
        <v>2</v>
      </c>
      <c r="J7424" s="12" t="s">
        <v>2</v>
      </c>
    </row>
    <row r="7425" spans="6:10">
      <c r="F7425" s="12" t="s">
        <v>2</v>
      </c>
      <c r="G7425" s="12" t="s">
        <v>2</v>
      </c>
      <c r="I7425" s="12" t="s">
        <v>2</v>
      </c>
      <c r="J7425" s="12" t="s">
        <v>2</v>
      </c>
    </row>
    <row r="7426" spans="6:10">
      <c r="F7426" s="12" t="s">
        <v>2</v>
      </c>
      <c r="G7426" s="12" t="s">
        <v>2</v>
      </c>
      <c r="I7426" s="12" t="s">
        <v>2</v>
      </c>
      <c r="J7426" s="12" t="s">
        <v>2</v>
      </c>
    </row>
    <row r="7427" spans="6:10">
      <c r="F7427" s="12" t="s">
        <v>2</v>
      </c>
      <c r="G7427" s="12" t="s">
        <v>2</v>
      </c>
      <c r="I7427" s="12" t="s">
        <v>2</v>
      </c>
      <c r="J7427" s="12" t="s">
        <v>2</v>
      </c>
    </row>
    <row r="7428" spans="6:10">
      <c r="F7428" s="12" t="s">
        <v>2</v>
      </c>
      <c r="G7428" s="12" t="s">
        <v>2</v>
      </c>
      <c r="I7428" s="12" t="s">
        <v>2</v>
      </c>
      <c r="J7428" s="12" t="s">
        <v>2</v>
      </c>
    </row>
    <row r="7429" spans="6:10">
      <c r="F7429" s="12" t="s">
        <v>2</v>
      </c>
      <c r="G7429" s="12" t="s">
        <v>2</v>
      </c>
      <c r="I7429" s="12" t="s">
        <v>2</v>
      </c>
      <c r="J7429" s="12" t="s">
        <v>2</v>
      </c>
    </row>
    <row r="7430" spans="6:10">
      <c r="F7430" s="12" t="s">
        <v>2</v>
      </c>
      <c r="G7430" s="12" t="s">
        <v>2</v>
      </c>
      <c r="I7430" s="12" t="s">
        <v>2</v>
      </c>
      <c r="J7430" s="12" t="s">
        <v>2</v>
      </c>
    </row>
    <row r="7431" spans="6:10">
      <c r="F7431" s="12" t="s">
        <v>2</v>
      </c>
      <c r="G7431" s="12" t="s">
        <v>2</v>
      </c>
      <c r="I7431" s="12" t="s">
        <v>2</v>
      </c>
      <c r="J7431" s="12" t="s">
        <v>2</v>
      </c>
    </row>
    <row r="7432" spans="6:10">
      <c r="F7432" s="12" t="s">
        <v>2</v>
      </c>
      <c r="G7432" s="12" t="s">
        <v>2</v>
      </c>
      <c r="I7432" s="12" t="s">
        <v>2</v>
      </c>
      <c r="J7432" s="12" t="s">
        <v>2</v>
      </c>
    </row>
    <row r="7433" spans="6:10">
      <c r="F7433" s="12" t="s">
        <v>2</v>
      </c>
      <c r="G7433" s="12" t="s">
        <v>2</v>
      </c>
      <c r="I7433" s="12" t="s">
        <v>2</v>
      </c>
      <c r="J7433" s="12" t="s">
        <v>2</v>
      </c>
    </row>
    <row r="7434" spans="6:10">
      <c r="F7434" s="12" t="s">
        <v>2</v>
      </c>
      <c r="G7434" s="12" t="s">
        <v>2</v>
      </c>
      <c r="I7434" s="12" t="s">
        <v>2</v>
      </c>
      <c r="J7434" s="12" t="s">
        <v>2</v>
      </c>
    </row>
    <row r="7435" spans="6:10">
      <c r="F7435" s="12" t="s">
        <v>2</v>
      </c>
      <c r="G7435" s="12" t="s">
        <v>2</v>
      </c>
      <c r="I7435" s="12" t="s">
        <v>2</v>
      </c>
      <c r="J7435" s="12" t="s">
        <v>2</v>
      </c>
    </row>
    <row r="7436" spans="6:10">
      <c r="F7436" s="12" t="s">
        <v>2</v>
      </c>
      <c r="G7436" s="12" t="s">
        <v>2</v>
      </c>
      <c r="I7436" s="12" t="s">
        <v>2</v>
      </c>
      <c r="J7436" s="12" t="s">
        <v>2</v>
      </c>
    </row>
    <row r="7437" spans="6:10">
      <c r="F7437" s="12" t="s">
        <v>2</v>
      </c>
      <c r="G7437" s="12" t="s">
        <v>2</v>
      </c>
      <c r="I7437" s="12" t="s">
        <v>2</v>
      </c>
      <c r="J7437" s="12" t="s">
        <v>2</v>
      </c>
    </row>
    <row r="7438" spans="6:10">
      <c r="F7438" s="12" t="s">
        <v>2</v>
      </c>
      <c r="G7438" s="12" t="s">
        <v>2</v>
      </c>
      <c r="I7438" s="12" t="s">
        <v>2</v>
      </c>
      <c r="J7438" s="12" t="s">
        <v>2</v>
      </c>
    </row>
    <row r="7439" spans="6:10">
      <c r="F7439" s="12" t="s">
        <v>2</v>
      </c>
      <c r="G7439" s="12" t="s">
        <v>2</v>
      </c>
      <c r="I7439" s="12" t="s">
        <v>2</v>
      </c>
      <c r="J7439" s="12" t="s">
        <v>2</v>
      </c>
    </row>
    <row r="7440" spans="6:10">
      <c r="F7440" s="12" t="s">
        <v>2</v>
      </c>
      <c r="G7440" s="12" t="s">
        <v>2</v>
      </c>
      <c r="I7440" s="12" t="s">
        <v>2</v>
      </c>
      <c r="J7440" s="12" t="s">
        <v>2</v>
      </c>
    </row>
    <row r="7441" spans="6:10">
      <c r="F7441" s="12" t="s">
        <v>2</v>
      </c>
      <c r="G7441" s="12" t="s">
        <v>2</v>
      </c>
      <c r="I7441" s="12" t="s">
        <v>2</v>
      </c>
      <c r="J7441" s="12" t="s">
        <v>2</v>
      </c>
    </row>
    <row r="7442" spans="6:10">
      <c r="F7442" s="12" t="s">
        <v>2</v>
      </c>
      <c r="G7442" s="12" t="s">
        <v>2</v>
      </c>
      <c r="I7442" s="12" t="s">
        <v>2</v>
      </c>
      <c r="J7442" s="12" t="s">
        <v>2</v>
      </c>
    </row>
    <row r="7443" spans="6:10">
      <c r="F7443" s="12" t="s">
        <v>2</v>
      </c>
      <c r="G7443" s="12" t="s">
        <v>2</v>
      </c>
      <c r="I7443" s="12" t="s">
        <v>2</v>
      </c>
      <c r="J7443" s="12" t="s">
        <v>2</v>
      </c>
    </row>
    <row r="7444" spans="6:10">
      <c r="F7444" s="12" t="s">
        <v>2</v>
      </c>
      <c r="G7444" s="12" t="s">
        <v>2</v>
      </c>
      <c r="I7444" s="12" t="s">
        <v>2</v>
      </c>
      <c r="J7444" s="12" t="s">
        <v>2</v>
      </c>
    </row>
    <row r="7445" spans="6:10">
      <c r="F7445" s="12" t="s">
        <v>2</v>
      </c>
      <c r="G7445" s="12" t="s">
        <v>2</v>
      </c>
      <c r="I7445" s="12" t="s">
        <v>2</v>
      </c>
      <c r="J7445" s="12" t="s">
        <v>2</v>
      </c>
    </row>
    <row r="7446" spans="6:10">
      <c r="F7446" s="12" t="s">
        <v>2</v>
      </c>
      <c r="G7446" s="12" t="s">
        <v>2</v>
      </c>
      <c r="I7446" s="12" t="s">
        <v>2</v>
      </c>
      <c r="J7446" s="12" t="s">
        <v>2</v>
      </c>
    </row>
    <row r="7447" spans="6:10">
      <c r="F7447" s="12" t="s">
        <v>2</v>
      </c>
      <c r="G7447" s="12" t="s">
        <v>2</v>
      </c>
      <c r="I7447" s="12" t="s">
        <v>2</v>
      </c>
      <c r="J7447" s="12" t="s">
        <v>2</v>
      </c>
    </row>
    <row r="7448" spans="6:10">
      <c r="F7448" s="12" t="s">
        <v>2</v>
      </c>
      <c r="G7448" s="12" t="s">
        <v>2</v>
      </c>
      <c r="I7448" s="12" t="s">
        <v>2</v>
      </c>
      <c r="J7448" s="12" t="s">
        <v>2</v>
      </c>
    </row>
    <row r="7449" spans="6:10">
      <c r="F7449" s="12" t="s">
        <v>2</v>
      </c>
      <c r="G7449" s="12" t="s">
        <v>2</v>
      </c>
      <c r="I7449" s="12" t="s">
        <v>2</v>
      </c>
      <c r="J7449" s="12" t="s">
        <v>2</v>
      </c>
    </row>
    <row r="7450" spans="6:10">
      <c r="F7450" s="12" t="s">
        <v>2</v>
      </c>
      <c r="G7450" s="12" t="s">
        <v>2</v>
      </c>
      <c r="I7450" s="12" t="s">
        <v>2</v>
      </c>
      <c r="J7450" s="12" t="s">
        <v>2</v>
      </c>
    </row>
    <row r="7451" spans="6:10">
      <c r="F7451" s="12" t="s">
        <v>2</v>
      </c>
      <c r="G7451" s="12" t="s">
        <v>2</v>
      </c>
      <c r="I7451" s="12" t="s">
        <v>2</v>
      </c>
      <c r="J7451" s="12" t="s">
        <v>2</v>
      </c>
    </row>
    <row r="7452" spans="6:10">
      <c r="F7452" s="12" t="s">
        <v>2</v>
      </c>
      <c r="G7452" s="12" t="s">
        <v>2</v>
      </c>
      <c r="I7452" s="12" t="s">
        <v>2</v>
      </c>
      <c r="J7452" s="12" t="s">
        <v>2</v>
      </c>
    </row>
    <row r="7453" spans="6:10">
      <c r="F7453" s="12" t="s">
        <v>2</v>
      </c>
      <c r="G7453" s="12" t="s">
        <v>2</v>
      </c>
      <c r="I7453" s="12" t="s">
        <v>2</v>
      </c>
      <c r="J7453" s="12" t="s">
        <v>2</v>
      </c>
    </row>
    <row r="7454" spans="6:10">
      <c r="F7454" s="12" t="s">
        <v>2</v>
      </c>
      <c r="G7454" s="12" t="s">
        <v>2</v>
      </c>
      <c r="I7454" s="12" t="s">
        <v>2</v>
      </c>
      <c r="J7454" s="12" t="s">
        <v>2</v>
      </c>
    </row>
    <row r="7455" spans="6:10">
      <c r="F7455" s="12" t="s">
        <v>2</v>
      </c>
      <c r="G7455" s="12" t="s">
        <v>2</v>
      </c>
      <c r="I7455" s="12" t="s">
        <v>2</v>
      </c>
      <c r="J7455" s="12" t="s">
        <v>2</v>
      </c>
    </row>
    <row r="7456" spans="6:10">
      <c r="F7456" s="12" t="s">
        <v>2</v>
      </c>
      <c r="G7456" s="12" t="s">
        <v>2</v>
      </c>
      <c r="I7456" s="12" t="s">
        <v>2</v>
      </c>
      <c r="J7456" s="12" t="s">
        <v>2</v>
      </c>
    </row>
    <row r="7457" spans="6:10">
      <c r="F7457" s="12" t="s">
        <v>2</v>
      </c>
      <c r="G7457" s="12" t="s">
        <v>2</v>
      </c>
      <c r="I7457" s="12" t="s">
        <v>2</v>
      </c>
      <c r="J7457" s="12" t="s">
        <v>2</v>
      </c>
    </row>
    <row r="7458" spans="6:10">
      <c r="F7458" s="12" t="s">
        <v>2</v>
      </c>
      <c r="G7458" s="12" t="s">
        <v>2</v>
      </c>
      <c r="I7458" s="12" t="s">
        <v>2</v>
      </c>
      <c r="J7458" s="12" t="s">
        <v>2</v>
      </c>
    </row>
    <row r="7459" spans="6:10">
      <c r="F7459" s="12" t="s">
        <v>2</v>
      </c>
      <c r="G7459" s="12" t="s">
        <v>2</v>
      </c>
      <c r="I7459" s="12" t="s">
        <v>2</v>
      </c>
      <c r="J7459" s="12" t="s">
        <v>2</v>
      </c>
    </row>
    <row r="7460" spans="6:10">
      <c r="F7460" s="12" t="s">
        <v>2</v>
      </c>
      <c r="G7460" s="12" t="s">
        <v>2</v>
      </c>
      <c r="I7460" s="12" t="s">
        <v>2</v>
      </c>
      <c r="J7460" s="12" t="s">
        <v>2</v>
      </c>
    </row>
    <row r="7461" spans="6:10">
      <c r="F7461" s="12" t="s">
        <v>2</v>
      </c>
      <c r="G7461" s="12" t="s">
        <v>2</v>
      </c>
      <c r="I7461" s="12" t="s">
        <v>2</v>
      </c>
      <c r="J7461" s="12" t="s">
        <v>2</v>
      </c>
    </row>
    <row r="7462" spans="6:10">
      <c r="F7462" s="12" t="s">
        <v>2</v>
      </c>
      <c r="G7462" s="12" t="s">
        <v>2</v>
      </c>
      <c r="I7462" s="12" t="s">
        <v>2</v>
      </c>
      <c r="J7462" s="12" t="s">
        <v>2</v>
      </c>
    </row>
    <row r="7463" spans="6:10">
      <c r="F7463" s="12" t="s">
        <v>2</v>
      </c>
      <c r="G7463" s="12" t="s">
        <v>2</v>
      </c>
      <c r="I7463" s="12" t="s">
        <v>2</v>
      </c>
      <c r="J7463" s="12" t="s">
        <v>2</v>
      </c>
    </row>
    <row r="7464" spans="6:10">
      <c r="F7464" s="12" t="s">
        <v>2</v>
      </c>
      <c r="G7464" s="12" t="s">
        <v>2</v>
      </c>
      <c r="I7464" s="12" t="s">
        <v>2</v>
      </c>
      <c r="J7464" s="12" t="s">
        <v>2</v>
      </c>
    </row>
    <row r="7465" spans="6:10">
      <c r="F7465" s="12" t="s">
        <v>2</v>
      </c>
      <c r="G7465" s="12" t="s">
        <v>2</v>
      </c>
      <c r="I7465" s="12" t="s">
        <v>2</v>
      </c>
      <c r="J7465" s="12" t="s">
        <v>2</v>
      </c>
    </row>
    <row r="7466" spans="6:10">
      <c r="F7466" s="12" t="s">
        <v>2</v>
      </c>
      <c r="G7466" s="12" t="s">
        <v>2</v>
      </c>
      <c r="I7466" s="12" t="s">
        <v>2</v>
      </c>
      <c r="J7466" s="12" t="s">
        <v>2</v>
      </c>
    </row>
    <row r="7467" spans="6:10">
      <c r="F7467" s="12" t="s">
        <v>2</v>
      </c>
      <c r="G7467" s="12" t="s">
        <v>2</v>
      </c>
      <c r="I7467" s="12" t="s">
        <v>2</v>
      </c>
      <c r="J7467" s="12" t="s">
        <v>2</v>
      </c>
    </row>
    <row r="7468" spans="6:10">
      <c r="F7468" s="12" t="s">
        <v>2</v>
      </c>
      <c r="G7468" s="12" t="s">
        <v>2</v>
      </c>
      <c r="I7468" s="12" t="s">
        <v>2</v>
      </c>
      <c r="J7468" s="12" t="s">
        <v>2</v>
      </c>
    </row>
    <row r="7469" spans="6:10">
      <c r="F7469" s="12" t="s">
        <v>2</v>
      </c>
      <c r="G7469" s="12" t="s">
        <v>2</v>
      </c>
      <c r="I7469" s="12" t="s">
        <v>2</v>
      </c>
      <c r="J7469" s="12" t="s">
        <v>2</v>
      </c>
    </row>
    <row r="7470" spans="6:10">
      <c r="F7470" s="12" t="s">
        <v>2</v>
      </c>
      <c r="G7470" s="12" t="s">
        <v>2</v>
      </c>
      <c r="I7470" s="12" t="s">
        <v>2</v>
      </c>
      <c r="J7470" s="12" t="s">
        <v>2</v>
      </c>
    </row>
    <row r="7471" spans="6:10">
      <c r="F7471" s="12" t="s">
        <v>2</v>
      </c>
      <c r="G7471" s="12" t="s">
        <v>2</v>
      </c>
      <c r="I7471" s="12" t="s">
        <v>2</v>
      </c>
      <c r="J7471" s="12" t="s">
        <v>2</v>
      </c>
    </row>
    <row r="7472" spans="6:10">
      <c r="F7472" s="12" t="s">
        <v>2</v>
      </c>
      <c r="G7472" s="12" t="s">
        <v>2</v>
      </c>
      <c r="I7472" s="12" t="s">
        <v>2</v>
      </c>
      <c r="J7472" s="12" t="s">
        <v>2</v>
      </c>
    </row>
    <row r="7473" spans="6:10">
      <c r="F7473" s="12" t="s">
        <v>2</v>
      </c>
      <c r="G7473" s="12" t="s">
        <v>2</v>
      </c>
      <c r="I7473" s="12" t="s">
        <v>2</v>
      </c>
      <c r="J7473" s="12" t="s">
        <v>2</v>
      </c>
    </row>
    <row r="7474" spans="6:10">
      <c r="F7474" s="12" t="s">
        <v>2</v>
      </c>
      <c r="G7474" s="12" t="s">
        <v>2</v>
      </c>
      <c r="I7474" s="12" t="s">
        <v>2</v>
      </c>
      <c r="J7474" s="12" t="s">
        <v>2</v>
      </c>
    </row>
    <row r="7475" spans="6:10">
      <c r="F7475" s="12" t="s">
        <v>2</v>
      </c>
      <c r="G7475" s="12" t="s">
        <v>2</v>
      </c>
      <c r="I7475" s="12" t="s">
        <v>2</v>
      </c>
      <c r="J7475" s="12" t="s">
        <v>2</v>
      </c>
    </row>
    <row r="7476" spans="6:10">
      <c r="F7476" s="12" t="s">
        <v>2</v>
      </c>
      <c r="G7476" s="12" t="s">
        <v>2</v>
      </c>
      <c r="I7476" s="12" t="s">
        <v>2</v>
      </c>
      <c r="J7476" s="12" t="s">
        <v>2</v>
      </c>
    </row>
    <row r="7477" spans="6:10">
      <c r="F7477" s="12" t="s">
        <v>2</v>
      </c>
      <c r="G7477" s="12" t="s">
        <v>2</v>
      </c>
      <c r="I7477" s="12" t="s">
        <v>2</v>
      </c>
      <c r="J7477" s="12" t="s">
        <v>2</v>
      </c>
    </row>
    <row r="7478" spans="6:10">
      <c r="F7478" s="12" t="s">
        <v>2</v>
      </c>
      <c r="G7478" s="12" t="s">
        <v>2</v>
      </c>
      <c r="I7478" s="12" t="s">
        <v>2</v>
      </c>
      <c r="J7478" s="12" t="s">
        <v>2</v>
      </c>
    </row>
    <row r="7479" spans="6:10">
      <c r="F7479" s="12" t="s">
        <v>2</v>
      </c>
      <c r="G7479" s="12" t="s">
        <v>2</v>
      </c>
      <c r="I7479" s="12" t="s">
        <v>2</v>
      </c>
      <c r="J7479" s="12" t="s">
        <v>2</v>
      </c>
    </row>
    <row r="7480" spans="6:10">
      <c r="F7480" s="12" t="s">
        <v>2</v>
      </c>
      <c r="G7480" s="12" t="s">
        <v>2</v>
      </c>
      <c r="I7480" s="12" t="s">
        <v>2</v>
      </c>
      <c r="J7480" s="12" t="s">
        <v>2</v>
      </c>
    </row>
    <row r="7481" spans="6:10">
      <c r="F7481" s="12" t="s">
        <v>2</v>
      </c>
      <c r="G7481" s="12" t="s">
        <v>2</v>
      </c>
      <c r="I7481" s="12" t="s">
        <v>2</v>
      </c>
      <c r="J7481" s="12" t="s">
        <v>2</v>
      </c>
    </row>
    <row r="7482" spans="6:10">
      <c r="F7482" s="12" t="s">
        <v>2</v>
      </c>
      <c r="G7482" s="12" t="s">
        <v>2</v>
      </c>
      <c r="I7482" s="12" t="s">
        <v>2</v>
      </c>
      <c r="J7482" s="12" t="s">
        <v>2</v>
      </c>
    </row>
    <row r="7483" spans="6:10">
      <c r="F7483" s="12" t="s">
        <v>2</v>
      </c>
      <c r="G7483" s="12" t="s">
        <v>2</v>
      </c>
      <c r="I7483" s="12" t="s">
        <v>2</v>
      </c>
      <c r="J7483" s="12" t="s">
        <v>2</v>
      </c>
    </row>
    <row r="7484" spans="6:10">
      <c r="F7484" s="12" t="s">
        <v>2</v>
      </c>
      <c r="G7484" s="12" t="s">
        <v>2</v>
      </c>
      <c r="I7484" s="12" t="s">
        <v>2</v>
      </c>
      <c r="J7484" s="12" t="s">
        <v>2</v>
      </c>
    </row>
    <row r="7485" spans="6:10">
      <c r="F7485" s="12" t="s">
        <v>2</v>
      </c>
      <c r="G7485" s="12" t="s">
        <v>2</v>
      </c>
      <c r="I7485" s="12" t="s">
        <v>2</v>
      </c>
      <c r="J7485" s="12" t="s">
        <v>2</v>
      </c>
    </row>
    <row r="7486" spans="6:10">
      <c r="F7486" s="12" t="s">
        <v>2</v>
      </c>
      <c r="G7486" s="12" t="s">
        <v>2</v>
      </c>
      <c r="I7486" s="12" t="s">
        <v>2</v>
      </c>
      <c r="J7486" s="12" t="s">
        <v>2</v>
      </c>
    </row>
    <row r="7487" spans="6:10">
      <c r="F7487" s="12" t="s">
        <v>2</v>
      </c>
      <c r="G7487" s="12" t="s">
        <v>2</v>
      </c>
      <c r="I7487" s="12" t="s">
        <v>2</v>
      </c>
      <c r="J7487" s="12" t="s">
        <v>2</v>
      </c>
    </row>
    <row r="7488" spans="6:10">
      <c r="F7488" s="12" t="s">
        <v>2</v>
      </c>
      <c r="G7488" s="12" t="s">
        <v>2</v>
      </c>
      <c r="I7488" s="12" t="s">
        <v>2</v>
      </c>
      <c r="J7488" s="12" t="s">
        <v>2</v>
      </c>
    </row>
    <row r="7489" spans="6:10">
      <c r="F7489" s="12" t="s">
        <v>2</v>
      </c>
      <c r="G7489" s="12" t="s">
        <v>2</v>
      </c>
      <c r="I7489" s="12" t="s">
        <v>2</v>
      </c>
      <c r="J7489" s="12" t="s">
        <v>2</v>
      </c>
    </row>
    <row r="7490" spans="6:10">
      <c r="F7490" s="12" t="s">
        <v>2</v>
      </c>
      <c r="G7490" s="12" t="s">
        <v>2</v>
      </c>
      <c r="I7490" s="12" t="s">
        <v>2</v>
      </c>
      <c r="J7490" s="12" t="s">
        <v>2</v>
      </c>
    </row>
    <row r="7491" spans="6:10">
      <c r="F7491" s="12" t="s">
        <v>2</v>
      </c>
      <c r="G7491" s="12" t="s">
        <v>2</v>
      </c>
      <c r="I7491" s="12" t="s">
        <v>2</v>
      </c>
      <c r="J7491" s="12" t="s">
        <v>2</v>
      </c>
    </row>
    <row r="7492" spans="6:10">
      <c r="F7492" s="12" t="s">
        <v>2</v>
      </c>
      <c r="G7492" s="12" t="s">
        <v>2</v>
      </c>
      <c r="I7492" s="12" t="s">
        <v>2</v>
      </c>
      <c r="J7492" s="12" t="s">
        <v>2</v>
      </c>
    </row>
    <row r="7493" spans="6:10">
      <c r="F7493" s="12" t="s">
        <v>2</v>
      </c>
      <c r="G7493" s="12" t="s">
        <v>2</v>
      </c>
      <c r="I7493" s="12" t="s">
        <v>2</v>
      </c>
      <c r="J7493" s="12" t="s">
        <v>2</v>
      </c>
    </row>
    <row r="7494" spans="6:10">
      <c r="F7494" s="12" t="s">
        <v>2</v>
      </c>
      <c r="G7494" s="12" t="s">
        <v>2</v>
      </c>
      <c r="I7494" s="12" t="s">
        <v>2</v>
      </c>
      <c r="J7494" s="12" t="s">
        <v>2</v>
      </c>
    </row>
    <row r="7495" spans="6:10">
      <c r="F7495" s="12" t="s">
        <v>2</v>
      </c>
      <c r="G7495" s="12" t="s">
        <v>2</v>
      </c>
      <c r="I7495" s="12" t="s">
        <v>2</v>
      </c>
      <c r="J7495" s="12" t="s">
        <v>2</v>
      </c>
    </row>
    <row r="7496" spans="6:10">
      <c r="F7496" s="12" t="s">
        <v>2</v>
      </c>
      <c r="G7496" s="12" t="s">
        <v>2</v>
      </c>
      <c r="I7496" s="12" t="s">
        <v>2</v>
      </c>
      <c r="J7496" s="12" t="s">
        <v>2</v>
      </c>
    </row>
    <row r="7497" spans="6:10">
      <c r="F7497" s="12" t="s">
        <v>2</v>
      </c>
      <c r="G7497" s="12" t="s">
        <v>2</v>
      </c>
      <c r="I7497" s="12" t="s">
        <v>2</v>
      </c>
      <c r="J7497" s="12" t="s">
        <v>2</v>
      </c>
    </row>
    <row r="7498" spans="6:10">
      <c r="F7498" s="12" t="s">
        <v>2</v>
      </c>
      <c r="G7498" s="12" t="s">
        <v>2</v>
      </c>
      <c r="I7498" s="12" t="s">
        <v>2</v>
      </c>
      <c r="J7498" s="12" t="s">
        <v>2</v>
      </c>
    </row>
    <row r="7499" spans="6:10">
      <c r="F7499" s="12" t="s">
        <v>2</v>
      </c>
      <c r="G7499" s="12" t="s">
        <v>2</v>
      </c>
      <c r="I7499" s="12" t="s">
        <v>2</v>
      </c>
      <c r="J7499" s="12" t="s">
        <v>2</v>
      </c>
    </row>
    <row r="7500" spans="6:10">
      <c r="F7500" s="12" t="s">
        <v>2</v>
      </c>
      <c r="G7500" s="12" t="s">
        <v>2</v>
      </c>
      <c r="I7500" s="12" t="s">
        <v>2</v>
      </c>
      <c r="J7500" s="12" t="s">
        <v>2</v>
      </c>
    </row>
    <row r="7501" spans="6:10">
      <c r="F7501" s="12" t="s">
        <v>2</v>
      </c>
      <c r="G7501" s="12" t="s">
        <v>2</v>
      </c>
      <c r="I7501" s="12" t="s">
        <v>2</v>
      </c>
      <c r="J7501" s="12" t="s">
        <v>2</v>
      </c>
    </row>
    <row r="7502" spans="6:10">
      <c r="F7502" s="12" t="s">
        <v>2</v>
      </c>
      <c r="G7502" s="12" t="s">
        <v>2</v>
      </c>
      <c r="I7502" s="12" t="s">
        <v>2</v>
      </c>
      <c r="J7502" s="12" t="s">
        <v>2</v>
      </c>
    </row>
    <row r="7503" spans="6:10">
      <c r="F7503" s="12" t="s">
        <v>2</v>
      </c>
      <c r="G7503" s="12" t="s">
        <v>2</v>
      </c>
      <c r="I7503" s="12" t="s">
        <v>2</v>
      </c>
      <c r="J7503" s="12" t="s">
        <v>2</v>
      </c>
    </row>
    <row r="7504" spans="6:10">
      <c r="F7504" s="12" t="s">
        <v>2</v>
      </c>
      <c r="G7504" s="12" t="s">
        <v>2</v>
      </c>
      <c r="I7504" s="12" t="s">
        <v>2</v>
      </c>
      <c r="J7504" s="12" t="s">
        <v>2</v>
      </c>
    </row>
    <row r="7505" spans="6:10">
      <c r="F7505" s="12" t="s">
        <v>2</v>
      </c>
      <c r="G7505" s="12" t="s">
        <v>2</v>
      </c>
      <c r="I7505" s="12" t="s">
        <v>2</v>
      </c>
      <c r="J7505" s="12" t="s">
        <v>2</v>
      </c>
    </row>
    <row r="7506" spans="6:10">
      <c r="F7506" s="12" t="s">
        <v>2</v>
      </c>
      <c r="G7506" s="12" t="s">
        <v>2</v>
      </c>
      <c r="I7506" s="12" t="s">
        <v>2</v>
      </c>
      <c r="J7506" s="12" t="s">
        <v>2</v>
      </c>
    </row>
    <row r="7507" spans="6:10">
      <c r="F7507" s="12" t="s">
        <v>2</v>
      </c>
      <c r="G7507" s="12" t="s">
        <v>2</v>
      </c>
      <c r="I7507" s="12" t="s">
        <v>2</v>
      </c>
      <c r="J7507" s="12" t="s">
        <v>2</v>
      </c>
    </row>
    <row r="7508" spans="6:10">
      <c r="F7508" s="12" t="s">
        <v>2</v>
      </c>
      <c r="G7508" s="12" t="s">
        <v>2</v>
      </c>
      <c r="I7508" s="12" t="s">
        <v>2</v>
      </c>
      <c r="J7508" s="12" t="s">
        <v>2</v>
      </c>
    </row>
    <row r="7509" spans="6:10">
      <c r="F7509" s="12" t="s">
        <v>2</v>
      </c>
      <c r="G7509" s="12" t="s">
        <v>2</v>
      </c>
      <c r="I7509" s="12" t="s">
        <v>2</v>
      </c>
      <c r="J7509" s="12" t="s">
        <v>2</v>
      </c>
    </row>
    <row r="7510" spans="6:10">
      <c r="F7510" s="12" t="s">
        <v>2</v>
      </c>
      <c r="G7510" s="12" t="s">
        <v>2</v>
      </c>
      <c r="I7510" s="12" t="s">
        <v>2</v>
      </c>
      <c r="J7510" s="12" t="s">
        <v>2</v>
      </c>
    </row>
    <row r="7511" spans="6:10">
      <c r="F7511" s="12" t="s">
        <v>2</v>
      </c>
      <c r="G7511" s="12" t="s">
        <v>2</v>
      </c>
      <c r="I7511" s="12" t="s">
        <v>2</v>
      </c>
      <c r="J7511" s="12" t="s">
        <v>2</v>
      </c>
    </row>
    <row r="7512" spans="6:10">
      <c r="F7512" s="12" t="s">
        <v>2</v>
      </c>
      <c r="G7512" s="12" t="s">
        <v>2</v>
      </c>
      <c r="I7512" s="12" t="s">
        <v>2</v>
      </c>
      <c r="J7512" s="12" t="s">
        <v>2</v>
      </c>
    </row>
    <row r="7513" spans="6:10">
      <c r="F7513" s="12" t="s">
        <v>2</v>
      </c>
      <c r="G7513" s="12" t="s">
        <v>2</v>
      </c>
      <c r="I7513" s="12" t="s">
        <v>2</v>
      </c>
      <c r="J7513" s="12" t="s">
        <v>2</v>
      </c>
    </row>
    <row r="7514" spans="6:10">
      <c r="F7514" s="12" t="s">
        <v>2</v>
      </c>
      <c r="G7514" s="12" t="s">
        <v>2</v>
      </c>
      <c r="I7514" s="12" t="s">
        <v>2</v>
      </c>
      <c r="J7514" s="12" t="s">
        <v>2</v>
      </c>
    </row>
    <row r="7515" spans="6:10">
      <c r="F7515" s="12" t="s">
        <v>2</v>
      </c>
      <c r="G7515" s="12" t="s">
        <v>2</v>
      </c>
      <c r="I7515" s="12" t="s">
        <v>2</v>
      </c>
      <c r="J7515" s="12" t="s">
        <v>2</v>
      </c>
    </row>
    <row r="7516" spans="6:10">
      <c r="F7516" s="12" t="s">
        <v>2</v>
      </c>
      <c r="G7516" s="12" t="s">
        <v>2</v>
      </c>
      <c r="I7516" s="12" t="s">
        <v>2</v>
      </c>
      <c r="J7516" s="12" t="s">
        <v>2</v>
      </c>
    </row>
    <row r="7517" spans="6:10">
      <c r="F7517" s="12" t="s">
        <v>2</v>
      </c>
      <c r="G7517" s="12" t="s">
        <v>2</v>
      </c>
      <c r="I7517" s="12" t="s">
        <v>2</v>
      </c>
      <c r="J7517" s="12" t="s">
        <v>2</v>
      </c>
    </row>
    <row r="7518" spans="6:10">
      <c r="F7518" s="12" t="s">
        <v>2</v>
      </c>
      <c r="G7518" s="12" t="s">
        <v>2</v>
      </c>
      <c r="I7518" s="12" t="s">
        <v>2</v>
      </c>
      <c r="J7518" s="12" t="s">
        <v>2</v>
      </c>
    </row>
    <row r="7519" spans="6:10">
      <c r="F7519" s="12" t="s">
        <v>2</v>
      </c>
      <c r="G7519" s="12" t="s">
        <v>2</v>
      </c>
      <c r="I7519" s="12" t="s">
        <v>2</v>
      </c>
      <c r="J7519" s="12" t="s">
        <v>2</v>
      </c>
    </row>
    <row r="7520" spans="6:10">
      <c r="F7520" s="12" t="s">
        <v>2</v>
      </c>
      <c r="G7520" s="12" t="s">
        <v>2</v>
      </c>
      <c r="I7520" s="12" t="s">
        <v>2</v>
      </c>
      <c r="J7520" s="12" t="s">
        <v>2</v>
      </c>
    </row>
    <row r="7521" spans="6:10">
      <c r="F7521" s="12" t="s">
        <v>2</v>
      </c>
      <c r="G7521" s="12" t="s">
        <v>2</v>
      </c>
      <c r="I7521" s="12" t="s">
        <v>2</v>
      </c>
      <c r="J7521" s="12" t="s">
        <v>2</v>
      </c>
    </row>
    <row r="7522" spans="6:10">
      <c r="F7522" s="12" t="s">
        <v>2</v>
      </c>
      <c r="G7522" s="12" t="s">
        <v>2</v>
      </c>
      <c r="I7522" s="12" t="s">
        <v>2</v>
      </c>
      <c r="J7522" s="12" t="s">
        <v>2</v>
      </c>
    </row>
    <row r="7523" spans="6:10">
      <c r="F7523" s="12" t="s">
        <v>2</v>
      </c>
      <c r="G7523" s="12" t="s">
        <v>2</v>
      </c>
      <c r="I7523" s="12" t="s">
        <v>2</v>
      </c>
      <c r="J7523" s="12" t="s">
        <v>2</v>
      </c>
    </row>
    <row r="7524" spans="6:10">
      <c r="F7524" s="12" t="s">
        <v>2</v>
      </c>
      <c r="G7524" s="12" t="s">
        <v>2</v>
      </c>
      <c r="I7524" s="12" t="s">
        <v>2</v>
      </c>
      <c r="J7524" s="12" t="s">
        <v>2</v>
      </c>
    </row>
    <row r="7525" spans="6:10">
      <c r="F7525" s="12" t="s">
        <v>2</v>
      </c>
      <c r="G7525" s="12" t="s">
        <v>2</v>
      </c>
      <c r="I7525" s="12" t="s">
        <v>2</v>
      </c>
      <c r="J7525" s="12" t="s">
        <v>2</v>
      </c>
    </row>
    <row r="7526" spans="6:10">
      <c r="F7526" s="12" t="s">
        <v>2</v>
      </c>
      <c r="G7526" s="12" t="s">
        <v>2</v>
      </c>
      <c r="I7526" s="12" t="s">
        <v>2</v>
      </c>
      <c r="J7526" s="12" t="s">
        <v>2</v>
      </c>
    </row>
    <row r="7527" spans="6:10">
      <c r="F7527" s="12" t="s">
        <v>2</v>
      </c>
      <c r="G7527" s="12" t="s">
        <v>2</v>
      </c>
      <c r="I7527" s="12" t="s">
        <v>2</v>
      </c>
      <c r="J7527" s="12" t="s">
        <v>2</v>
      </c>
    </row>
    <row r="7528" spans="6:10">
      <c r="F7528" s="12" t="s">
        <v>2</v>
      </c>
      <c r="G7528" s="12" t="s">
        <v>2</v>
      </c>
      <c r="I7528" s="12" t="s">
        <v>2</v>
      </c>
      <c r="J7528" s="12" t="s">
        <v>2</v>
      </c>
    </row>
    <row r="7529" spans="6:10">
      <c r="F7529" s="12" t="s">
        <v>2</v>
      </c>
      <c r="G7529" s="12" t="s">
        <v>2</v>
      </c>
      <c r="I7529" s="12" t="s">
        <v>2</v>
      </c>
      <c r="J7529" s="12" t="s">
        <v>2</v>
      </c>
    </row>
    <row r="7530" spans="6:10">
      <c r="F7530" s="12" t="s">
        <v>2</v>
      </c>
      <c r="G7530" s="12" t="s">
        <v>2</v>
      </c>
      <c r="I7530" s="12" t="s">
        <v>2</v>
      </c>
      <c r="J7530" s="12" t="s">
        <v>2</v>
      </c>
    </row>
    <row r="7531" spans="6:10">
      <c r="F7531" s="12" t="s">
        <v>2</v>
      </c>
      <c r="G7531" s="12" t="s">
        <v>2</v>
      </c>
      <c r="I7531" s="12" t="s">
        <v>2</v>
      </c>
      <c r="J7531" s="12" t="s">
        <v>2</v>
      </c>
    </row>
    <row r="7532" spans="6:10">
      <c r="F7532" s="12" t="s">
        <v>2</v>
      </c>
      <c r="G7532" s="12" t="s">
        <v>2</v>
      </c>
      <c r="I7532" s="12" t="s">
        <v>2</v>
      </c>
      <c r="J7532" s="12" t="s">
        <v>2</v>
      </c>
    </row>
    <row r="7533" spans="6:10">
      <c r="F7533" s="12" t="s">
        <v>2</v>
      </c>
      <c r="G7533" s="12" t="s">
        <v>2</v>
      </c>
      <c r="I7533" s="12" t="s">
        <v>2</v>
      </c>
      <c r="J7533" s="12" t="s">
        <v>2</v>
      </c>
    </row>
    <row r="7534" spans="6:10">
      <c r="F7534" s="12" t="s">
        <v>2</v>
      </c>
      <c r="G7534" s="12" t="s">
        <v>2</v>
      </c>
      <c r="I7534" s="12" t="s">
        <v>2</v>
      </c>
      <c r="J7534" s="12" t="s">
        <v>2</v>
      </c>
    </row>
    <row r="7535" spans="6:10">
      <c r="F7535" s="12" t="s">
        <v>2</v>
      </c>
      <c r="G7535" s="12" t="s">
        <v>2</v>
      </c>
      <c r="I7535" s="12" t="s">
        <v>2</v>
      </c>
      <c r="J7535" s="12" t="s">
        <v>2</v>
      </c>
    </row>
    <row r="7536" spans="6:10">
      <c r="F7536" s="12" t="s">
        <v>2</v>
      </c>
      <c r="G7536" s="12" t="s">
        <v>2</v>
      </c>
      <c r="I7536" s="12" t="s">
        <v>2</v>
      </c>
      <c r="J7536" s="12" t="s">
        <v>2</v>
      </c>
    </row>
    <row r="7537" spans="6:10">
      <c r="F7537" s="12" t="s">
        <v>2</v>
      </c>
      <c r="G7537" s="12" t="s">
        <v>2</v>
      </c>
      <c r="I7537" s="12" t="s">
        <v>2</v>
      </c>
      <c r="J7537" s="12" t="s">
        <v>2</v>
      </c>
    </row>
    <row r="7538" spans="6:10">
      <c r="F7538" s="12" t="s">
        <v>2</v>
      </c>
      <c r="G7538" s="12" t="s">
        <v>2</v>
      </c>
      <c r="I7538" s="12" t="s">
        <v>2</v>
      </c>
      <c r="J7538" s="12" t="s">
        <v>2</v>
      </c>
    </row>
    <row r="7539" spans="6:10">
      <c r="F7539" s="12" t="s">
        <v>2</v>
      </c>
      <c r="G7539" s="12" t="s">
        <v>2</v>
      </c>
      <c r="I7539" s="12" t="s">
        <v>2</v>
      </c>
      <c r="J7539" s="12" t="s">
        <v>2</v>
      </c>
    </row>
    <row r="7540" spans="6:10">
      <c r="F7540" s="12" t="s">
        <v>2</v>
      </c>
      <c r="G7540" s="12" t="s">
        <v>2</v>
      </c>
      <c r="I7540" s="12" t="s">
        <v>2</v>
      </c>
      <c r="J7540" s="12" t="s">
        <v>2</v>
      </c>
    </row>
    <row r="7541" spans="6:10">
      <c r="F7541" s="12" t="s">
        <v>2</v>
      </c>
      <c r="G7541" s="12" t="s">
        <v>2</v>
      </c>
      <c r="I7541" s="12" t="s">
        <v>2</v>
      </c>
      <c r="J7541" s="12" t="s">
        <v>2</v>
      </c>
    </row>
    <row r="7542" spans="6:10">
      <c r="F7542" s="12" t="s">
        <v>2</v>
      </c>
      <c r="G7542" s="12" t="s">
        <v>2</v>
      </c>
      <c r="I7542" s="12" t="s">
        <v>2</v>
      </c>
      <c r="J7542" s="12" t="s">
        <v>2</v>
      </c>
    </row>
    <row r="7543" spans="6:10">
      <c r="F7543" s="12" t="s">
        <v>2</v>
      </c>
      <c r="G7543" s="12" t="s">
        <v>2</v>
      </c>
      <c r="I7543" s="12" t="s">
        <v>2</v>
      </c>
      <c r="J7543" s="12" t="s">
        <v>2</v>
      </c>
    </row>
    <row r="7544" spans="6:10">
      <c r="F7544" s="12" t="s">
        <v>2</v>
      </c>
      <c r="G7544" s="12" t="s">
        <v>2</v>
      </c>
      <c r="I7544" s="12" t="s">
        <v>2</v>
      </c>
      <c r="J7544" s="12" t="s">
        <v>2</v>
      </c>
    </row>
    <row r="7545" spans="6:10">
      <c r="F7545" s="12" t="s">
        <v>2</v>
      </c>
      <c r="G7545" s="12" t="s">
        <v>2</v>
      </c>
      <c r="I7545" s="12" t="s">
        <v>2</v>
      </c>
      <c r="J7545" s="12" t="s">
        <v>2</v>
      </c>
    </row>
    <row r="7546" spans="6:10">
      <c r="F7546" s="12" t="s">
        <v>2</v>
      </c>
      <c r="G7546" s="12" t="s">
        <v>2</v>
      </c>
      <c r="I7546" s="12" t="s">
        <v>2</v>
      </c>
      <c r="J7546" s="12" t="s">
        <v>2</v>
      </c>
    </row>
    <row r="7547" spans="6:10">
      <c r="F7547" s="12" t="s">
        <v>2</v>
      </c>
      <c r="G7547" s="12" t="s">
        <v>2</v>
      </c>
      <c r="I7547" s="12" t="s">
        <v>2</v>
      </c>
      <c r="J7547" s="12" t="s">
        <v>2</v>
      </c>
    </row>
    <row r="7548" spans="6:10">
      <c r="F7548" s="12" t="s">
        <v>2</v>
      </c>
      <c r="G7548" s="12" t="s">
        <v>2</v>
      </c>
      <c r="I7548" s="12" t="s">
        <v>2</v>
      </c>
      <c r="J7548" s="12" t="s">
        <v>2</v>
      </c>
    </row>
    <row r="7549" spans="6:10">
      <c r="F7549" s="12" t="s">
        <v>2</v>
      </c>
      <c r="G7549" s="12" t="s">
        <v>2</v>
      </c>
      <c r="I7549" s="12" t="s">
        <v>2</v>
      </c>
      <c r="J7549" s="12" t="s">
        <v>2</v>
      </c>
    </row>
    <row r="7550" spans="6:10">
      <c r="F7550" s="12" t="s">
        <v>2</v>
      </c>
      <c r="G7550" s="12" t="s">
        <v>2</v>
      </c>
      <c r="I7550" s="12" t="s">
        <v>2</v>
      </c>
      <c r="J7550" s="12" t="s">
        <v>2</v>
      </c>
    </row>
    <row r="7551" spans="6:10">
      <c r="F7551" s="12" t="s">
        <v>2</v>
      </c>
      <c r="G7551" s="12" t="s">
        <v>2</v>
      </c>
      <c r="I7551" s="12" t="s">
        <v>2</v>
      </c>
      <c r="J7551" s="12" t="s">
        <v>2</v>
      </c>
    </row>
    <row r="7552" spans="6:10">
      <c r="F7552" s="12" t="s">
        <v>2</v>
      </c>
      <c r="G7552" s="12" t="s">
        <v>2</v>
      </c>
      <c r="I7552" s="12" t="s">
        <v>2</v>
      </c>
      <c r="J7552" s="12" t="s">
        <v>2</v>
      </c>
    </row>
    <row r="7553" spans="6:10">
      <c r="F7553" s="12" t="s">
        <v>2</v>
      </c>
      <c r="G7553" s="12" t="s">
        <v>2</v>
      </c>
      <c r="I7553" s="12" t="s">
        <v>2</v>
      </c>
      <c r="J7553" s="12" t="s">
        <v>2</v>
      </c>
    </row>
    <row r="7554" spans="6:10">
      <c r="F7554" s="12" t="s">
        <v>2</v>
      </c>
      <c r="G7554" s="12" t="s">
        <v>2</v>
      </c>
      <c r="I7554" s="12" t="s">
        <v>2</v>
      </c>
      <c r="J7554" s="12" t="s">
        <v>2</v>
      </c>
    </row>
    <row r="7555" spans="6:10">
      <c r="F7555" s="12" t="s">
        <v>2</v>
      </c>
      <c r="G7555" s="12" t="s">
        <v>2</v>
      </c>
      <c r="I7555" s="12" t="s">
        <v>2</v>
      </c>
      <c r="J7555" s="12" t="s">
        <v>2</v>
      </c>
    </row>
    <row r="7556" spans="6:10">
      <c r="F7556" s="12" t="s">
        <v>2</v>
      </c>
      <c r="G7556" s="12" t="s">
        <v>2</v>
      </c>
      <c r="I7556" s="12" t="s">
        <v>2</v>
      </c>
      <c r="J7556" s="12" t="s">
        <v>2</v>
      </c>
    </row>
    <row r="7557" spans="6:10">
      <c r="F7557" s="12" t="s">
        <v>2</v>
      </c>
      <c r="G7557" s="12" t="s">
        <v>2</v>
      </c>
      <c r="I7557" s="12" t="s">
        <v>2</v>
      </c>
      <c r="J7557" s="12" t="s">
        <v>2</v>
      </c>
    </row>
    <row r="7558" spans="6:10">
      <c r="F7558" s="12" t="s">
        <v>2</v>
      </c>
      <c r="G7558" s="12" t="s">
        <v>2</v>
      </c>
      <c r="I7558" s="12" t="s">
        <v>2</v>
      </c>
      <c r="J7558" s="12" t="s">
        <v>2</v>
      </c>
    </row>
    <row r="7559" spans="6:10">
      <c r="F7559" s="12" t="s">
        <v>2</v>
      </c>
      <c r="G7559" s="12" t="s">
        <v>2</v>
      </c>
      <c r="I7559" s="12" t="s">
        <v>2</v>
      </c>
      <c r="J7559" s="12" t="s">
        <v>2</v>
      </c>
    </row>
    <row r="7560" spans="6:10">
      <c r="F7560" s="12" t="s">
        <v>2</v>
      </c>
      <c r="G7560" s="12" t="s">
        <v>2</v>
      </c>
      <c r="I7560" s="12" t="s">
        <v>2</v>
      </c>
      <c r="J7560" s="12" t="s">
        <v>2</v>
      </c>
    </row>
    <row r="7561" spans="6:10">
      <c r="F7561" s="12" t="s">
        <v>2</v>
      </c>
      <c r="G7561" s="12" t="s">
        <v>2</v>
      </c>
      <c r="I7561" s="12" t="s">
        <v>2</v>
      </c>
      <c r="J7561" s="12" t="s">
        <v>2</v>
      </c>
    </row>
    <row r="7562" spans="6:10">
      <c r="F7562" s="12" t="s">
        <v>2</v>
      </c>
      <c r="G7562" s="12" t="s">
        <v>2</v>
      </c>
      <c r="I7562" s="12" t="s">
        <v>2</v>
      </c>
      <c r="J7562" s="12" t="s">
        <v>2</v>
      </c>
    </row>
    <row r="7563" spans="6:10">
      <c r="F7563" s="12" t="s">
        <v>2</v>
      </c>
      <c r="G7563" s="12" t="s">
        <v>2</v>
      </c>
      <c r="I7563" s="12" t="s">
        <v>2</v>
      </c>
      <c r="J7563" s="12" t="s">
        <v>2</v>
      </c>
    </row>
    <row r="7564" spans="6:10">
      <c r="F7564" s="12" t="s">
        <v>2</v>
      </c>
      <c r="G7564" s="12" t="s">
        <v>2</v>
      </c>
      <c r="I7564" s="12" t="s">
        <v>2</v>
      </c>
      <c r="J7564" s="12" t="s">
        <v>2</v>
      </c>
    </row>
    <row r="7565" spans="6:10">
      <c r="F7565" s="12" t="s">
        <v>2</v>
      </c>
      <c r="G7565" s="12" t="s">
        <v>2</v>
      </c>
      <c r="I7565" s="12" t="s">
        <v>2</v>
      </c>
      <c r="J7565" s="12" t="s">
        <v>2</v>
      </c>
    </row>
    <row r="7566" spans="6:10">
      <c r="F7566" s="12" t="s">
        <v>2</v>
      </c>
      <c r="G7566" s="12" t="s">
        <v>2</v>
      </c>
      <c r="I7566" s="12" t="s">
        <v>2</v>
      </c>
      <c r="J7566" s="12" t="s">
        <v>2</v>
      </c>
    </row>
    <row r="7567" spans="6:10">
      <c r="F7567" s="12" t="s">
        <v>2</v>
      </c>
      <c r="G7567" s="12" t="s">
        <v>2</v>
      </c>
      <c r="I7567" s="12" t="s">
        <v>2</v>
      </c>
      <c r="J7567" s="12" t="s">
        <v>2</v>
      </c>
    </row>
    <row r="7568" spans="6:10">
      <c r="F7568" s="12" t="s">
        <v>2</v>
      </c>
      <c r="G7568" s="12" t="s">
        <v>2</v>
      </c>
      <c r="I7568" s="12" t="s">
        <v>2</v>
      </c>
      <c r="J7568" s="12" t="s">
        <v>2</v>
      </c>
    </row>
    <row r="7569" spans="6:10">
      <c r="F7569" s="12" t="s">
        <v>2</v>
      </c>
      <c r="G7569" s="12" t="s">
        <v>2</v>
      </c>
      <c r="I7569" s="12" t="s">
        <v>2</v>
      </c>
      <c r="J7569" s="12" t="s">
        <v>2</v>
      </c>
    </row>
    <row r="7570" spans="6:10">
      <c r="F7570" s="12" t="s">
        <v>2</v>
      </c>
      <c r="G7570" s="12" t="s">
        <v>2</v>
      </c>
      <c r="I7570" s="12" t="s">
        <v>2</v>
      </c>
      <c r="J7570" s="12" t="s">
        <v>2</v>
      </c>
    </row>
    <row r="7571" spans="6:10">
      <c r="F7571" s="12" t="s">
        <v>2</v>
      </c>
      <c r="G7571" s="12" t="s">
        <v>2</v>
      </c>
      <c r="I7571" s="12" t="s">
        <v>2</v>
      </c>
      <c r="J7571" s="12" t="s">
        <v>2</v>
      </c>
    </row>
    <row r="7572" spans="6:10">
      <c r="F7572" s="12" t="s">
        <v>2</v>
      </c>
      <c r="G7572" s="12" t="s">
        <v>2</v>
      </c>
      <c r="I7572" s="12" t="s">
        <v>2</v>
      </c>
      <c r="J7572" s="12" t="s">
        <v>2</v>
      </c>
    </row>
    <row r="7573" spans="6:10">
      <c r="F7573" s="12" t="s">
        <v>2</v>
      </c>
      <c r="G7573" s="12" t="s">
        <v>2</v>
      </c>
      <c r="I7573" s="12" t="s">
        <v>2</v>
      </c>
      <c r="J7573" s="12" t="s">
        <v>2</v>
      </c>
    </row>
    <row r="7574" spans="6:10">
      <c r="F7574" s="12" t="s">
        <v>2</v>
      </c>
      <c r="G7574" s="12" t="s">
        <v>2</v>
      </c>
      <c r="I7574" s="12" t="s">
        <v>2</v>
      </c>
      <c r="J7574" s="12" t="s">
        <v>2</v>
      </c>
    </row>
    <row r="7575" spans="6:10">
      <c r="F7575" s="12" t="s">
        <v>2</v>
      </c>
      <c r="G7575" s="12" t="s">
        <v>2</v>
      </c>
      <c r="I7575" s="12" t="s">
        <v>2</v>
      </c>
      <c r="J7575" s="12" t="s">
        <v>2</v>
      </c>
    </row>
    <row r="7576" spans="6:10">
      <c r="F7576" s="12" t="s">
        <v>2</v>
      </c>
      <c r="G7576" s="12" t="s">
        <v>2</v>
      </c>
      <c r="I7576" s="12" t="s">
        <v>2</v>
      </c>
      <c r="J7576" s="12" t="s">
        <v>2</v>
      </c>
    </row>
    <row r="7577" spans="6:10">
      <c r="F7577" s="12" t="s">
        <v>2</v>
      </c>
      <c r="G7577" s="12" t="s">
        <v>2</v>
      </c>
      <c r="I7577" s="12" t="s">
        <v>2</v>
      </c>
      <c r="J7577" s="12" t="s">
        <v>2</v>
      </c>
    </row>
    <row r="7578" spans="6:10">
      <c r="F7578" s="12" t="s">
        <v>2</v>
      </c>
      <c r="G7578" s="12" t="s">
        <v>2</v>
      </c>
      <c r="I7578" s="12" t="s">
        <v>2</v>
      </c>
      <c r="J7578" s="12" t="s">
        <v>2</v>
      </c>
    </row>
    <row r="7579" spans="6:10">
      <c r="F7579" s="12" t="s">
        <v>2</v>
      </c>
      <c r="G7579" s="12" t="s">
        <v>2</v>
      </c>
      <c r="I7579" s="12" t="s">
        <v>2</v>
      </c>
      <c r="J7579" s="12" t="s">
        <v>2</v>
      </c>
    </row>
    <row r="7580" spans="6:10">
      <c r="F7580" s="12" t="s">
        <v>2</v>
      </c>
      <c r="G7580" s="12" t="s">
        <v>2</v>
      </c>
      <c r="I7580" s="12" t="s">
        <v>2</v>
      </c>
      <c r="J7580" s="12" t="s">
        <v>2</v>
      </c>
    </row>
    <row r="7581" spans="6:10">
      <c r="F7581" s="12" t="s">
        <v>2</v>
      </c>
      <c r="G7581" s="12" t="s">
        <v>2</v>
      </c>
      <c r="I7581" s="12" t="s">
        <v>2</v>
      </c>
      <c r="J7581" s="12" t="s">
        <v>2</v>
      </c>
    </row>
    <row r="7582" spans="6:10">
      <c r="F7582" s="12" t="s">
        <v>2</v>
      </c>
      <c r="G7582" s="12" t="s">
        <v>2</v>
      </c>
      <c r="I7582" s="12" t="s">
        <v>2</v>
      </c>
      <c r="J7582" s="12" t="s">
        <v>2</v>
      </c>
    </row>
    <row r="7583" spans="6:10">
      <c r="F7583" s="12" t="s">
        <v>2</v>
      </c>
      <c r="G7583" s="12" t="s">
        <v>2</v>
      </c>
      <c r="I7583" s="12" t="s">
        <v>2</v>
      </c>
      <c r="J7583" s="12" t="s">
        <v>2</v>
      </c>
    </row>
    <row r="7584" spans="6:10">
      <c r="F7584" s="12" t="s">
        <v>2</v>
      </c>
      <c r="G7584" s="12" t="s">
        <v>2</v>
      </c>
      <c r="I7584" s="12" t="s">
        <v>2</v>
      </c>
      <c r="J7584" s="12" t="s">
        <v>2</v>
      </c>
    </row>
    <row r="7585" spans="6:10">
      <c r="F7585" s="12" t="s">
        <v>2</v>
      </c>
      <c r="G7585" s="12" t="s">
        <v>2</v>
      </c>
      <c r="I7585" s="12" t="s">
        <v>2</v>
      </c>
      <c r="J7585" s="12" t="s">
        <v>2</v>
      </c>
    </row>
    <row r="7586" spans="6:10">
      <c r="F7586" s="12" t="s">
        <v>2</v>
      </c>
      <c r="G7586" s="12" t="s">
        <v>2</v>
      </c>
      <c r="I7586" s="12" t="s">
        <v>2</v>
      </c>
      <c r="J7586" s="12" t="s">
        <v>2</v>
      </c>
    </row>
    <row r="7587" spans="6:10">
      <c r="F7587" s="12" t="s">
        <v>2</v>
      </c>
      <c r="G7587" s="12" t="s">
        <v>2</v>
      </c>
      <c r="I7587" s="12" t="s">
        <v>2</v>
      </c>
      <c r="J7587" s="12" t="s">
        <v>2</v>
      </c>
    </row>
    <row r="7588" spans="6:10">
      <c r="F7588" s="12" t="s">
        <v>2</v>
      </c>
      <c r="G7588" s="12" t="s">
        <v>2</v>
      </c>
      <c r="I7588" s="12" t="s">
        <v>2</v>
      </c>
      <c r="J7588" s="12" t="s">
        <v>2</v>
      </c>
    </row>
    <row r="7589" spans="6:10">
      <c r="F7589" s="12" t="s">
        <v>2</v>
      </c>
      <c r="G7589" s="12" t="s">
        <v>2</v>
      </c>
      <c r="I7589" s="12" t="s">
        <v>2</v>
      </c>
      <c r="J7589" s="12" t="s">
        <v>2</v>
      </c>
    </row>
    <row r="7590" spans="6:10">
      <c r="F7590" s="12" t="s">
        <v>2</v>
      </c>
      <c r="G7590" s="12" t="s">
        <v>2</v>
      </c>
      <c r="I7590" s="12" t="s">
        <v>2</v>
      </c>
      <c r="J7590" s="12" t="s">
        <v>2</v>
      </c>
    </row>
    <row r="7591" spans="6:10">
      <c r="F7591" s="12" t="s">
        <v>2</v>
      </c>
      <c r="G7591" s="12" t="s">
        <v>2</v>
      </c>
      <c r="I7591" s="12" t="s">
        <v>2</v>
      </c>
      <c r="J7591" s="12" t="s">
        <v>2</v>
      </c>
    </row>
    <row r="7592" spans="6:10">
      <c r="F7592" s="12" t="s">
        <v>2</v>
      </c>
      <c r="G7592" s="12" t="s">
        <v>2</v>
      </c>
      <c r="I7592" s="12" t="s">
        <v>2</v>
      </c>
      <c r="J7592" s="12" t="s">
        <v>2</v>
      </c>
    </row>
    <row r="7593" spans="6:10">
      <c r="F7593" s="12" t="s">
        <v>2</v>
      </c>
      <c r="G7593" s="12" t="s">
        <v>2</v>
      </c>
      <c r="I7593" s="12" t="s">
        <v>2</v>
      </c>
      <c r="J7593" s="12" t="s">
        <v>2</v>
      </c>
    </row>
    <row r="7594" spans="6:10">
      <c r="F7594" s="12" t="s">
        <v>2</v>
      </c>
      <c r="G7594" s="12" t="s">
        <v>2</v>
      </c>
      <c r="I7594" s="12" t="s">
        <v>2</v>
      </c>
      <c r="J7594" s="12" t="s">
        <v>2</v>
      </c>
    </row>
    <row r="7595" spans="6:10">
      <c r="F7595" s="12" t="s">
        <v>2</v>
      </c>
      <c r="G7595" s="12" t="s">
        <v>2</v>
      </c>
      <c r="I7595" s="12" t="s">
        <v>2</v>
      </c>
      <c r="J7595" s="12" t="s">
        <v>2</v>
      </c>
    </row>
    <row r="7596" spans="6:10">
      <c r="F7596" s="12" t="s">
        <v>2</v>
      </c>
      <c r="G7596" s="12" t="s">
        <v>2</v>
      </c>
      <c r="I7596" s="12" t="s">
        <v>2</v>
      </c>
      <c r="J7596" s="12" t="s">
        <v>2</v>
      </c>
    </row>
    <row r="7597" spans="6:10">
      <c r="F7597" s="12" t="s">
        <v>2</v>
      </c>
      <c r="G7597" s="12" t="s">
        <v>2</v>
      </c>
      <c r="I7597" s="12" t="s">
        <v>2</v>
      </c>
      <c r="J7597" s="12" t="s">
        <v>2</v>
      </c>
    </row>
    <row r="7598" spans="6:10">
      <c r="F7598" s="12" t="s">
        <v>2</v>
      </c>
      <c r="G7598" s="12" t="s">
        <v>2</v>
      </c>
      <c r="I7598" s="12" t="s">
        <v>2</v>
      </c>
      <c r="J7598" s="12" t="s">
        <v>2</v>
      </c>
    </row>
    <row r="7599" spans="6:10">
      <c r="F7599" s="12" t="s">
        <v>2</v>
      </c>
      <c r="G7599" s="12" t="s">
        <v>2</v>
      </c>
      <c r="I7599" s="12" t="s">
        <v>2</v>
      </c>
      <c r="J7599" s="12" t="s">
        <v>2</v>
      </c>
    </row>
    <row r="7600" spans="6:10">
      <c r="F7600" s="12" t="s">
        <v>2</v>
      </c>
      <c r="G7600" s="12" t="s">
        <v>2</v>
      </c>
      <c r="I7600" s="12" t="s">
        <v>2</v>
      </c>
      <c r="J7600" s="12" t="s">
        <v>2</v>
      </c>
    </row>
    <row r="7601" spans="6:10">
      <c r="F7601" s="12" t="s">
        <v>2</v>
      </c>
      <c r="G7601" s="12" t="s">
        <v>2</v>
      </c>
      <c r="I7601" s="12" t="s">
        <v>2</v>
      </c>
      <c r="J7601" s="12" t="s">
        <v>2</v>
      </c>
    </row>
    <row r="7602" spans="6:10">
      <c r="F7602" s="12" t="s">
        <v>2</v>
      </c>
      <c r="G7602" s="12" t="s">
        <v>2</v>
      </c>
      <c r="I7602" s="12" t="s">
        <v>2</v>
      </c>
      <c r="J7602" s="12" t="s">
        <v>2</v>
      </c>
    </row>
    <row r="7603" spans="6:10">
      <c r="F7603" s="12" t="s">
        <v>2</v>
      </c>
      <c r="G7603" s="12" t="s">
        <v>2</v>
      </c>
      <c r="I7603" s="12" t="s">
        <v>2</v>
      </c>
      <c r="J7603" s="12" t="s">
        <v>2</v>
      </c>
    </row>
    <row r="7604" spans="6:10">
      <c r="F7604" s="12" t="s">
        <v>2</v>
      </c>
      <c r="G7604" s="12" t="s">
        <v>2</v>
      </c>
      <c r="I7604" s="12" t="s">
        <v>2</v>
      </c>
      <c r="J7604" s="12" t="s">
        <v>2</v>
      </c>
    </row>
    <row r="7605" spans="6:10">
      <c r="F7605" s="12" t="s">
        <v>2</v>
      </c>
      <c r="G7605" s="12" t="s">
        <v>2</v>
      </c>
      <c r="I7605" s="12" t="s">
        <v>2</v>
      </c>
      <c r="J7605" s="12" t="s">
        <v>2</v>
      </c>
    </row>
    <row r="7606" spans="6:10">
      <c r="F7606" s="12" t="s">
        <v>2</v>
      </c>
      <c r="G7606" s="12" t="s">
        <v>2</v>
      </c>
      <c r="I7606" s="12" t="s">
        <v>2</v>
      </c>
      <c r="J7606" s="12" t="s">
        <v>2</v>
      </c>
    </row>
    <row r="7607" spans="6:10">
      <c r="F7607" s="12" t="s">
        <v>2</v>
      </c>
      <c r="G7607" s="12" t="s">
        <v>2</v>
      </c>
      <c r="I7607" s="12" t="s">
        <v>2</v>
      </c>
      <c r="J7607" s="12" t="s">
        <v>2</v>
      </c>
    </row>
    <row r="7608" spans="6:10">
      <c r="F7608" s="12" t="s">
        <v>2</v>
      </c>
      <c r="G7608" s="12" t="s">
        <v>2</v>
      </c>
      <c r="I7608" s="12" t="s">
        <v>2</v>
      </c>
      <c r="J7608" s="12" t="s">
        <v>2</v>
      </c>
    </row>
    <row r="7609" spans="6:10">
      <c r="F7609" s="12" t="s">
        <v>2</v>
      </c>
      <c r="G7609" s="12" t="s">
        <v>2</v>
      </c>
      <c r="I7609" s="12" t="s">
        <v>2</v>
      </c>
      <c r="J7609" s="12" t="s">
        <v>2</v>
      </c>
    </row>
    <row r="7610" spans="6:10">
      <c r="F7610" s="12" t="s">
        <v>2</v>
      </c>
      <c r="G7610" s="12" t="s">
        <v>2</v>
      </c>
      <c r="I7610" s="12" t="s">
        <v>2</v>
      </c>
      <c r="J7610" s="12" t="s">
        <v>2</v>
      </c>
    </row>
    <row r="7611" spans="6:10">
      <c r="F7611" s="12" t="s">
        <v>2</v>
      </c>
      <c r="G7611" s="12" t="s">
        <v>2</v>
      </c>
      <c r="I7611" s="12" t="s">
        <v>2</v>
      </c>
      <c r="J7611" s="12" t="s">
        <v>2</v>
      </c>
    </row>
    <row r="7612" spans="6:10">
      <c r="F7612" s="12" t="s">
        <v>2</v>
      </c>
      <c r="G7612" s="12" t="s">
        <v>2</v>
      </c>
      <c r="I7612" s="12" t="s">
        <v>2</v>
      </c>
      <c r="J7612" s="12" t="s">
        <v>2</v>
      </c>
    </row>
    <row r="7613" spans="6:10">
      <c r="F7613" s="12" t="s">
        <v>2</v>
      </c>
      <c r="G7613" s="12" t="s">
        <v>2</v>
      </c>
      <c r="I7613" s="12" t="s">
        <v>2</v>
      </c>
      <c r="J7613" s="12" t="s">
        <v>2</v>
      </c>
    </row>
    <row r="7614" spans="6:10">
      <c r="F7614" s="12" t="s">
        <v>2</v>
      </c>
      <c r="G7614" s="12" t="s">
        <v>2</v>
      </c>
      <c r="I7614" s="12" t="s">
        <v>2</v>
      </c>
      <c r="J7614" s="12" t="s">
        <v>2</v>
      </c>
    </row>
    <row r="7615" spans="6:10">
      <c r="F7615" s="12" t="s">
        <v>2</v>
      </c>
      <c r="G7615" s="12" t="s">
        <v>2</v>
      </c>
      <c r="I7615" s="12" t="s">
        <v>2</v>
      </c>
      <c r="J7615" s="12" t="s">
        <v>2</v>
      </c>
    </row>
    <row r="7616" spans="6:10">
      <c r="F7616" s="12" t="s">
        <v>2</v>
      </c>
      <c r="G7616" s="12" t="s">
        <v>2</v>
      </c>
      <c r="I7616" s="12" t="s">
        <v>2</v>
      </c>
      <c r="J7616" s="12" t="s">
        <v>2</v>
      </c>
    </row>
    <row r="7617" spans="6:10">
      <c r="F7617" s="12" t="s">
        <v>2</v>
      </c>
      <c r="G7617" s="12" t="s">
        <v>2</v>
      </c>
      <c r="I7617" s="12" t="s">
        <v>2</v>
      </c>
      <c r="J7617" s="12" t="s">
        <v>2</v>
      </c>
    </row>
    <row r="7618" spans="6:10">
      <c r="F7618" s="12" t="s">
        <v>2</v>
      </c>
      <c r="G7618" s="12" t="s">
        <v>2</v>
      </c>
      <c r="I7618" s="12" t="s">
        <v>2</v>
      </c>
      <c r="J7618" s="12" t="s">
        <v>2</v>
      </c>
    </row>
    <row r="7619" spans="6:10">
      <c r="F7619" s="12" t="s">
        <v>2</v>
      </c>
      <c r="G7619" s="12" t="s">
        <v>2</v>
      </c>
      <c r="I7619" s="12" t="s">
        <v>2</v>
      </c>
      <c r="J7619" s="12" t="s">
        <v>2</v>
      </c>
    </row>
    <row r="7620" spans="6:10">
      <c r="F7620" s="12" t="s">
        <v>2</v>
      </c>
      <c r="G7620" s="12" t="s">
        <v>2</v>
      </c>
      <c r="I7620" s="12" t="s">
        <v>2</v>
      </c>
      <c r="J7620" s="12" t="s">
        <v>2</v>
      </c>
    </row>
    <row r="7621" spans="6:10">
      <c r="F7621" s="12" t="s">
        <v>2</v>
      </c>
      <c r="G7621" s="12" t="s">
        <v>2</v>
      </c>
      <c r="I7621" s="12" t="s">
        <v>2</v>
      </c>
      <c r="J7621" s="12" t="s">
        <v>2</v>
      </c>
    </row>
    <row r="7622" spans="6:10">
      <c r="F7622" s="12" t="s">
        <v>2</v>
      </c>
      <c r="G7622" s="12" t="s">
        <v>2</v>
      </c>
      <c r="I7622" s="12" t="s">
        <v>2</v>
      </c>
      <c r="J7622" s="12" t="s">
        <v>2</v>
      </c>
    </row>
    <row r="7623" spans="6:10">
      <c r="F7623" s="12" t="s">
        <v>2</v>
      </c>
      <c r="G7623" s="12" t="s">
        <v>2</v>
      </c>
      <c r="I7623" s="12" t="s">
        <v>2</v>
      </c>
      <c r="J7623" s="12" t="s">
        <v>2</v>
      </c>
    </row>
    <row r="7624" spans="6:10">
      <c r="F7624" s="12" t="s">
        <v>2</v>
      </c>
      <c r="G7624" s="12" t="s">
        <v>2</v>
      </c>
      <c r="I7624" s="12" t="s">
        <v>2</v>
      </c>
      <c r="J7624" s="12" t="s">
        <v>2</v>
      </c>
    </row>
    <row r="7625" spans="6:10">
      <c r="F7625" s="12" t="s">
        <v>2</v>
      </c>
      <c r="G7625" s="12" t="s">
        <v>2</v>
      </c>
      <c r="I7625" s="12" t="s">
        <v>2</v>
      </c>
      <c r="J7625" s="12" t="s">
        <v>2</v>
      </c>
    </row>
    <row r="7626" spans="6:10">
      <c r="F7626" s="12" t="s">
        <v>2</v>
      </c>
      <c r="G7626" s="12" t="s">
        <v>2</v>
      </c>
      <c r="I7626" s="12" t="s">
        <v>2</v>
      </c>
      <c r="J7626" s="12" t="s">
        <v>2</v>
      </c>
    </row>
    <row r="7627" spans="6:10">
      <c r="F7627" s="12" t="s">
        <v>2</v>
      </c>
      <c r="G7627" s="12" t="s">
        <v>2</v>
      </c>
      <c r="I7627" s="12" t="s">
        <v>2</v>
      </c>
      <c r="J7627" s="12" t="s">
        <v>2</v>
      </c>
    </row>
    <row r="7628" spans="6:10">
      <c r="F7628" s="12" t="s">
        <v>2</v>
      </c>
      <c r="G7628" s="12" t="s">
        <v>2</v>
      </c>
      <c r="I7628" s="12" t="s">
        <v>2</v>
      </c>
      <c r="J7628" s="12" t="s">
        <v>2</v>
      </c>
    </row>
    <row r="7629" spans="6:10">
      <c r="F7629" s="12" t="s">
        <v>2</v>
      </c>
      <c r="G7629" s="12" t="s">
        <v>2</v>
      </c>
      <c r="I7629" s="12" t="s">
        <v>2</v>
      </c>
      <c r="J7629" s="12" t="s">
        <v>2</v>
      </c>
    </row>
    <row r="7630" spans="6:10">
      <c r="F7630" s="12" t="s">
        <v>2</v>
      </c>
      <c r="G7630" s="12" t="s">
        <v>2</v>
      </c>
      <c r="I7630" s="12" t="s">
        <v>2</v>
      </c>
      <c r="J7630" s="12" t="s">
        <v>2</v>
      </c>
    </row>
    <row r="7631" spans="6:10">
      <c r="F7631" s="12" t="s">
        <v>2</v>
      </c>
      <c r="G7631" s="12" t="s">
        <v>2</v>
      </c>
      <c r="I7631" s="12" t="s">
        <v>2</v>
      </c>
      <c r="J7631" s="12" t="s">
        <v>2</v>
      </c>
    </row>
    <row r="7632" spans="6:10">
      <c r="F7632" s="12" t="s">
        <v>2</v>
      </c>
      <c r="G7632" s="12" t="s">
        <v>2</v>
      </c>
      <c r="I7632" s="12" t="s">
        <v>2</v>
      </c>
      <c r="J7632" s="12" t="s">
        <v>2</v>
      </c>
    </row>
    <row r="7633" spans="6:10">
      <c r="F7633" s="12" t="s">
        <v>2</v>
      </c>
      <c r="G7633" s="12" t="s">
        <v>2</v>
      </c>
      <c r="I7633" s="12" t="s">
        <v>2</v>
      </c>
      <c r="J7633" s="12" t="s">
        <v>2</v>
      </c>
    </row>
    <row r="7634" spans="6:10">
      <c r="F7634" s="12" t="s">
        <v>2</v>
      </c>
      <c r="G7634" s="12" t="s">
        <v>2</v>
      </c>
      <c r="I7634" s="12" t="s">
        <v>2</v>
      </c>
      <c r="J7634" s="12" t="s">
        <v>2</v>
      </c>
    </row>
    <row r="7635" spans="6:10">
      <c r="F7635" s="12" t="s">
        <v>2</v>
      </c>
      <c r="G7635" s="12" t="s">
        <v>2</v>
      </c>
      <c r="I7635" s="12" t="s">
        <v>2</v>
      </c>
      <c r="J7635" s="12" t="s">
        <v>2</v>
      </c>
    </row>
    <row r="7636" spans="6:10">
      <c r="F7636" s="12" t="s">
        <v>2</v>
      </c>
      <c r="G7636" s="12" t="s">
        <v>2</v>
      </c>
      <c r="I7636" s="12" t="s">
        <v>2</v>
      </c>
      <c r="J7636" s="12" t="s">
        <v>2</v>
      </c>
    </row>
    <row r="7637" spans="6:10">
      <c r="F7637" s="12" t="s">
        <v>2</v>
      </c>
      <c r="G7637" s="12" t="s">
        <v>2</v>
      </c>
      <c r="I7637" s="12" t="s">
        <v>2</v>
      </c>
      <c r="J7637" s="12" t="s">
        <v>2</v>
      </c>
    </row>
    <row r="7638" spans="6:10">
      <c r="F7638" s="12" t="s">
        <v>2</v>
      </c>
      <c r="G7638" s="12" t="s">
        <v>2</v>
      </c>
      <c r="I7638" s="12" t="s">
        <v>2</v>
      </c>
      <c r="J7638" s="12" t="s">
        <v>2</v>
      </c>
    </row>
    <row r="7639" spans="6:10">
      <c r="F7639" s="12" t="s">
        <v>2</v>
      </c>
      <c r="G7639" s="12" t="s">
        <v>2</v>
      </c>
      <c r="I7639" s="12" t="s">
        <v>2</v>
      </c>
      <c r="J7639" s="12" t="s">
        <v>2</v>
      </c>
    </row>
    <row r="7640" spans="6:10">
      <c r="F7640" s="12" t="s">
        <v>2</v>
      </c>
      <c r="G7640" s="12" t="s">
        <v>2</v>
      </c>
      <c r="I7640" s="12" t="s">
        <v>2</v>
      </c>
      <c r="J7640" s="12" t="s">
        <v>2</v>
      </c>
    </row>
    <row r="7641" spans="6:10">
      <c r="F7641" s="12" t="s">
        <v>2</v>
      </c>
      <c r="G7641" s="12" t="s">
        <v>2</v>
      </c>
      <c r="I7641" s="12" t="s">
        <v>2</v>
      </c>
      <c r="J7641" s="12" t="s">
        <v>2</v>
      </c>
    </row>
    <row r="7642" spans="6:10">
      <c r="F7642" s="12" t="s">
        <v>2</v>
      </c>
      <c r="G7642" s="12" t="s">
        <v>2</v>
      </c>
      <c r="I7642" s="12" t="s">
        <v>2</v>
      </c>
      <c r="J7642" s="12" t="s">
        <v>2</v>
      </c>
    </row>
    <row r="7643" spans="6:10">
      <c r="F7643" s="12" t="s">
        <v>2</v>
      </c>
      <c r="G7643" s="12" t="s">
        <v>2</v>
      </c>
      <c r="I7643" s="12" t="s">
        <v>2</v>
      </c>
      <c r="J7643" s="12" t="s">
        <v>2</v>
      </c>
    </row>
    <row r="7644" spans="6:10">
      <c r="F7644" s="12" t="s">
        <v>2</v>
      </c>
      <c r="G7644" s="12" t="s">
        <v>2</v>
      </c>
      <c r="I7644" s="12" t="s">
        <v>2</v>
      </c>
      <c r="J7644" s="12" t="s">
        <v>2</v>
      </c>
    </row>
    <row r="7645" spans="6:10">
      <c r="F7645" s="12" t="s">
        <v>2</v>
      </c>
      <c r="G7645" s="12" t="s">
        <v>2</v>
      </c>
      <c r="I7645" s="12" t="s">
        <v>2</v>
      </c>
      <c r="J7645" s="12" t="s">
        <v>2</v>
      </c>
    </row>
    <row r="7646" spans="6:10">
      <c r="F7646" s="12" t="s">
        <v>2</v>
      </c>
      <c r="G7646" s="12" t="s">
        <v>2</v>
      </c>
      <c r="I7646" s="12" t="s">
        <v>2</v>
      </c>
      <c r="J7646" s="12" t="s">
        <v>2</v>
      </c>
    </row>
    <row r="7647" spans="6:10">
      <c r="F7647" s="12" t="s">
        <v>2</v>
      </c>
      <c r="G7647" s="12" t="s">
        <v>2</v>
      </c>
      <c r="I7647" s="12" t="s">
        <v>2</v>
      </c>
      <c r="J7647" s="12" t="s">
        <v>2</v>
      </c>
    </row>
    <row r="7648" spans="6:10">
      <c r="F7648" s="12" t="s">
        <v>2</v>
      </c>
      <c r="G7648" s="12" t="s">
        <v>2</v>
      </c>
      <c r="I7648" s="12" t="s">
        <v>2</v>
      </c>
      <c r="J7648" s="12" t="s">
        <v>2</v>
      </c>
    </row>
    <row r="7649" spans="6:10">
      <c r="F7649" s="12" t="s">
        <v>2</v>
      </c>
      <c r="G7649" s="12" t="s">
        <v>2</v>
      </c>
      <c r="I7649" s="12" t="s">
        <v>2</v>
      </c>
      <c r="J7649" s="12" t="s">
        <v>2</v>
      </c>
    </row>
    <row r="7650" spans="6:10">
      <c r="F7650" s="12" t="s">
        <v>2</v>
      </c>
      <c r="G7650" s="12" t="s">
        <v>2</v>
      </c>
      <c r="I7650" s="12" t="s">
        <v>2</v>
      </c>
      <c r="J7650" s="12" t="s">
        <v>2</v>
      </c>
    </row>
    <row r="7651" spans="6:10">
      <c r="F7651" s="12" t="s">
        <v>2</v>
      </c>
      <c r="G7651" s="12" t="s">
        <v>2</v>
      </c>
      <c r="I7651" s="12" t="s">
        <v>2</v>
      </c>
      <c r="J7651" s="12" t="s">
        <v>2</v>
      </c>
    </row>
    <row r="7652" spans="6:10">
      <c r="F7652" s="12" t="s">
        <v>2</v>
      </c>
      <c r="G7652" s="12" t="s">
        <v>2</v>
      </c>
      <c r="I7652" s="12" t="s">
        <v>2</v>
      </c>
      <c r="J7652" s="12" t="s">
        <v>2</v>
      </c>
    </row>
    <row r="7653" spans="6:10">
      <c r="F7653" s="12" t="s">
        <v>2</v>
      </c>
      <c r="G7653" s="12" t="s">
        <v>2</v>
      </c>
      <c r="I7653" s="12" t="s">
        <v>2</v>
      </c>
      <c r="J7653" s="12" t="s">
        <v>2</v>
      </c>
    </row>
    <row r="7654" spans="6:10">
      <c r="F7654" s="12" t="s">
        <v>2</v>
      </c>
      <c r="G7654" s="12" t="s">
        <v>2</v>
      </c>
      <c r="I7654" s="12" t="s">
        <v>2</v>
      </c>
      <c r="J7654" s="12" t="s">
        <v>2</v>
      </c>
    </row>
    <row r="7655" spans="6:10">
      <c r="F7655" s="12" t="s">
        <v>2</v>
      </c>
      <c r="G7655" s="12" t="s">
        <v>2</v>
      </c>
      <c r="I7655" s="12" t="s">
        <v>2</v>
      </c>
      <c r="J7655" s="12" t="s">
        <v>2</v>
      </c>
    </row>
    <row r="7656" spans="6:10">
      <c r="F7656" s="12" t="s">
        <v>2</v>
      </c>
      <c r="G7656" s="12" t="s">
        <v>2</v>
      </c>
      <c r="I7656" s="12" t="s">
        <v>2</v>
      </c>
      <c r="J7656" s="12" t="s">
        <v>2</v>
      </c>
    </row>
    <row r="7657" spans="6:10">
      <c r="F7657" s="12" t="s">
        <v>2</v>
      </c>
      <c r="G7657" s="12" t="s">
        <v>2</v>
      </c>
      <c r="I7657" s="12" t="s">
        <v>2</v>
      </c>
      <c r="J7657" s="12" t="s">
        <v>2</v>
      </c>
    </row>
    <row r="7658" spans="6:10">
      <c r="F7658" s="12" t="s">
        <v>2</v>
      </c>
      <c r="G7658" s="12" t="s">
        <v>2</v>
      </c>
      <c r="I7658" s="12" t="s">
        <v>2</v>
      </c>
      <c r="J7658" s="12" t="s">
        <v>2</v>
      </c>
    </row>
    <row r="7659" spans="6:10">
      <c r="F7659" s="12" t="s">
        <v>2</v>
      </c>
      <c r="G7659" s="12" t="s">
        <v>2</v>
      </c>
      <c r="I7659" s="12" t="s">
        <v>2</v>
      </c>
      <c r="J7659" s="12" t="s">
        <v>2</v>
      </c>
    </row>
    <row r="7660" spans="6:10">
      <c r="F7660" s="12" t="s">
        <v>2</v>
      </c>
      <c r="G7660" s="12" t="s">
        <v>2</v>
      </c>
      <c r="I7660" s="12" t="s">
        <v>2</v>
      </c>
      <c r="J7660" s="12" t="s">
        <v>2</v>
      </c>
    </row>
    <row r="7661" spans="6:10">
      <c r="F7661" s="12" t="s">
        <v>2</v>
      </c>
      <c r="G7661" s="12" t="s">
        <v>2</v>
      </c>
      <c r="I7661" s="12" t="s">
        <v>2</v>
      </c>
      <c r="J7661" s="12" t="s">
        <v>2</v>
      </c>
    </row>
    <row r="7662" spans="6:10">
      <c r="F7662" s="12" t="s">
        <v>2</v>
      </c>
      <c r="G7662" s="12" t="s">
        <v>2</v>
      </c>
      <c r="I7662" s="12" t="s">
        <v>2</v>
      </c>
      <c r="J7662" s="12" t="s">
        <v>2</v>
      </c>
    </row>
    <row r="7663" spans="6:10">
      <c r="F7663" s="12" t="s">
        <v>2</v>
      </c>
      <c r="G7663" s="12" t="s">
        <v>2</v>
      </c>
      <c r="I7663" s="12" t="s">
        <v>2</v>
      </c>
      <c r="J7663" s="12" t="s">
        <v>2</v>
      </c>
    </row>
    <row r="7664" spans="6:10">
      <c r="F7664" s="12" t="s">
        <v>2</v>
      </c>
      <c r="G7664" s="12" t="s">
        <v>2</v>
      </c>
      <c r="I7664" s="12" t="s">
        <v>2</v>
      </c>
      <c r="J7664" s="12" t="s">
        <v>2</v>
      </c>
    </row>
    <row r="7665" spans="6:10">
      <c r="F7665" s="12" t="s">
        <v>2</v>
      </c>
      <c r="G7665" s="12" t="s">
        <v>2</v>
      </c>
      <c r="I7665" s="12" t="s">
        <v>2</v>
      </c>
      <c r="J7665" s="12" t="s">
        <v>2</v>
      </c>
    </row>
    <row r="7666" spans="6:10">
      <c r="F7666" s="12" t="s">
        <v>2</v>
      </c>
      <c r="G7666" s="12" t="s">
        <v>2</v>
      </c>
      <c r="I7666" s="12" t="s">
        <v>2</v>
      </c>
      <c r="J7666" s="12" t="s">
        <v>2</v>
      </c>
    </row>
    <row r="7667" spans="6:10">
      <c r="F7667" s="12" t="s">
        <v>2</v>
      </c>
      <c r="G7667" s="12" t="s">
        <v>2</v>
      </c>
      <c r="I7667" s="12" t="s">
        <v>2</v>
      </c>
      <c r="J7667" s="12" t="s">
        <v>2</v>
      </c>
    </row>
    <row r="7668" spans="6:10">
      <c r="F7668" s="12" t="s">
        <v>2</v>
      </c>
      <c r="G7668" s="12" t="s">
        <v>2</v>
      </c>
      <c r="I7668" s="12" t="s">
        <v>2</v>
      </c>
      <c r="J7668" s="12" t="s">
        <v>2</v>
      </c>
    </row>
    <row r="7669" spans="6:10">
      <c r="F7669" s="12" t="s">
        <v>2</v>
      </c>
      <c r="G7669" s="12" t="s">
        <v>2</v>
      </c>
      <c r="I7669" s="12" t="s">
        <v>2</v>
      </c>
      <c r="J7669" s="12" t="s">
        <v>2</v>
      </c>
    </row>
    <row r="7670" spans="6:10">
      <c r="F7670" s="12" t="s">
        <v>2</v>
      </c>
      <c r="G7670" s="12" t="s">
        <v>2</v>
      </c>
      <c r="I7670" s="12" t="s">
        <v>2</v>
      </c>
      <c r="J7670" s="12" t="s">
        <v>2</v>
      </c>
    </row>
    <row r="7671" spans="6:10">
      <c r="F7671" s="12" t="s">
        <v>2</v>
      </c>
      <c r="G7671" s="12" t="s">
        <v>2</v>
      </c>
      <c r="I7671" s="12" t="s">
        <v>2</v>
      </c>
      <c r="J7671" s="12" t="s">
        <v>2</v>
      </c>
    </row>
    <row r="7672" spans="6:10">
      <c r="F7672" s="12" t="s">
        <v>2</v>
      </c>
      <c r="G7672" s="12" t="s">
        <v>2</v>
      </c>
      <c r="I7672" s="12" t="s">
        <v>2</v>
      </c>
      <c r="J7672" s="12" t="s">
        <v>2</v>
      </c>
    </row>
    <row r="7673" spans="6:10">
      <c r="F7673" s="12" t="s">
        <v>2</v>
      </c>
      <c r="G7673" s="12" t="s">
        <v>2</v>
      </c>
      <c r="I7673" s="12" t="s">
        <v>2</v>
      </c>
      <c r="J7673" s="12" t="s">
        <v>2</v>
      </c>
    </row>
    <row r="7674" spans="6:10">
      <c r="F7674" s="12" t="s">
        <v>2</v>
      </c>
      <c r="G7674" s="12" t="s">
        <v>2</v>
      </c>
      <c r="I7674" s="12" t="s">
        <v>2</v>
      </c>
      <c r="J7674" s="12" t="s">
        <v>2</v>
      </c>
    </row>
    <row r="7675" spans="6:10">
      <c r="F7675" s="12" t="s">
        <v>2</v>
      </c>
      <c r="G7675" s="12" t="s">
        <v>2</v>
      </c>
      <c r="I7675" s="12" t="s">
        <v>2</v>
      </c>
      <c r="J7675" s="12" t="s">
        <v>2</v>
      </c>
    </row>
    <row r="7676" spans="6:10">
      <c r="F7676" s="12" t="s">
        <v>2</v>
      </c>
      <c r="G7676" s="12" t="s">
        <v>2</v>
      </c>
      <c r="I7676" s="12" t="s">
        <v>2</v>
      </c>
      <c r="J7676" s="12" t="s">
        <v>2</v>
      </c>
    </row>
    <row r="7677" spans="6:10">
      <c r="F7677" s="12" t="s">
        <v>2</v>
      </c>
      <c r="G7677" s="12" t="s">
        <v>2</v>
      </c>
      <c r="I7677" s="12" t="s">
        <v>2</v>
      </c>
      <c r="J7677" s="12" t="s">
        <v>2</v>
      </c>
    </row>
    <row r="7678" spans="6:10">
      <c r="F7678" s="12" t="s">
        <v>2</v>
      </c>
      <c r="G7678" s="12" t="s">
        <v>2</v>
      </c>
      <c r="I7678" s="12" t="s">
        <v>2</v>
      </c>
      <c r="J7678" s="12" t="s">
        <v>2</v>
      </c>
    </row>
    <row r="7679" spans="6:10">
      <c r="F7679" s="12" t="s">
        <v>2</v>
      </c>
      <c r="G7679" s="12" t="s">
        <v>2</v>
      </c>
      <c r="I7679" s="12" t="s">
        <v>2</v>
      </c>
      <c r="J7679" s="12" t="s">
        <v>2</v>
      </c>
    </row>
    <row r="7680" spans="6:10">
      <c r="F7680" s="12" t="s">
        <v>2</v>
      </c>
      <c r="G7680" s="12" t="s">
        <v>2</v>
      </c>
      <c r="I7680" s="12" t="s">
        <v>2</v>
      </c>
      <c r="J7680" s="12" t="s">
        <v>2</v>
      </c>
    </row>
    <row r="7681" spans="6:10">
      <c r="F7681" s="12" t="s">
        <v>2</v>
      </c>
      <c r="G7681" s="12" t="s">
        <v>2</v>
      </c>
      <c r="I7681" s="12" t="s">
        <v>2</v>
      </c>
      <c r="J7681" s="12" t="s">
        <v>2</v>
      </c>
    </row>
    <row r="7682" spans="6:10">
      <c r="F7682" s="12" t="s">
        <v>2</v>
      </c>
      <c r="G7682" s="12" t="s">
        <v>2</v>
      </c>
      <c r="I7682" s="12" t="s">
        <v>2</v>
      </c>
      <c r="J7682" s="12" t="s">
        <v>2</v>
      </c>
    </row>
    <row r="7683" spans="6:10">
      <c r="F7683" s="12" t="s">
        <v>2</v>
      </c>
      <c r="G7683" s="12" t="s">
        <v>2</v>
      </c>
      <c r="I7683" s="12" t="s">
        <v>2</v>
      </c>
      <c r="J7683" s="12" t="s">
        <v>2</v>
      </c>
    </row>
    <row r="7684" spans="6:10">
      <c r="F7684" s="12" t="s">
        <v>2</v>
      </c>
      <c r="G7684" s="12" t="s">
        <v>2</v>
      </c>
      <c r="I7684" s="12" t="s">
        <v>2</v>
      </c>
      <c r="J7684" s="12" t="s">
        <v>2</v>
      </c>
    </row>
    <row r="7685" spans="6:10">
      <c r="F7685" s="12" t="s">
        <v>2</v>
      </c>
      <c r="G7685" s="12" t="s">
        <v>2</v>
      </c>
      <c r="I7685" s="12" t="s">
        <v>2</v>
      </c>
      <c r="J7685" s="12" t="s">
        <v>2</v>
      </c>
    </row>
    <row r="7686" spans="6:10">
      <c r="F7686" s="12" t="s">
        <v>2</v>
      </c>
      <c r="G7686" s="12" t="s">
        <v>2</v>
      </c>
      <c r="I7686" s="12" t="s">
        <v>2</v>
      </c>
      <c r="J7686" s="12" t="s">
        <v>2</v>
      </c>
    </row>
    <row r="7687" spans="6:10">
      <c r="F7687" s="12" t="s">
        <v>2</v>
      </c>
      <c r="G7687" s="12" t="s">
        <v>2</v>
      </c>
      <c r="I7687" s="12" t="s">
        <v>2</v>
      </c>
      <c r="J7687" s="12" t="s">
        <v>2</v>
      </c>
    </row>
    <row r="7688" spans="6:10">
      <c r="F7688" s="12" t="s">
        <v>2</v>
      </c>
      <c r="G7688" s="12" t="s">
        <v>2</v>
      </c>
      <c r="I7688" s="12" t="s">
        <v>2</v>
      </c>
      <c r="J7688" s="12" t="s">
        <v>2</v>
      </c>
    </row>
    <row r="7689" spans="6:10">
      <c r="F7689" s="12" t="s">
        <v>2</v>
      </c>
      <c r="G7689" s="12" t="s">
        <v>2</v>
      </c>
      <c r="I7689" s="12" t="s">
        <v>2</v>
      </c>
      <c r="J7689" s="12" t="s">
        <v>2</v>
      </c>
    </row>
    <row r="7690" spans="6:10">
      <c r="F7690" s="12" t="s">
        <v>2</v>
      </c>
      <c r="G7690" s="12" t="s">
        <v>2</v>
      </c>
      <c r="I7690" s="12" t="s">
        <v>2</v>
      </c>
      <c r="J7690" s="12" t="s">
        <v>2</v>
      </c>
    </row>
    <row r="7691" spans="6:10">
      <c r="F7691" s="12" t="s">
        <v>2</v>
      </c>
      <c r="G7691" s="12" t="s">
        <v>2</v>
      </c>
      <c r="I7691" s="12" t="s">
        <v>2</v>
      </c>
      <c r="J7691" s="12" t="s">
        <v>2</v>
      </c>
    </row>
    <row r="7692" spans="6:10">
      <c r="F7692" s="12" t="s">
        <v>2</v>
      </c>
      <c r="G7692" s="12" t="s">
        <v>2</v>
      </c>
      <c r="I7692" s="12" t="s">
        <v>2</v>
      </c>
      <c r="J7692" s="12" t="s">
        <v>2</v>
      </c>
    </row>
    <row r="7693" spans="6:10">
      <c r="F7693" s="12" t="s">
        <v>2</v>
      </c>
      <c r="G7693" s="12" t="s">
        <v>2</v>
      </c>
      <c r="I7693" s="12" t="s">
        <v>2</v>
      </c>
      <c r="J7693" s="12" t="s">
        <v>2</v>
      </c>
    </row>
    <row r="7694" spans="6:10">
      <c r="F7694" s="12" t="s">
        <v>2</v>
      </c>
      <c r="G7694" s="12" t="s">
        <v>2</v>
      </c>
      <c r="I7694" s="12" t="s">
        <v>2</v>
      </c>
      <c r="J7694" s="12" t="s">
        <v>2</v>
      </c>
    </row>
    <row r="7695" spans="6:10">
      <c r="F7695" s="12" t="s">
        <v>2</v>
      </c>
      <c r="G7695" s="12" t="s">
        <v>2</v>
      </c>
      <c r="I7695" s="12" t="s">
        <v>2</v>
      </c>
      <c r="J7695" s="12" t="s">
        <v>2</v>
      </c>
    </row>
    <row r="7696" spans="6:10">
      <c r="F7696" s="12" t="s">
        <v>2</v>
      </c>
      <c r="G7696" s="12" t="s">
        <v>2</v>
      </c>
      <c r="I7696" s="12" t="s">
        <v>2</v>
      </c>
      <c r="J7696" s="12" t="s">
        <v>2</v>
      </c>
    </row>
    <row r="7697" spans="6:10">
      <c r="F7697" s="12" t="s">
        <v>2</v>
      </c>
      <c r="G7697" s="12" t="s">
        <v>2</v>
      </c>
      <c r="I7697" s="12" t="s">
        <v>2</v>
      </c>
      <c r="J7697" s="12" t="s">
        <v>2</v>
      </c>
    </row>
    <row r="7698" spans="6:10">
      <c r="F7698" s="12" t="s">
        <v>2</v>
      </c>
      <c r="G7698" s="12" t="s">
        <v>2</v>
      </c>
      <c r="I7698" s="12" t="s">
        <v>2</v>
      </c>
      <c r="J7698" s="12" t="s">
        <v>2</v>
      </c>
    </row>
    <row r="7699" spans="6:10">
      <c r="F7699" s="12" t="s">
        <v>2</v>
      </c>
      <c r="G7699" s="12" t="s">
        <v>2</v>
      </c>
      <c r="I7699" s="12" t="s">
        <v>2</v>
      </c>
      <c r="J7699" s="12" t="s">
        <v>2</v>
      </c>
    </row>
    <row r="7700" spans="6:10">
      <c r="F7700" s="12" t="s">
        <v>2</v>
      </c>
      <c r="G7700" s="12" t="s">
        <v>2</v>
      </c>
      <c r="I7700" s="12" t="s">
        <v>2</v>
      </c>
      <c r="J7700" s="12" t="s">
        <v>2</v>
      </c>
    </row>
    <row r="7701" spans="6:10">
      <c r="F7701" s="12" t="s">
        <v>2</v>
      </c>
      <c r="G7701" s="12" t="s">
        <v>2</v>
      </c>
      <c r="I7701" s="12" t="s">
        <v>2</v>
      </c>
      <c r="J7701" s="12" t="s">
        <v>2</v>
      </c>
    </row>
    <row r="7702" spans="6:10">
      <c r="F7702" s="12" t="s">
        <v>2</v>
      </c>
      <c r="G7702" s="12" t="s">
        <v>2</v>
      </c>
      <c r="I7702" s="12" t="s">
        <v>2</v>
      </c>
      <c r="J7702" s="12" t="s">
        <v>2</v>
      </c>
    </row>
    <row r="7703" spans="6:10">
      <c r="F7703" s="12" t="s">
        <v>2</v>
      </c>
      <c r="G7703" s="12" t="s">
        <v>2</v>
      </c>
      <c r="I7703" s="12" t="s">
        <v>2</v>
      </c>
      <c r="J7703" s="12" t="s">
        <v>2</v>
      </c>
    </row>
    <row r="7704" spans="6:10">
      <c r="F7704" s="12" t="s">
        <v>2</v>
      </c>
      <c r="G7704" s="12" t="s">
        <v>2</v>
      </c>
      <c r="I7704" s="12" t="s">
        <v>2</v>
      </c>
      <c r="J7704" s="12" t="s">
        <v>2</v>
      </c>
    </row>
    <row r="7705" spans="6:10">
      <c r="F7705" s="12" t="s">
        <v>2</v>
      </c>
      <c r="G7705" s="12" t="s">
        <v>2</v>
      </c>
      <c r="I7705" s="12" t="s">
        <v>2</v>
      </c>
      <c r="J7705" s="12" t="s">
        <v>2</v>
      </c>
    </row>
    <row r="7706" spans="6:10">
      <c r="F7706" s="12" t="s">
        <v>2</v>
      </c>
      <c r="G7706" s="12" t="s">
        <v>2</v>
      </c>
      <c r="I7706" s="12" t="s">
        <v>2</v>
      </c>
      <c r="J7706" s="12" t="s">
        <v>2</v>
      </c>
    </row>
    <row r="7707" spans="6:10">
      <c r="F7707" s="12" t="s">
        <v>2</v>
      </c>
      <c r="G7707" s="12" t="s">
        <v>2</v>
      </c>
      <c r="I7707" s="12" t="s">
        <v>2</v>
      </c>
      <c r="J7707" s="12" t="s">
        <v>2</v>
      </c>
    </row>
    <row r="7708" spans="6:10">
      <c r="F7708" s="12" t="s">
        <v>2</v>
      </c>
      <c r="G7708" s="12" t="s">
        <v>2</v>
      </c>
      <c r="I7708" s="12" t="s">
        <v>2</v>
      </c>
      <c r="J7708" s="12" t="s">
        <v>2</v>
      </c>
    </row>
    <row r="7709" spans="6:10">
      <c r="F7709" s="12" t="s">
        <v>2</v>
      </c>
      <c r="G7709" s="12" t="s">
        <v>2</v>
      </c>
      <c r="I7709" s="12" t="s">
        <v>2</v>
      </c>
      <c r="J7709" s="12" t="s">
        <v>2</v>
      </c>
    </row>
    <row r="7710" spans="6:10">
      <c r="F7710" s="12" t="s">
        <v>2</v>
      </c>
      <c r="G7710" s="12" t="s">
        <v>2</v>
      </c>
      <c r="I7710" s="12" t="s">
        <v>2</v>
      </c>
      <c r="J7710" s="12" t="s">
        <v>2</v>
      </c>
    </row>
    <row r="7711" spans="6:10">
      <c r="F7711" s="12" t="s">
        <v>2</v>
      </c>
      <c r="G7711" s="12" t="s">
        <v>2</v>
      </c>
      <c r="I7711" s="12" t="s">
        <v>2</v>
      </c>
      <c r="J7711" s="12" t="s">
        <v>2</v>
      </c>
    </row>
    <row r="7712" spans="6:10">
      <c r="F7712" s="12" t="s">
        <v>2</v>
      </c>
      <c r="G7712" s="12" t="s">
        <v>2</v>
      </c>
      <c r="I7712" s="12" t="s">
        <v>2</v>
      </c>
      <c r="J7712" s="12" t="s">
        <v>2</v>
      </c>
    </row>
    <row r="7713" spans="6:10">
      <c r="F7713" s="12" t="s">
        <v>2</v>
      </c>
      <c r="G7713" s="12" t="s">
        <v>2</v>
      </c>
      <c r="I7713" s="12" t="s">
        <v>2</v>
      </c>
      <c r="J7713" s="12" t="s">
        <v>2</v>
      </c>
    </row>
    <row r="7714" spans="6:10">
      <c r="F7714" s="12" t="s">
        <v>2</v>
      </c>
      <c r="G7714" s="12" t="s">
        <v>2</v>
      </c>
      <c r="I7714" s="12" t="s">
        <v>2</v>
      </c>
      <c r="J7714" s="12" t="s">
        <v>2</v>
      </c>
    </row>
    <row r="7715" spans="6:10">
      <c r="F7715" s="12" t="s">
        <v>2</v>
      </c>
      <c r="G7715" s="12" t="s">
        <v>2</v>
      </c>
      <c r="I7715" s="12" t="s">
        <v>2</v>
      </c>
      <c r="J7715" s="12" t="s">
        <v>2</v>
      </c>
    </row>
    <row r="7716" spans="6:10">
      <c r="F7716" s="12" t="s">
        <v>2</v>
      </c>
      <c r="G7716" s="12" t="s">
        <v>2</v>
      </c>
      <c r="I7716" s="12" t="s">
        <v>2</v>
      </c>
      <c r="J7716" s="12" t="s">
        <v>2</v>
      </c>
    </row>
    <row r="7717" spans="6:10">
      <c r="F7717" s="12" t="s">
        <v>2</v>
      </c>
      <c r="G7717" s="12" t="s">
        <v>2</v>
      </c>
      <c r="I7717" s="12" t="s">
        <v>2</v>
      </c>
      <c r="J7717" s="12" t="s">
        <v>2</v>
      </c>
    </row>
    <row r="7718" spans="6:10">
      <c r="F7718" s="12" t="s">
        <v>2</v>
      </c>
      <c r="G7718" s="12" t="s">
        <v>2</v>
      </c>
      <c r="I7718" s="12" t="s">
        <v>2</v>
      </c>
      <c r="J7718" s="12" t="s">
        <v>2</v>
      </c>
    </row>
    <row r="7719" spans="6:10">
      <c r="F7719" s="12" t="s">
        <v>2</v>
      </c>
      <c r="G7719" s="12" t="s">
        <v>2</v>
      </c>
      <c r="I7719" s="12" t="s">
        <v>2</v>
      </c>
      <c r="J7719" s="12" t="s">
        <v>2</v>
      </c>
    </row>
    <row r="7720" spans="6:10">
      <c r="F7720" s="12" t="s">
        <v>2</v>
      </c>
      <c r="G7720" s="12" t="s">
        <v>2</v>
      </c>
      <c r="I7720" s="12" t="s">
        <v>2</v>
      </c>
      <c r="J7720" s="12" t="s">
        <v>2</v>
      </c>
    </row>
    <row r="7721" spans="6:10">
      <c r="F7721" s="12" t="s">
        <v>2</v>
      </c>
      <c r="G7721" s="12" t="s">
        <v>2</v>
      </c>
      <c r="I7721" s="12" t="s">
        <v>2</v>
      </c>
      <c r="J7721" s="12" t="s">
        <v>2</v>
      </c>
    </row>
    <row r="7722" spans="6:10">
      <c r="F7722" s="12" t="s">
        <v>2</v>
      </c>
      <c r="G7722" s="12" t="s">
        <v>2</v>
      </c>
      <c r="I7722" s="12" t="s">
        <v>2</v>
      </c>
      <c r="J7722" s="12" t="s">
        <v>2</v>
      </c>
    </row>
    <row r="7723" spans="6:10">
      <c r="F7723" s="12" t="s">
        <v>2</v>
      </c>
      <c r="G7723" s="12" t="s">
        <v>2</v>
      </c>
      <c r="I7723" s="12" t="s">
        <v>2</v>
      </c>
      <c r="J7723" s="12" t="s">
        <v>2</v>
      </c>
    </row>
    <row r="7724" spans="6:10">
      <c r="F7724" s="12" t="s">
        <v>2</v>
      </c>
      <c r="G7724" s="12" t="s">
        <v>2</v>
      </c>
      <c r="I7724" s="12" t="s">
        <v>2</v>
      </c>
      <c r="J7724" s="12" t="s">
        <v>2</v>
      </c>
    </row>
    <row r="7725" spans="6:10">
      <c r="F7725" s="12" t="s">
        <v>2</v>
      </c>
      <c r="G7725" s="12" t="s">
        <v>2</v>
      </c>
      <c r="I7725" s="12" t="s">
        <v>2</v>
      </c>
      <c r="J7725" s="12" t="s">
        <v>2</v>
      </c>
    </row>
    <row r="7726" spans="6:10">
      <c r="F7726" s="12" t="s">
        <v>2</v>
      </c>
      <c r="G7726" s="12" t="s">
        <v>2</v>
      </c>
      <c r="I7726" s="12" t="s">
        <v>2</v>
      </c>
      <c r="J7726" s="12" t="s">
        <v>2</v>
      </c>
    </row>
    <row r="7727" spans="6:10">
      <c r="F7727" s="12" t="s">
        <v>2</v>
      </c>
      <c r="G7727" s="12" t="s">
        <v>2</v>
      </c>
      <c r="I7727" s="12" t="s">
        <v>2</v>
      </c>
      <c r="J7727" s="12" t="s">
        <v>2</v>
      </c>
    </row>
    <row r="7728" spans="6:10">
      <c r="F7728" s="12" t="s">
        <v>2</v>
      </c>
      <c r="G7728" s="12" t="s">
        <v>2</v>
      </c>
      <c r="I7728" s="12" t="s">
        <v>2</v>
      </c>
      <c r="J7728" s="12" t="s">
        <v>2</v>
      </c>
    </row>
    <row r="7729" spans="6:10">
      <c r="F7729" s="12" t="s">
        <v>2</v>
      </c>
      <c r="G7729" s="12" t="s">
        <v>2</v>
      </c>
      <c r="I7729" s="12" t="s">
        <v>2</v>
      </c>
      <c r="J7729" s="12" t="s">
        <v>2</v>
      </c>
    </row>
    <row r="7730" spans="6:10">
      <c r="F7730" s="12" t="s">
        <v>2</v>
      </c>
      <c r="G7730" s="12" t="s">
        <v>2</v>
      </c>
      <c r="I7730" s="12" t="s">
        <v>2</v>
      </c>
      <c r="J7730" s="12" t="s">
        <v>2</v>
      </c>
    </row>
    <row r="7731" spans="6:10">
      <c r="F7731" s="12" t="s">
        <v>2</v>
      </c>
      <c r="G7731" s="12" t="s">
        <v>2</v>
      </c>
      <c r="I7731" s="12" t="s">
        <v>2</v>
      </c>
      <c r="J7731" s="12" t="s">
        <v>2</v>
      </c>
    </row>
    <row r="7732" spans="6:10">
      <c r="F7732" s="12" t="s">
        <v>2</v>
      </c>
      <c r="G7732" s="12" t="s">
        <v>2</v>
      </c>
      <c r="I7732" s="12" t="s">
        <v>2</v>
      </c>
      <c r="J7732" s="12" t="s">
        <v>2</v>
      </c>
    </row>
    <row r="7733" spans="6:10">
      <c r="F7733" s="12" t="s">
        <v>2</v>
      </c>
      <c r="G7733" s="12" t="s">
        <v>2</v>
      </c>
      <c r="I7733" s="12" t="s">
        <v>2</v>
      </c>
      <c r="J7733" s="12" t="s">
        <v>2</v>
      </c>
    </row>
    <row r="7734" spans="6:10">
      <c r="F7734" s="12" t="s">
        <v>2</v>
      </c>
      <c r="G7734" s="12" t="s">
        <v>2</v>
      </c>
      <c r="I7734" s="12" t="s">
        <v>2</v>
      </c>
      <c r="J7734" s="12" t="s">
        <v>2</v>
      </c>
    </row>
    <row r="7735" spans="6:10">
      <c r="F7735" s="12" t="s">
        <v>2</v>
      </c>
      <c r="G7735" s="12" t="s">
        <v>2</v>
      </c>
      <c r="I7735" s="12" t="s">
        <v>2</v>
      </c>
      <c r="J7735" s="12" t="s">
        <v>2</v>
      </c>
    </row>
    <row r="7736" spans="6:10">
      <c r="F7736" s="12" t="s">
        <v>2</v>
      </c>
      <c r="G7736" s="12" t="s">
        <v>2</v>
      </c>
      <c r="I7736" s="12" t="s">
        <v>2</v>
      </c>
      <c r="J7736" s="12" t="s">
        <v>2</v>
      </c>
    </row>
    <row r="7737" spans="6:10">
      <c r="F7737" s="12" t="s">
        <v>2</v>
      </c>
      <c r="G7737" s="12" t="s">
        <v>2</v>
      </c>
      <c r="I7737" s="12" t="s">
        <v>2</v>
      </c>
      <c r="J7737" s="12" t="s">
        <v>2</v>
      </c>
    </row>
    <row r="7738" spans="6:10">
      <c r="F7738" s="12" t="s">
        <v>2</v>
      </c>
      <c r="G7738" s="12" t="s">
        <v>2</v>
      </c>
      <c r="I7738" s="12" t="s">
        <v>2</v>
      </c>
      <c r="J7738" s="12" t="s">
        <v>2</v>
      </c>
    </row>
    <row r="7739" spans="6:10">
      <c r="F7739" s="12" t="s">
        <v>2</v>
      </c>
      <c r="G7739" s="12" t="s">
        <v>2</v>
      </c>
      <c r="I7739" s="12" t="s">
        <v>2</v>
      </c>
      <c r="J7739" s="12" t="s">
        <v>2</v>
      </c>
    </row>
    <row r="7740" spans="6:10">
      <c r="F7740" s="12" t="s">
        <v>2</v>
      </c>
      <c r="G7740" s="12" t="s">
        <v>2</v>
      </c>
      <c r="I7740" s="12" t="s">
        <v>2</v>
      </c>
      <c r="J7740" s="12" t="s">
        <v>2</v>
      </c>
    </row>
    <row r="7741" spans="6:10">
      <c r="F7741" s="12" t="s">
        <v>2</v>
      </c>
      <c r="G7741" s="12" t="s">
        <v>2</v>
      </c>
      <c r="I7741" s="12" t="s">
        <v>2</v>
      </c>
      <c r="J7741" s="12" t="s">
        <v>2</v>
      </c>
    </row>
    <row r="7742" spans="6:10">
      <c r="F7742" s="12" t="s">
        <v>2</v>
      </c>
      <c r="G7742" s="12" t="s">
        <v>2</v>
      </c>
      <c r="I7742" s="12" t="s">
        <v>2</v>
      </c>
      <c r="J7742" s="12" t="s">
        <v>2</v>
      </c>
    </row>
    <row r="7743" spans="6:10">
      <c r="F7743" s="12" t="s">
        <v>2</v>
      </c>
      <c r="G7743" s="12" t="s">
        <v>2</v>
      </c>
      <c r="I7743" s="12" t="s">
        <v>2</v>
      </c>
      <c r="J7743" s="12" t="s">
        <v>2</v>
      </c>
    </row>
    <row r="7744" spans="6:10">
      <c r="F7744" s="12" t="s">
        <v>2</v>
      </c>
      <c r="G7744" s="12" t="s">
        <v>2</v>
      </c>
      <c r="I7744" s="12" t="s">
        <v>2</v>
      </c>
      <c r="J7744" s="12" t="s">
        <v>2</v>
      </c>
    </row>
    <row r="7745" spans="6:10">
      <c r="F7745" s="12" t="s">
        <v>2</v>
      </c>
      <c r="G7745" s="12" t="s">
        <v>2</v>
      </c>
      <c r="I7745" s="12" t="s">
        <v>2</v>
      </c>
      <c r="J7745" s="12" t="s">
        <v>2</v>
      </c>
    </row>
    <row r="7746" spans="6:10">
      <c r="F7746" s="12" t="s">
        <v>2</v>
      </c>
      <c r="G7746" s="12" t="s">
        <v>2</v>
      </c>
      <c r="I7746" s="12" t="s">
        <v>2</v>
      </c>
      <c r="J7746" s="12" t="s">
        <v>2</v>
      </c>
    </row>
    <row r="7747" spans="6:10">
      <c r="F7747" s="12" t="s">
        <v>2</v>
      </c>
      <c r="G7747" s="12" t="s">
        <v>2</v>
      </c>
      <c r="I7747" s="12" t="s">
        <v>2</v>
      </c>
      <c r="J7747" s="12" t="s">
        <v>2</v>
      </c>
    </row>
    <row r="7748" spans="6:10">
      <c r="F7748" s="12" t="s">
        <v>2</v>
      </c>
      <c r="G7748" s="12" t="s">
        <v>2</v>
      </c>
      <c r="I7748" s="12" t="s">
        <v>2</v>
      </c>
      <c r="J7748" s="12" t="s">
        <v>2</v>
      </c>
    </row>
    <row r="7749" spans="6:10">
      <c r="F7749" s="12" t="s">
        <v>2</v>
      </c>
      <c r="G7749" s="12" t="s">
        <v>2</v>
      </c>
      <c r="I7749" s="12" t="s">
        <v>2</v>
      </c>
      <c r="J7749" s="12" t="s">
        <v>2</v>
      </c>
    </row>
    <row r="7750" spans="6:10">
      <c r="F7750" s="12" t="s">
        <v>2</v>
      </c>
      <c r="G7750" s="12" t="s">
        <v>2</v>
      </c>
      <c r="I7750" s="12" t="s">
        <v>2</v>
      </c>
      <c r="J7750" s="12" t="s">
        <v>2</v>
      </c>
    </row>
    <row r="7751" spans="6:10">
      <c r="F7751" s="12" t="s">
        <v>2</v>
      </c>
      <c r="G7751" s="12" t="s">
        <v>2</v>
      </c>
      <c r="I7751" s="12" t="s">
        <v>2</v>
      </c>
      <c r="J7751" s="12" t="s">
        <v>2</v>
      </c>
    </row>
    <row r="7752" spans="6:10">
      <c r="F7752" s="12" t="s">
        <v>2</v>
      </c>
      <c r="G7752" s="12" t="s">
        <v>2</v>
      </c>
      <c r="I7752" s="12" t="s">
        <v>2</v>
      </c>
      <c r="J7752" s="12" t="s">
        <v>2</v>
      </c>
    </row>
    <row r="7753" spans="6:10">
      <c r="F7753" s="12" t="s">
        <v>2</v>
      </c>
      <c r="G7753" s="12" t="s">
        <v>2</v>
      </c>
      <c r="I7753" s="12" t="s">
        <v>2</v>
      </c>
      <c r="J7753" s="12" t="s">
        <v>2</v>
      </c>
    </row>
    <row r="7754" spans="6:10">
      <c r="F7754" s="12" t="s">
        <v>2</v>
      </c>
      <c r="G7754" s="12" t="s">
        <v>2</v>
      </c>
      <c r="I7754" s="12" t="s">
        <v>2</v>
      </c>
      <c r="J7754" s="12" t="s">
        <v>2</v>
      </c>
    </row>
    <row r="7755" spans="6:10">
      <c r="F7755" s="12" t="s">
        <v>2</v>
      </c>
      <c r="G7755" s="12" t="s">
        <v>2</v>
      </c>
      <c r="I7755" s="12" t="s">
        <v>2</v>
      </c>
      <c r="J7755" s="12" t="s">
        <v>2</v>
      </c>
    </row>
    <row r="7756" spans="6:10">
      <c r="F7756" s="12" t="s">
        <v>2</v>
      </c>
      <c r="G7756" s="12" t="s">
        <v>2</v>
      </c>
      <c r="I7756" s="12" t="s">
        <v>2</v>
      </c>
      <c r="J7756" s="12" t="s">
        <v>2</v>
      </c>
    </row>
    <row r="7757" spans="6:10">
      <c r="F7757" s="12" t="s">
        <v>2</v>
      </c>
      <c r="G7757" s="12" t="s">
        <v>2</v>
      </c>
      <c r="I7757" s="12" t="s">
        <v>2</v>
      </c>
      <c r="J7757" s="12" t="s">
        <v>2</v>
      </c>
    </row>
    <row r="7758" spans="6:10">
      <c r="F7758" s="12" t="s">
        <v>2</v>
      </c>
      <c r="G7758" s="12" t="s">
        <v>2</v>
      </c>
      <c r="I7758" s="12" t="s">
        <v>2</v>
      </c>
      <c r="J7758" s="12" t="s">
        <v>2</v>
      </c>
    </row>
    <row r="7759" spans="6:10">
      <c r="F7759" s="12" t="s">
        <v>2</v>
      </c>
      <c r="G7759" s="12" t="s">
        <v>2</v>
      </c>
      <c r="I7759" s="12" t="s">
        <v>2</v>
      </c>
      <c r="J7759" s="12" t="s">
        <v>2</v>
      </c>
    </row>
    <row r="7760" spans="6:10">
      <c r="F7760" s="12" t="s">
        <v>2</v>
      </c>
      <c r="G7760" s="12" t="s">
        <v>2</v>
      </c>
      <c r="I7760" s="12" t="s">
        <v>2</v>
      </c>
      <c r="J7760" s="12" t="s">
        <v>2</v>
      </c>
    </row>
    <row r="7761" spans="6:10">
      <c r="F7761" s="12" t="s">
        <v>2</v>
      </c>
      <c r="G7761" s="12" t="s">
        <v>2</v>
      </c>
      <c r="I7761" s="12" t="s">
        <v>2</v>
      </c>
      <c r="J7761" s="12" t="s">
        <v>2</v>
      </c>
    </row>
    <row r="7762" spans="6:10">
      <c r="F7762" s="12" t="s">
        <v>2</v>
      </c>
      <c r="G7762" s="12" t="s">
        <v>2</v>
      </c>
      <c r="I7762" s="12" t="s">
        <v>2</v>
      </c>
      <c r="J7762" s="12" t="s">
        <v>2</v>
      </c>
    </row>
    <row r="7763" spans="6:10">
      <c r="F7763" s="12" t="s">
        <v>2</v>
      </c>
      <c r="G7763" s="12" t="s">
        <v>2</v>
      </c>
      <c r="I7763" s="12" t="s">
        <v>2</v>
      </c>
      <c r="J7763" s="12" t="s">
        <v>2</v>
      </c>
    </row>
    <row r="7764" spans="6:10">
      <c r="F7764" s="12" t="s">
        <v>2</v>
      </c>
      <c r="G7764" s="12" t="s">
        <v>2</v>
      </c>
      <c r="I7764" s="12" t="s">
        <v>2</v>
      </c>
      <c r="J7764" s="12" t="s">
        <v>2</v>
      </c>
    </row>
    <row r="7765" spans="6:10">
      <c r="F7765" s="12" t="s">
        <v>2</v>
      </c>
      <c r="G7765" s="12" t="s">
        <v>2</v>
      </c>
      <c r="I7765" s="12" t="s">
        <v>2</v>
      </c>
      <c r="J7765" s="12" t="s">
        <v>2</v>
      </c>
    </row>
    <row r="7766" spans="6:10">
      <c r="F7766" s="12" t="s">
        <v>2</v>
      </c>
      <c r="G7766" s="12" t="s">
        <v>2</v>
      </c>
      <c r="I7766" s="12" t="s">
        <v>2</v>
      </c>
      <c r="J7766" s="12" t="s">
        <v>2</v>
      </c>
    </row>
    <row r="7767" spans="6:10">
      <c r="F7767" s="12" t="s">
        <v>2</v>
      </c>
      <c r="G7767" s="12" t="s">
        <v>2</v>
      </c>
      <c r="I7767" s="12" t="s">
        <v>2</v>
      </c>
      <c r="J7767" s="12" t="s">
        <v>2</v>
      </c>
    </row>
    <row r="7768" spans="6:10">
      <c r="F7768" s="12" t="s">
        <v>2</v>
      </c>
      <c r="G7768" s="12" t="s">
        <v>2</v>
      </c>
      <c r="I7768" s="12" t="s">
        <v>2</v>
      </c>
      <c r="J7768" s="12" t="s">
        <v>2</v>
      </c>
    </row>
    <row r="7769" spans="6:10">
      <c r="F7769" s="12" t="s">
        <v>2</v>
      </c>
      <c r="G7769" s="12" t="s">
        <v>2</v>
      </c>
      <c r="I7769" s="12" t="s">
        <v>2</v>
      </c>
      <c r="J7769" s="12" t="s">
        <v>2</v>
      </c>
    </row>
    <row r="7770" spans="6:10">
      <c r="F7770" s="12" t="s">
        <v>2</v>
      </c>
      <c r="G7770" s="12" t="s">
        <v>2</v>
      </c>
      <c r="I7770" s="12" t="s">
        <v>2</v>
      </c>
      <c r="J7770" s="12" t="s">
        <v>2</v>
      </c>
    </row>
    <row r="7771" spans="6:10">
      <c r="F7771" s="12" t="s">
        <v>2</v>
      </c>
      <c r="G7771" s="12" t="s">
        <v>2</v>
      </c>
      <c r="I7771" s="12" t="s">
        <v>2</v>
      </c>
      <c r="J7771" s="12" t="s">
        <v>2</v>
      </c>
    </row>
    <row r="7772" spans="6:10">
      <c r="F7772" s="12" t="s">
        <v>2</v>
      </c>
      <c r="G7772" s="12" t="s">
        <v>2</v>
      </c>
      <c r="I7772" s="12" t="s">
        <v>2</v>
      </c>
      <c r="J7772" s="12" t="s">
        <v>2</v>
      </c>
    </row>
    <row r="7773" spans="6:10">
      <c r="F7773" s="12" t="s">
        <v>2</v>
      </c>
      <c r="G7773" s="12" t="s">
        <v>2</v>
      </c>
      <c r="I7773" s="12" t="s">
        <v>2</v>
      </c>
      <c r="J7773" s="12" t="s">
        <v>2</v>
      </c>
    </row>
    <row r="7774" spans="6:10">
      <c r="F7774" s="12" t="s">
        <v>2</v>
      </c>
      <c r="G7774" s="12" t="s">
        <v>2</v>
      </c>
      <c r="I7774" s="12" t="s">
        <v>2</v>
      </c>
      <c r="J7774" s="12" t="s">
        <v>2</v>
      </c>
    </row>
    <row r="7775" spans="6:10">
      <c r="F7775" s="12" t="s">
        <v>2</v>
      </c>
      <c r="G7775" s="12" t="s">
        <v>2</v>
      </c>
      <c r="I7775" s="12" t="s">
        <v>2</v>
      </c>
      <c r="J7775" s="12" t="s">
        <v>2</v>
      </c>
    </row>
    <row r="7776" spans="6:10">
      <c r="F7776" s="12" t="s">
        <v>2</v>
      </c>
      <c r="G7776" s="12" t="s">
        <v>2</v>
      </c>
      <c r="I7776" s="12" t="s">
        <v>2</v>
      </c>
      <c r="J7776" s="12" t="s">
        <v>2</v>
      </c>
    </row>
    <row r="7777" spans="6:10">
      <c r="F7777" s="12" t="s">
        <v>2</v>
      </c>
      <c r="G7777" s="12" t="s">
        <v>2</v>
      </c>
      <c r="I7777" s="12" t="s">
        <v>2</v>
      </c>
      <c r="J7777" s="12" t="s">
        <v>2</v>
      </c>
    </row>
    <row r="7778" spans="6:10">
      <c r="F7778" s="12" t="s">
        <v>2</v>
      </c>
      <c r="G7778" s="12" t="s">
        <v>2</v>
      </c>
      <c r="I7778" s="12" t="s">
        <v>2</v>
      </c>
      <c r="J7778" s="12" t="s">
        <v>2</v>
      </c>
    </row>
    <row r="7779" spans="6:10">
      <c r="F7779" s="12" t="s">
        <v>2</v>
      </c>
      <c r="G7779" s="12" t="s">
        <v>2</v>
      </c>
      <c r="I7779" s="12" t="s">
        <v>2</v>
      </c>
      <c r="J7779" s="12" t="s">
        <v>2</v>
      </c>
    </row>
    <row r="7780" spans="6:10">
      <c r="F7780" s="12" t="s">
        <v>2</v>
      </c>
      <c r="G7780" s="12" t="s">
        <v>2</v>
      </c>
      <c r="I7780" s="12" t="s">
        <v>2</v>
      </c>
      <c r="J7780" s="12" t="s">
        <v>2</v>
      </c>
    </row>
    <row r="7781" spans="6:10">
      <c r="F7781" s="12" t="s">
        <v>2</v>
      </c>
      <c r="G7781" s="12" t="s">
        <v>2</v>
      </c>
      <c r="I7781" s="12" t="s">
        <v>2</v>
      </c>
      <c r="J7781" s="12" t="s">
        <v>2</v>
      </c>
    </row>
    <row r="7782" spans="6:10">
      <c r="F7782" s="12" t="s">
        <v>2</v>
      </c>
      <c r="G7782" s="12" t="s">
        <v>2</v>
      </c>
      <c r="I7782" s="12" t="s">
        <v>2</v>
      </c>
      <c r="J7782" s="12" t="s">
        <v>2</v>
      </c>
    </row>
    <row r="7783" spans="6:10">
      <c r="F7783" s="12" t="s">
        <v>2</v>
      </c>
      <c r="G7783" s="12" t="s">
        <v>2</v>
      </c>
      <c r="I7783" s="12" t="s">
        <v>2</v>
      </c>
      <c r="J7783" s="12" t="s">
        <v>2</v>
      </c>
    </row>
    <row r="7784" spans="6:10">
      <c r="F7784" s="12" t="s">
        <v>2</v>
      </c>
      <c r="G7784" s="12" t="s">
        <v>2</v>
      </c>
      <c r="I7784" s="12" t="s">
        <v>2</v>
      </c>
      <c r="J7784" s="12" t="s">
        <v>2</v>
      </c>
    </row>
    <row r="7785" spans="6:10">
      <c r="F7785" s="12" t="s">
        <v>2</v>
      </c>
      <c r="G7785" s="12" t="s">
        <v>2</v>
      </c>
      <c r="I7785" s="12" t="s">
        <v>2</v>
      </c>
      <c r="J7785" s="12" t="s">
        <v>2</v>
      </c>
    </row>
    <row r="7786" spans="6:10">
      <c r="F7786" s="12" t="s">
        <v>2</v>
      </c>
      <c r="G7786" s="12" t="s">
        <v>2</v>
      </c>
      <c r="I7786" s="12" t="s">
        <v>2</v>
      </c>
      <c r="J7786" s="12" t="s">
        <v>2</v>
      </c>
    </row>
    <row r="7787" spans="6:10">
      <c r="F7787" s="12" t="s">
        <v>2</v>
      </c>
      <c r="G7787" s="12" t="s">
        <v>2</v>
      </c>
      <c r="I7787" s="12" t="s">
        <v>2</v>
      </c>
      <c r="J7787" s="12" t="s">
        <v>2</v>
      </c>
    </row>
    <row r="7788" spans="6:10">
      <c r="F7788" s="12" t="s">
        <v>2</v>
      </c>
      <c r="G7788" s="12" t="s">
        <v>2</v>
      </c>
      <c r="I7788" s="12" t="s">
        <v>2</v>
      </c>
      <c r="J7788" s="12" t="s">
        <v>2</v>
      </c>
    </row>
    <row r="7789" spans="6:10">
      <c r="F7789" s="12" t="s">
        <v>2</v>
      </c>
      <c r="G7789" s="12" t="s">
        <v>2</v>
      </c>
      <c r="I7789" s="12" t="s">
        <v>2</v>
      </c>
      <c r="J7789" s="12" t="s">
        <v>2</v>
      </c>
    </row>
    <row r="7790" spans="6:10">
      <c r="F7790" s="12" t="s">
        <v>2</v>
      </c>
      <c r="G7790" s="12" t="s">
        <v>2</v>
      </c>
      <c r="I7790" s="12" t="s">
        <v>2</v>
      </c>
      <c r="J7790" s="12" t="s">
        <v>2</v>
      </c>
    </row>
    <row r="7791" spans="6:10">
      <c r="F7791" s="12" t="s">
        <v>2</v>
      </c>
      <c r="G7791" s="12" t="s">
        <v>2</v>
      </c>
      <c r="I7791" s="12" t="s">
        <v>2</v>
      </c>
      <c r="J7791" s="12" t="s">
        <v>2</v>
      </c>
    </row>
    <row r="7792" spans="6:10">
      <c r="F7792" s="12" t="s">
        <v>2</v>
      </c>
      <c r="G7792" s="12" t="s">
        <v>2</v>
      </c>
      <c r="I7792" s="12" t="s">
        <v>2</v>
      </c>
      <c r="J7792" s="12" t="s">
        <v>2</v>
      </c>
    </row>
    <row r="7793" spans="6:10">
      <c r="F7793" s="12" t="s">
        <v>2</v>
      </c>
      <c r="G7793" s="12" t="s">
        <v>2</v>
      </c>
      <c r="I7793" s="12" t="s">
        <v>2</v>
      </c>
      <c r="J7793" s="12" t="s">
        <v>2</v>
      </c>
    </row>
    <row r="7794" spans="6:10">
      <c r="F7794" s="12" t="s">
        <v>2</v>
      </c>
      <c r="G7794" s="12" t="s">
        <v>2</v>
      </c>
      <c r="I7794" s="12" t="s">
        <v>2</v>
      </c>
      <c r="J7794" s="12" t="s">
        <v>2</v>
      </c>
    </row>
    <row r="7795" spans="6:10">
      <c r="F7795" s="12" t="s">
        <v>2</v>
      </c>
      <c r="G7795" s="12" t="s">
        <v>2</v>
      </c>
      <c r="I7795" s="12" t="s">
        <v>2</v>
      </c>
      <c r="J7795" s="12" t="s">
        <v>2</v>
      </c>
    </row>
    <row r="7796" spans="6:10">
      <c r="F7796" s="12" t="s">
        <v>2</v>
      </c>
      <c r="G7796" s="12" t="s">
        <v>2</v>
      </c>
      <c r="I7796" s="12" t="s">
        <v>2</v>
      </c>
      <c r="J7796" s="12" t="s">
        <v>2</v>
      </c>
    </row>
    <row r="7797" spans="6:10">
      <c r="F7797" s="12" t="s">
        <v>2</v>
      </c>
      <c r="G7797" s="12" t="s">
        <v>2</v>
      </c>
      <c r="I7797" s="12" t="s">
        <v>2</v>
      </c>
      <c r="J7797" s="12" t="s">
        <v>2</v>
      </c>
    </row>
    <row r="7798" spans="6:10">
      <c r="F7798" s="12" t="s">
        <v>2</v>
      </c>
      <c r="G7798" s="12" t="s">
        <v>2</v>
      </c>
      <c r="I7798" s="12" t="s">
        <v>2</v>
      </c>
      <c r="J7798" s="12" t="s">
        <v>2</v>
      </c>
    </row>
    <row r="7799" spans="6:10">
      <c r="F7799" s="12" t="s">
        <v>2</v>
      </c>
      <c r="G7799" s="12" t="s">
        <v>2</v>
      </c>
      <c r="I7799" s="12" t="s">
        <v>2</v>
      </c>
      <c r="J7799" s="12" t="s">
        <v>2</v>
      </c>
    </row>
    <row r="7800" spans="6:10">
      <c r="F7800" s="12" t="s">
        <v>2</v>
      </c>
      <c r="G7800" s="12" t="s">
        <v>2</v>
      </c>
      <c r="I7800" s="12" t="s">
        <v>2</v>
      </c>
      <c r="J7800" s="12" t="s">
        <v>2</v>
      </c>
    </row>
    <row r="7801" spans="6:10">
      <c r="F7801" s="12" t="s">
        <v>2</v>
      </c>
      <c r="G7801" s="12" t="s">
        <v>2</v>
      </c>
      <c r="I7801" s="12" t="s">
        <v>2</v>
      </c>
      <c r="J7801" s="12" t="s">
        <v>2</v>
      </c>
    </row>
    <row r="7802" spans="6:10">
      <c r="F7802" s="12" t="s">
        <v>2</v>
      </c>
      <c r="G7802" s="12" t="s">
        <v>2</v>
      </c>
      <c r="I7802" s="12" t="s">
        <v>2</v>
      </c>
      <c r="J7802" s="12" t="s">
        <v>2</v>
      </c>
    </row>
    <row r="7803" spans="6:10">
      <c r="F7803" s="12" t="s">
        <v>2</v>
      </c>
      <c r="G7803" s="12" t="s">
        <v>2</v>
      </c>
      <c r="I7803" s="12" t="s">
        <v>2</v>
      </c>
      <c r="J7803" s="12" t="s">
        <v>2</v>
      </c>
    </row>
    <row r="7804" spans="6:10">
      <c r="F7804" s="12" t="s">
        <v>2</v>
      </c>
      <c r="G7804" s="12" t="s">
        <v>2</v>
      </c>
      <c r="I7804" s="12" t="s">
        <v>2</v>
      </c>
      <c r="J7804" s="12" t="s">
        <v>2</v>
      </c>
    </row>
    <row r="7805" spans="6:10">
      <c r="F7805" s="12" t="s">
        <v>2</v>
      </c>
      <c r="G7805" s="12" t="s">
        <v>2</v>
      </c>
      <c r="I7805" s="12" t="s">
        <v>2</v>
      </c>
      <c r="J7805" s="12" t="s">
        <v>2</v>
      </c>
    </row>
    <row r="7806" spans="6:10">
      <c r="F7806" s="12" t="s">
        <v>2</v>
      </c>
      <c r="G7806" s="12" t="s">
        <v>2</v>
      </c>
      <c r="I7806" s="12" t="s">
        <v>2</v>
      </c>
      <c r="J7806" s="12" t="s">
        <v>2</v>
      </c>
    </row>
    <row r="7807" spans="6:10">
      <c r="F7807" s="12" t="s">
        <v>2</v>
      </c>
      <c r="G7807" s="12" t="s">
        <v>2</v>
      </c>
      <c r="I7807" s="12" t="s">
        <v>2</v>
      </c>
      <c r="J7807" s="12" t="s">
        <v>2</v>
      </c>
    </row>
    <row r="7808" spans="6:10">
      <c r="F7808" s="12" t="s">
        <v>2</v>
      </c>
      <c r="G7808" s="12" t="s">
        <v>2</v>
      </c>
      <c r="I7808" s="12" t="s">
        <v>2</v>
      </c>
      <c r="J7808" s="12" t="s">
        <v>2</v>
      </c>
    </row>
    <row r="7809" spans="6:10">
      <c r="F7809" s="12" t="s">
        <v>2</v>
      </c>
      <c r="G7809" s="12" t="s">
        <v>2</v>
      </c>
      <c r="I7809" s="12" t="s">
        <v>2</v>
      </c>
      <c r="J7809" s="12" t="s">
        <v>2</v>
      </c>
    </row>
    <row r="7810" spans="6:10">
      <c r="F7810" s="12" t="s">
        <v>2</v>
      </c>
      <c r="G7810" s="12" t="s">
        <v>2</v>
      </c>
      <c r="I7810" s="12" t="s">
        <v>2</v>
      </c>
      <c r="J7810" s="12" t="s">
        <v>2</v>
      </c>
    </row>
    <row r="7811" spans="6:10">
      <c r="F7811" s="12" t="s">
        <v>2</v>
      </c>
      <c r="G7811" s="12" t="s">
        <v>2</v>
      </c>
      <c r="I7811" s="12" t="s">
        <v>2</v>
      </c>
      <c r="J7811" s="12" t="s">
        <v>2</v>
      </c>
    </row>
    <row r="7812" spans="6:10">
      <c r="F7812" s="12" t="s">
        <v>2</v>
      </c>
      <c r="G7812" s="12" t="s">
        <v>2</v>
      </c>
      <c r="I7812" s="12" t="s">
        <v>2</v>
      </c>
      <c r="J7812" s="12" t="s">
        <v>2</v>
      </c>
    </row>
    <row r="7813" spans="6:10">
      <c r="F7813" s="12" t="s">
        <v>2</v>
      </c>
      <c r="G7813" s="12" t="s">
        <v>2</v>
      </c>
      <c r="I7813" s="12" t="s">
        <v>2</v>
      </c>
      <c r="J7813" s="12" t="s">
        <v>2</v>
      </c>
    </row>
    <row r="7814" spans="6:10">
      <c r="F7814" s="12" t="s">
        <v>2</v>
      </c>
      <c r="G7814" s="12" t="s">
        <v>2</v>
      </c>
      <c r="I7814" s="12" t="s">
        <v>2</v>
      </c>
      <c r="J7814" s="12" t="s">
        <v>2</v>
      </c>
    </row>
    <row r="7815" spans="6:10">
      <c r="F7815" s="12" t="s">
        <v>2</v>
      </c>
      <c r="G7815" s="12" t="s">
        <v>2</v>
      </c>
      <c r="I7815" s="12" t="s">
        <v>2</v>
      </c>
      <c r="J7815" s="12" t="s">
        <v>2</v>
      </c>
    </row>
    <row r="7816" spans="6:10">
      <c r="F7816" s="12" t="s">
        <v>2</v>
      </c>
      <c r="G7816" s="12" t="s">
        <v>2</v>
      </c>
      <c r="I7816" s="12" t="s">
        <v>2</v>
      </c>
      <c r="J7816" s="12" t="s">
        <v>2</v>
      </c>
    </row>
    <row r="7817" spans="6:10">
      <c r="F7817" s="12" t="s">
        <v>2</v>
      </c>
      <c r="G7817" s="12" t="s">
        <v>2</v>
      </c>
      <c r="I7817" s="12" t="s">
        <v>2</v>
      </c>
      <c r="J7817" s="12" t="s">
        <v>2</v>
      </c>
    </row>
    <row r="7818" spans="6:10">
      <c r="F7818" s="12" t="s">
        <v>2</v>
      </c>
      <c r="G7818" s="12" t="s">
        <v>2</v>
      </c>
      <c r="I7818" s="12" t="s">
        <v>2</v>
      </c>
      <c r="J7818" s="12" t="s">
        <v>2</v>
      </c>
    </row>
    <row r="7819" spans="6:10">
      <c r="F7819" s="12" t="s">
        <v>2</v>
      </c>
      <c r="G7819" s="12" t="s">
        <v>2</v>
      </c>
      <c r="I7819" s="12" t="s">
        <v>2</v>
      </c>
      <c r="J7819" s="12" t="s">
        <v>2</v>
      </c>
    </row>
    <row r="7820" spans="6:10">
      <c r="F7820" s="12" t="s">
        <v>2</v>
      </c>
      <c r="G7820" s="12" t="s">
        <v>2</v>
      </c>
      <c r="I7820" s="12" t="s">
        <v>2</v>
      </c>
      <c r="J7820" s="12" t="s">
        <v>2</v>
      </c>
    </row>
    <row r="7821" spans="6:10">
      <c r="F7821" s="12" t="s">
        <v>2</v>
      </c>
      <c r="G7821" s="12" t="s">
        <v>2</v>
      </c>
      <c r="I7821" s="12" t="s">
        <v>2</v>
      </c>
      <c r="J7821" s="12" t="s">
        <v>2</v>
      </c>
    </row>
    <row r="7822" spans="6:10">
      <c r="F7822" s="12" t="s">
        <v>2</v>
      </c>
      <c r="G7822" s="12" t="s">
        <v>2</v>
      </c>
      <c r="I7822" s="12" t="s">
        <v>2</v>
      </c>
      <c r="J7822" s="12" t="s">
        <v>2</v>
      </c>
    </row>
    <row r="7823" spans="6:10">
      <c r="F7823" s="12" t="s">
        <v>2</v>
      </c>
      <c r="G7823" s="12" t="s">
        <v>2</v>
      </c>
      <c r="I7823" s="12" t="s">
        <v>2</v>
      </c>
      <c r="J7823" s="12" t="s">
        <v>2</v>
      </c>
    </row>
    <row r="7824" spans="6:10">
      <c r="F7824" s="12" t="s">
        <v>2</v>
      </c>
      <c r="G7824" s="12" t="s">
        <v>2</v>
      </c>
      <c r="I7824" s="12" t="s">
        <v>2</v>
      </c>
      <c r="J7824" s="12" t="s">
        <v>2</v>
      </c>
    </row>
    <row r="7825" spans="6:10">
      <c r="F7825" s="12" t="s">
        <v>2</v>
      </c>
      <c r="G7825" s="12" t="s">
        <v>2</v>
      </c>
      <c r="I7825" s="12" t="s">
        <v>2</v>
      </c>
      <c r="J7825" s="12" t="s">
        <v>2</v>
      </c>
    </row>
    <row r="7826" spans="6:10">
      <c r="F7826" s="12" t="s">
        <v>2</v>
      </c>
      <c r="G7826" s="12" t="s">
        <v>2</v>
      </c>
      <c r="I7826" s="12" t="s">
        <v>2</v>
      </c>
      <c r="J7826" s="12" t="s">
        <v>2</v>
      </c>
    </row>
    <row r="7827" spans="6:10">
      <c r="F7827" s="12" t="s">
        <v>2</v>
      </c>
      <c r="G7827" s="12" t="s">
        <v>2</v>
      </c>
      <c r="I7827" s="12" t="s">
        <v>2</v>
      </c>
      <c r="J7827" s="12" t="s">
        <v>2</v>
      </c>
    </row>
    <row r="7828" spans="6:10">
      <c r="F7828" s="12" t="s">
        <v>2</v>
      </c>
      <c r="G7828" s="12" t="s">
        <v>2</v>
      </c>
      <c r="I7828" s="12" t="s">
        <v>2</v>
      </c>
      <c r="J7828" s="12" t="s">
        <v>2</v>
      </c>
    </row>
    <row r="7829" spans="6:10">
      <c r="F7829" s="12" t="s">
        <v>2</v>
      </c>
      <c r="G7829" s="12" t="s">
        <v>2</v>
      </c>
      <c r="I7829" s="12" t="s">
        <v>2</v>
      </c>
      <c r="J7829" s="12" t="s">
        <v>2</v>
      </c>
    </row>
    <row r="7830" spans="6:10">
      <c r="F7830" s="12" t="s">
        <v>2</v>
      </c>
      <c r="G7830" s="12" t="s">
        <v>2</v>
      </c>
      <c r="I7830" s="12" t="s">
        <v>2</v>
      </c>
      <c r="J7830" s="12" t="s">
        <v>2</v>
      </c>
    </row>
    <row r="7831" spans="6:10">
      <c r="F7831" s="12" t="s">
        <v>2</v>
      </c>
      <c r="G7831" s="12" t="s">
        <v>2</v>
      </c>
      <c r="I7831" s="12" t="s">
        <v>2</v>
      </c>
      <c r="J7831" s="12" t="s">
        <v>2</v>
      </c>
    </row>
    <row r="7832" spans="6:10">
      <c r="F7832" s="12" t="s">
        <v>2</v>
      </c>
      <c r="G7832" s="12" t="s">
        <v>2</v>
      </c>
      <c r="I7832" s="12" t="s">
        <v>2</v>
      </c>
      <c r="J7832" s="12" t="s">
        <v>2</v>
      </c>
    </row>
    <row r="7833" spans="6:10">
      <c r="F7833" s="12" t="s">
        <v>2</v>
      </c>
      <c r="G7833" s="12" t="s">
        <v>2</v>
      </c>
      <c r="I7833" s="12" t="s">
        <v>2</v>
      </c>
      <c r="J7833" s="12" t="s">
        <v>2</v>
      </c>
    </row>
    <row r="7834" spans="6:10">
      <c r="F7834" s="12" t="s">
        <v>2</v>
      </c>
      <c r="G7834" s="12" t="s">
        <v>2</v>
      </c>
      <c r="I7834" s="12" t="s">
        <v>2</v>
      </c>
      <c r="J7834" s="12" t="s">
        <v>2</v>
      </c>
    </row>
    <row r="7835" spans="6:10">
      <c r="F7835" s="12" t="s">
        <v>2</v>
      </c>
      <c r="G7835" s="12" t="s">
        <v>2</v>
      </c>
      <c r="I7835" s="12" t="s">
        <v>2</v>
      </c>
      <c r="J7835" s="12" t="s">
        <v>2</v>
      </c>
    </row>
    <row r="7836" spans="6:10">
      <c r="F7836" s="12" t="s">
        <v>2</v>
      </c>
      <c r="G7836" s="12" t="s">
        <v>2</v>
      </c>
      <c r="I7836" s="12" t="s">
        <v>2</v>
      </c>
      <c r="J7836" s="12" t="s">
        <v>2</v>
      </c>
    </row>
    <row r="7837" spans="6:10">
      <c r="F7837" s="12" t="s">
        <v>2</v>
      </c>
      <c r="G7837" s="12" t="s">
        <v>2</v>
      </c>
      <c r="I7837" s="12" t="s">
        <v>2</v>
      </c>
      <c r="J7837" s="12" t="s">
        <v>2</v>
      </c>
    </row>
    <row r="7838" spans="6:10">
      <c r="F7838" s="12" t="s">
        <v>2</v>
      </c>
      <c r="G7838" s="12" t="s">
        <v>2</v>
      </c>
      <c r="I7838" s="12" t="s">
        <v>2</v>
      </c>
      <c r="J7838" s="12" t="s">
        <v>2</v>
      </c>
    </row>
    <row r="7839" spans="6:10">
      <c r="F7839" s="12" t="s">
        <v>2</v>
      </c>
      <c r="G7839" s="12" t="s">
        <v>2</v>
      </c>
      <c r="I7839" s="12" t="s">
        <v>2</v>
      </c>
      <c r="J7839" s="12" t="s">
        <v>2</v>
      </c>
    </row>
    <row r="7840" spans="6:10">
      <c r="F7840" s="12" t="s">
        <v>2</v>
      </c>
      <c r="G7840" s="12" t="s">
        <v>2</v>
      </c>
      <c r="I7840" s="12" t="s">
        <v>2</v>
      </c>
      <c r="J7840" s="12" t="s">
        <v>2</v>
      </c>
    </row>
    <row r="7841" spans="6:10">
      <c r="F7841" s="12" t="s">
        <v>2</v>
      </c>
      <c r="G7841" s="12" t="s">
        <v>2</v>
      </c>
      <c r="I7841" s="12" t="s">
        <v>2</v>
      </c>
      <c r="J7841" s="12" t="s">
        <v>2</v>
      </c>
    </row>
    <row r="7842" spans="6:10">
      <c r="F7842" s="12" t="s">
        <v>2</v>
      </c>
      <c r="G7842" s="12" t="s">
        <v>2</v>
      </c>
      <c r="I7842" s="12" t="s">
        <v>2</v>
      </c>
      <c r="J7842" s="12" t="s">
        <v>2</v>
      </c>
    </row>
    <row r="7843" spans="6:10">
      <c r="F7843" s="12" t="s">
        <v>2</v>
      </c>
      <c r="G7843" s="12" t="s">
        <v>2</v>
      </c>
      <c r="I7843" s="12" t="s">
        <v>2</v>
      </c>
      <c r="J7843" s="12" t="s">
        <v>2</v>
      </c>
    </row>
    <row r="7844" spans="6:10">
      <c r="F7844" s="12" t="s">
        <v>2</v>
      </c>
      <c r="G7844" s="12" t="s">
        <v>2</v>
      </c>
      <c r="I7844" s="12" t="s">
        <v>2</v>
      </c>
      <c r="J7844" s="12" t="s">
        <v>2</v>
      </c>
    </row>
    <row r="7845" spans="6:10">
      <c r="F7845" s="12" t="s">
        <v>2</v>
      </c>
      <c r="G7845" s="12" t="s">
        <v>2</v>
      </c>
      <c r="I7845" s="12" t="s">
        <v>2</v>
      </c>
      <c r="J7845" s="12" t="s">
        <v>2</v>
      </c>
    </row>
    <row r="7846" spans="6:10">
      <c r="F7846" s="12" t="s">
        <v>2</v>
      </c>
      <c r="G7846" s="12" t="s">
        <v>2</v>
      </c>
      <c r="I7846" s="12" t="s">
        <v>2</v>
      </c>
      <c r="J7846" s="12" t="s">
        <v>2</v>
      </c>
    </row>
    <row r="7847" spans="6:10">
      <c r="F7847" s="12" t="s">
        <v>2</v>
      </c>
      <c r="G7847" s="12" t="s">
        <v>2</v>
      </c>
      <c r="I7847" s="12" t="s">
        <v>2</v>
      </c>
      <c r="J7847" s="12" t="s">
        <v>2</v>
      </c>
    </row>
    <row r="7848" spans="6:10">
      <c r="F7848" s="12" t="s">
        <v>2</v>
      </c>
      <c r="G7848" s="12" t="s">
        <v>2</v>
      </c>
      <c r="I7848" s="12" t="s">
        <v>2</v>
      </c>
      <c r="J7848" s="12" t="s">
        <v>2</v>
      </c>
    </row>
    <row r="7849" spans="6:10">
      <c r="F7849" s="12" t="s">
        <v>2</v>
      </c>
      <c r="G7849" s="12" t="s">
        <v>2</v>
      </c>
      <c r="I7849" s="12" t="s">
        <v>2</v>
      </c>
      <c r="J7849" s="12" t="s">
        <v>2</v>
      </c>
    </row>
    <row r="7850" spans="6:10">
      <c r="F7850" s="12" t="s">
        <v>2</v>
      </c>
      <c r="G7850" s="12" t="s">
        <v>2</v>
      </c>
      <c r="I7850" s="12" t="s">
        <v>2</v>
      </c>
      <c r="J7850" s="12" t="s">
        <v>2</v>
      </c>
    </row>
    <row r="7851" spans="6:10">
      <c r="F7851" s="12" t="s">
        <v>2</v>
      </c>
      <c r="G7851" s="12" t="s">
        <v>2</v>
      </c>
      <c r="I7851" s="12" t="s">
        <v>2</v>
      </c>
      <c r="J7851" s="12" t="s">
        <v>2</v>
      </c>
    </row>
    <row r="7852" spans="6:10">
      <c r="F7852" s="12" t="s">
        <v>2</v>
      </c>
      <c r="G7852" s="12" t="s">
        <v>2</v>
      </c>
      <c r="I7852" s="12" t="s">
        <v>2</v>
      </c>
      <c r="J7852" s="12" t="s">
        <v>2</v>
      </c>
    </row>
    <row r="7853" spans="6:10">
      <c r="F7853" s="12" t="s">
        <v>2</v>
      </c>
      <c r="G7853" s="12" t="s">
        <v>2</v>
      </c>
      <c r="I7853" s="12" t="s">
        <v>2</v>
      </c>
      <c r="J7853" s="12" t="s">
        <v>2</v>
      </c>
    </row>
    <row r="7854" spans="6:10">
      <c r="F7854" s="12" t="s">
        <v>2</v>
      </c>
      <c r="G7854" s="12" t="s">
        <v>2</v>
      </c>
      <c r="I7854" s="12" t="s">
        <v>2</v>
      </c>
      <c r="J7854" s="12" t="s">
        <v>2</v>
      </c>
    </row>
    <row r="7855" spans="6:10">
      <c r="F7855" s="12" t="s">
        <v>2</v>
      </c>
      <c r="G7855" s="12" t="s">
        <v>2</v>
      </c>
      <c r="I7855" s="12" t="s">
        <v>2</v>
      </c>
      <c r="J7855" s="12" t="s">
        <v>2</v>
      </c>
    </row>
    <row r="7856" spans="6:10">
      <c r="F7856" s="12" t="s">
        <v>2</v>
      </c>
      <c r="G7856" s="12" t="s">
        <v>2</v>
      </c>
      <c r="I7856" s="12" t="s">
        <v>2</v>
      </c>
      <c r="J7856" s="12" t="s">
        <v>2</v>
      </c>
    </row>
    <row r="7857" spans="6:10">
      <c r="F7857" s="12" t="s">
        <v>2</v>
      </c>
      <c r="G7857" s="12" t="s">
        <v>2</v>
      </c>
      <c r="I7857" s="12" t="s">
        <v>2</v>
      </c>
      <c r="J7857" s="12" t="s">
        <v>2</v>
      </c>
    </row>
    <row r="7858" spans="6:10">
      <c r="F7858" s="12" t="s">
        <v>2</v>
      </c>
      <c r="G7858" s="12" t="s">
        <v>2</v>
      </c>
      <c r="I7858" s="12" t="s">
        <v>2</v>
      </c>
      <c r="J7858" s="12" t="s">
        <v>2</v>
      </c>
    </row>
    <row r="7859" spans="6:10">
      <c r="F7859" s="12" t="s">
        <v>2</v>
      </c>
      <c r="G7859" s="12" t="s">
        <v>2</v>
      </c>
      <c r="I7859" s="12" t="s">
        <v>2</v>
      </c>
      <c r="J7859" s="12" t="s">
        <v>2</v>
      </c>
    </row>
    <row r="7860" spans="6:10">
      <c r="F7860" s="12" t="s">
        <v>2</v>
      </c>
      <c r="G7860" s="12" t="s">
        <v>2</v>
      </c>
      <c r="I7860" s="12" t="s">
        <v>2</v>
      </c>
      <c r="J7860" s="12" t="s">
        <v>2</v>
      </c>
    </row>
    <row r="7861" spans="6:10">
      <c r="F7861" s="12" t="s">
        <v>2</v>
      </c>
      <c r="G7861" s="12" t="s">
        <v>2</v>
      </c>
      <c r="I7861" s="12" t="s">
        <v>2</v>
      </c>
      <c r="J7861" s="12" t="s">
        <v>2</v>
      </c>
    </row>
    <row r="7862" spans="6:10">
      <c r="F7862" s="12" t="s">
        <v>2</v>
      </c>
      <c r="G7862" s="12" t="s">
        <v>2</v>
      </c>
      <c r="I7862" s="12" t="s">
        <v>2</v>
      </c>
      <c r="J7862" s="12" t="s">
        <v>2</v>
      </c>
    </row>
    <row r="7863" spans="6:10">
      <c r="F7863" s="12" t="s">
        <v>2</v>
      </c>
      <c r="G7863" s="12" t="s">
        <v>2</v>
      </c>
      <c r="I7863" s="12" t="s">
        <v>2</v>
      </c>
      <c r="J7863" s="12" t="s">
        <v>2</v>
      </c>
    </row>
    <row r="7864" spans="6:10">
      <c r="F7864" s="12" t="s">
        <v>2</v>
      </c>
      <c r="G7864" s="12" t="s">
        <v>2</v>
      </c>
      <c r="I7864" s="12" t="s">
        <v>2</v>
      </c>
      <c r="J7864" s="12" t="s">
        <v>2</v>
      </c>
    </row>
    <row r="7865" spans="6:10">
      <c r="F7865" s="12" t="s">
        <v>2</v>
      </c>
      <c r="G7865" s="12" t="s">
        <v>2</v>
      </c>
      <c r="I7865" s="12" t="s">
        <v>2</v>
      </c>
      <c r="J7865" s="12" t="s">
        <v>2</v>
      </c>
    </row>
    <row r="7866" spans="6:10">
      <c r="F7866" s="12" t="s">
        <v>2</v>
      </c>
      <c r="G7866" s="12" t="s">
        <v>2</v>
      </c>
      <c r="I7866" s="12" t="s">
        <v>2</v>
      </c>
      <c r="J7866" s="12" t="s">
        <v>2</v>
      </c>
    </row>
    <row r="7867" spans="6:10">
      <c r="F7867" s="12" t="s">
        <v>2</v>
      </c>
      <c r="G7867" s="12" t="s">
        <v>2</v>
      </c>
      <c r="I7867" s="12" t="s">
        <v>2</v>
      </c>
      <c r="J7867" s="12" t="s">
        <v>2</v>
      </c>
    </row>
    <row r="7868" spans="6:10">
      <c r="F7868" s="12" t="s">
        <v>2</v>
      </c>
      <c r="G7868" s="12" t="s">
        <v>2</v>
      </c>
      <c r="I7868" s="12" t="s">
        <v>2</v>
      </c>
      <c r="J7868" s="12" t="s">
        <v>2</v>
      </c>
    </row>
    <row r="7869" spans="6:10">
      <c r="F7869" s="12" t="s">
        <v>2</v>
      </c>
      <c r="G7869" s="12" t="s">
        <v>2</v>
      </c>
      <c r="I7869" s="12" t="s">
        <v>2</v>
      </c>
      <c r="J7869" s="12" t="s">
        <v>2</v>
      </c>
    </row>
    <row r="7870" spans="6:10">
      <c r="F7870" s="12" t="s">
        <v>2</v>
      </c>
      <c r="G7870" s="12" t="s">
        <v>2</v>
      </c>
      <c r="I7870" s="12" t="s">
        <v>2</v>
      </c>
      <c r="J7870" s="12" t="s">
        <v>2</v>
      </c>
    </row>
    <row r="7871" spans="6:10">
      <c r="F7871" s="12" t="s">
        <v>2</v>
      </c>
      <c r="G7871" s="12" t="s">
        <v>2</v>
      </c>
      <c r="I7871" s="12" t="s">
        <v>2</v>
      </c>
      <c r="J7871" s="12" t="s">
        <v>2</v>
      </c>
    </row>
    <row r="7872" spans="6:10">
      <c r="F7872" s="12" t="s">
        <v>2</v>
      </c>
      <c r="G7872" s="12" t="s">
        <v>2</v>
      </c>
      <c r="I7872" s="12" t="s">
        <v>2</v>
      </c>
      <c r="J7872" s="12" t="s">
        <v>2</v>
      </c>
    </row>
    <row r="7873" spans="6:10">
      <c r="F7873" s="12" t="s">
        <v>2</v>
      </c>
      <c r="G7873" s="12" t="s">
        <v>2</v>
      </c>
      <c r="I7873" s="12" t="s">
        <v>2</v>
      </c>
      <c r="J7873" s="12" t="s">
        <v>2</v>
      </c>
    </row>
    <row r="7874" spans="6:10">
      <c r="F7874" s="12" t="s">
        <v>2</v>
      </c>
      <c r="G7874" s="12" t="s">
        <v>2</v>
      </c>
      <c r="I7874" s="12" t="s">
        <v>2</v>
      </c>
      <c r="J7874" s="12" t="s">
        <v>2</v>
      </c>
    </row>
    <row r="7875" spans="6:10">
      <c r="F7875" s="12" t="s">
        <v>2</v>
      </c>
      <c r="G7875" s="12" t="s">
        <v>2</v>
      </c>
      <c r="I7875" s="12" t="s">
        <v>2</v>
      </c>
      <c r="J7875" s="12" t="s">
        <v>2</v>
      </c>
    </row>
    <row r="7876" spans="6:10">
      <c r="F7876" s="12" t="s">
        <v>2</v>
      </c>
      <c r="G7876" s="12" t="s">
        <v>2</v>
      </c>
      <c r="I7876" s="12" t="s">
        <v>2</v>
      </c>
      <c r="J7876" s="12" t="s">
        <v>2</v>
      </c>
    </row>
    <row r="7877" spans="6:10">
      <c r="F7877" s="12" t="s">
        <v>2</v>
      </c>
      <c r="G7877" s="12" t="s">
        <v>2</v>
      </c>
      <c r="I7877" s="12" t="s">
        <v>2</v>
      </c>
      <c r="J7877" s="12" t="s">
        <v>2</v>
      </c>
    </row>
    <row r="7878" spans="6:10">
      <c r="F7878" s="12" t="s">
        <v>2</v>
      </c>
      <c r="G7878" s="12" t="s">
        <v>2</v>
      </c>
      <c r="I7878" s="12" t="s">
        <v>2</v>
      </c>
      <c r="J7878" s="12" t="s">
        <v>2</v>
      </c>
    </row>
    <row r="7879" spans="6:10">
      <c r="F7879" s="12" t="s">
        <v>2</v>
      </c>
      <c r="G7879" s="12" t="s">
        <v>2</v>
      </c>
      <c r="I7879" s="12" t="s">
        <v>2</v>
      </c>
      <c r="J7879" s="12" t="s">
        <v>2</v>
      </c>
    </row>
    <row r="7880" spans="6:10">
      <c r="F7880" s="12" t="s">
        <v>2</v>
      </c>
      <c r="G7880" s="12" t="s">
        <v>2</v>
      </c>
      <c r="I7880" s="12" t="s">
        <v>2</v>
      </c>
      <c r="J7880" s="12" t="s">
        <v>2</v>
      </c>
    </row>
    <row r="7881" spans="6:10">
      <c r="F7881" s="12" t="s">
        <v>2</v>
      </c>
      <c r="G7881" s="12" t="s">
        <v>2</v>
      </c>
      <c r="I7881" s="12" t="s">
        <v>2</v>
      </c>
      <c r="J7881" s="12" t="s">
        <v>2</v>
      </c>
    </row>
    <row r="7882" spans="6:10">
      <c r="F7882" s="12" t="s">
        <v>2</v>
      </c>
      <c r="G7882" s="12" t="s">
        <v>2</v>
      </c>
      <c r="I7882" s="12" t="s">
        <v>2</v>
      </c>
      <c r="J7882" s="12" t="s">
        <v>2</v>
      </c>
    </row>
    <row r="7883" spans="6:10">
      <c r="F7883" s="12" t="s">
        <v>2</v>
      </c>
      <c r="G7883" s="12" t="s">
        <v>2</v>
      </c>
      <c r="I7883" s="12" t="s">
        <v>2</v>
      </c>
      <c r="J7883" s="12" t="s">
        <v>2</v>
      </c>
    </row>
    <row r="7884" spans="6:10">
      <c r="F7884" s="12" t="s">
        <v>2</v>
      </c>
      <c r="G7884" s="12" t="s">
        <v>2</v>
      </c>
      <c r="I7884" s="12" t="s">
        <v>2</v>
      </c>
      <c r="J7884" s="12" t="s">
        <v>2</v>
      </c>
    </row>
    <row r="7885" spans="6:10">
      <c r="F7885" s="12" t="s">
        <v>2</v>
      </c>
      <c r="G7885" s="12" t="s">
        <v>2</v>
      </c>
      <c r="I7885" s="12" t="s">
        <v>2</v>
      </c>
      <c r="J7885" s="12" t="s">
        <v>2</v>
      </c>
    </row>
    <row r="7886" spans="6:10">
      <c r="F7886" s="12" t="s">
        <v>2</v>
      </c>
      <c r="G7886" s="12" t="s">
        <v>2</v>
      </c>
      <c r="I7886" s="12" t="s">
        <v>2</v>
      </c>
      <c r="J7886" s="12" t="s">
        <v>2</v>
      </c>
    </row>
    <row r="7887" spans="6:10">
      <c r="F7887" s="12" t="s">
        <v>2</v>
      </c>
      <c r="G7887" s="12" t="s">
        <v>2</v>
      </c>
      <c r="I7887" s="12" t="s">
        <v>2</v>
      </c>
      <c r="J7887" s="12" t="s">
        <v>2</v>
      </c>
    </row>
    <row r="7888" spans="6:10">
      <c r="F7888" s="12" t="s">
        <v>2</v>
      </c>
      <c r="G7888" s="12" t="s">
        <v>2</v>
      </c>
      <c r="I7888" s="12" t="s">
        <v>2</v>
      </c>
      <c r="J7888" s="12" t="s">
        <v>2</v>
      </c>
    </row>
    <row r="7889" spans="6:10">
      <c r="F7889" s="12" t="s">
        <v>2</v>
      </c>
      <c r="G7889" s="12" t="s">
        <v>2</v>
      </c>
      <c r="I7889" s="12" t="s">
        <v>2</v>
      </c>
      <c r="J7889" s="12" t="s">
        <v>2</v>
      </c>
    </row>
    <row r="7890" spans="6:10">
      <c r="F7890" s="12" t="s">
        <v>2</v>
      </c>
      <c r="G7890" s="12" t="s">
        <v>2</v>
      </c>
      <c r="I7890" s="12" t="s">
        <v>2</v>
      </c>
      <c r="J7890" s="12" t="s">
        <v>2</v>
      </c>
    </row>
    <row r="7891" spans="6:10">
      <c r="F7891" s="12" t="s">
        <v>2</v>
      </c>
      <c r="G7891" s="12" t="s">
        <v>2</v>
      </c>
      <c r="I7891" s="12" t="s">
        <v>2</v>
      </c>
      <c r="J7891" s="12" t="s">
        <v>2</v>
      </c>
    </row>
    <row r="7892" spans="6:10">
      <c r="F7892" s="12" t="s">
        <v>2</v>
      </c>
      <c r="G7892" s="12" t="s">
        <v>2</v>
      </c>
      <c r="I7892" s="12" t="s">
        <v>2</v>
      </c>
      <c r="J7892" s="12" t="s">
        <v>2</v>
      </c>
    </row>
    <row r="7893" spans="6:10">
      <c r="F7893" s="12" t="s">
        <v>2</v>
      </c>
      <c r="G7893" s="12" t="s">
        <v>2</v>
      </c>
      <c r="I7893" s="12" t="s">
        <v>2</v>
      </c>
      <c r="J7893" s="12" t="s">
        <v>2</v>
      </c>
    </row>
    <row r="7894" spans="6:10">
      <c r="F7894" s="12" t="s">
        <v>2</v>
      </c>
      <c r="G7894" s="12" t="s">
        <v>2</v>
      </c>
      <c r="I7894" s="12" t="s">
        <v>2</v>
      </c>
      <c r="J7894" s="12" t="s">
        <v>2</v>
      </c>
    </row>
    <row r="7895" spans="6:10">
      <c r="F7895" s="12" t="s">
        <v>2</v>
      </c>
      <c r="G7895" s="12" t="s">
        <v>2</v>
      </c>
      <c r="I7895" s="12" t="s">
        <v>2</v>
      </c>
      <c r="J7895" s="12" t="s">
        <v>2</v>
      </c>
    </row>
    <row r="7896" spans="6:10">
      <c r="F7896" s="12" t="s">
        <v>2</v>
      </c>
      <c r="G7896" s="12" t="s">
        <v>2</v>
      </c>
      <c r="I7896" s="12" t="s">
        <v>2</v>
      </c>
      <c r="J7896" s="12" t="s">
        <v>2</v>
      </c>
    </row>
    <row r="7897" spans="6:10">
      <c r="F7897" s="12" t="s">
        <v>2</v>
      </c>
      <c r="G7897" s="12" t="s">
        <v>2</v>
      </c>
      <c r="I7897" s="12" t="s">
        <v>2</v>
      </c>
      <c r="J7897" s="12" t="s">
        <v>2</v>
      </c>
    </row>
    <row r="7898" spans="6:10">
      <c r="F7898" s="12" t="s">
        <v>2</v>
      </c>
      <c r="G7898" s="12" t="s">
        <v>2</v>
      </c>
      <c r="I7898" s="12" t="s">
        <v>2</v>
      </c>
      <c r="J7898" s="12" t="s">
        <v>2</v>
      </c>
    </row>
    <row r="7899" spans="6:10">
      <c r="F7899" s="12" t="s">
        <v>2</v>
      </c>
      <c r="G7899" s="12" t="s">
        <v>2</v>
      </c>
      <c r="I7899" s="12" t="s">
        <v>2</v>
      </c>
      <c r="J7899" s="12" t="s">
        <v>2</v>
      </c>
    </row>
    <row r="7900" spans="6:10">
      <c r="F7900" s="12" t="s">
        <v>2</v>
      </c>
      <c r="G7900" s="12" t="s">
        <v>2</v>
      </c>
      <c r="I7900" s="12" t="s">
        <v>2</v>
      </c>
      <c r="J7900" s="12" t="s">
        <v>2</v>
      </c>
    </row>
    <row r="7901" spans="6:10">
      <c r="F7901" s="12" t="s">
        <v>2</v>
      </c>
      <c r="G7901" s="12" t="s">
        <v>2</v>
      </c>
      <c r="I7901" s="12" t="s">
        <v>2</v>
      </c>
      <c r="J7901" s="12" t="s">
        <v>2</v>
      </c>
    </row>
    <row r="7902" spans="6:10">
      <c r="F7902" s="12" t="s">
        <v>2</v>
      </c>
      <c r="G7902" s="12" t="s">
        <v>2</v>
      </c>
      <c r="I7902" s="12" t="s">
        <v>2</v>
      </c>
      <c r="J7902" s="12" t="s">
        <v>2</v>
      </c>
    </row>
    <row r="7903" spans="6:10">
      <c r="F7903" s="12" t="s">
        <v>2</v>
      </c>
      <c r="G7903" s="12" t="s">
        <v>2</v>
      </c>
      <c r="I7903" s="12" t="s">
        <v>2</v>
      </c>
      <c r="J7903" s="12" t="s">
        <v>2</v>
      </c>
    </row>
    <row r="7904" spans="6:10">
      <c r="F7904" s="12" t="s">
        <v>2</v>
      </c>
      <c r="G7904" s="12" t="s">
        <v>2</v>
      </c>
      <c r="I7904" s="12" t="s">
        <v>2</v>
      </c>
      <c r="J7904" s="12" t="s">
        <v>2</v>
      </c>
    </row>
    <row r="7905" spans="6:10">
      <c r="F7905" s="12" t="s">
        <v>2</v>
      </c>
      <c r="G7905" s="12" t="s">
        <v>2</v>
      </c>
      <c r="I7905" s="12" t="s">
        <v>2</v>
      </c>
      <c r="J7905" s="12" t="s">
        <v>2</v>
      </c>
    </row>
    <row r="7906" spans="6:10">
      <c r="F7906" s="12" t="s">
        <v>2</v>
      </c>
      <c r="G7906" s="12" t="s">
        <v>2</v>
      </c>
      <c r="I7906" s="12" t="s">
        <v>2</v>
      </c>
      <c r="J7906" s="12" t="s">
        <v>2</v>
      </c>
    </row>
    <row r="7907" spans="6:10">
      <c r="F7907" s="12" t="s">
        <v>2</v>
      </c>
      <c r="G7907" s="12" t="s">
        <v>2</v>
      </c>
      <c r="I7907" s="12" t="s">
        <v>2</v>
      </c>
      <c r="J7907" s="12" t="s">
        <v>2</v>
      </c>
    </row>
    <row r="7908" spans="6:10">
      <c r="F7908" s="12" t="s">
        <v>2</v>
      </c>
      <c r="G7908" s="12" t="s">
        <v>2</v>
      </c>
      <c r="I7908" s="12" t="s">
        <v>2</v>
      </c>
      <c r="J7908" s="12" t="s">
        <v>2</v>
      </c>
    </row>
    <row r="7909" spans="6:10">
      <c r="F7909" s="12" t="s">
        <v>2</v>
      </c>
      <c r="G7909" s="12" t="s">
        <v>2</v>
      </c>
      <c r="I7909" s="12" t="s">
        <v>2</v>
      </c>
      <c r="J7909" s="12" t="s">
        <v>2</v>
      </c>
    </row>
    <row r="7910" spans="6:10">
      <c r="F7910" s="12" t="s">
        <v>2</v>
      </c>
      <c r="G7910" s="12" t="s">
        <v>2</v>
      </c>
      <c r="I7910" s="12" t="s">
        <v>2</v>
      </c>
      <c r="J7910" s="12" t="s">
        <v>2</v>
      </c>
    </row>
    <row r="7911" spans="6:10">
      <c r="F7911" s="12" t="s">
        <v>2</v>
      </c>
      <c r="G7911" s="12" t="s">
        <v>2</v>
      </c>
      <c r="I7911" s="12" t="s">
        <v>2</v>
      </c>
      <c r="J7911" s="12" t="s">
        <v>2</v>
      </c>
    </row>
    <row r="7912" spans="6:10">
      <c r="F7912" s="12" t="s">
        <v>2</v>
      </c>
      <c r="G7912" s="12" t="s">
        <v>2</v>
      </c>
      <c r="I7912" s="12" t="s">
        <v>2</v>
      </c>
      <c r="J7912" s="12" t="s">
        <v>2</v>
      </c>
    </row>
    <row r="7913" spans="6:10">
      <c r="F7913" s="12" t="s">
        <v>2</v>
      </c>
      <c r="G7913" s="12" t="s">
        <v>2</v>
      </c>
      <c r="I7913" s="12" t="s">
        <v>2</v>
      </c>
      <c r="J7913" s="12" t="s">
        <v>2</v>
      </c>
    </row>
    <row r="7914" spans="6:10">
      <c r="F7914" s="12" t="s">
        <v>2</v>
      </c>
      <c r="G7914" s="12" t="s">
        <v>2</v>
      </c>
      <c r="I7914" s="12" t="s">
        <v>2</v>
      </c>
      <c r="J7914" s="12" t="s">
        <v>2</v>
      </c>
    </row>
    <row r="7915" spans="6:10">
      <c r="F7915" s="12" t="s">
        <v>2</v>
      </c>
      <c r="G7915" s="12" t="s">
        <v>2</v>
      </c>
      <c r="I7915" s="12" t="s">
        <v>2</v>
      </c>
      <c r="J7915" s="12" t="s">
        <v>2</v>
      </c>
    </row>
    <row r="7916" spans="6:10">
      <c r="F7916" s="12" t="s">
        <v>2</v>
      </c>
      <c r="G7916" s="12" t="s">
        <v>2</v>
      </c>
      <c r="I7916" s="12" t="s">
        <v>2</v>
      </c>
      <c r="J7916" s="12" t="s">
        <v>2</v>
      </c>
    </row>
    <row r="7917" spans="6:10">
      <c r="F7917" s="12" t="s">
        <v>2</v>
      </c>
      <c r="G7917" s="12" t="s">
        <v>2</v>
      </c>
      <c r="I7917" s="12" t="s">
        <v>2</v>
      </c>
      <c r="J7917" s="12" t="s">
        <v>2</v>
      </c>
    </row>
    <row r="7918" spans="6:10">
      <c r="F7918" s="12" t="s">
        <v>2</v>
      </c>
      <c r="G7918" s="12" t="s">
        <v>2</v>
      </c>
      <c r="I7918" s="12" t="s">
        <v>2</v>
      </c>
      <c r="J7918" s="12" t="s">
        <v>2</v>
      </c>
    </row>
    <row r="7919" spans="6:10">
      <c r="F7919" s="12" t="s">
        <v>2</v>
      </c>
      <c r="G7919" s="12" t="s">
        <v>2</v>
      </c>
      <c r="I7919" s="12" t="s">
        <v>2</v>
      </c>
      <c r="J7919" s="12" t="s">
        <v>2</v>
      </c>
    </row>
    <row r="7920" spans="6:10">
      <c r="F7920" s="12" t="s">
        <v>2</v>
      </c>
      <c r="G7920" s="12" t="s">
        <v>2</v>
      </c>
      <c r="I7920" s="12" t="s">
        <v>2</v>
      </c>
      <c r="J7920" s="12" t="s">
        <v>2</v>
      </c>
    </row>
    <row r="7921" spans="6:10">
      <c r="F7921" s="12" t="s">
        <v>2</v>
      </c>
      <c r="G7921" s="12" t="s">
        <v>2</v>
      </c>
      <c r="I7921" s="12" t="s">
        <v>2</v>
      </c>
      <c r="J7921" s="12" t="s">
        <v>2</v>
      </c>
    </row>
    <row r="7922" spans="6:10">
      <c r="F7922" s="12" t="s">
        <v>2</v>
      </c>
      <c r="G7922" s="12" t="s">
        <v>2</v>
      </c>
      <c r="I7922" s="12" t="s">
        <v>2</v>
      </c>
      <c r="J7922" s="12" t="s">
        <v>2</v>
      </c>
    </row>
    <row r="7923" spans="6:10">
      <c r="F7923" s="12" t="s">
        <v>2</v>
      </c>
      <c r="G7923" s="12" t="s">
        <v>2</v>
      </c>
      <c r="I7923" s="12" t="s">
        <v>2</v>
      </c>
      <c r="J7923" s="12" t="s">
        <v>2</v>
      </c>
    </row>
    <row r="7924" spans="6:10">
      <c r="F7924" s="12" t="s">
        <v>2</v>
      </c>
      <c r="G7924" s="12" t="s">
        <v>2</v>
      </c>
      <c r="I7924" s="12" t="s">
        <v>2</v>
      </c>
      <c r="J7924" s="12" t="s">
        <v>2</v>
      </c>
    </row>
    <row r="7925" spans="6:10">
      <c r="F7925" s="12" t="s">
        <v>2</v>
      </c>
      <c r="G7925" s="12" t="s">
        <v>2</v>
      </c>
      <c r="I7925" s="12" t="s">
        <v>2</v>
      </c>
      <c r="J7925" s="12" t="s">
        <v>2</v>
      </c>
    </row>
    <row r="7926" spans="6:10">
      <c r="F7926" s="12" t="s">
        <v>2</v>
      </c>
      <c r="G7926" s="12" t="s">
        <v>2</v>
      </c>
      <c r="I7926" s="12" t="s">
        <v>2</v>
      </c>
      <c r="J7926" s="12" t="s">
        <v>2</v>
      </c>
    </row>
    <row r="7927" spans="6:10">
      <c r="F7927" s="12" t="s">
        <v>2</v>
      </c>
      <c r="G7927" s="12" t="s">
        <v>2</v>
      </c>
      <c r="I7927" s="12" t="s">
        <v>2</v>
      </c>
      <c r="J7927" s="12" t="s">
        <v>2</v>
      </c>
    </row>
    <row r="7928" spans="6:10">
      <c r="F7928" s="12" t="s">
        <v>2</v>
      </c>
      <c r="G7928" s="12" t="s">
        <v>2</v>
      </c>
      <c r="I7928" s="12" t="s">
        <v>2</v>
      </c>
      <c r="J7928" s="12" t="s">
        <v>2</v>
      </c>
    </row>
    <row r="7929" spans="6:10">
      <c r="F7929" s="12" t="s">
        <v>2</v>
      </c>
      <c r="G7929" s="12" t="s">
        <v>2</v>
      </c>
      <c r="I7929" s="12" t="s">
        <v>2</v>
      </c>
      <c r="J7929" s="12" t="s">
        <v>2</v>
      </c>
    </row>
    <row r="7930" spans="6:10">
      <c r="F7930" s="12" t="s">
        <v>2</v>
      </c>
      <c r="G7930" s="12" t="s">
        <v>2</v>
      </c>
      <c r="I7930" s="12" t="s">
        <v>2</v>
      </c>
      <c r="J7930" s="12" t="s">
        <v>2</v>
      </c>
    </row>
    <row r="7931" spans="6:10">
      <c r="F7931" s="12" t="s">
        <v>2</v>
      </c>
      <c r="G7931" s="12" t="s">
        <v>2</v>
      </c>
      <c r="I7931" s="12" t="s">
        <v>2</v>
      </c>
      <c r="J7931" s="12" t="s">
        <v>2</v>
      </c>
    </row>
    <row r="7932" spans="6:10">
      <c r="F7932" s="12" t="s">
        <v>2</v>
      </c>
      <c r="G7932" s="12" t="s">
        <v>2</v>
      </c>
      <c r="I7932" s="12" t="s">
        <v>2</v>
      </c>
      <c r="J7932" s="12" t="s">
        <v>2</v>
      </c>
    </row>
    <row r="7933" spans="6:10">
      <c r="F7933" s="12" t="s">
        <v>2</v>
      </c>
      <c r="G7933" s="12" t="s">
        <v>2</v>
      </c>
      <c r="I7933" s="12" t="s">
        <v>2</v>
      </c>
      <c r="J7933" s="12" t="s">
        <v>2</v>
      </c>
    </row>
    <row r="7934" spans="6:10">
      <c r="F7934" s="12" t="s">
        <v>2</v>
      </c>
      <c r="G7934" s="12" t="s">
        <v>2</v>
      </c>
      <c r="I7934" s="12" t="s">
        <v>2</v>
      </c>
      <c r="J7934" s="12" t="s">
        <v>2</v>
      </c>
    </row>
    <row r="7935" spans="6:10">
      <c r="F7935" s="12" t="s">
        <v>2</v>
      </c>
      <c r="G7935" s="12" t="s">
        <v>2</v>
      </c>
      <c r="I7935" s="12" t="s">
        <v>2</v>
      </c>
      <c r="J7935" s="12" t="s">
        <v>2</v>
      </c>
    </row>
    <row r="7936" spans="6:10">
      <c r="F7936" s="12" t="s">
        <v>2</v>
      </c>
      <c r="G7936" s="12" t="s">
        <v>2</v>
      </c>
      <c r="I7936" s="12" t="s">
        <v>2</v>
      </c>
      <c r="J7936" s="12" t="s">
        <v>2</v>
      </c>
    </row>
    <row r="7937" spans="6:10">
      <c r="F7937" s="12" t="s">
        <v>2</v>
      </c>
      <c r="G7937" s="12" t="s">
        <v>2</v>
      </c>
      <c r="I7937" s="12" t="s">
        <v>2</v>
      </c>
      <c r="J7937" s="12" t="s">
        <v>2</v>
      </c>
    </row>
    <row r="7938" spans="6:10">
      <c r="F7938" s="12" t="s">
        <v>2</v>
      </c>
      <c r="G7938" s="12" t="s">
        <v>2</v>
      </c>
      <c r="I7938" s="12" t="s">
        <v>2</v>
      </c>
      <c r="J7938" s="12" t="s">
        <v>2</v>
      </c>
    </row>
    <row r="7939" spans="6:10">
      <c r="F7939" s="12" t="s">
        <v>2</v>
      </c>
      <c r="G7939" s="12" t="s">
        <v>2</v>
      </c>
      <c r="I7939" s="12" t="s">
        <v>2</v>
      </c>
      <c r="J7939" s="12" t="s">
        <v>2</v>
      </c>
    </row>
    <row r="7940" spans="6:10">
      <c r="F7940" s="12" t="s">
        <v>2</v>
      </c>
      <c r="G7940" s="12" t="s">
        <v>2</v>
      </c>
      <c r="I7940" s="12" t="s">
        <v>2</v>
      </c>
      <c r="J7940" s="12" t="s">
        <v>2</v>
      </c>
    </row>
    <row r="7941" spans="6:10">
      <c r="F7941" s="12" t="s">
        <v>2</v>
      </c>
      <c r="G7941" s="12" t="s">
        <v>2</v>
      </c>
      <c r="I7941" s="12" t="s">
        <v>2</v>
      </c>
      <c r="J7941" s="12" t="s">
        <v>2</v>
      </c>
    </row>
    <row r="7942" spans="6:10">
      <c r="F7942" s="12" t="s">
        <v>2</v>
      </c>
      <c r="G7942" s="12" t="s">
        <v>2</v>
      </c>
      <c r="I7942" s="12" t="s">
        <v>2</v>
      </c>
      <c r="J7942" s="12" t="s">
        <v>2</v>
      </c>
    </row>
    <row r="7943" spans="6:10">
      <c r="F7943" s="12" t="s">
        <v>2</v>
      </c>
      <c r="G7943" s="12" t="s">
        <v>2</v>
      </c>
      <c r="I7943" s="12" t="s">
        <v>2</v>
      </c>
      <c r="J7943" s="12" t="s">
        <v>2</v>
      </c>
    </row>
    <row r="7944" spans="6:10">
      <c r="F7944" s="12" t="s">
        <v>2</v>
      </c>
      <c r="G7944" s="12" t="s">
        <v>2</v>
      </c>
      <c r="I7944" s="12" t="s">
        <v>2</v>
      </c>
      <c r="J7944" s="12" t="s">
        <v>2</v>
      </c>
    </row>
    <row r="7945" spans="6:10">
      <c r="F7945" s="12" t="s">
        <v>2</v>
      </c>
      <c r="G7945" s="12" t="s">
        <v>2</v>
      </c>
      <c r="I7945" s="12" t="s">
        <v>2</v>
      </c>
      <c r="J7945" s="12" t="s">
        <v>2</v>
      </c>
    </row>
    <row r="7946" spans="6:10">
      <c r="F7946" s="12" t="s">
        <v>2</v>
      </c>
      <c r="G7946" s="12" t="s">
        <v>2</v>
      </c>
      <c r="I7946" s="12" t="s">
        <v>2</v>
      </c>
      <c r="J7946" s="12" t="s">
        <v>2</v>
      </c>
    </row>
    <row r="7947" spans="6:10">
      <c r="F7947" s="12" t="s">
        <v>2</v>
      </c>
      <c r="G7947" s="12" t="s">
        <v>2</v>
      </c>
      <c r="I7947" s="12" t="s">
        <v>2</v>
      </c>
      <c r="J7947" s="12" t="s">
        <v>2</v>
      </c>
    </row>
    <row r="7948" spans="6:10">
      <c r="F7948" s="12" t="s">
        <v>2</v>
      </c>
      <c r="G7948" s="12" t="s">
        <v>2</v>
      </c>
      <c r="I7948" s="12" t="s">
        <v>2</v>
      </c>
      <c r="J7948" s="12" t="s">
        <v>2</v>
      </c>
    </row>
    <row r="7949" spans="6:10">
      <c r="F7949" s="12" t="s">
        <v>2</v>
      </c>
      <c r="G7949" s="12" t="s">
        <v>2</v>
      </c>
      <c r="I7949" s="12" t="s">
        <v>2</v>
      </c>
      <c r="J7949" s="12" t="s">
        <v>2</v>
      </c>
    </row>
    <row r="7950" spans="6:10">
      <c r="F7950" s="12" t="s">
        <v>2</v>
      </c>
      <c r="G7950" s="12" t="s">
        <v>2</v>
      </c>
      <c r="I7950" s="12" t="s">
        <v>2</v>
      </c>
      <c r="J7950" s="12" t="s">
        <v>2</v>
      </c>
    </row>
    <row r="7951" spans="6:10">
      <c r="F7951" s="12" t="s">
        <v>2</v>
      </c>
      <c r="G7951" s="12" t="s">
        <v>2</v>
      </c>
      <c r="I7951" s="12" t="s">
        <v>2</v>
      </c>
      <c r="J7951" s="12" t="s">
        <v>2</v>
      </c>
    </row>
    <row r="7952" spans="6:10">
      <c r="F7952" s="12" t="s">
        <v>2</v>
      </c>
      <c r="G7952" s="12" t="s">
        <v>2</v>
      </c>
      <c r="I7952" s="12" t="s">
        <v>2</v>
      </c>
      <c r="J7952" s="12" t="s">
        <v>2</v>
      </c>
    </row>
    <row r="7953" spans="6:10">
      <c r="F7953" s="12" t="s">
        <v>2</v>
      </c>
      <c r="G7953" s="12" t="s">
        <v>2</v>
      </c>
      <c r="I7953" s="12" t="s">
        <v>2</v>
      </c>
      <c r="J7953" s="12" t="s">
        <v>2</v>
      </c>
    </row>
    <row r="7954" spans="6:10">
      <c r="F7954" s="12" t="s">
        <v>2</v>
      </c>
      <c r="G7954" s="12" t="s">
        <v>2</v>
      </c>
      <c r="I7954" s="12" t="s">
        <v>2</v>
      </c>
      <c r="J7954" s="12" t="s">
        <v>2</v>
      </c>
    </row>
    <row r="7955" spans="6:10">
      <c r="F7955" s="12" t="s">
        <v>2</v>
      </c>
      <c r="G7955" s="12" t="s">
        <v>2</v>
      </c>
      <c r="I7955" s="12" t="s">
        <v>2</v>
      </c>
      <c r="J7955" s="12" t="s">
        <v>2</v>
      </c>
    </row>
    <row r="7956" spans="6:10">
      <c r="F7956" s="12" t="s">
        <v>2</v>
      </c>
      <c r="G7956" s="12" t="s">
        <v>2</v>
      </c>
      <c r="I7956" s="12" t="s">
        <v>2</v>
      </c>
      <c r="J7956" s="12" t="s">
        <v>2</v>
      </c>
    </row>
    <row r="7957" spans="6:10">
      <c r="F7957" s="12" t="s">
        <v>2</v>
      </c>
      <c r="G7957" s="12" t="s">
        <v>2</v>
      </c>
      <c r="I7957" s="12" t="s">
        <v>2</v>
      </c>
      <c r="J7957" s="12" t="s">
        <v>2</v>
      </c>
    </row>
    <row r="7958" spans="6:10">
      <c r="F7958" s="12" t="s">
        <v>2</v>
      </c>
      <c r="G7958" s="12" t="s">
        <v>2</v>
      </c>
      <c r="I7958" s="12" t="s">
        <v>2</v>
      </c>
      <c r="J7958" s="12" t="s">
        <v>2</v>
      </c>
    </row>
    <row r="7959" spans="6:10">
      <c r="F7959" s="12" t="s">
        <v>2</v>
      </c>
      <c r="G7959" s="12" t="s">
        <v>2</v>
      </c>
      <c r="I7959" s="12" t="s">
        <v>2</v>
      </c>
      <c r="J7959" s="12" t="s">
        <v>2</v>
      </c>
    </row>
    <row r="7960" spans="6:10">
      <c r="F7960" s="12" t="s">
        <v>2</v>
      </c>
      <c r="G7960" s="12" t="s">
        <v>2</v>
      </c>
      <c r="I7960" s="12" t="s">
        <v>2</v>
      </c>
      <c r="J7960" s="12" t="s">
        <v>2</v>
      </c>
    </row>
    <row r="7961" spans="6:10">
      <c r="F7961" s="12" t="s">
        <v>2</v>
      </c>
      <c r="G7961" s="12" t="s">
        <v>2</v>
      </c>
      <c r="I7961" s="12" t="s">
        <v>2</v>
      </c>
      <c r="J7961" s="12" t="s">
        <v>2</v>
      </c>
    </row>
    <row r="7962" spans="6:10">
      <c r="F7962" s="12" t="s">
        <v>2</v>
      </c>
      <c r="G7962" s="12" t="s">
        <v>2</v>
      </c>
      <c r="I7962" s="12" t="s">
        <v>2</v>
      </c>
      <c r="J7962" s="12" t="s">
        <v>2</v>
      </c>
    </row>
    <row r="7963" spans="6:10">
      <c r="F7963" s="12" t="s">
        <v>2</v>
      </c>
      <c r="G7963" s="12" t="s">
        <v>2</v>
      </c>
      <c r="I7963" s="12" t="s">
        <v>2</v>
      </c>
      <c r="J7963" s="12" t="s">
        <v>2</v>
      </c>
    </row>
    <row r="7964" spans="6:10">
      <c r="F7964" s="12" t="s">
        <v>2</v>
      </c>
      <c r="G7964" s="12" t="s">
        <v>2</v>
      </c>
      <c r="I7964" s="12" t="s">
        <v>2</v>
      </c>
      <c r="J7964" s="12" t="s">
        <v>2</v>
      </c>
    </row>
    <row r="7965" spans="6:10">
      <c r="F7965" s="12" t="s">
        <v>2</v>
      </c>
      <c r="G7965" s="12" t="s">
        <v>2</v>
      </c>
      <c r="I7965" s="12" t="s">
        <v>2</v>
      </c>
      <c r="J7965" s="12" t="s">
        <v>2</v>
      </c>
    </row>
    <row r="7966" spans="6:10">
      <c r="F7966" s="12" t="s">
        <v>2</v>
      </c>
      <c r="G7966" s="12" t="s">
        <v>2</v>
      </c>
      <c r="I7966" s="12" t="s">
        <v>2</v>
      </c>
      <c r="J7966" s="12" t="s">
        <v>2</v>
      </c>
    </row>
    <row r="7967" spans="6:10">
      <c r="F7967" s="12" t="s">
        <v>2</v>
      </c>
      <c r="G7967" s="12" t="s">
        <v>2</v>
      </c>
      <c r="I7967" s="12" t="s">
        <v>2</v>
      </c>
      <c r="J7967" s="12" t="s">
        <v>2</v>
      </c>
    </row>
    <row r="7968" spans="6:10">
      <c r="F7968" s="12" t="s">
        <v>2</v>
      </c>
      <c r="G7968" s="12" t="s">
        <v>2</v>
      </c>
      <c r="I7968" s="12" t="s">
        <v>2</v>
      </c>
      <c r="J7968" s="12" t="s">
        <v>2</v>
      </c>
    </row>
    <row r="7969" spans="6:10">
      <c r="F7969" s="12" t="s">
        <v>2</v>
      </c>
      <c r="G7969" s="12" t="s">
        <v>2</v>
      </c>
      <c r="I7969" s="12" t="s">
        <v>2</v>
      </c>
      <c r="J7969" s="12" t="s">
        <v>2</v>
      </c>
    </row>
    <row r="7970" spans="6:10">
      <c r="F7970" s="12" t="s">
        <v>2</v>
      </c>
      <c r="G7970" s="12" t="s">
        <v>2</v>
      </c>
      <c r="I7970" s="12" t="s">
        <v>2</v>
      </c>
      <c r="J7970" s="12" t="s">
        <v>2</v>
      </c>
    </row>
    <row r="7971" spans="6:10">
      <c r="F7971" s="12" t="s">
        <v>2</v>
      </c>
      <c r="G7971" s="12" t="s">
        <v>2</v>
      </c>
      <c r="I7971" s="12" t="s">
        <v>2</v>
      </c>
      <c r="J7971" s="12" t="s">
        <v>2</v>
      </c>
    </row>
    <row r="7972" spans="6:10">
      <c r="F7972" s="12" t="s">
        <v>2</v>
      </c>
      <c r="G7972" s="12" t="s">
        <v>2</v>
      </c>
      <c r="I7972" s="12" t="s">
        <v>2</v>
      </c>
      <c r="J7972" s="12" t="s">
        <v>2</v>
      </c>
    </row>
    <row r="7973" spans="6:10">
      <c r="F7973" s="12" t="s">
        <v>2</v>
      </c>
      <c r="G7973" s="12" t="s">
        <v>2</v>
      </c>
      <c r="I7973" s="12" t="s">
        <v>2</v>
      </c>
      <c r="J7973" s="12" t="s">
        <v>2</v>
      </c>
    </row>
    <row r="7974" spans="6:10">
      <c r="F7974" s="12" t="s">
        <v>2</v>
      </c>
      <c r="G7974" s="12" t="s">
        <v>2</v>
      </c>
      <c r="I7974" s="12" t="s">
        <v>2</v>
      </c>
      <c r="J7974" s="12" t="s">
        <v>2</v>
      </c>
    </row>
    <row r="7975" spans="6:10">
      <c r="F7975" s="12" t="s">
        <v>2</v>
      </c>
      <c r="G7975" s="12" t="s">
        <v>2</v>
      </c>
      <c r="I7975" s="12" t="s">
        <v>2</v>
      </c>
      <c r="J7975" s="12" t="s">
        <v>2</v>
      </c>
    </row>
    <row r="7976" spans="6:10">
      <c r="F7976" s="12" t="s">
        <v>2</v>
      </c>
      <c r="G7976" s="12" t="s">
        <v>2</v>
      </c>
      <c r="I7976" s="12" t="s">
        <v>2</v>
      </c>
      <c r="J7976" s="12" t="s">
        <v>2</v>
      </c>
    </row>
    <row r="7977" spans="6:10">
      <c r="F7977" s="12" t="s">
        <v>2</v>
      </c>
      <c r="G7977" s="12" t="s">
        <v>2</v>
      </c>
      <c r="I7977" s="12" t="s">
        <v>2</v>
      </c>
      <c r="J7977" s="12" t="s">
        <v>2</v>
      </c>
    </row>
    <row r="7978" spans="6:10">
      <c r="F7978" s="12" t="s">
        <v>2</v>
      </c>
      <c r="G7978" s="12" t="s">
        <v>2</v>
      </c>
      <c r="I7978" s="12" t="s">
        <v>2</v>
      </c>
      <c r="J7978" s="12" t="s">
        <v>2</v>
      </c>
    </row>
    <row r="7979" spans="6:10">
      <c r="F7979" s="12" t="s">
        <v>2</v>
      </c>
      <c r="G7979" s="12" t="s">
        <v>2</v>
      </c>
      <c r="I7979" s="12" t="s">
        <v>2</v>
      </c>
      <c r="J7979" s="12" t="s">
        <v>2</v>
      </c>
    </row>
    <row r="7980" spans="6:10">
      <c r="F7980" s="12" t="s">
        <v>2</v>
      </c>
      <c r="G7980" s="12" t="s">
        <v>2</v>
      </c>
      <c r="I7980" s="12" t="s">
        <v>2</v>
      </c>
      <c r="J7980" s="12" t="s">
        <v>2</v>
      </c>
    </row>
    <row r="7981" spans="6:10">
      <c r="F7981" s="12" t="s">
        <v>2</v>
      </c>
      <c r="G7981" s="12" t="s">
        <v>2</v>
      </c>
      <c r="I7981" s="12" t="s">
        <v>2</v>
      </c>
      <c r="J7981" s="12" t="s">
        <v>2</v>
      </c>
    </row>
    <row r="7982" spans="6:10">
      <c r="F7982" s="12" t="s">
        <v>2</v>
      </c>
      <c r="G7982" s="12" t="s">
        <v>2</v>
      </c>
      <c r="I7982" s="12" t="s">
        <v>2</v>
      </c>
      <c r="J7982" s="12" t="s">
        <v>2</v>
      </c>
    </row>
    <row r="7983" spans="6:10">
      <c r="F7983" s="12" t="s">
        <v>2</v>
      </c>
      <c r="G7983" s="12" t="s">
        <v>2</v>
      </c>
      <c r="I7983" s="12" t="s">
        <v>2</v>
      </c>
      <c r="J7983" s="12" t="s">
        <v>2</v>
      </c>
    </row>
    <row r="7984" spans="6:10">
      <c r="F7984" s="12" t="s">
        <v>2</v>
      </c>
      <c r="G7984" s="12" t="s">
        <v>2</v>
      </c>
      <c r="I7984" s="12" t="s">
        <v>2</v>
      </c>
      <c r="J7984" s="12" t="s">
        <v>2</v>
      </c>
    </row>
    <row r="7985" spans="6:10">
      <c r="F7985" s="12" t="s">
        <v>2</v>
      </c>
      <c r="G7985" s="12" t="s">
        <v>2</v>
      </c>
      <c r="I7985" s="12" t="s">
        <v>2</v>
      </c>
      <c r="J7985" s="12" t="s">
        <v>2</v>
      </c>
    </row>
    <row r="7986" spans="6:10">
      <c r="F7986" s="12" t="s">
        <v>2</v>
      </c>
      <c r="G7986" s="12" t="s">
        <v>2</v>
      </c>
      <c r="I7986" s="12" t="s">
        <v>2</v>
      </c>
      <c r="J7986" s="12" t="s">
        <v>2</v>
      </c>
    </row>
    <row r="7987" spans="6:10">
      <c r="F7987" s="12" t="s">
        <v>2</v>
      </c>
      <c r="G7987" s="12" t="s">
        <v>2</v>
      </c>
      <c r="I7987" s="12" t="s">
        <v>2</v>
      </c>
      <c r="J7987" s="12" t="s">
        <v>2</v>
      </c>
    </row>
    <row r="7988" spans="6:10">
      <c r="F7988" s="12" t="s">
        <v>2</v>
      </c>
      <c r="G7988" s="12" t="s">
        <v>2</v>
      </c>
      <c r="I7988" s="12" t="s">
        <v>2</v>
      </c>
      <c r="J7988" s="12" t="s">
        <v>2</v>
      </c>
    </row>
    <row r="7989" spans="6:10">
      <c r="F7989" s="12" t="s">
        <v>2</v>
      </c>
      <c r="G7989" s="12" t="s">
        <v>2</v>
      </c>
      <c r="I7989" s="12" t="s">
        <v>2</v>
      </c>
      <c r="J7989" s="12" t="s">
        <v>2</v>
      </c>
    </row>
    <row r="7990" spans="6:10">
      <c r="F7990" s="12" t="s">
        <v>2</v>
      </c>
      <c r="G7990" s="12" t="s">
        <v>2</v>
      </c>
      <c r="I7990" s="12" t="s">
        <v>2</v>
      </c>
      <c r="J7990" s="12" t="s">
        <v>2</v>
      </c>
    </row>
    <row r="7991" spans="6:10">
      <c r="F7991" s="12" t="s">
        <v>2</v>
      </c>
      <c r="G7991" s="12" t="s">
        <v>2</v>
      </c>
      <c r="I7991" s="12" t="s">
        <v>2</v>
      </c>
      <c r="J7991" s="12" t="s">
        <v>2</v>
      </c>
    </row>
    <row r="7992" spans="6:10">
      <c r="F7992" s="12" t="s">
        <v>2</v>
      </c>
      <c r="G7992" s="12" t="s">
        <v>2</v>
      </c>
      <c r="I7992" s="12" t="s">
        <v>2</v>
      </c>
      <c r="J7992" s="12" t="s">
        <v>2</v>
      </c>
    </row>
    <row r="7993" spans="6:10">
      <c r="F7993" s="12" t="s">
        <v>2</v>
      </c>
      <c r="G7993" s="12" t="s">
        <v>2</v>
      </c>
      <c r="I7993" s="12" t="s">
        <v>2</v>
      </c>
      <c r="J7993" s="12" t="s">
        <v>2</v>
      </c>
    </row>
    <row r="7994" spans="6:10">
      <c r="F7994" s="12" t="s">
        <v>2</v>
      </c>
      <c r="G7994" s="12" t="s">
        <v>2</v>
      </c>
      <c r="I7994" s="12" t="s">
        <v>2</v>
      </c>
      <c r="J7994" s="12" t="s">
        <v>2</v>
      </c>
    </row>
    <row r="7995" spans="6:10">
      <c r="F7995" s="12" t="s">
        <v>2</v>
      </c>
      <c r="G7995" s="12" t="s">
        <v>2</v>
      </c>
      <c r="I7995" s="12" t="s">
        <v>2</v>
      </c>
      <c r="J7995" s="12" t="s">
        <v>2</v>
      </c>
    </row>
    <row r="7996" spans="6:10">
      <c r="F7996" s="12" t="s">
        <v>2</v>
      </c>
      <c r="G7996" s="12" t="s">
        <v>2</v>
      </c>
      <c r="I7996" s="12" t="s">
        <v>2</v>
      </c>
      <c r="J7996" s="12" t="s">
        <v>2</v>
      </c>
    </row>
    <row r="7997" spans="6:10">
      <c r="F7997" s="12" t="s">
        <v>2</v>
      </c>
      <c r="G7997" s="12" t="s">
        <v>2</v>
      </c>
      <c r="I7997" s="12" t="s">
        <v>2</v>
      </c>
      <c r="J7997" s="12" t="s">
        <v>2</v>
      </c>
    </row>
    <row r="7998" spans="6:10">
      <c r="F7998" s="12" t="s">
        <v>2</v>
      </c>
      <c r="G7998" s="12" t="s">
        <v>2</v>
      </c>
      <c r="I7998" s="12" t="s">
        <v>2</v>
      </c>
      <c r="J7998" s="12" t="s">
        <v>2</v>
      </c>
    </row>
    <row r="7999" spans="6:10">
      <c r="F7999" s="12" t="s">
        <v>2</v>
      </c>
      <c r="G7999" s="12" t="s">
        <v>2</v>
      </c>
      <c r="I7999" s="12" t="s">
        <v>2</v>
      </c>
      <c r="J7999" s="12" t="s">
        <v>2</v>
      </c>
    </row>
    <row r="8000" spans="6:10">
      <c r="F8000" s="12" t="s">
        <v>2</v>
      </c>
      <c r="G8000" s="12" t="s">
        <v>2</v>
      </c>
      <c r="I8000" s="12" t="s">
        <v>2</v>
      </c>
      <c r="J8000" s="12" t="s">
        <v>2</v>
      </c>
    </row>
    <row r="8001" spans="6:10">
      <c r="F8001" s="12" t="s">
        <v>2</v>
      </c>
      <c r="G8001" s="12" t="s">
        <v>2</v>
      </c>
      <c r="I8001" s="12" t="s">
        <v>2</v>
      </c>
      <c r="J8001" s="12" t="s">
        <v>2</v>
      </c>
    </row>
    <row r="8002" spans="6:10">
      <c r="F8002" s="12" t="s">
        <v>2</v>
      </c>
      <c r="G8002" s="12" t="s">
        <v>2</v>
      </c>
      <c r="I8002" s="12" t="s">
        <v>2</v>
      </c>
      <c r="J8002" s="12" t="s">
        <v>2</v>
      </c>
    </row>
    <row r="8003" spans="6:10">
      <c r="F8003" s="12" t="s">
        <v>2</v>
      </c>
      <c r="G8003" s="12" t="s">
        <v>2</v>
      </c>
      <c r="I8003" s="12" t="s">
        <v>2</v>
      </c>
      <c r="J8003" s="12" t="s">
        <v>2</v>
      </c>
    </row>
    <row r="8004" spans="6:10">
      <c r="F8004" s="12" t="s">
        <v>2</v>
      </c>
      <c r="G8004" s="12" t="s">
        <v>2</v>
      </c>
      <c r="I8004" s="12" t="s">
        <v>2</v>
      </c>
      <c r="J8004" s="12" t="s">
        <v>2</v>
      </c>
    </row>
    <row r="8005" spans="6:10">
      <c r="F8005" s="12" t="s">
        <v>2</v>
      </c>
      <c r="G8005" s="12" t="s">
        <v>2</v>
      </c>
      <c r="I8005" s="12" t="s">
        <v>2</v>
      </c>
      <c r="J8005" s="12" t="s">
        <v>2</v>
      </c>
    </row>
    <row r="8006" spans="6:10">
      <c r="F8006" s="12" t="s">
        <v>2</v>
      </c>
      <c r="G8006" s="12" t="s">
        <v>2</v>
      </c>
      <c r="I8006" s="12" t="s">
        <v>2</v>
      </c>
      <c r="J8006" s="12" t="s">
        <v>2</v>
      </c>
    </row>
    <row r="8007" spans="6:10">
      <c r="F8007" s="12" t="s">
        <v>2</v>
      </c>
      <c r="G8007" s="12" t="s">
        <v>2</v>
      </c>
      <c r="I8007" s="12" t="s">
        <v>2</v>
      </c>
      <c r="J8007" s="12" t="s">
        <v>2</v>
      </c>
    </row>
    <row r="8008" spans="6:10">
      <c r="F8008" s="12" t="s">
        <v>2</v>
      </c>
      <c r="G8008" s="12" t="s">
        <v>2</v>
      </c>
      <c r="I8008" s="12" t="s">
        <v>2</v>
      </c>
      <c r="J8008" s="12" t="s">
        <v>2</v>
      </c>
    </row>
    <row r="8009" spans="6:10">
      <c r="F8009" s="12" t="s">
        <v>2</v>
      </c>
      <c r="G8009" s="12" t="s">
        <v>2</v>
      </c>
      <c r="I8009" s="12" t="s">
        <v>2</v>
      </c>
      <c r="J8009" s="12" t="s">
        <v>2</v>
      </c>
    </row>
    <row r="8010" spans="6:10">
      <c r="F8010" s="12" t="s">
        <v>2</v>
      </c>
      <c r="G8010" s="12" t="s">
        <v>2</v>
      </c>
      <c r="I8010" s="12" t="s">
        <v>2</v>
      </c>
      <c r="J8010" s="12" t="s">
        <v>2</v>
      </c>
    </row>
    <row r="8011" spans="6:10">
      <c r="F8011" s="12" t="s">
        <v>2</v>
      </c>
      <c r="G8011" s="12" t="s">
        <v>2</v>
      </c>
      <c r="I8011" s="12" t="s">
        <v>2</v>
      </c>
      <c r="J8011" s="12" t="s">
        <v>2</v>
      </c>
    </row>
    <row r="8012" spans="6:10">
      <c r="F8012" s="12" t="s">
        <v>2</v>
      </c>
      <c r="G8012" s="12" t="s">
        <v>2</v>
      </c>
      <c r="I8012" s="12" t="s">
        <v>2</v>
      </c>
      <c r="J8012" s="12" t="s">
        <v>2</v>
      </c>
    </row>
    <row r="8013" spans="6:10">
      <c r="F8013" s="12" t="s">
        <v>2</v>
      </c>
      <c r="G8013" s="12" t="s">
        <v>2</v>
      </c>
      <c r="I8013" s="12" t="s">
        <v>2</v>
      </c>
      <c r="J8013" s="12" t="s">
        <v>2</v>
      </c>
    </row>
    <row r="8014" spans="6:10">
      <c r="F8014" s="12" t="s">
        <v>2</v>
      </c>
      <c r="G8014" s="12" t="s">
        <v>2</v>
      </c>
      <c r="I8014" s="12" t="s">
        <v>2</v>
      </c>
      <c r="J8014" s="12" t="s">
        <v>2</v>
      </c>
    </row>
    <row r="8015" spans="6:10">
      <c r="F8015" s="12" t="s">
        <v>2</v>
      </c>
      <c r="G8015" s="12" t="s">
        <v>2</v>
      </c>
      <c r="I8015" s="12" t="s">
        <v>2</v>
      </c>
      <c r="J8015" s="12" t="s">
        <v>2</v>
      </c>
    </row>
    <row r="8016" spans="6:10">
      <c r="F8016" s="12" t="s">
        <v>2</v>
      </c>
      <c r="G8016" s="12" t="s">
        <v>2</v>
      </c>
      <c r="I8016" s="12" t="s">
        <v>2</v>
      </c>
      <c r="J8016" s="12" t="s">
        <v>2</v>
      </c>
    </row>
    <row r="8017" spans="6:10">
      <c r="F8017" s="12" t="s">
        <v>2</v>
      </c>
      <c r="G8017" s="12" t="s">
        <v>2</v>
      </c>
      <c r="I8017" s="12" t="s">
        <v>2</v>
      </c>
      <c r="J8017" s="12" t="s">
        <v>2</v>
      </c>
    </row>
    <row r="8018" spans="6:10">
      <c r="F8018" s="12" t="s">
        <v>2</v>
      </c>
      <c r="G8018" s="12" t="s">
        <v>2</v>
      </c>
      <c r="I8018" s="12" t="s">
        <v>2</v>
      </c>
      <c r="J8018" s="12" t="s">
        <v>2</v>
      </c>
    </row>
    <row r="8019" spans="6:10">
      <c r="F8019" s="12" t="s">
        <v>2</v>
      </c>
      <c r="G8019" s="12" t="s">
        <v>2</v>
      </c>
      <c r="I8019" s="12" t="s">
        <v>2</v>
      </c>
      <c r="J8019" s="12" t="s">
        <v>2</v>
      </c>
    </row>
    <row r="8020" spans="6:10">
      <c r="F8020" s="12" t="s">
        <v>2</v>
      </c>
      <c r="G8020" s="12" t="s">
        <v>2</v>
      </c>
      <c r="I8020" s="12" t="s">
        <v>2</v>
      </c>
      <c r="J8020" s="12" t="s">
        <v>2</v>
      </c>
    </row>
    <row r="8021" spans="6:10">
      <c r="F8021" s="12" t="s">
        <v>2</v>
      </c>
      <c r="G8021" s="12" t="s">
        <v>2</v>
      </c>
      <c r="I8021" s="12" t="s">
        <v>2</v>
      </c>
      <c r="J8021" s="12" t="s">
        <v>2</v>
      </c>
    </row>
    <row r="8022" spans="6:10">
      <c r="F8022" s="12" t="s">
        <v>2</v>
      </c>
      <c r="G8022" s="12" t="s">
        <v>2</v>
      </c>
      <c r="I8022" s="12" t="s">
        <v>2</v>
      </c>
      <c r="J8022" s="12" t="s">
        <v>2</v>
      </c>
    </row>
    <row r="8023" spans="6:10">
      <c r="F8023" s="12" t="s">
        <v>2</v>
      </c>
      <c r="G8023" s="12" t="s">
        <v>2</v>
      </c>
      <c r="I8023" s="12" t="s">
        <v>2</v>
      </c>
      <c r="J8023" s="12" t="s">
        <v>2</v>
      </c>
    </row>
    <row r="8024" spans="6:10">
      <c r="F8024" s="12" t="s">
        <v>2</v>
      </c>
      <c r="G8024" s="12" t="s">
        <v>2</v>
      </c>
      <c r="I8024" s="12" t="s">
        <v>2</v>
      </c>
      <c r="J8024" s="12" t="s">
        <v>2</v>
      </c>
    </row>
    <row r="8025" spans="6:10">
      <c r="F8025" s="12" t="s">
        <v>2</v>
      </c>
      <c r="G8025" s="12" t="s">
        <v>2</v>
      </c>
      <c r="I8025" s="12" t="s">
        <v>2</v>
      </c>
      <c r="J8025" s="12" t="s">
        <v>2</v>
      </c>
    </row>
    <row r="8026" spans="6:10">
      <c r="F8026" s="12" t="s">
        <v>2</v>
      </c>
      <c r="G8026" s="12" t="s">
        <v>2</v>
      </c>
      <c r="I8026" s="12" t="s">
        <v>2</v>
      </c>
      <c r="J8026" s="12" t="s">
        <v>2</v>
      </c>
    </row>
    <row r="8027" spans="6:10">
      <c r="F8027" s="12" t="s">
        <v>2</v>
      </c>
      <c r="G8027" s="12" t="s">
        <v>2</v>
      </c>
      <c r="I8027" s="12" t="s">
        <v>2</v>
      </c>
      <c r="J8027" s="12" t="s">
        <v>2</v>
      </c>
    </row>
    <row r="8028" spans="6:10">
      <c r="F8028" s="12" t="s">
        <v>2</v>
      </c>
      <c r="G8028" s="12" t="s">
        <v>2</v>
      </c>
      <c r="I8028" s="12" t="s">
        <v>2</v>
      </c>
      <c r="J8028" s="12" t="s">
        <v>2</v>
      </c>
    </row>
    <row r="8029" spans="6:10">
      <c r="F8029" s="12" t="s">
        <v>2</v>
      </c>
      <c r="G8029" s="12" t="s">
        <v>2</v>
      </c>
      <c r="I8029" s="12" t="s">
        <v>2</v>
      </c>
      <c r="J8029" s="12" t="s">
        <v>2</v>
      </c>
    </row>
    <row r="8030" spans="6:10">
      <c r="F8030" s="12" t="s">
        <v>2</v>
      </c>
      <c r="G8030" s="12" t="s">
        <v>2</v>
      </c>
      <c r="I8030" s="12" t="s">
        <v>2</v>
      </c>
      <c r="J8030" s="12" t="s">
        <v>2</v>
      </c>
    </row>
    <row r="8031" spans="6:10">
      <c r="F8031" s="12" t="s">
        <v>2</v>
      </c>
      <c r="G8031" s="12" t="s">
        <v>2</v>
      </c>
      <c r="I8031" s="12" t="s">
        <v>2</v>
      </c>
      <c r="J8031" s="12" t="s">
        <v>2</v>
      </c>
    </row>
    <row r="8032" spans="6:10">
      <c r="F8032" s="12" t="s">
        <v>2</v>
      </c>
      <c r="G8032" s="12" t="s">
        <v>2</v>
      </c>
      <c r="I8032" s="12" t="s">
        <v>2</v>
      </c>
      <c r="J8032" s="12" t="s">
        <v>2</v>
      </c>
    </row>
    <row r="8033" spans="6:10">
      <c r="F8033" s="12" t="s">
        <v>2</v>
      </c>
      <c r="G8033" s="12" t="s">
        <v>2</v>
      </c>
      <c r="I8033" s="12" t="s">
        <v>2</v>
      </c>
      <c r="J8033" s="12" t="s">
        <v>2</v>
      </c>
    </row>
    <row r="8034" spans="6:10">
      <c r="F8034" s="12" t="s">
        <v>2</v>
      </c>
      <c r="G8034" s="12" t="s">
        <v>2</v>
      </c>
      <c r="I8034" s="12" t="s">
        <v>2</v>
      </c>
      <c r="J8034" s="12" t="s">
        <v>2</v>
      </c>
    </row>
    <row r="8035" spans="6:10">
      <c r="F8035" s="12" t="s">
        <v>2</v>
      </c>
      <c r="G8035" s="12" t="s">
        <v>2</v>
      </c>
      <c r="I8035" s="12" t="s">
        <v>2</v>
      </c>
      <c r="J8035" s="12" t="s">
        <v>2</v>
      </c>
    </row>
    <row r="8036" spans="6:10">
      <c r="F8036" s="12" t="s">
        <v>2</v>
      </c>
      <c r="G8036" s="12" t="s">
        <v>2</v>
      </c>
      <c r="I8036" s="12" t="s">
        <v>2</v>
      </c>
      <c r="J8036" s="12" t="s">
        <v>2</v>
      </c>
    </row>
    <row r="8037" spans="6:10">
      <c r="F8037" s="12" t="s">
        <v>2</v>
      </c>
      <c r="G8037" s="12" t="s">
        <v>2</v>
      </c>
      <c r="I8037" s="12" t="s">
        <v>2</v>
      </c>
      <c r="J8037" s="12" t="s">
        <v>2</v>
      </c>
    </row>
    <row r="8038" spans="6:10">
      <c r="F8038" s="12" t="s">
        <v>2</v>
      </c>
      <c r="G8038" s="12" t="s">
        <v>2</v>
      </c>
      <c r="I8038" s="12" t="s">
        <v>2</v>
      </c>
      <c r="J8038" s="12" t="s">
        <v>2</v>
      </c>
    </row>
    <row r="8039" spans="6:10">
      <c r="F8039" s="12" t="s">
        <v>2</v>
      </c>
      <c r="G8039" s="12" t="s">
        <v>2</v>
      </c>
      <c r="I8039" s="12" t="s">
        <v>2</v>
      </c>
      <c r="J8039" s="12" t="s">
        <v>2</v>
      </c>
    </row>
    <row r="8040" spans="6:10">
      <c r="F8040" s="12" t="s">
        <v>2</v>
      </c>
      <c r="G8040" s="12" t="s">
        <v>2</v>
      </c>
      <c r="I8040" s="12" t="s">
        <v>2</v>
      </c>
      <c r="J8040" s="12" t="s">
        <v>2</v>
      </c>
    </row>
    <row r="8041" spans="6:10">
      <c r="F8041" s="12" t="s">
        <v>2</v>
      </c>
      <c r="G8041" s="12" t="s">
        <v>2</v>
      </c>
      <c r="I8041" s="12" t="s">
        <v>2</v>
      </c>
      <c r="J8041" s="12" t="s">
        <v>2</v>
      </c>
    </row>
    <row r="8042" spans="6:10">
      <c r="F8042" s="12" t="s">
        <v>2</v>
      </c>
      <c r="G8042" s="12" t="s">
        <v>2</v>
      </c>
      <c r="I8042" s="12" t="s">
        <v>2</v>
      </c>
      <c r="J8042" s="12" t="s">
        <v>2</v>
      </c>
    </row>
    <row r="8043" spans="6:10">
      <c r="F8043" s="12" t="s">
        <v>2</v>
      </c>
      <c r="G8043" s="12" t="s">
        <v>2</v>
      </c>
      <c r="I8043" s="12" t="s">
        <v>2</v>
      </c>
      <c r="J8043" s="12" t="s">
        <v>2</v>
      </c>
    </row>
    <row r="8044" spans="6:10">
      <c r="F8044" s="12" t="s">
        <v>2</v>
      </c>
      <c r="G8044" s="12" t="s">
        <v>2</v>
      </c>
      <c r="I8044" s="12" t="s">
        <v>2</v>
      </c>
      <c r="J8044" s="12" t="s">
        <v>2</v>
      </c>
    </row>
    <row r="8045" spans="6:10">
      <c r="F8045" s="12" t="s">
        <v>2</v>
      </c>
      <c r="G8045" s="12" t="s">
        <v>2</v>
      </c>
      <c r="I8045" s="12" t="s">
        <v>2</v>
      </c>
      <c r="J8045" s="12" t="s">
        <v>2</v>
      </c>
    </row>
    <row r="8046" spans="6:10">
      <c r="F8046" s="12" t="s">
        <v>2</v>
      </c>
      <c r="G8046" s="12" t="s">
        <v>2</v>
      </c>
      <c r="I8046" s="12" t="s">
        <v>2</v>
      </c>
      <c r="J8046" s="12" t="s">
        <v>2</v>
      </c>
    </row>
    <row r="8047" spans="6:10">
      <c r="F8047" s="12" t="s">
        <v>2</v>
      </c>
      <c r="G8047" s="12" t="s">
        <v>2</v>
      </c>
      <c r="I8047" s="12" t="s">
        <v>2</v>
      </c>
      <c r="J8047" s="12" t="s">
        <v>2</v>
      </c>
    </row>
    <row r="8048" spans="6:10">
      <c r="F8048" s="12" t="s">
        <v>2</v>
      </c>
      <c r="G8048" s="12" t="s">
        <v>2</v>
      </c>
      <c r="I8048" s="12" t="s">
        <v>2</v>
      </c>
      <c r="J8048" s="12" t="s">
        <v>2</v>
      </c>
    </row>
    <row r="8049" spans="6:10">
      <c r="F8049" s="12" t="s">
        <v>2</v>
      </c>
      <c r="G8049" s="12" t="s">
        <v>2</v>
      </c>
      <c r="I8049" s="12" t="s">
        <v>2</v>
      </c>
      <c r="J8049" s="12" t="s">
        <v>2</v>
      </c>
    </row>
    <row r="8050" spans="6:10">
      <c r="F8050" s="12" t="s">
        <v>2</v>
      </c>
      <c r="G8050" s="12" t="s">
        <v>2</v>
      </c>
      <c r="I8050" s="12" t="s">
        <v>2</v>
      </c>
      <c r="J8050" s="12" t="s">
        <v>2</v>
      </c>
    </row>
    <row r="8051" spans="6:10">
      <c r="F8051" s="12" t="s">
        <v>2</v>
      </c>
      <c r="G8051" s="12" t="s">
        <v>2</v>
      </c>
      <c r="I8051" s="12" t="s">
        <v>2</v>
      </c>
      <c r="J8051" s="12" t="s">
        <v>2</v>
      </c>
    </row>
    <row r="8052" spans="6:10">
      <c r="F8052" s="12" t="s">
        <v>2</v>
      </c>
      <c r="G8052" s="12" t="s">
        <v>2</v>
      </c>
      <c r="I8052" s="12" t="s">
        <v>2</v>
      </c>
      <c r="J8052" s="12" t="s">
        <v>2</v>
      </c>
    </row>
    <row r="8053" spans="6:10">
      <c r="F8053" s="12" t="s">
        <v>2</v>
      </c>
      <c r="G8053" s="12" t="s">
        <v>2</v>
      </c>
      <c r="I8053" s="12" t="s">
        <v>2</v>
      </c>
      <c r="J8053" s="12" t="s">
        <v>2</v>
      </c>
    </row>
    <row r="8054" spans="6:10">
      <c r="F8054" s="12" t="s">
        <v>2</v>
      </c>
      <c r="G8054" s="12" t="s">
        <v>2</v>
      </c>
      <c r="I8054" s="12" t="s">
        <v>2</v>
      </c>
      <c r="J8054" s="12" t="s">
        <v>2</v>
      </c>
    </row>
    <row r="8055" spans="6:10">
      <c r="F8055" s="12" t="s">
        <v>2</v>
      </c>
      <c r="G8055" s="12" t="s">
        <v>2</v>
      </c>
      <c r="I8055" s="12" t="s">
        <v>2</v>
      </c>
      <c r="J8055" s="12" t="s">
        <v>2</v>
      </c>
    </row>
    <row r="8056" spans="6:10">
      <c r="F8056" s="12" t="s">
        <v>2</v>
      </c>
      <c r="G8056" s="12" t="s">
        <v>2</v>
      </c>
      <c r="I8056" s="12" t="s">
        <v>2</v>
      </c>
      <c r="J8056" s="12" t="s">
        <v>2</v>
      </c>
    </row>
    <row r="8057" spans="6:10">
      <c r="F8057" s="12" t="s">
        <v>2</v>
      </c>
      <c r="G8057" s="12" t="s">
        <v>2</v>
      </c>
      <c r="I8057" s="12" t="s">
        <v>2</v>
      </c>
      <c r="J8057" s="12" t="s">
        <v>2</v>
      </c>
    </row>
    <row r="8058" spans="6:10">
      <c r="F8058" s="12" t="s">
        <v>2</v>
      </c>
      <c r="G8058" s="12" t="s">
        <v>2</v>
      </c>
      <c r="I8058" s="12" t="s">
        <v>2</v>
      </c>
      <c r="J8058" s="12" t="s">
        <v>2</v>
      </c>
    </row>
    <row r="8059" spans="6:10">
      <c r="F8059" s="12" t="s">
        <v>2</v>
      </c>
      <c r="G8059" s="12" t="s">
        <v>2</v>
      </c>
      <c r="I8059" s="12" t="s">
        <v>2</v>
      </c>
      <c r="J8059" s="12" t="s">
        <v>2</v>
      </c>
    </row>
    <row r="8060" spans="6:10">
      <c r="F8060" s="12" t="s">
        <v>2</v>
      </c>
      <c r="G8060" s="12" t="s">
        <v>2</v>
      </c>
      <c r="I8060" s="12" t="s">
        <v>2</v>
      </c>
      <c r="J8060" s="12" t="s">
        <v>2</v>
      </c>
    </row>
    <row r="8061" spans="6:10">
      <c r="F8061" s="12" t="s">
        <v>2</v>
      </c>
      <c r="G8061" s="12" t="s">
        <v>2</v>
      </c>
      <c r="I8061" s="12" t="s">
        <v>2</v>
      </c>
      <c r="J8061" s="12" t="s">
        <v>2</v>
      </c>
    </row>
    <row r="8062" spans="6:10">
      <c r="F8062" s="12" t="s">
        <v>2</v>
      </c>
      <c r="G8062" s="12" t="s">
        <v>2</v>
      </c>
      <c r="I8062" s="12" t="s">
        <v>2</v>
      </c>
      <c r="J8062" s="12" t="s">
        <v>2</v>
      </c>
    </row>
    <row r="8063" spans="6:10">
      <c r="F8063" s="12" t="s">
        <v>2</v>
      </c>
      <c r="G8063" s="12" t="s">
        <v>2</v>
      </c>
      <c r="I8063" s="12" t="s">
        <v>2</v>
      </c>
      <c r="J8063" s="12" t="s">
        <v>2</v>
      </c>
    </row>
    <row r="8064" spans="6:10">
      <c r="F8064" s="12" t="s">
        <v>2</v>
      </c>
      <c r="G8064" s="12" t="s">
        <v>2</v>
      </c>
      <c r="I8064" s="12" t="s">
        <v>2</v>
      </c>
      <c r="J8064" s="12" t="s">
        <v>2</v>
      </c>
    </row>
    <row r="8065" spans="6:10">
      <c r="F8065" s="12" t="s">
        <v>2</v>
      </c>
      <c r="G8065" s="12" t="s">
        <v>2</v>
      </c>
      <c r="I8065" s="12" t="s">
        <v>2</v>
      </c>
      <c r="J8065" s="12" t="s">
        <v>2</v>
      </c>
    </row>
    <row r="8066" spans="6:10">
      <c r="F8066" s="12" t="s">
        <v>2</v>
      </c>
      <c r="G8066" s="12" t="s">
        <v>2</v>
      </c>
      <c r="I8066" s="12" t="s">
        <v>2</v>
      </c>
      <c r="J8066" s="12" t="s">
        <v>2</v>
      </c>
    </row>
    <row r="8067" spans="6:10">
      <c r="F8067" s="12" t="s">
        <v>2</v>
      </c>
      <c r="G8067" s="12" t="s">
        <v>2</v>
      </c>
      <c r="I8067" s="12" t="s">
        <v>2</v>
      </c>
      <c r="J8067" s="12" t="s">
        <v>2</v>
      </c>
    </row>
    <row r="8068" spans="6:10">
      <c r="F8068" s="12" t="s">
        <v>2</v>
      </c>
      <c r="G8068" s="12" t="s">
        <v>2</v>
      </c>
      <c r="I8068" s="12" t="s">
        <v>2</v>
      </c>
      <c r="J8068" s="12" t="s">
        <v>2</v>
      </c>
    </row>
    <row r="8069" spans="6:10">
      <c r="F8069" s="12" t="s">
        <v>2</v>
      </c>
      <c r="G8069" s="12" t="s">
        <v>2</v>
      </c>
      <c r="I8069" s="12" t="s">
        <v>2</v>
      </c>
      <c r="J8069" s="12" t="s">
        <v>2</v>
      </c>
    </row>
    <row r="8070" spans="6:10">
      <c r="F8070" s="12" t="s">
        <v>2</v>
      </c>
      <c r="G8070" s="12" t="s">
        <v>2</v>
      </c>
      <c r="I8070" s="12" t="s">
        <v>2</v>
      </c>
      <c r="J8070" s="12" t="s">
        <v>2</v>
      </c>
    </row>
    <row r="8071" spans="6:10">
      <c r="F8071" s="12" t="s">
        <v>2</v>
      </c>
      <c r="G8071" s="12" t="s">
        <v>2</v>
      </c>
      <c r="I8071" s="12" t="s">
        <v>2</v>
      </c>
      <c r="J8071" s="12" t="s">
        <v>2</v>
      </c>
    </row>
    <row r="8072" spans="6:10">
      <c r="F8072" s="12" t="s">
        <v>2</v>
      </c>
      <c r="G8072" s="12" t="s">
        <v>2</v>
      </c>
      <c r="I8072" s="12" t="s">
        <v>2</v>
      </c>
      <c r="J8072" s="12" t="s">
        <v>2</v>
      </c>
    </row>
    <row r="8073" spans="6:10">
      <c r="F8073" s="12" t="s">
        <v>2</v>
      </c>
      <c r="G8073" s="12" t="s">
        <v>2</v>
      </c>
      <c r="I8073" s="12" t="s">
        <v>2</v>
      </c>
      <c r="J8073" s="12" t="s">
        <v>2</v>
      </c>
    </row>
    <row r="8074" spans="6:10">
      <c r="F8074" s="12" t="s">
        <v>2</v>
      </c>
      <c r="G8074" s="12" t="s">
        <v>2</v>
      </c>
      <c r="I8074" s="12" t="s">
        <v>2</v>
      </c>
      <c r="J8074" s="12" t="s">
        <v>2</v>
      </c>
    </row>
    <row r="8075" spans="6:10">
      <c r="F8075" s="12" t="s">
        <v>2</v>
      </c>
      <c r="G8075" s="12" t="s">
        <v>2</v>
      </c>
      <c r="I8075" s="12" t="s">
        <v>2</v>
      </c>
      <c r="J8075" s="12" t="s">
        <v>2</v>
      </c>
    </row>
    <row r="8076" spans="6:10">
      <c r="F8076" s="12" t="s">
        <v>2</v>
      </c>
      <c r="G8076" s="12" t="s">
        <v>2</v>
      </c>
      <c r="I8076" s="12" t="s">
        <v>2</v>
      </c>
      <c r="J8076" s="12" t="s">
        <v>2</v>
      </c>
    </row>
    <row r="8077" spans="6:10">
      <c r="F8077" s="12" t="s">
        <v>2</v>
      </c>
      <c r="G8077" s="12" t="s">
        <v>2</v>
      </c>
      <c r="I8077" s="12" t="s">
        <v>2</v>
      </c>
      <c r="J8077" s="12" t="s">
        <v>2</v>
      </c>
    </row>
    <row r="8078" spans="6:10">
      <c r="F8078" s="12" t="s">
        <v>2</v>
      </c>
      <c r="G8078" s="12" t="s">
        <v>2</v>
      </c>
      <c r="I8078" s="12" t="s">
        <v>2</v>
      </c>
      <c r="J8078" s="12" t="s">
        <v>2</v>
      </c>
    </row>
    <row r="8079" spans="6:10">
      <c r="F8079" s="12" t="s">
        <v>2</v>
      </c>
      <c r="G8079" s="12" t="s">
        <v>2</v>
      </c>
      <c r="I8079" s="12" t="s">
        <v>2</v>
      </c>
      <c r="J8079" s="12" t="s">
        <v>2</v>
      </c>
    </row>
    <row r="8080" spans="6:10">
      <c r="F8080" s="12" t="s">
        <v>2</v>
      </c>
      <c r="G8080" s="12" t="s">
        <v>2</v>
      </c>
      <c r="I8080" s="12" t="s">
        <v>2</v>
      </c>
      <c r="J8080" s="12" t="s">
        <v>2</v>
      </c>
    </row>
    <row r="8081" spans="6:10">
      <c r="F8081" s="12" t="s">
        <v>2</v>
      </c>
      <c r="G8081" s="12" t="s">
        <v>2</v>
      </c>
      <c r="I8081" s="12" t="s">
        <v>2</v>
      </c>
      <c r="J8081" s="12" t="s">
        <v>2</v>
      </c>
    </row>
    <row r="8082" spans="6:10">
      <c r="F8082" s="12" t="s">
        <v>2</v>
      </c>
      <c r="G8082" s="12" t="s">
        <v>2</v>
      </c>
      <c r="I8082" s="12" t="s">
        <v>2</v>
      </c>
      <c r="J8082" s="12" t="s">
        <v>2</v>
      </c>
    </row>
    <row r="8083" spans="6:10">
      <c r="F8083" s="12" t="s">
        <v>2</v>
      </c>
      <c r="G8083" s="12" t="s">
        <v>2</v>
      </c>
      <c r="I8083" s="12" t="s">
        <v>2</v>
      </c>
      <c r="J8083" s="12" t="s">
        <v>2</v>
      </c>
    </row>
    <row r="8084" spans="6:10">
      <c r="F8084" s="12" t="s">
        <v>2</v>
      </c>
      <c r="G8084" s="12" t="s">
        <v>2</v>
      </c>
      <c r="I8084" s="12" t="s">
        <v>2</v>
      </c>
      <c r="J8084" s="12" t="s">
        <v>2</v>
      </c>
    </row>
    <row r="8085" spans="6:10">
      <c r="F8085" s="12" t="s">
        <v>2</v>
      </c>
      <c r="G8085" s="12" t="s">
        <v>2</v>
      </c>
      <c r="I8085" s="12" t="s">
        <v>2</v>
      </c>
      <c r="J8085" s="12" t="s">
        <v>2</v>
      </c>
    </row>
    <row r="8086" spans="6:10">
      <c r="F8086" s="12" t="s">
        <v>2</v>
      </c>
      <c r="G8086" s="12" t="s">
        <v>2</v>
      </c>
      <c r="I8086" s="12" t="s">
        <v>2</v>
      </c>
      <c r="J8086" s="12" t="s">
        <v>2</v>
      </c>
    </row>
    <row r="8087" spans="6:10">
      <c r="F8087" s="12" t="s">
        <v>2</v>
      </c>
      <c r="G8087" s="12" t="s">
        <v>2</v>
      </c>
      <c r="I8087" s="12" t="s">
        <v>2</v>
      </c>
      <c r="J8087" s="12" t="s">
        <v>2</v>
      </c>
    </row>
    <row r="8088" spans="6:10">
      <c r="F8088" s="12" t="s">
        <v>2</v>
      </c>
      <c r="G8088" s="12" t="s">
        <v>2</v>
      </c>
      <c r="I8088" s="12" t="s">
        <v>2</v>
      </c>
      <c r="J8088" s="12" t="s">
        <v>2</v>
      </c>
    </row>
    <row r="8089" spans="6:10">
      <c r="F8089" s="12" t="s">
        <v>2</v>
      </c>
      <c r="G8089" s="12" t="s">
        <v>2</v>
      </c>
      <c r="I8089" s="12" t="s">
        <v>2</v>
      </c>
      <c r="J8089" s="12" t="s">
        <v>2</v>
      </c>
    </row>
    <row r="8090" spans="6:10">
      <c r="F8090" s="12" t="s">
        <v>2</v>
      </c>
      <c r="G8090" s="12" t="s">
        <v>2</v>
      </c>
      <c r="I8090" s="12" t="s">
        <v>2</v>
      </c>
      <c r="J8090" s="12" t="s">
        <v>2</v>
      </c>
    </row>
    <row r="8091" spans="6:10">
      <c r="F8091" s="12" t="s">
        <v>2</v>
      </c>
      <c r="G8091" s="12" t="s">
        <v>2</v>
      </c>
      <c r="I8091" s="12" t="s">
        <v>2</v>
      </c>
      <c r="J8091" s="12" t="s">
        <v>2</v>
      </c>
    </row>
    <row r="8092" spans="6:10">
      <c r="F8092" s="12" t="s">
        <v>2</v>
      </c>
      <c r="G8092" s="12" t="s">
        <v>2</v>
      </c>
      <c r="I8092" s="12" t="s">
        <v>2</v>
      </c>
      <c r="J8092" s="12" t="s">
        <v>2</v>
      </c>
    </row>
    <row r="8093" spans="6:10">
      <c r="F8093" s="12" t="s">
        <v>2</v>
      </c>
      <c r="G8093" s="12" t="s">
        <v>2</v>
      </c>
      <c r="I8093" s="12" t="s">
        <v>2</v>
      </c>
      <c r="J8093" s="12" t="s">
        <v>2</v>
      </c>
    </row>
    <row r="8094" spans="6:10">
      <c r="F8094" s="12" t="s">
        <v>2</v>
      </c>
      <c r="G8094" s="12" t="s">
        <v>2</v>
      </c>
      <c r="I8094" s="12" t="s">
        <v>2</v>
      </c>
      <c r="J8094" s="12" t="s">
        <v>2</v>
      </c>
    </row>
    <row r="8095" spans="6:10">
      <c r="F8095" s="12" t="s">
        <v>2</v>
      </c>
      <c r="G8095" s="12" t="s">
        <v>2</v>
      </c>
      <c r="I8095" s="12" t="s">
        <v>2</v>
      </c>
      <c r="J8095" s="12" t="s">
        <v>2</v>
      </c>
    </row>
    <row r="8096" spans="6:10">
      <c r="F8096" s="12" t="s">
        <v>2</v>
      </c>
      <c r="G8096" s="12" t="s">
        <v>2</v>
      </c>
      <c r="I8096" s="12" t="s">
        <v>2</v>
      </c>
      <c r="J8096" s="12" t="s">
        <v>2</v>
      </c>
    </row>
    <row r="8097" spans="6:10">
      <c r="F8097" s="12" t="s">
        <v>2</v>
      </c>
      <c r="G8097" s="12" t="s">
        <v>2</v>
      </c>
      <c r="I8097" s="12" t="s">
        <v>2</v>
      </c>
      <c r="J8097" s="12" t="s">
        <v>2</v>
      </c>
    </row>
    <row r="8098" spans="6:10">
      <c r="F8098" s="12" t="s">
        <v>2</v>
      </c>
      <c r="G8098" s="12" t="s">
        <v>2</v>
      </c>
      <c r="I8098" s="12" t="s">
        <v>2</v>
      </c>
      <c r="J8098" s="12" t="s">
        <v>2</v>
      </c>
    </row>
    <row r="8099" spans="6:10">
      <c r="F8099" s="12" t="s">
        <v>2</v>
      </c>
      <c r="G8099" s="12" t="s">
        <v>2</v>
      </c>
      <c r="I8099" s="12" t="s">
        <v>2</v>
      </c>
      <c r="J8099" s="12" t="s">
        <v>2</v>
      </c>
    </row>
    <row r="8100" spans="6:10">
      <c r="F8100" s="12" t="s">
        <v>2</v>
      </c>
      <c r="G8100" s="12" t="s">
        <v>2</v>
      </c>
      <c r="I8100" s="12" t="s">
        <v>2</v>
      </c>
      <c r="J8100" s="12" t="s">
        <v>2</v>
      </c>
    </row>
    <row r="8101" spans="6:10">
      <c r="F8101" s="12" t="s">
        <v>2</v>
      </c>
      <c r="G8101" s="12" t="s">
        <v>2</v>
      </c>
      <c r="I8101" s="12" t="s">
        <v>2</v>
      </c>
      <c r="J8101" s="12" t="s">
        <v>2</v>
      </c>
    </row>
    <row r="8102" spans="6:10">
      <c r="F8102" s="12" t="s">
        <v>2</v>
      </c>
      <c r="G8102" s="12" t="s">
        <v>2</v>
      </c>
      <c r="I8102" s="12" t="s">
        <v>2</v>
      </c>
      <c r="J8102" s="12" t="s">
        <v>2</v>
      </c>
    </row>
    <row r="8103" spans="6:10">
      <c r="F8103" s="12" t="s">
        <v>2</v>
      </c>
      <c r="G8103" s="12" t="s">
        <v>2</v>
      </c>
      <c r="I8103" s="12" t="s">
        <v>2</v>
      </c>
      <c r="J8103" s="12" t="s">
        <v>2</v>
      </c>
    </row>
    <row r="8104" spans="6:10">
      <c r="F8104" s="12" t="s">
        <v>2</v>
      </c>
      <c r="G8104" s="12" t="s">
        <v>2</v>
      </c>
      <c r="I8104" s="12" t="s">
        <v>2</v>
      </c>
      <c r="J8104" s="12" t="s">
        <v>2</v>
      </c>
    </row>
    <row r="8105" spans="6:10">
      <c r="F8105" s="12" t="s">
        <v>2</v>
      </c>
      <c r="G8105" s="12" t="s">
        <v>2</v>
      </c>
      <c r="I8105" s="12" t="s">
        <v>2</v>
      </c>
      <c r="J8105" s="12" t="s">
        <v>2</v>
      </c>
    </row>
    <row r="8106" spans="6:10">
      <c r="F8106" s="12" t="s">
        <v>2</v>
      </c>
      <c r="G8106" s="12" t="s">
        <v>2</v>
      </c>
      <c r="I8106" s="12" t="s">
        <v>2</v>
      </c>
      <c r="J8106" s="12" t="s">
        <v>2</v>
      </c>
    </row>
    <row r="8107" spans="6:10">
      <c r="F8107" s="12" t="s">
        <v>2</v>
      </c>
      <c r="G8107" s="12" t="s">
        <v>2</v>
      </c>
      <c r="I8107" s="12" t="s">
        <v>2</v>
      </c>
      <c r="J8107" s="12" t="s">
        <v>2</v>
      </c>
    </row>
    <row r="8108" spans="6:10">
      <c r="F8108" s="12" t="s">
        <v>2</v>
      </c>
      <c r="G8108" s="12" t="s">
        <v>2</v>
      </c>
      <c r="I8108" s="12" t="s">
        <v>2</v>
      </c>
      <c r="J8108" s="12" t="s">
        <v>2</v>
      </c>
    </row>
    <row r="8109" spans="6:10">
      <c r="F8109" s="12" t="s">
        <v>2</v>
      </c>
      <c r="G8109" s="12" t="s">
        <v>2</v>
      </c>
      <c r="I8109" s="12" t="s">
        <v>2</v>
      </c>
      <c r="J8109" s="12" t="s">
        <v>2</v>
      </c>
    </row>
    <row r="8110" spans="6:10">
      <c r="F8110" s="12" t="s">
        <v>2</v>
      </c>
      <c r="G8110" s="12" t="s">
        <v>2</v>
      </c>
      <c r="I8110" s="12" t="s">
        <v>2</v>
      </c>
      <c r="J8110" s="12" t="s">
        <v>2</v>
      </c>
    </row>
    <row r="8111" spans="6:10">
      <c r="F8111" s="12" t="s">
        <v>2</v>
      </c>
      <c r="G8111" s="12" t="s">
        <v>2</v>
      </c>
      <c r="I8111" s="12" t="s">
        <v>2</v>
      </c>
      <c r="J8111" s="12" t="s">
        <v>2</v>
      </c>
    </row>
    <row r="8112" spans="6:10">
      <c r="F8112" s="12" t="s">
        <v>2</v>
      </c>
      <c r="G8112" s="12" t="s">
        <v>2</v>
      </c>
      <c r="I8112" s="12" t="s">
        <v>2</v>
      </c>
      <c r="J8112" s="12" t="s">
        <v>2</v>
      </c>
    </row>
    <row r="8113" spans="6:10">
      <c r="F8113" s="12" t="s">
        <v>2</v>
      </c>
      <c r="G8113" s="12" t="s">
        <v>2</v>
      </c>
      <c r="I8113" s="12" t="s">
        <v>2</v>
      </c>
      <c r="J8113" s="12" t="s">
        <v>2</v>
      </c>
    </row>
    <row r="8114" spans="6:10">
      <c r="F8114" s="12" t="s">
        <v>2</v>
      </c>
      <c r="G8114" s="12" t="s">
        <v>2</v>
      </c>
      <c r="I8114" s="12" t="s">
        <v>2</v>
      </c>
      <c r="J8114" s="12" t="s">
        <v>2</v>
      </c>
    </row>
    <row r="8115" spans="6:10">
      <c r="F8115" s="12" t="s">
        <v>2</v>
      </c>
      <c r="G8115" s="12" t="s">
        <v>2</v>
      </c>
      <c r="I8115" s="12" t="s">
        <v>2</v>
      </c>
      <c r="J8115" s="12" t="s">
        <v>2</v>
      </c>
    </row>
    <row r="8116" spans="6:10">
      <c r="F8116" s="12" t="s">
        <v>2</v>
      </c>
      <c r="G8116" s="12" t="s">
        <v>2</v>
      </c>
      <c r="I8116" s="12" t="s">
        <v>2</v>
      </c>
      <c r="J8116" s="12" t="s">
        <v>2</v>
      </c>
    </row>
    <row r="8117" spans="6:10">
      <c r="F8117" s="12" t="s">
        <v>2</v>
      </c>
      <c r="G8117" s="12" t="s">
        <v>2</v>
      </c>
      <c r="I8117" s="12" t="s">
        <v>2</v>
      </c>
      <c r="J8117" s="12" t="s">
        <v>2</v>
      </c>
    </row>
    <row r="8118" spans="6:10">
      <c r="F8118" s="12" t="s">
        <v>2</v>
      </c>
      <c r="G8118" s="12" t="s">
        <v>2</v>
      </c>
      <c r="I8118" s="12" t="s">
        <v>2</v>
      </c>
      <c r="J8118" s="12" t="s">
        <v>2</v>
      </c>
    </row>
    <row r="8119" spans="6:10">
      <c r="F8119" s="12" t="s">
        <v>2</v>
      </c>
      <c r="G8119" s="12" t="s">
        <v>2</v>
      </c>
      <c r="I8119" s="12" t="s">
        <v>2</v>
      </c>
      <c r="J8119" s="12" t="s">
        <v>2</v>
      </c>
    </row>
    <row r="8120" spans="6:10">
      <c r="F8120" s="12" t="s">
        <v>2</v>
      </c>
      <c r="G8120" s="12" t="s">
        <v>2</v>
      </c>
      <c r="I8120" s="12" t="s">
        <v>2</v>
      </c>
      <c r="J8120" s="12" t="s">
        <v>2</v>
      </c>
    </row>
    <row r="8121" spans="6:10">
      <c r="F8121" s="12" t="s">
        <v>2</v>
      </c>
      <c r="G8121" s="12" t="s">
        <v>2</v>
      </c>
      <c r="I8121" s="12" t="s">
        <v>2</v>
      </c>
      <c r="J8121" s="12" t="s">
        <v>2</v>
      </c>
    </row>
    <row r="8122" spans="6:10">
      <c r="F8122" s="12" t="s">
        <v>2</v>
      </c>
      <c r="G8122" s="12" t="s">
        <v>2</v>
      </c>
      <c r="I8122" s="12" t="s">
        <v>2</v>
      </c>
      <c r="J8122" s="12" t="s">
        <v>2</v>
      </c>
    </row>
    <row r="8123" spans="6:10">
      <c r="F8123" s="12" t="s">
        <v>2</v>
      </c>
      <c r="G8123" s="12" t="s">
        <v>2</v>
      </c>
      <c r="I8123" s="12" t="s">
        <v>2</v>
      </c>
      <c r="J8123" s="12" t="s">
        <v>2</v>
      </c>
    </row>
    <row r="8124" spans="6:10">
      <c r="F8124" s="12" t="s">
        <v>2</v>
      </c>
      <c r="G8124" s="12" t="s">
        <v>2</v>
      </c>
      <c r="I8124" s="12" t="s">
        <v>2</v>
      </c>
      <c r="J8124" s="12" t="s">
        <v>2</v>
      </c>
    </row>
    <row r="8125" spans="6:10">
      <c r="F8125" s="12" t="s">
        <v>2</v>
      </c>
      <c r="G8125" s="12" t="s">
        <v>2</v>
      </c>
      <c r="I8125" s="12" t="s">
        <v>2</v>
      </c>
      <c r="J8125" s="12" t="s">
        <v>2</v>
      </c>
    </row>
    <row r="8126" spans="6:10">
      <c r="F8126" s="12" t="s">
        <v>2</v>
      </c>
      <c r="G8126" s="12" t="s">
        <v>2</v>
      </c>
      <c r="I8126" s="12" t="s">
        <v>2</v>
      </c>
      <c r="J8126" s="12" t="s">
        <v>2</v>
      </c>
    </row>
    <row r="8127" spans="6:10">
      <c r="F8127" s="12" t="s">
        <v>2</v>
      </c>
      <c r="G8127" s="12" t="s">
        <v>2</v>
      </c>
      <c r="I8127" s="12" t="s">
        <v>2</v>
      </c>
      <c r="J8127" s="12" t="s">
        <v>2</v>
      </c>
    </row>
    <row r="8128" spans="6:10">
      <c r="F8128" s="12" t="s">
        <v>2</v>
      </c>
      <c r="G8128" s="12" t="s">
        <v>2</v>
      </c>
      <c r="I8128" s="12" t="s">
        <v>2</v>
      </c>
      <c r="J8128" s="12" t="s">
        <v>2</v>
      </c>
    </row>
    <row r="8129" spans="6:10">
      <c r="F8129" s="12" t="s">
        <v>2</v>
      </c>
      <c r="G8129" s="12" t="s">
        <v>2</v>
      </c>
      <c r="I8129" s="12" t="s">
        <v>2</v>
      </c>
      <c r="J8129" s="12" t="s">
        <v>2</v>
      </c>
    </row>
    <row r="8130" spans="6:10">
      <c r="F8130" s="12" t="s">
        <v>2</v>
      </c>
      <c r="G8130" s="12" t="s">
        <v>2</v>
      </c>
      <c r="I8130" s="12" t="s">
        <v>2</v>
      </c>
      <c r="J8130" s="12" t="s">
        <v>2</v>
      </c>
    </row>
    <row r="8131" spans="6:10">
      <c r="F8131" s="12" t="s">
        <v>2</v>
      </c>
      <c r="G8131" s="12" t="s">
        <v>2</v>
      </c>
      <c r="I8131" s="12" t="s">
        <v>2</v>
      </c>
      <c r="J8131" s="12" t="s">
        <v>2</v>
      </c>
    </row>
    <row r="8132" spans="6:10">
      <c r="F8132" s="12" t="s">
        <v>2</v>
      </c>
      <c r="G8132" s="12" t="s">
        <v>2</v>
      </c>
      <c r="I8132" s="12" t="s">
        <v>2</v>
      </c>
      <c r="J8132" s="12" t="s">
        <v>2</v>
      </c>
    </row>
    <row r="8133" spans="6:10">
      <c r="F8133" s="12" t="s">
        <v>2</v>
      </c>
      <c r="G8133" s="12" t="s">
        <v>2</v>
      </c>
      <c r="I8133" s="12" t="s">
        <v>2</v>
      </c>
      <c r="J8133" s="12" t="s">
        <v>2</v>
      </c>
    </row>
    <row r="8134" spans="6:10">
      <c r="F8134" s="12" t="s">
        <v>2</v>
      </c>
      <c r="G8134" s="12" t="s">
        <v>2</v>
      </c>
      <c r="I8134" s="12" t="s">
        <v>2</v>
      </c>
      <c r="J8134" s="12" t="s">
        <v>2</v>
      </c>
    </row>
    <row r="8135" spans="6:10">
      <c r="F8135" s="12" t="s">
        <v>2</v>
      </c>
      <c r="G8135" s="12" t="s">
        <v>2</v>
      </c>
      <c r="I8135" s="12" t="s">
        <v>2</v>
      </c>
      <c r="J8135" s="12" t="s">
        <v>2</v>
      </c>
    </row>
    <row r="8136" spans="6:10">
      <c r="F8136" s="12" t="s">
        <v>2</v>
      </c>
      <c r="G8136" s="12" t="s">
        <v>2</v>
      </c>
      <c r="I8136" s="12" t="s">
        <v>2</v>
      </c>
      <c r="J8136" s="12" t="s">
        <v>2</v>
      </c>
    </row>
    <row r="8137" spans="6:10">
      <c r="F8137" s="12" t="s">
        <v>2</v>
      </c>
      <c r="G8137" s="12" t="s">
        <v>2</v>
      </c>
      <c r="I8137" s="12" t="s">
        <v>2</v>
      </c>
      <c r="J8137" s="12" t="s">
        <v>2</v>
      </c>
    </row>
    <row r="8138" spans="6:10">
      <c r="F8138" s="12" t="s">
        <v>2</v>
      </c>
      <c r="G8138" s="12" t="s">
        <v>2</v>
      </c>
      <c r="I8138" s="12" t="s">
        <v>2</v>
      </c>
      <c r="J8138" s="12" t="s">
        <v>2</v>
      </c>
    </row>
    <row r="8139" spans="6:10">
      <c r="F8139" s="12" t="s">
        <v>2</v>
      </c>
      <c r="G8139" s="12" t="s">
        <v>2</v>
      </c>
      <c r="I8139" s="12" t="s">
        <v>2</v>
      </c>
      <c r="J8139" s="12" t="s">
        <v>2</v>
      </c>
    </row>
    <row r="8140" spans="6:10">
      <c r="F8140" s="12" t="s">
        <v>2</v>
      </c>
      <c r="G8140" s="12" t="s">
        <v>2</v>
      </c>
      <c r="I8140" s="12" t="s">
        <v>2</v>
      </c>
      <c r="J8140" s="12" t="s">
        <v>2</v>
      </c>
    </row>
    <row r="8141" spans="6:10">
      <c r="F8141" s="12" t="s">
        <v>2</v>
      </c>
      <c r="G8141" s="12" t="s">
        <v>2</v>
      </c>
      <c r="I8141" s="12" t="s">
        <v>2</v>
      </c>
      <c r="J8141" s="12" t="s">
        <v>2</v>
      </c>
    </row>
    <row r="8142" spans="6:10">
      <c r="F8142" s="12" t="s">
        <v>2</v>
      </c>
      <c r="G8142" s="12" t="s">
        <v>2</v>
      </c>
      <c r="I8142" s="12" t="s">
        <v>2</v>
      </c>
      <c r="J8142" s="12" t="s">
        <v>2</v>
      </c>
    </row>
    <row r="8143" spans="6:10">
      <c r="F8143" s="12" t="s">
        <v>2</v>
      </c>
      <c r="G8143" s="12" t="s">
        <v>2</v>
      </c>
      <c r="I8143" s="12" t="s">
        <v>2</v>
      </c>
      <c r="J8143" s="12" t="s">
        <v>2</v>
      </c>
    </row>
    <row r="8144" spans="6:10">
      <c r="F8144" s="12" t="s">
        <v>2</v>
      </c>
      <c r="G8144" s="12" t="s">
        <v>2</v>
      </c>
      <c r="I8144" s="12" t="s">
        <v>2</v>
      </c>
      <c r="J8144" s="12" t="s">
        <v>2</v>
      </c>
    </row>
    <row r="8145" spans="6:10">
      <c r="F8145" s="12" t="s">
        <v>2</v>
      </c>
      <c r="G8145" s="12" t="s">
        <v>2</v>
      </c>
      <c r="I8145" s="12" t="s">
        <v>2</v>
      </c>
      <c r="J8145" s="12" t="s">
        <v>2</v>
      </c>
    </row>
    <row r="8146" spans="6:10">
      <c r="F8146" s="12" t="s">
        <v>2</v>
      </c>
      <c r="G8146" s="12" t="s">
        <v>2</v>
      </c>
      <c r="I8146" s="12" t="s">
        <v>2</v>
      </c>
      <c r="J8146" s="12" t="s">
        <v>2</v>
      </c>
    </row>
    <row r="8147" spans="6:10">
      <c r="F8147" s="12" t="s">
        <v>2</v>
      </c>
      <c r="G8147" s="12" t="s">
        <v>2</v>
      </c>
      <c r="I8147" s="12" t="s">
        <v>2</v>
      </c>
      <c r="J8147" s="12" t="s">
        <v>2</v>
      </c>
    </row>
    <row r="8148" spans="6:10">
      <c r="F8148" s="12" t="s">
        <v>2</v>
      </c>
      <c r="G8148" s="12" t="s">
        <v>2</v>
      </c>
      <c r="I8148" s="12" t="s">
        <v>2</v>
      </c>
      <c r="J8148" s="12" t="s">
        <v>2</v>
      </c>
    </row>
    <row r="8149" spans="6:10">
      <c r="F8149" s="12" t="s">
        <v>2</v>
      </c>
      <c r="G8149" s="12" t="s">
        <v>2</v>
      </c>
      <c r="I8149" s="12" t="s">
        <v>2</v>
      </c>
      <c r="J8149" s="12" t="s">
        <v>2</v>
      </c>
    </row>
    <row r="8150" spans="6:10">
      <c r="F8150" s="12" t="s">
        <v>2</v>
      </c>
      <c r="G8150" s="12" t="s">
        <v>2</v>
      </c>
      <c r="I8150" s="12" t="s">
        <v>2</v>
      </c>
      <c r="J8150" s="12" t="s">
        <v>2</v>
      </c>
    </row>
    <row r="8151" spans="6:10">
      <c r="F8151" s="12" t="s">
        <v>2</v>
      </c>
      <c r="G8151" s="12" t="s">
        <v>2</v>
      </c>
      <c r="I8151" s="12" t="s">
        <v>2</v>
      </c>
      <c r="J8151" s="12" t="s">
        <v>2</v>
      </c>
    </row>
    <row r="8152" spans="6:10">
      <c r="F8152" s="12" t="s">
        <v>2</v>
      </c>
      <c r="G8152" s="12" t="s">
        <v>2</v>
      </c>
      <c r="I8152" s="12" t="s">
        <v>2</v>
      </c>
      <c r="J8152" s="12" t="s">
        <v>2</v>
      </c>
    </row>
    <row r="8153" spans="6:10">
      <c r="F8153" s="12" t="s">
        <v>2</v>
      </c>
      <c r="G8153" s="12" t="s">
        <v>2</v>
      </c>
      <c r="I8153" s="12" t="s">
        <v>2</v>
      </c>
      <c r="J8153" s="12" t="s">
        <v>2</v>
      </c>
    </row>
    <row r="8154" spans="6:10">
      <c r="F8154" s="12" t="s">
        <v>2</v>
      </c>
      <c r="G8154" s="12" t="s">
        <v>2</v>
      </c>
      <c r="I8154" s="12" t="s">
        <v>2</v>
      </c>
      <c r="J8154" s="12" t="s">
        <v>2</v>
      </c>
    </row>
    <row r="8155" spans="6:10">
      <c r="F8155" s="12" t="s">
        <v>2</v>
      </c>
      <c r="G8155" s="12" t="s">
        <v>2</v>
      </c>
      <c r="I8155" s="12" t="s">
        <v>2</v>
      </c>
      <c r="J8155" s="12" t="s">
        <v>2</v>
      </c>
    </row>
    <row r="8156" spans="6:10">
      <c r="F8156" s="12" t="s">
        <v>2</v>
      </c>
      <c r="G8156" s="12" t="s">
        <v>2</v>
      </c>
      <c r="I8156" s="12" t="s">
        <v>2</v>
      </c>
      <c r="J8156" s="12" t="s">
        <v>2</v>
      </c>
    </row>
    <row r="8157" spans="6:10">
      <c r="F8157" s="12" t="s">
        <v>2</v>
      </c>
      <c r="G8157" s="12" t="s">
        <v>2</v>
      </c>
      <c r="I8157" s="12" t="s">
        <v>2</v>
      </c>
      <c r="J8157" s="12" t="s">
        <v>2</v>
      </c>
    </row>
    <row r="8158" spans="6:10">
      <c r="F8158" s="12" t="s">
        <v>2</v>
      </c>
      <c r="G8158" s="12" t="s">
        <v>2</v>
      </c>
      <c r="I8158" s="12" t="s">
        <v>2</v>
      </c>
      <c r="J8158" s="12" t="s">
        <v>2</v>
      </c>
    </row>
    <row r="8159" spans="6:10">
      <c r="F8159" s="12" t="s">
        <v>2</v>
      </c>
      <c r="G8159" s="12" t="s">
        <v>2</v>
      </c>
      <c r="I8159" s="12" t="s">
        <v>2</v>
      </c>
      <c r="J8159" s="12" t="s">
        <v>2</v>
      </c>
    </row>
    <row r="8160" spans="6:10">
      <c r="F8160" s="12" t="s">
        <v>2</v>
      </c>
      <c r="G8160" s="12" t="s">
        <v>2</v>
      </c>
      <c r="I8160" s="12" t="s">
        <v>2</v>
      </c>
      <c r="J8160" s="12" t="s">
        <v>2</v>
      </c>
    </row>
    <row r="8161" spans="6:10">
      <c r="F8161" s="12" t="s">
        <v>2</v>
      </c>
      <c r="G8161" s="12" t="s">
        <v>2</v>
      </c>
      <c r="I8161" s="12" t="s">
        <v>2</v>
      </c>
      <c r="J8161" s="12" t="s">
        <v>2</v>
      </c>
    </row>
    <row r="8162" spans="6:10">
      <c r="F8162" s="12" t="s">
        <v>2</v>
      </c>
      <c r="G8162" s="12" t="s">
        <v>2</v>
      </c>
      <c r="I8162" s="12" t="s">
        <v>2</v>
      </c>
      <c r="J8162" s="12" t="s">
        <v>2</v>
      </c>
    </row>
    <row r="8163" spans="6:10">
      <c r="F8163" s="12" t="s">
        <v>2</v>
      </c>
      <c r="G8163" s="12" t="s">
        <v>2</v>
      </c>
      <c r="I8163" s="12" t="s">
        <v>2</v>
      </c>
      <c r="J8163" s="12" t="s">
        <v>2</v>
      </c>
    </row>
    <row r="8164" spans="6:10">
      <c r="F8164" s="12" t="s">
        <v>2</v>
      </c>
      <c r="G8164" s="12" t="s">
        <v>2</v>
      </c>
      <c r="I8164" s="12" t="s">
        <v>2</v>
      </c>
      <c r="J8164" s="12" t="s">
        <v>2</v>
      </c>
    </row>
    <row r="8165" spans="6:10">
      <c r="F8165" s="12" t="s">
        <v>2</v>
      </c>
      <c r="G8165" s="12" t="s">
        <v>2</v>
      </c>
      <c r="I8165" s="12" t="s">
        <v>2</v>
      </c>
      <c r="J8165" s="12" t="s">
        <v>2</v>
      </c>
    </row>
    <row r="8166" spans="6:10">
      <c r="F8166" s="12" t="s">
        <v>2</v>
      </c>
      <c r="G8166" s="12" t="s">
        <v>2</v>
      </c>
      <c r="I8166" s="12" t="s">
        <v>2</v>
      </c>
      <c r="J8166" s="12" t="s">
        <v>2</v>
      </c>
    </row>
    <row r="8167" spans="6:10">
      <c r="F8167" s="12" t="s">
        <v>2</v>
      </c>
      <c r="G8167" s="12" t="s">
        <v>2</v>
      </c>
      <c r="I8167" s="12" t="s">
        <v>2</v>
      </c>
      <c r="J8167" s="12" t="s">
        <v>2</v>
      </c>
    </row>
    <row r="8168" spans="6:10">
      <c r="F8168" s="12" t="s">
        <v>2</v>
      </c>
      <c r="G8168" s="12" t="s">
        <v>2</v>
      </c>
      <c r="I8168" s="12" t="s">
        <v>2</v>
      </c>
      <c r="J8168" s="12" t="s">
        <v>2</v>
      </c>
    </row>
    <row r="8169" spans="6:10">
      <c r="F8169" s="12" t="s">
        <v>2</v>
      </c>
      <c r="G8169" s="12" t="s">
        <v>2</v>
      </c>
      <c r="I8169" s="12" t="s">
        <v>2</v>
      </c>
      <c r="J8169" s="12" t="s">
        <v>2</v>
      </c>
    </row>
    <row r="8170" spans="6:10">
      <c r="F8170" s="12" t="s">
        <v>2</v>
      </c>
      <c r="G8170" s="12" t="s">
        <v>2</v>
      </c>
      <c r="I8170" s="12" t="s">
        <v>2</v>
      </c>
      <c r="J8170" s="12" t="s">
        <v>2</v>
      </c>
    </row>
    <row r="8171" spans="6:10">
      <c r="F8171" s="12" t="s">
        <v>2</v>
      </c>
      <c r="G8171" s="12" t="s">
        <v>2</v>
      </c>
      <c r="I8171" s="12" t="s">
        <v>2</v>
      </c>
      <c r="J8171" s="12" t="s">
        <v>2</v>
      </c>
    </row>
    <row r="8172" spans="6:10">
      <c r="F8172" s="12" t="s">
        <v>2</v>
      </c>
      <c r="G8172" s="12" t="s">
        <v>2</v>
      </c>
      <c r="I8172" s="12" t="s">
        <v>2</v>
      </c>
      <c r="J8172" s="12" t="s">
        <v>2</v>
      </c>
    </row>
    <row r="8173" spans="6:10">
      <c r="F8173" s="12" t="s">
        <v>2</v>
      </c>
      <c r="G8173" s="12" t="s">
        <v>2</v>
      </c>
      <c r="I8173" s="12" t="s">
        <v>2</v>
      </c>
      <c r="J8173" s="12" t="s">
        <v>2</v>
      </c>
    </row>
    <row r="8174" spans="6:10">
      <c r="F8174" s="12" t="s">
        <v>2</v>
      </c>
      <c r="G8174" s="12" t="s">
        <v>2</v>
      </c>
      <c r="I8174" s="12" t="s">
        <v>2</v>
      </c>
      <c r="J8174" s="12" t="s">
        <v>2</v>
      </c>
    </row>
    <row r="8175" spans="6:10">
      <c r="F8175" s="12" t="s">
        <v>2</v>
      </c>
      <c r="G8175" s="12" t="s">
        <v>2</v>
      </c>
      <c r="I8175" s="12" t="s">
        <v>2</v>
      </c>
      <c r="J8175" s="12" t="s">
        <v>2</v>
      </c>
    </row>
    <row r="8176" spans="6:10">
      <c r="F8176" s="12" t="s">
        <v>2</v>
      </c>
      <c r="G8176" s="12" t="s">
        <v>2</v>
      </c>
      <c r="I8176" s="12" t="s">
        <v>2</v>
      </c>
      <c r="J8176" s="12" t="s">
        <v>2</v>
      </c>
    </row>
    <row r="8177" spans="6:10">
      <c r="F8177" s="12" t="s">
        <v>2</v>
      </c>
      <c r="G8177" s="12" t="s">
        <v>2</v>
      </c>
      <c r="I8177" s="12" t="s">
        <v>2</v>
      </c>
      <c r="J8177" s="12" t="s">
        <v>2</v>
      </c>
    </row>
    <row r="8178" spans="6:10">
      <c r="F8178" s="12" t="s">
        <v>2</v>
      </c>
      <c r="G8178" s="12" t="s">
        <v>2</v>
      </c>
      <c r="I8178" s="12" t="s">
        <v>2</v>
      </c>
      <c r="J8178" s="12" t="s">
        <v>2</v>
      </c>
    </row>
    <row r="8179" spans="6:10">
      <c r="F8179" s="12" t="s">
        <v>2</v>
      </c>
      <c r="G8179" s="12" t="s">
        <v>2</v>
      </c>
      <c r="I8179" s="12" t="s">
        <v>2</v>
      </c>
      <c r="J8179" s="12" t="s">
        <v>2</v>
      </c>
    </row>
    <row r="8180" spans="6:10">
      <c r="F8180" s="12" t="s">
        <v>2</v>
      </c>
      <c r="G8180" s="12" t="s">
        <v>2</v>
      </c>
      <c r="I8180" s="12" t="s">
        <v>2</v>
      </c>
      <c r="J8180" s="12" t="s">
        <v>2</v>
      </c>
    </row>
    <row r="8181" spans="6:10">
      <c r="F8181" s="12" t="s">
        <v>2</v>
      </c>
      <c r="G8181" s="12" t="s">
        <v>2</v>
      </c>
      <c r="I8181" s="12" t="s">
        <v>2</v>
      </c>
      <c r="J8181" s="12" t="s">
        <v>2</v>
      </c>
    </row>
    <row r="8182" spans="6:10">
      <c r="F8182" s="12" t="s">
        <v>2</v>
      </c>
      <c r="G8182" s="12" t="s">
        <v>2</v>
      </c>
      <c r="I8182" s="12" t="s">
        <v>2</v>
      </c>
      <c r="J8182" s="12" t="s">
        <v>2</v>
      </c>
    </row>
    <row r="8183" spans="6:10">
      <c r="F8183" s="12" t="s">
        <v>2</v>
      </c>
      <c r="G8183" s="12" t="s">
        <v>2</v>
      </c>
      <c r="I8183" s="12" t="s">
        <v>2</v>
      </c>
      <c r="J8183" s="12" t="s">
        <v>2</v>
      </c>
    </row>
    <row r="8184" spans="6:10">
      <c r="F8184" s="12" t="s">
        <v>2</v>
      </c>
      <c r="G8184" s="12" t="s">
        <v>2</v>
      </c>
      <c r="I8184" s="12" t="s">
        <v>2</v>
      </c>
      <c r="J8184" s="12" t="s">
        <v>2</v>
      </c>
    </row>
    <row r="8185" spans="6:10">
      <c r="F8185" s="12" t="s">
        <v>2</v>
      </c>
      <c r="G8185" s="12" t="s">
        <v>2</v>
      </c>
      <c r="I8185" s="12" t="s">
        <v>2</v>
      </c>
      <c r="J8185" s="12" t="s">
        <v>2</v>
      </c>
    </row>
    <row r="8186" spans="6:10">
      <c r="F8186" s="12" t="s">
        <v>2</v>
      </c>
      <c r="G8186" s="12" t="s">
        <v>2</v>
      </c>
      <c r="I8186" s="12" t="s">
        <v>2</v>
      </c>
      <c r="J8186" s="12" t="s">
        <v>2</v>
      </c>
    </row>
    <row r="8187" spans="6:10">
      <c r="F8187" s="12" t="s">
        <v>2</v>
      </c>
      <c r="G8187" s="12" t="s">
        <v>2</v>
      </c>
      <c r="I8187" s="12" t="s">
        <v>2</v>
      </c>
      <c r="J8187" s="12" t="s">
        <v>2</v>
      </c>
    </row>
    <row r="8188" spans="6:10">
      <c r="F8188" s="12" t="s">
        <v>2</v>
      </c>
      <c r="G8188" s="12" t="s">
        <v>2</v>
      </c>
      <c r="I8188" s="12" t="s">
        <v>2</v>
      </c>
      <c r="J8188" s="12" t="s">
        <v>2</v>
      </c>
    </row>
    <row r="8189" spans="6:10">
      <c r="F8189" s="12" t="s">
        <v>2</v>
      </c>
      <c r="G8189" s="12" t="s">
        <v>2</v>
      </c>
      <c r="I8189" s="12" t="s">
        <v>2</v>
      </c>
      <c r="J8189" s="12" t="s">
        <v>2</v>
      </c>
    </row>
    <row r="8190" spans="6:10">
      <c r="F8190" s="12" t="s">
        <v>2</v>
      </c>
      <c r="G8190" s="12" t="s">
        <v>2</v>
      </c>
      <c r="I8190" s="12" t="s">
        <v>2</v>
      </c>
      <c r="J8190" s="12" t="s">
        <v>2</v>
      </c>
    </row>
    <row r="8191" spans="6:10">
      <c r="F8191" s="12" t="s">
        <v>2</v>
      </c>
      <c r="G8191" s="12" t="s">
        <v>2</v>
      </c>
      <c r="I8191" s="12" t="s">
        <v>2</v>
      </c>
      <c r="J8191" s="12" t="s">
        <v>2</v>
      </c>
    </row>
    <row r="8192" spans="6:10">
      <c r="F8192" s="12" t="s">
        <v>2</v>
      </c>
      <c r="G8192" s="12" t="s">
        <v>2</v>
      </c>
      <c r="I8192" s="12" t="s">
        <v>2</v>
      </c>
      <c r="J8192" s="12" t="s">
        <v>2</v>
      </c>
    </row>
    <row r="8193" spans="6:10">
      <c r="F8193" s="12" t="s">
        <v>2</v>
      </c>
      <c r="G8193" s="12" t="s">
        <v>2</v>
      </c>
      <c r="I8193" s="12" t="s">
        <v>2</v>
      </c>
      <c r="J8193" s="12" t="s">
        <v>2</v>
      </c>
    </row>
    <row r="8194" spans="6:10">
      <c r="F8194" s="12" t="s">
        <v>2</v>
      </c>
      <c r="G8194" s="12" t="s">
        <v>2</v>
      </c>
      <c r="I8194" s="12" t="s">
        <v>2</v>
      </c>
      <c r="J8194" s="12" t="s">
        <v>2</v>
      </c>
    </row>
    <row r="8195" spans="6:10">
      <c r="F8195" s="12" t="s">
        <v>2</v>
      </c>
      <c r="G8195" s="12" t="s">
        <v>2</v>
      </c>
      <c r="I8195" s="12" t="s">
        <v>2</v>
      </c>
      <c r="J8195" s="12" t="s">
        <v>2</v>
      </c>
    </row>
    <row r="8196" spans="6:10">
      <c r="F8196" s="12" t="s">
        <v>2</v>
      </c>
      <c r="G8196" s="12" t="s">
        <v>2</v>
      </c>
      <c r="I8196" s="12" t="s">
        <v>2</v>
      </c>
      <c r="J8196" s="12" t="s">
        <v>2</v>
      </c>
    </row>
    <row r="8197" spans="6:10">
      <c r="F8197" s="12" t="s">
        <v>2</v>
      </c>
      <c r="G8197" s="12" t="s">
        <v>2</v>
      </c>
      <c r="I8197" s="12" t="s">
        <v>2</v>
      </c>
      <c r="J8197" s="12" t="s">
        <v>2</v>
      </c>
    </row>
    <row r="8198" spans="6:10">
      <c r="F8198" s="12" t="s">
        <v>2</v>
      </c>
      <c r="G8198" s="12" t="s">
        <v>2</v>
      </c>
      <c r="I8198" s="12" t="s">
        <v>2</v>
      </c>
      <c r="J8198" s="12" t="s">
        <v>2</v>
      </c>
    </row>
    <row r="8199" spans="6:10">
      <c r="F8199" s="12" t="s">
        <v>2</v>
      </c>
      <c r="G8199" s="12" t="s">
        <v>2</v>
      </c>
      <c r="I8199" s="12" t="s">
        <v>2</v>
      </c>
      <c r="J8199" s="12" t="s">
        <v>2</v>
      </c>
    </row>
    <row r="8200" spans="6:10">
      <c r="F8200" s="12" t="s">
        <v>2</v>
      </c>
      <c r="G8200" s="12" t="s">
        <v>2</v>
      </c>
      <c r="I8200" s="12" t="s">
        <v>2</v>
      </c>
      <c r="J8200" s="12" t="s">
        <v>2</v>
      </c>
    </row>
    <row r="8201" spans="6:10">
      <c r="F8201" s="12" t="s">
        <v>2</v>
      </c>
      <c r="G8201" s="12" t="s">
        <v>2</v>
      </c>
      <c r="I8201" s="12" t="s">
        <v>2</v>
      </c>
      <c r="J8201" s="12" t="s">
        <v>2</v>
      </c>
    </row>
    <row r="8202" spans="6:10">
      <c r="F8202" s="12" t="s">
        <v>2</v>
      </c>
      <c r="G8202" s="12" t="s">
        <v>2</v>
      </c>
      <c r="I8202" s="12" t="s">
        <v>2</v>
      </c>
      <c r="J8202" s="12" t="s">
        <v>2</v>
      </c>
    </row>
    <row r="8203" spans="6:10">
      <c r="F8203" s="12" t="s">
        <v>2</v>
      </c>
      <c r="G8203" s="12" t="s">
        <v>2</v>
      </c>
      <c r="I8203" s="12" t="s">
        <v>2</v>
      </c>
      <c r="J8203" s="12" t="s">
        <v>2</v>
      </c>
    </row>
    <row r="8204" spans="6:10">
      <c r="F8204" s="12" t="s">
        <v>2</v>
      </c>
      <c r="G8204" s="12" t="s">
        <v>2</v>
      </c>
      <c r="I8204" s="12" t="s">
        <v>2</v>
      </c>
      <c r="J8204" s="12" t="s">
        <v>2</v>
      </c>
    </row>
    <row r="8205" spans="6:10">
      <c r="F8205" s="12" t="s">
        <v>2</v>
      </c>
      <c r="G8205" s="12" t="s">
        <v>2</v>
      </c>
      <c r="I8205" s="12" t="s">
        <v>2</v>
      </c>
      <c r="J8205" s="12" t="s">
        <v>2</v>
      </c>
    </row>
    <row r="8206" spans="6:10">
      <c r="F8206" s="12" t="s">
        <v>2</v>
      </c>
      <c r="G8206" s="12" t="s">
        <v>2</v>
      </c>
      <c r="I8206" s="12" t="s">
        <v>2</v>
      </c>
      <c r="J8206" s="12" t="s">
        <v>2</v>
      </c>
    </row>
    <row r="8207" spans="6:10">
      <c r="F8207" s="12" t="s">
        <v>2</v>
      </c>
      <c r="G8207" s="12" t="s">
        <v>2</v>
      </c>
      <c r="I8207" s="12" t="s">
        <v>2</v>
      </c>
      <c r="J8207" s="12" t="s">
        <v>2</v>
      </c>
    </row>
    <row r="8208" spans="6:10">
      <c r="F8208" s="12" t="s">
        <v>2</v>
      </c>
      <c r="G8208" s="12" t="s">
        <v>2</v>
      </c>
      <c r="I8208" s="12" t="s">
        <v>2</v>
      </c>
      <c r="J8208" s="12" t="s">
        <v>2</v>
      </c>
    </row>
    <row r="8209" spans="6:10">
      <c r="F8209" s="12" t="s">
        <v>2</v>
      </c>
      <c r="G8209" s="12" t="s">
        <v>2</v>
      </c>
      <c r="I8209" s="12" t="s">
        <v>2</v>
      </c>
      <c r="J8209" s="12" t="s">
        <v>2</v>
      </c>
    </row>
    <row r="8210" spans="6:10">
      <c r="F8210" s="12" t="s">
        <v>2</v>
      </c>
      <c r="G8210" s="12" t="s">
        <v>2</v>
      </c>
      <c r="I8210" s="12" t="s">
        <v>2</v>
      </c>
      <c r="J8210" s="12" t="s">
        <v>2</v>
      </c>
    </row>
    <row r="8211" spans="6:10">
      <c r="F8211" s="12" t="s">
        <v>2</v>
      </c>
      <c r="G8211" s="12" t="s">
        <v>2</v>
      </c>
      <c r="I8211" s="12" t="s">
        <v>2</v>
      </c>
      <c r="J8211" s="12" t="s">
        <v>2</v>
      </c>
    </row>
    <row r="8212" spans="6:10">
      <c r="F8212" s="12" t="s">
        <v>2</v>
      </c>
      <c r="G8212" s="12" t="s">
        <v>2</v>
      </c>
      <c r="I8212" s="12" t="s">
        <v>2</v>
      </c>
      <c r="J8212" s="12" t="s">
        <v>2</v>
      </c>
    </row>
    <row r="8213" spans="6:10">
      <c r="F8213" s="12" t="s">
        <v>2</v>
      </c>
      <c r="G8213" s="12" t="s">
        <v>2</v>
      </c>
      <c r="I8213" s="12" t="s">
        <v>2</v>
      </c>
      <c r="J8213" s="12" t="s">
        <v>2</v>
      </c>
    </row>
    <row r="8214" spans="6:10">
      <c r="F8214" s="12" t="s">
        <v>2</v>
      </c>
      <c r="G8214" s="12" t="s">
        <v>2</v>
      </c>
      <c r="I8214" s="12" t="s">
        <v>2</v>
      </c>
      <c r="J8214" s="12" t="s">
        <v>2</v>
      </c>
    </row>
    <row r="8215" spans="6:10">
      <c r="F8215" s="12" t="s">
        <v>2</v>
      </c>
      <c r="G8215" s="12" t="s">
        <v>2</v>
      </c>
      <c r="I8215" s="12" t="s">
        <v>2</v>
      </c>
      <c r="J8215" s="12" t="s">
        <v>2</v>
      </c>
    </row>
    <row r="8216" spans="6:10">
      <c r="F8216" s="12" t="s">
        <v>2</v>
      </c>
      <c r="G8216" s="12" t="s">
        <v>2</v>
      </c>
      <c r="I8216" s="12" t="s">
        <v>2</v>
      </c>
      <c r="J8216" s="12" t="s">
        <v>2</v>
      </c>
    </row>
    <row r="8217" spans="6:10">
      <c r="F8217" s="12" t="s">
        <v>2</v>
      </c>
      <c r="G8217" s="12" t="s">
        <v>2</v>
      </c>
      <c r="I8217" s="12" t="s">
        <v>2</v>
      </c>
      <c r="J8217" s="12" t="s">
        <v>2</v>
      </c>
    </row>
    <row r="8218" spans="6:10">
      <c r="F8218" s="12" t="s">
        <v>2</v>
      </c>
      <c r="G8218" s="12" t="s">
        <v>2</v>
      </c>
      <c r="I8218" s="12" t="s">
        <v>2</v>
      </c>
      <c r="J8218" s="12" t="s">
        <v>2</v>
      </c>
    </row>
    <row r="8219" spans="6:10">
      <c r="F8219" s="12" t="s">
        <v>2</v>
      </c>
      <c r="G8219" s="12" t="s">
        <v>2</v>
      </c>
      <c r="I8219" s="12" t="s">
        <v>2</v>
      </c>
      <c r="J8219" s="12" t="s">
        <v>2</v>
      </c>
    </row>
    <row r="8220" spans="6:10">
      <c r="F8220" s="12" t="s">
        <v>2</v>
      </c>
      <c r="G8220" s="12" t="s">
        <v>2</v>
      </c>
      <c r="I8220" s="12" t="s">
        <v>2</v>
      </c>
      <c r="J8220" s="12" t="s">
        <v>2</v>
      </c>
    </row>
    <row r="8221" spans="6:10">
      <c r="F8221" s="12" t="s">
        <v>2</v>
      </c>
      <c r="G8221" s="12" t="s">
        <v>2</v>
      </c>
      <c r="I8221" s="12" t="s">
        <v>2</v>
      </c>
      <c r="J8221" s="12" t="s">
        <v>2</v>
      </c>
    </row>
    <row r="8222" spans="6:10">
      <c r="F8222" s="12" t="s">
        <v>2</v>
      </c>
      <c r="G8222" s="12" t="s">
        <v>2</v>
      </c>
      <c r="I8222" s="12" t="s">
        <v>2</v>
      </c>
      <c r="J8222" s="12" t="s">
        <v>2</v>
      </c>
    </row>
    <row r="8223" spans="6:10">
      <c r="F8223" s="12" t="s">
        <v>2</v>
      </c>
      <c r="G8223" s="12" t="s">
        <v>2</v>
      </c>
      <c r="I8223" s="12" t="s">
        <v>2</v>
      </c>
      <c r="J8223" s="12" t="s">
        <v>2</v>
      </c>
    </row>
    <row r="8224" spans="6:10">
      <c r="F8224" s="12" t="s">
        <v>2</v>
      </c>
      <c r="G8224" s="12" t="s">
        <v>2</v>
      </c>
      <c r="I8224" s="12" t="s">
        <v>2</v>
      </c>
      <c r="J8224" s="12" t="s">
        <v>2</v>
      </c>
    </row>
    <row r="8225" spans="6:10">
      <c r="F8225" s="12" t="s">
        <v>2</v>
      </c>
      <c r="G8225" s="12" t="s">
        <v>2</v>
      </c>
      <c r="I8225" s="12" t="s">
        <v>2</v>
      </c>
      <c r="J8225" s="12" t="s">
        <v>2</v>
      </c>
    </row>
    <row r="8226" spans="6:10">
      <c r="F8226" s="12" t="s">
        <v>2</v>
      </c>
      <c r="G8226" s="12" t="s">
        <v>2</v>
      </c>
      <c r="I8226" s="12" t="s">
        <v>2</v>
      </c>
      <c r="J8226" s="12" t="s">
        <v>2</v>
      </c>
    </row>
    <row r="8227" spans="6:10">
      <c r="F8227" s="12" t="s">
        <v>2</v>
      </c>
      <c r="G8227" s="12" t="s">
        <v>2</v>
      </c>
      <c r="I8227" s="12" t="s">
        <v>2</v>
      </c>
      <c r="J8227" s="12" t="s">
        <v>2</v>
      </c>
    </row>
    <row r="8228" spans="6:10">
      <c r="F8228" s="12" t="s">
        <v>2</v>
      </c>
      <c r="G8228" s="12" t="s">
        <v>2</v>
      </c>
      <c r="I8228" s="12" t="s">
        <v>2</v>
      </c>
      <c r="J8228" s="12" t="s">
        <v>2</v>
      </c>
    </row>
    <row r="8229" spans="6:10">
      <c r="F8229" s="12" t="s">
        <v>2</v>
      </c>
      <c r="G8229" s="12" t="s">
        <v>2</v>
      </c>
      <c r="I8229" s="12" t="s">
        <v>2</v>
      </c>
      <c r="J8229" s="12" t="s">
        <v>2</v>
      </c>
    </row>
    <row r="8230" spans="6:10">
      <c r="F8230" s="12" t="s">
        <v>2</v>
      </c>
      <c r="G8230" s="12" t="s">
        <v>2</v>
      </c>
      <c r="I8230" s="12" t="s">
        <v>2</v>
      </c>
      <c r="J8230" s="12" t="s">
        <v>2</v>
      </c>
    </row>
    <row r="8231" spans="6:10">
      <c r="F8231" s="12" t="s">
        <v>2</v>
      </c>
      <c r="G8231" s="12" t="s">
        <v>2</v>
      </c>
      <c r="I8231" s="12" t="s">
        <v>2</v>
      </c>
      <c r="J8231" s="12" t="s">
        <v>2</v>
      </c>
    </row>
    <row r="8232" spans="6:10">
      <c r="F8232" s="12" t="s">
        <v>2</v>
      </c>
      <c r="G8232" s="12" t="s">
        <v>2</v>
      </c>
      <c r="I8232" s="12" t="s">
        <v>2</v>
      </c>
      <c r="J8232" s="12" t="s">
        <v>2</v>
      </c>
    </row>
    <row r="8233" spans="6:10">
      <c r="F8233" s="12" t="s">
        <v>2</v>
      </c>
      <c r="G8233" s="12" t="s">
        <v>2</v>
      </c>
      <c r="I8233" s="12" t="s">
        <v>2</v>
      </c>
      <c r="J8233" s="12" t="s">
        <v>2</v>
      </c>
    </row>
    <row r="8234" spans="6:10">
      <c r="F8234" s="12" t="s">
        <v>2</v>
      </c>
      <c r="G8234" s="12" t="s">
        <v>2</v>
      </c>
      <c r="I8234" s="12" t="s">
        <v>2</v>
      </c>
      <c r="J8234" s="12" t="s">
        <v>2</v>
      </c>
    </row>
    <row r="8235" spans="6:10">
      <c r="F8235" s="12" t="s">
        <v>2</v>
      </c>
      <c r="G8235" s="12" t="s">
        <v>2</v>
      </c>
      <c r="I8235" s="12" t="s">
        <v>2</v>
      </c>
      <c r="J8235" s="12" t="s">
        <v>2</v>
      </c>
    </row>
    <row r="8236" spans="6:10">
      <c r="F8236" s="12" t="s">
        <v>2</v>
      </c>
      <c r="G8236" s="12" t="s">
        <v>2</v>
      </c>
      <c r="I8236" s="12" t="s">
        <v>2</v>
      </c>
      <c r="J8236" s="12" t="s">
        <v>2</v>
      </c>
    </row>
    <row r="8237" spans="6:10">
      <c r="F8237" s="12" t="s">
        <v>2</v>
      </c>
      <c r="G8237" s="12" t="s">
        <v>2</v>
      </c>
      <c r="I8237" s="12" t="s">
        <v>2</v>
      </c>
      <c r="J8237" s="12" t="s">
        <v>2</v>
      </c>
    </row>
    <row r="8238" spans="6:10">
      <c r="F8238" s="12" t="s">
        <v>2</v>
      </c>
      <c r="G8238" s="12" t="s">
        <v>2</v>
      </c>
      <c r="I8238" s="12" t="s">
        <v>2</v>
      </c>
      <c r="J8238" s="12" t="s">
        <v>2</v>
      </c>
    </row>
    <row r="8239" spans="6:10">
      <c r="F8239" s="12" t="s">
        <v>2</v>
      </c>
      <c r="G8239" s="12" t="s">
        <v>2</v>
      </c>
      <c r="I8239" s="12" t="s">
        <v>2</v>
      </c>
      <c r="J8239" s="12" t="s">
        <v>2</v>
      </c>
    </row>
    <row r="8240" spans="6:10">
      <c r="F8240" s="12" t="s">
        <v>2</v>
      </c>
      <c r="G8240" s="12" t="s">
        <v>2</v>
      </c>
      <c r="I8240" s="12" t="s">
        <v>2</v>
      </c>
      <c r="J8240" s="12" t="s">
        <v>2</v>
      </c>
    </row>
    <row r="8241" spans="6:10">
      <c r="F8241" s="12" t="s">
        <v>2</v>
      </c>
      <c r="G8241" s="12" t="s">
        <v>2</v>
      </c>
      <c r="I8241" s="12" t="s">
        <v>2</v>
      </c>
      <c r="J8241" s="12" t="s">
        <v>2</v>
      </c>
    </row>
    <row r="8242" spans="6:10">
      <c r="F8242" s="12" t="s">
        <v>2</v>
      </c>
      <c r="G8242" s="12" t="s">
        <v>2</v>
      </c>
      <c r="I8242" s="12" t="s">
        <v>2</v>
      </c>
      <c r="J8242" s="12" t="s">
        <v>2</v>
      </c>
    </row>
    <row r="8243" spans="6:10">
      <c r="F8243" s="12" t="s">
        <v>2</v>
      </c>
      <c r="G8243" s="12" t="s">
        <v>2</v>
      </c>
      <c r="I8243" s="12" t="s">
        <v>2</v>
      </c>
      <c r="J8243" s="12" t="s">
        <v>2</v>
      </c>
    </row>
    <row r="8244" spans="6:10">
      <c r="F8244" s="12" t="s">
        <v>2</v>
      </c>
      <c r="G8244" s="12" t="s">
        <v>2</v>
      </c>
      <c r="I8244" s="12" t="s">
        <v>2</v>
      </c>
      <c r="J8244" s="12" t="s">
        <v>2</v>
      </c>
    </row>
    <row r="8245" spans="6:10">
      <c r="F8245" s="12" t="s">
        <v>2</v>
      </c>
      <c r="G8245" s="12" t="s">
        <v>2</v>
      </c>
      <c r="I8245" s="12" t="s">
        <v>2</v>
      </c>
      <c r="J8245" s="12" t="s">
        <v>2</v>
      </c>
    </row>
    <row r="8246" spans="6:10">
      <c r="F8246" s="12" t="s">
        <v>2</v>
      </c>
      <c r="G8246" s="12" t="s">
        <v>2</v>
      </c>
      <c r="I8246" s="12" t="s">
        <v>2</v>
      </c>
      <c r="J8246" s="12" t="s">
        <v>2</v>
      </c>
    </row>
    <row r="8247" spans="6:10">
      <c r="F8247" s="12" t="s">
        <v>2</v>
      </c>
      <c r="G8247" s="12" t="s">
        <v>2</v>
      </c>
      <c r="I8247" s="12" t="s">
        <v>2</v>
      </c>
      <c r="J8247" s="12" t="s">
        <v>2</v>
      </c>
    </row>
    <row r="8248" spans="6:10">
      <c r="F8248" s="12" t="s">
        <v>2</v>
      </c>
      <c r="G8248" s="12" t="s">
        <v>2</v>
      </c>
      <c r="I8248" s="12" t="s">
        <v>2</v>
      </c>
      <c r="J8248" s="12" t="s">
        <v>2</v>
      </c>
    </row>
    <row r="8249" spans="6:10">
      <c r="F8249" s="12" t="s">
        <v>2</v>
      </c>
      <c r="G8249" s="12" t="s">
        <v>2</v>
      </c>
      <c r="I8249" s="12" t="s">
        <v>2</v>
      </c>
      <c r="J8249" s="12" t="s">
        <v>2</v>
      </c>
    </row>
    <row r="8250" spans="6:10">
      <c r="F8250" s="12" t="s">
        <v>2</v>
      </c>
      <c r="G8250" s="12" t="s">
        <v>2</v>
      </c>
      <c r="I8250" s="12" t="s">
        <v>2</v>
      </c>
      <c r="J8250" s="12" t="s">
        <v>2</v>
      </c>
    </row>
    <row r="8251" spans="6:10">
      <c r="F8251" s="12" t="s">
        <v>2</v>
      </c>
      <c r="G8251" s="12" t="s">
        <v>2</v>
      </c>
      <c r="I8251" s="12" t="s">
        <v>2</v>
      </c>
      <c r="J8251" s="12" t="s">
        <v>2</v>
      </c>
    </row>
    <row r="8252" spans="6:10">
      <c r="F8252" s="12" t="s">
        <v>2</v>
      </c>
      <c r="G8252" s="12" t="s">
        <v>2</v>
      </c>
      <c r="I8252" s="12" t="s">
        <v>2</v>
      </c>
      <c r="J8252" s="12" t="s">
        <v>2</v>
      </c>
    </row>
    <row r="8253" spans="6:10">
      <c r="F8253" s="12" t="s">
        <v>2</v>
      </c>
      <c r="G8253" s="12" t="s">
        <v>2</v>
      </c>
      <c r="I8253" s="12" t="s">
        <v>2</v>
      </c>
      <c r="J8253" s="12" t="s">
        <v>2</v>
      </c>
    </row>
    <row r="8254" spans="6:10">
      <c r="F8254" s="12" t="s">
        <v>2</v>
      </c>
      <c r="G8254" s="12" t="s">
        <v>2</v>
      </c>
      <c r="I8254" s="12" t="s">
        <v>2</v>
      </c>
      <c r="J8254" s="12" t="s">
        <v>2</v>
      </c>
    </row>
    <row r="8255" spans="6:10">
      <c r="F8255" s="12" t="s">
        <v>2</v>
      </c>
      <c r="G8255" s="12" t="s">
        <v>2</v>
      </c>
      <c r="I8255" s="12" t="s">
        <v>2</v>
      </c>
      <c r="J8255" s="12" t="s">
        <v>2</v>
      </c>
    </row>
    <row r="8256" spans="6:10">
      <c r="F8256" s="12" t="s">
        <v>2</v>
      </c>
      <c r="G8256" s="12" t="s">
        <v>2</v>
      </c>
      <c r="I8256" s="12" t="s">
        <v>2</v>
      </c>
      <c r="J8256" s="12" t="s">
        <v>2</v>
      </c>
    </row>
    <row r="8257" spans="6:10">
      <c r="F8257" s="12" t="s">
        <v>2</v>
      </c>
      <c r="G8257" s="12" t="s">
        <v>2</v>
      </c>
      <c r="I8257" s="12" t="s">
        <v>2</v>
      </c>
      <c r="J8257" s="12" t="s">
        <v>2</v>
      </c>
    </row>
    <row r="8258" spans="6:10">
      <c r="F8258" s="12" t="s">
        <v>2</v>
      </c>
      <c r="G8258" s="12" t="s">
        <v>2</v>
      </c>
      <c r="I8258" s="12" t="s">
        <v>2</v>
      </c>
      <c r="J8258" s="12" t="s">
        <v>2</v>
      </c>
    </row>
    <row r="8259" spans="6:10">
      <c r="F8259" s="12" t="s">
        <v>2</v>
      </c>
      <c r="G8259" s="12" t="s">
        <v>2</v>
      </c>
      <c r="I8259" s="12" t="s">
        <v>2</v>
      </c>
      <c r="J8259" s="12" t="s">
        <v>2</v>
      </c>
    </row>
    <row r="8260" spans="6:10">
      <c r="F8260" s="12" t="s">
        <v>2</v>
      </c>
      <c r="G8260" s="12" t="s">
        <v>2</v>
      </c>
      <c r="I8260" s="12" t="s">
        <v>2</v>
      </c>
      <c r="J8260" s="12" t="s">
        <v>2</v>
      </c>
    </row>
    <row r="8261" spans="6:10">
      <c r="F8261" s="12" t="s">
        <v>2</v>
      </c>
      <c r="G8261" s="12" t="s">
        <v>2</v>
      </c>
      <c r="I8261" s="12" t="s">
        <v>2</v>
      </c>
      <c r="J8261" s="12" t="s">
        <v>2</v>
      </c>
    </row>
    <row r="8262" spans="6:10">
      <c r="F8262" s="12" t="s">
        <v>2</v>
      </c>
      <c r="G8262" s="12" t="s">
        <v>2</v>
      </c>
      <c r="I8262" s="12" t="s">
        <v>2</v>
      </c>
      <c r="J8262" s="12" t="s">
        <v>2</v>
      </c>
    </row>
    <row r="8263" spans="6:10">
      <c r="F8263" s="12" t="s">
        <v>2</v>
      </c>
      <c r="G8263" s="12" t="s">
        <v>2</v>
      </c>
      <c r="I8263" s="12" t="s">
        <v>2</v>
      </c>
      <c r="J8263" s="12" t="s">
        <v>2</v>
      </c>
    </row>
    <row r="8264" spans="6:10">
      <c r="F8264" s="12" t="s">
        <v>2</v>
      </c>
      <c r="G8264" s="12" t="s">
        <v>2</v>
      </c>
      <c r="I8264" s="12" t="s">
        <v>2</v>
      </c>
      <c r="J8264" s="12" t="s">
        <v>2</v>
      </c>
    </row>
    <row r="8265" spans="6:10">
      <c r="F8265" s="12" t="s">
        <v>2</v>
      </c>
      <c r="G8265" s="12" t="s">
        <v>2</v>
      </c>
      <c r="I8265" s="12" t="s">
        <v>2</v>
      </c>
      <c r="J8265" s="12" t="s">
        <v>2</v>
      </c>
    </row>
    <row r="8266" spans="6:10">
      <c r="F8266" s="12" t="s">
        <v>2</v>
      </c>
      <c r="G8266" s="12" t="s">
        <v>2</v>
      </c>
      <c r="I8266" s="12" t="s">
        <v>2</v>
      </c>
      <c r="J8266" s="12" t="s">
        <v>2</v>
      </c>
    </row>
    <row r="8267" spans="6:10">
      <c r="F8267" s="12" t="s">
        <v>2</v>
      </c>
      <c r="G8267" s="12" t="s">
        <v>2</v>
      </c>
      <c r="I8267" s="12" t="s">
        <v>2</v>
      </c>
      <c r="J8267" s="12" t="s">
        <v>2</v>
      </c>
    </row>
    <row r="8268" spans="6:10">
      <c r="F8268" s="12" t="s">
        <v>2</v>
      </c>
      <c r="G8268" s="12" t="s">
        <v>2</v>
      </c>
      <c r="I8268" s="12" t="s">
        <v>2</v>
      </c>
      <c r="J8268" s="12" t="s">
        <v>2</v>
      </c>
    </row>
    <row r="8269" spans="6:10">
      <c r="F8269" s="12" t="s">
        <v>2</v>
      </c>
      <c r="G8269" s="12" t="s">
        <v>2</v>
      </c>
      <c r="I8269" s="12" t="s">
        <v>2</v>
      </c>
      <c r="J8269" s="12" t="s">
        <v>2</v>
      </c>
    </row>
    <row r="8270" spans="6:10">
      <c r="F8270" s="12" t="s">
        <v>2</v>
      </c>
      <c r="G8270" s="12" t="s">
        <v>2</v>
      </c>
      <c r="I8270" s="12" t="s">
        <v>2</v>
      </c>
      <c r="J8270" s="12" t="s">
        <v>2</v>
      </c>
    </row>
    <row r="8271" spans="6:10">
      <c r="F8271" s="12" t="s">
        <v>2</v>
      </c>
      <c r="G8271" s="12" t="s">
        <v>2</v>
      </c>
      <c r="I8271" s="12" t="s">
        <v>2</v>
      </c>
      <c r="J8271" s="12" t="s">
        <v>2</v>
      </c>
    </row>
    <row r="8272" spans="6:10">
      <c r="F8272" s="12" t="s">
        <v>2</v>
      </c>
      <c r="G8272" s="12" t="s">
        <v>2</v>
      </c>
      <c r="I8272" s="12" t="s">
        <v>2</v>
      </c>
      <c r="J8272" s="12" t="s">
        <v>2</v>
      </c>
    </row>
    <row r="8273" spans="6:10">
      <c r="F8273" s="12" t="s">
        <v>2</v>
      </c>
      <c r="G8273" s="12" t="s">
        <v>2</v>
      </c>
      <c r="I8273" s="12" t="s">
        <v>2</v>
      </c>
      <c r="J8273" s="12" t="s">
        <v>2</v>
      </c>
    </row>
    <row r="8274" spans="6:10">
      <c r="F8274" s="12" t="s">
        <v>2</v>
      </c>
      <c r="G8274" s="12" t="s">
        <v>2</v>
      </c>
      <c r="I8274" s="12" t="s">
        <v>2</v>
      </c>
      <c r="J8274" s="12" t="s">
        <v>2</v>
      </c>
    </row>
    <row r="8275" spans="6:10">
      <c r="F8275" s="12" t="s">
        <v>2</v>
      </c>
      <c r="G8275" s="12" t="s">
        <v>2</v>
      </c>
      <c r="I8275" s="12" t="s">
        <v>2</v>
      </c>
      <c r="J8275" s="12" t="s">
        <v>2</v>
      </c>
    </row>
    <row r="8276" spans="6:10">
      <c r="F8276" s="12" t="s">
        <v>2</v>
      </c>
      <c r="G8276" s="12" t="s">
        <v>2</v>
      </c>
      <c r="I8276" s="12" t="s">
        <v>2</v>
      </c>
      <c r="J8276" s="12" t="s">
        <v>2</v>
      </c>
    </row>
    <row r="8277" spans="6:10">
      <c r="F8277" s="12" t="s">
        <v>2</v>
      </c>
      <c r="G8277" s="12" t="s">
        <v>2</v>
      </c>
      <c r="I8277" s="12" t="s">
        <v>2</v>
      </c>
      <c r="J8277" s="12" t="s">
        <v>2</v>
      </c>
    </row>
    <row r="8278" spans="6:10">
      <c r="F8278" s="12" t="s">
        <v>2</v>
      </c>
      <c r="G8278" s="12" t="s">
        <v>2</v>
      </c>
      <c r="I8278" s="12" t="s">
        <v>2</v>
      </c>
      <c r="J8278" s="12" t="s">
        <v>2</v>
      </c>
    </row>
    <row r="8279" spans="6:10">
      <c r="F8279" s="12" t="s">
        <v>2</v>
      </c>
      <c r="G8279" s="12" t="s">
        <v>2</v>
      </c>
      <c r="I8279" s="12" t="s">
        <v>2</v>
      </c>
      <c r="J8279" s="12" t="s">
        <v>2</v>
      </c>
    </row>
    <row r="8280" spans="6:10">
      <c r="F8280" s="12" t="s">
        <v>2</v>
      </c>
      <c r="G8280" s="12" t="s">
        <v>2</v>
      </c>
      <c r="I8280" s="12" t="s">
        <v>2</v>
      </c>
      <c r="J8280" s="12" t="s">
        <v>2</v>
      </c>
    </row>
    <row r="8281" spans="6:10">
      <c r="F8281" s="12" t="s">
        <v>2</v>
      </c>
      <c r="G8281" s="12" t="s">
        <v>2</v>
      </c>
      <c r="I8281" s="12" t="s">
        <v>2</v>
      </c>
      <c r="J8281" s="12" t="s">
        <v>2</v>
      </c>
    </row>
    <row r="8282" spans="6:10">
      <c r="F8282" s="12" t="s">
        <v>2</v>
      </c>
      <c r="G8282" s="12" t="s">
        <v>2</v>
      </c>
      <c r="I8282" s="12" t="s">
        <v>2</v>
      </c>
      <c r="J8282" s="12" t="s">
        <v>2</v>
      </c>
    </row>
    <row r="8283" spans="6:10">
      <c r="F8283" s="12" t="s">
        <v>2</v>
      </c>
      <c r="G8283" s="12" t="s">
        <v>2</v>
      </c>
      <c r="I8283" s="12" t="s">
        <v>2</v>
      </c>
      <c r="J8283" s="12" t="s">
        <v>2</v>
      </c>
    </row>
    <row r="8284" spans="6:10">
      <c r="F8284" s="12" t="s">
        <v>2</v>
      </c>
      <c r="G8284" s="12" t="s">
        <v>2</v>
      </c>
      <c r="I8284" s="12" t="s">
        <v>2</v>
      </c>
      <c r="J8284" s="12" t="s">
        <v>2</v>
      </c>
    </row>
    <row r="8285" spans="6:10">
      <c r="F8285" s="12" t="s">
        <v>2</v>
      </c>
      <c r="G8285" s="12" t="s">
        <v>2</v>
      </c>
      <c r="I8285" s="12" t="s">
        <v>2</v>
      </c>
      <c r="J8285" s="12" t="s">
        <v>2</v>
      </c>
    </row>
    <row r="8286" spans="6:10">
      <c r="F8286" s="12" t="s">
        <v>2</v>
      </c>
      <c r="G8286" s="12" t="s">
        <v>2</v>
      </c>
      <c r="I8286" s="12" t="s">
        <v>2</v>
      </c>
      <c r="J8286" s="12" t="s">
        <v>2</v>
      </c>
    </row>
    <row r="8287" spans="6:10">
      <c r="F8287" s="12" t="s">
        <v>2</v>
      </c>
      <c r="G8287" s="12" t="s">
        <v>2</v>
      </c>
      <c r="I8287" s="12" t="s">
        <v>2</v>
      </c>
      <c r="J8287" s="12" t="s">
        <v>2</v>
      </c>
    </row>
    <row r="8288" spans="6:10">
      <c r="F8288" s="12" t="s">
        <v>2</v>
      </c>
      <c r="G8288" s="12" t="s">
        <v>2</v>
      </c>
      <c r="I8288" s="12" t="s">
        <v>2</v>
      </c>
      <c r="J8288" s="12" t="s">
        <v>2</v>
      </c>
    </row>
    <row r="8289" spans="6:10">
      <c r="F8289" s="12" t="s">
        <v>2</v>
      </c>
      <c r="G8289" s="12" t="s">
        <v>2</v>
      </c>
      <c r="I8289" s="12" t="s">
        <v>2</v>
      </c>
      <c r="J8289" s="12" t="s">
        <v>2</v>
      </c>
    </row>
    <row r="8290" spans="6:10">
      <c r="F8290" s="12" t="s">
        <v>2</v>
      </c>
      <c r="G8290" s="12" t="s">
        <v>2</v>
      </c>
      <c r="I8290" s="12" t="s">
        <v>2</v>
      </c>
      <c r="J8290" s="12" t="s">
        <v>2</v>
      </c>
    </row>
    <row r="8291" spans="6:10">
      <c r="F8291" s="12" t="s">
        <v>2</v>
      </c>
      <c r="G8291" s="12" t="s">
        <v>2</v>
      </c>
      <c r="I8291" s="12" t="s">
        <v>2</v>
      </c>
      <c r="J8291" s="12" t="s">
        <v>2</v>
      </c>
    </row>
    <row r="8292" spans="6:10">
      <c r="F8292" s="12" t="s">
        <v>2</v>
      </c>
      <c r="G8292" s="12" t="s">
        <v>2</v>
      </c>
      <c r="I8292" s="12" t="s">
        <v>2</v>
      </c>
      <c r="J8292" s="12" t="s">
        <v>2</v>
      </c>
    </row>
    <row r="8293" spans="6:10">
      <c r="F8293" s="12" t="s">
        <v>2</v>
      </c>
      <c r="G8293" s="12" t="s">
        <v>2</v>
      </c>
      <c r="I8293" s="12" t="s">
        <v>2</v>
      </c>
      <c r="J8293" s="12" t="s">
        <v>2</v>
      </c>
    </row>
    <row r="8294" spans="6:10">
      <c r="F8294" s="12" t="s">
        <v>2</v>
      </c>
      <c r="G8294" s="12" t="s">
        <v>2</v>
      </c>
      <c r="I8294" s="12" t="s">
        <v>2</v>
      </c>
      <c r="J8294" s="12" t="s">
        <v>2</v>
      </c>
    </row>
    <row r="8295" spans="6:10">
      <c r="F8295" s="12" t="s">
        <v>2</v>
      </c>
      <c r="G8295" s="12" t="s">
        <v>2</v>
      </c>
      <c r="I8295" s="12" t="s">
        <v>2</v>
      </c>
      <c r="J8295" s="12" t="s">
        <v>2</v>
      </c>
    </row>
    <row r="8296" spans="6:10">
      <c r="F8296" s="12" t="s">
        <v>2</v>
      </c>
      <c r="G8296" s="12" t="s">
        <v>2</v>
      </c>
      <c r="I8296" s="12" t="s">
        <v>2</v>
      </c>
      <c r="J8296" s="12" t="s">
        <v>2</v>
      </c>
    </row>
    <row r="8297" spans="6:10">
      <c r="F8297" s="12" t="s">
        <v>2</v>
      </c>
      <c r="G8297" s="12" t="s">
        <v>2</v>
      </c>
      <c r="I8297" s="12" t="s">
        <v>2</v>
      </c>
      <c r="J8297" s="12" t="s">
        <v>2</v>
      </c>
    </row>
    <row r="8298" spans="6:10">
      <c r="F8298" s="12" t="s">
        <v>2</v>
      </c>
      <c r="G8298" s="12" t="s">
        <v>2</v>
      </c>
      <c r="I8298" s="12" t="s">
        <v>2</v>
      </c>
      <c r="J8298" s="12" t="s">
        <v>2</v>
      </c>
    </row>
    <row r="8299" spans="6:10">
      <c r="F8299" s="12" t="s">
        <v>2</v>
      </c>
      <c r="G8299" s="12" t="s">
        <v>2</v>
      </c>
      <c r="I8299" s="12" t="s">
        <v>2</v>
      </c>
      <c r="J8299" s="12" t="s">
        <v>2</v>
      </c>
    </row>
    <row r="8300" spans="6:10">
      <c r="F8300" s="12" t="s">
        <v>2</v>
      </c>
      <c r="G8300" s="12" t="s">
        <v>2</v>
      </c>
      <c r="I8300" s="12" t="s">
        <v>2</v>
      </c>
      <c r="J8300" s="12" t="s">
        <v>2</v>
      </c>
    </row>
    <row r="8301" spans="6:10">
      <c r="F8301" s="12" t="s">
        <v>2</v>
      </c>
      <c r="G8301" s="12" t="s">
        <v>2</v>
      </c>
      <c r="I8301" s="12" t="s">
        <v>2</v>
      </c>
      <c r="J8301" s="12" t="s">
        <v>2</v>
      </c>
    </row>
    <row r="8302" spans="6:10">
      <c r="F8302" s="12" t="s">
        <v>2</v>
      </c>
      <c r="G8302" s="12" t="s">
        <v>2</v>
      </c>
      <c r="I8302" s="12" t="s">
        <v>2</v>
      </c>
      <c r="J8302" s="12" t="s">
        <v>2</v>
      </c>
    </row>
    <row r="8303" spans="6:10">
      <c r="F8303" s="12" t="s">
        <v>2</v>
      </c>
      <c r="G8303" s="12" t="s">
        <v>2</v>
      </c>
      <c r="I8303" s="12" t="s">
        <v>2</v>
      </c>
      <c r="J8303" s="12" t="s">
        <v>2</v>
      </c>
    </row>
    <row r="8304" spans="6:10">
      <c r="F8304" s="12" t="s">
        <v>2</v>
      </c>
      <c r="G8304" s="12" t="s">
        <v>2</v>
      </c>
      <c r="I8304" s="12" t="s">
        <v>2</v>
      </c>
      <c r="J8304" s="12" t="s">
        <v>2</v>
      </c>
    </row>
    <row r="8305" spans="6:10">
      <c r="F8305" s="12" t="s">
        <v>2</v>
      </c>
      <c r="G8305" s="12" t="s">
        <v>2</v>
      </c>
      <c r="I8305" s="12" t="s">
        <v>2</v>
      </c>
      <c r="J8305" s="12" t="s">
        <v>2</v>
      </c>
    </row>
    <row r="8306" spans="6:10">
      <c r="F8306" s="12" t="s">
        <v>2</v>
      </c>
      <c r="G8306" s="12" t="s">
        <v>2</v>
      </c>
      <c r="I8306" s="12" t="s">
        <v>2</v>
      </c>
      <c r="J8306" s="12" t="s">
        <v>2</v>
      </c>
    </row>
    <row r="8307" spans="6:10">
      <c r="F8307" s="12" t="s">
        <v>2</v>
      </c>
      <c r="G8307" s="12" t="s">
        <v>2</v>
      </c>
      <c r="I8307" s="12" t="s">
        <v>2</v>
      </c>
      <c r="J8307" s="12" t="s">
        <v>2</v>
      </c>
    </row>
    <row r="8308" spans="6:10">
      <c r="F8308" s="12" t="s">
        <v>2</v>
      </c>
      <c r="G8308" s="12" t="s">
        <v>2</v>
      </c>
      <c r="I8308" s="12" t="s">
        <v>2</v>
      </c>
      <c r="J8308" s="12" t="s">
        <v>2</v>
      </c>
    </row>
    <row r="8309" spans="6:10">
      <c r="F8309" s="12" t="s">
        <v>2</v>
      </c>
      <c r="G8309" s="12" t="s">
        <v>2</v>
      </c>
      <c r="I8309" s="12" t="s">
        <v>2</v>
      </c>
      <c r="J8309" s="12" t="s">
        <v>2</v>
      </c>
    </row>
    <row r="8310" spans="6:10">
      <c r="F8310" s="12" t="s">
        <v>2</v>
      </c>
      <c r="G8310" s="12" t="s">
        <v>2</v>
      </c>
      <c r="I8310" s="12" t="s">
        <v>2</v>
      </c>
      <c r="J8310" s="12" t="s">
        <v>2</v>
      </c>
    </row>
    <row r="8311" spans="6:10">
      <c r="F8311" s="12" t="s">
        <v>2</v>
      </c>
      <c r="G8311" s="12" t="s">
        <v>2</v>
      </c>
      <c r="I8311" s="12" t="s">
        <v>2</v>
      </c>
      <c r="J8311" s="12" t="s">
        <v>2</v>
      </c>
    </row>
    <row r="8312" spans="6:10">
      <c r="F8312" s="12" t="s">
        <v>2</v>
      </c>
      <c r="G8312" s="12" t="s">
        <v>2</v>
      </c>
      <c r="I8312" s="12" t="s">
        <v>2</v>
      </c>
      <c r="J8312" s="12" t="s">
        <v>2</v>
      </c>
    </row>
    <row r="8313" spans="6:10">
      <c r="F8313" s="12" t="s">
        <v>2</v>
      </c>
      <c r="G8313" s="12" t="s">
        <v>2</v>
      </c>
      <c r="I8313" s="12" t="s">
        <v>2</v>
      </c>
      <c r="J8313" s="12" t="s">
        <v>2</v>
      </c>
    </row>
    <row r="8314" spans="6:10">
      <c r="F8314" s="12" t="s">
        <v>2</v>
      </c>
      <c r="G8314" s="12" t="s">
        <v>2</v>
      </c>
      <c r="I8314" s="12" t="s">
        <v>2</v>
      </c>
      <c r="J8314" s="12" t="s">
        <v>2</v>
      </c>
    </row>
    <row r="8315" spans="6:10">
      <c r="F8315" s="12" t="s">
        <v>2</v>
      </c>
      <c r="G8315" s="12" t="s">
        <v>2</v>
      </c>
      <c r="I8315" s="12" t="s">
        <v>2</v>
      </c>
      <c r="J8315" s="12" t="s">
        <v>2</v>
      </c>
    </row>
    <row r="8316" spans="6:10">
      <c r="F8316" s="12" t="s">
        <v>2</v>
      </c>
      <c r="G8316" s="12" t="s">
        <v>2</v>
      </c>
      <c r="I8316" s="12" t="s">
        <v>2</v>
      </c>
      <c r="J8316" s="12" t="s">
        <v>2</v>
      </c>
    </row>
    <row r="8317" spans="6:10">
      <c r="F8317" s="12" t="s">
        <v>2</v>
      </c>
      <c r="G8317" s="12" t="s">
        <v>2</v>
      </c>
      <c r="I8317" s="12" t="s">
        <v>2</v>
      </c>
      <c r="J8317" s="12" t="s">
        <v>2</v>
      </c>
    </row>
    <row r="8318" spans="6:10">
      <c r="F8318" s="12" t="s">
        <v>2</v>
      </c>
      <c r="G8318" s="12" t="s">
        <v>2</v>
      </c>
      <c r="I8318" s="12" t="s">
        <v>2</v>
      </c>
      <c r="J8318" s="12" t="s">
        <v>2</v>
      </c>
    </row>
    <row r="8319" spans="6:10">
      <c r="F8319" s="12" t="s">
        <v>2</v>
      </c>
      <c r="G8319" s="12" t="s">
        <v>2</v>
      </c>
      <c r="I8319" s="12" t="s">
        <v>2</v>
      </c>
      <c r="J8319" s="12" t="s">
        <v>2</v>
      </c>
    </row>
    <row r="8320" spans="6:10">
      <c r="F8320" s="12" t="s">
        <v>2</v>
      </c>
      <c r="G8320" s="12" t="s">
        <v>2</v>
      </c>
      <c r="I8320" s="12" t="s">
        <v>2</v>
      </c>
      <c r="J8320" s="12" t="s">
        <v>2</v>
      </c>
    </row>
    <row r="8321" spans="6:10">
      <c r="F8321" s="12" t="s">
        <v>2</v>
      </c>
      <c r="G8321" s="12" t="s">
        <v>2</v>
      </c>
      <c r="I8321" s="12" t="s">
        <v>2</v>
      </c>
      <c r="J8321" s="12" t="s">
        <v>2</v>
      </c>
    </row>
    <row r="8322" spans="6:10">
      <c r="F8322" s="12" t="s">
        <v>2</v>
      </c>
      <c r="G8322" s="12" t="s">
        <v>2</v>
      </c>
      <c r="I8322" s="12" t="s">
        <v>2</v>
      </c>
      <c r="J8322" s="12" t="s">
        <v>2</v>
      </c>
    </row>
    <row r="8323" spans="6:10">
      <c r="F8323" s="12" t="s">
        <v>2</v>
      </c>
      <c r="G8323" s="12" t="s">
        <v>2</v>
      </c>
      <c r="I8323" s="12" t="s">
        <v>2</v>
      </c>
      <c r="J8323" s="12" t="s">
        <v>2</v>
      </c>
    </row>
    <row r="8324" spans="6:10">
      <c r="F8324" s="12" t="s">
        <v>2</v>
      </c>
      <c r="G8324" s="12" t="s">
        <v>2</v>
      </c>
      <c r="I8324" s="12" t="s">
        <v>2</v>
      </c>
      <c r="J8324" s="12" t="s">
        <v>2</v>
      </c>
    </row>
    <row r="8325" spans="6:10">
      <c r="F8325" s="12" t="s">
        <v>2</v>
      </c>
      <c r="G8325" s="12" t="s">
        <v>2</v>
      </c>
      <c r="I8325" s="12" t="s">
        <v>2</v>
      </c>
      <c r="J8325" s="12" t="s">
        <v>2</v>
      </c>
    </row>
    <row r="8326" spans="6:10">
      <c r="F8326" s="12" t="s">
        <v>2</v>
      </c>
      <c r="G8326" s="12" t="s">
        <v>2</v>
      </c>
      <c r="I8326" s="12" t="s">
        <v>2</v>
      </c>
      <c r="J8326" s="12" t="s">
        <v>2</v>
      </c>
    </row>
    <row r="8327" spans="6:10">
      <c r="F8327" s="12" t="s">
        <v>2</v>
      </c>
      <c r="G8327" s="12" t="s">
        <v>2</v>
      </c>
      <c r="I8327" s="12" t="s">
        <v>2</v>
      </c>
      <c r="J8327" s="12" t="s">
        <v>2</v>
      </c>
    </row>
    <row r="8328" spans="6:10">
      <c r="F8328" s="12" t="s">
        <v>2</v>
      </c>
      <c r="G8328" s="12" t="s">
        <v>2</v>
      </c>
      <c r="I8328" s="12" t="s">
        <v>2</v>
      </c>
      <c r="J8328" s="12" t="s">
        <v>2</v>
      </c>
    </row>
    <row r="8329" spans="6:10">
      <c r="F8329" s="12" t="s">
        <v>2</v>
      </c>
      <c r="G8329" s="12" t="s">
        <v>2</v>
      </c>
      <c r="I8329" s="12" t="s">
        <v>2</v>
      </c>
      <c r="J8329" s="12" t="s">
        <v>2</v>
      </c>
    </row>
    <row r="8330" spans="6:10">
      <c r="F8330" s="12" t="s">
        <v>2</v>
      </c>
      <c r="G8330" s="12" t="s">
        <v>2</v>
      </c>
      <c r="I8330" s="12" t="s">
        <v>2</v>
      </c>
      <c r="J8330" s="12" t="s">
        <v>2</v>
      </c>
    </row>
    <row r="8331" spans="6:10">
      <c r="F8331" s="12" t="s">
        <v>2</v>
      </c>
      <c r="G8331" s="12" t="s">
        <v>2</v>
      </c>
      <c r="I8331" s="12" t="s">
        <v>2</v>
      </c>
      <c r="J8331" s="12" t="s">
        <v>2</v>
      </c>
    </row>
    <row r="8332" spans="6:10">
      <c r="F8332" s="12" t="s">
        <v>2</v>
      </c>
      <c r="G8332" s="12" t="s">
        <v>2</v>
      </c>
      <c r="I8332" s="12" t="s">
        <v>2</v>
      </c>
      <c r="J8332" s="12" t="s">
        <v>2</v>
      </c>
    </row>
    <row r="8333" spans="6:10">
      <c r="F8333" s="12" t="s">
        <v>2</v>
      </c>
      <c r="G8333" s="12" t="s">
        <v>2</v>
      </c>
      <c r="I8333" s="12" t="s">
        <v>2</v>
      </c>
      <c r="J8333" s="12" t="s">
        <v>2</v>
      </c>
    </row>
    <row r="8334" spans="6:10">
      <c r="F8334" s="12" t="s">
        <v>2</v>
      </c>
      <c r="G8334" s="12" t="s">
        <v>2</v>
      </c>
      <c r="I8334" s="12" t="s">
        <v>2</v>
      </c>
      <c r="J8334" s="12" t="s">
        <v>2</v>
      </c>
    </row>
    <row r="8335" spans="6:10">
      <c r="F8335" s="12" t="s">
        <v>2</v>
      </c>
      <c r="G8335" s="12" t="s">
        <v>2</v>
      </c>
      <c r="I8335" s="12" t="s">
        <v>2</v>
      </c>
      <c r="J8335" s="12" t="s">
        <v>2</v>
      </c>
    </row>
    <row r="8336" spans="6:10">
      <c r="F8336" s="12" t="s">
        <v>2</v>
      </c>
      <c r="G8336" s="12" t="s">
        <v>2</v>
      </c>
      <c r="I8336" s="12" t="s">
        <v>2</v>
      </c>
      <c r="J8336" s="12" t="s">
        <v>2</v>
      </c>
    </row>
    <row r="8337" spans="6:10">
      <c r="F8337" s="12" t="s">
        <v>2</v>
      </c>
      <c r="G8337" s="12" t="s">
        <v>2</v>
      </c>
      <c r="I8337" s="12" t="s">
        <v>2</v>
      </c>
      <c r="J8337" s="12" t="s">
        <v>2</v>
      </c>
    </row>
    <row r="8338" spans="6:10">
      <c r="F8338" s="12" t="s">
        <v>2</v>
      </c>
      <c r="G8338" s="12" t="s">
        <v>2</v>
      </c>
      <c r="I8338" s="12" t="s">
        <v>2</v>
      </c>
      <c r="J8338" s="12" t="s">
        <v>2</v>
      </c>
    </row>
    <row r="8339" spans="6:10">
      <c r="F8339" s="12" t="s">
        <v>2</v>
      </c>
      <c r="G8339" s="12" t="s">
        <v>2</v>
      </c>
      <c r="I8339" s="12" t="s">
        <v>2</v>
      </c>
      <c r="J8339" s="12" t="s">
        <v>2</v>
      </c>
    </row>
    <row r="8340" spans="6:10">
      <c r="F8340" s="12" t="s">
        <v>2</v>
      </c>
      <c r="G8340" s="12" t="s">
        <v>2</v>
      </c>
      <c r="I8340" s="12" t="s">
        <v>2</v>
      </c>
      <c r="J8340" s="12" t="s">
        <v>2</v>
      </c>
    </row>
    <row r="8341" spans="6:10">
      <c r="F8341" s="12" t="s">
        <v>2</v>
      </c>
      <c r="G8341" s="12" t="s">
        <v>2</v>
      </c>
      <c r="I8341" s="12" t="s">
        <v>2</v>
      </c>
      <c r="J8341" s="12" t="s">
        <v>2</v>
      </c>
    </row>
    <row r="8342" spans="6:10">
      <c r="F8342" s="12" t="s">
        <v>2</v>
      </c>
      <c r="G8342" s="12" t="s">
        <v>2</v>
      </c>
      <c r="I8342" s="12" t="s">
        <v>2</v>
      </c>
      <c r="J8342" s="12" t="s">
        <v>2</v>
      </c>
    </row>
    <row r="8343" spans="6:10">
      <c r="F8343" s="12" t="s">
        <v>2</v>
      </c>
      <c r="G8343" s="12" t="s">
        <v>2</v>
      </c>
      <c r="I8343" s="12" t="s">
        <v>2</v>
      </c>
      <c r="J8343" s="12" t="s">
        <v>2</v>
      </c>
    </row>
    <row r="8344" spans="6:10">
      <c r="F8344" s="12" t="s">
        <v>2</v>
      </c>
      <c r="G8344" s="12" t="s">
        <v>2</v>
      </c>
      <c r="I8344" s="12" t="s">
        <v>2</v>
      </c>
      <c r="J8344" s="12" t="s">
        <v>2</v>
      </c>
    </row>
    <row r="8345" spans="6:10">
      <c r="F8345" s="12" t="s">
        <v>2</v>
      </c>
      <c r="G8345" s="12" t="s">
        <v>2</v>
      </c>
      <c r="I8345" s="12" t="s">
        <v>2</v>
      </c>
      <c r="J8345" s="12" t="s">
        <v>2</v>
      </c>
    </row>
    <row r="8346" spans="6:10">
      <c r="F8346" s="12" t="s">
        <v>2</v>
      </c>
      <c r="G8346" s="12" t="s">
        <v>2</v>
      </c>
      <c r="I8346" s="12" t="s">
        <v>2</v>
      </c>
      <c r="J8346" s="12" t="s">
        <v>2</v>
      </c>
    </row>
    <row r="8347" spans="6:10">
      <c r="F8347" s="12" t="s">
        <v>2</v>
      </c>
      <c r="G8347" s="12" t="s">
        <v>2</v>
      </c>
      <c r="I8347" s="12" t="s">
        <v>2</v>
      </c>
      <c r="J8347" s="12" t="s">
        <v>2</v>
      </c>
    </row>
    <row r="8348" spans="6:10">
      <c r="F8348" s="12" t="s">
        <v>2</v>
      </c>
      <c r="G8348" s="12" t="s">
        <v>2</v>
      </c>
      <c r="I8348" s="12" t="s">
        <v>2</v>
      </c>
      <c r="J8348" s="12" t="s">
        <v>2</v>
      </c>
    </row>
    <row r="8349" spans="6:10">
      <c r="F8349" s="12" t="s">
        <v>2</v>
      </c>
      <c r="G8349" s="12" t="s">
        <v>2</v>
      </c>
      <c r="I8349" s="12" t="s">
        <v>2</v>
      </c>
      <c r="J8349" s="12" t="s">
        <v>2</v>
      </c>
    </row>
    <row r="8350" spans="6:10">
      <c r="F8350" s="12" t="s">
        <v>2</v>
      </c>
      <c r="G8350" s="12" t="s">
        <v>2</v>
      </c>
      <c r="I8350" s="12" t="s">
        <v>2</v>
      </c>
      <c r="J8350" s="12" t="s">
        <v>2</v>
      </c>
    </row>
    <row r="8351" spans="6:10">
      <c r="F8351" s="12" t="s">
        <v>2</v>
      </c>
      <c r="G8351" s="12" t="s">
        <v>2</v>
      </c>
      <c r="I8351" s="12" t="s">
        <v>2</v>
      </c>
      <c r="J8351" s="12" t="s">
        <v>2</v>
      </c>
    </row>
    <row r="8352" spans="6:10">
      <c r="F8352" s="12" t="s">
        <v>2</v>
      </c>
      <c r="G8352" s="12" t="s">
        <v>2</v>
      </c>
      <c r="I8352" s="12" t="s">
        <v>2</v>
      </c>
      <c r="J8352" s="12" t="s">
        <v>2</v>
      </c>
    </row>
    <row r="8353" spans="6:10">
      <c r="F8353" s="12" t="s">
        <v>2</v>
      </c>
      <c r="G8353" s="12" t="s">
        <v>2</v>
      </c>
      <c r="I8353" s="12" t="s">
        <v>2</v>
      </c>
      <c r="J8353" s="12" t="s">
        <v>2</v>
      </c>
    </row>
    <row r="8354" spans="6:10">
      <c r="F8354" s="12" t="s">
        <v>2</v>
      </c>
      <c r="G8354" s="12" t="s">
        <v>2</v>
      </c>
      <c r="I8354" s="12" t="s">
        <v>2</v>
      </c>
      <c r="J8354" s="12" t="s">
        <v>2</v>
      </c>
    </row>
    <row r="8355" spans="6:10">
      <c r="F8355" s="12" t="s">
        <v>2</v>
      </c>
      <c r="G8355" s="12" t="s">
        <v>2</v>
      </c>
      <c r="I8355" s="12" t="s">
        <v>2</v>
      </c>
      <c r="J8355" s="12" t="s">
        <v>2</v>
      </c>
    </row>
    <row r="8356" spans="6:10">
      <c r="F8356" s="12" t="s">
        <v>2</v>
      </c>
      <c r="G8356" s="12" t="s">
        <v>2</v>
      </c>
      <c r="I8356" s="12" t="s">
        <v>2</v>
      </c>
      <c r="J8356" s="12" t="s">
        <v>2</v>
      </c>
    </row>
    <row r="8357" spans="6:10">
      <c r="F8357" s="12" t="s">
        <v>2</v>
      </c>
      <c r="G8357" s="12" t="s">
        <v>2</v>
      </c>
      <c r="I8357" s="12" t="s">
        <v>2</v>
      </c>
      <c r="J8357" s="12" t="s">
        <v>2</v>
      </c>
    </row>
    <row r="8358" spans="6:10">
      <c r="F8358" s="12" t="s">
        <v>2</v>
      </c>
      <c r="G8358" s="12" t="s">
        <v>2</v>
      </c>
      <c r="I8358" s="12" t="s">
        <v>2</v>
      </c>
      <c r="J8358" s="12" t="s">
        <v>2</v>
      </c>
    </row>
    <row r="8359" spans="6:10">
      <c r="F8359" s="12" t="s">
        <v>2</v>
      </c>
      <c r="G8359" s="12" t="s">
        <v>2</v>
      </c>
      <c r="I8359" s="12" t="s">
        <v>2</v>
      </c>
      <c r="J8359" s="12" t="s">
        <v>2</v>
      </c>
    </row>
    <row r="8360" spans="6:10">
      <c r="F8360" s="12" t="s">
        <v>2</v>
      </c>
      <c r="G8360" s="12" t="s">
        <v>2</v>
      </c>
      <c r="I8360" s="12" t="s">
        <v>2</v>
      </c>
      <c r="J8360" s="12" t="s">
        <v>2</v>
      </c>
    </row>
    <row r="8361" spans="6:10">
      <c r="F8361" s="12" t="s">
        <v>2</v>
      </c>
      <c r="G8361" s="12" t="s">
        <v>2</v>
      </c>
      <c r="I8361" s="12" t="s">
        <v>2</v>
      </c>
      <c r="J8361" s="12" t="s">
        <v>2</v>
      </c>
    </row>
    <row r="8362" spans="6:10">
      <c r="F8362" s="12" t="s">
        <v>2</v>
      </c>
      <c r="G8362" s="12" t="s">
        <v>2</v>
      </c>
      <c r="I8362" s="12" t="s">
        <v>2</v>
      </c>
      <c r="J8362" s="12" t="s">
        <v>2</v>
      </c>
    </row>
    <row r="8363" spans="6:10">
      <c r="F8363" s="12" t="s">
        <v>2</v>
      </c>
      <c r="G8363" s="12" t="s">
        <v>2</v>
      </c>
      <c r="I8363" s="12" t="s">
        <v>2</v>
      </c>
      <c r="J8363" s="12" t="s">
        <v>2</v>
      </c>
    </row>
    <row r="8364" spans="6:10">
      <c r="F8364" s="12" t="s">
        <v>2</v>
      </c>
      <c r="G8364" s="12" t="s">
        <v>2</v>
      </c>
      <c r="I8364" s="12" t="s">
        <v>2</v>
      </c>
      <c r="J8364" s="12" t="s">
        <v>2</v>
      </c>
    </row>
    <row r="8365" spans="6:10">
      <c r="F8365" s="12" t="s">
        <v>2</v>
      </c>
      <c r="G8365" s="12" t="s">
        <v>2</v>
      </c>
      <c r="I8365" s="12" t="s">
        <v>2</v>
      </c>
      <c r="J8365" s="12" t="s">
        <v>2</v>
      </c>
    </row>
    <row r="8366" spans="6:10">
      <c r="F8366" s="12" t="s">
        <v>2</v>
      </c>
      <c r="G8366" s="12" t="s">
        <v>2</v>
      </c>
      <c r="I8366" s="12" t="s">
        <v>2</v>
      </c>
      <c r="J8366" s="12" t="s">
        <v>2</v>
      </c>
    </row>
    <row r="8367" spans="6:10">
      <c r="F8367" s="12" t="s">
        <v>2</v>
      </c>
      <c r="G8367" s="12" t="s">
        <v>2</v>
      </c>
      <c r="I8367" s="12" t="s">
        <v>2</v>
      </c>
      <c r="J8367" s="12" t="s">
        <v>2</v>
      </c>
    </row>
    <row r="8368" spans="6:10">
      <c r="F8368" s="12" t="s">
        <v>2</v>
      </c>
      <c r="G8368" s="12" t="s">
        <v>2</v>
      </c>
      <c r="I8368" s="12" t="s">
        <v>2</v>
      </c>
      <c r="J8368" s="12" t="s">
        <v>2</v>
      </c>
    </row>
    <row r="8369" spans="6:10">
      <c r="F8369" s="12" t="s">
        <v>2</v>
      </c>
      <c r="G8369" s="12" t="s">
        <v>2</v>
      </c>
      <c r="I8369" s="12" t="s">
        <v>2</v>
      </c>
      <c r="J8369" s="12" t="s">
        <v>2</v>
      </c>
    </row>
    <row r="8370" spans="6:10">
      <c r="F8370" s="12" t="s">
        <v>2</v>
      </c>
      <c r="G8370" s="12" t="s">
        <v>2</v>
      </c>
      <c r="I8370" s="12" t="s">
        <v>2</v>
      </c>
      <c r="J8370" s="12" t="s">
        <v>2</v>
      </c>
    </row>
    <row r="8371" spans="6:10">
      <c r="F8371" s="12" t="s">
        <v>2</v>
      </c>
      <c r="G8371" s="12" t="s">
        <v>2</v>
      </c>
      <c r="I8371" s="12" t="s">
        <v>2</v>
      </c>
      <c r="J8371" s="12" t="s">
        <v>2</v>
      </c>
    </row>
    <row r="8372" spans="6:10">
      <c r="F8372" s="12" t="s">
        <v>2</v>
      </c>
      <c r="G8372" s="12" t="s">
        <v>2</v>
      </c>
      <c r="I8372" s="12" t="s">
        <v>2</v>
      </c>
      <c r="J8372" s="12" t="s">
        <v>2</v>
      </c>
    </row>
    <row r="8373" spans="6:10">
      <c r="F8373" s="12" t="s">
        <v>2</v>
      </c>
      <c r="G8373" s="12" t="s">
        <v>2</v>
      </c>
      <c r="I8373" s="12" t="s">
        <v>2</v>
      </c>
      <c r="J8373" s="12" t="s">
        <v>2</v>
      </c>
    </row>
    <row r="8374" spans="6:10">
      <c r="F8374" s="12" t="s">
        <v>2</v>
      </c>
      <c r="G8374" s="12" t="s">
        <v>2</v>
      </c>
      <c r="I8374" s="12" t="s">
        <v>2</v>
      </c>
      <c r="J8374" s="12" t="s">
        <v>2</v>
      </c>
    </row>
    <row r="8375" spans="6:10">
      <c r="F8375" s="12" t="s">
        <v>2</v>
      </c>
      <c r="G8375" s="12" t="s">
        <v>2</v>
      </c>
      <c r="I8375" s="12" t="s">
        <v>2</v>
      </c>
      <c r="J8375" s="12" t="s">
        <v>2</v>
      </c>
    </row>
    <row r="8376" spans="6:10">
      <c r="F8376" s="12" t="s">
        <v>2</v>
      </c>
      <c r="G8376" s="12" t="s">
        <v>2</v>
      </c>
      <c r="I8376" s="12" t="s">
        <v>2</v>
      </c>
      <c r="J8376" s="12" t="s">
        <v>2</v>
      </c>
    </row>
    <row r="8377" spans="6:10">
      <c r="F8377" s="12" t="s">
        <v>2</v>
      </c>
      <c r="G8377" s="12" t="s">
        <v>2</v>
      </c>
      <c r="I8377" s="12" t="s">
        <v>2</v>
      </c>
      <c r="J8377" s="12" t="s">
        <v>2</v>
      </c>
    </row>
    <row r="8378" spans="6:10">
      <c r="F8378" s="12" t="s">
        <v>2</v>
      </c>
      <c r="G8378" s="12" t="s">
        <v>2</v>
      </c>
      <c r="I8378" s="12" t="s">
        <v>2</v>
      </c>
      <c r="J8378" s="12" t="s">
        <v>2</v>
      </c>
    </row>
    <row r="8379" spans="6:10">
      <c r="F8379" s="12" t="s">
        <v>2</v>
      </c>
      <c r="G8379" s="12" t="s">
        <v>2</v>
      </c>
      <c r="I8379" s="12" t="s">
        <v>2</v>
      </c>
      <c r="J8379" s="12" t="s">
        <v>2</v>
      </c>
    </row>
    <row r="8380" spans="6:10">
      <c r="F8380" s="12" t="s">
        <v>2</v>
      </c>
      <c r="G8380" s="12" t="s">
        <v>2</v>
      </c>
      <c r="I8380" s="12" t="s">
        <v>2</v>
      </c>
      <c r="J8380" s="12" t="s">
        <v>2</v>
      </c>
    </row>
    <row r="8381" spans="6:10">
      <c r="F8381" s="12" t="s">
        <v>2</v>
      </c>
      <c r="G8381" s="12" t="s">
        <v>2</v>
      </c>
      <c r="I8381" s="12" t="s">
        <v>2</v>
      </c>
      <c r="J8381" s="12" t="s">
        <v>2</v>
      </c>
    </row>
    <row r="8382" spans="6:10">
      <c r="F8382" s="12" t="s">
        <v>2</v>
      </c>
      <c r="G8382" s="12" t="s">
        <v>2</v>
      </c>
      <c r="I8382" s="12" t="s">
        <v>2</v>
      </c>
      <c r="J8382" s="12" t="s">
        <v>2</v>
      </c>
    </row>
    <row r="8383" spans="6:10">
      <c r="F8383" s="12" t="s">
        <v>2</v>
      </c>
      <c r="G8383" s="12" t="s">
        <v>2</v>
      </c>
      <c r="I8383" s="12" t="s">
        <v>2</v>
      </c>
      <c r="J8383" s="12" t="s">
        <v>2</v>
      </c>
    </row>
    <row r="8384" spans="6:10">
      <c r="F8384" s="12" t="s">
        <v>2</v>
      </c>
      <c r="G8384" s="12" t="s">
        <v>2</v>
      </c>
      <c r="I8384" s="12" t="s">
        <v>2</v>
      </c>
      <c r="J8384" s="12" t="s">
        <v>2</v>
      </c>
    </row>
    <row r="8385" spans="6:10">
      <c r="F8385" s="12" t="s">
        <v>2</v>
      </c>
      <c r="G8385" s="12" t="s">
        <v>2</v>
      </c>
      <c r="I8385" s="12" t="s">
        <v>2</v>
      </c>
      <c r="J8385" s="12" t="s">
        <v>2</v>
      </c>
    </row>
    <row r="8386" spans="6:10">
      <c r="F8386" s="12" t="s">
        <v>2</v>
      </c>
      <c r="G8386" s="12" t="s">
        <v>2</v>
      </c>
      <c r="I8386" s="12" t="s">
        <v>2</v>
      </c>
      <c r="J8386" s="12" t="s">
        <v>2</v>
      </c>
    </row>
    <row r="8387" spans="6:10">
      <c r="F8387" s="12" t="s">
        <v>2</v>
      </c>
      <c r="G8387" s="12" t="s">
        <v>2</v>
      </c>
      <c r="I8387" s="12" t="s">
        <v>2</v>
      </c>
      <c r="J8387" s="12" t="s">
        <v>2</v>
      </c>
    </row>
    <row r="8388" spans="6:10">
      <c r="F8388" s="12" t="s">
        <v>2</v>
      </c>
      <c r="G8388" s="12" t="s">
        <v>2</v>
      </c>
      <c r="I8388" s="12" t="s">
        <v>2</v>
      </c>
      <c r="J8388" s="12" t="s">
        <v>2</v>
      </c>
    </row>
    <row r="8389" spans="6:10">
      <c r="F8389" s="12" t="s">
        <v>2</v>
      </c>
      <c r="G8389" s="12" t="s">
        <v>2</v>
      </c>
      <c r="I8389" s="12" t="s">
        <v>2</v>
      </c>
      <c r="J8389" s="12" t="s">
        <v>2</v>
      </c>
    </row>
    <row r="8390" spans="6:10">
      <c r="F8390" s="12" t="s">
        <v>2</v>
      </c>
      <c r="G8390" s="12" t="s">
        <v>2</v>
      </c>
      <c r="I8390" s="12" t="s">
        <v>2</v>
      </c>
      <c r="J8390" s="12" t="s">
        <v>2</v>
      </c>
    </row>
    <row r="8391" spans="6:10">
      <c r="F8391" s="12" t="s">
        <v>2</v>
      </c>
      <c r="G8391" s="12" t="s">
        <v>2</v>
      </c>
      <c r="I8391" s="12" t="s">
        <v>2</v>
      </c>
      <c r="J8391" s="12" t="s">
        <v>2</v>
      </c>
    </row>
    <row r="8392" spans="6:10">
      <c r="F8392" s="12" t="s">
        <v>2</v>
      </c>
      <c r="G8392" s="12" t="s">
        <v>2</v>
      </c>
      <c r="I8392" s="12" t="s">
        <v>2</v>
      </c>
      <c r="J8392" s="12" t="s">
        <v>2</v>
      </c>
    </row>
    <row r="8393" spans="6:10">
      <c r="F8393" s="12" t="s">
        <v>2</v>
      </c>
      <c r="G8393" s="12" t="s">
        <v>2</v>
      </c>
      <c r="I8393" s="12" t="s">
        <v>2</v>
      </c>
      <c r="J8393" s="12" t="s">
        <v>2</v>
      </c>
    </row>
    <row r="8394" spans="6:10">
      <c r="F8394" s="12" t="s">
        <v>2</v>
      </c>
      <c r="G8394" s="12" t="s">
        <v>2</v>
      </c>
      <c r="I8394" s="12" t="s">
        <v>2</v>
      </c>
      <c r="J8394" s="12" t="s">
        <v>2</v>
      </c>
    </row>
    <row r="8395" spans="6:10">
      <c r="F8395" s="12" t="s">
        <v>2</v>
      </c>
      <c r="G8395" s="12" t="s">
        <v>2</v>
      </c>
      <c r="I8395" s="12" t="s">
        <v>2</v>
      </c>
      <c r="J8395" s="12" t="s">
        <v>2</v>
      </c>
    </row>
    <row r="8396" spans="6:10">
      <c r="F8396" s="12" t="s">
        <v>2</v>
      </c>
      <c r="G8396" s="12" t="s">
        <v>2</v>
      </c>
      <c r="I8396" s="12" t="s">
        <v>2</v>
      </c>
      <c r="J8396" s="12" t="s">
        <v>2</v>
      </c>
    </row>
    <row r="8397" spans="6:10">
      <c r="F8397" s="12" t="s">
        <v>2</v>
      </c>
      <c r="G8397" s="12" t="s">
        <v>2</v>
      </c>
      <c r="I8397" s="12" t="s">
        <v>2</v>
      </c>
      <c r="J8397" s="12" t="s">
        <v>2</v>
      </c>
    </row>
    <row r="8398" spans="6:10">
      <c r="F8398" s="12" t="s">
        <v>2</v>
      </c>
      <c r="G8398" s="12" t="s">
        <v>2</v>
      </c>
      <c r="I8398" s="12" t="s">
        <v>2</v>
      </c>
      <c r="J8398" s="12" t="s">
        <v>2</v>
      </c>
    </row>
    <row r="8399" spans="6:10">
      <c r="F8399" s="12" t="s">
        <v>2</v>
      </c>
      <c r="G8399" s="12" t="s">
        <v>2</v>
      </c>
      <c r="I8399" s="12" t="s">
        <v>2</v>
      </c>
      <c r="J8399" s="12" t="s">
        <v>2</v>
      </c>
    </row>
    <row r="8400" spans="6:10">
      <c r="F8400" s="12" t="s">
        <v>2</v>
      </c>
      <c r="G8400" s="12" t="s">
        <v>2</v>
      </c>
      <c r="I8400" s="12" t="s">
        <v>2</v>
      </c>
      <c r="J8400" s="12" t="s">
        <v>2</v>
      </c>
    </row>
    <row r="8401" spans="6:10">
      <c r="F8401" s="12" t="s">
        <v>2</v>
      </c>
      <c r="G8401" s="12" t="s">
        <v>2</v>
      </c>
      <c r="I8401" s="12" t="s">
        <v>2</v>
      </c>
      <c r="J8401" s="12" t="s">
        <v>2</v>
      </c>
    </row>
    <row r="8402" spans="6:10">
      <c r="F8402" s="12" t="s">
        <v>2</v>
      </c>
      <c r="G8402" s="12" t="s">
        <v>2</v>
      </c>
      <c r="I8402" s="12" t="s">
        <v>2</v>
      </c>
      <c r="J8402" s="12" t="s">
        <v>2</v>
      </c>
    </row>
    <row r="8403" spans="6:10">
      <c r="F8403" s="12" t="s">
        <v>2</v>
      </c>
      <c r="G8403" s="12" t="s">
        <v>2</v>
      </c>
      <c r="I8403" s="12" t="s">
        <v>2</v>
      </c>
      <c r="J8403" s="12" t="s">
        <v>2</v>
      </c>
    </row>
    <row r="8404" spans="6:10">
      <c r="F8404" s="12" t="s">
        <v>2</v>
      </c>
      <c r="G8404" s="12" t="s">
        <v>2</v>
      </c>
      <c r="I8404" s="12" t="s">
        <v>2</v>
      </c>
      <c r="J8404" s="12" t="s">
        <v>2</v>
      </c>
    </row>
    <row r="8405" spans="6:10">
      <c r="F8405" s="12" t="s">
        <v>2</v>
      </c>
      <c r="G8405" s="12" t="s">
        <v>2</v>
      </c>
      <c r="I8405" s="12" t="s">
        <v>2</v>
      </c>
      <c r="J8405" s="12" t="s">
        <v>2</v>
      </c>
    </row>
    <row r="8406" spans="6:10">
      <c r="F8406" s="12" t="s">
        <v>2</v>
      </c>
      <c r="G8406" s="12" t="s">
        <v>2</v>
      </c>
      <c r="I8406" s="12" t="s">
        <v>2</v>
      </c>
      <c r="J8406" s="12" t="s">
        <v>2</v>
      </c>
    </row>
    <row r="8407" spans="6:10">
      <c r="F8407" s="12" t="s">
        <v>2</v>
      </c>
      <c r="G8407" s="12" t="s">
        <v>2</v>
      </c>
      <c r="I8407" s="12" t="s">
        <v>2</v>
      </c>
      <c r="J8407" s="12" t="s">
        <v>2</v>
      </c>
    </row>
    <row r="8408" spans="6:10">
      <c r="F8408" s="12" t="s">
        <v>2</v>
      </c>
      <c r="G8408" s="12" t="s">
        <v>2</v>
      </c>
      <c r="I8408" s="12" t="s">
        <v>2</v>
      </c>
      <c r="J8408" s="12" t="s">
        <v>2</v>
      </c>
    </row>
    <row r="8409" spans="6:10">
      <c r="F8409" s="12" t="s">
        <v>2</v>
      </c>
      <c r="G8409" s="12" t="s">
        <v>2</v>
      </c>
      <c r="I8409" s="12" t="s">
        <v>2</v>
      </c>
      <c r="J8409" s="12" t="s">
        <v>2</v>
      </c>
    </row>
    <row r="8410" spans="6:10">
      <c r="F8410" s="12" t="s">
        <v>2</v>
      </c>
      <c r="G8410" s="12" t="s">
        <v>2</v>
      </c>
      <c r="I8410" s="12" t="s">
        <v>2</v>
      </c>
      <c r="J8410" s="12" t="s">
        <v>2</v>
      </c>
    </row>
    <row r="8411" spans="6:10">
      <c r="F8411" s="12" t="s">
        <v>2</v>
      </c>
      <c r="G8411" s="12" t="s">
        <v>2</v>
      </c>
      <c r="I8411" s="12" t="s">
        <v>2</v>
      </c>
      <c r="J8411" s="12" t="s">
        <v>2</v>
      </c>
    </row>
    <row r="8412" spans="6:10">
      <c r="F8412" s="12" t="s">
        <v>2</v>
      </c>
      <c r="G8412" s="12" t="s">
        <v>2</v>
      </c>
      <c r="I8412" s="12" t="s">
        <v>2</v>
      </c>
      <c r="J8412" s="12" t="s">
        <v>2</v>
      </c>
    </row>
    <row r="8413" spans="6:10">
      <c r="F8413" s="12" t="s">
        <v>2</v>
      </c>
      <c r="G8413" s="12" t="s">
        <v>2</v>
      </c>
      <c r="I8413" s="12" t="s">
        <v>2</v>
      </c>
      <c r="J8413" s="12" t="s">
        <v>2</v>
      </c>
    </row>
    <row r="8414" spans="6:10">
      <c r="F8414" s="12" t="s">
        <v>2</v>
      </c>
      <c r="G8414" s="12" t="s">
        <v>2</v>
      </c>
      <c r="I8414" s="12" t="s">
        <v>2</v>
      </c>
      <c r="J8414" s="12" t="s">
        <v>2</v>
      </c>
    </row>
    <row r="8415" spans="6:10">
      <c r="F8415" s="12" t="s">
        <v>2</v>
      </c>
      <c r="G8415" s="12" t="s">
        <v>2</v>
      </c>
      <c r="I8415" s="12" t="s">
        <v>2</v>
      </c>
      <c r="J8415" s="12" t="s">
        <v>2</v>
      </c>
    </row>
    <row r="8416" spans="6:10">
      <c r="F8416" s="12" t="s">
        <v>2</v>
      </c>
      <c r="G8416" s="12" t="s">
        <v>2</v>
      </c>
      <c r="I8416" s="12" t="s">
        <v>2</v>
      </c>
      <c r="J8416" s="12" t="s">
        <v>2</v>
      </c>
    </row>
    <row r="8417" spans="6:10">
      <c r="F8417" s="12" t="s">
        <v>2</v>
      </c>
      <c r="G8417" s="12" t="s">
        <v>2</v>
      </c>
      <c r="I8417" s="12" t="s">
        <v>2</v>
      </c>
      <c r="J8417" s="12" t="s">
        <v>2</v>
      </c>
    </row>
    <row r="8418" spans="6:10">
      <c r="F8418" s="12" t="s">
        <v>2</v>
      </c>
      <c r="G8418" s="12" t="s">
        <v>2</v>
      </c>
      <c r="I8418" s="12" t="s">
        <v>2</v>
      </c>
      <c r="J8418" s="12" t="s">
        <v>2</v>
      </c>
    </row>
    <row r="8419" spans="6:10">
      <c r="F8419" s="12" t="s">
        <v>2</v>
      </c>
      <c r="G8419" s="12" t="s">
        <v>2</v>
      </c>
      <c r="I8419" s="12" t="s">
        <v>2</v>
      </c>
      <c r="J8419" s="12" t="s">
        <v>2</v>
      </c>
    </row>
    <row r="8420" spans="6:10">
      <c r="F8420" s="12" t="s">
        <v>2</v>
      </c>
      <c r="G8420" s="12" t="s">
        <v>2</v>
      </c>
      <c r="I8420" s="12" t="s">
        <v>2</v>
      </c>
      <c r="J8420" s="12" t="s">
        <v>2</v>
      </c>
    </row>
    <row r="8421" spans="6:10">
      <c r="F8421" s="12" t="s">
        <v>2</v>
      </c>
      <c r="G8421" s="12" t="s">
        <v>2</v>
      </c>
      <c r="I8421" s="12" t="s">
        <v>2</v>
      </c>
      <c r="J8421" s="12" t="s">
        <v>2</v>
      </c>
    </row>
    <row r="8422" spans="6:10">
      <c r="F8422" s="12" t="s">
        <v>2</v>
      </c>
      <c r="G8422" s="12" t="s">
        <v>2</v>
      </c>
      <c r="I8422" s="12" t="s">
        <v>2</v>
      </c>
      <c r="J8422" s="12" t="s">
        <v>2</v>
      </c>
    </row>
    <row r="8423" spans="6:10">
      <c r="F8423" s="12" t="s">
        <v>2</v>
      </c>
      <c r="G8423" s="12" t="s">
        <v>2</v>
      </c>
      <c r="I8423" s="12" t="s">
        <v>2</v>
      </c>
      <c r="J8423" s="12" t="s">
        <v>2</v>
      </c>
    </row>
    <row r="8424" spans="6:10">
      <c r="F8424" s="12" t="s">
        <v>2</v>
      </c>
      <c r="G8424" s="12" t="s">
        <v>2</v>
      </c>
      <c r="I8424" s="12" t="s">
        <v>2</v>
      </c>
      <c r="J8424" s="12" t="s">
        <v>2</v>
      </c>
    </row>
    <row r="8425" spans="6:10">
      <c r="F8425" s="12" t="s">
        <v>2</v>
      </c>
      <c r="G8425" s="12" t="s">
        <v>2</v>
      </c>
      <c r="I8425" s="12" t="s">
        <v>2</v>
      </c>
      <c r="J8425" s="12" t="s">
        <v>2</v>
      </c>
    </row>
    <row r="8426" spans="6:10">
      <c r="F8426" s="12" t="s">
        <v>2</v>
      </c>
      <c r="G8426" s="12" t="s">
        <v>2</v>
      </c>
      <c r="I8426" s="12" t="s">
        <v>2</v>
      </c>
      <c r="J8426" s="12" t="s">
        <v>2</v>
      </c>
    </row>
    <row r="8427" spans="6:10">
      <c r="F8427" s="12" t="s">
        <v>2</v>
      </c>
      <c r="G8427" s="12" t="s">
        <v>2</v>
      </c>
      <c r="I8427" s="12" t="s">
        <v>2</v>
      </c>
      <c r="J8427" s="12" t="s">
        <v>2</v>
      </c>
    </row>
    <row r="8428" spans="6:10">
      <c r="F8428" s="12" t="s">
        <v>2</v>
      </c>
      <c r="G8428" s="12" t="s">
        <v>2</v>
      </c>
      <c r="I8428" s="12" t="s">
        <v>2</v>
      </c>
      <c r="J8428" s="12" t="s">
        <v>2</v>
      </c>
    </row>
    <row r="8429" spans="6:10">
      <c r="F8429" s="12" t="s">
        <v>2</v>
      </c>
      <c r="G8429" s="12" t="s">
        <v>2</v>
      </c>
      <c r="I8429" s="12" t="s">
        <v>2</v>
      </c>
      <c r="J8429" s="12" t="s">
        <v>2</v>
      </c>
    </row>
    <row r="8430" spans="6:10">
      <c r="F8430" s="12" t="s">
        <v>2</v>
      </c>
      <c r="G8430" s="12" t="s">
        <v>2</v>
      </c>
      <c r="I8430" s="12" t="s">
        <v>2</v>
      </c>
      <c r="J8430" s="12" t="s">
        <v>2</v>
      </c>
    </row>
    <row r="8431" spans="6:10">
      <c r="F8431" s="12" t="s">
        <v>2</v>
      </c>
      <c r="G8431" s="12" t="s">
        <v>2</v>
      </c>
      <c r="I8431" s="12" t="s">
        <v>2</v>
      </c>
      <c r="J8431" s="12" t="s">
        <v>2</v>
      </c>
    </row>
    <row r="8432" spans="6:10">
      <c r="F8432" s="12" t="s">
        <v>2</v>
      </c>
      <c r="G8432" s="12" t="s">
        <v>2</v>
      </c>
      <c r="I8432" s="12" t="s">
        <v>2</v>
      </c>
      <c r="J8432" s="12" t="s">
        <v>2</v>
      </c>
    </row>
    <row r="8433" spans="6:10">
      <c r="F8433" s="12" t="s">
        <v>2</v>
      </c>
      <c r="G8433" s="12" t="s">
        <v>2</v>
      </c>
      <c r="I8433" s="12" t="s">
        <v>2</v>
      </c>
      <c r="J8433" s="12" t="s">
        <v>2</v>
      </c>
    </row>
    <row r="8434" spans="6:10">
      <c r="F8434" s="12" t="s">
        <v>2</v>
      </c>
      <c r="G8434" s="12" t="s">
        <v>2</v>
      </c>
      <c r="I8434" s="12" t="s">
        <v>2</v>
      </c>
      <c r="J8434" s="12" t="s">
        <v>2</v>
      </c>
    </row>
    <row r="8435" spans="6:10">
      <c r="F8435" s="12" t="s">
        <v>2</v>
      </c>
      <c r="G8435" s="12" t="s">
        <v>2</v>
      </c>
      <c r="I8435" s="12" t="s">
        <v>2</v>
      </c>
      <c r="J8435" s="12" t="s">
        <v>2</v>
      </c>
    </row>
    <row r="8436" spans="6:10">
      <c r="F8436" s="12" t="s">
        <v>2</v>
      </c>
      <c r="G8436" s="12" t="s">
        <v>2</v>
      </c>
      <c r="I8436" s="12" t="s">
        <v>2</v>
      </c>
      <c r="J8436" s="12" t="s">
        <v>2</v>
      </c>
    </row>
    <row r="8437" spans="6:10">
      <c r="F8437" s="12" t="s">
        <v>2</v>
      </c>
      <c r="G8437" s="12" t="s">
        <v>2</v>
      </c>
      <c r="I8437" s="12" t="s">
        <v>2</v>
      </c>
      <c r="J8437" s="12" t="s">
        <v>2</v>
      </c>
    </row>
    <row r="8438" spans="6:10">
      <c r="F8438" s="12" t="s">
        <v>2</v>
      </c>
      <c r="G8438" s="12" t="s">
        <v>2</v>
      </c>
      <c r="I8438" s="12" t="s">
        <v>2</v>
      </c>
      <c r="J8438" s="12" t="s">
        <v>2</v>
      </c>
    </row>
    <row r="8439" spans="6:10">
      <c r="F8439" s="12" t="s">
        <v>2</v>
      </c>
      <c r="G8439" s="12" t="s">
        <v>2</v>
      </c>
      <c r="I8439" s="12" t="s">
        <v>2</v>
      </c>
      <c r="J8439" s="12" t="s">
        <v>2</v>
      </c>
    </row>
    <row r="8440" spans="6:10">
      <c r="F8440" s="12" t="s">
        <v>2</v>
      </c>
      <c r="G8440" s="12" t="s">
        <v>2</v>
      </c>
      <c r="I8440" s="12" t="s">
        <v>2</v>
      </c>
      <c r="J8440" s="12" t="s">
        <v>2</v>
      </c>
    </row>
    <row r="8441" spans="6:10">
      <c r="F8441" s="12" t="s">
        <v>2</v>
      </c>
      <c r="G8441" s="12" t="s">
        <v>2</v>
      </c>
      <c r="I8441" s="12" t="s">
        <v>2</v>
      </c>
      <c r="J8441" s="12" t="s">
        <v>2</v>
      </c>
    </row>
    <row r="8442" spans="6:10">
      <c r="F8442" s="12" t="s">
        <v>2</v>
      </c>
      <c r="G8442" s="12" t="s">
        <v>2</v>
      </c>
      <c r="I8442" s="12" t="s">
        <v>2</v>
      </c>
      <c r="J8442" s="12" t="s">
        <v>2</v>
      </c>
    </row>
    <row r="8443" spans="6:10">
      <c r="F8443" s="12" t="s">
        <v>2</v>
      </c>
      <c r="G8443" s="12" t="s">
        <v>2</v>
      </c>
      <c r="I8443" s="12" t="s">
        <v>2</v>
      </c>
      <c r="J8443" s="12" t="s">
        <v>2</v>
      </c>
    </row>
    <row r="8444" spans="6:10">
      <c r="F8444" s="12" t="s">
        <v>2</v>
      </c>
      <c r="G8444" s="12" t="s">
        <v>2</v>
      </c>
      <c r="I8444" s="12" t="s">
        <v>2</v>
      </c>
      <c r="J8444" s="12" t="s">
        <v>2</v>
      </c>
    </row>
    <row r="8445" spans="6:10">
      <c r="F8445" s="12" t="s">
        <v>2</v>
      </c>
      <c r="G8445" s="12" t="s">
        <v>2</v>
      </c>
      <c r="I8445" s="12" t="s">
        <v>2</v>
      </c>
      <c r="J8445" s="12" t="s">
        <v>2</v>
      </c>
    </row>
    <row r="8446" spans="6:10">
      <c r="F8446" s="12" t="s">
        <v>2</v>
      </c>
      <c r="G8446" s="12" t="s">
        <v>2</v>
      </c>
      <c r="I8446" s="12" t="s">
        <v>2</v>
      </c>
      <c r="J8446" s="12" t="s">
        <v>2</v>
      </c>
    </row>
    <row r="8447" spans="6:10">
      <c r="F8447" s="12" t="s">
        <v>2</v>
      </c>
      <c r="G8447" s="12" t="s">
        <v>2</v>
      </c>
      <c r="I8447" s="12" t="s">
        <v>2</v>
      </c>
      <c r="J8447" s="12" t="s">
        <v>2</v>
      </c>
    </row>
    <row r="8448" spans="6:10">
      <c r="F8448" s="12" t="s">
        <v>2</v>
      </c>
      <c r="G8448" s="12" t="s">
        <v>2</v>
      </c>
      <c r="I8448" s="12" t="s">
        <v>2</v>
      </c>
      <c r="J8448" s="12" t="s">
        <v>2</v>
      </c>
    </row>
    <row r="8449" spans="6:10">
      <c r="F8449" s="12" t="s">
        <v>2</v>
      </c>
      <c r="G8449" s="12" t="s">
        <v>2</v>
      </c>
      <c r="I8449" s="12" t="s">
        <v>2</v>
      </c>
      <c r="J8449" s="12" t="s">
        <v>2</v>
      </c>
    </row>
    <row r="8450" spans="6:10">
      <c r="F8450" s="12" t="s">
        <v>2</v>
      </c>
      <c r="G8450" s="12" t="s">
        <v>2</v>
      </c>
      <c r="I8450" s="12" t="s">
        <v>2</v>
      </c>
      <c r="J8450" s="12" t="s">
        <v>2</v>
      </c>
    </row>
    <row r="8451" spans="6:10">
      <c r="F8451" s="12" t="s">
        <v>2</v>
      </c>
      <c r="G8451" s="12" t="s">
        <v>2</v>
      </c>
      <c r="I8451" s="12" t="s">
        <v>2</v>
      </c>
      <c r="J8451" s="12" t="s">
        <v>2</v>
      </c>
    </row>
    <row r="8452" spans="6:10">
      <c r="F8452" s="12" t="s">
        <v>2</v>
      </c>
      <c r="G8452" s="12" t="s">
        <v>2</v>
      </c>
      <c r="I8452" s="12" t="s">
        <v>2</v>
      </c>
      <c r="J8452" s="12" t="s">
        <v>2</v>
      </c>
    </row>
    <row r="8453" spans="6:10">
      <c r="F8453" s="12" t="s">
        <v>2</v>
      </c>
      <c r="G8453" s="12" t="s">
        <v>2</v>
      </c>
      <c r="I8453" s="12" t="s">
        <v>2</v>
      </c>
      <c r="J8453" s="12" t="s">
        <v>2</v>
      </c>
    </row>
    <row r="8454" spans="6:10">
      <c r="F8454" s="12" t="s">
        <v>2</v>
      </c>
      <c r="G8454" s="12" t="s">
        <v>2</v>
      </c>
      <c r="I8454" s="12" t="s">
        <v>2</v>
      </c>
      <c r="J8454" s="12" t="s">
        <v>2</v>
      </c>
    </row>
    <row r="8455" spans="6:10">
      <c r="F8455" s="12" t="s">
        <v>2</v>
      </c>
      <c r="G8455" s="12" t="s">
        <v>2</v>
      </c>
      <c r="I8455" s="12" t="s">
        <v>2</v>
      </c>
      <c r="J8455" s="12" t="s">
        <v>2</v>
      </c>
    </row>
    <row r="8456" spans="6:10">
      <c r="F8456" s="12" t="s">
        <v>2</v>
      </c>
      <c r="G8456" s="12" t="s">
        <v>2</v>
      </c>
      <c r="I8456" s="12" t="s">
        <v>2</v>
      </c>
      <c r="J8456" s="12" t="s">
        <v>2</v>
      </c>
    </row>
    <row r="8457" spans="6:10">
      <c r="F8457" s="12" t="s">
        <v>2</v>
      </c>
      <c r="G8457" s="12" t="s">
        <v>2</v>
      </c>
      <c r="I8457" s="12" t="s">
        <v>2</v>
      </c>
      <c r="J8457" s="12" t="s">
        <v>2</v>
      </c>
    </row>
    <row r="8458" spans="6:10">
      <c r="F8458" s="12" t="s">
        <v>2</v>
      </c>
      <c r="G8458" s="12" t="s">
        <v>2</v>
      </c>
      <c r="I8458" s="12" t="s">
        <v>2</v>
      </c>
      <c r="J8458" s="12" t="s">
        <v>2</v>
      </c>
    </row>
    <row r="8459" spans="6:10">
      <c r="F8459" s="12" t="s">
        <v>2</v>
      </c>
      <c r="G8459" s="12" t="s">
        <v>2</v>
      </c>
      <c r="I8459" s="12" t="s">
        <v>2</v>
      </c>
      <c r="J8459" s="12" t="s">
        <v>2</v>
      </c>
    </row>
    <row r="8460" spans="6:10">
      <c r="F8460" s="12" t="s">
        <v>2</v>
      </c>
      <c r="G8460" s="12" t="s">
        <v>2</v>
      </c>
      <c r="I8460" s="12" t="s">
        <v>2</v>
      </c>
      <c r="J8460" s="12" t="s">
        <v>2</v>
      </c>
    </row>
    <row r="8461" spans="6:10">
      <c r="F8461" s="12" t="s">
        <v>2</v>
      </c>
      <c r="G8461" s="12" t="s">
        <v>2</v>
      </c>
      <c r="I8461" s="12" t="s">
        <v>2</v>
      </c>
      <c r="J8461" s="12" t="s">
        <v>2</v>
      </c>
    </row>
    <row r="8462" spans="6:10">
      <c r="F8462" s="12" t="s">
        <v>2</v>
      </c>
      <c r="G8462" s="12" t="s">
        <v>2</v>
      </c>
      <c r="I8462" s="12" t="s">
        <v>2</v>
      </c>
      <c r="J8462" s="12" t="s">
        <v>2</v>
      </c>
    </row>
    <row r="8463" spans="6:10">
      <c r="F8463" s="12" t="s">
        <v>2</v>
      </c>
      <c r="G8463" s="12" t="s">
        <v>2</v>
      </c>
      <c r="I8463" s="12" t="s">
        <v>2</v>
      </c>
      <c r="J8463" s="12" t="s">
        <v>2</v>
      </c>
    </row>
    <row r="8464" spans="6:10">
      <c r="F8464" s="12" t="s">
        <v>2</v>
      </c>
      <c r="G8464" s="12" t="s">
        <v>2</v>
      </c>
      <c r="I8464" s="12" t="s">
        <v>2</v>
      </c>
      <c r="J8464" s="12" t="s">
        <v>2</v>
      </c>
    </row>
    <row r="8465" spans="6:10">
      <c r="F8465" s="12" t="s">
        <v>2</v>
      </c>
      <c r="G8465" s="12" t="s">
        <v>2</v>
      </c>
      <c r="I8465" s="12" t="s">
        <v>2</v>
      </c>
      <c r="J8465" s="12" t="s">
        <v>2</v>
      </c>
    </row>
    <row r="8466" spans="6:10">
      <c r="F8466" s="12" t="s">
        <v>2</v>
      </c>
      <c r="G8466" s="12" t="s">
        <v>2</v>
      </c>
      <c r="I8466" s="12" t="s">
        <v>2</v>
      </c>
      <c r="J8466" s="12" t="s">
        <v>2</v>
      </c>
    </row>
    <row r="8467" spans="6:10">
      <c r="F8467" s="12" t="s">
        <v>2</v>
      </c>
      <c r="G8467" s="12" t="s">
        <v>2</v>
      </c>
      <c r="I8467" s="12" t="s">
        <v>2</v>
      </c>
      <c r="J8467" s="12" t="s">
        <v>2</v>
      </c>
    </row>
    <row r="8468" spans="6:10">
      <c r="F8468" s="12" t="s">
        <v>2</v>
      </c>
      <c r="G8468" s="12" t="s">
        <v>2</v>
      </c>
      <c r="I8468" s="12" t="s">
        <v>2</v>
      </c>
      <c r="J8468" s="12" t="s">
        <v>2</v>
      </c>
    </row>
    <row r="8469" spans="6:10">
      <c r="F8469" s="12" t="s">
        <v>2</v>
      </c>
      <c r="G8469" s="12" t="s">
        <v>2</v>
      </c>
      <c r="I8469" s="12" t="s">
        <v>2</v>
      </c>
      <c r="J8469" s="12" t="s">
        <v>2</v>
      </c>
    </row>
    <row r="8470" spans="6:10">
      <c r="F8470" s="12" t="s">
        <v>2</v>
      </c>
      <c r="G8470" s="12" t="s">
        <v>2</v>
      </c>
      <c r="I8470" s="12" t="s">
        <v>2</v>
      </c>
      <c r="J8470" s="12" t="s">
        <v>2</v>
      </c>
    </row>
    <row r="8471" spans="6:10">
      <c r="F8471" s="12" t="s">
        <v>2</v>
      </c>
      <c r="G8471" s="12" t="s">
        <v>2</v>
      </c>
      <c r="I8471" s="12" t="s">
        <v>2</v>
      </c>
      <c r="J8471" s="12" t="s">
        <v>2</v>
      </c>
    </row>
    <row r="8472" spans="6:10">
      <c r="F8472" s="12" t="s">
        <v>2</v>
      </c>
      <c r="G8472" s="12" t="s">
        <v>2</v>
      </c>
      <c r="I8472" s="12" t="s">
        <v>2</v>
      </c>
      <c r="J8472" s="12" t="s">
        <v>2</v>
      </c>
    </row>
    <row r="8473" spans="6:10">
      <c r="F8473" s="12" t="s">
        <v>2</v>
      </c>
      <c r="G8473" s="12" t="s">
        <v>2</v>
      </c>
      <c r="I8473" s="12" t="s">
        <v>2</v>
      </c>
      <c r="J8473" s="12" t="s">
        <v>2</v>
      </c>
    </row>
    <row r="8474" spans="6:10">
      <c r="F8474" s="12" t="s">
        <v>2</v>
      </c>
      <c r="G8474" s="12" t="s">
        <v>2</v>
      </c>
      <c r="I8474" s="12" t="s">
        <v>2</v>
      </c>
      <c r="J8474" s="12" t="s">
        <v>2</v>
      </c>
    </row>
    <row r="8475" spans="6:10">
      <c r="F8475" s="12" t="s">
        <v>2</v>
      </c>
      <c r="G8475" s="12" t="s">
        <v>2</v>
      </c>
      <c r="I8475" s="12" t="s">
        <v>2</v>
      </c>
      <c r="J8475" s="12" t="s">
        <v>2</v>
      </c>
    </row>
    <row r="8476" spans="6:10">
      <c r="F8476" s="12" t="s">
        <v>2</v>
      </c>
      <c r="G8476" s="12" t="s">
        <v>2</v>
      </c>
      <c r="I8476" s="12" t="s">
        <v>2</v>
      </c>
      <c r="J8476" s="12" t="s">
        <v>2</v>
      </c>
    </row>
    <row r="8477" spans="6:10">
      <c r="F8477" s="12" t="s">
        <v>2</v>
      </c>
      <c r="G8477" s="12" t="s">
        <v>2</v>
      </c>
      <c r="I8477" s="12" t="s">
        <v>2</v>
      </c>
      <c r="J8477" s="12" t="s">
        <v>2</v>
      </c>
    </row>
    <row r="8478" spans="6:10">
      <c r="F8478" s="12" t="s">
        <v>2</v>
      </c>
      <c r="G8478" s="12" t="s">
        <v>2</v>
      </c>
      <c r="I8478" s="12" t="s">
        <v>2</v>
      </c>
      <c r="J8478" s="12" t="s">
        <v>2</v>
      </c>
    </row>
    <row r="8479" spans="6:10">
      <c r="F8479" s="12" t="s">
        <v>2</v>
      </c>
      <c r="G8479" s="12" t="s">
        <v>2</v>
      </c>
      <c r="I8479" s="12" t="s">
        <v>2</v>
      </c>
      <c r="J8479" s="12" t="s">
        <v>2</v>
      </c>
    </row>
    <row r="8480" spans="6:10">
      <c r="F8480" s="12" t="s">
        <v>2</v>
      </c>
      <c r="G8480" s="12" t="s">
        <v>2</v>
      </c>
      <c r="I8480" s="12" t="s">
        <v>2</v>
      </c>
      <c r="J8480" s="12" t="s">
        <v>2</v>
      </c>
    </row>
    <row r="8481" spans="6:10">
      <c r="F8481" s="12" t="s">
        <v>2</v>
      </c>
      <c r="G8481" s="12" t="s">
        <v>2</v>
      </c>
      <c r="I8481" s="12" t="s">
        <v>2</v>
      </c>
      <c r="J8481" s="12" t="s">
        <v>2</v>
      </c>
    </row>
    <row r="8482" spans="6:10">
      <c r="F8482" s="12" t="s">
        <v>2</v>
      </c>
      <c r="G8482" s="12" t="s">
        <v>2</v>
      </c>
      <c r="I8482" s="12" t="s">
        <v>2</v>
      </c>
      <c r="J8482" s="12" t="s">
        <v>2</v>
      </c>
    </row>
    <row r="8483" spans="6:10">
      <c r="F8483" s="12" t="s">
        <v>2</v>
      </c>
      <c r="G8483" s="12" t="s">
        <v>2</v>
      </c>
      <c r="I8483" s="12" t="s">
        <v>2</v>
      </c>
      <c r="J8483" s="12" t="s">
        <v>2</v>
      </c>
    </row>
    <row r="8484" spans="6:10">
      <c r="F8484" s="12" t="s">
        <v>2</v>
      </c>
      <c r="G8484" s="12" t="s">
        <v>2</v>
      </c>
      <c r="I8484" s="12" t="s">
        <v>2</v>
      </c>
      <c r="J8484" s="12" t="s">
        <v>2</v>
      </c>
    </row>
    <row r="8485" spans="6:10">
      <c r="F8485" s="12" t="s">
        <v>2</v>
      </c>
      <c r="G8485" s="12" t="s">
        <v>2</v>
      </c>
      <c r="I8485" s="12" t="s">
        <v>2</v>
      </c>
      <c r="J8485" s="12" t="s">
        <v>2</v>
      </c>
    </row>
    <row r="8486" spans="6:10">
      <c r="F8486" s="12" t="s">
        <v>2</v>
      </c>
      <c r="G8486" s="12" t="s">
        <v>2</v>
      </c>
      <c r="I8486" s="12" t="s">
        <v>2</v>
      </c>
      <c r="J8486" s="12" t="s">
        <v>2</v>
      </c>
    </row>
    <row r="8487" spans="6:10">
      <c r="F8487" s="12" t="s">
        <v>2</v>
      </c>
      <c r="G8487" s="12" t="s">
        <v>2</v>
      </c>
      <c r="I8487" s="12" t="s">
        <v>2</v>
      </c>
      <c r="J8487" s="12" t="s">
        <v>2</v>
      </c>
    </row>
    <row r="8488" spans="6:10">
      <c r="F8488" s="12" t="s">
        <v>2</v>
      </c>
      <c r="G8488" s="12" t="s">
        <v>2</v>
      </c>
      <c r="I8488" s="12" t="s">
        <v>2</v>
      </c>
      <c r="J8488" s="12" t="s">
        <v>2</v>
      </c>
    </row>
    <row r="8489" spans="6:10">
      <c r="F8489" s="12" t="s">
        <v>2</v>
      </c>
      <c r="G8489" s="12" t="s">
        <v>2</v>
      </c>
      <c r="I8489" s="12" t="s">
        <v>2</v>
      </c>
      <c r="J8489" s="12" t="s">
        <v>2</v>
      </c>
    </row>
    <row r="8490" spans="6:10">
      <c r="F8490" s="12" t="s">
        <v>2</v>
      </c>
      <c r="G8490" s="12" t="s">
        <v>2</v>
      </c>
      <c r="I8490" s="12" t="s">
        <v>2</v>
      </c>
      <c r="J8490" s="12" t="s">
        <v>2</v>
      </c>
    </row>
    <row r="8491" spans="6:10">
      <c r="F8491" s="12" t="s">
        <v>2</v>
      </c>
      <c r="G8491" s="12" t="s">
        <v>2</v>
      </c>
      <c r="I8491" s="12" t="s">
        <v>2</v>
      </c>
      <c r="J8491" s="12" t="s">
        <v>2</v>
      </c>
    </row>
    <row r="8492" spans="6:10">
      <c r="F8492" s="12" t="s">
        <v>2</v>
      </c>
      <c r="G8492" s="12" t="s">
        <v>2</v>
      </c>
      <c r="I8492" s="12" t="s">
        <v>2</v>
      </c>
      <c r="J8492" s="12" t="s">
        <v>2</v>
      </c>
    </row>
    <row r="8493" spans="6:10">
      <c r="F8493" s="12" t="s">
        <v>2</v>
      </c>
      <c r="G8493" s="12" t="s">
        <v>2</v>
      </c>
      <c r="I8493" s="12" t="s">
        <v>2</v>
      </c>
      <c r="J8493" s="12" t="s">
        <v>2</v>
      </c>
    </row>
    <row r="8494" spans="6:10">
      <c r="F8494" s="12" t="s">
        <v>2</v>
      </c>
      <c r="G8494" s="12" t="s">
        <v>2</v>
      </c>
      <c r="I8494" s="12" t="s">
        <v>2</v>
      </c>
      <c r="J8494" s="12" t="s">
        <v>2</v>
      </c>
    </row>
    <row r="8495" spans="6:10">
      <c r="F8495" s="12" t="s">
        <v>2</v>
      </c>
      <c r="G8495" s="12" t="s">
        <v>2</v>
      </c>
      <c r="I8495" s="12" t="s">
        <v>2</v>
      </c>
      <c r="J8495" s="12" t="s">
        <v>2</v>
      </c>
    </row>
    <row r="8496" spans="6:10">
      <c r="F8496" s="12" t="s">
        <v>2</v>
      </c>
      <c r="G8496" s="12" t="s">
        <v>2</v>
      </c>
      <c r="I8496" s="12" t="s">
        <v>2</v>
      </c>
      <c r="J8496" s="12" t="s">
        <v>2</v>
      </c>
    </row>
    <row r="8497" spans="6:10">
      <c r="F8497" s="12" t="s">
        <v>2</v>
      </c>
      <c r="G8497" s="12" t="s">
        <v>2</v>
      </c>
      <c r="I8497" s="12" t="s">
        <v>2</v>
      </c>
      <c r="J8497" s="12" t="s">
        <v>2</v>
      </c>
    </row>
    <row r="8498" spans="6:10">
      <c r="F8498" s="12" t="s">
        <v>2</v>
      </c>
      <c r="G8498" s="12" t="s">
        <v>2</v>
      </c>
      <c r="I8498" s="12" t="s">
        <v>2</v>
      </c>
      <c r="J8498" s="12" t="s">
        <v>2</v>
      </c>
    </row>
    <row r="8499" spans="6:10">
      <c r="F8499" s="12" t="s">
        <v>2</v>
      </c>
      <c r="G8499" s="12" t="s">
        <v>2</v>
      </c>
      <c r="I8499" s="12" t="s">
        <v>2</v>
      </c>
      <c r="J8499" s="12" t="s">
        <v>2</v>
      </c>
    </row>
    <row r="8500" spans="6:10">
      <c r="F8500" s="12" t="s">
        <v>2</v>
      </c>
      <c r="G8500" s="12" t="s">
        <v>2</v>
      </c>
      <c r="I8500" s="12" t="s">
        <v>2</v>
      </c>
      <c r="J8500" s="12" t="s">
        <v>2</v>
      </c>
    </row>
    <row r="8501" spans="6:10">
      <c r="F8501" s="12" t="s">
        <v>2</v>
      </c>
      <c r="G8501" s="12" t="s">
        <v>2</v>
      </c>
      <c r="I8501" s="12" t="s">
        <v>2</v>
      </c>
      <c r="J8501" s="12" t="s">
        <v>2</v>
      </c>
    </row>
    <row r="8502" spans="6:10">
      <c r="F8502" s="12" t="s">
        <v>2</v>
      </c>
      <c r="G8502" s="12" t="s">
        <v>2</v>
      </c>
      <c r="I8502" s="12" t="s">
        <v>2</v>
      </c>
      <c r="J8502" s="12" t="s">
        <v>2</v>
      </c>
    </row>
    <row r="8503" spans="6:10">
      <c r="F8503" s="12" t="s">
        <v>2</v>
      </c>
      <c r="G8503" s="12" t="s">
        <v>2</v>
      </c>
      <c r="I8503" s="12" t="s">
        <v>2</v>
      </c>
      <c r="J8503" s="12" t="s">
        <v>2</v>
      </c>
    </row>
    <row r="8504" spans="6:10">
      <c r="F8504" s="12" t="s">
        <v>2</v>
      </c>
      <c r="G8504" s="12" t="s">
        <v>2</v>
      </c>
      <c r="I8504" s="12" t="s">
        <v>2</v>
      </c>
      <c r="J8504" s="12" t="s">
        <v>2</v>
      </c>
    </row>
    <row r="8505" spans="6:10">
      <c r="F8505" s="12" t="s">
        <v>2</v>
      </c>
      <c r="G8505" s="12" t="s">
        <v>2</v>
      </c>
      <c r="I8505" s="12" t="s">
        <v>2</v>
      </c>
      <c r="J8505" s="12" t="s">
        <v>2</v>
      </c>
    </row>
    <row r="8506" spans="6:10">
      <c r="F8506" s="12" t="s">
        <v>2</v>
      </c>
      <c r="G8506" s="12" t="s">
        <v>2</v>
      </c>
      <c r="I8506" s="12" t="s">
        <v>2</v>
      </c>
      <c r="J8506" s="12" t="s">
        <v>2</v>
      </c>
    </row>
    <row r="8507" spans="6:10">
      <c r="F8507" s="12" t="s">
        <v>2</v>
      </c>
      <c r="G8507" s="12" t="s">
        <v>2</v>
      </c>
      <c r="I8507" s="12" t="s">
        <v>2</v>
      </c>
      <c r="J8507" s="12" t="s">
        <v>2</v>
      </c>
    </row>
    <row r="8508" spans="6:10">
      <c r="F8508" s="12" t="s">
        <v>2</v>
      </c>
      <c r="G8508" s="12" t="s">
        <v>2</v>
      </c>
      <c r="I8508" s="12" t="s">
        <v>2</v>
      </c>
      <c r="J8508" s="12" t="s">
        <v>2</v>
      </c>
    </row>
    <row r="8509" spans="6:10">
      <c r="F8509" s="12" t="s">
        <v>2</v>
      </c>
      <c r="G8509" s="12" t="s">
        <v>2</v>
      </c>
      <c r="I8509" s="12" t="s">
        <v>2</v>
      </c>
      <c r="J8509" s="12" t="s">
        <v>2</v>
      </c>
    </row>
    <row r="8510" spans="6:10">
      <c r="F8510" s="12" t="s">
        <v>2</v>
      </c>
      <c r="G8510" s="12" t="s">
        <v>2</v>
      </c>
      <c r="I8510" s="12" t="s">
        <v>2</v>
      </c>
      <c r="J8510" s="12" t="s">
        <v>2</v>
      </c>
    </row>
    <row r="8511" spans="6:10">
      <c r="F8511" s="12" t="s">
        <v>2</v>
      </c>
      <c r="G8511" s="12" t="s">
        <v>2</v>
      </c>
      <c r="I8511" s="12" t="s">
        <v>2</v>
      </c>
      <c r="J8511" s="12" t="s">
        <v>2</v>
      </c>
    </row>
    <row r="8512" spans="6:10">
      <c r="F8512" s="12" t="s">
        <v>2</v>
      </c>
      <c r="G8512" s="12" t="s">
        <v>2</v>
      </c>
      <c r="I8512" s="12" t="s">
        <v>2</v>
      </c>
      <c r="J8512" s="12" t="s">
        <v>2</v>
      </c>
    </row>
    <row r="8513" spans="6:10">
      <c r="F8513" s="12" t="s">
        <v>2</v>
      </c>
      <c r="G8513" s="12" t="s">
        <v>2</v>
      </c>
      <c r="I8513" s="12" t="s">
        <v>2</v>
      </c>
      <c r="J8513" s="12" t="s">
        <v>2</v>
      </c>
    </row>
    <row r="8514" spans="6:10">
      <c r="F8514" s="12" t="s">
        <v>2</v>
      </c>
      <c r="G8514" s="12" t="s">
        <v>2</v>
      </c>
      <c r="I8514" s="12" t="s">
        <v>2</v>
      </c>
      <c r="J8514" s="12" t="s">
        <v>2</v>
      </c>
    </row>
    <row r="8515" spans="6:10">
      <c r="F8515" s="12" t="s">
        <v>2</v>
      </c>
      <c r="G8515" s="12" t="s">
        <v>2</v>
      </c>
      <c r="I8515" s="12" t="s">
        <v>2</v>
      </c>
      <c r="J8515" s="12" t="s">
        <v>2</v>
      </c>
    </row>
    <row r="8516" spans="6:10">
      <c r="F8516" s="12" t="s">
        <v>2</v>
      </c>
      <c r="G8516" s="12" t="s">
        <v>2</v>
      </c>
      <c r="I8516" s="12" t="s">
        <v>2</v>
      </c>
      <c r="J8516" s="12" t="s">
        <v>2</v>
      </c>
    </row>
    <row r="8517" spans="6:10">
      <c r="F8517" s="12" t="s">
        <v>2</v>
      </c>
      <c r="G8517" s="12" t="s">
        <v>2</v>
      </c>
      <c r="I8517" s="12" t="s">
        <v>2</v>
      </c>
      <c r="J8517" s="12" t="s">
        <v>2</v>
      </c>
    </row>
    <row r="8518" spans="6:10">
      <c r="F8518" s="12" t="s">
        <v>2</v>
      </c>
      <c r="G8518" s="12" t="s">
        <v>2</v>
      </c>
      <c r="I8518" s="12" t="s">
        <v>2</v>
      </c>
      <c r="J8518" s="12" t="s">
        <v>2</v>
      </c>
    </row>
    <row r="8519" spans="6:10">
      <c r="F8519" s="12" t="s">
        <v>2</v>
      </c>
      <c r="G8519" s="12" t="s">
        <v>2</v>
      </c>
      <c r="I8519" s="12" t="s">
        <v>2</v>
      </c>
      <c r="J8519" s="12" t="s">
        <v>2</v>
      </c>
    </row>
    <row r="8520" spans="6:10">
      <c r="F8520" s="12" t="s">
        <v>2</v>
      </c>
      <c r="G8520" s="12" t="s">
        <v>2</v>
      </c>
      <c r="I8520" s="12" t="s">
        <v>2</v>
      </c>
      <c r="J8520" s="12" t="s">
        <v>2</v>
      </c>
    </row>
    <row r="8521" spans="6:10">
      <c r="F8521" s="12" t="s">
        <v>2</v>
      </c>
      <c r="G8521" s="12" t="s">
        <v>2</v>
      </c>
      <c r="I8521" s="12" t="s">
        <v>2</v>
      </c>
      <c r="J8521" s="12" t="s">
        <v>2</v>
      </c>
    </row>
    <row r="8522" spans="6:10">
      <c r="F8522" s="12" t="s">
        <v>2</v>
      </c>
      <c r="G8522" s="12" t="s">
        <v>2</v>
      </c>
      <c r="I8522" s="12" t="s">
        <v>2</v>
      </c>
      <c r="J8522" s="12" t="s">
        <v>2</v>
      </c>
    </row>
    <row r="8523" spans="6:10">
      <c r="F8523" s="12" t="s">
        <v>2</v>
      </c>
      <c r="G8523" s="12" t="s">
        <v>2</v>
      </c>
      <c r="I8523" s="12" t="s">
        <v>2</v>
      </c>
      <c r="J8523" s="12" t="s">
        <v>2</v>
      </c>
    </row>
    <row r="8524" spans="6:10">
      <c r="F8524" s="12" t="s">
        <v>2</v>
      </c>
      <c r="G8524" s="12" t="s">
        <v>2</v>
      </c>
      <c r="I8524" s="12" t="s">
        <v>2</v>
      </c>
      <c r="J8524" s="12" t="s">
        <v>2</v>
      </c>
    </row>
    <row r="8525" spans="6:10">
      <c r="F8525" s="12" t="s">
        <v>2</v>
      </c>
      <c r="G8525" s="12" t="s">
        <v>2</v>
      </c>
      <c r="I8525" s="12" t="s">
        <v>2</v>
      </c>
      <c r="J8525" s="12" t="s">
        <v>2</v>
      </c>
    </row>
    <row r="8526" spans="6:10">
      <c r="F8526" s="12" t="s">
        <v>2</v>
      </c>
      <c r="G8526" s="12" t="s">
        <v>2</v>
      </c>
      <c r="I8526" s="12" t="s">
        <v>2</v>
      </c>
      <c r="J8526" s="12" t="s">
        <v>2</v>
      </c>
    </row>
    <row r="8527" spans="6:10">
      <c r="F8527" s="12" t="s">
        <v>2</v>
      </c>
      <c r="G8527" s="12" t="s">
        <v>2</v>
      </c>
      <c r="I8527" s="12" t="s">
        <v>2</v>
      </c>
      <c r="J8527" s="12" t="s">
        <v>2</v>
      </c>
    </row>
    <row r="8528" spans="6:10">
      <c r="F8528" s="12" t="s">
        <v>2</v>
      </c>
      <c r="G8528" s="12" t="s">
        <v>2</v>
      </c>
      <c r="I8528" s="12" t="s">
        <v>2</v>
      </c>
      <c r="J8528" s="12" t="s">
        <v>2</v>
      </c>
    </row>
    <row r="8529" spans="6:10">
      <c r="F8529" s="12" t="s">
        <v>2</v>
      </c>
      <c r="G8529" s="12" t="s">
        <v>2</v>
      </c>
      <c r="I8529" s="12" t="s">
        <v>2</v>
      </c>
      <c r="J8529" s="12" t="s">
        <v>2</v>
      </c>
    </row>
    <row r="8530" spans="6:10">
      <c r="F8530" s="12" t="s">
        <v>2</v>
      </c>
      <c r="G8530" s="12" t="s">
        <v>2</v>
      </c>
      <c r="I8530" s="12" t="s">
        <v>2</v>
      </c>
      <c r="J8530" s="12" t="s">
        <v>2</v>
      </c>
    </row>
    <row r="8531" spans="6:10">
      <c r="F8531" s="12" t="s">
        <v>2</v>
      </c>
      <c r="G8531" s="12" t="s">
        <v>2</v>
      </c>
      <c r="I8531" s="12" t="s">
        <v>2</v>
      </c>
      <c r="J8531" s="12" t="s">
        <v>2</v>
      </c>
    </row>
    <row r="8532" spans="6:10">
      <c r="F8532" s="12" t="s">
        <v>2</v>
      </c>
      <c r="G8532" s="12" t="s">
        <v>2</v>
      </c>
      <c r="I8532" s="12" t="s">
        <v>2</v>
      </c>
      <c r="J8532" s="12" t="s">
        <v>2</v>
      </c>
    </row>
    <row r="8533" spans="6:10">
      <c r="F8533" s="12" t="s">
        <v>2</v>
      </c>
      <c r="G8533" s="12" t="s">
        <v>2</v>
      </c>
      <c r="I8533" s="12" t="s">
        <v>2</v>
      </c>
      <c r="J8533" s="12" t="s">
        <v>2</v>
      </c>
    </row>
    <row r="8534" spans="6:10">
      <c r="F8534" s="12" t="s">
        <v>2</v>
      </c>
      <c r="G8534" s="12" t="s">
        <v>2</v>
      </c>
      <c r="I8534" s="12" t="s">
        <v>2</v>
      </c>
      <c r="J8534" s="12" t="s">
        <v>2</v>
      </c>
    </row>
    <row r="8535" spans="6:10">
      <c r="F8535" s="12" t="s">
        <v>2</v>
      </c>
      <c r="G8535" s="12" t="s">
        <v>2</v>
      </c>
      <c r="I8535" s="12" t="s">
        <v>2</v>
      </c>
      <c r="J8535" s="12" t="s">
        <v>2</v>
      </c>
    </row>
    <row r="8536" spans="6:10">
      <c r="F8536" s="12" t="s">
        <v>2</v>
      </c>
      <c r="G8536" s="12" t="s">
        <v>2</v>
      </c>
      <c r="I8536" s="12" t="s">
        <v>2</v>
      </c>
      <c r="J8536" s="12" t="s">
        <v>2</v>
      </c>
    </row>
    <row r="8537" spans="6:10">
      <c r="F8537" s="12" t="s">
        <v>2</v>
      </c>
      <c r="G8537" s="12" t="s">
        <v>2</v>
      </c>
      <c r="I8537" s="12" t="s">
        <v>2</v>
      </c>
      <c r="J8537" s="12" t="s">
        <v>2</v>
      </c>
    </row>
    <row r="8538" spans="6:10">
      <c r="F8538" s="12" t="s">
        <v>2</v>
      </c>
      <c r="G8538" s="12" t="s">
        <v>2</v>
      </c>
      <c r="I8538" s="12" t="s">
        <v>2</v>
      </c>
      <c r="J8538" s="12" t="s">
        <v>2</v>
      </c>
    </row>
    <row r="8539" spans="6:10">
      <c r="F8539" s="12" t="s">
        <v>2</v>
      </c>
      <c r="G8539" s="12" t="s">
        <v>2</v>
      </c>
      <c r="I8539" s="12" t="s">
        <v>2</v>
      </c>
      <c r="J8539" s="12" t="s">
        <v>2</v>
      </c>
    </row>
    <row r="8540" spans="6:10">
      <c r="F8540" s="12" t="s">
        <v>2</v>
      </c>
      <c r="G8540" s="12" t="s">
        <v>2</v>
      </c>
      <c r="I8540" s="12" t="s">
        <v>2</v>
      </c>
      <c r="J8540" s="12" t="s">
        <v>2</v>
      </c>
    </row>
    <row r="8541" spans="6:10">
      <c r="F8541" s="12" t="s">
        <v>2</v>
      </c>
      <c r="G8541" s="12" t="s">
        <v>2</v>
      </c>
      <c r="I8541" s="12" t="s">
        <v>2</v>
      </c>
      <c r="J8541" s="12" t="s">
        <v>2</v>
      </c>
    </row>
    <row r="8542" spans="6:10">
      <c r="F8542" s="12" t="s">
        <v>2</v>
      </c>
      <c r="G8542" s="12" t="s">
        <v>2</v>
      </c>
      <c r="I8542" s="12" t="s">
        <v>2</v>
      </c>
      <c r="J8542" s="12" t="s">
        <v>2</v>
      </c>
    </row>
    <row r="8543" spans="6:10">
      <c r="F8543" s="12" t="s">
        <v>2</v>
      </c>
      <c r="G8543" s="12" t="s">
        <v>2</v>
      </c>
      <c r="I8543" s="12" t="s">
        <v>2</v>
      </c>
      <c r="J8543" s="12" t="s">
        <v>2</v>
      </c>
    </row>
    <row r="8544" spans="6:10">
      <c r="F8544" s="12" t="s">
        <v>2</v>
      </c>
      <c r="G8544" s="12" t="s">
        <v>2</v>
      </c>
      <c r="I8544" s="12" t="s">
        <v>2</v>
      </c>
      <c r="J8544" s="12" t="s">
        <v>2</v>
      </c>
    </row>
    <row r="8545" spans="6:10">
      <c r="F8545" s="12" t="s">
        <v>2</v>
      </c>
      <c r="G8545" s="12" t="s">
        <v>2</v>
      </c>
      <c r="I8545" s="12" t="s">
        <v>2</v>
      </c>
      <c r="J8545" s="12" t="s">
        <v>2</v>
      </c>
    </row>
    <row r="8546" spans="6:10">
      <c r="F8546" s="12" t="s">
        <v>2</v>
      </c>
      <c r="G8546" s="12" t="s">
        <v>2</v>
      </c>
      <c r="I8546" s="12" t="s">
        <v>2</v>
      </c>
      <c r="J8546" s="12" t="s">
        <v>2</v>
      </c>
    </row>
    <row r="8547" spans="6:10">
      <c r="F8547" s="12" t="s">
        <v>2</v>
      </c>
      <c r="G8547" s="12" t="s">
        <v>2</v>
      </c>
      <c r="I8547" s="12" t="s">
        <v>2</v>
      </c>
      <c r="J8547" s="12" t="s">
        <v>2</v>
      </c>
    </row>
    <row r="8548" spans="6:10">
      <c r="F8548" s="12" t="s">
        <v>2</v>
      </c>
      <c r="G8548" s="12" t="s">
        <v>2</v>
      </c>
      <c r="I8548" s="12" t="s">
        <v>2</v>
      </c>
      <c r="J8548" s="12" t="s">
        <v>2</v>
      </c>
    </row>
    <row r="8549" spans="6:10">
      <c r="F8549" s="12" t="s">
        <v>2</v>
      </c>
      <c r="G8549" s="12" t="s">
        <v>2</v>
      </c>
      <c r="I8549" s="12" t="s">
        <v>2</v>
      </c>
      <c r="J8549" s="12" t="s">
        <v>2</v>
      </c>
    </row>
    <row r="8550" spans="6:10">
      <c r="F8550" s="12" t="s">
        <v>2</v>
      </c>
      <c r="G8550" s="12" t="s">
        <v>2</v>
      </c>
      <c r="I8550" s="12" t="s">
        <v>2</v>
      </c>
      <c r="J8550" s="12" t="s">
        <v>2</v>
      </c>
    </row>
    <row r="8551" spans="6:10">
      <c r="F8551" s="12" t="s">
        <v>2</v>
      </c>
      <c r="G8551" s="12" t="s">
        <v>2</v>
      </c>
      <c r="I8551" s="12" t="s">
        <v>2</v>
      </c>
      <c r="J8551" s="12" t="s">
        <v>2</v>
      </c>
    </row>
    <row r="8552" spans="6:10">
      <c r="F8552" s="12" t="s">
        <v>2</v>
      </c>
      <c r="G8552" s="12" t="s">
        <v>2</v>
      </c>
      <c r="I8552" s="12" t="s">
        <v>2</v>
      </c>
      <c r="J8552" s="12" t="s">
        <v>2</v>
      </c>
    </row>
    <row r="8553" spans="6:10">
      <c r="F8553" s="12" t="s">
        <v>2</v>
      </c>
      <c r="G8553" s="12" t="s">
        <v>2</v>
      </c>
      <c r="I8553" s="12" t="s">
        <v>2</v>
      </c>
      <c r="J8553" s="12" t="s">
        <v>2</v>
      </c>
    </row>
    <row r="8554" spans="6:10">
      <c r="F8554" s="12" t="s">
        <v>2</v>
      </c>
      <c r="G8554" s="12" t="s">
        <v>2</v>
      </c>
      <c r="I8554" s="12" t="s">
        <v>2</v>
      </c>
      <c r="J8554" s="12" t="s">
        <v>2</v>
      </c>
    </row>
    <row r="8555" spans="6:10">
      <c r="F8555" s="12" t="s">
        <v>2</v>
      </c>
      <c r="G8555" s="12" t="s">
        <v>2</v>
      </c>
      <c r="I8555" s="12" t="s">
        <v>2</v>
      </c>
      <c r="J8555" s="12" t="s">
        <v>2</v>
      </c>
    </row>
    <row r="8556" spans="6:10">
      <c r="F8556" s="12" t="s">
        <v>2</v>
      </c>
      <c r="G8556" s="12" t="s">
        <v>2</v>
      </c>
      <c r="I8556" s="12" t="s">
        <v>2</v>
      </c>
      <c r="J8556" s="12" t="s">
        <v>2</v>
      </c>
    </row>
    <row r="8557" spans="6:10">
      <c r="F8557" s="12" t="s">
        <v>2</v>
      </c>
      <c r="G8557" s="12" t="s">
        <v>2</v>
      </c>
      <c r="I8557" s="12" t="s">
        <v>2</v>
      </c>
      <c r="J8557" s="12" t="s">
        <v>2</v>
      </c>
    </row>
    <row r="8558" spans="6:10">
      <c r="F8558" s="12" t="s">
        <v>2</v>
      </c>
      <c r="G8558" s="12" t="s">
        <v>2</v>
      </c>
      <c r="I8558" s="12" t="s">
        <v>2</v>
      </c>
      <c r="J8558" s="12" t="s">
        <v>2</v>
      </c>
    </row>
    <row r="8559" spans="6:10">
      <c r="F8559" s="12" t="s">
        <v>2</v>
      </c>
      <c r="G8559" s="12" t="s">
        <v>2</v>
      </c>
      <c r="I8559" s="12" t="s">
        <v>2</v>
      </c>
      <c r="J8559" s="12" t="s">
        <v>2</v>
      </c>
    </row>
    <row r="8560" spans="6:10">
      <c r="F8560" s="12" t="s">
        <v>2</v>
      </c>
      <c r="G8560" s="12" t="s">
        <v>2</v>
      </c>
      <c r="I8560" s="12" t="s">
        <v>2</v>
      </c>
      <c r="J8560" s="12" t="s">
        <v>2</v>
      </c>
    </row>
    <row r="8561" spans="6:10">
      <c r="F8561" s="12" t="s">
        <v>2</v>
      </c>
      <c r="G8561" s="12" t="s">
        <v>2</v>
      </c>
      <c r="I8561" s="12" t="s">
        <v>2</v>
      </c>
      <c r="J8561" s="12" t="s">
        <v>2</v>
      </c>
    </row>
    <row r="8562" spans="6:10">
      <c r="F8562" s="12" t="s">
        <v>2</v>
      </c>
      <c r="G8562" s="12" t="s">
        <v>2</v>
      </c>
      <c r="I8562" s="12" t="s">
        <v>2</v>
      </c>
      <c r="J8562" s="12" t="s">
        <v>2</v>
      </c>
    </row>
    <row r="8563" spans="6:10">
      <c r="F8563" s="12" t="s">
        <v>2</v>
      </c>
      <c r="G8563" s="12" t="s">
        <v>2</v>
      </c>
      <c r="I8563" s="12" t="s">
        <v>2</v>
      </c>
      <c r="J8563" s="12" t="s">
        <v>2</v>
      </c>
    </row>
    <row r="8564" spans="6:10">
      <c r="F8564" s="12" t="s">
        <v>2</v>
      </c>
      <c r="G8564" s="12" t="s">
        <v>2</v>
      </c>
      <c r="I8564" s="12" t="s">
        <v>2</v>
      </c>
      <c r="J8564" s="12" t="s">
        <v>2</v>
      </c>
    </row>
    <row r="8565" spans="6:10">
      <c r="F8565" s="12" t="s">
        <v>2</v>
      </c>
      <c r="G8565" s="12" t="s">
        <v>2</v>
      </c>
      <c r="I8565" s="12" t="s">
        <v>2</v>
      </c>
      <c r="J8565" s="12" t="s">
        <v>2</v>
      </c>
    </row>
    <row r="8566" spans="6:10">
      <c r="F8566" s="12" t="s">
        <v>2</v>
      </c>
      <c r="G8566" s="12" t="s">
        <v>2</v>
      </c>
      <c r="I8566" s="12" t="s">
        <v>2</v>
      </c>
      <c r="J8566" s="12" t="s">
        <v>2</v>
      </c>
    </row>
    <row r="8567" spans="6:10">
      <c r="F8567" s="12" t="s">
        <v>2</v>
      </c>
      <c r="G8567" s="12" t="s">
        <v>2</v>
      </c>
      <c r="I8567" s="12" t="s">
        <v>2</v>
      </c>
      <c r="J8567" s="12" t="s">
        <v>2</v>
      </c>
    </row>
    <row r="8568" spans="6:10">
      <c r="F8568" s="12" t="s">
        <v>2</v>
      </c>
      <c r="G8568" s="12" t="s">
        <v>2</v>
      </c>
      <c r="I8568" s="12" t="s">
        <v>2</v>
      </c>
      <c r="J8568" s="12" t="s">
        <v>2</v>
      </c>
    </row>
    <row r="8569" spans="6:10">
      <c r="F8569" s="12" t="s">
        <v>2</v>
      </c>
      <c r="G8569" s="12" t="s">
        <v>2</v>
      </c>
      <c r="I8569" s="12" t="s">
        <v>2</v>
      </c>
      <c r="J8569" s="12" t="s">
        <v>2</v>
      </c>
    </row>
    <row r="8570" spans="6:10">
      <c r="F8570" s="12" t="s">
        <v>2</v>
      </c>
      <c r="G8570" s="12" t="s">
        <v>2</v>
      </c>
      <c r="I8570" s="12" t="s">
        <v>2</v>
      </c>
      <c r="J8570" s="12" t="s">
        <v>2</v>
      </c>
    </row>
    <row r="8571" spans="6:10">
      <c r="F8571" s="12" t="s">
        <v>2</v>
      </c>
      <c r="G8571" s="12" t="s">
        <v>2</v>
      </c>
      <c r="I8571" s="12" t="s">
        <v>2</v>
      </c>
      <c r="J8571" s="12" t="s">
        <v>2</v>
      </c>
    </row>
    <row r="8572" spans="6:10">
      <c r="F8572" s="12" t="s">
        <v>2</v>
      </c>
      <c r="G8572" s="12" t="s">
        <v>2</v>
      </c>
      <c r="I8572" s="12" t="s">
        <v>2</v>
      </c>
      <c r="J8572" s="12" t="s">
        <v>2</v>
      </c>
    </row>
    <row r="8573" spans="6:10">
      <c r="F8573" s="12" t="s">
        <v>2</v>
      </c>
      <c r="G8573" s="12" t="s">
        <v>2</v>
      </c>
      <c r="I8573" s="12" t="s">
        <v>2</v>
      </c>
      <c r="J8573" s="12" t="s">
        <v>2</v>
      </c>
    </row>
    <row r="8574" spans="6:10">
      <c r="F8574" s="12" t="s">
        <v>2</v>
      </c>
      <c r="G8574" s="12" t="s">
        <v>2</v>
      </c>
      <c r="I8574" s="12" t="s">
        <v>2</v>
      </c>
      <c r="J8574" s="12" t="s">
        <v>2</v>
      </c>
    </row>
    <row r="8575" spans="6:10">
      <c r="F8575" s="12" t="s">
        <v>2</v>
      </c>
      <c r="G8575" s="12" t="s">
        <v>2</v>
      </c>
      <c r="I8575" s="12" t="s">
        <v>2</v>
      </c>
      <c r="J8575" s="12" t="s">
        <v>2</v>
      </c>
    </row>
    <row r="8576" spans="6:10">
      <c r="F8576" s="12" t="s">
        <v>2</v>
      </c>
      <c r="G8576" s="12" t="s">
        <v>2</v>
      </c>
      <c r="I8576" s="12" t="s">
        <v>2</v>
      </c>
      <c r="J8576" s="12" t="s">
        <v>2</v>
      </c>
    </row>
    <row r="8577" spans="6:10">
      <c r="F8577" s="12" t="s">
        <v>2</v>
      </c>
      <c r="G8577" s="12" t="s">
        <v>2</v>
      </c>
      <c r="I8577" s="12" t="s">
        <v>2</v>
      </c>
      <c r="J8577" s="12" t="s">
        <v>2</v>
      </c>
    </row>
    <row r="8578" spans="6:10">
      <c r="F8578" s="12" t="s">
        <v>2</v>
      </c>
      <c r="G8578" s="12" t="s">
        <v>2</v>
      </c>
      <c r="I8578" s="12" t="s">
        <v>2</v>
      </c>
      <c r="J8578" s="12" t="s">
        <v>2</v>
      </c>
    </row>
    <row r="8579" spans="6:10">
      <c r="F8579" s="12" t="s">
        <v>2</v>
      </c>
      <c r="G8579" s="12" t="s">
        <v>2</v>
      </c>
      <c r="I8579" s="12" t="s">
        <v>2</v>
      </c>
      <c r="J8579" s="12" t="s">
        <v>2</v>
      </c>
    </row>
    <row r="8580" spans="6:10">
      <c r="F8580" s="12" t="s">
        <v>2</v>
      </c>
      <c r="G8580" s="12" t="s">
        <v>2</v>
      </c>
      <c r="I8580" s="12" t="s">
        <v>2</v>
      </c>
      <c r="J8580" s="12" t="s">
        <v>2</v>
      </c>
    </row>
    <row r="8581" spans="6:10">
      <c r="F8581" s="12" t="s">
        <v>2</v>
      </c>
      <c r="G8581" s="12" t="s">
        <v>2</v>
      </c>
      <c r="I8581" s="12" t="s">
        <v>2</v>
      </c>
      <c r="J8581" s="12" t="s">
        <v>2</v>
      </c>
    </row>
    <row r="8582" spans="6:10">
      <c r="F8582" s="12" t="s">
        <v>2</v>
      </c>
      <c r="G8582" s="12" t="s">
        <v>2</v>
      </c>
      <c r="I8582" s="12" t="s">
        <v>2</v>
      </c>
      <c r="J8582" s="12" t="s">
        <v>2</v>
      </c>
    </row>
    <row r="8583" spans="6:10">
      <c r="F8583" s="12" t="s">
        <v>2</v>
      </c>
      <c r="G8583" s="12" t="s">
        <v>2</v>
      </c>
      <c r="I8583" s="12" t="s">
        <v>2</v>
      </c>
      <c r="J8583" s="12" t="s">
        <v>2</v>
      </c>
    </row>
    <row r="8584" spans="6:10">
      <c r="F8584" s="12" t="s">
        <v>2</v>
      </c>
      <c r="G8584" s="12" t="s">
        <v>2</v>
      </c>
      <c r="I8584" s="12" t="s">
        <v>2</v>
      </c>
      <c r="J8584" s="12" t="s">
        <v>2</v>
      </c>
    </row>
    <row r="8585" spans="6:10">
      <c r="F8585" s="12" t="s">
        <v>2</v>
      </c>
      <c r="G8585" s="12" t="s">
        <v>2</v>
      </c>
      <c r="I8585" s="12" t="s">
        <v>2</v>
      </c>
      <c r="J8585" s="12" t="s">
        <v>2</v>
      </c>
    </row>
    <row r="8586" spans="6:10">
      <c r="F8586" s="12" t="s">
        <v>2</v>
      </c>
      <c r="G8586" s="12" t="s">
        <v>2</v>
      </c>
      <c r="I8586" s="12" t="s">
        <v>2</v>
      </c>
      <c r="J8586" s="12" t="s">
        <v>2</v>
      </c>
    </row>
    <row r="8587" spans="6:10">
      <c r="F8587" s="12" t="s">
        <v>2</v>
      </c>
      <c r="G8587" s="12" t="s">
        <v>2</v>
      </c>
      <c r="I8587" s="12" t="s">
        <v>2</v>
      </c>
      <c r="J8587" s="12" t="s">
        <v>2</v>
      </c>
    </row>
    <row r="8588" spans="6:10">
      <c r="F8588" s="12" t="s">
        <v>2</v>
      </c>
      <c r="G8588" s="12" t="s">
        <v>2</v>
      </c>
      <c r="I8588" s="12" t="s">
        <v>2</v>
      </c>
      <c r="J8588" s="12" t="s">
        <v>2</v>
      </c>
    </row>
    <row r="8589" spans="6:10">
      <c r="F8589" s="12" t="s">
        <v>2</v>
      </c>
      <c r="G8589" s="12" t="s">
        <v>2</v>
      </c>
      <c r="I8589" s="12" t="s">
        <v>2</v>
      </c>
      <c r="J8589" s="12" t="s">
        <v>2</v>
      </c>
    </row>
    <row r="8590" spans="6:10">
      <c r="F8590" s="12" t="s">
        <v>2</v>
      </c>
      <c r="G8590" s="12" t="s">
        <v>2</v>
      </c>
      <c r="I8590" s="12" t="s">
        <v>2</v>
      </c>
      <c r="J8590" s="12" t="s">
        <v>2</v>
      </c>
    </row>
    <row r="8591" spans="6:10">
      <c r="F8591" s="12" t="s">
        <v>2</v>
      </c>
      <c r="G8591" s="12" t="s">
        <v>2</v>
      </c>
      <c r="I8591" s="12" t="s">
        <v>2</v>
      </c>
      <c r="J8591" s="12" t="s">
        <v>2</v>
      </c>
    </row>
    <row r="8592" spans="6:10">
      <c r="F8592" s="12" t="s">
        <v>2</v>
      </c>
      <c r="G8592" s="12" t="s">
        <v>2</v>
      </c>
      <c r="I8592" s="12" t="s">
        <v>2</v>
      </c>
      <c r="J8592" s="12" t="s">
        <v>2</v>
      </c>
    </row>
    <row r="8593" spans="6:10">
      <c r="F8593" s="12" t="s">
        <v>2</v>
      </c>
      <c r="G8593" s="12" t="s">
        <v>2</v>
      </c>
      <c r="I8593" s="12" t="s">
        <v>2</v>
      </c>
      <c r="J8593" s="12" t="s">
        <v>2</v>
      </c>
    </row>
    <row r="8594" spans="6:10">
      <c r="F8594" s="12" t="s">
        <v>2</v>
      </c>
      <c r="G8594" s="12" t="s">
        <v>2</v>
      </c>
      <c r="I8594" s="12" t="s">
        <v>2</v>
      </c>
      <c r="J8594" s="12" t="s">
        <v>2</v>
      </c>
    </row>
    <row r="8595" spans="6:10">
      <c r="F8595" s="12" t="s">
        <v>2</v>
      </c>
      <c r="G8595" s="12" t="s">
        <v>2</v>
      </c>
      <c r="I8595" s="12" t="s">
        <v>2</v>
      </c>
      <c r="J8595" s="12" t="s">
        <v>2</v>
      </c>
    </row>
    <row r="8596" spans="6:10">
      <c r="F8596" s="12" t="s">
        <v>2</v>
      </c>
      <c r="G8596" s="12" t="s">
        <v>2</v>
      </c>
      <c r="I8596" s="12" t="s">
        <v>2</v>
      </c>
      <c r="J8596" s="12" t="s">
        <v>2</v>
      </c>
    </row>
    <row r="8597" spans="6:10">
      <c r="F8597" s="12" t="s">
        <v>2</v>
      </c>
      <c r="G8597" s="12" t="s">
        <v>2</v>
      </c>
      <c r="I8597" s="12" t="s">
        <v>2</v>
      </c>
      <c r="J8597" s="12" t="s">
        <v>2</v>
      </c>
    </row>
    <row r="8598" spans="6:10">
      <c r="F8598" s="12" t="s">
        <v>2</v>
      </c>
      <c r="G8598" s="12" t="s">
        <v>2</v>
      </c>
      <c r="I8598" s="12" t="s">
        <v>2</v>
      </c>
      <c r="J8598" s="12" t="s">
        <v>2</v>
      </c>
    </row>
    <row r="8599" spans="6:10">
      <c r="F8599" s="12" t="s">
        <v>2</v>
      </c>
      <c r="G8599" s="12" t="s">
        <v>2</v>
      </c>
      <c r="I8599" s="12" t="s">
        <v>2</v>
      </c>
      <c r="J8599" s="12" t="s">
        <v>2</v>
      </c>
    </row>
    <row r="8600" spans="6:10">
      <c r="F8600" s="12" t="s">
        <v>2</v>
      </c>
      <c r="G8600" s="12" t="s">
        <v>2</v>
      </c>
      <c r="I8600" s="12" t="s">
        <v>2</v>
      </c>
      <c r="J8600" s="12" t="s">
        <v>2</v>
      </c>
    </row>
    <row r="8601" spans="6:10">
      <c r="F8601" s="12" t="s">
        <v>2</v>
      </c>
      <c r="G8601" s="12" t="s">
        <v>2</v>
      </c>
      <c r="I8601" s="12" t="s">
        <v>2</v>
      </c>
      <c r="J8601" s="12" t="s">
        <v>2</v>
      </c>
    </row>
    <row r="8602" spans="6:10">
      <c r="F8602" s="12" t="s">
        <v>2</v>
      </c>
      <c r="G8602" s="12" t="s">
        <v>2</v>
      </c>
      <c r="I8602" s="12" t="s">
        <v>2</v>
      </c>
      <c r="J8602" s="12" t="s">
        <v>2</v>
      </c>
    </row>
    <row r="8603" spans="6:10">
      <c r="F8603" s="12" t="s">
        <v>2</v>
      </c>
      <c r="G8603" s="12" t="s">
        <v>2</v>
      </c>
      <c r="I8603" s="12" t="s">
        <v>2</v>
      </c>
      <c r="J8603" s="12" t="s">
        <v>2</v>
      </c>
    </row>
    <row r="8604" spans="6:10">
      <c r="F8604" s="12" t="s">
        <v>2</v>
      </c>
      <c r="G8604" s="12" t="s">
        <v>2</v>
      </c>
      <c r="I8604" s="12" t="s">
        <v>2</v>
      </c>
      <c r="J8604" s="12" t="s">
        <v>2</v>
      </c>
    </row>
    <row r="8605" spans="6:10">
      <c r="F8605" s="12" t="s">
        <v>2</v>
      </c>
      <c r="G8605" s="12" t="s">
        <v>2</v>
      </c>
      <c r="I8605" s="12" t="s">
        <v>2</v>
      </c>
      <c r="J8605" s="12" t="s">
        <v>2</v>
      </c>
    </row>
    <row r="8606" spans="6:10">
      <c r="F8606" s="12" t="s">
        <v>2</v>
      </c>
      <c r="G8606" s="12" t="s">
        <v>2</v>
      </c>
      <c r="I8606" s="12" t="s">
        <v>2</v>
      </c>
      <c r="J8606" s="12" t="s">
        <v>2</v>
      </c>
    </row>
    <row r="8607" spans="6:10">
      <c r="F8607" s="12" t="s">
        <v>2</v>
      </c>
      <c r="G8607" s="12" t="s">
        <v>2</v>
      </c>
      <c r="I8607" s="12" t="s">
        <v>2</v>
      </c>
      <c r="J8607" s="12" t="s">
        <v>2</v>
      </c>
    </row>
    <row r="8608" spans="6:10">
      <c r="F8608" s="12" t="s">
        <v>2</v>
      </c>
      <c r="G8608" s="12" t="s">
        <v>2</v>
      </c>
      <c r="I8608" s="12" t="s">
        <v>2</v>
      </c>
      <c r="J8608" s="12" t="s">
        <v>2</v>
      </c>
    </row>
    <row r="8609" spans="6:10">
      <c r="F8609" s="12" t="s">
        <v>2</v>
      </c>
      <c r="G8609" s="12" t="s">
        <v>2</v>
      </c>
      <c r="I8609" s="12" t="s">
        <v>2</v>
      </c>
      <c r="J8609" s="12" t="s">
        <v>2</v>
      </c>
    </row>
    <row r="8610" spans="6:10">
      <c r="F8610" s="12" t="s">
        <v>2</v>
      </c>
      <c r="G8610" s="12" t="s">
        <v>2</v>
      </c>
      <c r="I8610" s="12" t="s">
        <v>2</v>
      </c>
      <c r="J8610" s="12" t="s">
        <v>2</v>
      </c>
    </row>
    <row r="8611" spans="6:10">
      <c r="F8611" s="12" t="s">
        <v>2</v>
      </c>
      <c r="G8611" s="12" t="s">
        <v>2</v>
      </c>
      <c r="I8611" s="12" t="s">
        <v>2</v>
      </c>
      <c r="J8611" s="12" t="s">
        <v>2</v>
      </c>
    </row>
    <row r="8612" spans="6:10">
      <c r="F8612" s="12" t="s">
        <v>2</v>
      </c>
      <c r="G8612" s="12" t="s">
        <v>2</v>
      </c>
      <c r="I8612" s="12" t="s">
        <v>2</v>
      </c>
      <c r="J8612" s="12" t="s">
        <v>2</v>
      </c>
    </row>
    <row r="8613" spans="6:10">
      <c r="F8613" s="12" t="s">
        <v>2</v>
      </c>
      <c r="G8613" s="12" t="s">
        <v>2</v>
      </c>
      <c r="I8613" s="12" t="s">
        <v>2</v>
      </c>
      <c r="J8613" s="12" t="s">
        <v>2</v>
      </c>
    </row>
    <row r="8614" spans="6:10">
      <c r="F8614" s="12" t="s">
        <v>2</v>
      </c>
      <c r="G8614" s="12" t="s">
        <v>2</v>
      </c>
      <c r="I8614" s="12" t="s">
        <v>2</v>
      </c>
      <c r="J8614" s="12" t="s">
        <v>2</v>
      </c>
    </row>
    <row r="8615" spans="6:10">
      <c r="F8615" s="12" t="s">
        <v>2</v>
      </c>
      <c r="G8615" s="12" t="s">
        <v>2</v>
      </c>
      <c r="I8615" s="12" t="s">
        <v>2</v>
      </c>
      <c r="J8615" s="12" t="s">
        <v>2</v>
      </c>
    </row>
    <row r="8616" spans="6:10">
      <c r="F8616" s="12" t="s">
        <v>2</v>
      </c>
      <c r="G8616" s="12" t="s">
        <v>2</v>
      </c>
      <c r="I8616" s="12" t="s">
        <v>2</v>
      </c>
      <c r="J8616" s="12" t="s">
        <v>2</v>
      </c>
    </row>
    <row r="8617" spans="6:10">
      <c r="F8617" s="12" t="s">
        <v>2</v>
      </c>
      <c r="G8617" s="12" t="s">
        <v>2</v>
      </c>
      <c r="I8617" s="12" t="s">
        <v>2</v>
      </c>
      <c r="J8617" s="12" t="s">
        <v>2</v>
      </c>
    </row>
    <row r="8618" spans="6:10">
      <c r="F8618" s="12" t="s">
        <v>2</v>
      </c>
      <c r="G8618" s="12" t="s">
        <v>2</v>
      </c>
      <c r="I8618" s="12" t="s">
        <v>2</v>
      </c>
      <c r="J8618" s="12" t="s">
        <v>2</v>
      </c>
    </row>
    <row r="8619" spans="6:10">
      <c r="F8619" s="12" t="s">
        <v>2</v>
      </c>
      <c r="G8619" s="12" t="s">
        <v>2</v>
      </c>
      <c r="I8619" s="12" t="s">
        <v>2</v>
      </c>
      <c r="J8619" s="12" t="s">
        <v>2</v>
      </c>
    </row>
    <row r="8620" spans="6:10">
      <c r="F8620" s="12" t="s">
        <v>2</v>
      </c>
      <c r="G8620" s="12" t="s">
        <v>2</v>
      </c>
      <c r="I8620" s="12" t="s">
        <v>2</v>
      </c>
      <c r="J8620" s="12" t="s">
        <v>2</v>
      </c>
    </row>
    <row r="8621" spans="6:10">
      <c r="F8621" s="12" t="s">
        <v>2</v>
      </c>
      <c r="G8621" s="12" t="s">
        <v>2</v>
      </c>
      <c r="I8621" s="12" t="s">
        <v>2</v>
      </c>
      <c r="J8621" s="12" t="s">
        <v>2</v>
      </c>
    </row>
    <row r="8622" spans="6:10">
      <c r="F8622" s="12" t="s">
        <v>2</v>
      </c>
      <c r="G8622" s="12" t="s">
        <v>2</v>
      </c>
      <c r="I8622" s="12" t="s">
        <v>2</v>
      </c>
      <c r="J8622" s="12" t="s">
        <v>2</v>
      </c>
    </row>
    <row r="8623" spans="6:10">
      <c r="F8623" s="12" t="s">
        <v>2</v>
      </c>
      <c r="G8623" s="12" t="s">
        <v>2</v>
      </c>
      <c r="I8623" s="12" t="s">
        <v>2</v>
      </c>
      <c r="J8623" s="12" t="s">
        <v>2</v>
      </c>
    </row>
    <row r="8624" spans="6:10">
      <c r="F8624" s="12" t="s">
        <v>2</v>
      </c>
      <c r="G8624" s="12" t="s">
        <v>2</v>
      </c>
      <c r="I8624" s="12" t="s">
        <v>2</v>
      </c>
      <c r="J8624" s="12" t="s">
        <v>2</v>
      </c>
    </row>
    <row r="8625" spans="6:10">
      <c r="F8625" s="12" t="s">
        <v>2</v>
      </c>
      <c r="G8625" s="12" t="s">
        <v>2</v>
      </c>
      <c r="I8625" s="12" t="s">
        <v>2</v>
      </c>
      <c r="J8625" s="12" t="s">
        <v>2</v>
      </c>
    </row>
    <row r="8626" spans="6:10">
      <c r="F8626" s="12" t="s">
        <v>2</v>
      </c>
      <c r="G8626" s="12" t="s">
        <v>2</v>
      </c>
      <c r="I8626" s="12" t="s">
        <v>2</v>
      </c>
      <c r="J8626" s="12" t="s">
        <v>2</v>
      </c>
    </row>
    <row r="8627" spans="6:10">
      <c r="F8627" s="12" t="s">
        <v>2</v>
      </c>
      <c r="G8627" s="12" t="s">
        <v>2</v>
      </c>
      <c r="I8627" s="12" t="s">
        <v>2</v>
      </c>
      <c r="J8627" s="12" t="s">
        <v>2</v>
      </c>
    </row>
    <row r="8628" spans="6:10">
      <c r="F8628" s="12" t="s">
        <v>2</v>
      </c>
      <c r="G8628" s="12" t="s">
        <v>2</v>
      </c>
      <c r="I8628" s="12" t="s">
        <v>2</v>
      </c>
      <c r="J8628" s="12" t="s">
        <v>2</v>
      </c>
    </row>
    <row r="8629" spans="6:10">
      <c r="F8629" s="12" t="s">
        <v>2</v>
      </c>
      <c r="G8629" s="12" t="s">
        <v>2</v>
      </c>
      <c r="I8629" s="12" t="s">
        <v>2</v>
      </c>
      <c r="J8629" s="12" t="s">
        <v>2</v>
      </c>
    </row>
    <row r="8630" spans="6:10">
      <c r="F8630" s="12" t="s">
        <v>2</v>
      </c>
      <c r="G8630" s="12" t="s">
        <v>2</v>
      </c>
      <c r="I8630" s="12" t="s">
        <v>2</v>
      </c>
      <c r="J8630" s="12" t="s">
        <v>2</v>
      </c>
    </row>
    <row r="8631" spans="6:10">
      <c r="F8631" s="12" t="s">
        <v>2</v>
      </c>
      <c r="G8631" s="12" t="s">
        <v>2</v>
      </c>
      <c r="I8631" s="12" t="s">
        <v>2</v>
      </c>
      <c r="J8631" s="12" t="s">
        <v>2</v>
      </c>
    </row>
    <row r="8632" spans="6:10">
      <c r="F8632" s="12" t="s">
        <v>2</v>
      </c>
      <c r="G8632" s="12" t="s">
        <v>2</v>
      </c>
      <c r="I8632" s="12" t="s">
        <v>2</v>
      </c>
      <c r="J8632" s="12" t="s">
        <v>2</v>
      </c>
    </row>
    <row r="8633" spans="6:10">
      <c r="F8633" s="12" t="s">
        <v>2</v>
      </c>
      <c r="G8633" s="12" t="s">
        <v>2</v>
      </c>
      <c r="I8633" s="12" t="s">
        <v>2</v>
      </c>
      <c r="J8633" s="12" t="s">
        <v>2</v>
      </c>
    </row>
    <row r="8634" spans="6:10">
      <c r="F8634" s="12" t="s">
        <v>2</v>
      </c>
      <c r="G8634" s="12" t="s">
        <v>2</v>
      </c>
      <c r="I8634" s="12" t="s">
        <v>2</v>
      </c>
      <c r="J8634" s="12" t="s">
        <v>2</v>
      </c>
    </row>
    <row r="8635" spans="6:10">
      <c r="F8635" s="12" t="s">
        <v>2</v>
      </c>
      <c r="G8635" s="12" t="s">
        <v>2</v>
      </c>
      <c r="I8635" s="12" t="s">
        <v>2</v>
      </c>
      <c r="J8635" s="12" t="s">
        <v>2</v>
      </c>
    </row>
    <row r="8636" spans="6:10">
      <c r="F8636" s="12" t="s">
        <v>2</v>
      </c>
      <c r="G8636" s="12" t="s">
        <v>2</v>
      </c>
      <c r="I8636" s="12" t="s">
        <v>2</v>
      </c>
      <c r="J8636" s="12" t="s">
        <v>2</v>
      </c>
    </row>
    <row r="8637" spans="6:10">
      <c r="F8637" s="12" t="s">
        <v>2</v>
      </c>
      <c r="G8637" s="12" t="s">
        <v>2</v>
      </c>
      <c r="I8637" s="12" t="s">
        <v>2</v>
      </c>
      <c r="J8637" s="12" t="s">
        <v>2</v>
      </c>
    </row>
    <row r="8638" spans="6:10">
      <c r="F8638" s="12" t="s">
        <v>2</v>
      </c>
      <c r="G8638" s="12" t="s">
        <v>2</v>
      </c>
      <c r="I8638" s="12" t="s">
        <v>2</v>
      </c>
      <c r="J8638" s="12" t="s">
        <v>2</v>
      </c>
    </row>
    <row r="8639" spans="6:10">
      <c r="F8639" s="12" t="s">
        <v>2</v>
      </c>
      <c r="G8639" s="12" t="s">
        <v>2</v>
      </c>
      <c r="I8639" s="12" t="s">
        <v>2</v>
      </c>
      <c r="J8639" s="12" t="s">
        <v>2</v>
      </c>
    </row>
    <row r="8640" spans="6:10">
      <c r="F8640" s="12" t="s">
        <v>2</v>
      </c>
      <c r="G8640" s="12" t="s">
        <v>2</v>
      </c>
      <c r="I8640" s="12" t="s">
        <v>2</v>
      </c>
      <c r="J8640" s="12" t="s">
        <v>2</v>
      </c>
    </row>
    <row r="8641" spans="6:10">
      <c r="F8641" s="12" t="s">
        <v>2</v>
      </c>
      <c r="G8641" s="12" t="s">
        <v>2</v>
      </c>
      <c r="I8641" s="12" t="s">
        <v>2</v>
      </c>
      <c r="J8641" s="12" t="s">
        <v>2</v>
      </c>
    </row>
    <row r="8642" spans="6:10">
      <c r="F8642" s="12" t="s">
        <v>2</v>
      </c>
      <c r="G8642" s="12" t="s">
        <v>2</v>
      </c>
      <c r="I8642" s="12" t="s">
        <v>2</v>
      </c>
      <c r="J8642" s="12" t="s">
        <v>2</v>
      </c>
    </row>
    <row r="8643" spans="6:10">
      <c r="F8643" s="12" t="s">
        <v>2</v>
      </c>
      <c r="G8643" s="12" t="s">
        <v>2</v>
      </c>
      <c r="I8643" s="12" t="s">
        <v>2</v>
      </c>
      <c r="J8643" s="12" t="s">
        <v>2</v>
      </c>
    </row>
    <row r="8644" spans="6:10">
      <c r="F8644" s="12" t="s">
        <v>2</v>
      </c>
      <c r="G8644" s="12" t="s">
        <v>2</v>
      </c>
      <c r="I8644" s="12" t="s">
        <v>2</v>
      </c>
      <c r="J8644" s="12" t="s">
        <v>2</v>
      </c>
    </row>
    <row r="8645" spans="6:10">
      <c r="F8645" s="12" t="s">
        <v>2</v>
      </c>
      <c r="G8645" s="12" t="s">
        <v>2</v>
      </c>
      <c r="I8645" s="12" t="s">
        <v>2</v>
      </c>
      <c r="J8645" s="12" t="s">
        <v>2</v>
      </c>
    </row>
    <row r="8646" spans="6:10">
      <c r="F8646" s="12" t="s">
        <v>2</v>
      </c>
      <c r="G8646" s="12" t="s">
        <v>2</v>
      </c>
      <c r="I8646" s="12" t="s">
        <v>2</v>
      </c>
      <c r="J8646" s="12" t="s">
        <v>2</v>
      </c>
    </row>
    <row r="8647" spans="6:10">
      <c r="F8647" s="12" t="s">
        <v>2</v>
      </c>
      <c r="G8647" s="12" t="s">
        <v>2</v>
      </c>
      <c r="I8647" s="12" t="s">
        <v>2</v>
      </c>
      <c r="J8647" s="12" t="s">
        <v>2</v>
      </c>
    </row>
    <row r="8648" spans="6:10">
      <c r="F8648" s="12" t="s">
        <v>2</v>
      </c>
      <c r="G8648" s="12" t="s">
        <v>2</v>
      </c>
      <c r="I8648" s="12" t="s">
        <v>2</v>
      </c>
      <c r="J8648" s="12" t="s">
        <v>2</v>
      </c>
    </row>
    <row r="8649" spans="6:10">
      <c r="F8649" s="12" t="s">
        <v>2</v>
      </c>
      <c r="G8649" s="12" t="s">
        <v>2</v>
      </c>
      <c r="I8649" s="12" t="s">
        <v>2</v>
      </c>
      <c r="J8649" s="12" t="s">
        <v>2</v>
      </c>
    </row>
    <row r="8650" spans="6:10">
      <c r="F8650" s="12" t="s">
        <v>2</v>
      </c>
      <c r="G8650" s="12" t="s">
        <v>2</v>
      </c>
      <c r="I8650" s="12" t="s">
        <v>2</v>
      </c>
      <c r="J8650" s="12" t="s">
        <v>2</v>
      </c>
    </row>
    <row r="8651" spans="6:10">
      <c r="F8651" s="12" t="s">
        <v>2</v>
      </c>
      <c r="G8651" s="12" t="s">
        <v>2</v>
      </c>
      <c r="I8651" s="12" t="s">
        <v>2</v>
      </c>
      <c r="J8651" s="12" t="s">
        <v>2</v>
      </c>
    </row>
    <row r="8652" spans="6:10">
      <c r="F8652" s="12" t="s">
        <v>2</v>
      </c>
      <c r="G8652" s="12" t="s">
        <v>2</v>
      </c>
      <c r="I8652" s="12" t="s">
        <v>2</v>
      </c>
      <c r="J8652" s="12" t="s">
        <v>2</v>
      </c>
    </row>
    <row r="8653" spans="6:10">
      <c r="F8653" s="12" t="s">
        <v>2</v>
      </c>
      <c r="G8653" s="12" t="s">
        <v>2</v>
      </c>
      <c r="I8653" s="12" t="s">
        <v>2</v>
      </c>
      <c r="J8653" s="12" t="s">
        <v>2</v>
      </c>
    </row>
    <row r="8654" spans="6:10">
      <c r="F8654" s="12" t="s">
        <v>2</v>
      </c>
      <c r="G8654" s="12" t="s">
        <v>2</v>
      </c>
      <c r="I8654" s="12" t="s">
        <v>2</v>
      </c>
      <c r="J8654" s="12" t="s">
        <v>2</v>
      </c>
    </row>
    <row r="8655" spans="6:10">
      <c r="F8655" s="12" t="s">
        <v>2</v>
      </c>
      <c r="G8655" s="12" t="s">
        <v>2</v>
      </c>
      <c r="I8655" s="12" t="s">
        <v>2</v>
      </c>
      <c r="J8655" s="12" t="s">
        <v>2</v>
      </c>
    </row>
    <row r="8656" spans="6:10">
      <c r="F8656" s="12" t="s">
        <v>2</v>
      </c>
      <c r="G8656" s="12" t="s">
        <v>2</v>
      </c>
      <c r="I8656" s="12" t="s">
        <v>2</v>
      </c>
      <c r="J8656" s="12" t="s">
        <v>2</v>
      </c>
    </row>
    <row r="8657" spans="6:10">
      <c r="F8657" s="12" t="s">
        <v>2</v>
      </c>
      <c r="G8657" s="12" t="s">
        <v>2</v>
      </c>
      <c r="I8657" s="12" t="s">
        <v>2</v>
      </c>
      <c r="J8657" s="12" t="s">
        <v>2</v>
      </c>
    </row>
    <row r="8658" spans="6:10">
      <c r="F8658" s="12" t="s">
        <v>2</v>
      </c>
      <c r="G8658" s="12" t="s">
        <v>2</v>
      </c>
      <c r="I8658" s="12" t="s">
        <v>2</v>
      </c>
      <c r="J8658" s="12" t="s">
        <v>2</v>
      </c>
    </row>
    <row r="8659" spans="6:10">
      <c r="F8659" s="12" t="s">
        <v>2</v>
      </c>
      <c r="G8659" s="12" t="s">
        <v>2</v>
      </c>
      <c r="I8659" s="12" t="s">
        <v>2</v>
      </c>
      <c r="J8659" s="12" t="s">
        <v>2</v>
      </c>
    </row>
    <row r="8660" spans="6:10">
      <c r="F8660" s="12" t="s">
        <v>2</v>
      </c>
      <c r="G8660" s="12" t="s">
        <v>2</v>
      </c>
      <c r="I8660" s="12" t="s">
        <v>2</v>
      </c>
      <c r="J8660" s="12" t="s">
        <v>2</v>
      </c>
    </row>
    <row r="8661" spans="6:10">
      <c r="F8661" s="12" t="s">
        <v>2</v>
      </c>
      <c r="G8661" s="12" t="s">
        <v>2</v>
      </c>
      <c r="I8661" s="12" t="s">
        <v>2</v>
      </c>
      <c r="J8661" s="12" t="s">
        <v>2</v>
      </c>
    </row>
    <row r="8662" spans="6:10">
      <c r="F8662" s="12" t="s">
        <v>2</v>
      </c>
      <c r="G8662" s="12" t="s">
        <v>2</v>
      </c>
      <c r="I8662" s="12" t="s">
        <v>2</v>
      </c>
      <c r="J8662" s="12" t="s">
        <v>2</v>
      </c>
    </row>
    <row r="8663" spans="6:10">
      <c r="F8663" s="12" t="s">
        <v>2</v>
      </c>
      <c r="G8663" s="12" t="s">
        <v>2</v>
      </c>
      <c r="I8663" s="12" t="s">
        <v>2</v>
      </c>
      <c r="J8663" s="12" t="s">
        <v>2</v>
      </c>
    </row>
    <row r="8664" spans="6:10">
      <c r="F8664" s="12" t="s">
        <v>2</v>
      </c>
      <c r="G8664" s="12" t="s">
        <v>2</v>
      </c>
      <c r="I8664" s="12" t="s">
        <v>2</v>
      </c>
      <c r="J8664" s="12" t="s">
        <v>2</v>
      </c>
    </row>
    <row r="8665" spans="6:10">
      <c r="F8665" s="12" t="s">
        <v>2</v>
      </c>
      <c r="G8665" s="12" t="s">
        <v>2</v>
      </c>
      <c r="I8665" s="12" t="s">
        <v>2</v>
      </c>
      <c r="J8665" s="12" t="s">
        <v>2</v>
      </c>
    </row>
    <row r="8666" spans="6:10">
      <c r="F8666" s="12" t="s">
        <v>2</v>
      </c>
      <c r="G8666" s="12" t="s">
        <v>2</v>
      </c>
      <c r="I8666" s="12" t="s">
        <v>2</v>
      </c>
      <c r="J8666" s="12" t="s">
        <v>2</v>
      </c>
    </row>
    <row r="8667" spans="6:10">
      <c r="F8667" s="12" t="s">
        <v>2</v>
      </c>
      <c r="G8667" s="12" t="s">
        <v>2</v>
      </c>
      <c r="I8667" s="12" t="s">
        <v>2</v>
      </c>
      <c r="J8667" s="12" t="s">
        <v>2</v>
      </c>
    </row>
    <row r="8668" spans="6:10">
      <c r="F8668" s="12" t="s">
        <v>2</v>
      </c>
      <c r="G8668" s="12" t="s">
        <v>2</v>
      </c>
      <c r="I8668" s="12" t="s">
        <v>2</v>
      </c>
      <c r="J8668" s="12" t="s">
        <v>2</v>
      </c>
    </row>
    <row r="8669" spans="6:10">
      <c r="F8669" s="12" t="s">
        <v>2</v>
      </c>
      <c r="G8669" s="12" t="s">
        <v>2</v>
      </c>
      <c r="I8669" s="12" t="s">
        <v>2</v>
      </c>
      <c r="J8669" s="12" t="s">
        <v>2</v>
      </c>
    </row>
    <row r="8670" spans="6:10">
      <c r="F8670" s="12" t="s">
        <v>2</v>
      </c>
      <c r="G8670" s="12" t="s">
        <v>2</v>
      </c>
      <c r="I8670" s="12" t="s">
        <v>2</v>
      </c>
      <c r="J8670" s="12" t="s">
        <v>2</v>
      </c>
    </row>
    <row r="8671" spans="6:10">
      <c r="F8671" s="12" t="s">
        <v>2</v>
      </c>
      <c r="G8671" s="12" t="s">
        <v>2</v>
      </c>
      <c r="I8671" s="12" t="s">
        <v>2</v>
      </c>
      <c r="J8671" s="12" t="s">
        <v>2</v>
      </c>
    </row>
    <row r="8672" spans="6:10">
      <c r="F8672" s="12" t="s">
        <v>2</v>
      </c>
      <c r="G8672" s="12" t="s">
        <v>2</v>
      </c>
      <c r="I8672" s="12" t="s">
        <v>2</v>
      </c>
      <c r="J8672" s="12" t="s">
        <v>2</v>
      </c>
    </row>
    <row r="8673" spans="6:10">
      <c r="F8673" s="12" t="s">
        <v>2</v>
      </c>
      <c r="G8673" s="12" t="s">
        <v>2</v>
      </c>
      <c r="I8673" s="12" t="s">
        <v>2</v>
      </c>
      <c r="J8673" s="12" t="s">
        <v>2</v>
      </c>
    </row>
    <row r="8674" spans="6:10">
      <c r="F8674" s="12" t="s">
        <v>2</v>
      </c>
      <c r="G8674" s="12" t="s">
        <v>2</v>
      </c>
      <c r="I8674" s="12" t="s">
        <v>2</v>
      </c>
      <c r="J8674" s="12" t="s">
        <v>2</v>
      </c>
    </row>
    <row r="8675" spans="6:10">
      <c r="F8675" s="12" t="s">
        <v>2</v>
      </c>
      <c r="G8675" s="12" t="s">
        <v>2</v>
      </c>
      <c r="I8675" s="12" t="s">
        <v>2</v>
      </c>
      <c r="J8675" s="12" t="s">
        <v>2</v>
      </c>
    </row>
    <row r="8676" spans="6:10">
      <c r="F8676" s="12" t="s">
        <v>2</v>
      </c>
      <c r="G8676" s="12" t="s">
        <v>2</v>
      </c>
      <c r="I8676" s="12" t="s">
        <v>2</v>
      </c>
      <c r="J8676" s="12" t="s">
        <v>2</v>
      </c>
    </row>
    <row r="8677" spans="6:10">
      <c r="F8677" s="12" t="s">
        <v>2</v>
      </c>
      <c r="G8677" s="12" t="s">
        <v>2</v>
      </c>
      <c r="I8677" s="12" t="s">
        <v>2</v>
      </c>
      <c r="J8677" s="12" t="s">
        <v>2</v>
      </c>
    </row>
    <row r="8678" spans="6:10">
      <c r="F8678" s="12" t="s">
        <v>2</v>
      </c>
      <c r="G8678" s="12" t="s">
        <v>2</v>
      </c>
      <c r="I8678" s="12" t="s">
        <v>2</v>
      </c>
      <c r="J8678" s="12" t="s">
        <v>2</v>
      </c>
    </row>
    <row r="8679" spans="6:10">
      <c r="F8679" s="12" t="s">
        <v>2</v>
      </c>
      <c r="G8679" s="12" t="s">
        <v>2</v>
      </c>
      <c r="I8679" s="12" t="s">
        <v>2</v>
      </c>
      <c r="J8679" s="12" t="s">
        <v>2</v>
      </c>
    </row>
    <row r="8680" spans="6:10">
      <c r="F8680" s="12" t="s">
        <v>2</v>
      </c>
      <c r="G8680" s="12" t="s">
        <v>2</v>
      </c>
      <c r="I8680" s="12" t="s">
        <v>2</v>
      </c>
      <c r="J8680" s="12" t="s">
        <v>2</v>
      </c>
    </row>
    <row r="8681" spans="6:10">
      <c r="F8681" s="12" t="s">
        <v>2</v>
      </c>
      <c r="G8681" s="12" t="s">
        <v>2</v>
      </c>
      <c r="I8681" s="12" t="s">
        <v>2</v>
      </c>
      <c r="J8681" s="12" t="s">
        <v>2</v>
      </c>
    </row>
    <row r="8682" spans="6:10">
      <c r="F8682" s="12" t="s">
        <v>2</v>
      </c>
      <c r="G8682" s="12" t="s">
        <v>2</v>
      </c>
      <c r="I8682" s="12" t="s">
        <v>2</v>
      </c>
      <c r="J8682" s="12" t="s">
        <v>2</v>
      </c>
    </row>
    <row r="8683" spans="6:10">
      <c r="F8683" s="12" t="s">
        <v>2</v>
      </c>
      <c r="G8683" s="12" t="s">
        <v>2</v>
      </c>
      <c r="I8683" s="12" t="s">
        <v>2</v>
      </c>
      <c r="J8683" s="12" t="s">
        <v>2</v>
      </c>
    </row>
    <row r="8684" spans="6:10">
      <c r="F8684" s="12" t="s">
        <v>2</v>
      </c>
      <c r="G8684" s="12" t="s">
        <v>2</v>
      </c>
      <c r="I8684" s="12" t="s">
        <v>2</v>
      </c>
      <c r="J8684" s="12" t="s">
        <v>2</v>
      </c>
    </row>
    <row r="8685" spans="6:10">
      <c r="F8685" s="12" t="s">
        <v>2</v>
      </c>
      <c r="G8685" s="12" t="s">
        <v>2</v>
      </c>
      <c r="I8685" s="12" t="s">
        <v>2</v>
      </c>
      <c r="J8685" s="12" t="s">
        <v>2</v>
      </c>
    </row>
    <row r="8686" spans="6:10">
      <c r="F8686" s="12" t="s">
        <v>2</v>
      </c>
      <c r="G8686" s="12" t="s">
        <v>2</v>
      </c>
      <c r="I8686" s="12" t="s">
        <v>2</v>
      </c>
      <c r="J8686" s="12" t="s">
        <v>2</v>
      </c>
    </row>
    <row r="8687" spans="6:10">
      <c r="F8687" s="12" t="s">
        <v>2</v>
      </c>
      <c r="G8687" s="12" t="s">
        <v>2</v>
      </c>
      <c r="I8687" s="12" t="s">
        <v>2</v>
      </c>
      <c r="J8687" s="12" t="s">
        <v>2</v>
      </c>
    </row>
    <row r="8688" spans="6:10">
      <c r="F8688" s="12" t="s">
        <v>2</v>
      </c>
      <c r="G8688" s="12" t="s">
        <v>2</v>
      </c>
      <c r="I8688" s="12" t="s">
        <v>2</v>
      </c>
      <c r="J8688" s="12" t="s">
        <v>2</v>
      </c>
    </row>
    <row r="8689" spans="6:10">
      <c r="F8689" s="12" t="s">
        <v>2</v>
      </c>
      <c r="G8689" s="12" t="s">
        <v>2</v>
      </c>
      <c r="I8689" s="12" t="s">
        <v>2</v>
      </c>
      <c r="J8689" s="12" t="s">
        <v>2</v>
      </c>
    </row>
    <row r="8690" spans="6:10">
      <c r="F8690" s="12" t="s">
        <v>2</v>
      </c>
      <c r="G8690" s="12" t="s">
        <v>2</v>
      </c>
      <c r="I8690" s="12" t="s">
        <v>2</v>
      </c>
      <c r="J8690" s="12" t="s">
        <v>2</v>
      </c>
    </row>
    <row r="8691" spans="6:10">
      <c r="F8691" s="12" t="s">
        <v>2</v>
      </c>
      <c r="G8691" s="12" t="s">
        <v>2</v>
      </c>
      <c r="I8691" s="12" t="s">
        <v>2</v>
      </c>
      <c r="J8691" s="12" t="s">
        <v>2</v>
      </c>
    </row>
    <row r="8692" spans="6:10">
      <c r="F8692" s="12" t="s">
        <v>2</v>
      </c>
      <c r="G8692" s="12" t="s">
        <v>2</v>
      </c>
      <c r="I8692" s="12" t="s">
        <v>2</v>
      </c>
      <c r="J8692" s="12" t="s">
        <v>2</v>
      </c>
    </row>
    <row r="8693" spans="6:10">
      <c r="F8693" s="12" t="s">
        <v>2</v>
      </c>
      <c r="G8693" s="12" t="s">
        <v>2</v>
      </c>
      <c r="I8693" s="12" t="s">
        <v>2</v>
      </c>
      <c r="J8693" s="12" t="s">
        <v>2</v>
      </c>
    </row>
    <row r="8694" spans="6:10">
      <c r="F8694" s="12" t="s">
        <v>2</v>
      </c>
      <c r="G8694" s="12" t="s">
        <v>2</v>
      </c>
      <c r="I8694" s="12" t="s">
        <v>2</v>
      </c>
      <c r="J8694" s="12" t="s">
        <v>2</v>
      </c>
    </row>
    <row r="8695" spans="6:10">
      <c r="F8695" s="12" t="s">
        <v>2</v>
      </c>
      <c r="G8695" s="12" t="s">
        <v>2</v>
      </c>
      <c r="I8695" s="12" t="s">
        <v>2</v>
      </c>
      <c r="J8695" s="12" t="s">
        <v>2</v>
      </c>
    </row>
    <row r="8696" spans="6:10">
      <c r="F8696" s="12" t="s">
        <v>2</v>
      </c>
      <c r="G8696" s="12" t="s">
        <v>2</v>
      </c>
      <c r="I8696" s="12" t="s">
        <v>2</v>
      </c>
      <c r="J8696" s="12" t="s">
        <v>2</v>
      </c>
    </row>
    <row r="8697" spans="6:10">
      <c r="F8697" s="12" t="s">
        <v>2</v>
      </c>
      <c r="G8697" s="12" t="s">
        <v>2</v>
      </c>
      <c r="I8697" s="12" t="s">
        <v>2</v>
      </c>
      <c r="J8697" s="12" t="s">
        <v>2</v>
      </c>
    </row>
    <row r="8698" spans="6:10">
      <c r="F8698" s="12" t="s">
        <v>2</v>
      </c>
      <c r="G8698" s="12" t="s">
        <v>2</v>
      </c>
      <c r="I8698" s="12" t="s">
        <v>2</v>
      </c>
      <c r="J8698" s="12" t="s">
        <v>2</v>
      </c>
    </row>
    <row r="8699" spans="6:10">
      <c r="F8699" s="12" t="s">
        <v>2</v>
      </c>
      <c r="G8699" s="12" t="s">
        <v>2</v>
      </c>
      <c r="I8699" s="12" t="s">
        <v>2</v>
      </c>
      <c r="J8699" s="12" t="s">
        <v>2</v>
      </c>
    </row>
    <row r="8700" spans="6:10">
      <c r="F8700" s="12" t="s">
        <v>2</v>
      </c>
      <c r="G8700" s="12" t="s">
        <v>2</v>
      </c>
      <c r="I8700" s="12" t="s">
        <v>2</v>
      </c>
      <c r="J8700" s="12" t="s">
        <v>2</v>
      </c>
    </row>
    <row r="8701" spans="6:10">
      <c r="F8701" s="12" t="s">
        <v>2</v>
      </c>
      <c r="G8701" s="12" t="s">
        <v>2</v>
      </c>
      <c r="I8701" s="12" t="s">
        <v>2</v>
      </c>
      <c r="J8701" s="12" t="s">
        <v>2</v>
      </c>
    </row>
    <row r="8702" spans="6:10">
      <c r="F8702" s="12" t="s">
        <v>2</v>
      </c>
      <c r="G8702" s="12" t="s">
        <v>2</v>
      </c>
      <c r="I8702" s="12" t="s">
        <v>2</v>
      </c>
      <c r="J8702" s="12" t="s">
        <v>2</v>
      </c>
    </row>
    <row r="8703" spans="6:10">
      <c r="F8703" s="12" t="s">
        <v>2</v>
      </c>
      <c r="G8703" s="12" t="s">
        <v>2</v>
      </c>
      <c r="I8703" s="12" t="s">
        <v>2</v>
      </c>
      <c r="J8703" s="12" t="s">
        <v>2</v>
      </c>
    </row>
    <row r="8704" spans="6:10">
      <c r="F8704" s="12" t="s">
        <v>2</v>
      </c>
      <c r="G8704" s="12" t="s">
        <v>2</v>
      </c>
      <c r="I8704" s="12" t="s">
        <v>2</v>
      </c>
      <c r="J8704" s="12" t="s">
        <v>2</v>
      </c>
    </row>
    <row r="8705" spans="6:10">
      <c r="F8705" s="12" t="s">
        <v>2</v>
      </c>
      <c r="G8705" s="12" t="s">
        <v>2</v>
      </c>
      <c r="I8705" s="12" t="s">
        <v>2</v>
      </c>
      <c r="J8705" s="12" t="s">
        <v>2</v>
      </c>
    </row>
    <row r="8706" spans="6:10">
      <c r="F8706" s="12" t="s">
        <v>2</v>
      </c>
      <c r="G8706" s="12" t="s">
        <v>2</v>
      </c>
      <c r="I8706" s="12" t="s">
        <v>2</v>
      </c>
      <c r="J8706" s="12" t="s">
        <v>2</v>
      </c>
    </row>
    <row r="8707" spans="6:10">
      <c r="F8707" s="12" t="s">
        <v>2</v>
      </c>
      <c r="G8707" s="12" t="s">
        <v>2</v>
      </c>
      <c r="I8707" s="12" t="s">
        <v>2</v>
      </c>
      <c r="J8707" s="12" t="s">
        <v>2</v>
      </c>
    </row>
    <row r="8708" spans="6:10">
      <c r="F8708" s="12" t="s">
        <v>2</v>
      </c>
      <c r="G8708" s="12" t="s">
        <v>2</v>
      </c>
      <c r="I8708" s="12" t="s">
        <v>2</v>
      </c>
      <c r="J8708" s="12" t="s">
        <v>2</v>
      </c>
    </row>
    <row r="8709" spans="6:10">
      <c r="F8709" s="12" t="s">
        <v>2</v>
      </c>
      <c r="G8709" s="12" t="s">
        <v>2</v>
      </c>
      <c r="I8709" s="12" t="s">
        <v>2</v>
      </c>
      <c r="J8709" s="12" t="s">
        <v>2</v>
      </c>
    </row>
    <row r="8710" spans="6:10">
      <c r="F8710" s="12" t="s">
        <v>2</v>
      </c>
      <c r="G8710" s="12" t="s">
        <v>2</v>
      </c>
      <c r="I8710" s="12" t="s">
        <v>2</v>
      </c>
      <c r="J8710" s="12" t="s">
        <v>2</v>
      </c>
    </row>
    <row r="8711" spans="6:10">
      <c r="F8711" s="12" t="s">
        <v>2</v>
      </c>
      <c r="G8711" s="12" t="s">
        <v>2</v>
      </c>
      <c r="I8711" s="12" t="s">
        <v>2</v>
      </c>
      <c r="J8711" s="12" t="s">
        <v>2</v>
      </c>
    </row>
    <row r="8712" spans="6:10">
      <c r="F8712" s="12" t="s">
        <v>2</v>
      </c>
      <c r="G8712" s="12" t="s">
        <v>2</v>
      </c>
      <c r="I8712" s="12" t="s">
        <v>2</v>
      </c>
      <c r="J8712" s="12" t="s">
        <v>2</v>
      </c>
    </row>
    <row r="8713" spans="6:10">
      <c r="F8713" s="12" t="s">
        <v>2</v>
      </c>
      <c r="G8713" s="12" t="s">
        <v>2</v>
      </c>
      <c r="I8713" s="12" t="s">
        <v>2</v>
      </c>
      <c r="J8713" s="12" t="s">
        <v>2</v>
      </c>
    </row>
    <row r="8714" spans="6:10">
      <c r="F8714" s="12" t="s">
        <v>2</v>
      </c>
      <c r="G8714" s="12" t="s">
        <v>2</v>
      </c>
      <c r="I8714" s="12" t="s">
        <v>2</v>
      </c>
      <c r="J8714" s="12" t="s">
        <v>2</v>
      </c>
    </row>
    <row r="8715" spans="6:10">
      <c r="F8715" s="12" t="s">
        <v>2</v>
      </c>
      <c r="G8715" s="12" t="s">
        <v>2</v>
      </c>
      <c r="I8715" s="12" t="s">
        <v>2</v>
      </c>
      <c r="J8715" s="12" t="s">
        <v>2</v>
      </c>
    </row>
    <row r="8716" spans="6:10">
      <c r="F8716" s="12" t="s">
        <v>2</v>
      </c>
      <c r="G8716" s="12" t="s">
        <v>2</v>
      </c>
      <c r="I8716" s="12" t="s">
        <v>2</v>
      </c>
      <c r="J8716" s="12" t="s">
        <v>2</v>
      </c>
    </row>
    <row r="8717" spans="6:10">
      <c r="F8717" s="12" t="s">
        <v>2</v>
      </c>
      <c r="G8717" s="12" t="s">
        <v>2</v>
      </c>
      <c r="I8717" s="12" t="s">
        <v>2</v>
      </c>
      <c r="J8717" s="12" t="s">
        <v>2</v>
      </c>
    </row>
    <row r="8718" spans="6:10">
      <c r="F8718" s="12" t="s">
        <v>2</v>
      </c>
      <c r="G8718" s="12" t="s">
        <v>2</v>
      </c>
      <c r="I8718" s="12" t="s">
        <v>2</v>
      </c>
      <c r="J8718" s="12" t="s">
        <v>2</v>
      </c>
    </row>
    <row r="8719" spans="6:10">
      <c r="F8719" s="12" t="s">
        <v>2</v>
      </c>
      <c r="G8719" s="12" t="s">
        <v>2</v>
      </c>
      <c r="I8719" s="12" t="s">
        <v>2</v>
      </c>
      <c r="J8719" s="12" t="s">
        <v>2</v>
      </c>
    </row>
    <row r="8720" spans="6:10">
      <c r="F8720" s="12" t="s">
        <v>2</v>
      </c>
      <c r="G8720" s="12" t="s">
        <v>2</v>
      </c>
      <c r="I8720" s="12" t="s">
        <v>2</v>
      </c>
      <c r="J8720" s="12" t="s">
        <v>2</v>
      </c>
    </row>
    <row r="8721" spans="6:10">
      <c r="F8721" s="12" t="s">
        <v>2</v>
      </c>
      <c r="G8721" s="12" t="s">
        <v>2</v>
      </c>
      <c r="I8721" s="12" t="s">
        <v>2</v>
      </c>
      <c r="J8721" s="12" t="s">
        <v>2</v>
      </c>
    </row>
    <row r="8722" spans="6:10">
      <c r="F8722" s="12" t="s">
        <v>2</v>
      </c>
      <c r="G8722" s="12" t="s">
        <v>2</v>
      </c>
      <c r="I8722" s="12" t="s">
        <v>2</v>
      </c>
      <c r="J8722" s="12" t="s">
        <v>2</v>
      </c>
    </row>
    <row r="8723" spans="6:10">
      <c r="F8723" s="12" t="s">
        <v>2</v>
      </c>
      <c r="G8723" s="12" t="s">
        <v>2</v>
      </c>
      <c r="I8723" s="12" t="s">
        <v>2</v>
      </c>
      <c r="J8723" s="12" t="s">
        <v>2</v>
      </c>
    </row>
    <row r="8724" spans="6:10">
      <c r="F8724" s="12" t="s">
        <v>2</v>
      </c>
      <c r="G8724" s="12" t="s">
        <v>2</v>
      </c>
      <c r="I8724" s="12" t="s">
        <v>2</v>
      </c>
      <c r="J8724" s="12" t="s">
        <v>2</v>
      </c>
    </row>
    <row r="8725" spans="6:10">
      <c r="F8725" s="12" t="s">
        <v>2</v>
      </c>
      <c r="G8725" s="12" t="s">
        <v>2</v>
      </c>
      <c r="I8725" s="12" t="s">
        <v>2</v>
      </c>
      <c r="J8725" s="12" t="s">
        <v>2</v>
      </c>
    </row>
    <row r="8726" spans="6:10">
      <c r="F8726" s="12" t="s">
        <v>2</v>
      </c>
      <c r="G8726" s="12" t="s">
        <v>2</v>
      </c>
      <c r="I8726" s="12" t="s">
        <v>2</v>
      </c>
      <c r="J8726" s="12" t="s">
        <v>2</v>
      </c>
    </row>
    <row r="8727" spans="6:10">
      <c r="F8727" s="12" t="s">
        <v>2</v>
      </c>
      <c r="G8727" s="12" t="s">
        <v>2</v>
      </c>
      <c r="I8727" s="12" t="s">
        <v>2</v>
      </c>
      <c r="J8727" s="12" t="s">
        <v>2</v>
      </c>
    </row>
    <row r="8728" spans="6:10">
      <c r="F8728" s="12" t="s">
        <v>2</v>
      </c>
      <c r="G8728" s="12" t="s">
        <v>2</v>
      </c>
      <c r="I8728" s="12" t="s">
        <v>2</v>
      </c>
      <c r="J8728" s="12" t="s">
        <v>2</v>
      </c>
    </row>
    <row r="8729" spans="6:10">
      <c r="F8729" s="12" t="s">
        <v>2</v>
      </c>
      <c r="G8729" s="12" t="s">
        <v>2</v>
      </c>
      <c r="I8729" s="12" t="s">
        <v>2</v>
      </c>
      <c r="J8729" s="12" t="s">
        <v>2</v>
      </c>
    </row>
    <row r="8730" spans="6:10">
      <c r="F8730" s="12" t="s">
        <v>2</v>
      </c>
      <c r="G8730" s="12" t="s">
        <v>2</v>
      </c>
      <c r="I8730" s="12" t="s">
        <v>2</v>
      </c>
      <c r="J8730" s="12" t="s">
        <v>2</v>
      </c>
    </row>
    <row r="8731" spans="6:10">
      <c r="F8731" s="12" t="s">
        <v>2</v>
      </c>
      <c r="G8731" s="12" t="s">
        <v>2</v>
      </c>
      <c r="I8731" s="12" t="s">
        <v>2</v>
      </c>
      <c r="J8731" s="12" t="s">
        <v>2</v>
      </c>
    </row>
    <row r="8732" spans="6:10">
      <c r="F8732" s="12" t="s">
        <v>2</v>
      </c>
      <c r="G8732" s="12" t="s">
        <v>2</v>
      </c>
      <c r="I8732" s="12" t="s">
        <v>2</v>
      </c>
      <c r="J8732" s="12" t="s">
        <v>2</v>
      </c>
    </row>
    <row r="8733" spans="6:10">
      <c r="F8733" s="12" t="s">
        <v>2</v>
      </c>
      <c r="G8733" s="12" t="s">
        <v>2</v>
      </c>
      <c r="I8733" s="12" t="s">
        <v>2</v>
      </c>
      <c r="J8733" s="12" t="s">
        <v>2</v>
      </c>
    </row>
    <row r="8734" spans="6:10">
      <c r="F8734" s="12" t="s">
        <v>2</v>
      </c>
      <c r="G8734" s="12" t="s">
        <v>2</v>
      </c>
      <c r="I8734" s="12" t="s">
        <v>2</v>
      </c>
      <c r="J8734" s="12" t="s">
        <v>2</v>
      </c>
    </row>
    <row r="8735" spans="6:10">
      <c r="F8735" s="12" t="s">
        <v>2</v>
      </c>
      <c r="G8735" s="12" t="s">
        <v>2</v>
      </c>
      <c r="I8735" s="12" t="s">
        <v>2</v>
      </c>
      <c r="J8735" s="12" t="s">
        <v>2</v>
      </c>
    </row>
    <row r="8736" spans="6:10">
      <c r="F8736" s="12" t="s">
        <v>2</v>
      </c>
      <c r="G8736" s="12" t="s">
        <v>2</v>
      </c>
      <c r="I8736" s="12" t="s">
        <v>2</v>
      </c>
      <c r="J8736" s="12" t="s">
        <v>2</v>
      </c>
    </row>
    <row r="8737" spans="6:10">
      <c r="F8737" s="12" t="s">
        <v>2</v>
      </c>
      <c r="G8737" s="12" t="s">
        <v>2</v>
      </c>
      <c r="I8737" s="12" t="s">
        <v>2</v>
      </c>
      <c r="J8737" s="12" t="s">
        <v>2</v>
      </c>
    </row>
    <row r="8738" spans="6:10">
      <c r="F8738" s="12" t="s">
        <v>2</v>
      </c>
      <c r="G8738" s="12" t="s">
        <v>2</v>
      </c>
      <c r="I8738" s="12" t="s">
        <v>2</v>
      </c>
      <c r="J8738" s="12" t="s">
        <v>2</v>
      </c>
    </row>
    <row r="8739" spans="6:10">
      <c r="F8739" s="12" t="s">
        <v>2</v>
      </c>
      <c r="G8739" s="12" t="s">
        <v>2</v>
      </c>
      <c r="I8739" s="12" t="s">
        <v>2</v>
      </c>
      <c r="J8739" s="12" t="s">
        <v>2</v>
      </c>
    </row>
    <row r="8740" spans="6:10">
      <c r="F8740" s="12" t="s">
        <v>2</v>
      </c>
      <c r="G8740" s="12" t="s">
        <v>2</v>
      </c>
      <c r="I8740" s="12" t="s">
        <v>2</v>
      </c>
      <c r="J8740" s="12" t="s">
        <v>2</v>
      </c>
    </row>
    <row r="8741" spans="6:10">
      <c r="F8741" s="12" t="s">
        <v>2</v>
      </c>
      <c r="G8741" s="12" t="s">
        <v>2</v>
      </c>
      <c r="I8741" s="12" t="s">
        <v>2</v>
      </c>
      <c r="J8741" s="12" t="s">
        <v>2</v>
      </c>
    </row>
    <row r="8742" spans="6:10">
      <c r="F8742" s="12" t="s">
        <v>2</v>
      </c>
      <c r="G8742" s="12" t="s">
        <v>2</v>
      </c>
      <c r="I8742" s="12" t="s">
        <v>2</v>
      </c>
      <c r="J8742" s="12" t="s">
        <v>2</v>
      </c>
    </row>
    <row r="8743" spans="6:10">
      <c r="F8743" s="12" t="s">
        <v>2</v>
      </c>
      <c r="G8743" s="12" t="s">
        <v>2</v>
      </c>
      <c r="I8743" s="12" t="s">
        <v>2</v>
      </c>
      <c r="J8743" s="12" t="s">
        <v>2</v>
      </c>
    </row>
    <row r="8744" spans="6:10">
      <c r="F8744" s="12" t="s">
        <v>2</v>
      </c>
      <c r="G8744" s="12" t="s">
        <v>2</v>
      </c>
      <c r="I8744" s="12" t="s">
        <v>2</v>
      </c>
      <c r="J8744" s="12" t="s">
        <v>2</v>
      </c>
    </row>
    <row r="8745" spans="6:10">
      <c r="F8745" s="12" t="s">
        <v>2</v>
      </c>
      <c r="G8745" s="12" t="s">
        <v>2</v>
      </c>
      <c r="I8745" s="12" t="s">
        <v>2</v>
      </c>
      <c r="J8745" s="12" t="s">
        <v>2</v>
      </c>
    </row>
    <row r="8746" spans="6:10">
      <c r="F8746" s="12" t="s">
        <v>2</v>
      </c>
      <c r="G8746" s="12" t="s">
        <v>2</v>
      </c>
      <c r="I8746" s="12" t="s">
        <v>2</v>
      </c>
      <c r="J8746" s="12" t="s">
        <v>2</v>
      </c>
    </row>
    <row r="8747" spans="6:10">
      <c r="F8747" s="12" t="s">
        <v>2</v>
      </c>
      <c r="G8747" s="12" t="s">
        <v>2</v>
      </c>
      <c r="I8747" s="12" t="s">
        <v>2</v>
      </c>
      <c r="J8747" s="12" t="s">
        <v>2</v>
      </c>
    </row>
    <row r="8748" spans="6:10">
      <c r="F8748" s="12" t="s">
        <v>2</v>
      </c>
      <c r="G8748" s="12" t="s">
        <v>2</v>
      </c>
      <c r="I8748" s="12" t="s">
        <v>2</v>
      </c>
      <c r="J8748" s="12" t="s">
        <v>2</v>
      </c>
    </row>
    <row r="8749" spans="6:10">
      <c r="F8749" s="12" t="s">
        <v>2</v>
      </c>
      <c r="G8749" s="12" t="s">
        <v>2</v>
      </c>
      <c r="I8749" s="12" t="s">
        <v>2</v>
      </c>
      <c r="J8749" s="12" t="s">
        <v>2</v>
      </c>
    </row>
    <row r="8750" spans="6:10">
      <c r="F8750" s="12" t="s">
        <v>2</v>
      </c>
      <c r="G8750" s="12" t="s">
        <v>2</v>
      </c>
      <c r="I8750" s="12" t="s">
        <v>2</v>
      </c>
      <c r="J8750" s="12" t="s">
        <v>2</v>
      </c>
    </row>
    <row r="8751" spans="6:10">
      <c r="F8751" s="12" t="s">
        <v>2</v>
      </c>
      <c r="G8751" s="12" t="s">
        <v>2</v>
      </c>
      <c r="I8751" s="12" t="s">
        <v>2</v>
      </c>
      <c r="J8751" s="12" t="s">
        <v>2</v>
      </c>
    </row>
    <row r="8752" spans="6:10">
      <c r="F8752" s="12" t="s">
        <v>2</v>
      </c>
      <c r="G8752" s="12" t="s">
        <v>2</v>
      </c>
      <c r="I8752" s="12" t="s">
        <v>2</v>
      </c>
      <c r="J8752" s="12" t="s">
        <v>2</v>
      </c>
    </row>
    <row r="8753" spans="6:10">
      <c r="F8753" s="12" t="s">
        <v>2</v>
      </c>
      <c r="G8753" s="12" t="s">
        <v>2</v>
      </c>
      <c r="I8753" s="12" t="s">
        <v>2</v>
      </c>
      <c r="J8753" s="12" t="s">
        <v>2</v>
      </c>
    </row>
    <row r="8754" spans="6:10">
      <c r="F8754" s="12" t="s">
        <v>2</v>
      </c>
      <c r="G8754" s="12" t="s">
        <v>2</v>
      </c>
      <c r="I8754" s="12" t="s">
        <v>2</v>
      </c>
      <c r="J8754" s="12" t="s">
        <v>2</v>
      </c>
    </row>
    <row r="8755" spans="6:10">
      <c r="F8755" s="12" t="s">
        <v>2</v>
      </c>
      <c r="G8755" s="12" t="s">
        <v>2</v>
      </c>
      <c r="I8755" s="12" t="s">
        <v>2</v>
      </c>
      <c r="J8755" s="12" t="s">
        <v>2</v>
      </c>
    </row>
    <row r="8756" spans="6:10">
      <c r="F8756" s="12" t="s">
        <v>2</v>
      </c>
      <c r="G8756" s="12" t="s">
        <v>2</v>
      </c>
      <c r="I8756" s="12" t="s">
        <v>2</v>
      </c>
      <c r="J8756" s="12" t="s">
        <v>2</v>
      </c>
    </row>
    <row r="8757" spans="6:10">
      <c r="F8757" s="12" t="s">
        <v>2</v>
      </c>
      <c r="G8757" s="12" t="s">
        <v>2</v>
      </c>
      <c r="I8757" s="12" t="s">
        <v>2</v>
      </c>
      <c r="J8757" s="12" t="s">
        <v>2</v>
      </c>
    </row>
    <row r="8758" spans="6:10">
      <c r="F8758" s="12" t="s">
        <v>2</v>
      </c>
      <c r="G8758" s="12" t="s">
        <v>2</v>
      </c>
      <c r="I8758" s="12" t="s">
        <v>2</v>
      </c>
      <c r="J8758" s="12" t="s">
        <v>2</v>
      </c>
    </row>
    <row r="8759" spans="6:10">
      <c r="F8759" s="12" t="s">
        <v>2</v>
      </c>
      <c r="G8759" s="12" t="s">
        <v>2</v>
      </c>
      <c r="I8759" s="12" t="s">
        <v>2</v>
      </c>
      <c r="J8759" s="12" t="s">
        <v>2</v>
      </c>
    </row>
    <row r="8760" spans="6:10">
      <c r="F8760" s="12" t="s">
        <v>2</v>
      </c>
      <c r="G8760" s="12" t="s">
        <v>2</v>
      </c>
      <c r="I8760" s="12" t="s">
        <v>2</v>
      </c>
      <c r="J8760" s="12" t="s">
        <v>2</v>
      </c>
    </row>
    <row r="8761" spans="6:10">
      <c r="F8761" s="12" t="s">
        <v>2</v>
      </c>
      <c r="G8761" s="12" t="s">
        <v>2</v>
      </c>
      <c r="I8761" s="12" t="s">
        <v>2</v>
      </c>
      <c r="J8761" s="12" t="s">
        <v>2</v>
      </c>
    </row>
    <row r="8762" spans="6:10">
      <c r="F8762" s="12" t="s">
        <v>2</v>
      </c>
      <c r="G8762" s="12" t="s">
        <v>2</v>
      </c>
      <c r="I8762" s="12" t="s">
        <v>2</v>
      </c>
      <c r="J8762" s="12" t="s">
        <v>2</v>
      </c>
    </row>
    <row r="8763" spans="6:10">
      <c r="F8763" s="12" t="s">
        <v>2</v>
      </c>
      <c r="G8763" s="12" t="s">
        <v>2</v>
      </c>
      <c r="I8763" s="12" t="s">
        <v>2</v>
      </c>
      <c r="J8763" s="12" t="s">
        <v>2</v>
      </c>
    </row>
    <row r="8764" spans="6:10">
      <c r="F8764" s="12" t="s">
        <v>2</v>
      </c>
      <c r="G8764" s="12" t="s">
        <v>2</v>
      </c>
      <c r="I8764" s="12" t="s">
        <v>2</v>
      </c>
      <c r="J8764" s="12" t="s">
        <v>2</v>
      </c>
    </row>
    <row r="8765" spans="6:10">
      <c r="F8765" s="12" t="s">
        <v>2</v>
      </c>
      <c r="G8765" s="12" t="s">
        <v>2</v>
      </c>
      <c r="I8765" s="12" t="s">
        <v>2</v>
      </c>
      <c r="J8765" s="12" t="s">
        <v>2</v>
      </c>
    </row>
    <row r="8766" spans="6:10">
      <c r="F8766" s="12" t="s">
        <v>2</v>
      </c>
      <c r="G8766" s="12" t="s">
        <v>2</v>
      </c>
      <c r="I8766" s="12" t="s">
        <v>2</v>
      </c>
      <c r="J8766" s="12" t="s">
        <v>2</v>
      </c>
    </row>
    <row r="8767" spans="6:10">
      <c r="F8767" s="12" t="s">
        <v>2</v>
      </c>
      <c r="G8767" s="12" t="s">
        <v>2</v>
      </c>
      <c r="I8767" s="12" t="s">
        <v>2</v>
      </c>
      <c r="J8767" s="12" t="s">
        <v>2</v>
      </c>
    </row>
    <row r="8768" spans="6:10">
      <c r="F8768" s="12" t="s">
        <v>2</v>
      </c>
      <c r="G8768" s="12" t="s">
        <v>2</v>
      </c>
      <c r="I8768" s="12" t="s">
        <v>2</v>
      </c>
      <c r="J8768" s="12" t="s">
        <v>2</v>
      </c>
    </row>
    <row r="8769" spans="6:10">
      <c r="F8769" s="12" t="s">
        <v>2</v>
      </c>
      <c r="G8769" s="12" t="s">
        <v>2</v>
      </c>
      <c r="I8769" s="12" t="s">
        <v>2</v>
      </c>
      <c r="J8769" s="12" t="s">
        <v>2</v>
      </c>
    </row>
    <row r="8770" spans="6:10">
      <c r="F8770" s="12" t="s">
        <v>2</v>
      </c>
      <c r="G8770" s="12" t="s">
        <v>2</v>
      </c>
      <c r="I8770" s="12" t="s">
        <v>2</v>
      </c>
      <c r="J8770" s="12" t="s">
        <v>2</v>
      </c>
    </row>
    <row r="8771" spans="6:10">
      <c r="F8771" s="12" t="s">
        <v>2</v>
      </c>
      <c r="G8771" s="12" t="s">
        <v>2</v>
      </c>
      <c r="I8771" s="12" t="s">
        <v>2</v>
      </c>
      <c r="J8771" s="12" t="s">
        <v>2</v>
      </c>
    </row>
    <row r="8772" spans="6:10">
      <c r="F8772" s="12" t="s">
        <v>2</v>
      </c>
      <c r="G8772" s="12" t="s">
        <v>2</v>
      </c>
      <c r="I8772" s="12" t="s">
        <v>2</v>
      </c>
      <c r="J8772" s="12" t="s">
        <v>2</v>
      </c>
    </row>
    <row r="8773" spans="6:10">
      <c r="F8773" s="12" t="s">
        <v>2</v>
      </c>
      <c r="G8773" s="12" t="s">
        <v>2</v>
      </c>
      <c r="I8773" s="12" t="s">
        <v>2</v>
      </c>
      <c r="J8773" s="12" t="s">
        <v>2</v>
      </c>
    </row>
    <row r="8774" spans="6:10">
      <c r="F8774" s="12" t="s">
        <v>2</v>
      </c>
      <c r="G8774" s="12" t="s">
        <v>2</v>
      </c>
      <c r="I8774" s="12" t="s">
        <v>2</v>
      </c>
      <c r="J8774" s="12" t="s">
        <v>2</v>
      </c>
    </row>
    <row r="8775" spans="6:10">
      <c r="F8775" s="12" t="s">
        <v>2</v>
      </c>
      <c r="G8775" s="12" t="s">
        <v>2</v>
      </c>
      <c r="I8775" s="12" t="s">
        <v>2</v>
      </c>
      <c r="J8775" s="12" t="s">
        <v>2</v>
      </c>
    </row>
    <row r="8776" spans="6:10">
      <c r="F8776" s="12" t="s">
        <v>2</v>
      </c>
      <c r="G8776" s="12" t="s">
        <v>2</v>
      </c>
      <c r="I8776" s="12" t="s">
        <v>2</v>
      </c>
      <c r="J8776" s="12" t="s">
        <v>2</v>
      </c>
    </row>
    <row r="8777" spans="6:10">
      <c r="F8777" s="12" t="s">
        <v>2</v>
      </c>
      <c r="G8777" s="12" t="s">
        <v>2</v>
      </c>
      <c r="I8777" s="12" t="s">
        <v>2</v>
      </c>
      <c r="J8777" s="12" t="s">
        <v>2</v>
      </c>
    </row>
    <row r="8778" spans="6:10">
      <c r="F8778" s="12" t="s">
        <v>2</v>
      </c>
      <c r="G8778" s="12" t="s">
        <v>2</v>
      </c>
      <c r="I8778" s="12" t="s">
        <v>2</v>
      </c>
      <c r="J8778" s="12" t="s">
        <v>2</v>
      </c>
    </row>
    <row r="8779" spans="6:10">
      <c r="F8779" s="12" t="s">
        <v>2</v>
      </c>
      <c r="G8779" s="12" t="s">
        <v>2</v>
      </c>
      <c r="I8779" s="12" t="s">
        <v>2</v>
      </c>
      <c r="J8779" s="12" t="s">
        <v>2</v>
      </c>
    </row>
    <row r="8780" spans="6:10">
      <c r="F8780" s="12" t="s">
        <v>2</v>
      </c>
      <c r="G8780" s="12" t="s">
        <v>2</v>
      </c>
      <c r="I8780" s="12" t="s">
        <v>2</v>
      </c>
      <c r="J8780" s="12" t="s">
        <v>2</v>
      </c>
    </row>
    <row r="8781" spans="6:10">
      <c r="F8781" s="12" t="s">
        <v>2</v>
      </c>
      <c r="G8781" s="12" t="s">
        <v>2</v>
      </c>
      <c r="I8781" s="12" t="s">
        <v>2</v>
      </c>
      <c r="J8781" s="12" t="s">
        <v>2</v>
      </c>
    </row>
    <row r="8782" spans="6:10">
      <c r="F8782" s="12" t="s">
        <v>2</v>
      </c>
      <c r="G8782" s="12" t="s">
        <v>2</v>
      </c>
      <c r="I8782" s="12" t="s">
        <v>2</v>
      </c>
      <c r="J8782" s="12" t="s">
        <v>2</v>
      </c>
    </row>
    <row r="8783" spans="6:10">
      <c r="F8783" s="12" t="s">
        <v>2</v>
      </c>
      <c r="G8783" s="12" t="s">
        <v>2</v>
      </c>
      <c r="I8783" s="12" t="s">
        <v>2</v>
      </c>
      <c r="J8783" s="12" t="s">
        <v>2</v>
      </c>
    </row>
    <row r="8784" spans="6:10">
      <c r="F8784" s="12" t="s">
        <v>2</v>
      </c>
      <c r="G8784" s="12" t="s">
        <v>2</v>
      </c>
      <c r="I8784" s="12" t="s">
        <v>2</v>
      </c>
      <c r="J8784" s="12" t="s">
        <v>2</v>
      </c>
    </row>
    <row r="8785" spans="6:10">
      <c r="F8785" s="12" t="s">
        <v>2</v>
      </c>
      <c r="G8785" s="12" t="s">
        <v>2</v>
      </c>
      <c r="I8785" s="12" t="s">
        <v>2</v>
      </c>
      <c r="J8785" s="12" t="s">
        <v>2</v>
      </c>
    </row>
    <row r="8786" spans="6:10">
      <c r="F8786" s="12" t="s">
        <v>2</v>
      </c>
      <c r="G8786" s="12" t="s">
        <v>2</v>
      </c>
      <c r="I8786" s="12" t="s">
        <v>2</v>
      </c>
      <c r="J8786" s="12" t="s">
        <v>2</v>
      </c>
    </row>
    <row r="8787" spans="6:10">
      <c r="F8787" s="12" t="s">
        <v>2</v>
      </c>
      <c r="G8787" s="12" t="s">
        <v>2</v>
      </c>
      <c r="I8787" s="12" t="s">
        <v>2</v>
      </c>
      <c r="J8787" s="12" t="s">
        <v>2</v>
      </c>
    </row>
    <row r="8788" spans="6:10">
      <c r="F8788" s="12" t="s">
        <v>2</v>
      </c>
      <c r="G8788" s="12" t="s">
        <v>2</v>
      </c>
      <c r="I8788" s="12" t="s">
        <v>2</v>
      </c>
      <c r="J8788" s="12" t="s">
        <v>2</v>
      </c>
    </row>
    <row r="8789" spans="6:10">
      <c r="F8789" s="12" t="s">
        <v>2</v>
      </c>
      <c r="G8789" s="12" t="s">
        <v>2</v>
      </c>
      <c r="I8789" s="12" t="s">
        <v>2</v>
      </c>
      <c r="J8789" s="12" t="s">
        <v>2</v>
      </c>
    </row>
    <row r="8790" spans="6:10">
      <c r="F8790" s="12" t="s">
        <v>2</v>
      </c>
      <c r="G8790" s="12" t="s">
        <v>2</v>
      </c>
      <c r="I8790" s="12" t="s">
        <v>2</v>
      </c>
      <c r="J8790" s="12" t="s">
        <v>2</v>
      </c>
    </row>
    <row r="8791" spans="6:10">
      <c r="F8791" s="12" t="s">
        <v>2</v>
      </c>
      <c r="G8791" s="12" t="s">
        <v>2</v>
      </c>
      <c r="I8791" s="12" t="s">
        <v>2</v>
      </c>
      <c r="J8791" s="12" t="s">
        <v>2</v>
      </c>
    </row>
    <row r="8792" spans="6:10">
      <c r="F8792" s="12" t="s">
        <v>2</v>
      </c>
      <c r="G8792" s="12" t="s">
        <v>2</v>
      </c>
      <c r="I8792" s="12" t="s">
        <v>2</v>
      </c>
      <c r="J8792" s="12" t="s">
        <v>2</v>
      </c>
    </row>
    <row r="8793" spans="6:10">
      <c r="F8793" s="12" t="s">
        <v>2</v>
      </c>
      <c r="G8793" s="12" t="s">
        <v>2</v>
      </c>
      <c r="I8793" s="12" t="s">
        <v>2</v>
      </c>
      <c r="J8793" s="12" t="s">
        <v>2</v>
      </c>
    </row>
    <row r="8794" spans="6:10">
      <c r="F8794" s="12" t="s">
        <v>2</v>
      </c>
      <c r="G8794" s="12" t="s">
        <v>2</v>
      </c>
      <c r="I8794" s="12" t="s">
        <v>2</v>
      </c>
      <c r="J8794" s="12" t="s">
        <v>2</v>
      </c>
    </row>
    <row r="8795" spans="6:10">
      <c r="F8795" s="12" t="s">
        <v>2</v>
      </c>
      <c r="G8795" s="12" t="s">
        <v>2</v>
      </c>
      <c r="I8795" s="12" t="s">
        <v>2</v>
      </c>
      <c r="J8795" s="12" t="s">
        <v>2</v>
      </c>
    </row>
    <row r="8796" spans="6:10">
      <c r="F8796" s="12" t="s">
        <v>2</v>
      </c>
      <c r="G8796" s="12" t="s">
        <v>2</v>
      </c>
      <c r="I8796" s="12" t="s">
        <v>2</v>
      </c>
      <c r="J8796" s="12" t="s">
        <v>2</v>
      </c>
    </row>
    <row r="8797" spans="6:10">
      <c r="F8797" s="12" t="s">
        <v>2</v>
      </c>
      <c r="G8797" s="12" t="s">
        <v>2</v>
      </c>
      <c r="I8797" s="12" t="s">
        <v>2</v>
      </c>
      <c r="J8797" s="12" t="s">
        <v>2</v>
      </c>
    </row>
    <row r="8798" spans="6:10">
      <c r="F8798" s="12" t="s">
        <v>2</v>
      </c>
      <c r="G8798" s="12" t="s">
        <v>2</v>
      </c>
      <c r="I8798" s="12" t="s">
        <v>2</v>
      </c>
      <c r="J8798" s="12" t="s">
        <v>2</v>
      </c>
    </row>
    <row r="8799" spans="6:10">
      <c r="F8799" s="12" t="s">
        <v>2</v>
      </c>
      <c r="G8799" s="12" t="s">
        <v>2</v>
      </c>
      <c r="I8799" s="12" t="s">
        <v>2</v>
      </c>
      <c r="J8799" s="12" t="s">
        <v>2</v>
      </c>
    </row>
    <row r="8800" spans="6:10">
      <c r="F8800" s="12" t="s">
        <v>2</v>
      </c>
      <c r="G8800" s="12" t="s">
        <v>2</v>
      </c>
      <c r="I8800" s="12" t="s">
        <v>2</v>
      </c>
      <c r="J8800" s="12" t="s">
        <v>2</v>
      </c>
    </row>
    <row r="8801" spans="6:10">
      <c r="F8801" s="12" t="s">
        <v>2</v>
      </c>
      <c r="G8801" s="12" t="s">
        <v>2</v>
      </c>
      <c r="I8801" s="12" t="s">
        <v>2</v>
      </c>
      <c r="J8801" s="12" t="s">
        <v>2</v>
      </c>
    </row>
    <row r="8802" spans="6:10">
      <c r="F8802" s="12" t="s">
        <v>2</v>
      </c>
      <c r="G8802" s="12" t="s">
        <v>2</v>
      </c>
      <c r="I8802" s="12" t="s">
        <v>2</v>
      </c>
      <c r="J8802" s="12" t="s">
        <v>2</v>
      </c>
    </row>
    <row r="8803" spans="6:10">
      <c r="F8803" s="12" t="s">
        <v>2</v>
      </c>
      <c r="G8803" s="12" t="s">
        <v>2</v>
      </c>
      <c r="I8803" s="12" t="s">
        <v>2</v>
      </c>
      <c r="J8803" s="12" t="s">
        <v>2</v>
      </c>
    </row>
    <row r="8804" spans="6:10">
      <c r="F8804" s="12" t="s">
        <v>2</v>
      </c>
      <c r="G8804" s="12" t="s">
        <v>2</v>
      </c>
      <c r="I8804" s="12" t="s">
        <v>2</v>
      </c>
      <c r="J8804" s="12" t="s">
        <v>2</v>
      </c>
    </row>
    <row r="8805" spans="6:10">
      <c r="F8805" s="12" t="s">
        <v>2</v>
      </c>
      <c r="G8805" s="12" t="s">
        <v>2</v>
      </c>
      <c r="I8805" s="12" t="s">
        <v>2</v>
      </c>
      <c r="J8805" s="12" t="s">
        <v>2</v>
      </c>
    </row>
    <row r="8806" spans="6:10">
      <c r="F8806" s="12" t="s">
        <v>2</v>
      </c>
      <c r="G8806" s="12" t="s">
        <v>2</v>
      </c>
      <c r="I8806" s="12" t="s">
        <v>2</v>
      </c>
      <c r="J8806" s="12" t="s">
        <v>2</v>
      </c>
    </row>
    <row r="8807" spans="6:10">
      <c r="F8807" s="12" t="s">
        <v>2</v>
      </c>
      <c r="G8807" s="12" t="s">
        <v>2</v>
      </c>
      <c r="I8807" s="12" t="s">
        <v>2</v>
      </c>
      <c r="J8807" s="12" t="s">
        <v>2</v>
      </c>
    </row>
    <row r="8808" spans="6:10">
      <c r="F8808" s="12" t="s">
        <v>2</v>
      </c>
      <c r="G8808" s="12" t="s">
        <v>2</v>
      </c>
      <c r="I8808" s="12" t="s">
        <v>2</v>
      </c>
      <c r="J8808" s="12" t="s">
        <v>2</v>
      </c>
    </row>
    <row r="8809" spans="6:10">
      <c r="F8809" s="12" t="s">
        <v>2</v>
      </c>
      <c r="G8809" s="12" t="s">
        <v>2</v>
      </c>
      <c r="I8809" s="12" t="s">
        <v>2</v>
      </c>
      <c r="J8809" s="12" t="s">
        <v>2</v>
      </c>
    </row>
    <row r="8810" spans="6:10">
      <c r="F8810" s="12" t="s">
        <v>2</v>
      </c>
      <c r="G8810" s="12" t="s">
        <v>2</v>
      </c>
      <c r="I8810" s="12" t="s">
        <v>2</v>
      </c>
      <c r="J8810" s="12" t="s">
        <v>2</v>
      </c>
    </row>
    <row r="8811" spans="6:10">
      <c r="F8811" s="12" t="s">
        <v>2</v>
      </c>
      <c r="G8811" s="12" t="s">
        <v>2</v>
      </c>
      <c r="I8811" s="12" t="s">
        <v>2</v>
      </c>
      <c r="J8811" s="12" t="s">
        <v>2</v>
      </c>
    </row>
    <row r="8812" spans="6:10">
      <c r="F8812" s="12" t="s">
        <v>2</v>
      </c>
      <c r="G8812" s="12" t="s">
        <v>2</v>
      </c>
      <c r="I8812" s="12" t="s">
        <v>2</v>
      </c>
      <c r="J8812" s="12" t="s">
        <v>2</v>
      </c>
    </row>
    <row r="8813" spans="6:10">
      <c r="F8813" s="12" t="s">
        <v>2</v>
      </c>
      <c r="G8813" s="12" t="s">
        <v>2</v>
      </c>
      <c r="I8813" s="12" t="s">
        <v>2</v>
      </c>
      <c r="J8813" s="12" t="s">
        <v>2</v>
      </c>
    </row>
    <row r="8814" spans="6:10">
      <c r="F8814" s="12" t="s">
        <v>2</v>
      </c>
      <c r="G8814" s="12" t="s">
        <v>2</v>
      </c>
      <c r="I8814" s="12" t="s">
        <v>2</v>
      </c>
      <c r="J8814" s="12" t="s">
        <v>2</v>
      </c>
    </row>
    <row r="8815" spans="6:10">
      <c r="F8815" s="12" t="s">
        <v>2</v>
      </c>
      <c r="G8815" s="12" t="s">
        <v>2</v>
      </c>
      <c r="I8815" s="12" t="s">
        <v>2</v>
      </c>
      <c r="J8815" s="12" t="s">
        <v>2</v>
      </c>
    </row>
    <row r="8816" spans="6:10">
      <c r="F8816" s="12" t="s">
        <v>2</v>
      </c>
      <c r="G8816" s="12" t="s">
        <v>2</v>
      </c>
      <c r="I8816" s="12" t="s">
        <v>2</v>
      </c>
      <c r="J8816" s="12" t="s">
        <v>2</v>
      </c>
    </row>
    <row r="8817" spans="6:10">
      <c r="F8817" s="12" t="s">
        <v>2</v>
      </c>
      <c r="G8817" s="12" t="s">
        <v>2</v>
      </c>
      <c r="I8817" s="12" t="s">
        <v>2</v>
      </c>
      <c r="J8817" s="12" t="s">
        <v>2</v>
      </c>
    </row>
    <row r="8818" spans="6:10">
      <c r="F8818" s="12" t="s">
        <v>2</v>
      </c>
      <c r="G8818" s="12" t="s">
        <v>2</v>
      </c>
      <c r="I8818" s="12" t="s">
        <v>2</v>
      </c>
      <c r="J8818" s="12" t="s">
        <v>2</v>
      </c>
    </row>
    <row r="8819" spans="6:10">
      <c r="F8819" s="12" t="s">
        <v>2</v>
      </c>
      <c r="G8819" s="12" t="s">
        <v>2</v>
      </c>
      <c r="I8819" s="12" t="s">
        <v>2</v>
      </c>
      <c r="J8819" s="12" t="s">
        <v>2</v>
      </c>
    </row>
    <row r="8820" spans="6:10">
      <c r="F8820" s="12" t="s">
        <v>2</v>
      </c>
      <c r="G8820" s="12" t="s">
        <v>2</v>
      </c>
      <c r="I8820" s="12" t="s">
        <v>2</v>
      </c>
      <c r="J8820" s="12" t="s">
        <v>2</v>
      </c>
    </row>
    <row r="8821" spans="6:10">
      <c r="F8821" s="12" t="s">
        <v>2</v>
      </c>
      <c r="G8821" s="12" t="s">
        <v>2</v>
      </c>
      <c r="I8821" s="12" t="s">
        <v>2</v>
      </c>
      <c r="J8821" s="12" t="s">
        <v>2</v>
      </c>
    </row>
    <row r="8822" spans="6:10">
      <c r="F8822" s="12" t="s">
        <v>2</v>
      </c>
      <c r="G8822" s="12" t="s">
        <v>2</v>
      </c>
      <c r="I8822" s="12" t="s">
        <v>2</v>
      </c>
      <c r="J8822" s="12" t="s">
        <v>2</v>
      </c>
    </row>
    <row r="8823" spans="6:10">
      <c r="F8823" s="12" t="s">
        <v>2</v>
      </c>
      <c r="G8823" s="12" t="s">
        <v>2</v>
      </c>
      <c r="I8823" s="12" t="s">
        <v>2</v>
      </c>
      <c r="J8823" s="12" t="s">
        <v>2</v>
      </c>
    </row>
    <row r="8824" spans="6:10">
      <c r="F8824" s="12" t="s">
        <v>2</v>
      </c>
      <c r="G8824" s="12" t="s">
        <v>2</v>
      </c>
      <c r="I8824" s="12" t="s">
        <v>2</v>
      </c>
      <c r="J8824" s="12" t="s">
        <v>2</v>
      </c>
    </row>
    <row r="8825" spans="6:10">
      <c r="F8825" s="12" t="s">
        <v>2</v>
      </c>
      <c r="G8825" s="12" t="s">
        <v>2</v>
      </c>
      <c r="I8825" s="12" t="s">
        <v>2</v>
      </c>
      <c r="J8825" s="12" t="s">
        <v>2</v>
      </c>
    </row>
    <row r="8826" spans="6:10">
      <c r="F8826" s="12" t="s">
        <v>2</v>
      </c>
      <c r="G8826" s="12" t="s">
        <v>2</v>
      </c>
      <c r="I8826" s="12" t="s">
        <v>2</v>
      </c>
      <c r="J8826" s="12" t="s">
        <v>2</v>
      </c>
    </row>
    <row r="8827" spans="6:10">
      <c r="F8827" s="12" t="s">
        <v>2</v>
      </c>
      <c r="G8827" s="12" t="s">
        <v>2</v>
      </c>
      <c r="I8827" s="12" t="s">
        <v>2</v>
      </c>
      <c r="J8827" s="12" t="s">
        <v>2</v>
      </c>
    </row>
    <row r="8828" spans="6:10">
      <c r="F8828" s="12" t="s">
        <v>2</v>
      </c>
      <c r="G8828" s="12" t="s">
        <v>2</v>
      </c>
      <c r="I8828" s="12" t="s">
        <v>2</v>
      </c>
      <c r="J8828" s="12" t="s">
        <v>2</v>
      </c>
    </row>
    <row r="8829" spans="6:10">
      <c r="F8829" s="12" t="s">
        <v>2</v>
      </c>
      <c r="G8829" s="12" t="s">
        <v>2</v>
      </c>
      <c r="I8829" s="12" t="s">
        <v>2</v>
      </c>
      <c r="J8829" s="12" t="s">
        <v>2</v>
      </c>
    </row>
    <row r="8830" spans="6:10">
      <c r="F8830" s="12" t="s">
        <v>2</v>
      </c>
      <c r="G8830" s="12" t="s">
        <v>2</v>
      </c>
      <c r="I8830" s="12" t="s">
        <v>2</v>
      </c>
      <c r="J8830" s="12" t="s">
        <v>2</v>
      </c>
    </row>
    <row r="8831" spans="6:10">
      <c r="F8831" s="12" t="s">
        <v>2</v>
      </c>
      <c r="G8831" s="12" t="s">
        <v>2</v>
      </c>
      <c r="I8831" s="12" t="s">
        <v>2</v>
      </c>
      <c r="J8831" s="12" t="s">
        <v>2</v>
      </c>
    </row>
    <row r="8832" spans="6:10">
      <c r="F8832" s="12" t="s">
        <v>2</v>
      </c>
      <c r="G8832" s="12" t="s">
        <v>2</v>
      </c>
      <c r="I8832" s="12" t="s">
        <v>2</v>
      </c>
      <c r="J8832" s="12" t="s">
        <v>2</v>
      </c>
    </row>
    <row r="8833" spans="6:10">
      <c r="F8833" s="12" t="s">
        <v>2</v>
      </c>
      <c r="G8833" s="12" t="s">
        <v>2</v>
      </c>
      <c r="I8833" s="12" t="s">
        <v>2</v>
      </c>
      <c r="J8833" s="12" t="s">
        <v>2</v>
      </c>
    </row>
    <row r="8834" spans="6:10">
      <c r="F8834" s="12" t="s">
        <v>2</v>
      </c>
      <c r="G8834" s="12" t="s">
        <v>2</v>
      </c>
      <c r="I8834" s="12" t="s">
        <v>2</v>
      </c>
      <c r="J8834" s="12" t="s">
        <v>2</v>
      </c>
    </row>
    <row r="8835" spans="6:10">
      <c r="F8835" s="12" t="s">
        <v>2</v>
      </c>
      <c r="G8835" s="12" t="s">
        <v>2</v>
      </c>
      <c r="I8835" s="12" t="s">
        <v>2</v>
      </c>
      <c r="J8835" s="12" t="s">
        <v>2</v>
      </c>
    </row>
    <row r="8836" spans="6:10">
      <c r="F8836" s="12" t="s">
        <v>2</v>
      </c>
      <c r="G8836" s="12" t="s">
        <v>2</v>
      </c>
      <c r="I8836" s="12" t="s">
        <v>2</v>
      </c>
      <c r="J8836" s="12" t="s">
        <v>2</v>
      </c>
    </row>
    <row r="8837" spans="6:10">
      <c r="F8837" s="12" t="s">
        <v>2</v>
      </c>
      <c r="G8837" s="12" t="s">
        <v>2</v>
      </c>
      <c r="I8837" s="12" t="s">
        <v>2</v>
      </c>
      <c r="J8837" s="12" t="s">
        <v>2</v>
      </c>
    </row>
    <row r="8838" spans="6:10">
      <c r="F8838" s="12" t="s">
        <v>2</v>
      </c>
      <c r="G8838" s="12" t="s">
        <v>2</v>
      </c>
      <c r="I8838" s="12" t="s">
        <v>2</v>
      </c>
      <c r="J8838" s="12" t="s">
        <v>2</v>
      </c>
    </row>
    <row r="8839" spans="6:10">
      <c r="F8839" s="12" t="s">
        <v>2</v>
      </c>
      <c r="G8839" s="12" t="s">
        <v>2</v>
      </c>
      <c r="I8839" s="12" t="s">
        <v>2</v>
      </c>
      <c r="J8839" s="12" t="s">
        <v>2</v>
      </c>
    </row>
    <row r="8840" spans="6:10">
      <c r="F8840" s="12" t="s">
        <v>2</v>
      </c>
      <c r="G8840" s="12" t="s">
        <v>2</v>
      </c>
      <c r="I8840" s="12" t="s">
        <v>2</v>
      </c>
      <c r="J8840" s="12" t="s">
        <v>2</v>
      </c>
    </row>
    <row r="8841" spans="6:10">
      <c r="F8841" s="12" t="s">
        <v>2</v>
      </c>
      <c r="G8841" s="12" t="s">
        <v>2</v>
      </c>
      <c r="I8841" s="12" t="s">
        <v>2</v>
      </c>
      <c r="J8841" s="12" t="s">
        <v>2</v>
      </c>
    </row>
    <row r="8842" spans="6:10">
      <c r="F8842" s="12" t="s">
        <v>2</v>
      </c>
      <c r="G8842" s="12" t="s">
        <v>2</v>
      </c>
      <c r="I8842" s="12" t="s">
        <v>2</v>
      </c>
      <c r="J8842" s="12" t="s">
        <v>2</v>
      </c>
    </row>
    <row r="8843" spans="6:10">
      <c r="F8843" s="12" t="s">
        <v>2</v>
      </c>
      <c r="G8843" s="12" t="s">
        <v>2</v>
      </c>
      <c r="I8843" s="12" t="s">
        <v>2</v>
      </c>
      <c r="J8843" s="12" t="s">
        <v>2</v>
      </c>
    </row>
    <row r="8844" spans="6:10">
      <c r="F8844" s="12" t="s">
        <v>2</v>
      </c>
      <c r="G8844" s="12" t="s">
        <v>2</v>
      </c>
      <c r="I8844" s="12" t="s">
        <v>2</v>
      </c>
      <c r="J8844" s="12" t="s">
        <v>2</v>
      </c>
    </row>
    <row r="8845" spans="6:10">
      <c r="F8845" s="12" t="s">
        <v>2</v>
      </c>
      <c r="G8845" s="12" t="s">
        <v>2</v>
      </c>
      <c r="I8845" s="12" t="s">
        <v>2</v>
      </c>
      <c r="J8845" s="12" t="s">
        <v>2</v>
      </c>
    </row>
    <row r="8846" spans="6:10">
      <c r="F8846" s="12" t="s">
        <v>2</v>
      </c>
      <c r="G8846" s="12" t="s">
        <v>2</v>
      </c>
      <c r="I8846" s="12" t="s">
        <v>2</v>
      </c>
      <c r="J8846" s="12" t="s">
        <v>2</v>
      </c>
    </row>
    <row r="8847" spans="6:10">
      <c r="F8847" s="12" t="s">
        <v>2</v>
      </c>
      <c r="G8847" s="12" t="s">
        <v>2</v>
      </c>
      <c r="I8847" s="12" t="s">
        <v>2</v>
      </c>
      <c r="J8847" s="12" t="s">
        <v>2</v>
      </c>
    </row>
    <row r="8848" spans="6:10">
      <c r="F8848" s="12" t="s">
        <v>2</v>
      </c>
      <c r="G8848" s="12" t="s">
        <v>2</v>
      </c>
      <c r="I8848" s="12" t="s">
        <v>2</v>
      </c>
      <c r="J8848" s="12" t="s">
        <v>2</v>
      </c>
    </row>
    <row r="8849" spans="6:10">
      <c r="F8849" s="12" t="s">
        <v>2</v>
      </c>
      <c r="G8849" s="12" t="s">
        <v>2</v>
      </c>
      <c r="I8849" s="12" t="s">
        <v>2</v>
      </c>
      <c r="J8849" s="12" t="s">
        <v>2</v>
      </c>
    </row>
    <row r="8850" spans="6:10">
      <c r="F8850" s="12" t="s">
        <v>2</v>
      </c>
      <c r="G8850" s="12" t="s">
        <v>2</v>
      </c>
      <c r="I8850" s="12" t="s">
        <v>2</v>
      </c>
      <c r="J8850" s="12" t="s">
        <v>2</v>
      </c>
    </row>
    <row r="8851" spans="6:10">
      <c r="F8851" s="12" t="s">
        <v>2</v>
      </c>
      <c r="G8851" s="12" t="s">
        <v>2</v>
      </c>
      <c r="I8851" s="12" t="s">
        <v>2</v>
      </c>
      <c r="J8851" s="12" t="s">
        <v>2</v>
      </c>
    </row>
    <row r="8852" spans="6:10">
      <c r="F8852" s="12" t="s">
        <v>2</v>
      </c>
      <c r="G8852" s="12" t="s">
        <v>2</v>
      </c>
      <c r="I8852" s="12" t="s">
        <v>2</v>
      </c>
      <c r="J8852" s="12" t="s">
        <v>2</v>
      </c>
    </row>
    <row r="8853" spans="6:10">
      <c r="F8853" s="12" t="s">
        <v>2</v>
      </c>
      <c r="G8853" s="12" t="s">
        <v>2</v>
      </c>
      <c r="I8853" s="12" t="s">
        <v>2</v>
      </c>
      <c r="J8853" s="12" t="s">
        <v>2</v>
      </c>
    </row>
    <row r="8854" spans="6:10">
      <c r="F8854" s="12" t="s">
        <v>2</v>
      </c>
      <c r="G8854" s="12" t="s">
        <v>2</v>
      </c>
      <c r="I8854" s="12" t="s">
        <v>2</v>
      </c>
      <c r="J8854" s="12" t="s">
        <v>2</v>
      </c>
    </row>
    <row r="8855" spans="6:10">
      <c r="F8855" s="12" t="s">
        <v>2</v>
      </c>
      <c r="G8855" s="12" t="s">
        <v>2</v>
      </c>
      <c r="I8855" s="12" t="s">
        <v>2</v>
      </c>
      <c r="J8855" s="12" t="s">
        <v>2</v>
      </c>
    </row>
    <row r="8856" spans="6:10">
      <c r="F8856" s="12" t="s">
        <v>2</v>
      </c>
      <c r="G8856" s="12" t="s">
        <v>2</v>
      </c>
      <c r="I8856" s="12" t="s">
        <v>2</v>
      </c>
      <c r="J8856" s="12" t="s">
        <v>2</v>
      </c>
    </row>
    <row r="8857" spans="6:10">
      <c r="F8857" s="12" t="s">
        <v>2</v>
      </c>
      <c r="G8857" s="12" t="s">
        <v>2</v>
      </c>
      <c r="I8857" s="12" t="s">
        <v>2</v>
      </c>
      <c r="J8857" s="12" t="s">
        <v>2</v>
      </c>
    </row>
    <row r="8858" spans="6:10">
      <c r="F8858" s="12" t="s">
        <v>2</v>
      </c>
      <c r="G8858" s="12" t="s">
        <v>2</v>
      </c>
      <c r="I8858" s="12" t="s">
        <v>2</v>
      </c>
      <c r="J8858" s="12" t="s">
        <v>2</v>
      </c>
    </row>
    <row r="8859" spans="6:10">
      <c r="F8859" s="12" t="s">
        <v>2</v>
      </c>
      <c r="G8859" s="12" t="s">
        <v>2</v>
      </c>
      <c r="I8859" s="12" t="s">
        <v>2</v>
      </c>
      <c r="J8859" s="12" t="s">
        <v>2</v>
      </c>
    </row>
    <row r="8860" spans="6:10">
      <c r="F8860" s="12" t="s">
        <v>2</v>
      </c>
      <c r="G8860" s="12" t="s">
        <v>2</v>
      </c>
      <c r="I8860" s="12" t="s">
        <v>2</v>
      </c>
      <c r="J8860" s="12" t="s">
        <v>2</v>
      </c>
    </row>
    <row r="8861" spans="6:10">
      <c r="F8861" s="12" t="s">
        <v>2</v>
      </c>
      <c r="G8861" s="12" t="s">
        <v>2</v>
      </c>
      <c r="I8861" s="12" t="s">
        <v>2</v>
      </c>
      <c r="J8861" s="12" t="s">
        <v>2</v>
      </c>
    </row>
    <row r="8862" spans="6:10">
      <c r="F8862" s="12" t="s">
        <v>2</v>
      </c>
      <c r="G8862" s="12" t="s">
        <v>2</v>
      </c>
      <c r="I8862" s="12" t="s">
        <v>2</v>
      </c>
      <c r="J8862" s="12" t="s">
        <v>2</v>
      </c>
    </row>
    <row r="8863" spans="6:10">
      <c r="F8863" s="12" t="s">
        <v>2</v>
      </c>
      <c r="G8863" s="12" t="s">
        <v>2</v>
      </c>
      <c r="I8863" s="12" t="s">
        <v>2</v>
      </c>
      <c r="J8863" s="12" t="s">
        <v>2</v>
      </c>
    </row>
    <row r="8864" spans="6:10">
      <c r="F8864" s="12" t="s">
        <v>2</v>
      </c>
      <c r="G8864" s="12" t="s">
        <v>2</v>
      </c>
      <c r="I8864" s="12" t="s">
        <v>2</v>
      </c>
      <c r="J8864" s="12" t="s">
        <v>2</v>
      </c>
    </row>
    <row r="8865" spans="6:10">
      <c r="F8865" s="12" t="s">
        <v>2</v>
      </c>
      <c r="G8865" s="12" t="s">
        <v>2</v>
      </c>
      <c r="I8865" s="12" t="s">
        <v>2</v>
      </c>
      <c r="J8865" s="12" t="s">
        <v>2</v>
      </c>
    </row>
    <row r="8866" spans="6:10">
      <c r="F8866" s="12" t="s">
        <v>2</v>
      </c>
      <c r="G8866" s="12" t="s">
        <v>2</v>
      </c>
      <c r="I8866" s="12" t="s">
        <v>2</v>
      </c>
      <c r="J8866" s="12" t="s">
        <v>2</v>
      </c>
    </row>
    <row r="8867" spans="6:10">
      <c r="F8867" s="12" t="s">
        <v>2</v>
      </c>
      <c r="G8867" s="12" t="s">
        <v>2</v>
      </c>
      <c r="I8867" s="12" t="s">
        <v>2</v>
      </c>
      <c r="J8867" s="12" t="s">
        <v>2</v>
      </c>
    </row>
    <row r="8868" spans="6:10">
      <c r="F8868" s="12" t="s">
        <v>2</v>
      </c>
      <c r="G8868" s="12" t="s">
        <v>2</v>
      </c>
      <c r="I8868" s="12" t="s">
        <v>2</v>
      </c>
      <c r="J8868" s="12" t="s">
        <v>2</v>
      </c>
    </row>
    <row r="8869" spans="6:10">
      <c r="F8869" s="12" t="s">
        <v>2</v>
      </c>
      <c r="G8869" s="12" t="s">
        <v>2</v>
      </c>
      <c r="I8869" s="12" t="s">
        <v>2</v>
      </c>
      <c r="J8869" s="12" t="s">
        <v>2</v>
      </c>
    </row>
    <row r="8870" spans="6:10">
      <c r="F8870" s="12" t="s">
        <v>2</v>
      </c>
      <c r="G8870" s="12" t="s">
        <v>2</v>
      </c>
      <c r="I8870" s="12" t="s">
        <v>2</v>
      </c>
      <c r="J8870" s="12" t="s">
        <v>2</v>
      </c>
    </row>
    <row r="8871" spans="6:10">
      <c r="F8871" s="12" t="s">
        <v>2</v>
      </c>
      <c r="G8871" s="12" t="s">
        <v>2</v>
      </c>
      <c r="I8871" s="12" t="s">
        <v>2</v>
      </c>
      <c r="J8871" s="12" t="s">
        <v>2</v>
      </c>
    </row>
    <row r="8872" spans="6:10">
      <c r="F8872" s="12" t="s">
        <v>2</v>
      </c>
      <c r="G8872" s="12" t="s">
        <v>2</v>
      </c>
      <c r="I8872" s="12" t="s">
        <v>2</v>
      </c>
      <c r="J8872" s="12" t="s">
        <v>2</v>
      </c>
    </row>
    <row r="8873" spans="6:10">
      <c r="F8873" s="12" t="s">
        <v>2</v>
      </c>
      <c r="G8873" s="12" t="s">
        <v>2</v>
      </c>
      <c r="I8873" s="12" t="s">
        <v>2</v>
      </c>
      <c r="J8873" s="12" t="s">
        <v>2</v>
      </c>
    </row>
    <row r="8874" spans="6:10">
      <c r="F8874" s="12" t="s">
        <v>2</v>
      </c>
      <c r="G8874" s="12" t="s">
        <v>2</v>
      </c>
      <c r="I8874" s="12" t="s">
        <v>2</v>
      </c>
      <c r="J8874" s="12" t="s">
        <v>2</v>
      </c>
    </row>
    <row r="8875" spans="6:10">
      <c r="F8875" s="12" t="s">
        <v>2</v>
      </c>
      <c r="G8875" s="12" t="s">
        <v>2</v>
      </c>
      <c r="I8875" s="12" t="s">
        <v>2</v>
      </c>
      <c r="J8875" s="12" t="s">
        <v>2</v>
      </c>
    </row>
    <row r="8876" spans="6:10">
      <c r="F8876" s="12" t="s">
        <v>2</v>
      </c>
      <c r="G8876" s="12" t="s">
        <v>2</v>
      </c>
      <c r="I8876" s="12" t="s">
        <v>2</v>
      </c>
      <c r="J8876" s="12" t="s">
        <v>2</v>
      </c>
    </row>
    <row r="8877" spans="6:10">
      <c r="F8877" s="12" t="s">
        <v>2</v>
      </c>
      <c r="G8877" s="12" t="s">
        <v>2</v>
      </c>
      <c r="I8877" s="12" t="s">
        <v>2</v>
      </c>
      <c r="J8877" s="12" t="s">
        <v>2</v>
      </c>
    </row>
    <row r="8878" spans="6:10">
      <c r="F8878" s="12" t="s">
        <v>2</v>
      </c>
      <c r="G8878" s="12" t="s">
        <v>2</v>
      </c>
      <c r="I8878" s="12" t="s">
        <v>2</v>
      </c>
      <c r="J8878" s="12" t="s">
        <v>2</v>
      </c>
    </row>
    <row r="8879" spans="6:10">
      <c r="F8879" s="12" t="s">
        <v>2</v>
      </c>
      <c r="G8879" s="12" t="s">
        <v>2</v>
      </c>
      <c r="I8879" s="12" t="s">
        <v>2</v>
      </c>
      <c r="J8879" s="12" t="s">
        <v>2</v>
      </c>
    </row>
    <row r="8880" spans="6:10">
      <c r="F8880" s="12" t="s">
        <v>2</v>
      </c>
      <c r="G8880" s="12" t="s">
        <v>2</v>
      </c>
      <c r="I8880" s="12" t="s">
        <v>2</v>
      </c>
      <c r="J8880" s="12" t="s">
        <v>2</v>
      </c>
    </row>
    <row r="8881" spans="6:10">
      <c r="F8881" s="12" t="s">
        <v>2</v>
      </c>
      <c r="G8881" s="12" t="s">
        <v>2</v>
      </c>
      <c r="I8881" s="12" t="s">
        <v>2</v>
      </c>
      <c r="J8881" s="12" t="s">
        <v>2</v>
      </c>
    </row>
    <row r="8882" spans="6:10">
      <c r="F8882" s="12" t="s">
        <v>2</v>
      </c>
      <c r="G8882" s="12" t="s">
        <v>2</v>
      </c>
      <c r="I8882" s="12" t="s">
        <v>2</v>
      </c>
      <c r="J8882" s="12" t="s">
        <v>2</v>
      </c>
    </row>
    <row r="8883" spans="6:10">
      <c r="F8883" s="12" t="s">
        <v>2</v>
      </c>
      <c r="G8883" s="12" t="s">
        <v>2</v>
      </c>
      <c r="I8883" s="12" t="s">
        <v>2</v>
      </c>
      <c r="J8883" s="12" t="s">
        <v>2</v>
      </c>
    </row>
    <row r="8884" spans="6:10">
      <c r="F8884" s="12" t="s">
        <v>2</v>
      </c>
      <c r="G8884" s="12" t="s">
        <v>2</v>
      </c>
      <c r="I8884" s="12" t="s">
        <v>2</v>
      </c>
      <c r="J8884" s="12" t="s">
        <v>2</v>
      </c>
    </row>
    <row r="8885" spans="6:10">
      <c r="F8885" s="12" t="s">
        <v>2</v>
      </c>
      <c r="G8885" s="12" t="s">
        <v>2</v>
      </c>
      <c r="I8885" s="12" t="s">
        <v>2</v>
      </c>
      <c r="J8885" s="12" t="s">
        <v>2</v>
      </c>
    </row>
    <row r="8886" spans="6:10">
      <c r="F8886" s="12" t="s">
        <v>2</v>
      </c>
      <c r="G8886" s="12" t="s">
        <v>2</v>
      </c>
      <c r="I8886" s="12" t="s">
        <v>2</v>
      </c>
      <c r="J8886" s="12" t="s">
        <v>2</v>
      </c>
    </row>
    <row r="8887" spans="6:10">
      <c r="F8887" s="12" t="s">
        <v>2</v>
      </c>
      <c r="G8887" s="12" t="s">
        <v>2</v>
      </c>
      <c r="I8887" s="12" t="s">
        <v>2</v>
      </c>
      <c r="J8887" s="12" t="s">
        <v>2</v>
      </c>
    </row>
    <row r="8888" spans="6:10">
      <c r="F8888" s="12" t="s">
        <v>2</v>
      </c>
      <c r="G8888" s="12" t="s">
        <v>2</v>
      </c>
      <c r="I8888" s="12" t="s">
        <v>2</v>
      </c>
      <c r="J8888" s="12" t="s">
        <v>2</v>
      </c>
    </row>
    <row r="8889" spans="6:10">
      <c r="F8889" s="12" t="s">
        <v>2</v>
      </c>
      <c r="G8889" s="12" t="s">
        <v>2</v>
      </c>
      <c r="I8889" s="12" t="s">
        <v>2</v>
      </c>
      <c r="J8889" s="12" t="s">
        <v>2</v>
      </c>
    </row>
    <row r="8890" spans="6:10">
      <c r="F8890" s="12" t="s">
        <v>2</v>
      </c>
      <c r="G8890" s="12" t="s">
        <v>2</v>
      </c>
      <c r="I8890" s="12" t="s">
        <v>2</v>
      </c>
      <c r="J8890" s="12" t="s">
        <v>2</v>
      </c>
    </row>
    <row r="8891" spans="6:10">
      <c r="F8891" s="12" t="s">
        <v>2</v>
      </c>
      <c r="G8891" s="12" t="s">
        <v>2</v>
      </c>
      <c r="I8891" s="12" t="s">
        <v>2</v>
      </c>
      <c r="J8891" s="12" t="s">
        <v>2</v>
      </c>
    </row>
    <row r="8892" spans="6:10">
      <c r="F8892" s="12" t="s">
        <v>2</v>
      </c>
      <c r="G8892" s="12" t="s">
        <v>2</v>
      </c>
      <c r="I8892" s="12" t="s">
        <v>2</v>
      </c>
      <c r="J8892" s="12" t="s">
        <v>2</v>
      </c>
    </row>
    <row r="8893" spans="6:10">
      <c r="F8893" s="12" t="s">
        <v>2</v>
      </c>
      <c r="G8893" s="12" t="s">
        <v>2</v>
      </c>
      <c r="I8893" s="12" t="s">
        <v>2</v>
      </c>
      <c r="J8893" s="12" t="s">
        <v>2</v>
      </c>
    </row>
    <row r="8894" spans="6:10">
      <c r="F8894" s="12" t="s">
        <v>2</v>
      </c>
      <c r="G8894" s="12" t="s">
        <v>2</v>
      </c>
      <c r="I8894" s="12" t="s">
        <v>2</v>
      </c>
      <c r="J8894" s="12" t="s">
        <v>2</v>
      </c>
    </row>
    <row r="8895" spans="6:10">
      <c r="F8895" s="12" t="s">
        <v>2</v>
      </c>
      <c r="G8895" s="12" t="s">
        <v>2</v>
      </c>
      <c r="I8895" s="12" t="s">
        <v>2</v>
      </c>
      <c r="J8895" s="12" t="s">
        <v>2</v>
      </c>
    </row>
    <row r="8896" spans="6:10">
      <c r="F8896" s="12" t="s">
        <v>2</v>
      </c>
      <c r="G8896" s="12" t="s">
        <v>2</v>
      </c>
      <c r="I8896" s="12" t="s">
        <v>2</v>
      </c>
      <c r="J8896" s="12" t="s">
        <v>2</v>
      </c>
    </row>
    <row r="8897" spans="6:10">
      <c r="F8897" s="12" t="s">
        <v>2</v>
      </c>
      <c r="G8897" s="12" t="s">
        <v>2</v>
      </c>
      <c r="I8897" s="12" t="s">
        <v>2</v>
      </c>
      <c r="J8897" s="12" t="s">
        <v>2</v>
      </c>
    </row>
    <row r="8898" spans="6:10">
      <c r="F8898" s="12" t="s">
        <v>2</v>
      </c>
      <c r="G8898" s="12" t="s">
        <v>2</v>
      </c>
      <c r="I8898" s="12" t="s">
        <v>2</v>
      </c>
      <c r="J8898" s="12" t="s">
        <v>2</v>
      </c>
    </row>
    <row r="8899" spans="6:10">
      <c r="F8899" s="12" t="s">
        <v>2</v>
      </c>
      <c r="G8899" s="12" t="s">
        <v>2</v>
      </c>
      <c r="I8899" s="12" t="s">
        <v>2</v>
      </c>
      <c r="J8899" s="12" t="s">
        <v>2</v>
      </c>
    </row>
    <row r="8900" spans="6:10">
      <c r="F8900" s="12" t="s">
        <v>2</v>
      </c>
      <c r="G8900" s="12" t="s">
        <v>2</v>
      </c>
      <c r="I8900" s="12" t="s">
        <v>2</v>
      </c>
      <c r="J8900" s="12" t="s">
        <v>2</v>
      </c>
    </row>
    <row r="8901" spans="6:10">
      <c r="F8901" s="12" t="s">
        <v>2</v>
      </c>
      <c r="G8901" s="12" t="s">
        <v>2</v>
      </c>
      <c r="I8901" s="12" t="s">
        <v>2</v>
      </c>
      <c r="J8901" s="12" t="s">
        <v>2</v>
      </c>
    </row>
    <row r="8902" spans="6:10">
      <c r="F8902" s="12" t="s">
        <v>2</v>
      </c>
      <c r="G8902" s="12" t="s">
        <v>2</v>
      </c>
      <c r="I8902" s="12" t="s">
        <v>2</v>
      </c>
      <c r="J8902" s="12" t="s">
        <v>2</v>
      </c>
    </row>
    <row r="8903" spans="6:10">
      <c r="F8903" s="12" t="s">
        <v>2</v>
      </c>
      <c r="G8903" s="12" t="s">
        <v>2</v>
      </c>
      <c r="I8903" s="12" t="s">
        <v>2</v>
      </c>
      <c r="J8903" s="12" t="s">
        <v>2</v>
      </c>
    </row>
    <row r="8904" spans="6:10">
      <c r="F8904" s="12" t="s">
        <v>2</v>
      </c>
      <c r="G8904" s="12" t="s">
        <v>2</v>
      </c>
      <c r="I8904" s="12" t="s">
        <v>2</v>
      </c>
      <c r="J8904" s="12" t="s">
        <v>2</v>
      </c>
    </row>
    <row r="8905" spans="6:10">
      <c r="F8905" s="12" t="s">
        <v>2</v>
      </c>
      <c r="G8905" s="12" t="s">
        <v>2</v>
      </c>
      <c r="I8905" s="12" t="s">
        <v>2</v>
      </c>
      <c r="J8905" s="12" t="s">
        <v>2</v>
      </c>
    </row>
    <row r="8906" spans="6:10">
      <c r="F8906" s="12" t="s">
        <v>2</v>
      </c>
      <c r="G8906" s="12" t="s">
        <v>2</v>
      </c>
      <c r="I8906" s="12" t="s">
        <v>2</v>
      </c>
      <c r="J8906" s="12" t="s">
        <v>2</v>
      </c>
    </row>
    <row r="8907" spans="6:10">
      <c r="F8907" s="12" t="s">
        <v>2</v>
      </c>
      <c r="G8907" s="12" t="s">
        <v>2</v>
      </c>
      <c r="I8907" s="12" t="s">
        <v>2</v>
      </c>
      <c r="J8907" s="12" t="s">
        <v>2</v>
      </c>
    </row>
    <row r="8908" spans="6:10">
      <c r="F8908" s="12" t="s">
        <v>2</v>
      </c>
      <c r="G8908" s="12" t="s">
        <v>2</v>
      </c>
      <c r="I8908" s="12" t="s">
        <v>2</v>
      </c>
      <c r="J8908" s="12" t="s">
        <v>2</v>
      </c>
    </row>
    <row r="8909" spans="6:10">
      <c r="F8909" s="12" t="s">
        <v>2</v>
      </c>
      <c r="G8909" s="12" t="s">
        <v>2</v>
      </c>
      <c r="I8909" s="12" t="s">
        <v>2</v>
      </c>
      <c r="J8909" s="12" t="s">
        <v>2</v>
      </c>
    </row>
    <row r="8910" spans="6:10">
      <c r="F8910" s="12" t="s">
        <v>2</v>
      </c>
      <c r="G8910" s="12" t="s">
        <v>2</v>
      </c>
      <c r="I8910" s="12" t="s">
        <v>2</v>
      </c>
      <c r="J8910" s="12" t="s">
        <v>2</v>
      </c>
    </row>
    <row r="8911" spans="6:10">
      <c r="F8911" s="12" t="s">
        <v>2</v>
      </c>
      <c r="G8911" s="12" t="s">
        <v>2</v>
      </c>
      <c r="I8911" s="12" t="s">
        <v>2</v>
      </c>
      <c r="J8911" s="12" t="s">
        <v>2</v>
      </c>
    </row>
    <row r="8912" spans="6:10">
      <c r="F8912" s="12" t="s">
        <v>2</v>
      </c>
      <c r="G8912" s="12" t="s">
        <v>2</v>
      </c>
      <c r="I8912" s="12" t="s">
        <v>2</v>
      </c>
      <c r="J8912" s="12" t="s">
        <v>2</v>
      </c>
    </row>
    <row r="8913" spans="6:10">
      <c r="F8913" s="12" t="s">
        <v>2</v>
      </c>
      <c r="G8913" s="12" t="s">
        <v>2</v>
      </c>
      <c r="I8913" s="12" t="s">
        <v>2</v>
      </c>
      <c r="J8913" s="12" t="s">
        <v>2</v>
      </c>
    </row>
    <row r="8914" spans="6:10">
      <c r="F8914" s="12" t="s">
        <v>2</v>
      </c>
      <c r="G8914" s="12" t="s">
        <v>2</v>
      </c>
      <c r="I8914" s="12" t="s">
        <v>2</v>
      </c>
      <c r="J8914" s="12" t="s">
        <v>2</v>
      </c>
    </row>
    <row r="8915" spans="6:10">
      <c r="F8915" s="12" t="s">
        <v>2</v>
      </c>
      <c r="G8915" s="12" t="s">
        <v>2</v>
      </c>
      <c r="I8915" s="12" t="s">
        <v>2</v>
      </c>
      <c r="J8915" s="12" t="s">
        <v>2</v>
      </c>
    </row>
    <row r="8916" spans="6:10">
      <c r="F8916" s="12" t="s">
        <v>2</v>
      </c>
      <c r="G8916" s="12" t="s">
        <v>2</v>
      </c>
      <c r="I8916" s="12" t="s">
        <v>2</v>
      </c>
      <c r="J8916" s="12" t="s">
        <v>2</v>
      </c>
    </row>
    <row r="8917" spans="6:10">
      <c r="F8917" s="12" t="s">
        <v>2</v>
      </c>
      <c r="G8917" s="12" t="s">
        <v>2</v>
      </c>
      <c r="I8917" s="12" t="s">
        <v>2</v>
      </c>
      <c r="J8917" s="12" t="s">
        <v>2</v>
      </c>
    </row>
    <row r="8918" spans="6:10">
      <c r="F8918" s="12" t="s">
        <v>2</v>
      </c>
      <c r="G8918" s="12" t="s">
        <v>2</v>
      </c>
      <c r="I8918" s="12" t="s">
        <v>2</v>
      </c>
      <c r="J8918" s="12" t="s">
        <v>2</v>
      </c>
    </row>
    <row r="8919" spans="6:10">
      <c r="F8919" s="12" t="s">
        <v>2</v>
      </c>
      <c r="G8919" s="12" t="s">
        <v>2</v>
      </c>
      <c r="I8919" s="12" t="s">
        <v>2</v>
      </c>
      <c r="J8919" s="12" t="s">
        <v>2</v>
      </c>
    </row>
    <row r="8920" spans="6:10">
      <c r="F8920" s="12" t="s">
        <v>2</v>
      </c>
      <c r="G8920" s="12" t="s">
        <v>2</v>
      </c>
      <c r="I8920" s="12" t="s">
        <v>2</v>
      </c>
      <c r="J8920" s="12" t="s">
        <v>2</v>
      </c>
    </row>
    <row r="8921" spans="6:10">
      <c r="F8921" s="12" t="s">
        <v>2</v>
      </c>
      <c r="G8921" s="12" t="s">
        <v>2</v>
      </c>
      <c r="I8921" s="12" t="s">
        <v>2</v>
      </c>
      <c r="J8921" s="12" t="s">
        <v>2</v>
      </c>
    </row>
    <row r="8922" spans="6:10">
      <c r="F8922" s="12" t="s">
        <v>2</v>
      </c>
      <c r="G8922" s="12" t="s">
        <v>2</v>
      </c>
      <c r="I8922" s="12" t="s">
        <v>2</v>
      </c>
      <c r="J8922" s="12" t="s">
        <v>2</v>
      </c>
    </row>
    <row r="8923" spans="6:10">
      <c r="F8923" s="12" t="s">
        <v>2</v>
      </c>
      <c r="G8923" s="12" t="s">
        <v>2</v>
      </c>
      <c r="I8923" s="12" t="s">
        <v>2</v>
      </c>
      <c r="J8923" s="12" t="s">
        <v>2</v>
      </c>
    </row>
    <row r="8924" spans="6:10">
      <c r="F8924" s="12" t="s">
        <v>2</v>
      </c>
      <c r="G8924" s="12" t="s">
        <v>2</v>
      </c>
      <c r="I8924" s="12" t="s">
        <v>2</v>
      </c>
      <c r="J8924" s="12" t="s">
        <v>2</v>
      </c>
    </row>
    <row r="8925" spans="6:10">
      <c r="F8925" s="12" t="s">
        <v>2</v>
      </c>
      <c r="G8925" s="12" t="s">
        <v>2</v>
      </c>
      <c r="I8925" s="12" t="s">
        <v>2</v>
      </c>
      <c r="J8925" s="12" t="s">
        <v>2</v>
      </c>
    </row>
    <row r="8926" spans="6:10">
      <c r="F8926" s="12" t="s">
        <v>2</v>
      </c>
      <c r="G8926" s="12" t="s">
        <v>2</v>
      </c>
      <c r="I8926" s="12" t="s">
        <v>2</v>
      </c>
      <c r="J8926" s="12" t="s">
        <v>2</v>
      </c>
    </row>
    <row r="8927" spans="6:10">
      <c r="F8927" s="12" t="s">
        <v>2</v>
      </c>
      <c r="G8927" s="12" t="s">
        <v>2</v>
      </c>
      <c r="I8927" s="12" t="s">
        <v>2</v>
      </c>
      <c r="J8927" s="12" t="s">
        <v>2</v>
      </c>
    </row>
    <row r="8928" spans="6:10">
      <c r="F8928" s="12" t="s">
        <v>2</v>
      </c>
      <c r="G8928" s="12" t="s">
        <v>2</v>
      </c>
      <c r="I8928" s="12" t="s">
        <v>2</v>
      </c>
      <c r="J8928" s="12" t="s">
        <v>2</v>
      </c>
    </row>
    <row r="8929" spans="6:10">
      <c r="F8929" s="12" t="s">
        <v>2</v>
      </c>
      <c r="G8929" s="12" t="s">
        <v>2</v>
      </c>
      <c r="I8929" s="12" t="s">
        <v>2</v>
      </c>
      <c r="J8929" s="12" t="s">
        <v>2</v>
      </c>
    </row>
    <row r="8930" spans="6:10">
      <c r="F8930" s="12" t="s">
        <v>2</v>
      </c>
      <c r="G8930" s="12" t="s">
        <v>2</v>
      </c>
      <c r="I8930" s="12" t="s">
        <v>2</v>
      </c>
      <c r="J8930" s="12" t="s">
        <v>2</v>
      </c>
    </row>
    <row r="8931" spans="6:10">
      <c r="F8931" s="12" t="s">
        <v>2</v>
      </c>
      <c r="G8931" s="12" t="s">
        <v>2</v>
      </c>
      <c r="I8931" s="12" t="s">
        <v>2</v>
      </c>
      <c r="J8931" s="12" t="s">
        <v>2</v>
      </c>
    </row>
    <row r="8932" spans="6:10">
      <c r="F8932" s="12" t="s">
        <v>2</v>
      </c>
      <c r="G8932" s="12" t="s">
        <v>2</v>
      </c>
      <c r="I8932" s="12" t="s">
        <v>2</v>
      </c>
      <c r="J8932" s="12" t="s">
        <v>2</v>
      </c>
    </row>
    <row r="8933" spans="6:10">
      <c r="F8933" s="12" t="s">
        <v>2</v>
      </c>
      <c r="G8933" s="12" t="s">
        <v>2</v>
      </c>
      <c r="I8933" s="12" t="s">
        <v>2</v>
      </c>
      <c r="J8933" s="12" t="s">
        <v>2</v>
      </c>
    </row>
    <row r="8934" spans="6:10">
      <c r="F8934" s="12" t="s">
        <v>2</v>
      </c>
      <c r="G8934" s="12" t="s">
        <v>2</v>
      </c>
      <c r="I8934" s="12" t="s">
        <v>2</v>
      </c>
      <c r="J8934" s="12" t="s">
        <v>2</v>
      </c>
    </row>
    <row r="8935" spans="6:10">
      <c r="F8935" s="12" t="s">
        <v>2</v>
      </c>
      <c r="G8935" s="12" t="s">
        <v>2</v>
      </c>
      <c r="I8935" s="12" t="s">
        <v>2</v>
      </c>
      <c r="J8935" s="12" t="s">
        <v>2</v>
      </c>
    </row>
    <row r="8936" spans="6:10">
      <c r="F8936" s="12" t="s">
        <v>2</v>
      </c>
      <c r="G8936" s="12" t="s">
        <v>2</v>
      </c>
      <c r="I8936" s="12" t="s">
        <v>2</v>
      </c>
      <c r="J8936" s="12" t="s">
        <v>2</v>
      </c>
    </row>
    <row r="8937" spans="6:10">
      <c r="F8937" s="12" t="s">
        <v>2</v>
      </c>
      <c r="G8937" s="12" t="s">
        <v>2</v>
      </c>
      <c r="I8937" s="12" t="s">
        <v>2</v>
      </c>
      <c r="J8937" s="12" t="s">
        <v>2</v>
      </c>
    </row>
    <row r="8938" spans="6:10">
      <c r="F8938" s="12" t="s">
        <v>2</v>
      </c>
      <c r="G8938" s="12" t="s">
        <v>2</v>
      </c>
      <c r="I8938" s="12" t="s">
        <v>2</v>
      </c>
      <c r="J8938" s="12" t="s">
        <v>2</v>
      </c>
    </row>
    <row r="8939" spans="6:10">
      <c r="F8939" s="12" t="s">
        <v>2</v>
      </c>
      <c r="G8939" s="12" t="s">
        <v>2</v>
      </c>
      <c r="I8939" s="12" t="s">
        <v>2</v>
      </c>
      <c r="J8939" s="12" t="s">
        <v>2</v>
      </c>
    </row>
    <row r="8940" spans="6:10">
      <c r="F8940" s="12" t="s">
        <v>2</v>
      </c>
      <c r="G8940" s="12" t="s">
        <v>2</v>
      </c>
      <c r="I8940" s="12" t="s">
        <v>2</v>
      </c>
      <c r="J8940" s="12" t="s">
        <v>2</v>
      </c>
    </row>
    <row r="8941" spans="6:10">
      <c r="F8941" s="12" t="s">
        <v>2</v>
      </c>
      <c r="G8941" s="12" t="s">
        <v>2</v>
      </c>
      <c r="I8941" s="12" t="s">
        <v>2</v>
      </c>
      <c r="J8941" s="12" t="s">
        <v>2</v>
      </c>
    </row>
    <row r="8942" spans="6:10">
      <c r="F8942" s="12" t="s">
        <v>2</v>
      </c>
      <c r="G8942" s="12" t="s">
        <v>2</v>
      </c>
      <c r="I8942" s="12" t="s">
        <v>2</v>
      </c>
      <c r="J8942" s="12" t="s">
        <v>2</v>
      </c>
    </row>
    <row r="8943" spans="6:10">
      <c r="F8943" s="12" t="s">
        <v>2</v>
      </c>
      <c r="G8943" s="12" t="s">
        <v>2</v>
      </c>
      <c r="I8943" s="12" t="s">
        <v>2</v>
      </c>
      <c r="J8943" s="12" t="s">
        <v>2</v>
      </c>
    </row>
    <row r="8944" spans="6:10">
      <c r="F8944" s="12" t="s">
        <v>2</v>
      </c>
      <c r="G8944" s="12" t="s">
        <v>2</v>
      </c>
      <c r="I8944" s="12" t="s">
        <v>2</v>
      </c>
      <c r="J8944" s="12" t="s">
        <v>2</v>
      </c>
    </row>
    <row r="8945" spans="6:10">
      <c r="F8945" s="12" t="s">
        <v>2</v>
      </c>
      <c r="G8945" s="12" t="s">
        <v>2</v>
      </c>
      <c r="I8945" s="12" t="s">
        <v>2</v>
      </c>
      <c r="J8945" s="12" t="s">
        <v>2</v>
      </c>
    </row>
    <row r="8946" spans="6:10">
      <c r="F8946" s="12" t="s">
        <v>2</v>
      </c>
      <c r="G8946" s="12" t="s">
        <v>2</v>
      </c>
      <c r="I8946" s="12" t="s">
        <v>2</v>
      </c>
      <c r="J8946" s="12" t="s">
        <v>2</v>
      </c>
    </row>
    <row r="8947" spans="6:10">
      <c r="F8947" s="12" t="s">
        <v>2</v>
      </c>
      <c r="G8947" s="12" t="s">
        <v>2</v>
      </c>
      <c r="I8947" s="12" t="s">
        <v>2</v>
      </c>
      <c r="J8947" s="12" t="s">
        <v>2</v>
      </c>
    </row>
    <row r="8948" spans="6:10">
      <c r="F8948" s="12" t="s">
        <v>2</v>
      </c>
      <c r="G8948" s="12" t="s">
        <v>2</v>
      </c>
      <c r="I8948" s="12" t="s">
        <v>2</v>
      </c>
      <c r="J8948" s="12" t="s">
        <v>2</v>
      </c>
    </row>
    <row r="8949" spans="6:10">
      <c r="F8949" s="12" t="s">
        <v>2</v>
      </c>
      <c r="G8949" s="12" t="s">
        <v>2</v>
      </c>
      <c r="I8949" s="12" t="s">
        <v>2</v>
      </c>
      <c r="J8949" s="12" t="s">
        <v>2</v>
      </c>
    </row>
    <row r="8950" spans="6:10">
      <c r="F8950" s="12" t="s">
        <v>2</v>
      </c>
      <c r="G8950" s="12" t="s">
        <v>2</v>
      </c>
      <c r="I8950" s="12" t="s">
        <v>2</v>
      </c>
      <c r="J8950" s="12" t="s">
        <v>2</v>
      </c>
    </row>
    <row r="8951" spans="6:10">
      <c r="F8951" s="12" t="s">
        <v>2</v>
      </c>
      <c r="G8951" s="12" t="s">
        <v>2</v>
      </c>
      <c r="I8951" s="12" t="s">
        <v>2</v>
      </c>
      <c r="J8951" s="12" t="s">
        <v>2</v>
      </c>
    </row>
    <row r="8952" spans="6:10">
      <c r="F8952" s="12" t="s">
        <v>2</v>
      </c>
      <c r="G8952" s="12" t="s">
        <v>2</v>
      </c>
      <c r="I8952" s="12" t="s">
        <v>2</v>
      </c>
      <c r="J8952" s="12" t="s">
        <v>2</v>
      </c>
    </row>
    <row r="8953" spans="6:10">
      <c r="F8953" s="12" t="s">
        <v>2</v>
      </c>
      <c r="G8953" s="12" t="s">
        <v>2</v>
      </c>
      <c r="I8953" s="12" t="s">
        <v>2</v>
      </c>
      <c r="J8953" s="12" t="s">
        <v>2</v>
      </c>
    </row>
    <row r="8954" spans="6:10">
      <c r="F8954" s="12" t="s">
        <v>2</v>
      </c>
      <c r="G8954" s="12" t="s">
        <v>2</v>
      </c>
      <c r="I8954" s="12" t="s">
        <v>2</v>
      </c>
      <c r="J8954" s="12" t="s">
        <v>2</v>
      </c>
    </row>
    <row r="8955" spans="6:10">
      <c r="F8955" s="12" t="s">
        <v>2</v>
      </c>
      <c r="G8955" s="12" t="s">
        <v>2</v>
      </c>
      <c r="I8955" s="12" t="s">
        <v>2</v>
      </c>
      <c r="J8955" s="12" t="s">
        <v>2</v>
      </c>
    </row>
    <row r="8956" spans="6:10">
      <c r="F8956" s="12" t="s">
        <v>2</v>
      </c>
      <c r="G8956" s="12" t="s">
        <v>2</v>
      </c>
      <c r="I8956" s="12" t="s">
        <v>2</v>
      </c>
      <c r="J8956" s="12" t="s">
        <v>2</v>
      </c>
    </row>
    <row r="8957" spans="6:10">
      <c r="F8957" s="12" t="s">
        <v>2</v>
      </c>
      <c r="G8957" s="12" t="s">
        <v>2</v>
      </c>
      <c r="I8957" s="12" t="s">
        <v>2</v>
      </c>
      <c r="J8957" s="12" t="s">
        <v>2</v>
      </c>
    </row>
    <row r="8958" spans="6:10">
      <c r="F8958" s="12" t="s">
        <v>2</v>
      </c>
      <c r="G8958" s="12" t="s">
        <v>2</v>
      </c>
      <c r="I8958" s="12" t="s">
        <v>2</v>
      </c>
      <c r="J8958" s="12" t="s">
        <v>2</v>
      </c>
    </row>
    <row r="8959" spans="6:10">
      <c r="F8959" s="12" t="s">
        <v>2</v>
      </c>
      <c r="G8959" s="12" t="s">
        <v>2</v>
      </c>
      <c r="I8959" s="12" t="s">
        <v>2</v>
      </c>
      <c r="J8959" s="12" t="s">
        <v>2</v>
      </c>
    </row>
    <row r="8960" spans="6:10">
      <c r="F8960" s="12" t="s">
        <v>2</v>
      </c>
      <c r="G8960" s="12" t="s">
        <v>2</v>
      </c>
      <c r="I8960" s="12" t="s">
        <v>2</v>
      </c>
      <c r="J8960" s="12" t="s">
        <v>2</v>
      </c>
    </row>
    <row r="8961" spans="6:10">
      <c r="F8961" s="12" t="s">
        <v>2</v>
      </c>
      <c r="G8961" s="12" t="s">
        <v>2</v>
      </c>
      <c r="I8961" s="12" t="s">
        <v>2</v>
      </c>
      <c r="J8961" s="12" t="s">
        <v>2</v>
      </c>
    </row>
    <row r="8962" spans="6:10">
      <c r="F8962" s="12" t="s">
        <v>2</v>
      </c>
      <c r="G8962" s="12" t="s">
        <v>2</v>
      </c>
      <c r="I8962" s="12" t="s">
        <v>2</v>
      </c>
      <c r="J8962" s="12" t="s">
        <v>2</v>
      </c>
    </row>
    <row r="8963" spans="6:10">
      <c r="F8963" s="12" t="s">
        <v>2</v>
      </c>
      <c r="G8963" s="12" t="s">
        <v>2</v>
      </c>
      <c r="I8963" s="12" t="s">
        <v>2</v>
      </c>
      <c r="J8963" s="12" t="s">
        <v>2</v>
      </c>
    </row>
    <row r="8964" spans="6:10">
      <c r="F8964" s="12" t="s">
        <v>2</v>
      </c>
      <c r="G8964" s="12" t="s">
        <v>2</v>
      </c>
      <c r="I8964" s="12" t="s">
        <v>2</v>
      </c>
      <c r="J8964" s="12" t="s">
        <v>2</v>
      </c>
    </row>
    <row r="8965" spans="6:10">
      <c r="F8965" s="12" t="s">
        <v>2</v>
      </c>
      <c r="G8965" s="12" t="s">
        <v>2</v>
      </c>
      <c r="I8965" s="12" t="s">
        <v>2</v>
      </c>
      <c r="J8965" s="12" t="s">
        <v>2</v>
      </c>
    </row>
    <row r="8966" spans="6:10">
      <c r="F8966" s="12" t="s">
        <v>2</v>
      </c>
      <c r="G8966" s="12" t="s">
        <v>2</v>
      </c>
      <c r="I8966" s="12" t="s">
        <v>2</v>
      </c>
      <c r="J8966" s="12" t="s">
        <v>2</v>
      </c>
    </row>
    <row r="8967" spans="6:10">
      <c r="F8967" s="12" t="s">
        <v>2</v>
      </c>
      <c r="G8967" s="12" t="s">
        <v>2</v>
      </c>
      <c r="I8967" s="12" t="s">
        <v>2</v>
      </c>
      <c r="J8967" s="12" t="s">
        <v>2</v>
      </c>
    </row>
    <row r="8968" spans="6:10">
      <c r="F8968" s="12" t="s">
        <v>2</v>
      </c>
      <c r="G8968" s="12" t="s">
        <v>2</v>
      </c>
      <c r="I8968" s="12" t="s">
        <v>2</v>
      </c>
      <c r="J8968" s="12" t="s">
        <v>2</v>
      </c>
    </row>
    <row r="8969" spans="6:10">
      <c r="F8969" s="12" t="s">
        <v>2</v>
      </c>
      <c r="G8969" s="12" t="s">
        <v>2</v>
      </c>
      <c r="I8969" s="12" t="s">
        <v>2</v>
      </c>
      <c r="J8969" s="12" t="s">
        <v>2</v>
      </c>
    </row>
    <row r="8970" spans="6:10">
      <c r="F8970" s="12" t="s">
        <v>2</v>
      </c>
      <c r="G8970" s="12" t="s">
        <v>2</v>
      </c>
      <c r="I8970" s="12" t="s">
        <v>2</v>
      </c>
      <c r="J8970" s="12" t="s">
        <v>2</v>
      </c>
    </row>
    <row r="8971" spans="6:10">
      <c r="F8971" s="12" t="s">
        <v>2</v>
      </c>
      <c r="G8971" s="12" t="s">
        <v>2</v>
      </c>
      <c r="I8971" s="12" t="s">
        <v>2</v>
      </c>
      <c r="J8971" s="12" t="s">
        <v>2</v>
      </c>
    </row>
    <row r="8972" spans="6:10">
      <c r="F8972" s="12" t="s">
        <v>2</v>
      </c>
      <c r="G8972" s="12" t="s">
        <v>2</v>
      </c>
      <c r="I8972" s="12" t="s">
        <v>2</v>
      </c>
      <c r="J8972" s="12" t="s">
        <v>2</v>
      </c>
    </row>
    <row r="8973" spans="6:10">
      <c r="F8973" s="12" t="s">
        <v>2</v>
      </c>
      <c r="G8973" s="12" t="s">
        <v>2</v>
      </c>
      <c r="I8973" s="12" t="s">
        <v>2</v>
      </c>
      <c r="J8973" s="12" t="s">
        <v>2</v>
      </c>
    </row>
    <row r="8974" spans="6:10">
      <c r="F8974" s="12" t="s">
        <v>2</v>
      </c>
      <c r="G8974" s="12" t="s">
        <v>2</v>
      </c>
      <c r="I8974" s="12" t="s">
        <v>2</v>
      </c>
      <c r="J8974" s="12" t="s">
        <v>2</v>
      </c>
    </row>
    <row r="8975" spans="6:10">
      <c r="F8975" s="12" t="s">
        <v>2</v>
      </c>
      <c r="G8975" s="12" t="s">
        <v>2</v>
      </c>
      <c r="I8975" s="12" t="s">
        <v>2</v>
      </c>
      <c r="J8975" s="12" t="s">
        <v>2</v>
      </c>
    </row>
    <row r="8976" spans="6:10">
      <c r="F8976" s="12" t="s">
        <v>2</v>
      </c>
      <c r="G8976" s="12" t="s">
        <v>2</v>
      </c>
      <c r="I8976" s="12" t="s">
        <v>2</v>
      </c>
      <c r="J8976" s="12" t="s">
        <v>2</v>
      </c>
    </row>
    <row r="8977" spans="6:10">
      <c r="F8977" s="12" t="s">
        <v>2</v>
      </c>
      <c r="G8977" s="12" t="s">
        <v>2</v>
      </c>
      <c r="I8977" s="12" t="s">
        <v>2</v>
      </c>
      <c r="J8977" s="12" t="s">
        <v>2</v>
      </c>
    </row>
    <row r="8978" spans="6:10">
      <c r="F8978" s="12" t="s">
        <v>2</v>
      </c>
      <c r="G8978" s="12" t="s">
        <v>2</v>
      </c>
      <c r="I8978" s="12" t="s">
        <v>2</v>
      </c>
      <c r="J8978" s="12" t="s">
        <v>2</v>
      </c>
    </row>
    <row r="8979" spans="6:10">
      <c r="F8979" s="12" t="s">
        <v>2</v>
      </c>
      <c r="G8979" s="12" t="s">
        <v>2</v>
      </c>
      <c r="I8979" s="12" t="s">
        <v>2</v>
      </c>
      <c r="J8979" s="12" t="s">
        <v>2</v>
      </c>
    </row>
    <row r="8980" spans="6:10">
      <c r="F8980" s="12" t="s">
        <v>2</v>
      </c>
      <c r="G8980" s="12" t="s">
        <v>2</v>
      </c>
      <c r="I8980" s="12" t="s">
        <v>2</v>
      </c>
      <c r="J8980" s="12" t="s">
        <v>2</v>
      </c>
    </row>
    <row r="8981" spans="6:10">
      <c r="F8981" s="12" t="s">
        <v>2</v>
      </c>
      <c r="G8981" s="12" t="s">
        <v>2</v>
      </c>
      <c r="I8981" s="12" t="s">
        <v>2</v>
      </c>
      <c r="J8981" s="12" t="s">
        <v>2</v>
      </c>
    </row>
    <row r="8982" spans="6:10">
      <c r="F8982" s="12" t="s">
        <v>2</v>
      </c>
      <c r="G8982" s="12" t="s">
        <v>2</v>
      </c>
      <c r="I8982" s="12" t="s">
        <v>2</v>
      </c>
      <c r="J8982" s="12" t="s">
        <v>2</v>
      </c>
    </row>
    <row r="8983" spans="6:10">
      <c r="F8983" s="12" t="s">
        <v>2</v>
      </c>
      <c r="G8983" s="12" t="s">
        <v>2</v>
      </c>
      <c r="I8983" s="12" t="s">
        <v>2</v>
      </c>
      <c r="J8983" s="12" t="s">
        <v>2</v>
      </c>
    </row>
    <row r="8984" spans="6:10">
      <c r="F8984" s="12" t="s">
        <v>2</v>
      </c>
      <c r="G8984" s="12" t="s">
        <v>2</v>
      </c>
      <c r="I8984" s="12" t="s">
        <v>2</v>
      </c>
      <c r="J8984" s="12" t="s">
        <v>2</v>
      </c>
    </row>
    <row r="8985" spans="6:10">
      <c r="F8985" s="12" t="s">
        <v>2</v>
      </c>
      <c r="G8985" s="12" t="s">
        <v>2</v>
      </c>
      <c r="I8985" s="12" t="s">
        <v>2</v>
      </c>
      <c r="J8985" s="12" t="s">
        <v>2</v>
      </c>
    </row>
    <row r="8986" spans="6:10">
      <c r="F8986" s="12" t="s">
        <v>2</v>
      </c>
      <c r="G8986" s="12" t="s">
        <v>2</v>
      </c>
      <c r="I8986" s="12" t="s">
        <v>2</v>
      </c>
      <c r="J8986" s="12" t="s">
        <v>2</v>
      </c>
    </row>
    <row r="8987" spans="6:10">
      <c r="F8987" s="12" t="s">
        <v>2</v>
      </c>
      <c r="G8987" s="12" t="s">
        <v>2</v>
      </c>
      <c r="I8987" s="12" t="s">
        <v>2</v>
      </c>
      <c r="J8987" s="12" t="s">
        <v>2</v>
      </c>
    </row>
    <row r="8988" spans="6:10">
      <c r="F8988" s="12" t="s">
        <v>2</v>
      </c>
      <c r="G8988" s="12" t="s">
        <v>2</v>
      </c>
      <c r="I8988" s="12" t="s">
        <v>2</v>
      </c>
      <c r="J8988" s="12" t="s">
        <v>2</v>
      </c>
    </row>
    <row r="8989" spans="6:10">
      <c r="F8989" s="12" t="s">
        <v>2</v>
      </c>
      <c r="G8989" s="12" t="s">
        <v>2</v>
      </c>
      <c r="I8989" s="12" t="s">
        <v>2</v>
      </c>
      <c r="J8989" s="12" t="s">
        <v>2</v>
      </c>
    </row>
    <row r="8990" spans="6:10">
      <c r="F8990" s="12" t="s">
        <v>2</v>
      </c>
      <c r="G8990" s="12" t="s">
        <v>2</v>
      </c>
      <c r="I8990" s="12" t="s">
        <v>2</v>
      </c>
      <c r="J8990" s="12" t="s">
        <v>2</v>
      </c>
    </row>
    <row r="8991" spans="6:10">
      <c r="F8991" s="12" t="s">
        <v>2</v>
      </c>
      <c r="G8991" s="12" t="s">
        <v>2</v>
      </c>
      <c r="I8991" s="12" t="s">
        <v>2</v>
      </c>
      <c r="J8991" s="12" t="s">
        <v>2</v>
      </c>
    </row>
    <row r="8992" spans="6:10">
      <c r="F8992" s="12" t="s">
        <v>2</v>
      </c>
      <c r="G8992" s="12" t="s">
        <v>2</v>
      </c>
      <c r="I8992" s="12" t="s">
        <v>2</v>
      </c>
      <c r="J8992" s="12" t="s">
        <v>2</v>
      </c>
    </row>
    <row r="8993" spans="6:10">
      <c r="F8993" s="12" t="s">
        <v>2</v>
      </c>
      <c r="G8993" s="12" t="s">
        <v>2</v>
      </c>
      <c r="I8993" s="12" t="s">
        <v>2</v>
      </c>
      <c r="J8993" s="12" t="s">
        <v>2</v>
      </c>
    </row>
    <row r="8994" spans="6:10">
      <c r="F8994" s="12" t="s">
        <v>2</v>
      </c>
      <c r="G8994" s="12" t="s">
        <v>2</v>
      </c>
      <c r="I8994" s="12" t="s">
        <v>2</v>
      </c>
      <c r="J8994" s="12" t="s">
        <v>2</v>
      </c>
    </row>
    <row r="8995" spans="6:10">
      <c r="F8995" s="12" t="s">
        <v>2</v>
      </c>
      <c r="G8995" s="12" t="s">
        <v>2</v>
      </c>
      <c r="I8995" s="12" t="s">
        <v>2</v>
      </c>
      <c r="J8995" s="12" t="s">
        <v>2</v>
      </c>
    </row>
    <row r="8996" spans="6:10">
      <c r="F8996" s="12" t="s">
        <v>2</v>
      </c>
      <c r="G8996" s="12" t="s">
        <v>2</v>
      </c>
      <c r="I8996" s="12" t="s">
        <v>2</v>
      </c>
      <c r="J8996" s="12" t="s">
        <v>2</v>
      </c>
    </row>
    <row r="8997" spans="6:10">
      <c r="F8997" s="12" t="s">
        <v>2</v>
      </c>
      <c r="G8997" s="12" t="s">
        <v>2</v>
      </c>
      <c r="I8997" s="12" t="s">
        <v>2</v>
      </c>
      <c r="J8997" s="12" t="s">
        <v>2</v>
      </c>
    </row>
    <row r="8998" spans="6:10">
      <c r="F8998" s="12" t="s">
        <v>2</v>
      </c>
      <c r="G8998" s="12" t="s">
        <v>2</v>
      </c>
      <c r="I8998" s="12" t="s">
        <v>2</v>
      </c>
      <c r="J8998" s="12" t="s">
        <v>2</v>
      </c>
    </row>
    <row r="8999" spans="6:10">
      <c r="F8999" s="12" t="s">
        <v>2</v>
      </c>
      <c r="G8999" s="12" t="s">
        <v>2</v>
      </c>
      <c r="I8999" s="12" t="s">
        <v>2</v>
      </c>
      <c r="J8999" s="12" t="s">
        <v>2</v>
      </c>
    </row>
    <row r="9000" spans="6:10">
      <c r="F9000" s="12" t="s">
        <v>2</v>
      </c>
      <c r="G9000" s="12" t="s">
        <v>2</v>
      </c>
      <c r="I9000" s="12" t="s">
        <v>2</v>
      </c>
      <c r="J9000" s="12" t="s">
        <v>2</v>
      </c>
    </row>
    <row r="9001" spans="6:10">
      <c r="F9001" s="12" t="s">
        <v>2</v>
      </c>
      <c r="G9001" s="12" t="s">
        <v>2</v>
      </c>
      <c r="I9001" s="12" t="s">
        <v>2</v>
      </c>
      <c r="J9001" s="12" t="s">
        <v>2</v>
      </c>
    </row>
    <row r="9002" spans="6:10">
      <c r="F9002" s="12" t="s">
        <v>2</v>
      </c>
      <c r="G9002" s="12" t="s">
        <v>2</v>
      </c>
      <c r="I9002" s="12" t="s">
        <v>2</v>
      </c>
      <c r="J9002" s="12" t="s">
        <v>2</v>
      </c>
    </row>
    <row r="9003" spans="6:10">
      <c r="F9003" s="12" t="s">
        <v>2</v>
      </c>
      <c r="G9003" s="12" t="s">
        <v>2</v>
      </c>
      <c r="I9003" s="12" t="s">
        <v>2</v>
      </c>
      <c r="J9003" s="12" t="s">
        <v>2</v>
      </c>
    </row>
    <row r="9004" spans="6:10">
      <c r="F9004" s="12" t="s">
        <v>2</v>
      </c>
      <c r="G9004" s="12" t="s">
        <v>2</v>
      </c>
      <c r="I9004" s="12" t="s">
        <v>2</v>
      </c>
      <c r="J9004" s="12" t="s">
        <v>2</v>
      </c>
    </row>
    <row r="9005" spans="6:10">
      <c r="F9005" s="12" t="s">
        <v>2</v>
      </c>
      <c r="G9005" s="12" t="s">
        <v>2</v>
      </c>
      <c r="I9005" s="12" t="s">
        <v>2</v>
      </c>
      <c r="J9005" s="12" t="s">
        <v>2</v>
      </c>
    </row>
    <row r="9006" spans="6:10">
      <c r="F9006" s="12" t="s">
        <v>2</v>
      </c>
      <c r="G9006" s="12" t="s">
        <v>2</v>
      </c>
      <c r="I9006" s="12" t="s">
        <v>2</v>
      </c>
      <c r="J9006" s="12" t="s">
        <v>2</v>
      </c>
    </row>
    <row r="9007" spans="6:10">
      <c r="F9007" s="12" t="s">
        <v>2</v>
      </c>
      <c r="G9007" s="12" t="s">
        <v>2</v>
      </c>
      <c r="I9007" s="12" t="s">
        <v>2</v>
      </c>
      <c r="J9007" s="12" t="s">
        <v>2</v>
      </c>
    </row>
    <row r="9008" spans="6:10">
      <c r="F9008" s="12" t="s">
        <v>2</v>
      </c>
      <c r="G9008" s="12" t="s">
        <v>2</v>
      </c>
      <c r="I9008" s="12" t="s">
        <v>2</v>
      </c>
      <c r="J9008" s="12" t="s">
        <v>2</v>
      </c>
    </row>
    <row r="9009" spans="6:10">
      <c r="F9009" s="12" t="s">
        <v>2</v>
      </c>
      <c r="G9009" s="12" t="s">
        <v>2</v>
      </c>
      <c r="I9009" s="12" t="s">
        <v>2</v>
      </c>
      <c r="J9009" s="12" t="s">
        <v>2</v>
      </c>
    </row>
    <row r="9010" spans="6:10">
      <c r="F9010" s="12" t="s">
        <v>2</v>
      </c>
      <c r="G9010" s="12" t="s">
        <v>2</v>
      </c>
      <c r="I9010" s="12" t="s">
        <v>2</v>
      </c>
      <c r="J9010" s="12" t="s">
        <v>2</v>
      </c>
    </row>
    <row r="9011" spans="6:10">
      <c r="F9011" s="12" t="s">
        <v>2</v>
      </c>
      <c r="G9011" s="12" t="s">
        <v>2</v>
      </c>
      <c r="I9011" s="12" t="s">
        <v>2</v>
      </c>
      <c r="J9011" s="12" t="s">
        <v>2</v>
      </c>
    </row>
    <row r="9012" spans="6:10">
      <c r="F9012" s="12" t="s">
        <v>2</v>
      </c>
      <c r="G9012" s="12" t="s">
        <v>2</v>
      </c>
      <c r="I9012" s="12" t="s">
        <v>2</v>
      </c>
      <c r="J9012" s="12" t="s">
        <v>2</v>
      </c>
    </row>
    <row r="9013" spans="6:10">
      <c r="F9013" s="12" t="s">
        <v>2</v>
      </c>
      <c r="G9013" s="12" t="s">
        <v>2</v>
      </c>
      <c r="I9013" s="12" t="s">
        <v>2</v>
      </c>
      <c r="J9013" s="12" t="s">
        <v>2</v>
      </c>
    </row>
    <row r="9014" spans="6:10">
      <c r="F9014" s="12" t="s">
        <v>2</v>
      </c>
      <c r="G9014" s="12" t="s">
        <v>2</v>
      </c>
      <c r="I9014" s="12" t="s">
        <v>2</v>
      </c>
      <c r="J9014" s="12" t="s">
        <v>2</v>
      </c>
    </row>
    <row r="9015" spans="6:10">
      <c r="F9015" s="12" t="s">
        <v>2</v>
      </c>
      <c r="G9015" s="12" t="s">
        <v>2</v>
      </c>
      <c r="I9015" s="12" t="s">
        <v>2</v>
      </c>
      <c r="J9015" s="12" t="s">
        <v>2</v>
      </c>
    </row>
    <row r="9016" spans="6:10">
      <c r="F9016" s="12" t="s">
        <v>2</v>
      </c>
      <c r="G9016" s="12" t="s">
        <v>2</v>
      </c>
      <c r="I9016" s="12" t="s">
        <v>2</v>
      </c>
      <c r="J9016" s="12" t="s">
        <v>2</v>
      </c>
    </row>
    <row r="9017" spans="6:10">
      <c r="F9017" s="12" t="s">
        <v>2</v>
      </c>
      <c r="G9017" s="12" t="s">
        <v>2</v>
      </c>
      <c r="I9017" s="12" t="s">
        <v>2</v>
      </c>
      <c r="J9017" s="12" t="s">
        <v>2</v>
      </c>
    </row>
    <row r="9018" spans="6:10">
      <c r="F9018" s="12" t="s">
        <v>2</v>
      </c>
      <c r="G9018" s="12" t="s">
        <v>2</v>
      </c>
      <c r="I9018" s="12" t="s">
        <v>2</v>
      </c>
      <c r="J9018" s="12" t="s">
        <v>2</v>
      </c>
    </row>
    <row r="9019" spans="6:10">
      <c r="F9019" s="12" t="s">
        <v>2</v>
      </c>
      <c r="G9019" s="12" t="s">
        <v>2</v>
      </c>
      <c r="I9019" s="12" t="s">
        <v>2</v>
      </c>
      <c r="J9019" s="12" t="s">
        <v>2</v>
      </c>
    </row>
    <row r="9020" spans="6:10">
      <c r="F9020" s="12" t="s">
        <v>2</v>
      </c>
      <c r="G9020" s="12" t="s">
        <v>2</v>
      </c>
      <c r="I9020" s="12" t="s">
        <v>2</v>
      </c>
      <c r="J9020" s="12" t="s">
        <v>2</v>
      </c>
    </row>
    <row r="9021" spans="6:10">
      <c r="F9021" s="12" t="s">
        <v>2</v>
      </c>
      <c r="G9021" s="12" t="s">
        <v>2</v>
      </c>
      <c r="I9021" s="12" t="s">
        <v>2</v>
      </c>
      <c r="J9021" s="12" t="s">
        <v>2</v>
      </c>
    </row>
    <row r="9022" spans="6:10">
      <c r="F9022" s="12" t="s">
        <v>2</v>
      </c>
      <c r="G9022" s="12" t="s">
        <v>2</v>
      </c>
      <c r="I9022" s="12" t="s">
        <v>2</v>
      </c>
      <c r="J9022" s="12" t="s">
        <v>2</v>
      </c>
    </row>
    <row r="9023" spans="6:10">
      <c r="F9023" s="12" t="s">
        <v>2</v>
      </c>
      <c r="G9023" s="12" t="s">
        <v>2</v>
      </c>
      <c r="I9023" s="12" t="s">
        <v>2</v>
      </c>
      <c r="J9023" s="12" t="s">
        <v>2</v>
      </c>
    </row>
    <row r="9024" spans="6:10">
      <c r="F9024" s="12" t="s">
        <v>2</v>
      </c>
      <c r="G9024" s="12" t="s">
        <v>2</v>
      </c>
      <c r="I9024" s="12" t="s">
        <v>2</v>
      </c>
      <c r="J9024" s="12" t="s">
        <v>2</v>
      </c>
    </row>
    <row r="9025" spans="6:10">
      <c r="F9025" s="12" t="s">
        <v>2</v>
      </c>
      <c r="G9025" s="12" t="s">
        <v>2</v>
      </c>
      <c r="I9025" s="12" t="s">
        <v>2</v>
      </c>
      <c r="J9025" s="12" t="s">
        <v>2</v>
      </c>
    </row>
    <row r="9026" spans="6:10">
      <c r="F9026" s="12" t="s">
        <v>2</v>
      </c>
      <c r="G9026" s="12" t="s">
        <v>2</v>
      </c>
      <c r="I9026" s="12" t="s">
        <v>2</v>
      </c>
      <c r="J9026" s="12" t="s">
        <v>2</v>
      </c>
    </row>
    <row r="9027" spans="6:10">
      <c r="F9027" s="12" t="s">
        <v>2</v>
      </c>
      <c r="G9027" s="12" t="s">
        <v>2</v>
      </c>
      <c r="I9027" s="12" t="s">
        <v>2</v>
      </c>
      <c r="J9027" s="12" t="s">
        <v>2</v>
      </c>
    </row>
    <row r="9028" spans="6:10">
      <c r="F9028" s="12" t="s">
        <v>2</v>
      </c>
      <c r="G9028" s="12" t="s">
        <v>2</v>
      </c>
      <c r="I9028" s="12" t="s">
        <v>2</v>
      </c>
      <c r="J9028" s="12" t="s">
        <v>2</v>
      </c>
    </row>
    <row r="9029" spans="6:10">
      <c r="F9029" s="12" t="s">
        <v>2</v>
      </c>
      <c r="G9029" s="12" t="s">
        <v>2</v>
      </c>
      <c r="I9029" s="12" t="s">
        <v>2</v>
      </c>
      <c r="J9029" s="12" t="s">
        <v>2</v>
      </c>
    </row>
    <row r="9030" spans="6:10">
      <c r="F9030" s="12" t="s">
        <v>2</v>
      </c>
      <c r="G9030" s="12" t="s">
        <v>2</v>
      </c>
      <c r="I9030" s="12" t="s">
        <v>2</v>
      </c>
      <c r="J9030" s="12" t="s">
        <v>2</v>
      </c>
    </row>
    <row r="9031" spans="6:10">
      <c r="F9031" s="12" t="s">
        <v>2</v>
      </c>
      <c r="G9031" s="12" t="s">
        <v>2</v>
      </c>
      <c r="I9031" s="12" t="s">
        <v>2</v>
      </c>
      <c r="J9031" s="12" t="s">
        <v>2</v>
      </c>
    </row>
    <row r="9032" spans="6:10">
      <c r="F9032" s="12" t="s">
        <v>2</v>
      </c>
      <c r="G9032" s="12" t="s">
        <v>2</v>
      </c>
      <c r="I9032" s="12" t="s">
        <v>2</v>
      </c>
      <c r="J9032" s="12" t="s">
        <v>2</v>
      </c>
    </row>
    <row r="9033" spans="6:10">
      <c r="F9033" s="12" t="s">
        <v>2</v>
      </c>
      <c r="G9033" s="12" t="s">
        <v>2</v>
      </c>
      <c r="I9033" s="12" t="s">
        <v>2</v>
      </c>
      <c r="J9033" s="12" t="s">
        <v>2</v>
      </c>
    </row>
    <row r="9034" spans="6:10">
      <c r="F9034" s="12" t="s">
        <v>2</v>
      </c>
      <c r="G9034" s="12" t="s">
        <v>2</v>
      </c>
      <c r="I9034" s="12" t="s">
        <v>2</v>
      </c>
      <c r="J9034" s="12" t="s">
        <v>2</v>
      </c>
    </row>
    <row r="9035" spans="6:10">
      <c r="F9035" s="12" t="s">
        <v>2</v>
      </c>
      <c r="G9035" s="12" t="s">
        <v>2</v>
      </c>
      <c r="I9035" s="12" t="s">
        <v>2</v>
      </c>
      <c r="J9035" s="12" t="s">
        <v>2</v>
      </c>
    </row>
    <row r="9036" spans="6:10">
      <c r="F9036" s="12" t="s">
        <v>2</v>
      </c>
      <c r="G9036" s="12" t="s">
        <v>2</v>
      </c>
      <c r="I9036" s="12" t="s">
        <v>2</v>
      </c>
      <c r="J9036" s="12" t="s">
        <v>2</v>
      </c>
    </row>
    <row r="9037" spans="6:10">
      <c r="F9037" s="12" t="s">
        <v>2</v>
      </c>
      <c r="G9037" s="12" t="s">
        <v>2</v>
      </c>
      <c r="I9037" s="12" t="s">
        <v>2</v>
      </c>
      <c r="J9037" s="12" t="s">
        <v>2</v>
      </c>
    </row>
    <row r="9038" spans="6:10">
      <c r="F9038" s="12" t="s">
        <v>2</v>
      </c>
      <c r="G9038" s="12" t="s">
        <v>2</v>
      </c>
      <c r="I9038" s="12" t="s">
        <v>2</v>
      </c>
      <c r="J9038" s="12" t="s">
        <v>2</v>
      </c>
    </row>
    <row r="9039" spans="6:10">
      <c r="F9039" s="12" t="s">
        <v>2</v>
      </c>
      <c r="G9039" s="12" t="s">
        <v>2</v>
      </c>
      <c r="I9039" s="12" t="s">
        <v>2</v>
      </c>
      <c r="J9039" s="12" t="s">
        <v>2</v>
      </c>
    </row>
    <row r="9040" spans="6:10">
      <c r="F9040" s="12" t="s">
        <v>2</v>
      </c>
      <c r="G9040" s="12" t="s">
        <v>2</v>
      </c>
      <c r="I9040" s="12" t="s">
        <v>2</v>
      </c>
      <c r="J9040" s="12" t="s">
        <v>2</v>
      </c>
    </row>
    <row r="9041" spans="6:10">
      <c r="F9041" s="12" t="s">
        <v>2</v>
      </c>
      <c r="G9041" s="12" t="s">
        <v>2</v>
      </c>
      <c r="I9041" s="12" t="s">
        <v>2</v>
      </c>
      <c r="J9041" s="12" t="s">
        <v>2</v>
      </c>
    </row>
    <row r="9042" spans="6:10">
      <c r="F9042" s="12" t="s">
        <v>2</v>
      </c>
      <c r="G9042" s="12" t="s">
        <v>2</v>
      </c>
      <c r="I9042" s="12" t="s">
        <v>2</v>
      </c>
      <c r="J9042" s="12" t="s">
        <v>2</v>
      </c>
    </row>
    <row r="9043" spans="6:10">
      <c r="F9043" s="12" t="s">
        <v>2</v>
      </c>
      <c r="G9043" s="12" t="s">
        <v>2</v>
      </c>
      <c r="I9043" s="12" t="s">
        <v>2</v>
      </c>
      <c r="J9043" s="12" t="s">
        <v>2</v>
      </c>
    </row>
    <row r="9044" spans="6:10">
      <c r="F9044" s="12" t="s">
        <v>2</v>
      </c>
      <c r="G9044" s="12" t="s">
        <v>2</v>
      </c>
      <c r="I9044" s="12" t="s">
        <v>2</v>
      </c>
      <c r="J9044" s="12" t="s">
        <v>2</v>
      </c>
    </row>
    <row r="9045" spans="6:10">
      <c r="F9045" s="12" t="s">
        <v>2</v>
      </c>
      <c r="G9045" s="12" t="s">
        <v>2</v>
      </c>
      <c r="I9045" s="12" t="s">
        <v>2</v>
      </c>
      <c r="J9045" s="12" t="s">
        <v>2</v>
      </c>
    </row>
    <row r="9046" spans="6:10">
      <c r="F9046" s="12" t="s">
        <v>2</v>
      </c>
      <c r="G9046" s="12" t="s">
        <v>2</v>
      </c>
      <c r="I9046" s="12" t="s">
        <v>2</v>
      </c>
      <c r="J9046" s="12" t="s">
        <v>2</v>
      </c>
    </row>
    <row r="9047" spans="6:10">
      <c r="F9047" s="12" t="s">
        <v>2</v>
      </c>
      <c r="G9047" s="12" t="s">
        <v>2</v>
      </c>
      <c r="I9047" s="12" t="s">
        <v>2</v>
      </c>
      <c r="J9047" s="12" t="s">
        <v>2</v>
      </c>
    </row>
    <row r="9048" spans="6:10">
      <c r="F9048" s="12" t="s">
        <v>2</v>
      </c>
      <c r="G9048" s="12" t="s">
        <v>2</v>
      </c>
      <c r="I9048" s="12" t="s">
        <v>2</v>
      </c>
      <c r="J9048" s="12" t="s">
        <v>2</v>
      </c>
    </row>
    <row r="9049" spans="6:10">
      <c r="F9049" s="12" t="s">
        <v>2</v>
      </c>
      <c r="G9049" s="12" t="s">
        <v>2</v>
      </c>
      <c r="I9049" s="12" t="s">
        <v>2</v>
      </c>
      <c r="J9049" s="12" t="s">
        <v>2</v>
      </c>
    </row>
    <row r="9050" spans="6:10">
      <c r="F9050" s="12" t="s">
        <v>2</v>
      </c>
      <c r="G9050" s="12" t="s">
        <v>2</v>
      </c>
      <c r="I9050" s="12" t="s">
        <v>2</v>
      </c>
      <c r="J9050" s="12" t="s">
        <v>2</v>
      </c>
    </row>
    <row r="9051" spans="6:10">
      <c r="F9051" s="12" t="s">
        <v>2</v>
      </c>
      <c r="G9051" s="12" t="s">
        <v>2</v>
      </c>
      <c r="I9051" s="12" t="s">
        <v>2</v>
      </c>
      <c r="J9051" s="12" t="s">
        <v>2</v>
      </c>
    </row>
    <row r="9052" spans="6:10">
      <c r="F9052" s="12" t="s">
        <v>2</v>
      </c>
      <c r="G9052" s="12" t="s">
        <v>2</v>
      </c>
      <c r="I9052" s="12" t="s">
        <v>2</v>
      </c>
      <c r="J9052" s="12" t="s">
        <v>2</v>
      </c>
    </row>
    <row r="9053" spans="6:10">
      <c r="F9053" s="12" t="s">
        <v>2</v>
      </c>
      <c r="G9053" s="12" t="s">
        <v>2</v>
      </c>
      <c r="I9053" s="12" t="s">
        <v>2</v>
      </c>
      <c r="J9053" s="12" t="s">
        <v>2</v>
      </c>
    </row>
    <row r="9054" spans="6:10">
      <c r="F9054" s="12" t="s">
        <v>2</v>
      </c>
      <c r="G9054" s="12" t="s">
        <v>2</v>
      </c>
      <c r="I9054" s="12" t="s">
        <v>2</v>
      </c>
      <c r="J9054" s="12" t="s">
        <v>2</v>
      </c>
    </row>
    <row r="9055" spans="6:10">
      <c r="F9055" s="12" t="s">
        <v>2</v>
      </c>
      <c r="G9055" s="12" t="s">
        <v>2</v>
      </c>
      <c r="I9055" s="12" t="s">
        <v>2</v>
      </c>
      <c r="J9055" s="12" t="s">
        <v>2</v>
      </c>
    </row>
    <row r="9056" spans="6:10">
      <c r="F9056" s="12" t="s">
        <v>2</v>
      </c>
      <c r="G9056" s="12" t="s">
        <v>2</v>
      </c>
      <c r="I9056" s="12" t="s">
        <v>2</v>
      </c>
      <c r="J9056" s="12" t="s">
        <v>2</v>
      </c>
    </row>
    <row r="9057" spans="6:10">
      <c r="F9057" s="12" t="s">
        <v>2</v>
      </c>
      <c r="G9057" s="12" t="s">
        <v>2</v>
      </c>
      <c r="I9057" s="12" t="s">
        <v>2</v>
      </c>
      <c r="J9057" s="12" t="s">
        <v>2</v>
      </c>
    </row>
    <row r="9058" spans="6:10">
      <c r="F9058" s="12" t="s">
        <v>2</v>
      </c>
      <c r="G9058" s="12" t="s">
        <v>2</v>
      </c>
      <c r="I9058" s="12" t="s">
        <v>2</v>
      </c>
      <c r="J9058" s="12" t="s">
        <v>2</v>
      </c>
    </row>
    <row r="9059" spans="6:10">
      <c r="F9059" s="12" t="s">
        <v>2</v>
      </c>
      <c r="G9059" s="12" t="s">
        <v>2</v>
      </c>
      <c r="I9059" s="12" t="s">
        <v>2</v>
      </c>
      <c r="J9059" s="12" t="s">
        <v>2</v>
      </c>
    </row>
    <row r="9060" spans="6:10">
      <c r="F9060" s="12" t="s">
        <v>2</v>
      </c>
      <c r="G9060" s="12" t="s">
        <v>2</v>
      </c>
      <c r="I9060" s="12" t="s">
        <v>2</v>
      </c>
      <c r="J9060" s="12" t="s">
        <v>2</v>
      </c>
    </row>
    <row r="9061" spans="6:10">
      <c r="F9061" s="12" t="s">
        <v>2</v>
      </c>
      <c r="G9061" s="12" t="s">
        <v>2</v>
      </c>
      <c r="I9061" s="12" t="s">
        <v>2</v>
      </c>
      <c r="J9061" s="12" t="s">
        <v>2</v>
      </c>
    </row>
    <row r="9062" spans="6:10">
      <c r="F9062" s="12" t="s">
        <v>2</v>
      </c>
      <c r="G9062" s="12" t="s">
        <v>2</v>
      </c>
      <c r="I9062" s="12" t="s">
        <v>2</v>
      </c>
      <c r="J9062" s="12" t="s">
        <v>2</v>
      </c>
    </row>
    <row r="9063" spans="6:10">
      <c r="F9063" s="12" t="s">
        <v>2</v>
      </c>
      <c r="G9063" s="12" t="s">
        <v>2</v>
      </c>
      <c r="I9063" s="12" t="s">
        <v>2</v>
      </c>
      <c r="J9063" s="12" t="s">
        <v>2</v>
      </c>
    </row>
    <row r="9064" spans="6:10">
      <c r="F9064" s="12" t="s">
        <v>2</v>
      </c>
      <c r="G9064" s="12" t="s">
        <v>2</v>
      </c>
      <c r="I9064" s="12" t="s">
        <v>2</v>
      </c>
      <c r="J9064" s="12" t="s">
        <v>2</v>
      </c>
    </row>
    <row r="9065" spans="6:10">
      <c r="F9065" s="12" t="s">
        <v>2</v>
      </c>
      <c r="G9065" s="12" t="s">
        <v>2</v>
      </c>
      <c r="I9065" s="12" t="s">
        <v>2</v>
      </c>
      <c r="J9065" s="12" t="s">
        <v>2</v>
      </c>
    </row>
    <row r="9066" spans="6:10">
      <c r="F9066" s="12" t="s">
        <v>2</v>
      </c>
      <c r="G9066" s="12" t="s">
        <v>2</v>
      </c>
      <c r="I9066" s="12" t="s">
        <v>2</v>
      </c>
      <c r="J9066" s="12" t="s">
        <v>2</v>
      </c>
    </row>
    <row r="9067" spans="6:10">
      <c r="F9067" s="12" t="s">
        <v>2</v>
      </c>
      <c r="G9067" s="12" t="s">
        <v>2</v>
      </c>
      <c r="I9067" s="12" t="s">
        <v>2</v>
      </c>
      <c r="J9067" s="12" t="s">
        <v>2</v>
      </c>
    </row>
    <row r="9068" spans="6:10">
      <c r="F9068" s="12" t="s">
        <v>2</v>
      </c>
      <c r="G9068" s="12" t="s">
        <v>2</v>
      </c>
      <c r="I9068" s="12" t="s">
        <v>2</v>
      </c>
      <c r="J9068" s="12" t="s">
        <v>2</v>
      </c>
    </row>
    <row r="9069" spans="6:10">
      <c r="F9069" s="12" t="s">
        <v>2</v>
      </c>
      <c r="G9069" s="12" t="s">
        <v>2</v>
      </c>
      <c r="I9069" s="12" t="s">
        <v>2</v>
      </c>
      <c r="J9069" s="12" t="s">
        <v>2</v>
      </c>
    </row>
    <row r="9070" spans="6:10">
      <c r="F9070" s="12" t="s">
        <v>2</v>
      </c>
      <c r="G9070" s="12" t="s">
        <v>2</v>
      </c>
      <c r="I9070" s="12" t="s">
        <v>2</v>
      </c>
      <c r="J9070" s="12" t="s">
        <v>2</v>
      </c>
    </row>
    <row r="9071" spans="6:10">
      <c r="F9071" s="12" t="s">
        <v>2</v>
      </c>
      <c r="G9071" s="12" t="s">
        <v>2</v>
      </c>
      <c r="I9071" s="12" t="s">
        <v>2</v>
      </c>
      <c r="J9071" s="12" t="s">
        <v>2</v>
      </c>
    </row>
    <row r="9072" spans="6:10">
      <c r="F9072" s="12" t="s">
        <v>2</v>
      </c>
      <c r="G9072" s="12" t="s">
        <v>2</v>
      </c>
      <c r="I9072" s="12" t="s">
        <v>2</v>
      </c>
      <c r="J9072" s="12" t="s">
        <v>2</v>
      </c>
    </row>
    <row r="9073" spans="6:10">
      <c r="F9073" s="12" t="s">
        <v>2</v>
      </c>
      <c r="G9073" s="12" t="s">
        <v>2</v>
      </c>
      <c r="I9073" s="12" t="s">
        <v>2</v>
      </c>
      <c r="J9073" s="12" t="s">
        <v>2</v>
      </c>
    </row>
    <row r="9074" spans="6:10">
      <c r="F9074" s="12" t="s">
        <v>2</v>
      </c>
      <c r="G9074" s="12" t="s">
        <v>2</v>
      </c>
      <c r="I9074" s="12" t="s">
        <v>2</v>
      </c>
      <c r="J9074" s="12" t="s">
        <v>2</v>
      </c>
    </row>
    <row r="9075" spans="6:10">
      <c r="F9075" s="12" t="s">
        <v>2</v>
      </c>
      <c r="G9075" s="12" t="s">
        <v>2</v>
      </c>
      <c r="I9075" s="12" t="s">
        <v>2</v>
      </c>
      <c r="J9075" s="12" t="s">
        <v>2</v>
      </c>
    </row>
    <row r="9076" spans="6:10">
      <c r="F9076" s="12" t="s">
        <v>2</v>
      </c>
      <c r="G9076" s="12" t="s">
        <v>2</v>
      </c>
      <c r="I9076" s="12" t="s">
        <v>2</v>
      </c>
      <c r="J9076" s="12" t="s">
        <v>2</v>
      </c>
    </row>
    <row r="9077" spans="6:10">
      <c r="F9077" s="12" t="s">
        <v>2</v>
      </c>
      <c r="G9077" s="12" t="s">
        <v>2</v>
      </c>
      <c r="I9077" s="12" t="s">
        <v>2</v>
      </c>
      <c r="J9077" s="12" t="s">
        <v>2</v>
      </c>
    </row>
    <row r="9078" spans="6:10">
      <c r="F9078" s="12" t="s">
        <v>2</v>
      </c>
      <c r="G9078" s="12" t="s">
        <v>2</v>
      </c>
      <c r="I9078" s="12" t="s">
        <v>2</v>
      </c>
      <c r="J9078" s="12" t="s">
        <v>2</v>
      </c>
    </row>
    <row r="9079" spans="6:10">
      <c r="F9079" s="12" t="s">
        <v>2</v>
      </c>
      <c r="G9079" s="12" t="s">
        <v>2</v>
      </c>
      <c r="I9079" s="12" t="s">
        <v>2</v>
      </c>
      <c r="J9079" s="12" t="s">
        <v>2</v>
      </c>
    </row>
    <row r="9080" spans="6:10">
      <c r="F9080" s="12" t="s">
        <v>2</v>
      </c>
      <c r="G9080" s="12" t="s">
        <v>2</v>
      </c>
      <c r="I9080" s="12" t="s">
        <v>2</v>
      </c>
      <c r="J9080" s="12" t="s">
        <v>2</v>
      </c>
    </row>
    <row r="9081" spans="6:10">
      <c r="F9081" s="12" t="s">
        <v>2</v>
      </c>
      <c r="G9081" s="12" t="s">
        <v>2</v>
      </c>
      <c r="I9081" s="12" t="s">
        <v>2</v>
      </c>
      <c r="J9081" s="12" t="s">
        <v>2</v>
      </c>
    </row>
    <row r="9082" spans="6:10">
      <c r="F9082" s="12" t="s">
        <v>2</v>
      </c>
      <c r="G9082" s="12" t="s">
        <v>2</v>
      </c>
      <c r="I9082" s="12" t="s">
        <v>2</v>
      </c>
      <c r="J9082" s="12" t="s">
        <v>2</v>
      </c>
    </row>
    <row r="9083" spans="6:10">
      <c r="F9083" s="12" t="s">
        <v>2</v>
      </c>
      <c r="G9083" s="12" t="s">
        <v>2</v>
      </c>
      <c r="I9083" s="12" t="s">
        <v>2</v>
      </c>
      <c r="J9083" s="12" t="s">
        <v>2</v>
      </c>
    </row>
    <row r="9084" spans="6:10">
      <c r="F9084" s="12" t="s">
        <v>2</v>
      </c>
      <c r="G9084" s="12" t="s">
        <v>2</v>
      </c>
      <c r="I9084" s="12" t="s">
        <v>2</v>
      </c>
      <c r="J9084" s="12" t="s">
        <v>2</v>
      </c>
    </row>
    <row r="9085" spans="6:10">
      <c r="F9085" s="12" t="s">
        <v>2</v>
      </c>
      <c r="G9085" s="12" t="s">
        <v>2</v>
      </c>
      <c r="I9085" s="12" t="s">
        <v>2</v>
      </c>
      <c r="J9085" s="12" t="s">
        <v>2</v>
      </c>
    </row>
    <row r="9086" spans="6:10">
      <c r="F9086" s="12" t="s">
        <v>2</v>
      </c>
      <c r="G9086" s="12" t="s">
        <v>2</v>
      </c>
      <c r="I9086" s="12" t="s">
        <v>2</v>
      </c>
      <c r="J9086" s="12" t="s">
        <v>2</v>
      </c>
    </row>
    <row r="9087" spans="6:10">
      <c r="F9087" s="12" t="s">
        <v>2</v>
      </c>
      <c r="G9087" s="12" t="s">
        <v>2</v>
      </c>
      <c r="I9087" s="12" t="s">
        <v>2</v>
      </c>
      <c r="J9087" s="12" t="s">
        <v>2</v>
      </c>
    </row>
    <row r="9088" spans="6:10">
      <c r="F9088" s="12" t="s">
        <v>2</v>
      </c>
      <c r="G9088" s="12" t="s">
        <v>2</v>
      </c>
      <c r="I9088" s="12" t="s">
        <v>2</v>
      </c>
      <c r="J9088" s="12" t="s">
        <v>2</v>
      </c>
    </row>
    <row r="9089" spans="6:10">
      <c r="F9089" s="12" t="s">
        <v>2</v>
      </c>
      <c r="G9089" s="12" t="s">
        <v>2</v>
      </c>
      <c r="I9089" s="12" t="s">
        <v>2</v>
      </c>
      <c r="J9089" s="12" t="s">
        <v>2</v>
      </c>
    </row>
    <row r="9090" spans="6:10">
      <c r="F9090" s="12" t="s">
        <v>2</v>
      </c>
      <c r="G9090" s="12" t="s">
        <v>2</v>
      </c>
      <c r="I9090" s="12" t="s">
        <v>2</v>
      </c>
      <c r="J9090" s="12" t="s">
        <v>2</v>
      </c>
    </row>
    <row r="9091" spans="6:10">
      <c r="F9091" s="12" t="s">
        <v>2</v>
      </c>
      <c r="G9091" s="12" t="s">
        <v>2</v>
      </c>
      <c r="I9091" s="12" t="s">
        <v>2</v>
      </c>
      <c r="J9091" s="12" t="s">
        <v>2</v>
      </c>
    </row>
    <row r="9092" spans="6:10">
      <c r="F9092" s="12" t="s">
        <v>2</v>
      </c>
      <c r="G9092" s="12" t="s">
        <v>2</v>
      </c>
      <c r="I9092" s="12" t="s">
        <v>2</v>
      </c>
      <c r="J9092" s="12" t="s">
        <v>2</v>
      </c>
    </row>
    <row r="9093" spans="6:10">
      <c r="F9093" s="12" t="s">
        <v>2</v>
      </c>
      <c r="G9093" s="12" t="s">
        <v>2</v>
      </c>
      <c r="I9093" s="12" t="s">
        <v>2</v>
      </c>
      <c r="J9093" s="12" t="s">
        <v>2</v>
      </c>
    </row>
    <row r="9094" spans="6:10">
      <c r="F9094" s="12" t="s">
        <v>2</v>
      </c>
      <c r="G9094" s="12" t="s">
        <v>2</v>
      </c>
      <c r="I9094" s="12" t="s">
        <v>2</v>
      </c>
      <c r="J9094" s="12" t="s">
        <v>2</v>
      </c>
    </row>
    <row r="9095" spans="6:10">
      <c r="F9095" s="12" t="s">
        <v>2</v>
      </c>
      <c r="G9095" s="12" t="s">
        <v>2</v>
      </c>
      <c r="I9095" s="12" t="s">
        <v>2</v>
      </c>
      <c r="J9095" s="12" t="s">
        <v>2</v>
      </c>
    </row>
    <row r="9096" spans="6:10">
      <c r="F9096" s="12" t="s">
        <v>2</v>
      </c>
      <c r="G9096" s="12" t="s">
        <v>2</v>
      </c>
      <c r="I9096" s="12" t="s">
        <v>2</v>
      </c>
      <c r="J9096" s="12" t="s">
        <v>2</v>
      </c>
    </row>
    <row r="9097" spans="6:10">
      <c r="F9097" s="12" t="s">
        <v>2</v>
      </c>
      <c r="G9097" s="12" t="s">
        <v>2</v>
      </c>
      <c r="I9097" s="12" t="s">
        <v>2</v>
      </c>
      <c r="J9097" s="12" t="s">
        <v>2</v>
      </c>
    </row>
    <row r="9098" spans="6:10">
      <c r="F9098" s="12" t="s">
        <v>2</v>
      </c>
      <c r="G9098" s="12" t="s">
        <v>2</v>
      </c>
      <c r="I9098" s="12" t="s">
        <v>2</v>
      </c>
      <c r="J9098" s="12" t="s">
        <v>2</v>
      </c>
    </row>
    <row r="9099" spans="6:10">
      <c r="F9099" s="12" t="s">
        <v>2</v>
      </c>
      <c r="G9099" s="12" t="s">
        <v>2</v>
      </c>
      <c r="I9099" s="12" t="s">
        <v>2</v>
      </c>
      <c r="J9099" s="12" t="s">
        <v>2</v>
      </c>
    </row>
    <row r="9100" spans="6:10">
      <c r="F9100" s="12" t="s">
        <v>2</v>
      </c>
      <c r="G9100" s="12" t="s">
        <v>2</v>
      </c>
      <c r="I9100" s="12" t="s">
        <v>2</v>
      </c>
      <c r="J9100" s="12" t="s">
        <v>2</v>
      </c>
    </row>
    <row r="9101" spans="6:10">
      <c r="F9101" s="12" t="s">
        <v>2</v>
      </c>
      <c r="G9101" s="12" t="s">
        <v>2</v>
      </c>
      <c r="I9101" s="12" t="s">
        <v>2</v>
      </c>
      <c r="J9101" s="12" t="s">
        <v>2</v>
      </c>
    </row>
    <row r="9102" spans="6:10">
      <c r="F9102" s="12" t="s">
        <v>2</v>
      </c>
      <c r="G9102" s="12" t="s">
        <v>2</v>
      </c>
      <c r="I9102" s="12" t="s">
        <v>2</v>
      </c>
      <c r="J9102" s="12" t="s">
        <v>2</v>
      </c>
    </row>
    <row r="9103" spans="6:10">
      <c r="F9103" s="12" t="s">
        <v>2</v>
      </c>
      <c r="G9103" s="12" t="s">
        <v>2</v>
      </c>
      <c r="I9103" s="12" t="s">
        <v>2</v>
      </c>
      <c r="J9103" s="12" t="s">
        <v>2</v>
      </c>
    </row>
    <row r="9104" spans="6:10">
      <c r="F9104" s="12" t="s">
        <v>2</v>
      </c>
      <c r="G9104" s="12" t="s">
        <v>2</v>
      </c>
      <c r="I9104" s="12" t="s">
        <v>2</v>
      </c>
      <c r="J9104" s="12" t="s">
        <v>2</v>
      </c>
    </row>
    <row r="9105" spans="6:10">
      <c r="F9105" s="12" t="s">
        <v>2</v>
      </c>
      <c r="G9105" s="12" t="s">
        <v>2</v>
      </c>
      <c r="I9105" s="12" t="s">
        <v>2</v>
      </c>
      <c r="J9105" s="12" t="s">
        <v>2</v>
      </c>
    </row>
    <row r="9106" spans="6:10">
      <c r="F9106" s="12" t="s">
        <v>2</v>
      </c>
      <c r="G9106" s="12" t="s">
        <v>2</v>
      </c>
      <c r="I9106" s="12" t="s">
        <v>2</v>
      </c>
      <c r="J9106" s="12" t="s">
        <v>2</v>
      </c>
    </row>
    <row r="9107" spans="6:10">
      <c r="F9107" s="12" t="s">
        <v>2</v>
      </c>
      <c r="G9107" s="12" t="s">
        <v>2</v>
      </c>
      <c r="I9107" s="12" t="s">
        <v>2</v>
      </c>
      <c r="J9107" s="12" t="s">
        <v>2</v>
      </c>
    </row>
    <row r="9108" spans="6:10">
      <c r="F9108" s="12" t="s">
        <v>2</v>
      </c>
      <c r="G9108" s="12" t="s">
        <v>2</v>
      </c>
      <c r="I9108" s="12" t="s">
        <v>2</v>
      </c>
      <c r="J9108" s="12" t="s">
        <v>2</v>
      </c>
    </row>
    <row r="9109" spans="6:10">
      <c r="F9109" s="12" t="s">
        <v>2</v>
      </c>
      <c r="G9109" s="12" t="s">
        <v>2</v>
      </c>
      <c r="I9109" s="12" t="s">
        <v>2</v>
      </c>
      <c r="J9109" s="12" t="s">
        <v>2</v>
      </c>
    </row>
    <row r="9110" spans="6:10">
      <c r="F9110" s="12" t="s">
        <v>2</v>
      </c>
      <c r="G9110" s="12" t="s">
        <v>2</v>
      </c>
      <c r="I9110" s="12" t="s">
        <v>2</v>
      </c>
      <c r="J9110" s="12" t="s">
        <v>2</v>
      </c>
    </row>
    <row r="9111" spans="6:10">
      <c r="F9111" s="12" t="s">
        <v>2</v>
      </c>
      <c r="G9111" s="12" t="s">
        <v>2</v>
      </c>
      <c r="I9111" s="12" t="s">
        <v>2</v>
      </c>
      <c r="J9111" s="12" t="s">
        <v>2</v>
      </c>
    </row>
    <row r="9112" spans="6:10">
      <c r="F9112" s="12" t="s">
        <v>2</v>
      </c>
      <c r="G9112" s="12" t="s">
        <v>2</v>
      </c>
      <c r="I9112" s="12" t="s">
        <v>2</v>
      </c>
      <c r="J9112" s="12" t="s">
        <v>2</v>
      </c>
    </row>
    <row r="9113" spans="6:10">
      <c r="F9113" s="12" t="s">
        <v>2</v>
      </c>
      <c r="G9113" s="12" t="s">
        <v>2</v>
      </c>
      <c r="I9113" s="12" t="s">
        <v>2</v>
      </c>
      <c r="J9113" s="12" t="s">
        <v>2</v>
      </c>
    </row>
    <row r="9114" spans="6:10">
      <c r="F9114" s="12" t="s">
        <v>2</v>
      </c>
      <c r="G9114" s="12" t="s">
        <v>2</v>
      </c>
      <c r="I9114" s="12" t="s">
        <v>2</v>
      </c>
      <c r="J9114" s="12" t="s">
        <v>2</v>
      </c>
    </row>
    <row r="9115" spans="6:10">
      <c r="F9115" s="12" t="s">
        <v>2</v>
      </c>
      <c r="G9115" s="12" t="s">
        <v>2</v>
      </c>
      <c r="I9115" s="12" t="s">
        <v>2</v>
      </c>
      <c r="J9115" s="12" t="s">
        <v>2</v>
      </c>
    </row>
    <row r="9116" spans="6:10">
      <c r="F9116" s="12" t="s">
        <v>2</v>
      </c>
      <c r="G9116" s="12" t="s">
        <v>2</v>
      </c>
      <c r="I9116" s="12" t="s">
        <v>2</v>
      </c>
      <c r="J9116" s="12" t="s">
        <v>2</v>
      </c>
    </row>
    <row r="9117" spans="6:10">
      <c r="F9117" s="12" t="s">
        <v>2</v>
      </c>
      <c r="G9117" s="12" t="s">
        <v>2</v>
      </c>
      <c r="I9117" s="12" t="s">
        <v>2</v>
      </c>
      <c r="J9117" s="12" t="s">
        <v>2</v>
      </c>
    </row>
    <row r="9118" spans="6:10">
      <c r="F9118" s="12" t="s">
        <v>2</v>
      </c>
      <c r="G9118" s="12" t="s">
        <v>2</v>
      </c>
      <c r="I9118" s="12" t="s">
        <v>2</v>
      </c>
      <c r="J9118" s="12" t="s">
        <v>2</v>
      </c>
    </row>
    <row r="9119" spans="6:10">
      <c r="F9119" s="12" t="s">
        <v>2</v>
      </c>
      <c r="G9119" s="12" t="s">
        <v>2</v>
      </c>
      <c r="I9119" s="12" t="s">
        <v>2</v>
      </c>
      <c r="J9119" s="12" t="s">
        <v>2</v>
      </c>
    </row>
    <row r="9120" spans="6:10">
      <c r="F9120" s="12" t="s">
        <v>2</v>
      </c>
      <c r="G9120" s="12" t="s">
        <v>2</v>
      </c>
      <c r="I9120" s="12" t="s">
        <v>2</v>
      </c>
      <c r="J9120" s="12" t="s">
        <v>2</v>
      </c>
    </row>
    <row r="9121" spans="6:10">
      <c r="F9121" s="12" t="s">
        <v>2</v>
      </c>
      <c r="G9121" s="12" t="s">
        <v>2</v>
      </c>
      <c r="I9121" s="12" t="s">
        <v>2</v>
      </c>
      <c r="J9121" s="12" t="s">
        <v>2</v>
      </c>
    </row>
    <row r="9122" spans="6:10">
      <c r="F9122" s="12" t="s">
        <v>2</v>
      </c>
      <c r="G9122" s="12" t="s">
        <v>2</v>
      </c>
      <c r="I9122" s="12" t="s">
        <v>2</v>
      </c>
      <c r="J9122" s="12" t="s">
        <v>2</v>
      </c>
    </row>
    <row r="9123" spans="6:10">
      <c r="F9123" s="12" t="s">
        <v>2</v>
      </c>
      <c r="G9123" s="12" t="s">
        <v>2</v>
      </c>
      <c r="I9123" s="12" t="s">
        <v>2</v>
      </c>
      <c r="J9123" s="12" t="s">
        <v>2</v>
      </c>
    </row>
    <row r="9124" spans="6:10">
      <c r="F9124" s="12" t="s">
        <v>2</v>
      </c>
      <c r="G9124" s="12" t="s">
        <v>2</v>
      </c>
      <c r="I9124" s="12" t="s">
        <v>2</v>
      </c>
      <c r="J9124" s="12" t="s">
        <v>2</v>
      </c>
    </row>
    <row r="9125" spans="6:10">
      <c r="F9125" s="12" t="s">
        <v>2</v>
      </c>
      <c r="G9125" s="12" t="s">
        <v>2</v>
      </c>
      <c r="I9125" s="12" t="s">
        <v>2</v>
      </c>
      <c r="J9125" s="12" t="s">
        <v>2</v>
      </c>
    </row>
    <row r="9126" spans="6:10">
      <c r="F9126" s="12" t="s">
        <v>2</v>
      </c>
      <c r="G9126" s="12" t="s">
        <v>2</v>
      </c>
      <c r="I9126" s="12" t="s">
        <v>2</v>
      </c>
      <c r="J9126" s="12" t="s">
        <v>2</v>
      </c>
    </row>
    <row r="9127" spans="6:10">
      <c r="F9127" s="12" t="s">
        <v>2</v>
      </c>
      <c r="G9127" s="12" t="s">
        <v>2</v>
      </c>
      <c r="I9127" s="12" t="s">
        <v>2</v>
      </c>
      <c r="J9127" s="12" t="s">
        <v>2</v>
      </c>
    </row>
    <row r="9128" spans="6:10">
      <c r="F9128" s="12" t="s">
        <v>2</v>
      </c>
      <c r="G9128" s="12" t="s">
        <v>2</v>
      </c>
      <c r="I9128" s="12" t="s">
        <v>2</v>
      </c>
      <c r="J9128" s="12" t="s">
        <v>2</v>
      </c>
    </row>
    <row r="9129" spans="6:10">
      <c r="F9129" s="12" t="s">
        <v>2</v>
      </c>
      <c r="G9129" s="12" t="s">
        <v>2</v>
      </c>
      <c r="I9129" s="12" t="s">
        <v>2</v>
      </c>
      <c r="J9129" s="12" t="s">
        <v>2</v>
      </c>
    </row>
    <row r="9130" spans="6:10">
      <c r="F9130" s="12" t="s">
        <v>2</v>
      </c>
      <c r="G9130" s="12" t="s">
        <v>2</v>
      </c>
      <c r="I9130" s="12" t="s">
        <v>2</v>
      </c>
      <c r="J9130" s="12" t="s">
        <v>2</v>
      </c>
    </row>
    <row r="9131" spans="6:10">
      <c r="F9131" s="12" t="s">
        <v>2</v>
      </c>
      <c r="G9131" s="12" t="s">
        <v>2</v>
      </c>
      <c r="I9131" s="12" t="s">
        <v>2</v>
      </c>
      <c r="J9131" s="12" t="s">
        <v>2</v>
      </c>
    </row>
    <row r="9132" spans="6:10">
      <c r="F9132" s="12" t="s">
        <v>2</v>
      </c>
      <c r="G9132" s="12" t="s">
        <v>2</v>
      </c>
      <c r="I9132" s="12" t="s">
        <v>2</v>
      </c>
      <c r="J9132" s="12" t="s">
        <v>2</v>
      </c>
    </row>
    <row r="9133" spans="6:10">
      <c r="F9133" s="12" t="s">
        <v>2</v>
      </c>
      <c r="G9133" s="12" t="s">
        <v>2</v>
      </c>
      <c r="I9133" s="12" t="s">
        <v>2</v>
      </c>
      <c r="J9133" s="12" t="s">
        <v>2</v>
      </c>
    </row>
    <row r="9134" spans="6:10">
      <c r="F9134" s="12" t="s">
        <v>2</v>
      </c>
      <c r="G9134" s="12" t="s">
        <v>2</v>
      </c>
      <c r="I9134" s="12" t="s">
        <v>2</v>
      </c>
      <c r="J9134" s="12" t="s">
        <v>2</v>
      </c>
    </row>
    <row r="9135" spans="6:10">
      <c r="F9135" s="12" t="s">
        <v>2</v>
      </c>
      <c r="G9135" s="12" t="s">
        <v>2</v>
      </c>
      <c r="I9135" s="12" t="s">
        <v>2</v>
      </c>
      <c r="J9135" s="12" t="s">
        <v>2</v>
      </c>
    </row>
    <row r="9136" spans="6:10">
      <c r="F9136" s="12" t="s">
        <v>2</v>
      </c>
      <c r="G9136" s="12" t="s">
        <v>2</v>
      </c>
      <c r="I9136" s="12" t="s">
        <v>2</v>
      </c>
      <c r="J9136" s="12" t="s">
        <v>2</v>
      </c>
    </row>
    <row r="9137" spans="6:10">
      <c r="F9137" s="12" t="s">
        <v>2</v>
      </c>
      <c r="G9137" s="12" t="s">
        <v>2</v>
      </c>
      <c r="I9137" s="12" t="s">
        <v>2</v>
      </c>
      <c r="J9137" s="12" t="s">
        <v>2</v>
      </c>
    </row>
    <row r="9138" spans="6:10">
      <c r="F9138" s="12" t="s">
        <v>2</v>
      </c>
      <c r="G9138" s="12" t="s">
        <v>2</v>
      </c>
      <c r="I9138" s="12" t="s">
        <v>2</v>
      </c>
      <c r="J9138" s="12" t="s">
        <v>2</v>
      </c>
    </row>
    <row r="9139" spans="6:10">
      <c r="F9139" s="12" t="s">
        <v>2</v>
      </c>
      <c r="G9139" s="12" t="s">
        <v>2</v>
      </c>
      <c r="I9139" s="12" t="s">
        <v>2</v>
      </c>
      <c r="J9139" s="12" t="s">
        <v>2</v>
      </c>
    </row>
    <row r="9140" spans="6:10">
      <c r="F9140" s="12" t="s">
        <v>2</v>
      </c>
      <c r="G9140" s="12" t="s">
        <v>2</v>
      </c>
      <c r="I9140" s="12" t="s">
        <v>2</v>
      </c>
      <c r="J9140" s="12" t="s">
        <v>2</v>
      </c>
    </row>
    <row r="9141" spans="6:10">
      <c r="F9141" s="12" t="s">
        <v>2</v>
      </c>
      <c r="G9141" s="12" t="s">
        <v>2</v>
      </c>
      <c r="I9141" s="12" t="s">
        <v>2</v>
      </c>
      <c r="J9141" s="12" t="s">
        <v>2</v>
      </c>
    </row>
    <row r="9142" spans="6:10">
      <c r="F9142" s="12" t="s">
        <v>2</v>
      </c>
      <c r="G9142" s="12" t="s">
        <v>2</v>
      </c>
      <c r="I9142" s="12" t="s">
        <v>2</v>
      </c>
      <c r="J9142" s="12" t="s">
        <v>2</v>
      </c>
    </row>
    <row r="9143" spans="6:10">
      <c r="F9143" s="12" t="s">
        <v>2</v>
      </c>
      <c r="G9143" s="12" t="s">
        <v>2</v>
      </c>
      <c r="I9143" s="12" t="s">
        <v>2</v>
      </c>
      <c r="J9143" s="12" t="s">
        <v>2</v>
      </c>
    </row>
    <row r="9144" spans="6:10">
      <c r="F9144" s="12" t="s">
        <v>2</v>
      </c>
      <c r="G9144" s="12" t="s">
        <v>2</v>
      </c>
      <c r="I9144" s="12" t="s">
        <v>2</v>
      </c>
      <c r="J9144" s="12" t="s">
        <v>2</v>
      </c>
    </row>
    <row r="9145" spans="6:10">
      <c r="F9145" s="12" t="s">
        <v>2</v>
      </c>
      <c r="G9145" s="12" t="s">
        <v>2</v>
      </c>
      <c r="I9145" s="12" t="s">
        <v>2</v>
      </c>
      <c r="J9145" s="12" t="s">
        <v>2</v>
      </c>
    </row>
    <row r="9146" spans="6:10">
      <c r="F9146" s="12" t="s">
        <v>2</v>
      </c>
      <c r="G9146" s="12" t="s">
        <v>2</v>
      </c>
      <c r="I9146" s="12" t="s">
        <v>2</v>
      </c>
      <c r="J9146" s="12" t="s">
        <v>2</v>
      </c>
    </row>
    <row r="9147" spans="6:10">
      <c r="F9147" s="12" t="s">
        <v>2</v>
      </c>
      <c r="G9147" s="12" t="s">
        <v>2</v>
      </c>
      <c r="I9147" s="12" t="s">
        <v>2</v>
      </c>
      <c r="J9147" s="12" t="s">
        <v>2</v>
      </c>
    </row>
    <row r="9148" spans="6:10">
      <c r="F9148" s="12" t="s">
        <v>2</v>
      </c>
      <c r="G9148" s="12" t="s">
        <v>2</v>
      </c>
      <c r="I9148" s="12" t="s">
        <v>2</v>
      </c>
      <c r="J9148" s="12" t="s">
        <v>2</v>
      </c>
    </row>
    <row r="9149" spans="6:10">
      <c r="F9149" s="12" t="s">
        <v>2</v>
      </c>
      <c r="G9149" s="12" t="s">
        <v>2</v>
      </c>
      <c r="I9149" s="12" t="s">
        <v>2</v>
      </c>
      <c r="J9149" s="12" t="s">
        <v>2</v>
      </c>
    </row>
    <row r="9150" spans="6:10">
      <c r="F9150" s="12" t="s">
        <v>2</v>
      </c>
      <c r="G9150" s="12" t="s">
        <v>2</v>
      </c>
      <c r="I9150" s="12" t="s">
        <v>2</v>
      </c>
      <c r="J9150" s="12" t="s">
        <v>2</v>
      </c>
    </row>
    <row r="9151" spans="6:10">
      <c r="F9151" s="12" t="s">
        <v>2</v>
      </c>
      <c r="G9151" s="12" t="s">
        <v>2</v>
      </c>
      <c r="I9151" s="12" t="s">
        <v>2</v>
      </c>
      <c r="J9151" s="12" t="s">
        <v>2</v>
      </c>
    </row>
    <row r="9152" spans="6:10">
      <c r="F9152" s="12" t="s">
        <v>2</v>
      </c>
      <c r="G9152" s="12" t="s">
        <v>2</v>
      </c>
      <c r="I9152" s="12" t="s">
        <v>2</v>
      </c>
      <c r="J9152" s="12" t="s">
        <v>2</v>
      </c>
    </row>
    <row r="9153" spans="6:10">
      <c r="F9153" s="12" t="s">
        <v>2</v>
      </c>
      <c r="G9153" s="12" t="s">
        <v>2</v>
      </c>
      <c r="I9153" s="12" t="s">
        <v>2</v>
      </c>
      <c r="J9153" s="12" t="s">
        <v>2</v>
      </c>
    </row>
    <row r="9154" spans="6:10">
      <c r="F9154" s="12" t="s">
        <v>2</v>
      </c>
      <c r="G9154" s="12" t="s">
        <v>2</v>
      </c>
      <c r="I9154" s="12" t="s">
        <v>2</v>
      </c>
      <c r="J9154" s="12" t="s">
        <v>2</v>
      </c>
    </row>
    <row r="9155" spans="6:10">
      <c r="F9155" s="12" t="s">
        <v>2</v>
      </c>
      <c r="G9155" s="12" t="s">
        <v>2</v>
      </c>
      <c r="I9155" s="12" t="s">
        <v>2</v>
      </c>
      <c r="J9155" s="12" t="s">
        <v>2</v>
      </c>
    </row>
    <row r="9156" spans="6:10">
      <c r="F9156" s="12" t="s">
        <v>2</v>
      </c>
      <c r="G9156" s="12" t="s">
        <v>2</v>
      </c>
      <c r="I9156" s="12" t="s">
        <v>2</v>
      </c>
      <c r="J9156" s="12" t="s">
        <v>2</v>
      </c>
    </row>
    <row r="9157" spans="6:10">
      <c r="F9157" s="12" t="s">
        <v>2</v>
      </c>
      <c r="G9157" s="12" t="s">
        <v>2</v>
      </c>
      <c r="I9157" s="12" t="s">
        <v>2</v>
      </c>
      <c r="J9157" s="12" t="s">
        <v>2</v>
      </c>
    </row>
    <row r="9158" spans="6:10">
      <c r="F9158" s="12" t="s">
        <v>2</v>
      </c>
      <c r="G9158" s="12" t="s">
        <v>2</v>
      </c>
      <c r="I9158" s="12" t="s">
        <v>2</v>
      </c>
      <c r="J9158" s="12" t="s">
        <v>2</v>
      </c>
    </row>
    <row r="9159" spans="6:10">
      <c r="F9159" s="12" t="s">
        <v>2</v>
      </c>
      <c r="G9159" s="12" t="s">
        <v>2</v>
      </c>
      <c r="I9159" s="12" t="s">
        <v>2</v>
      </c>
      <c r="J9159" s="12" t="s">
        <v>2</v>
      </c>
    </row>
    <row r="9160" spans="6:10">
      <c r="F9160" s="12" t="s">
        <v>2</v>
      </c>
      <c r="G9160" s="12" t="s">
        <v>2</v>
      </c>
      <c r="I9160" s="12" t="s">
        <v>2</v>
      </c>
      <c r="J9160" s="12" t="s">
        <v>2</v>
      </c>
    </row>
    <row r="9161" spans="6:10">
      <c r="F9161" s="12" t="s">
        <v>2</v>
      </c>
      <c r="G9161" s="12" t="s">
        <v>2</v>
      </c>
      <c r="I9161" s="12" t="s">
        <v>2</v>
      </c>
      <c r="J9161" s="12" t="s">
        <v>2</v>
      </c>
    </row>
    <row r="9162" spans="6:10">
      <c r="F9162" s="12" t="s">
        <v>2</v>
      </c>
      <c r="G9162" s="12" t="s">
        <v>2</v>
      </c>
      <c r="I9162" s="12" t="s">
        <v>2</v>
      </c>
      <c r="J9162" s="12" t="s">
        <v>2</v>
      </c>
    </row>
    <row r="9163" spans="6:10">
      <c r="F9163" s="12" t="s">
        <v>2</v>
      </c>
      <c r="G9163" s="12" t="s">
        <v>2</v>
      </c>
      <c r="I9163" s="12" t="s">
        <v>2</v>
      </c>
      <c r="J9163" s="12" t="s">
        <v>2</v>
      </c>
    </row>
    <row r="9164" spans="6:10">
      <c r="F9164" s="12" t="s">
        <v>2</v>
      </c>
      <c r="G9164" s="12" t="s">
        <v>2</v>
      </c>
      <c r="I9164" s="12" t="s">
        <v>2</v>
      </c>
      <c r="J9164" s="12" t="s">
        <v>2</v>
      </c>
    </row>
    <row r="9165" spans="6:10">
      <c r="F9165" s="12" t="s">
        <v>2</v>
      </c>
      <c r="G9165" s="12" t="s">
        <v>2</v>
      </c>
      <c r="I9165" s="12" t="s">
        <v>2</v>
      </c>
      <c r="J9165" s="12" t="s">
        <v>2</v>
      </c>
    </row>
    <row r="9166" spans="6:10">
      <c r="F9166" s="12" t="s">
        <v>2</v>
      </c>
      <c r="G9166" s="12" t="s">
        <v>2</v>
      </c>
      <c r="I9166" s="12" t="s">
        <v>2</v>
      </c>
      <c r="J9166" s="12" t="s">
        <v>2</v>
      </c>
    </row>
    <row r="9167" spans="6:10">
      <c r="F9167" s="12" t="s">
        <v>2</v>
      </c>
      <c r="G9167" s="12" t="s">
        <v>2</v>
      </c>
      <c r="I9167" s="12" t="s">
        <v>2</v>
      </c>
      <c r="J9167" s="12" t="s">
        <v>2</v>
      </c>
    </row>
    <row r="9168" spans="6:10">
      <c r="F9168" s="12" t="s">
        <v>2</v>
      </c>
      <c r="G9168" s="12" t="s">
        <v>2</v>
      </c>
      <c r="I9168" s="12" t="s">
        <v>2</v>
      </c>
      <c r="J9168" s="12" t="s">
        <v>2</v>
      </c>
    </row>
    <row r="9169" spans="6:10">
      <c r="F9169" s="12" t="s">
        <v>2</v>
      </c>
      <c r="G9169" s="12" t="s">
        <v>2</v>
      </c>
      <c r="I9169" s="12" t="s">
        <v>2</v>
      </c>
      <c r="J9169" s="12" t="s">
        <v>2</v>
      </c>
    </row>
    <row r="9170" spans="6:10">
      <c r="F9170" s="12" t="s">
        <v>2</v>
      </c>
      <c r="G9170" s="12" t="s">
        <v>2</v>
      </c>
      <c r="I9170" s="12" t="s">
        <v>2</v>
      </c>
      <c r="J9170" s="12" t="s">
        <v>2</v>
      </c>
    </row>
    <row r="9171" spans="6:10">
      <c r="F9171" s="12" t="s">
        <v>2</v>
      </c>
      <c r="G9171" s="12" t="s">
        <v>2</v>
      </c>
      <c r="I9171" s="12" t="s">
        <v>2</v>
      </c>
      <c r="J9171" s="12" t="s">
        <v>2</v>
      </c>
    </row>
    <row r="9172" spans="6:10">
      <c r="F9172" s="12" t="s">
        <v>2</v>
      </c>
      <c r="G9172" s="12" t="s">
        <v>2</v>
      </c>
      <c r="I9172" s="12" t="s">
        <v>2</v>
      </c>
      <c r="J9172" s="12" t="s">
        <v>2</v>
      </c>
    </row>
    <row r="9173" spans="6:10">
      <c r="F9173" s="12" t="s">
        <v>2</v>
      </c>
      <c r="G9173" s="12" t="s">
        <v>2</v>
      </c>
      <c r="I9173" s="12" t="s">
        <v>2</v>
      </c>
      <c r="J9173" s="12" t="s">
        <v>2</v>
      </c>
    </row>
    <row r="9174" spans="6:10">
      <c r="F9174" s="12" t="s">
        <v>2</v>
      </c>
      <c r="G9174" s="12" t="s">
        <v>2</v>
      </c>
      <c r="I9174" s="12" t="s">
        <v>2</v>
      </c>
      <c r="J9174" s="12" t="s">
        <v>2</v>
      </c>
    </row>
    <row r="9175" spans="6:10">
      <c r="F9175" s="12" t="s">
        <v>2</v>
      </c>
      <c r="G9175" s="12" t="s">
        <v>2</v>
      </c>
      <c r="I9175" s="12" t="s">
        <v>2</v>
      </c>
      <c r="J9175" s="12" t="s">
        <v>2</v>
      </c>
    </row>
    <row r="9176" spans="6:10">
      <c r="F9176" s="12" t="s">
        <v>2</v>
      </c>
      <c r="G9176" s="12" t="s">
        <v>2</v>
      </c>
      <c r="I9176" s="12" t="s">
        <v>2</v>
      </c>
      <c r="J9176" s="12" t="s">
        <v>2</v>
      </c>
    </row>
    <row r="9177" spans="6:10">
      <c r="F9177" s="12" t="s">
        <v>2</v>
      </c>
      <c r="G9177" s="12" t="s">
        <v>2</v>
      </c>
      <c r="I9177" s="12" t="s">
        <v>2</v>
      </c>
      <c r="J9177" s="12" t="s">
        <v>2</v>
      </c>
    </row>
    <row r="9178" spans="6:10">
      <c r="F9178" s="12" t="s">
        <v>2</v>
      </c>
      <c r="G9178" s="12" t="s">
        <v>2</v>
      </c>
      <c r="I9178" s="12" t="s">
        <v>2</v>
      </c>
      <c r="J9178" s="12" t="s">
        <v>2</v>
      </c>
    </row>
    <row r="9179" spans="6:10">
      <c r="F9179" s="12" t="s">
        <v>2</v>
      </c>
      <c r="G9179" s="12" t="s">
        <v>2</v>
      </c>
      <c r="I9179" s="12" t="s">
        <v>2</v>
      </c>
      <c r="J9179" s="12" t="s">
        <v>2</v>
      </c>
    </row>
    <row r="9180" spans="6:10">
      <c r="F9180" s="12" t="s">
        <v>2</v>
      </c>
      <c r="G9180" s="12" t="s">
        <v>2</v>
      </c>
      <c r="I9180" s="12" t="s">
        <v>2</v>
      </c>
      <c r="J9180" s="12" t="s">
        <v>2</v>
      </c>
    </row>
    <row r="9181" spans="6:10">
      <c r="F9181" s="12" t="s">
        <v>2</v>
      </c>
      <c r="G9181" s="12" t="s">
        <v>2</v>
      </c>
      <c r="I9181" s="12" t="s">
        <v>2</v>
      </c>
      <c r="J9181" s="12" t="s">
        <v>2</v>
      </c>
    </row>
    <row r="9182" spans="6:10">
      <c r="F9182" s="12" t="s">
        <v>2</v>
      </c>
      <c r="G9182" s="12" t="s">
        <v>2</v>
      </c>
      <c r="I9182" s="12" t="s">
        <v>2</v>
      </c>
      <c r="J9182" s="12" t="s">
        <v>2</v>
      </c>
    </row>
    <row r="9183" spans="6:10">
      <c r="F9183" s="12" t="s">
        <v>2</v>
      </c>
      <c r="G9183" s="12" t="s">
        <v>2</v>
      </c>
      <c r="I9183" s="12" t="s">
        <v>2</v>
      </c>
      <c r="J9183" s="12" t="s">
        <v>2</v>
      </c>
    </row>
    <row r="9184" spans="6:10">
      <c r="F9184" s="12" t="s">
        <v>2</v>
      </c>
      <c r="G9184" s="12" t="s">
        <v>2</v>
      </c>
      <c r="I9184" s="12" t="s">
        <v>2</v>
      </c>
      <c r="J9184" s="12" t="s">
        <v>2</v>
      </c>
    </row>
    <row r="9185" spans="6:10">
      <c r="F9185" s="12" t="s">
        <v>2</v>
      </c>
      <c r="G9185" s="12" t="s">
        <v>2</v>
      </c>
      <c r="I9185" s="12" t="s">
        <v>2</v>
      </c>
      <c r="J9185" s="12" t="s">
        <v>2</v>
      </c>
    </row>
    <row r="9186" spans="6:10">
      <c r="F9186" s="12" t="s">
        <v>2</v>
      </c>
      <c r="G9186" s="12" t="s">
        <v>2</v>
      </c>
      <c r="I9186" s="12" t="s">
        <v>2</v>
      </c>
      <c r="J9186" s="12" t="s">
        <v>2</v>
      </c>
    </row>
    <row r="9187" spans="6:10">
      <c r="F9187" s="12" t="s">
        <v>2</v>
      </c>
      <c r="G9187" s="12" t="s">
        <v>2</v>
      </c>
      <c r="I9187" s="12" t="s">
        <v>2</v>
      </c>
      <c r="J9187" s="12" t="s">
        <v>2</v>
      </c>
    </row>
    <row r="9188" spans="6:10">
      <c r="F9188" s="12" t="s">
        <v>2</v>
      </c>
      <c r="G9188" s="12" t="s">
        <v>2</v>
      </c>
      <c r="I9188" s="12" t="s">
        <v>2</v>
      </c>
      <c r="J9188" s="12" t="s">
        <v>2</v>
      </c>
    </row>
    <row r="9189" spans="6:10">
      <c r="F9189" s="12" t="s">
        <v>2</v>
      </c>
      <c r="G9189" s="12" t="s">
        <v>2</v>
      </c>
      <c r="I9189" s="12" t="s">
        <v>2</v>
      </c>
      <c r="J9189" s="12" t="s">
        <v>2</v>
      </c>
    </row>
    <row r="9190" spans="6:10">
      <c r="F9190" s="12" t="s">
        <v>2</v>
      </c>
      <c r="G9190" s="12" t="s">
        <v>2</v>
      </c>
      <c r="I9190" s="12" t="s">
        <v>2</v>
      </c>
      <c r="J9190" s="12" t="s">
        <v>2</v>
      </c>
    </row>
    <row r="9191" spans="6:10">
      <c r="F9191" s="12" t="s">
        <v>2</v>
      </c>
      <c r="G9191" s="12" t="s">
        <v>2</v>
      </c>
      <c r="I9191" s="12" t="s">
        <v>2</v>
      </c>
      <c r="J9191" s="12" t="s">
        <v>2</v>
      </c>
    </row>
    <row r="9192" spans="6:10">
      <c r="F9192" s="12" t="s">
        <v>2</v>
      </c>
      <c r="G9192" s="12" t="s">
        <v>2</v>
      </c>
      <c r="I9192" s="12" t="s">
        <v>2</v>
      </c>
      <c r="J9192" s="12" t="s">
        <v>2</v>
      </c>
    </row>
    <row r="9193" spans="6:10">
      <c r="F9193" s="12" t="s">
        <v>2</v>
      </c>
      <c r="G9193" s="12" t="s">
        <v>2</v>
      </c>
      <c r="I9193" s="12" t="s">
        <v>2</v>
      </c>
      <c r="J9193" s="12" t="s">
        <v>2</v>
      </c>
    </row>
    <row r="9194" spans="6:10">
      <c r="F9194" s="12" t="s">
        <v>2</v>
      </c>
      <c r="G9194" s="12" t="s">
        <v>2</v>
      </c>
      <c r="I9194" s="12" t="s">
        <v>2</v>
      </c>
      <c r="J9194" s="12" t="s">
        <v>2</v>
      </c>
    </row>
    <row r="9195" spans="6:10">
      <c r="F9195" s="12" t="s">
        <v>2</v>
      </c>
      <c r="G9195" s="12" t="s">
        <v>2</v>
      </c>
      <c r="I9195" s="12" t="s">
        <v>2</v>
      </c>
      <c r="J9195" s="12" t="s">
        <v>2</v>
      </c>
    </row>
    <row r="9196" spans="6:10">
      <c r="F9196" s="12" t="s">
        <v>2</v>
      </c>
      <c r="G9196" s="12" t="s">
        <v>2</v>
      </c>
      <c r="I9196" s="12" t="s">
        <v>2</v>
      </c>
      <c r="J9196" s="12" t="s">
        <v>2</v>
      </c>
    </row>
    <row r="9197" spans="6:10">
      <c r="F9197" s="12" t="s">
        <v>2</v>
      </c>
      <c r="G9197" s="12" t="s">
        <v>2</v>
      </c>
      <c r="I9197" s="12" t="s">
        <v>2</v>
      </c>
      <c r="J9197" s="12" t="s">
        <v>2</v>
      </c>
    </row>
    <row r="9198" spans="6:10">
      <c r="F9198" s="12" t="s">
        <v>2</v>
      </c>
      <c r="G9198" s="12" t="s">
        <v>2</v>
      </c>
      <c r="I9198" s="12" t="s">
        <v>2</v>
      </c>
      <c r="J9198" s="12" t="s">
        <v>2</v>
      </c>
    </row>
    <row r="9199" spans="6:10">
      <c r="F9199" s="12" t="s">
        <v>2</v>
      </c>
      <c r="G9199" s="12" t="s">
        <v>2</v>
      </c>
      <c r="I9199" s="12" t="s">
        <v>2</v>
      </c>
      <c r="J9199" s="12" t="s">
        <v>2</v>
      </c>
    </row>
    <row r="9200" spans="6:10">
      <c r="F9200" s="12" t="s">
        <v>2</v>
      </c>
      <c r="G9200" s="12" t="s">
        <v>2</v>
      </c>
      <c r="I9200" s="12" t="s">
        <v>2</v>
      </c>
      <c r="J9200" s="12" t="s">
        <v>2</v>
      </c>
    </row>
    <row r="9201" spans="6:10">
      <c r="F9201" s="12" t="s">
        <v>2</v>
      </c>
      <c r="G9201" s="12" t="s">
        <v>2</v>
      </c>
      <c r="I9201" s="12" t="s">
        <v>2</v>
      </c>
      <c r="J9201" s="12" t="s">
        <v>2</v>
      </c>
    </row>
    <row r="9202" spans="6:10">
      <c r="F9202" s="12" t="s">
        <v>2</v>
      </c>
      <c r="G9202" s="12" t="s">
        <v>2</v>
      </c>
      <c r="I9202" s="12" t="s">
        <v>2</v>
      </c>
      <c r="J9202" s="12" t="s">
        <v>2</v>
      </c>
    </row>
    <row r="9203" spans="6:10">
      <c r="F9203" s="12" t="s">
        <v>2</v>
      </c>
      <c r="G9203" s="12" t="s">
        <v>2</v>
      </c>
      <c r="I9203" s="12" t="s">
        <v>2</v>
      </c>
      <c r="J9203" s="12" t="s">
        <v>2</v>
      </c>
    </row>
    <row r="9204" spans="6:10">
      <c r="F9204" s="12" t="s">
        <v>2</v>
      </c>
      <c r="G9204" s="12" t="s">
        <v>2</v>
      </c>
      <c r="I9204" s="12" t="s">
        <v>2</v>
      </c>
      <c r="J9204" s="12" t="s">
        <v>2</v>
      </c>
    </row>
    <row r="9205" spans="6:10">
      <c r="F9205" s="12" t="s">
        <v>2</v>
      </c>
      <c r="G9205" s="12" t="s">
        <v>2</v>
      </c>
      <c r="I9205" s="12" t="s">
        <v>2</v>
      </c>
      <c r="J9205" s="12" t="s">
        <v>2</v>
      </c>
    </row>
    <row r="9206" spans="6:10">
      <c r="F9206" s="12" t="s">
        <v>2</v>
      </c>
      <c r="G9206" s="12" t="s">
        <v>2</v>
      </c>
      <c r="I9206" s="12" t="s">
        <v>2</v>
      </c>
      <c r="J9206" s="12" t="s">
        <v>2</v>
      </c>
    </row>
    <row r="9207" spans="6:10">
      <c r="F9207" s="12" t="s">
        <v>2</v>
      </c>
      <c r="G9207" s="12" t="s">
        <v>2</v>
      </c>
      <c r="I9207" s="12" t="s">
        <v>2</v>
      </c>
      <c r="J9207" s="12" t="s">
        <v>2</v>
      </c>
    </row>
    <row r="9208" spans="6:10">
      <c r="F9208" s="12" t="s">
        <v>2</v>
      </c>
      <c r="G9208" s="12" t="s">
        <v>2</v>
      </c>
      <c r="I9208" s="12" t="s">
        <v>2</v>
      </c>
      <c r="J9208" s="12" t="s">
        <v>2</v>
      </c>
    </row>
    <row r="9209" spans="6:10">
      <c r="F9209" s="12" t="s">
        <v>2</v>
      </c>
      <c r="G9209" s="12" t="s">
        <v>2</v>
      </c>
      <c r="I9209" s="12" t="s">
        <v>2</v>
      </c>
      <c r="J9209" s="12" t="s">
        <v>2</v>
      </c>
    </row>
    <row r="9210" spans="6:10">
      <c r="F9210" s="12" t="s">
        <v>2</v>
      </c>
      <c r="G9210" s="12" t="s">
        <v>2</v>
      </c>
      <c r="I9210" s="12" t="s">
        <v>2</v>
      </c>
      <c r="J9210" s="12" t="s">
        <v>2</v>
      </c>
    </row>
    <row r="9211" spans="6:10">
      <c r="F9211" s="12" t="s">
        <v>2</v>
      </c>
      <c r="G9211" s="12" t="s">
        <v>2</v>
      </c>
      <c r="I9211" s="12" t="s">
        <v>2</v>
      </c>
      <c r="J9211" s="12" t="s">
        <v>2</v>
      </c>
    </row>
    <row r="9212" spans="6:10">
      <c r="F9212" s="12" t="s">
        <v>2</v>
      </c>
      <c r="G9212" s="12" t="s">
        <v>2</v>
      </c>
      <c r="I9212" s="12" t="s">
        <v>2</v>
      </c>
      <c r="J9212" s="12" t="s">
        <v>2</v>
      </c>
    </row>
    <row r="9213" spans="6:10">
      <c r="F9213" s="12" t="s">
        <v>2</v>
      </c>
      <c r="G9213" s="12" t="s">
        <v>2</v>
      </c>
      <c r="I9213" s="12" t="s">
        <v>2</v>
      </c>
      <c r="J9213" s="12" t="s">
        <v>2</v>
      </c>
    </row>
    <row r="9214" spans="6:10">
      <c r="F9214" s="12" t="s">
        <v>2</v>
      </c>
      <c r="G9214" s="12" t="s">
        <v>2</v>
      </c>
      <c r="I9214" s="12" t="s">
        <v>2</v>
      </c>
      <c r="J9214" s="12" t="s">
        <v>2</v>
      </c>
    </row>
    <row r="9215" spans="6:10">
      <c r="F9215" s="12" t="s">
        <v>2</v>
      </c>
      <c r="G9215" s="12" t="s">
        <v>2</v>
      </c>
      <c r="I9215" s="12" t="s">
        <v>2</v>
      </c>
      <c r="J9215" s="12" t="s">
        <v>2</v>
      </c>
    </row>
    <row r="9216" spans="6:10">
      <c r="F9216" s="12" t="s">
        <v>2</v>
      </c>
      <c r="G9216" s="12" t="s">
        <v>2</v>
      </c>
      <c r="I9216" s="12" t="s">
        <v>2</v>
      </c>
      <c r="J9216" s="12" t="s">
        <v>2</v>
      </c>
    </row>
    <row r="9217" spans="6:10">
      <c r="F9217" s="12" t="s">
        <v>2</v>
      </c>
      <c r="G9217" s="12" t="s">
        <v>2</v>
      </c>
      <c r="I9217" s="12" t="s">
        <v>2</v>
      </c>
      <c r="J9217" s="12" t="s">
        <v>2</v>
      </c>
    </row>
    <row r="9218" spans="6:10">
      <c r="F9218" s="12" t="s">
        <v>2</v>
      </c>
      <c r="G9218" s="12" t="s">
        <v>2</v>
      </c>
      <c r="I9218" s="12" t="s">
        <v>2</v>
      </c>
      <c r="J9218" s="12" t="s">
        <v>2</v>
      </c>
    </row>
    <row r="9219" spans="6:10">
      <c r="F9219" s="12" t="s">
        <v>2</v>
      </c>
      <c r="G9219" s="12" t="s">
        <v>2</v>
      </c>
      <c r="I9219" s="12" t="s">
        <v>2</v>
      </c>
      <c r="J9219" s="12" t="s">
        <v>2</v>
      </c>
    </row>
    <row r="9220" spans="6:10">
      <c r="F9220" s="12" t="s">
        <v>2</v>
      </c>
      <c r="G9220" s="12" t="s">
        <v>2</v>
      </c>
      <c r="I9220" s="12" t="s">
        <v>2</v>
      </c>
      <c r="J9220" s="12" t="s">
        <v>2</v>
      </c>
    </row>
    <row r="9221" spans="6:10">
      <c r="F9221" s="12" t="s">
        <v>2</v>
      </c>
      <c r="G9221" s="12" t="s">
        <v>2</v>
      </c>
      <c r="I9221" s="12" t="s">
        <v>2</v>
      </c>
      <c r="J9221" s="12" t="s">
        <v>2</v>
      </c>
    </row>
    <row r="9222" spans="6:10">
      <c r="F9222" s="12" t="s">
        <v>2</v>
      </c>
      <c r="G9222" s="12" t="s">
        <v>2</v>
      </c>
      <c r="I9222" s="12" t="s">
        <v>2</v>
      </c>
      <c r="J9222" s="12" t="s">
        <v>2</v>
      </c>
    </row>
    <row r="9223" spans="6:10">
      <c r="F9223" s="12" t="s">
        <v>2</v>
      </c>
      <c r="G9223" s="12" t="s">
        <v>2</v>
      </c>
      <c r="I9223" s="12" t="s">
        <v>2</v>
      </c>
      <c r="J9223" s="12" t="s">
        <v>2</v>
      </c>
    </row>
    <row r="9224" spans="6:10">
      <c r="F9224" s="12" t="s">
        <v>2</v>
      </c>
      <c r="G9224" s="12" t="s">
        <v>2</v>
      </c>
      <c r="I9224" s="12" t="s">
        <v>2</v>
      </c>
      <c r="J9224" s="12" t="s">
        <v>2</v>
      </c>
    </row>
    <row r="9225" spans="6:10">
      <c r="F9225" s="12" t="s">
        <v>2</v>
      </c>
      <c r="G9225" s="12" t="s">
        <v>2</v>
      </c>
      <c r="I9225" s="12" t="s">
        <v>2</v>
      </c>
      <c r="J9225" s="12" t="s">
        <v>2</v>
      </c>
    </row>
    <row r="9226" spans="6:10">
      <c r="F9226" s="12" t="s">
        <v>2</v>
      </c>
      <c r="G9226" s="12" t="s">
        <v>2</v>
      </c>
      <c r="I9226" s="12" t="s">
        <v>2</v>
      </c>
      <c r="J9226" s="12" t="s">
        <v>2</v>
      </c>
    </row>
    <row r="9227" spans="6:10">
      <c r="F9227" s="12" t="s">
        <v>2</v>
      </c>
      <c r="G9227" s="12" t="s">
        <v>2</v>
      </c>
      <c r="I9227" s="12" t="s">
        <v>2</v>
      </c>
      <c r="J9227" s="12" t="s">
        <v>2</v>
      </c>
    </row>
    <row r="9228" spans="6:10">
      <c r="F9228" s="12" t="s">
        <v>2</v>
      </c>
      <c r="G9228" s="12" t="s">
        <v>2</v>
      </c>
      <c r="I9228" s="12" t="s">
        <v>2</v>
      </c>
      <c r="J9228" s="12" t="s">
        <v>2</v>
      </c>
    </row>
    <row r="9229" spans="6:10">
      <c r="F9229" s="12" t="s">
        <v>2</v>
      </c>
      <c r="G9229" s="12" t="s">
        <v>2</v>
      </c>
      <c r="I9229" s="12" t="s">
        <v>2</v>
      </c>
      <c r="J9229" s="12" t="s">
        <v>2</v>
      </c>
    </row>
    <row r="9230" spans="6:10">
      <c r="F9230" s="12" t="s">
        <v>2</v>
      </c>
      <c r="G9230" s="12" t="s">
        <v>2</v>
      </c>
      <c r="I9230" s="12" t="s">
        <v>2</v>
      </c>
      <c r="J9230" s="12" t="s">
        <v>2</v>
      </c>
    </row>
    <row r="9231" spans="6:10">
      <c r="F9231" s="12" t="s">
        <v>2</v>
      </c>
      <c r="G9231" s="12" t="s">
        <v>2</v>
      </c>
      <c r="I9231" s="12" t="s">
        <v>2</v>
      </c>
      <c r="J9231" s="12" t="s">
        <v>2</v>
      </c>
    </row>
    <row r="9232" spans="6:10">
      <c r="F9232" s="12" t="s">
        <v>2</v>
      </c>
      <c r="G9232" s="12" t="s">
        <v>2</v>
      </c>
      <c r="I9232" s="12" t="s">
        <v>2</v>
      </c>
      <c r="J9232" s="12" t="s">
        <v>2</v>
      </c>
    </row>
    <row r="9233" spans="6:10">
      <c r="F9233" s="12" t="s">
        <v>2</v>
      </c>
      <c r="G9233" s="12" t="s">
        <v>2</v>
      </c>
      <c r="I9233" s="12" t="s">
        <v>2</v>
      </c>
      <c r="J9233" s="12" t="s">
        <v>2</v>
      </c>
    </row>
    <row r="9234" spans="6:10">
      <c r="F9234" s="12" t="s">
        <v>2</v>
      </c>
      <c r="G9234" s="12" t="s">
        <v>2</v>
      </c>
      <c r="I9234" s="12" t="s">
        <v>2</v>
      </c>
      <c r="J9234" s="12" t="s">
        <v>2</v>
      </c>
    </row>
    <row r="9235" spans="6:10">
      <c r="F9235" s="12" t="s">
        <v>2</v>
      </c>
      <c r="G9235" s="12" t="s">
        <v>2</v>
      </c>
      <c r="I9235" s="12" t="s">
        <v>2</v>
      </c>
      <c r="J9235" s="12" t="s">
        <v>2</v>
      </c>
    </row>
    <row r="9236" spans="6:10">
      <c r="F9236" s="12" t="s">
        <v>2</v>
      </c>
      <c r="G9236" s="12" t="s">
        <v>2</v>
      </c>
      <c r="I9236" s="12" t="s">
        <v>2</v>
      </c>
      <c r="J9236" s="12" t="s">
        <v>2</v>
      </c>
    </row>
    <row r="9237" spans="6:10">
      <c r="F9237" s="12" t="s">
        <v>2</v>
      </c>
      <c r="G9237" s="12" t="s">
        <v>2</v>
      </c>
      <c r="I9237" s="12" t="s">
        <v>2</v>
      </c>
      <c r="J9237" s="12" t="s">
        <v>2</v>
      </c>
    </row>
    <row r="9238" spans="6:10">
      <c r="F9238" s="12" t="s">
        <v>2</v>
      </c>
      <c r="G9238" s="12" t="s">
        <v>2</v>
      </c>
      <c r="I9238" s="12" t="s">
        <v>2</v>
      </c>
      <c r="J9238" s="12" t="s">
        <v>2</v>
      </c>
    </row>
    <row r="9239" spans="6:10">
      <c r="F9239" s="12" t="s">
        <v>2</v>
      </c>
      <c r="G9239" s="12" t="s">
        <v>2</v>
      </c>
      <c r="I9239" s="12" t="s">
        <v>2</v>
      </c>
      <c r="J9239" s="12" t="s">
        <v>2</v>
      </c>
    </row>
    <row r="9240" spans="6:10">
      <c r="F9240" s="12" t="s">
        <v>2</v>
      </c>
      <c r="G9240" s="12" t="s">
        <v>2</v>
      </c>
      <c r="I9240" s="12" t="s">
        <v>2</v>
      </c>
      <c r="J9240" s="12" t="s">
        <v>2</v>
      </c>
    </row>
    <row r="9241" spans="6:10">
      <c r="F9241" s="12" t="s">
        <v>2</v>
      </c>
      <c r="G9241" s="12" t="s">
        <v>2</v>
      </c>
      <c r="I9241" s="12" t="s">
        <v>2</v>
      </c>
      <c r="J9241" s="12" t="s">
        <v>2</v>
      </c>
    </row>
    <row r="9242" spans="6:10">
      <c r="F9242" s="12" t="s">
        <v>2</v>
      </c>
      <c r="G9242" s="12" t="s">
        <v>2</v>
      </c>
      <c r="I9242" s="12" t="s">
        <v>2</v>
      </c>
      <c r="J9242" s="12" t="s">
        <v>2</v>
      </c>
    </row>
    <row r="9243" spans="6:10">
      <c r="F9243" s="12" t="s">
        <v>2</v>
      </c>
      <c r="G9243" s="12" t="s">
        <v>2</v>
      </c>
      <c r="I9243" s="12" t="s">
        <v>2</v>
      </c>
      <c r="J9243" s="12" t="s">
        <v>2</v>
      </c>
    </row>
    <row r="9244" spans="6:10">
      <c r="F9244" s="12" t="s">
        <v>2</v>
      </c>
      <c r="G9244" s="12" t="s">
        <v>2</v>
      </c>
      <c r="I9244" s="12" t="s">
        <v>2</v>
      </c>
      <c r="J9244" s="12" t="s">
        <v>2</v>
      </c>
    </row>
    <row r="9245" spans="6:10">
      <c r="F9245" s="12" t="s">
        <v>2</v>
      </c>
      <c r="G9245" s="12" t="s">
        <v>2</v>
      </c>
      <c r="I9245" s="12" t="s">
        <v>2</v>
      </c>
      <c r="J9245" s="12" t="s">
        <v>2</v>
      </c>
    </row>
    <row r="9246" spans="6:10">
      <c r="F9246" s="12" t="s">
        <v>2</v>
      </c>
      <c r="G9246" s="12" t="s">
        <v>2</v>
      </c>
      <c r="I9246" s="12" t="s">
        <v>2</v>
      </c>
      <c r="J9246" s="12" t="s">
        <v>2</v>
      </c>
    </row>
    <row r="9247" spans="6:10">
      <c r="F9247" s="12" t="s">
        <v>2</v>
      </c>
      <c r="G9247" s="12" t="s">
        <v>2</v>
      </c>
      <c r="I9247" s="12" t="s">
        <v>2</v>
      </c>
      <c r="J9247" s="12" t="s">
        <v>2</v>
      </c>
    </row>
    <row r="9248" spans="6:10">
      <c r="F9248" s="12" t="s">
        <v>2</v>
      </c>
      <c r="G9248" s="12" t="s">
        <v>2</v>
      </c>
      <c r="I9248" s="12" t="s">
        <v>2</v>
      </c>
      <c r="J9248" s="12" t="s">
        <v>2</v>
      </c>
    </row>
    <row r="9249" spans="6:10">
      <c r="F9249" s="12" t="s">
        <v>2</v>
      </c>
      <c r="G9249" s="12" t="s">
        <v>2</v>
      </c>
      <c r="I9249" s="12" t="s">
        <v>2</v>
      </c>
      <c r="J9249" s="12" t="s">
        <v>2</v>
      </c>
    </row>
    <row r="9250" spans="6:10">
      <c r="F9250" s="12" t="s">
        <v>2</v>
      </c>
      <c r="G9250" s="12" t="s">
        <v>2</v>
      </c>
      <c r="I9250" s="12" t="s">
        <v>2</v>
      </c>
      <c r="J9250" s="12" t="s">
        <v>2</v>
      </c>
    </row>
    <row r="9251" spans="6:10">
      <c r="F9251" s="12" t="s">
        <v>2</v>
      </c>
      <c r="G9251" s="12" t="s">
        <v>2</v>
      </c>
      <c r="I9251" s="12" t="s">
        <v>2</v>
      </c>
      <c r="J9251" s="12" t="s">
        <v>2</v>
      </c>
    </row>
    <row r="9252" spans="6:10">
      <c r="F9252" s="12" t="s">
        <v>2</v>
      </c>
      <c r="G9252" s="12" t="s">
        <v>2</v>
      </c>
      <c r="I9252" s="12" t="s">
        <v>2</v>
      </c>
      <c r="J9252" s="12" t="s">
        <v>2</v>
      </c>
    </row>
    <row r="9253" spans="6:10">
      <c r="F9253" s="12" t="s">
        <v>2</v>
      </c>
      <c r="G9253" s="12" t="s">
        <v>2</v>
      </c>
      <c r="I9253" s="12" t="s">
        <v>2</v>
      </c>
      <c r="J9253" s="12" t="s">
        <v>2</v>
      </c>
    </row>
    <row r="9254" spans="6:10">
      <c r="F9254" s="12" t="s">
        <v>2</v>
      </c>
      <c r="G9254" s="12" t="s">
        <v>2</v>
      </c>
      <c r="I9254" s="12" t="s">
        <v>2</v>
      </c>
      <c r="J9254" s="12" t="s">
        <v>2</v>
      </c>
    </row>
    <row r="9255" spans="6:10">
      <c r="F9255" s="12" t="s">
        <v>2</v>
      </c>
      <c r="G9255" s="12" t="s">
        <v>2</v>
      </c>
      <c r="I9255" s="12" t="s">
        <v>2</v>
      </c>
      <c r="J9255" s="12" t="s">
        <v>2</v>
      </c>
    </row>
    <row r="9256" spans="6:10">
      <c r="F9256" s="12" t="s">
        <v>2</v>
      </c>
      <c r="G9256" s="12" t="s">
        <v>2</v>
      </c>
      <c r="I9256" s="12" t="s">
        <v>2</v>
      </c>
      <c r="J9256" s="12" t="s">
        <v>2</v>
      </c>
    </row>
    <row r="9257" spans="6:10">
      <c r="F9257" s="12" t="s">
        <v>2</v>
      </c>
      <c r="G9257" s="12" t="s">
        <v>2</v>
      </c>
      <c r="I9257" s="12" t="s">
        <v>2</v>
      </c>
      <c r="J9257" s="12" t="s">
        <v>2</v>
      </c>
    </row>
    <row r="9258" spans="6:10">
      <c r="F9258" s="12" t="s">
        <v>2</v>
      </c>
      <c r="G9258" s="12" t="s">
        <v>2</v>
      </c>
      <c r="I9258" s="12" t="s">
        <v>2</v>
      </c>
      <c r="J9258" s="12" t="s">
        <v>2</v>
      </c>
    </row>
    <row r="9259" spans="6:10">
      <c r="F9259" s="12" t="s">
        <v>2</v>
      </c>
      <c r="G9259" s="12" t="s">
        <v>2</v>
      </c>
      <c r="I9259" s="12" t="s">
        <v>2</v>
      </c>
      <c r="J9259" s="12" t="s">
        <v>2</v>
      </c>
    </row>
    <row r="9260" spans="6:10">
      <c r="F9260" s="12" t="s">
        <v>2</v>
      </c>
      <c r="G9260" s="12" t="s">
        <v>2</v>
      </c>
      <c r="I9260" s="12" t="s">
        <v>2</v>
      </c>
      <c r="J9260" s="12" t="s">
        <v>2</v>
      </c>
    </row>
    <row r="9261" spans="6:10">
      <c r="F9261" s="12" t="s">
        <v>2</v>
      </c>
      <c r="G9261" s="12" t="s">
        <v>2</v>
      </c>
      <c r="I9261" s="12" t="s">
        <v>2</v>
      </c>
      <c r="J9261" s="12" t="s">
        <v>2</v>
      </c>
    </row>
    <row r="9262" spans="6:10">
      <c r="F9262" s="12" t="s">
        <v>2</v>
      </c>
      <c r="G9262" s="12" t="s">
        <v>2</v>
      </c>
      <c r="I9262" s="12" t="s">
        <v>2</v>
      </c>
      <c r="J9262" s="12" t="s">
        <v>2</v>
      </c>
    </row>
    <row r="9263" spans="6:10">
      <c r="F9263" s="12" t="s">
        <v>2</v>
      </c>
      <c r="G9263" s="12" t="s">
        <v>2</v>
      </c>
      <c r="I9263" s="12" t="s">
        <v>2</v>
      </c>
      <c r="J9263" s="12" t="s">
        <v>2</v>
      </c>
    </row>
    <row r="9264" spans="6:10">
      <c r="F9264" s="12" t="s">
        <v>2</v>
      </c>
      <c r="G9264" s="12" t="s">
        <v>2</v>
      </c>
      <c r="I9264" s="12" t="s">
        <v>2</v>
      </c>
      <c r="J9264" s="12" t="s">
        <v>2</v>
      </c>
    </row>
    <row r="9265" spans="6:10">
      <c r="F9265" s="12" t="s">
        <v>2</v>
      </c>
      <c r="G9265" s="12" t="s">
        <v>2</v>
      </c>
      <c r="I9265" s="12" t="s">
        <v>2</v>
      </c>
      <c r="J9265" s="12" t="s">
        <v>2</v>
      </c>
    </row>
    <row r="9266" spans="6:10">
      <c r="F9266" s="12" t="s">
        <v>2</v>
      </c>
      <c r="G9266" s="12" t="s">
        <v>2</v>
      </c>
      <c r="I9266" s="12" t="s">
        <v>2</v>
      </c>
      <c r="J9266" s="12" t="s">
        <v>2</v>
      </c>
    </row>
    <row r="9267" spans="6:10">
      <c r="F9267" s="12" t="s">
        <v>2</v>
      </c>
      <c r="G9267" s="12" t="s">
        <v>2</v>
      </c>
      <c r="I9267" s="12" t="s">
        <v>2</v>
      </c>
      <c r="J9267" s="12" t="s">
        <v>2</v>
      </c>
    </row>
    <row r="9268" spans="6:10">
      <c r="F9268" s="12" t="s">
        <v>2</v>
      </c>
      <c r="G9268" s="12" t="s">
        <v>2</v>
      </c>
      <c r="I9268" s="12" t="s">
        <v>2</v>
      </c>
      <c r="J9268" s="12" t="s">
        <v>2</v>
      </c>
    </row>
    <row r="9269" spans="6:10">
      <c r="F9269" s="12" t="s">
        <v>2</v>
      </c>
      <c r="G9269" s="12" t="s">
        <v>2</v>
      </c>
      <c r="I9269" s="12" t="s">
        <v>2</v>
      </c>
      <c r="J9269" s="12" t="s">
        <v>2</v>
      </c>
    </row>
    <row r="9270" spans="6:10">
      <c r="F9270" s="12" t="s">
        <v>2</v>
      </c>
      <c r="G9270" s="12" t="s">
        <v>2</v>
      </c>
      <c r="I9270" s="12" t="s">
        <v>2</v>
      </c>
      <c r="J9270" s="12" t="s">
        <v>2</v>
      </c>
    </row>
    <row r="9271" spans="6:10">
      <c r="F9271" s="12" t="s">
        <v>2</v>
      </c>
      <c r="G9271" s="12" t="s">
        <v>2</v>
      </c>
      <c r="I9271" s="12" t="s">
        <v>2</v>
      </c>
      <c r="J9271" s="12" t="s">
        <v>2</v>
      </c>
    </row>
    <row r="9272" spans="6:10">
      <c r="F9272" s="12" t="s">
        <v>2</v>
      </c>
      <c r="G9272" s="12" t="s">
        <v>2</v>
      </c>
      <c r="I9272" s="12" t="s">
        <v>2</v>
      </c>
      <c r="J9272" s="12" t="s">
        <v>2</v>
      </c>
    </row>
    <row r="9273" spans="6:10">
      <c r="F9273" s="12" t="s">
        <v>2</v>
      </c>
      <c r="G9273" s="12" t="s">
        <v>2</v>
      </c>
      <c r="I9273" s="12" t="s">
        <v>2</v>
      </c>
      <c r="J9273" s="12" t="s">
        <v>2</v>
      </c>
    </row>
    <row r="9274" spans="6:10">
      <c r="F9274" s="12" t="s">
        <v>2</v>
      </c>
      <c r="G9274" s="12" t="s">
        <v>2</v>
      </c>
      <c r="I9274" s="12" t="s">
        <v>2</v>
      </c>
      <c r="J9274" s="12" t="s">
        <v>2</v>
      </c>
    </row>
    <row r="9275" spans="6:10">
      <c r="F9275" s="12" t="s">
        <v>2</v>
      </c>
      <c r="G9275" s="12" t="s">
        <v>2</v>
      </c>
      <c r="I9275" s="12" t="s">
        <v>2</v>
      </c>
      <c r="J9275" s="12" t="s">
        <v>2</v>
      </c>
    </row>
    <row r="9276" spans="6:10">
      <c r="F9276" s="12" t="s">
        <v>2</v>
      </c>
      <c r="G9276" s="12" t="s">
        <v>2</v>
      </c>
      <c r="I9276" s="12" t="s">
        <v>2</v>
      </c>
      <c r="J9276" s="12" t="s">
        <v>2</v>
      </c>
    </row>
    <row r="9277" spans="6:10">
      <c r="F9277" s="12" t="s">
        <v>2</v>
      </c>
      <c r="G9277" s="12" t="s">
        <v>2</v>
      </c>
      <c r="I9277" s="12" t="s">
        <v>2</v>
      </c>
      <c r="J9277" s="12" t="s">
        <v>2</v>
      </c>
    </row>
    <row r="9278" spans="6:10">
      <c r="F9278" s="12" t="s">
        <v>2</v>
      </c>
      <c r="G9278" s="12" t="s">
        <v>2</v>
      </c>
      <c r="I9278" s="12" t="s">
        <v>2</v>
      </c>
      <c r="J9278" s="12" t="s">
        <v>2</v>
      </c>
    </row>
    <row r="9279" spans="6:10">
      <c r="F9279" s="12" t="s">
        <v>2</v>
      </c>
      <c r="G9279" s="12" t="s">
        <v>2</v>
      </c>
      <c r="I9279" s="12" t="s">
        <v>2</v>
      </c>
      <c r="J9279" s="12" t="s">
        <v>2</v>
      </c>
    </row>
    <row r="9280" spans="6:10">
      <c r="F9280" s="12" t="s">
        <v>2</v>
      </c>
      <c r="G9280" s="12" t="s">
        <v>2</v>
      </c>
      <c r="I9280" s="12" t="s">
        <v>2</v>
      </c>
      <c r="J9280" s="12" t="s">
        <v>2</v>
      </c>
    </row>
    <row r="9281" spans="6:10">
      <c r="F9281" s="12" t="s">
        <v>2</v>
      </c>
      <c r="G9281" s="12" t="s">
        <v>2</v>
      </c>
      <c r="I9281" s="12" t="s">
        <v>2</v>
      </c>
      <c r="J9281" s="12" t="s">
        <v>2</v>
      </c>
    </row>
    <row r="9282" spans="6:10">
      <c r="F9282" s="12" t="s">
        <v>2</v>
      </c>
      <c r="G9282" s="12" t="s">
        <v>2</v>
      </c>
      <c r="I9282" s="12" t="s">
        <v>2</v>
      </c>
      <c r="J9282" s="12" t="s">
        <v>2</v>
      </c>
    </row>
    <row r="9283" spans="6:10">
      <c r="F9283" s="12" t="s">
        <v>2</v>
      </c>
      <c r="G9283" s="12" t="s">
        <v>2</v>
      </c>
      <c r="I9283" s="12" t="s">
        <v>2</v>
      </c>
      <c r="J9283" s="12" t="s">
        <v>2</v>
      </c>
    </row>
    <row r="9284" spans="6:10">
      <c r="F9284" s="12" t="s">
        <v>2</v>
      </c>
      <c r="G9284" s="12" t="s">
        <v>2</v>
      </c>
      <c r="I9284" s="12" t="s">
        <v>2</v>
      </c>
      <c r="J9284" s="12" t="s">
        <v>2</v>
      </c>
    </row>
    <row r="9285" spans="6:10">
      <c r="F9285" s="12" t="s">
        <v>2</v>
      </c>
      <c r="G9285" s="12" t="s">
        <v>2</v>
      </c>
      <c r="I9285" s="12" t="s">
        <v>2</v>
      </c>
      <c r="J9285" s="12" t="s">
        <v>2</v>
      </c>
    </row>
    <row r="9286" spans="6:10">
      <c r="F9286" s="12" t="s">
        <v>2</v>
      </c>
      <c r="G9286" s="12" t="s">
        <v>2</v>
      </c>
      <c r="I9286" s="12" t="s">
        <v>2</v>
      </c>
      <c r="J9286" s="12" t="s">
        <v>2</v>
      </c>
    </row>
    <row r="9287" spans="6:10">
      <c r="F9287" s="12" t="s">
        <v>2</v>
      </c>
      <c r="G9287" s="12" t="s">
        <v>2</v>
      </c>
      <c r="I9287" s="12" t="s">
        <v>2</v>
      </c>
      <c r="J9287" s="12" t="s">
        <v>2</v>
      </c>
    </row>
    <row r="9288" spans="6:10">
      <c r="F9288" s="12" t="s">
        <v>2</v>
      </c>
      <c r="G9288" s="12" t="s">
        <v>2</v>
      </c>
      <c r="I9288" s="12" t="s">
        <v>2</v>
      </c>
      <c r="J9288" s="12" t="s">
        <v>2</v>
      </c>
    </row>
    <row r="9289" spans="6:10">
      <c r="F9289" s="12" t="s">
        <v>2</v>
      </c>
      <c r="G9289" s="12" t="s">
        <v>2</v>
      </c>
      <c r="I9289" s="12" t="s">
        <v>2</v>
      </c>
      <c r="J9289" s="12" t="s">
        <v>2</v>
      </c>
    </row>
    <row r="9290" spans="6:10">
      <c r="F9290" s="12" t="s">
        <v>2</v>
      </c>
      <c r="G9290" s="12" t="s">
        <v>2</v>
      </c>
      <c r="I9290" s="12" t="s">
        <v>2</v>
      </c>
      <c r="J9290" s="12" t="s">
        <v>2</v>
      </c>
    </row>
    <row r="9291" spans="6:10">
      <c r="F9291" s="12" t="s">
        <v>2</v>
      </c>
      <c r="G9291" s="12" t="s">
        <v>2</v>
      </c>
      <c r="I9291" s="12" t="s">
        <v>2</v>
      </c>
      <c r="J9291" s="12" t="s">
        <v>2</v>
      </c>
    </row>
    <row r="9292" spans="6:10">
      <c r="F9292" s="12" t="s">
        <v>2</v>
      </c>
      <c r="G9292" s="12" t="s">
        <v>2</v>
      </c>
      <c r="I9292" s="12" t="s">
        <v>2</v>
      </c>
      <c r="J9292" s="12" t="s">
        <v>2</v>
      </c>
    </row>
    <row r="9293" spans="6:10">
      <c r="F9293" s="12" t="s">
        <v>2</v>
      </c>
      <c r="G9293" s="12" t="s">
        <v>2</v>
      </c>
      <c r="I9293" s="12" t="s">
        <v>2</v>
      </c>
      <c r="J9293" s="12" t="s">
        <v>2</v>
      </c>
    </row>
    <row r="9294" spans="6:10">
      <c r="F9294" s="12" t="s">
        <v>2</v>
      </c>
      <c r="G9294" s="12" t="s">
        <v>2</v>
      </c>
      <c r="I9294" s="12" t="s">
        <v>2</v>
      </c>
      <c r="J9294" s="12" t="s">
        <v>2</v>
      </c>
    </row>
    <row r="9295" spans="6:10">
      <c r="F9295" s="12" t="s">
        <v>2</v>
      </c>
      <c r="G9295" s="12" t="s">
        <v>2</v>
      </c>
      <c r="I9295" s="12" t="s">
        <v>2</v>
      </c>
      <c r="J9295" s="12" t="s">
        <v>2</v>
      </c>
    </row>
    <row r="9296" spans="6:10">
      <c r="F9296" s="12" t="s">
        <v>2</v>
      </c>
      <c r="G9296" s="12" t="s">
        <v>2</v>
      </c>
      <c r="I9296" s="12" t="s">
        <v>2</v>
      </c>
      <c r="J9296" s="12" t="s">
        <v>2</v>
      </c>
    </row>
    <row r="9297" spans="6:10">
      <c r="F9297" s="12" t="s">
        <v>2</v>
      </c>
      <c r="G9297" s="12" t="s">
        <v>2</v>
      </c>
      <c r="I9297" s="12" t="s">
        <v>2</v>
      </c>
      <c r="J9297" s="12" t="s">
        <v>2</v>
      </c>
    </row>
    <row r="9298" spans="6:10">
      <c r="F9298" s="12" t="s">
        <v>2</v>
      </c>
      <c r="G9298" s="12" t="s">
        <v>2</v>
      </c>
      <c r="I9298" s="12" t="s">
        <v>2</v>
      </c>
      <c r="J9298" s="12" t="s">
        <v>2</v>
      </c>
    </row>
    <row r="9299" spans="6:10">
      <c r="F9299" s="12" t="s">
        <v>2</v>
      </c>
      <c r="G9299" s="12" t="s">
        <v>2</v>
      </c>
      <c r="I9299" s="12" t="s">
        <v>2</v>
      </c>
      <c r="J9299" s="12" t="s">
        <v>2</v>
      </c>
    </row>
    <row r="9300" spans="6:10">
      <c r="F9300" s="12" t="s">
        <v>2</v>
      </c>
      <c r="G9300" s="12" t="s">
        <v>2</v>
      </c>
      <c r="I9300" s="12" t="s">
        <v>2</v>
      </c>
      <c r="J9300" s="12" t="s">
        <v>2</v>
      </c>
    </row>
    <row r="9301" spans="6:10">
      <c r="F9301" s="12" t="s">
        <v>2</v>
      </c>
      <c r="G9301" s="12" t="s">
        <v>2</v>
      </c>
      <c r="I9301" s="12" t="s">
        <v>2</v>
      </c>
      <c r="J9301" s="12" t="s">
        <v>2</v>
      </c>
    </row>
    <row r="9302" spans="6:10">
      <c r="F9302" s="12" t="s">
        <v>2</v>
      </c>
      <c r="G9302" s="12" t="s">
        <v>2</v>
      </c>
      <c r="I9302" s="12" t="s">
        <v>2</v>
      </c>
      <c r="J9302" s="12" t="s">
        <v>2</v>
      </c>
    </row>
    <row r="9303" spans="6:10">
      <c r="F9303" s="12" t="s">
        <v>2</v>
      </c>
      <c r="G9303" s="12" t="s">
        <v>2</v>
      </c>
      <c r="I9303" s="12" t="s">
        <v>2</v>
      </c>
      <c r="J9303" s="12" t="s">
        <v>2</v>
      </c>
    </row>
    <row r="9304" spans="6:10">
      <c r="F9304" s="12" t="s">
        <v>2</v>
      </c>
      <c r="G9304" s="12" t="s">
        <v>2</v>
      </c>
      <c r="I9304" s="12" t="s">
        <v>2</v>
      </c>
      <c r="J9304" s="12" t="s">
        <v>2</v>
      </c>
    </row>
    <row r="9305" spans="6:10">
      <c r="F9305" s="12" t="s">
        <v>2</v>
      </c>
      <c r="G9305" s="12" t="s">
        <v>2</v>
      </c>
      <c r="I9305" s="12" t="s">
        <v>2</v>
      </c>
      <c r="J9305" s="12" t="s">
        <v>2</v>
      </c>
    </row>
    <row r="9306" spans="6:10">
      <c r="F9306" s="12" t="s">
        <v>2</v>
      </c>
      <c r="G9306" s="12" t="s">
        <v>2</v>
      </c>
      <c r="I9306" s="12" t="s">
        <v>2</v>
      </c>
      <c r="J9306" s="12" t="s">
        <v>2</v>
      </c>
    </row>
    <row r="9307" spans="6:10">
      <c r="F9307" s="12" t="s">
        <v>2</v>
      </c>
      <c r="G9307" s="12" t="s">
        <v>2</v>
      </c>
      <c r="I9307" s="12" t="s">
        <v>2</v>
      </c>
      <c r="J9307" s="12" t="s">
        <v>2</v>
      </c>
    </row>
    <row r="9308" spans="6:10">
      <c r="F9308" s="12" t="s">
        <v>2</v>
      </c>
      <c r="G9308" s="12" t="s">
        <v>2</v>
      </c>
      <c r="I9308" s="12" t="s">
        <v>2</v>
      </c>
      <c r="J9308" s="12" t="s">
        <v>2</v>
      </c>
    </row>
    <row r="9309" spans="6:10">
      <c r="F9309" s="12" t="s">
        <v>2</v>
      </c>
      <c r="G9309" s="12" t="s">
        <v>2</v>
      </c>
      <c r="I9309" s="12" t="s">
        <v>2</v>
      </c>
      <c r="J9309" s="12" t="s">
        <v>2</v>
      </c>
    </row>
    <row r="9310" spans="6:10">
      <c r="F9310" s="12" t="s">
        <v>2</v>
      </c>
      <c r="G9310" s="12" t="s">
        <v>2</v>
      </c>
      <c r="I9310" s="12" t="s">
        <v>2</v>
      </c>
      <c r="J9310" s="12" t="s">
        <v>2</v>
      </c>
    </row>
    <row r="9311" spans="6:10">
      <c r="F9311" s="12" t="s">
        <v>2</v>
      </c>
      <c r="G9311" s="12" t="s">
        <v>2</v>
      </c>
      <c r="I9311" s="12" t="s">
        <v>2</v>
      </c>
      <c r="J9311" s="12" t="s">
        <v>2</v>
      </c>
    </row>
    <row r="9312" spans="6:10">
      <c r="F9312" s="12" t="s">
        <v>2</v>
      </c>
      <c r="G9312" s="12" t="s">
        <v>2</v>
      </c>
      <c r="I9312" s="12" t="s">
        <v>2</v>
      </c>
      <c r="J9312" s="12" t="s">
        <v>2</v>
      </c>
    </row>
    <row r="9313" spans="6:10">
      <c r="F9313" s="12" t="s">
        <v>2</v>
      </c>
      <c r="G9313" s="12" t="s">
        <v>2</v>
      </c>
      <c r="I9313" s="12" t="s">
        <v>2</v>
      </c>
      <c r="J9313" s="12" t="s">
        <v>2</v>
      </c>
    </row>
    <row r="9314" spans="6:10">
      <c r="F9314" s="12" t="s">
        <v>2</v>
      </c>
      <c r="G9314" s="12" t="s">
        <v>2</v>
      </c>
      <c r="I9314" s="12" t="s">
        <v>2</v>
      </c>
      <c r="J9314" s="12" t="s">
        <v>2</v>
      </c>
    </row>
    <row r="9315" spans="6:10">
      <c r="F9315" s="12" t="s">
        <v>2</v>
      </c>
      <c r="G9315" s="12" t="s">
        <v>2</v>
      </c>
      <c r="I9315" s="12" t="s">
        <v>2</v>
      </c>
      <c r="J9315" s="12" t="s">
        <v>2</v>
      </c>
    </row>
    <row r="9316" spans="6:10">
      <c r="F9316" s="12" t="s">
        <v>2</v>
      </c>
      <c r="G9316" s="12" t="s">
        <v>2</v>
      </c>
      <c r="I9316" s="12" t="s">
        <v>2</v>
      </c>
      <c r="J9316" s="12" t="s">
        <v>2</v>
      </c>
    </row>
    <row r="9317" spans="6:10">
      <c r="F9317" s="12" t="s">
        <v>2</v>
      </c>
      <c r="G9317" s="12" t="s">
        <v>2</v>
      </c>
      <c r="I9317" s="12" t="s">
        <v>2</v>
      </c>
      <c r="J9317" s="12" t="s">
        <v>2</v>
      </c>
    </row>
    <row r="9318" spans="6:10">
      <c r="F9318" s="12" t="s">
        <v>2</v>
      </c>
      <c r="G9318" s="12" t="s">
        <v>2</v>
      </c>
      <c r="I9318" s="12" t="s">
        <v>2</v>
      </c>
      <c r="J9318" s="12" t="s">
        <v>2</v>
      </c>
    </row>
    <row r="9319" spans="6:10">
      <c r="F9319" s="12" t="s">
        <v>2</v>
      </c>
      <c r="G9319" s="12" t="s">
        <v>2</v>
      </c>
      <c r="I9319" s="12" t="s">
        <v>2</v>
      </c>
      <c r="J9319" s="12" t="s">
        <v>2</v>
      </c>
    </row>
    <row r="9320" spans="6:10">
      <c r="F9320" s="12" t="s">
        <v>2</v>
      </c>
      <c r="G9320" s="12" t="s">
        <v>2</v>
      </c>
      <c r="I9320" s="12" t="s">
        <v>2</v>
      </c>
      <c r="J9320" s="12" t="s">
        <v>2</v>
      </c>
    </row>
    <row r="9321" spans="6:10">
      <c r="F9321" s="12" t="s">
        <v>2</v>
      </c>
      <c r="G9321" s="12" t="s">
        <v>2</v>
      </c>
      <c r="I9321" s="12" t="s">
        <v>2</v>
      </c>
      <c r="J9321" s="12" t="s">
        <v>2</v>
      </c>
    </row>
    <row r="9322" spans="6:10">
      <c r="F9322" s="12" t="s">
        <v>2</v>
      </c>
      <c r="G9322" s="12" t="s">
        <v>2</v>
      </c>
      <c r="I9322" s="12" t="s">
        <v>2</v>
      </c>
      <c r="J9322" s="12" t="s">
        <v>2</v>
      </c>
    </row>
    <row r="9323" spans="6:10">
      <c r="F9323" s="12" t="s">
        <v>2</v>
      </c>
      <c r="G9323" s="12" t="s">
        <v>2</v>
      </c>
      <c r="I9323" s="12" t="s">
        <v>2</v>
      </c>
      <c r="J9323" s="12" t="s">
        <v>2</v>
      </c>
    </row>
    <row r="9324" spans="6:10">
      <c r="F9324" s="12" t="s">
        <v>2</v>
      </c>
      <c r="G9324" s="12" t="s">
        <v>2</v>
      </c>
      <c r="I9324" s="12" t="s">
        <v>2</v>
      </c>
      <c r="J9324" s="12" t="s">
        <v>2</v>
      </c>
    </row>
    <row r="9325" spans="6:10">
      <c r="F9325" s="12" t="s">
        <v>2</v>
      </c>
      <c r="G9325" s="12" t="s">
        <v>2</v>
      </c>
      <c r="I9325" s="12" t="s">
        <v>2</v>
      </c>
      <c r="J9325" s="12" t="s">
        <v>2</v>
      </c>
    </row>
    <row r="9326" spans="6:10">
      <c r="F9326" s="12" t="s">
        <v>2</v>
      </c>
      <c r="G9326" s="12" t="s">
        <v>2</v>
      </c>
      <c r="I9326" s="12" t="s">
        <v>2</v>
      </c>
      <c r="J9326" s="12" t="s">
        <v>2</v>
      </c>
    </row>
    <row r="9327" spans="6:10">
      <c r="F9327" s="12" t="s">
        <v>2</v>
      </c>
      <c r="G9327" s="12" t="s">
        <v>2</v>
      </c>
      <c r="I9327" s="12" t="s">
        <v>2</v>
      </c>
      <c r="J9327" s="12" t="s">
        <v>2</v>
      </c>
    </row>
    <row r="9328" spans="6:10">
      <c r="F9328" s="12" t="s">
        <v>2</v>
      </c>
      <c r="G9328" s="12" t="s">
        <v>2</v>
      </c>
      <c r="I9328" s="12" t="s">
        <v>2</v>
      </c>
      <c r="J9328" s="12" t="s">
        <v>2</v>
      </c>
    </row>
    <row r="9329" spans="6:10">
      <c r="F9329" s="12" t="s">
        <v>2</v>
      </c>
      <c r="G9329" s="12" t="s">
        <v>2</v>
      </c>
      <c r="I9329" s="12" t="s">
        <v>2</v>
      </c>
      <c r="J9329" s="12" t="s">
        <v>2</v>
      </c>
    </row>
    <row r="9330" spans="6:10">
      <c r="F9330" s="12" t="s">
        <v>2</v>
      </c>
      <c r="G9330" s="12" t="s">
        <v>2</v>
      </c>
      <c r="I9330" s="12" t="s">
        <v>2</v>
      </c>
      <c r="J9330" s="12" t="s">
        <v>2</v>
      </c>
    </row>
    <row r="9331" spans="6:10">
      <c r="F9331" s="12" t="s">
        <v>2</v>
      </c>
      <c r="G9331" s="12" t="s">
        <v>2</v>
      </c>
      <c r="I9331" s="12" t="s">
        <v>2</v>
      </c>
      <c r="J9331" s="12" t="s">
        <v>2</v>
      </c>
    </row>
    <row r="9332" spans="6:10">
      <c r="F9332" s="12" t="s">
        <v>2</v>
      </c>
      <c r="G9332" s="12" t="s">
        <v>2</v>
      </c>
      <c r="I9332" s="12" t="s">
        <v>2</v>
      </c>
      <c r="J9332" s="12" t="s">
        <v>2</v>
      </c>
    </row>
    <row r="9333" spans="6:10">
      <c r="F9333" s="12" t="s">
        <v>2</v>
      </c>
      <c r="G9333" s="12" t="s">
        <v>2</v>
      </c>
      <c r="I9333" s="12" t="s">
        <v>2</v>
      </c>
      <c r="J9333" s="12" t="s">
        <v>2</v>
      </c>
    </row>
    <row r="9334" spans="6:10">
      <c r="F9334" s="12" t="s">
        <v>2</v>
      </c>
      <c r="G9334" s="12" t="s">
        <v>2</v>
      </c>
      <c r="I9334" s="12" t="s">
        <v>2</v>
      </c>
      <c r="J9334" s="12" t="s">
        <v>2</v>
      </c>
    </row>
    <row r="9335" spans="6:10">
      <c r="F9335" s="12" t="s">
        <v>2</v>
      </c>
      <c r="G9335" s="12" t="s">
        <v>2</v>
      </c>
      <c r="I9335" s="12" t="s">
        <v>2</v>
      </c>
      <c r="J9335" s="12" t="s">
        <v>2</v>
      </c>
    </row>
    <row r="9336" spans="6:10">
      <c r="F9336" s="12" t="s">
        <v>2</v>
      </c>
      <c r="G9336" s="12" t="s">
        <v>2</v>
      </c>
      <c r="I9336" s="12" t="s">
        <v>2</v>
      </c>
      <c r="J9336" s="12" t="s">
        <v>2</v>
      </c>
    </row>
    <row r="9337" spans="6:10">
      <c r="F9337" s="12" t="s">
        <v>2</v>
      </c>
      <c r="G9337" s="12" t="s">
        <v>2</v>
      </c>
      <c r="I9337" s="12" t="s">
        <v>2</v>
      </c>
      <c r="J9337" s="12" t="s">
        <v>2</v>
      </c>
    </row>
    <row r="9338" spans="6:10">
      <c r="F9338" s="12" t="s">
        <v>2</v>
      </c>
      <c r="G9338" s="12" t="s">
        <v>2</v>
      </c>
      <c r="I9338" s="12" t="s">
        <v>2</v>
      </c>
      <c r="J9338" s="12" t="s">
        <v>2</v>
      </c>
    </row>
    <row r="9339" spans="6:10">
      <c r="F9339" s="12" t="s">
        <v>2</v>
      </c>
      <c r="G9339" s="12" t="s">
        <v>2</v>
      </c>
      <c r="I9339" s="12" t="s">
        <v>2</v>
      </c>
      <c r="J9339" s="12" t="s">
        <v>2</v>
      </c>
    </row>
    <row r="9340" spans="6:10">
      <c r="F9340" s="12" t="s">
        <v>2</v>
      </c>
      <c r="G9340" s="12" t="s">
        <v>2</v>
      </c>
      <c r="I9340" s="12" t="s">
        <v>2</v>
      </c>
      <c r="J9340" s="12" t="s">
        <v>2</v>
      </c>
    </row>
    <row r="9341" spans="6:10">
      <c r="F9341" s="12" t="s">
        <v>2</v>
      </c>
      <c r="G9341" s="12" t="s">
        <v>2</v>
      </c>
      <c r="I9341" s="12" t="s">
        <v>2</v>
      </c>
      <c r="J9341" s="12" t="s">
        <v>2</v>
      </c>
    </row>
    <row r="9342" spans="6:10">
      <c r="F9342" s="12" t="s">
        <v>2</v>
      </c>
      <c r="G9342" s="12" t="s">
        <v>2</v>
      </c>
      <c r="I9342" s="12" t="s">
        <v>2</v>
      </c>
      <c r="J9342" s="12" t="s">
        <v>2</v>
      </c>
    </row>
    <row r="9343" spans="6:10">
      <c r="F9343" s="12" t="s">
        <v>2</v>
      </c>
      <c r="G9343" s="12" t="s">
        <v>2</v>
      </c>
      <c r="I9343" s="12" t="s">
        <v>2</v>
      </c>
      <c r="J9343" s="12" t="s">
        <v>2</v>
      </c>
    </row>
    <row r="9344" spans="6:10">
      <c r="F9344" s="12" t="s">
        <v>2</v>
      </c>
      <c r="G9344" s="12" t="s">
        <v>2</v>
      </c>
      <c r="I9344" s="12" t="s">
        <v>2</v>
      </c>
      <c r="J9344" s="12" t="s">
        <v>2</v>
      </c>
    </row>
    <row r="9345" spans="6:10">
      <c r="F9345" s="12" t="s">
        <v>2</v>
      </c>
      <c r="G9345" s="12" t="s">
        <v>2</v>
      </c>
      <c r="I9345" s="12" t="s">
        <v>2</v>
      </c>
      <c r="J9345" s="12" t="s">
        <v>2</v>
      </c>
    </row>
    <row r="9346" spans="6:10">
      <c r="F9346" s="12" t="s">
        <v>2</v>
      </c>
      <c r="G9346" s="12" t="s">
        <v>2</v>
      </c>
      <c r="I9346" s="12" t="s">
        <v>2</v>
      </c>
      <c r="J9346" s="12" t="s">
        <v>2</v>
      </c>
    </row>
    <row r="9347" spans="6:10">
      <c r="F9347" s="12" t="s">
        <v>2</v>
      </c>
      <c r="G9347" s="12" t="s">
        <v>2</v>
      </c>
      <c r="I9347" s="12" t="s">
        <v>2</v>
      </c>
      <c r="J9347" s="12" t="s">
        <v>2</v>
      </c>
    </row>
    <row r="9348" spans="6:10">
      <c r="F9348" s="12" t="s">
        <v>2</v>
      </c>
      <c r="G9348" s="12" t="s">
        <v>2</v>
      </c>
      <c r="I9348" s="12" t="s">
        <v>2</v>
      </c>
      <c r="J9348" s="12" t="s">
        <v>2</v>
      </c>
    </row>
    <row r="9349" spans="6:10">
      <c r="F9349" s="12" t="s">
        <v>2</v>
      </c>
      <c r="G9349" s="12" t="s">
        <v>2</v>
      </c>
      <c r="I9349" s="12" t="s">
        <v>2</v>
      </c>
      <c r="J9349" s="12" t="s">
        <v>2</v>
      </c>
    </row>
    <row r="9350" spans="6:10">
      <c r="F9350" s="12" t="s">
        <v>2</v>
      </c>
      <c r="G9350" s="12" t="s">
        <v>2</v>
      </c>
      <c r="I9350" s="12" t="s">
        <v>2</v>
      </c>
      <c r="J9350" s="12" t="s">
        <v>2</v>
      </c>
    </row>
    <row r="9351" spans="6:10">
      <c r="F9351" s="12" t="s">
        <v>2</v>
      </c>
      <c r="G9351" s="12" t="s">
        <v>2</v>
      </c>
      <c r="I9351" s="12" t="s">
        <v>2</v>
      </c>
      <c r="J9351" s="12" t="s">
        <v>2</v>
      </c>
    </row>
    <row r="9352" spans="6:10">
      <c r="F9352" s="12" t="s">
        <v>2</v>
      </c>
      <c r="G9352" s="12" t="s">
        <v>2</v>
      </c>
      <c r="I9352" s="12" t="s">
        <v>2</v>
      </c>
      <c r="J9352" s="12" t="s">
        <v>2</v>
      </c>
    </row>
    <row r="9353" spans="6:10">
      <c r="F9353" s="12" t="s">
        <v>2</v>
      </c>
      <c r="G9353" s="12" t="s">
        <v>2</v>
      </c>
      <c r="I9353" s="12" t="s">
        <v>2</v>
      </c>
      <c r="J9353" s="12" t="s">
        <v>2</v>
      </c>
    </row>
    <row r="9354" spans="6:10">
      <c r="F9354" s="12" t="s">
        <v>2</v>
      </c>
      <c r="G9354" s="12" t="s">
        <v>2</v>
      </c>
      <c r="I9354" s="12" t="s">
        <v>2</v>
      </c>
      <c r="J9354" s="12" t="s">
        <v>2</v>
      </c>
    </row>
    <row r="9355" spans="6:10">
      <c r="F9355" s="12" t="s">
        <v>2</v>
      </c>
      <c r="G9355" s="12" t="s">
        <v>2</v>
      </c>
      <c r="I9355" s="12" t="s">
        <v>2</v>
      </c>
      <c r="J9355" s="12" t="s">
        <v>2</v>
      </c>
    </row>
    <row r="9356" spans="6:10">
      <c r="F9356" s="12" t="s">
        <v>2</v>
      </c>
      <c r="G9356" s="12" t="s">
        <v>2</v>
      </c>
      <c r="I9356" s="12" t="s">
        <v>2</v>
      </c>
      <c r="J9356" s="12" t="s">
        <v>2</v>
      </c>
    </row>
    <row r="9357" spans="6:10">
      <c r="F9357" s="12" t="s">
        <v>2</v>
      </c>
      <c r="G9357" s="12" t="s">
        <v>2</v>
      </c>
      <c r="I9357" s="12" t="s">
        <v>2</v>
      </c>
      <c r="J9357" s="12" t="s">
        <v>2</v>
      </c>
    </row>
    <row r="9358" spans="6:10">
      <c r="F9358" s="12" t="s">
        <v>2</v>
      </c>
      <c r="G9358" s="12" t="s">
        <v>2</v>
      </c>
      <c r="I9358" s="12" t="s">
        <v>2</v>
      </c>
      <c r="J9358" s="12" t="s">
        <v>2</v>
      </c>
    </row>
    <row r="9359" spans="6:10">
      <c r="F9359" s="12" t="s">
        <v>2</v>
      </c>
      <c r="G9359" s="12" t="s">
        <v>2</v>
      </c>
      <c r="I9359" s="12" t="s">
        <v>2</v>
      </c>
      <c r="J9359" s="12" t="s">
        <v>2</v>
      </c>
    </row>
    <row r="9360" spans="6:10">
      <c r="F9360" s="12" t="s">
        <v>2</v>
      </c>
      <c r="G9360" s="12" t="s">
        <v>2</v>
      </c>
      <c r="I9360" s="12" t="s">
        <v>2</v>
      </c>
      <c r="J9360" s="12" t="s">
        <v>2</v>
      </c>
    </row>
    <row r="9361" spans="6:10">
      <c r="F9361" s="12" t="s">
        <v>2</v>
      </c>
      <c r="G9361" s="12" t="s">
        <v>2</v>
      </c>
      <c r="I9361" s="12" t="s">
        <v>2</v>
      </c>
      <c r="J9361" s="12" t="s">
        <v>2</v>
      </c>
    </row>
    <row r="9362" spans="6:10">
      <c r="F9362" s="12" t="s">
        <v>2</v>
      </c>
      <c r="G9362" s="12" t="s">
        <v>2</v>
      </c>
      <c r="I9362" s="12" t="s">
        <v>2</v>
      </c>
      <c r="J9362" s="12" t="s">
        <v>2</v>
      </c>
    </row>
    <row r="9363" spans="6:10">
      <c r="F9363" s="12" t="s">
        <v>2</v>
      </c>
      <c r="G9363" s="12" t="s">
        <v>2</v>
      </c>
      <c r="I9363" s="12" t="s">
        <v>2</v>
      </c>
      <c r="J9363" s="12" t="s">
        <v>2</v>
      </c>
    </row>
    <row r="9364" spans="6:10">
      <c r="F9364" s="12" t="s">
        <v>2</v>
      </c>
      <c r="G9364" s="12" t="s">
        <v>2</v>
      </c>
      <c r="I9364" s="12" t="s">
        <v>2</v>
      </c>
      <c r="J9364" s="12" t="s">
        <v>2</v>
      </c>
    </row>
    <row r="9365" spans="6:10">
      <c r="F9365" s="12" t="s">
        <v>2</v>
      </c>
      <c r="G9365" s="12" t="s">
        <v>2</v>
      </c>
      <c r="I9365" s="12" t="s">
        <v>2</v>
      </c>
      <c r="J9365" s="12" t="s">
        <v>2</v>
      </c>
    </row>
    <row r="9366" spans="6:10">
      <c r="F9366" s="12" t="s">
        <v>2</v>
      </c>
      <c r="G9366" s="12" t="s">
        <v>2</v>
      </c>
      <c r="I9366" s="12" t="s">
        <v>2</v>
      </c>
      <c r="J9366" s="12" t="s">
        <v>2</v>
      </c>
    </row>
    <row r="9367" spans="6:10">
      <c r="F9367" s="12" t="s">
        <v>2</v>
      </c>
      <c r="G9367" s="12" t="s">
        <v>2</v>
      </c>
      <c r="I9367" s="12" t="s">
        <v>2</v>
      </c>
      <c r="J9367" s="12" t="s">
        <v>2</v>
      </c>
    </row>
    <row r="9368" spans="6:10">
      <c r="F9368" s="12" t="s">
        <v>2</v>
      </c>
      <c r="G9368" s="12" t="s">
        <v>2</v>
      </c>
      <c r="I9368" s="12" t="s">
        <v>2</v>
      </c>
      <c r="J9368" s="12" t="s">
        <v>2</v>
      </c>
    </row>
    <row r="9369" spans="6:10">
      <c r="F9369" s="12" t="s">
        <v>2</v>
      </c>
      <c r="G9369" s="12" t="s">
        <v>2</v>
      </c>
      <c r="I9369" s="12" t="s">
        <v>2</v>
      </c>
      <c r="J9369" s="12" t="s">
        <v>2</v>
      </c>
    </row>
    <row r="9370" spans="6:10">
      <c r="F9370" s="12" t="s">
        <v>2</v>
      </c>
      <c r="G9370" s="12" t="s">
        <v>2</v>
      </c>
      <c r="I9370" s="12" t="s">
        <v>2</v>
      </c>
      <c r="J9370" s="12" t="s">
        <v>2</v>
      </c>
    </row>
    <row r="9371" spans="6:10">
      <c r="F9371" s="12" t="s">
        <v>2</v>
      </c>
      <c r="G9371" s="12" t="s">
        <v>2</v>
      </c>
      <c r="I9371" s="12" t="s">
        <v>2</v>
      </c>
      <c r="J9371" s="12" t="s">
        <v>2</v>
      </c>
    </row>
    <row r="9372" spans="6:10">
      <c r="F9372" s="12" t="s">
        <v>2</v>
      </c>
      <c r="G9372" s="12" t="s">
        <v>2</v>
      </c>
      <c r="I9372" s="12" t="s">
        <v>2</v>
      </c>
      <c r="J9372" s="12" t="s">
        <v>2</v>
      </c>
    </row>
    <row r="9373" spans="6:10">
      <c r="F9373" s="12" t="s">
        <v>2</v>
      </c>
      <c r="G9373" s="12" t="s">
        <v>2</v>
      </c>
      <c r="I9373" s="12" t="s">
        <v>2</v>
      </c>
      <c r="J9373" s="12" t="s">
        <v>2</v>
      </c>
    </row>
    <row r="9374" spans="6:10">
      <c r="F9374" s="12" t="s">
        <v>2</v>
      </c>
      <c r="G9374" s="12" t="s">
        <v>2</v>
      </c>
      <c r="I9374" s="12" t="s">
        <v>2</v>
      </c>
      <c r="J9374" s="12" t="s">
        <v>2</v>
      </c>
    </row>
    <row r="9375" spans="6:10">
      <c r="F9375" s="12" t="s">
        <v>2</v>
      </c>
      <c r="G9375" s="12" t="s">
        <v>2</v>
      </c>
      <c r="I9375" s="12" t="s">
        <v>2</v>
      </c>
      <c r="J9375" s="12" t="s">
        <v>2</v>
      </c>
    </row>
    <row r="9376" spans="6:10">
      <c r="F9376" s="12" t="s">
        <v>2</v>
      </c>
      <c r="G9376" s="12" t="s">
        <v>2</v>
      </c>
      <c r="I9376" s="12" t="s">
        <v>2</v>
      </c>
      <c r="J9376" s="12" t="s">
        <v>2</v>
      </c>
    </row>
    <row r="9377" spans="6:10">
      <c r="F9377" s="12" t="s">
        <v>2</v>
      </c>
      <c r="G9377" s="12" t="s">
        <v>2</v>
      </c>
      <c r="I9377" s="12" t="s">
        <v>2</v>
      </c>
      <c r="J9377" s="12" t="s">
        <v>2</v>
      </c>
    </row>
    <row r="9378" spans="6:10">
      <c r="F9378" s="12" t="s">
        <v>2</v>
      </c>
      <c r="G9378" s="12" t="s">
        <v>2</v>
      </c>
      <c r="I9378" s="12" t="s">
        <v>2</v>
      </c>
      <c r="J9378" s="12" t="s">
        <v>2</v>
      </c>
    </row>
    <row r="9379" spans="6:10">
      <c r="F9379" s="12" t="s">
        <v>2</v>
      </c>
      <c r="G9379" s="12" t="s">
        <v>2</v>
      </c>
      <c r="I9379" s="12" t="s">
        <v>2</v>
      </c>
      <c r="J9379" s="12" t="s">
        <v>2</v>
      </c>
    </row>
    <row r="9380" spans="6:10">
      <c r="F9380" s="12" t="s">
        <v>2</v>
      </c>
      <c r="G9380" s="12" t="s">
        <v>2</v>
      </c>
      <c r="I9380" s="12" t="s">
        <v>2</v>
      </c>
      <c r="J9380" s="12" t="s">
        <v>2</v>
      </c>
    </row>
    <row r="9381" spans="6:10">
      <c r="F9381" s="12" t="s">
        <v>2</v>
      </c>
      <c r="G9381" s="12" t="s">
        <v>2</v>
      </c>
      <c r="I9381" s="12" t="s">
        <v>2</v>
      </c>
      <c r="J9381" s="12" t="s">
        <v>2</v>
      </c>
    </row>
    <row r="9382" spans="6:10">
      <c r="F9382" s="12" t="s">
        <v>2</v>
      </c>
      <c r="G9382" s="12" t="s">
        <v>2</v>
      </c>
      <c r="I9382" s="12" t="s">
        <v>2</v>
      </c>
      <c r="J9382" s="12" t="s">
        <v>2</v>
      </c>
    </row>
    <row r="9383" spans="6:10">
      <c r="F9383" s="12" t="s">
        <v>2</v>
      </c>
      <c r="G9383" s="12" t="s">
        <v>2</v>
      </c>
      <c r="I9383" s="12" t="s">
        <v>2</v>
      </c>
      <c r="J9383" s="12" t="s">
        <v>2</v>
      </c>
    </row>
    <row r="9384" spans="6:10">
      <c r="F9384" s="12" t="s">
        <v>2</v>
      </c>
      <c r="G9384" s="12" t="s">
        <v>2</v>
      </c>
      <c r="I9384" s="12" t="s">
        <v>2</v>
      </c>
      <c r="J9384" s="12" t="s">
        <v>2</v>
      </c>
    </row>
    <row r="9385" spans="6:10">
      <c r="F9385" s="12" t="s">
        <v>2</v>
      </c>
      <c r="G9385" s="12" t="s">
        <v>2</v>
      </c>
      <c r="I9385" s="12" t="s">
        <v>2</v>
      </c>
      <c r="J9385" s="12" t="s">
        <v>2</v>
      </c>
    </row>
    <row r="9386" spans="6:10">
      <c r="F9386" s="12" t="s">
        <v>2</v>
      </c>
      <c r="G9386" s="12" t="s">
        <v>2</v>
      </c>
      <c r="I9386" s="12" t="s">
        <v>2</v>
      </c>
      <c r="J9386" s="12" t="s">
        <v>2</v>
      </c>
    </row>
    <row r="9387" spans="6:10">
      <c r="F9387" s="12" t="s">
        <v>2</v>
      </c>
      <c r="G9387" s="12" t="s">
        <v>2</v>
      </c>
      <c r="I9387" s="12" t="s">
        <v>2</v>
      </c>
      <c r="J9387" s="12" t="s">
        <v>2</v>
      </c>
    </row>
    <row r="9388" spans="6:10">
      <c r="F9388" s="12" t="s">
        <v>2</v>
      </c>
      <c r="G9388" s="12" t="s">
        <v>2</v>
      </c>
      <c r="I9388" s="12" t="s">
        <v>2</v>
      </c>
      <c r="J9388" s="12" t="s">
        <v>2</v>
      </c>
    </row>
    <row r="9389" spans="6:10">
      <c r="F9389" s="12" t="s">
        <v>2</v>
      </c>
      <c r="G9389" s="12" t="s">
        <v>2</v>
      </c>
      <c r="I9389" s="12" t="s">
        <v>2</v>
      </c>
      <c r="J9389" s="12" t="s">
        <v>2</v>
      </c>
    </row>
    <row r="9390" spans="6:10">
      <c r="F9390" s="12" t="s">
        <v>2</v>
      </c>
      <c r="G9390" s="12" t="s">
        <v>2</v>
      </c>
      <c r="I9390" s="12" t="s">
        <v>2</v>
      </c>
      <c r="J9390" s="12" t="s">
        <v>2</v>
      </c>
    </row>
    <row r="9391" spans="6:10">
      <c r="F9391" s="12" t="s">
        <v>2</v>
      </c>
      <c r="G9391" s="12" t="s">
        <v>2</v>
      </c>
      <c r="I9391" s="12" t="s">
        <v>2</v>
      </c>
      <c r="J9391" s="12" t="s">
        <v>2</v>
      </c>
    </row>
    <row r="9392" spans="6:10">
      <c r="F9392" s="12" t="s">
        <v>2</v>
      </c>
      <c r="G9392" s="12" t="s">
        <v>2</v>
      </c>
      <c r="I9392" s="12" t="s">
        <v>2</v>
      </c>
      <c r="J9392" s="12" t="s">
        <v>2</v>
      </c>
    </row>
    <row r="9393" spans="6:10">
      <c r="F9393" s="12" t="s">
        <v>2</v>
      </c>
      <c r="G9393" s="12" t="s">
        <v>2</v>
      </c>
      <c r="I9393" s="12" t="s">
        <v>2</v>
      </c>
      <c r="J9393" s="12" t="s">
        <v>2</v>
      </c>
    </row>
    <row r="9394" spans="6:10">
      <c r="F9394" s="12" t="s">
        <v>2</v>
      </c>
      <c r="G9394" s="12" t="s">
        <v>2</v>
      </c>
      <c r="I9394" s="12" t="s">
        <v>2</v>
      </c>
      <c r="J9394" s="12" t="s">
        <v>2</v>
      </c>
    </row>
    <row r="9395" spans="6:10">
      <c r="F9395" s="12" t="s">
        <v>2</v>
      </c>
      <c r="G9395" s="12" t="s">
        <v>2</v>
      </c>
      <c r="I9395" s="12" t="s">
        <v>2</v>
      </c>
      <c r="J9395" s="12" t="s">
        <v>2</v>
      </c>
    </row>
    <row r="9396" spans="6:10">
      <c r="F9396" s="12" t="s">
        <v>2</v>
      </c>
      <c r="G9396" s="12" t="s">
        <v>2</v>
      </c>
      <c r="I9396" s="12" t="s">
        <v>2</v>
      </c>
      <c r="J9396" s="12" t="s">
        <v>2</v>
      </c>
    </row>
    <row r="9397" spans="6:10">
      <c r="F9397" s="12" t="s">
        <v>2</v>
      </c>
      <c r="G9397" s="12" t="s">
        <v>2</v>
      </c>
      <c r="I9397" s="12" t="s">
        <v>2</v>
      </c>
      <c r="J9397" s="12" t="s">
        <v>2</v>
      </c>
    </row>
    <row r="9398" spans="6:10">
      <c r="F9398" s="12" t="s">
        <v>2</v>
      </c>
      <c r="G9398" s="12" t="s">
        <v>2</v>
      </c>
      <c r="I9398" s="12" t="s">
        <v>2</v>
      </c>
      <c r="J9398" s="12" t="s">
        <v>2</v>
      </c>
    </row>
    <row r="9399" spans="6:10">
      <c r="F9399" s="12" t="s">
        <v>2</v>
      </c>
      <c r="G9399" s="12" t="s">
        <v>2</v>
      </c>
      <c r="I9399" s="12" t="s">
        <v>2</v>
      </c>
      <c r="J9399" s="12" t="s">
        <v>2</v>
      </c>
    </row>
    <row r="9400" spans="6:10">
      <c r="F9400" s="12" t="s">
        <v>2</v>
      </c>
      <c r="G9400" s="12" t="s">
        <v>2</v>
      </c>
      <c r="I9400" s="12" t="s">
        <v>2</v>
      </c>
      <c r="J9400" s="12" t="s">
        <v>2</v>
      </c>
    </row>
    <row r="9401" spans="6:10">
      <c r="F9401" s="12" t="s">
        <v>2</v>
      </c>
      <c r="G9401" s="12" t="s">
        <v>2</v>
      </c>
      <c r="I9401" s="12" t="s">
        <v>2</v>
      </c>
      <c r="J9401" s="12" t="s">
        <v>2</v>
      </c>
    </row>
    <row r="9402" spans="6:10">
      <c r="F9402" s="12" t="s">
        <v>2</v>
      </c>
      <c r="G9402" s="12" t="s">
        <v>2</v>
      </c>
      <c r="I9402" s="12" t="s">
        <v>2</v>
      </c>
      <c r="J9402" s="12" t="s">
        <v>2</v>
      </c>
    </row>
    <row r="9403" spans="6:10">
      <c r="F9403" s="12" t="s">
        <v>2</v>
      </c>
      <c r="G9403" s="12" t="s">
        <v>2</v>
      </c>
      <c r="I9403" s="12" t="s">
        <v>2</v>
      </c>
      <c r="J9403" s="12" t="s">
        <v>2</v>
      </c>
    </row>
    <row r="9404" spans="6:10">
      <c r="F9404" s="12" t="s">
        <v>2</v>
      </c>
      <c r="G9404" s="12" t="s">
        <v>2</v>
      </c>
      <c r="I9404" s="12" t="s">
        <v>2</v>
      </c>
      <c r="J9404" s="12" t="s">
        <v>2</v>
      </c>
    </row>
    <row r="9405" spans="6:10">
      <c r="F9405" s="12" t="s">
        <v>2</v>
      </c>
      <c r="G9405" s="12" t="s">
        <v>2</v>
      </c>
      <c r="I9405" s="12" t="s">
        <v>2</v>
      </c>
      <c r="J9405" s="12" t="s">
        <v>2</v>
      </c>
    </row>
    <row r="9406" spans="6:10">
      <c r="F9406" s="12" t="s">
        <v>2</v>
      </c>
      <c r="G9406" s="12" t="s">
        <v>2</v>
      </c>
      <c r="I9406" s="12" t="s">
        <v>2</v>
      </c>
      <c r="J9406" s="12" t="s">
        <v>2</v>
      </c>
    </row>
    <row r="9407" spans="6:10">
      <c r="F9407" s="12" t="s">
        <v>2</v>
      </c>
      <c r="G9407" s="12" t="s">
        <v>2</v>
      </c>
      <c r="I9407" s="12" t="s">
        <v>2</v>
      </c>
      <c r="J9407" s="12" t="s">
        <v>2</v>
      </c>
    </row>
    <row r="9408" spans="6:10">
      <c r="F9408" s="12" t="s">
        <v>2</v>
      </c>
      <c r="G9408" s="12" t="s">
        <v>2</v>
      </c>
      <c r="I9408" s="12" t="s">
        <v>2</v>
      </c>
      <c r="J9408" s="12" t="s">
        <v>2</v>
      </c>
    </row>
    <row r="9409" spans="6:10">
      <c r="F9409" s="12" t="s">
        <v>2</v>
      </c>
      <c r="G9409" s="12" t="s">
        <v>2</v>
      </c>
      <c r="I9409" s="12" t="s">
        <v>2</v>
      </c>
      <c r="J9409" s="12" t="s">
        <v>2</v>
      </c>
    </row>
    <row r="9410" spans="6:10">
      <c r="F9410" s="12" t="s">
        <v>2</v>
      </c>
      <c r="G9410" s="12" t="s">
        <v>2</v>
      </c>
      <c r="I9410" s="12" t="s">
        <v>2</v>
      </c>
      <c r="J9410" s="12" t="s">
        <v>2</v>
      </c>
    </row>
    <row r="9411" spans="6:10">
      <c r="F9411" s="12" t="s">
        <v>2</v>
      </c>
      <c r="G9411" s="12" t="s">
        <v>2</v>
      </c>
      <c r="I9411" s="12" t="s">
        <v>2</v>
      </c>
      <c r="J9411" s="12" t="s">
        <v>2</v>
      </c>
    </row>
    <row r="9412" spans="6:10">
      <c r="F9412" s="12" t="s">
        <v>2</v>
      </c>
      <c r="G9412" s="12" t="s">
        <v>2</v>
      </c>
      <c r="I9412" s="12" t="s">
        <v>2</v>
      </c>
      <c r="J9412" s="12" t="s">
        <v>2</v>
      </c>
    </row>
    <row r="9413" spans="6:10">
      <c r="F9413" s="12" t="s">
        <v>2</v>
      </c>
      <c r="G9413" s="12" t="s">
        <v>2</v>
      </c>
      <c r="I9413" s="12" t="s">
        <v>2</v>
      </c>
      <c r="J9413" s="12" t="s">
        <v>2</v>
      </c>
    </row>
    <row r="9414" spans="6:10">
      <c r="F9414" s="12" t="s">
        <v>2</v>
      </c>
      <c r="G9414" s="12" t="s">
        <v>2</v>
      </c>
      <c r="I9414" s="12" t="s">
        <v>2</v>
      </c>
      <c r="J9414" s="12" t="s">
        <v>2</v>
      </c>
    </row>
    <row r="9415" spans="6:10">
      <c r="F9415" s="12" t="s">
        <v>2</v>
      </c>
      <c r="G9415" s="12" t="s">
        <v>2</v>
      </c>
      <c r="I9415" s="12" t="s">
        <v>2</v>
      </c>
      <c r="J9415" s="12" t="s">
        <v>2</v>
      </c>
    </row>
    <row r="9416" spans="6:10">
      <c r="F9416" s="12" t="s">
        <v>2</v>
      </c>
      <c r="G9416" s="12" t="s">
        <v>2</v>
      </c>
      <c r="I9416" s="12" t="s">
        <v>2</v>
      </c>
      <c r="J9416" s="12" t="s">
        <v>2</v>
      </c>
    </row>
    <row r="9417" spans="6:10">
      <c r="F9417" s="12" t="s">
        <v>2</v>
      </c>
      <c r="G9417" s="12" t="s">
        <v>2</v>
      </c>
      <c r="I9417" s="12" t="s">
        <v>2</v>
      </c>
      <c r="J9417" s="12" t="s">
        <v>2</v>
      </c>
    </row>
    <row r="9418" spans="6:10">
      <c r="F9418" s="12" t="s">
        <v>2</v>
      </c>
      <c r="G9418" s="12" t="s">
        <v>2</v>
      </c>
      <c r="I9418" s="12" t="s">
        <v>2</v>
      </c>
      <c r="J9418" s="12" t="s">
        <v>2</v>
      </c>
    </row>
    <row r="9419" spans="6:10">
      <c r="F9419" s="12" t="s">
        <v>2</v>
      </c>
      <c r="G9419" s="12" t="s">
        <v>2</v>
      </c>
      <c r="I9419" s="12" t="s">
        <v>2</v>
      </c>
      <c r="J9419" s="12" t="s">
        <v>2</v>
      </c>
    </row>
    <row r="9420" spans="6:10">
      <c r="F9420" s="12" t="s">
        <v>2</v>
      </c>
      <c r="G9420" s="12" t="s">
        <v>2</v>
      </c>
      <c r="I9420" s="12" t="s">
        <v>2</v>
      </c>
      <c r="J9420" s="12" t="s">
        <v>2</v>
      </c>
    </row>
    <row r="9421" spans="6:10">
      <c r="F9421" s="12" t="s">
        <v>2</v>
      </c>
      <c r="G9421" s="12" t="s">
        <v>2</v>
      </c>
      <c r="I9421" s="12" t="s">
        <v>2</v>
      </c>
      <c r="J9421" s="12" t="s">
        <v>2</v>
      </c>
    </row>
    <row r="9422" spans="6:10">
      <c r="F9422" s="12" t="s">
        <v>2</v>
      </c>
      <c r="G9422" s="12" t="s">
        <v>2</v>
      </c>
      <c r="I9422" s="12" t="s">
        <v>2</v>
      </c>
      <c r="J9422" s="12" t="s">
        <v>2</v>
      </c>
    </row>
    <row r="9423" spans="6:10">
      <c r="F9423" s="12" t="s">
        <v>2</v>
      </c>
      <c r="G9423" s="12" t="s">
        <v>2</v>
      </c>
      <c r="I9423" s="12" t="s">
        <v>2</v>
      </c>
      <c r="J9423" s="12" t="s">
        <v>2</v>
      </c>
    </row>
    <row r="9424" spans="6:10">
      <c r="F9424" s="12" t="s">
        <v>2</v>
      </c>
      <c r="G9424" s="12" t="s">
        <v>2</v>
      </c>
      <c r="I9424" s="12" t="s">
        <v>2</v>
      </c>
      <c r="J9424" s="12" t="s">
        <v>2</v>
      </c>
    </row>
    <row r="9425" spans="6:10">
      <c r="F9425" s="12" t="s">
        <v>2</v>
      </c>
      <c r="G9425" s="12" t="s">
        <v>2</v>
      </c>
      <c r="I9425" s="12" t="s">
        <v>2</v>
      </c>
      <c r="J9425" s="12" t="s">
        <v>2</v>
      </c>
    </row>
    <row r="9426" spans="6:10">
      <c r="F9426" s="12" t="s">
        <v>2</v>
      </c>
      <c r="G9426" s="12" t="s">
        <v>2</v>
      </c>
      <c r="I9426" s="12" t="s">
        <v>2</v>
      </c>
      <c r="J9426" s="12" t="s">
        <v>2</v>
      </c>
    </row>
    <row r="9427" spans="6:10">
      <c r="F9427" s="12" t="s">
        <v>2</v>
      </c>
      <c r="G9427" s="12" t="s">
        <v>2</v>
      </c>
      <c r="I9427" s="12" t="s">
        <v>2</v>
      </c>
      <c r="J9427" s="12" t="s">
        <v>2</v>
      </c>
    </row>
    <row r="9428" spans="6:10">
      <c r="F9428" s="12" t="s">
        <v>2</v>
      </c>
      <c r="G9428" s="12" t="s">
        <v>2</v>
      </c>
      <c r="I9428" s="12" t="s">
        <v>2</v>
      </c>
      <c r="J9428" s="12" t="s">
        <v>2</v>
      </c>
    </row>
    <row r="9429" spans="6:10">
      <c r="F9429" s="12" t="s">
        <v>2</v>
      </c>
      <c r="G9429" s="12" t="s">
        <v>2</v>
      </c>
      <c r="I9429" s="12" t="s">
        <v>2</v>
      </c>
      <c r="J9429" s="12" t="s">
        <v>2</v>
      </c>
    </row>
    <row r="9430" spans="6:10">
      <c r="F9430" s="12" t="s">
        <v>2</v>
      </c>
      <c r="G9430" s="12" t="s">
        <v>2</v>
      </c>
      <c r="I9430" s="12" t="s">
        <v>2</v>
      </c>
      <c r="J9430" s="12" t="s">
        <v>2</v>
      </c>
    </row>
    <row r="9431" spans="6:10">
      <c r="F9431" s="12" t="s">
        <v>2</v>
      </c>
      <c r="G9431" s="12" t="s">
        <v>2</v>
      </c>
      <c r="I9431" s="12" t="s">
        <v>2</v>
      </c>
      <c r="J9431" s="12" t="s">
        <v>2</v>
      </c>
    </row>
    <row r="9432" spans="6:10">
      <c r="F9432" s="12" t="s">
        <v>2</v>
      </c>
      <c r="G9432" s="12" t="s">
        <v>2</v>
      </c>
      <c r="I9432" s="12" t="s">
        <v>2</v>
      </c>
      <c r="J9432" s="12" t="s">
        <v>2</v>
      </c>
    </row>
    <row r="9433" spans="6:10">
      <c r="F9433" s="12" t="s">
        <v>2</v>
      </c>
      <c r="G9433" s="12" t="s">
        <v>2</v>
      </c>
      <c r="I9433" s="12" t="s">
        <v>2</v>
      </c>
      <c r="J9433" s="12" t="s">
        <v>2</v>
      </c>
    </row>
    <row r="9434" spans="6:10">
      <c r="F9434" s="12" t="s">
        <v>2</v>
      </c>
      <c r="G9434" s="12" t="s">
        <v>2</v>
      </c>
      <c r="I9434" s="12" t="s">
        <v>2</v>
      </c>
      <c r="J9434" s="12" t="s">
        <v>2</v>
      </c>
    </row>
    <row r="9435" spans="6:10">
      <c r="F9435" s="12" t="s">
        <v>2</v>
      </c>
      <c r="G9435" s="12" t="s">
        <v>2</v>
      </c>
      <c r="I9435" s="12" t="s">
        <v>2</v>
      </c>
      <c r="J9435" s="12" t="s">
        <v>2</v>
      </c>
    </row>
    <row r="9436" spans="6:10">
      <c r="F9436" s="12" t="s">
        <v>2</v>
      </c>
      <c r="G9436" s="12" t="s">
        <v>2</v>
      </c>
      <c r="I9436" s="12" t="s">
        <v>2</v>
      </c>
      <c r="J9436" s="12" t="s">
        <v>2</v>
      </c>
    </row>
    <row r="9437" spans="6:10">
      <c r="F9437" s="12" t="s">
        <v>2</v>
      </c>
      <c r="G9437" s="12" t="s">
        <v>2</v>
      </c>
      <c r="I9437" s="12" t="s">
        <v>2</v>
      </c>
      <c r="J9437" s="12" t="s">
        <v>2</v>
      </c>
    </row>
    <row r="9438" spans="6:10">
      <c r="F9438" s="12" t="s">
        <v>2</v>
      </c>
      <c r="G9438" s="12" t="s">
        <v>2</v>
      </c>
      <c r="I9438" s="12" t="s">
        <v>2</v>
      </c>
      <c r="J9438" s="12" t="s">
        <v>2</v>
      </c>
    </row>
    <row r="9439" spans="6:10">
      <c r="F9439" s="12" t="s">
        <v>2</v>
      </c>
      <c r="G9439" s="12" t="s">
        <v>2</v>
      </c>
      <c r="I9439" s="12" t="s">
        <v>2</v>
      </c>
      <c r="J9439" s="12" t="s">
        <v>2</v>
      </c>
    </row>
    <row r="9440" spans="6:10">
      <c r="F9440" s="12" t="s">
        <v>2</v>
      </c>
      <c r="G9440" s="12" t="s">
        <v>2</v>
      </c>
      <c r="I9440" s="12" t="s">
        <v>2</v>
      </c>
      <c r="J9440" s="12" t="s">
        <v>2</v>
      </c>
    </row>
    <row r="9441" spans="6:10">
      <c r="F9441" s="12" t="s">
        <v>2</v>
      </c>
      <c r="G9441" s="12" t="s">
        <v>2</v>
      </c>
      <c r="I9441" s="12" t="s">
        <v>2</v>
      </c>
      <c r="J9441" s="12" t="s">
        <v>2</v>
      </c>
    </row>
    <row r="9442" spans="6:10">
      <c r="F9442" s="12" t="s">
        <v>2</v>
      </c>
      <c r="G9442" s="12" t="s">
        <v>2</v>
      </c>
      <c r="I9442" s="12" t="s">
        <v>2</v>
      </c>
      <c r="J9442" s="12" t="s">
        <v>2</v>
      </c>
    </row>
    <row r="9443" spans="6:10">
      <c r="F9443" s="12" t="s">
        <v>2</v>
      </c>
      <c r="G9443" s="12" t="s">
        <v>2</v>
      </c>
      <c r="I9443" s="12" t="s">
        <v>2</v>
      </c>
      <c r="J9443" s="12" t="s">
        <v>2</v>
      </c>
    </row>
    <row r="9444" spans="6:10">
      <c r="F9444" s="12" t="s">
        <v>2</v>
      </c>
      <c r="G9444" s="12" t="s">
        <v>2</v>
      </c>
      <c r="I9444" s="12" t="s">
        <v>2</v>
      </c>
      <c r="J9444" s="12" t="s">
        <v>2</v>
      </c>
    </row>
    <row r="9445" spans="6:10">
      <c r="F9445" s="12" t="s">
        <v>2</v>
      </c>
      <c r="G9445" s="12" t="s">
        <v>2</v>
      </c>
      <c r="I9445" s="12" t="s">
        <v>2</v>
      </c>
      <c r="J9445" s="12" t="s">
        <v>2</v>
      </c>
    </row>
    <row r="9446" spans="6:10">
      <c r="F9446" s="12" t="s">
        <v>2</v>
      </c>
      <c r="G9446" s="12" t="s">
        <v>2</v>
      </c>
      <c r="I9446" s="12" t="s">
        <v>2</v>
      </c>
      <c r="J9446" s="12" t="s">
        <v>2</v>
      </c>
    </row>
    <row r="9447" spans="6:10">
      <c r="F9447" s="12" t="s">
        <v>2</v>
      </c>
      <c r="G9447" s="12" t="s">
        <v>2</v>
      </c>
      <c r="I9447" s="12" t="s">
        <v>2</v>
      </c>
      <c r="J9447" s="12" t="s">
        <v>2</v>
      </c>
    </row>
    <row r="9448" spans="6:10">
      <c r="F9448" s="12" t="s">
        <v>2</v>
      </c>
      <c r="G9448" s="12" t="s">
        <v>2</v>
      </c>
      <c r="I9448" s="12" t="s">
        <v>2</v>
      </c>
      <c r="J9448" s="12" t="s">
        <v>2</v>
      </c>
    </row>
    <row r="9449" spans="6:10">
      <c r="F9449" s="12" t="s">
        <v>2</v>
      </c>
      <c r="G9449" s="12" t="s">
        <v>2</v>
      </c>
      <c r="I9449" s="12" t="s">
        <v>2</v>
      </c>
      <c r="J9449" s="12" t="s">
        <v>2</v>
      </c>
    </row>
    <row r="9450" spans="6:10">
      <c r="F9450" s="12" t="s">
        <v>2</v>
      </c>
      <c r="G9450" s="12" t="s">
        <v>2</v>
      </c>
      <c r="I9450" s="12" t="s">
        <v>2</v>
      </c>
      <c r="J9450" s="12" t="s">
        <v>2</v>
      </c>
    </row>
    <row r="9451" spans="6:10">
      <c r="F9451" s="12" t="s">
        <v>2</v>
      </c>
      <c r="G9451" s="12" t="s">
        <v>2</v>
      </c>
      <c r="I9451" s="12" t="s">
        <v>2</v>
      </c>
      <c r="J9451" s="12" t="s">
        <v>2</v>
      </c>
    </row>
    <row r="9452" spans="6:10">
      <c r="F9452" s="12" t="s">
        <v>2</v>
      </c>
      <c r="G9452" s="12" t="s">
        <v>2</v>
      </c>
      <c r="I9452" s="12" t="s">
        <v>2</v>
      </c>
      <c r="J9452" s="12" t="s">
        <v>2</v>
      </c>
    </row>
    <row r="9453" spans="6:10">
      <c r="F9453" s="12" t="s">
        <v>2</v>
      </c>
      <c r="G9453" s="12" t="s">
        <v>2</v>
      </c>
      <c r="I9453" s="12" t="s">
        <v>2</v>
      </c>
      <c r="J9453" s="12" t="s">
        <v>2</v>
      </c>
    </row>
    <row r="9454" spans="6:10">
      <c r="F9454" s="12" t="s">
        <v>2</v>
      </c>
      <c r="G9454" s="12" t="s">
        <v>2</v>
      </c>
      <c r="I9454" s="12" t="s">
        <v>2</v>
      </c>
      <c r="J9454" s="12" t="s">
        <v>2</v>
      </c>
    </row>
    <row r="9455" spans="6:10">
      <c r="F9455" s="12" t="s">
        <v>2</v>
      </c>
      <c r="G9455" s="12" t="s">
        <v>2</v>
      </c>
      <c r="I9455" s="12" t="s">
        <v>2</v>
      </c>
      <c r="J9455" s="12" t="s">
        <v>2</v>
      </c>
    </row>
    <row r="9456" spans="6:10">
      <c r="F9456" s="12" t="s">
        <v>2</v>
      </c>
      <c r="G9456" s="12" t="s">
        <v>2</v>
      </c>
      <c r="I9456" s="12" t="s">
        <v>2</v>
      </c>
      <c r="J9456" s="12" t="s">
        <v>2</v>
      </c>
    </row>
    <row r="9457" spans="6:10">
      <c r="F9457" s="12" t="s">
        <v>2</v>
      </c>
      <c r="G9457" s="12" t="s">
        <v>2</v>
      </c>
      <c r="I9457" s="12" t="s">
        <v>2</v>
      </c>
      <c r="J9457" s="12" t="s">
        <v>2</v>
      </c>
    </row>
    <row r="9458" spans="6:10">
      <c r="F9458" s="12" t="s">
        <v>2</v>
      </c>
      <c r="G9458" s="12" t="s">
        <v>2</v>
      </c>
      <c r="I9458" s="12" t="s">
        <v>2</v>
      </c>
      <c r="J9458" s="12" t="s">
        <v>2</v>
      </c>
    </row>
    <row r="9459" spans="6:10">
      <c r="F9459" s="12" t="s">
        <v>2</v>
      </c>
      <c r="G9459" s="12" t="s">
        <v>2</v>
      </c>
      <c r="I9459" s="12" t="s">
        <v>2</v>
      </c>
      <c r="J9459" s="12" t="s">
        <v>2</v>
      </c>
    </row>
    <row r="9460" spans="6:10">
      <c r="F9460" s="12" t="s">
        <v>2</v>
      </c>
      <c r="G9460" s="12" t="s">
        <v>2</v>
      </c>
      <c r="I9460" s="12" t="s">
        <v>2</v>
      </c>
      <c r="J9460" s="12" t="s">
        <v>2</v>
      </c>
    </row>
    <row r="9461" spans="6:10">
      <c r="F9461" s="12" t="s">
        <v>2</v>
      </c>
      <c r="G9461" s="12" t="s">
        <v>2</v>
      </c>
      <c r="I9461" s="12" t="s">
        <v>2</v>
      </c>
      <c r="J9461" s="12" t="s">
        <v>2</v>
      </c>
    </row>
    <row r="9462" spans="6:10">
      <c r="F9462" s="12" t="s">
        <v>2</v>
      </c>
      <c r="G9462" s="12" t="s">
        <v>2</v>
      </c>
      <c r="I9462" s="12" t="s">
        <v>2</v>
      </c>
      <c r="J9462" s="12" t="s">
        <v>2</v>
      </c>
    </row>
    <row r="9463" spans="6:10">
      <c r="F9463" s="12" t="s">
        <v>2</v>
      </c>
      <c r="G9463" s="12" t="s">
        <v>2</v>
      </c>
      <c r="I9463" s="12" t="s">
        <v>2</v>
      </c>
      <c r="J9463" s="12" t="s">
        <v>2</v>
      </c>
    </row>
    <row r="9464" spans="6:10">
      <c r="F9464" s="12" t="s">
        <v>2</v>
      </c>
      <c r="G9464" s="12" t="s">
        <v>2</v>
      </c>
      <c r="I9464" s="12" t="s">
        <v>2</v>
      </c>
      <c r="J9464" s="12" t="s">
        <v>2</v>
      </c>
    </row>
    <row r="9465" spans="6:10">
      <c r="F9465" s="12" t="s">
        <v>2</v>
      </c>
      <c r="G9465" s="12" t="s">
        <v>2</v>
      </c>
      <c r="I9465" s="12" t="s">
        <v>2</v>
      </c>
      <c r="J9465" s="12" t="s">
        <v>2</v>
      </c>
    </row>
    <row r="9466" spans="6:10">
      <c r="F9466" s="12" t="s">
        <v>2</v>
      </c>
      <c r="G9466" s="12" t="s">
        <v>2</v>
      </c>
      <c r="I9466" s="12" t="s">
        <v>2</v>
      </c>
      <c r="J9466" s="12" t="s">
        <v>2</v>
      </c>
    </row>
    <row r="9467" spans="6:10">
      <c r="F9467" s="12" t="s">
        <v>2</v>
      </c>
      <c r="G9467" s="12" t="s">
        <v>2</v>
      </c>
      <c r="I9467" s="12" t="s">
        <v>2</v>
      </c>
      <c r="J9467" s="12" t="s">
        <v>2</v>
      </c>
    </row>
    <row r="9468" spans="6:10">
      <c r="F9468" s="12" t="s">
        <v>2</v>
      </c>
      <c r="G9468" s="12" t="s">
        <v>2</v>
      </c>
      <c r="I9468" s="12" t="s">
        <v>2</v>
      </c>
      <c r="J9468" s="12" t="s">
        <v>2</v>
      </c>
    </row>
    <row r="9469" spans="6:10">
      <c r="F9469" s="12" t="s">
        <v>2</v>
      </c>
      <c r="G9469" s="12" t="s">
        <v>2</v>
      </c>
      <c r="I9469" s="12" t="s">
        <v>2</v>
      </c>
      <c r="J9469" s="12" t="s">
        <v>2</v>
      </c>
    </row>
    <row r="9470" spans="6:10">
      <c r="F9470" s="12" t="s">
        <v>2</v>
      </c>
      <c r="G9470" s="12" t="s">
        <v>2</v>
      </c>
      <c r="I9470" s="12" t="s">
        <v>2</v>
      </c>
      <c r="J9470" s="12" t="s">
        <v>2</v>
      </c>
    </row>
    <row r="9471" spans="6:10">
      <c r="F9471" s="12" t="s">
        <v>2</v>
      </c>
      <c r="G9471" s="12" t="s">
        <v>2</v>
      </c>
      <c r="I9471" s="12" t="s">
        <v>2</v>
      </c>
      <c r="J9471" s="12" t="s">
        <v>2</v>
      </c>
    </row>
    <row r="9472" spans="6:10">
      <c r="F9472" s="12" t="s">
        <v>2</v>
      </c>
      <c r="G9472" s="12" t="s">
        <v>2</v>
      </c>
      <c r="I9472" s="12" t="s">
        <v>2</v>
      </c>
      <c r="J9472" s="12" t="s">
        <v>2</v>
      </c>
    </row>
    <row r="9473" spans="6:10">
      <c r="F9473" s="12" t="s">
        <v>2</v>
      </c>
      <c r="G9473" s="12" t="s">
        <v>2</v>
      </c>
      <c r="I9473" s="12" t="s">
        <v>2</v>
      </c>
      <c r="J9473" s="12" t="s">
        <v>2</v>
      </c>
    </row>
    <row r="9474" spans="6:10">
      <c r="F9474" s="12" t="s">
        <v>2</v>
      </c>
      <c r="G9474" s="12" t="s">
        <v>2</v>
      </c>
      <c r="I9474" s="12" t="s">
        <v>2</v>
      </c>
      <c r="J9474" s="12" t="s">
        <v>2</v>
      </c>
    </row>
    <row r="9475" spans="6:10">
      <c r="F9475" s="12" t="s">
        <v>2</v>
      </c>
      <c r="G9475" s="12" t="s">
        <v>2</v>
      </c>
      <c r="I9475" s="12" t="s">
        <v>2</v>
      </c>
      <c r="J9475" s="12" t="s">
        <v>2</v>
      </c>
    </row>
    <row r="9476" spans="6:10">
      <c r="F9476" s="12" t="s">
        <v>2</v>
      </c>
      <c r="G9476" s="12" t="s">
        <v>2</v>
      </c>
      <c r="I9476" s="12" t="s">
        <v>2</v>
      </c>
      <c r="J9476" s="12" t="s">
        <v>2</v>
      </c>
    </row>
    <row r="9477" spans="6:10">
      <c r="F9477" s="12" t="s">
        <v>2</v>
      </c>
      <c r="G9477" s="12" t="s">
        <v>2</v>
      </c>
      <c r="I9477" s="12" t="s">
        <v>2</v>
      </c>
      <c r="J9477" s="12" t="s">
        <v>2</v>
      </c>
    </row>
    <row r="9478" spans="6:10">
      <c r="F9478" s="12" t="s">
        <v>2</v>
      </c>
      <c r="G9478" s="12" t="s">
        <v>2</v>
      </c>
      <c r="I9478" s="12" t="s">
        <v>2</v>
      </c>
      <c r="J9478" s="12" t="s">
        <v>2</v>
      </c>
    </row>
    <row r="9479" spans="6:10">
      <c r="F9479" s="12" t="s">
        <v>2</v>
      </c>
      <c r="G9479" s="12" t="s">
        <v>2</v>
      </c>
      <c r="I9479" s="12" t="s">
        <v>2</v>
      </c>
      <c r="J9479" s="12" t="s">
        <v>2</v>
      </c>
    </row>
    <row r="9480" spans="6:10">
      <c r="F9480" s="12" t="s">
        <v>2</v>
      </c>
      <c r="G9480" s="12" t="s">
        <v>2</v>
      </c>
      <c r="I9480" s="12" t="s">
        <v>2</v>
      </c>
      <c r="J9480" s="12" t="s">
        <v>2</v>
      </c>
    </row>
    <row r="9481" spans="6:10">
      <c r="F9481" s="12" t="s">
        <v>2</v>
      </c>
      <c r="G9481" s="12" t="s">
        <v>2</v>
      </c>
      <c r="I9481" s="12" t="s">
        <v>2</v>
      </c>
      <c r="J9481" s="12" t="s">
        <v>2</v>
      </c>
    </row>
    <row r="9482" spans="6:10">
      <c r="F9482" s="12" t="s">
        <v>2</v>
      </c>
      <c r="G9482" s="12" t="s">
        <v>2</v>
      </c>
      <c r="I9482" s="12" t="s">
        <v>2</v>
      </c>
      <c r="J9482" s="12" t="s">
        <v>2</v>
      </c>
    </row>
    <row r="9483" spans="6:10">
      <c r="F9483" s="12" t="s">
        <v>2</v>
      </c>
      <c r="G9483" s="12" t="s">
        <v>2</v>
      </c>
      <c r="I9483" s="12" t="s">
        <v>2</v>
      </c>
      <c r="J9483" s="12" t="s">
        <v>2</v>
      </c>
    </row>
    <row r="9484" spans="6:10">
      <c r="F9484" s="12" t="s">
        <v>2</v>
      </c>
      <c r="G9484" s="12" t="s">
        <v>2</v>
      </c>
      <c r="I9484" s="12" t="s">
        <v>2</v>
      </c>
      <c r="J9484" s="12" t="s">
        <v>2</v>
      </c>
    </row>
    <row r="9485" spans="6:10">
      <c r="F9485" s="12" t="s">
        <v>2</v>
      </c>
      <c r="G9485" s="12" t="s">
        <v>2</v>
      </c>
      <c r="I9485" s="12" t="s">
        <v>2</v>
      </c>
      <c r="J9485" s="12" t="s">
        <v>2</v>
      </c>
    </row>
    <row r="9486" spans="6:10">
      <c r="F9486" s="12" t="s">
        <v>2</v>
      </c>
      <c r="G9486" s="12" t="s">
        <v>2</v>
      </c>
      <c r="I9486" s="12" t="s">
        <v>2</v>
      </c>
      <c r="J9486" s="12" t="s">
        <v>2</v>
      </c>
    </row>
    <row r="9487" spans="6:10">
      <c r="F9487" s="12" t="s">
        <v>2</v>
      </c>
      <c r="G9487" s="12" t="s">
        <v>2</v>
      </c>
      <c r="I9487" s="12" t="s">
        <v>2</v>
      </c>
      <c r="J9487" s="12" t="s">
        <v>2</v>
      </c>
    </row>
    <row r="9488" spans="6:10">
      <c r="F9488" s="12" t="s">
        <v>2</v>
      </c>
      <c r="G9488" s="12" t="s">
        <v>2</v>
      </c>
      <c r="I9488" s="12" t="s">
        <v>2</v>
      </c>
      <c r="J9488" s="12" t="s">
        <v>2</v>
      </c>
    </row>
    <row r="9489" spans="6:10">
      <c r="F9489" s="12" t="s">
        <v>2</v>
      </c>
      <c r="G9489" s="12" t="s">
        <v>2</v>
      </c>
      <c r="I9489" s="12" t="s">
        <v>2</v>
      </c>
      <c r="J9489" s="12" t="s">
        <v>2</v>
      </c>
    </row>
    <row r="9490" spans="6:10">
      <c r="F9490" s="12" t="s">
        <v>2</v>
      </c>
      <c r="G9490" s="12" t="s">
        <v>2</v>
      </c>
      <c r="I9490" s="12" t="s">
        <v>2</v>
      </c>
      <c r="J9490" s="12" t="s">
        <v>2</v>
      </c>
    </row>
    <row r="9491" spans="6:10">
      <c r="F9491" s="12" t="s">
        <v>2</v>
      </c>
      <c r="G9491" s="12" t="s">
        <v>2</v>
      </c>
      <c r="I9491" s="12" t="s">
        <v>2</v>
      </c>
      <c r="J9491" s="12" t="s">
        <v>2</v>
      </c>
    </row>
    <row r="9492" spans="6:10">
      <c r="F9492" s="12" t="s">
        <v>2</v>
      </c>
      <c r="G9492" s="12" t="s">
        <v>2</v>
      </c>
      <c r="I9492" s="12" t="s">
        <v>2</v>
      </c>
      <c r="J9492" s="12" t="s">
        <v>2</v>
      </c>
    </row>
    <row r="9493" spans="6:10">
      <c r="F9493" s="12" t="s">
        <v>2</v>
      </c>
      <c r="G9493" s="12" t="s">
        <v>2</v>
      </c>
      <c r="I9493" s="12" t="s">
        <v>2</v>
      </c>
      <c r="J9493" s="12" t="s">
        <v>2</v>
      </c>
    </row>
    <row r="9494" spans="6:10">
      <c r="F9494" s="12" t="s">
        <v>2</v>
      </c>
      <c r="G9494" s="12" t="s">
        <v>2</v>
      </c>
      <c r="I9494" s="12" t="s">
        <v>2</v>
      </c>
      <c r="J9494" s="12" t="s">
        <v>2</v>
      </c>
    </row>
    <row r="9495" spans="6:10">
      <c r="F9495" s="12" t="s">
        <v>2</v>
      </c>
      <c r="G9495" s="12" t="s">
        <v>2</v>
      </c>
      <c r="I9495" s="12" t="s">
        <v>2</v>
      </c>
      <c r="J9495" s="12" t="s">
        <v>2</v>
      </c>
    </row>
    <row r="9496" spans="6:10">
      <c r="F9496" s="12" t="s">
        <v>2</v>
      </c>
      <c r="G9496" s="12" t="s">
        <v>2</v>
      </c>
      <c r="I9496" s="12" t="s">
        <v>2</v>
      </c>
      <c r="J9496" s="12" t="s">
        <v>2</v>
      </c>
    </row>
    <row r="9497" spans="6:10">
      <c r="F9497" s="12" t="s">
        <v>2</v>
      </c>
      <c r="G9497" s="12" t="s">
        <v>2</v>
      </c>
      <c r="I9497" s="12" t="s">
        <v>2</v>
      </c>
      <c r="J9497" s="12" t="s">
        <v>2</v>
      </c>
    </row>
    <row r="9498" spans="6:10">
      <c r="F9498" s="12" t="s">
        <v>2</v>
      </c>
      <c r="G9498" s="12" t="s">
        <v>2</v>
      </c>
      <c r="I9498" s="12" t="s">
        <v>2</v>
      </c>
      <c r="J9498" s="12" t="s">
        <v>2</v>
      </c>
    </row>
    <row r="9499" spans="6:10">
      <c r="F9499" s="12" t="s">
        <v>2</v>
      </c>
      <c r="G9499" s="12" t="s">
        <v>2</v>
      </c>
      <c r="I9499" s="12" t="s">
        <v>2</v>
      </c>
      <c r="J9499" s="12" t="s">
        <v>2</v>
      </c>
    </row>
    <row r="9500" spans="6:10">
      <c r="F9500" s="12" t="s">
        <v>2</v>
      </c>
      <c r="G9500" s="12" t="s">
        <v>2</v>
      </c>
      <c r="I9500" s="12" t="s">
        <v>2</v>
      </c>
      <c r="J9500" s="12" t="s">
        <v>2</v>
      </c>
    </row>
    <row r="9501" spans="6:10">
      <c r="F9501" s="12" t="s">
        <v>2</v>
      </c>
      <c r="G9501" s="12" t="s">
        <v>2</v>
      </c>
      <c r="I9501" s="12" t="s">
        <v>2</v>
      </c>
      <c r="J9501" s="12" t="s">
        <v>2</v>
      </c>
    </row>
    <row r="9502" spans="6:10">
      <c r="F9502" s="12" t="s">
        <v>2</v>
      </c>
      <c r="G9502" s="12" t="s">
        <v>2</v>
      </c>
      <c r="I9502" s="12" t="s">
        <v>2</v>
      </c>
      <c r="J9502" s="12" t="s">
        <v>2</v>
      </c>
    </row>
    <row r="9503" spans="6:10">
      <c r="F9503" s="12" t="s">
        <v>2</v>
      </c>
      <c r="G9503" s="12" t="s">
        <v>2</v>
      </c>
      <c r="I9503" s="12" t="s">
        <v>2</v>
      </c>
      <c r="J9503" s="12" t="s">
        <v>2</v>
      </c>
    </row>
    <row r="9504" spans="6:10">
      <c r="F9504" s="12" t="s">
        <v>2</v>
      </c>
      <c r="G9504" s="12" t="s">
        <v>2</v>
      </c>
      <c r="I9504" s="12" t="s">
        <v>2</v>
      </c>
      <c r="J9504" s="12" t="s">
        <v>2</v>
      </c>
    </row>
    <row r="9505" spans="6:10">
      <c r="F9505" s="12" t="s">
        <v>2</v>
      </c>
      <c r="G9505" s="12" t="s">
        <v>2</v>
      </c>
      <c r="I9505" s="12" t="s">
        <v>2</v>
      </c>
      <c r="J9505" s="12" t="s">
        <v>2</v>
      </c>
    </row>
    <row r="9506" spans="6:10">
      <c r="F9506" s="12" t="s">
        <v>2</v>
      </c>
      <c r="G9506" s="12" t="s">
        <v>2</v>
      </c>
      <c r="I9506" s="12" t="s">
        <v>2</v>
      </c>
      <c r="J9506" s="12" t="s">
        <v>2</v>
      </c>
    </row>
    <row r="9507" spans="6:10">
      <c r="F9507" s="12" t="s">
        <v>2</v>
      </c>
      <c r="G9507" s="12" t="s">
        <v>2</v>
      </c>
      <c r="I9507" s="12" t="s">
        <v>2</v>
      </c>
      <c r="J9507" s="12" t="s">
        <v>2</v>
      </c>
    </row>
    <row r="9508" spans="6:10">
      <c r="F9508" s="12" t="s">
        <v>2</v>
      </c>
      <c r="G9508" s="12" t="s">
        <v>2</v>
      </c>
      <c r="I9508" s="12" t="s">
        <v>2</v>
      </c>
      <c r="J9508" s="12" t="s">
        <v>2</v>
      </c>
    </row>
    <row r="9509" spans="6:10">
      <c r="F9509" s="12" t="s">
        <v>2</v>
      </c>
      <c r="G9509" s="12" t="s">
        <v>2</v>
      </c>
      <c r="I9509" s="12" t="s">
        <v>2</v>
      </c>
      <c r="J9509" s="12" t="s">
        <v>2</v>
      </c>
    </row>
    <row r="9510" spans="6:10">
      <c r="F9510" s="12" t="s">
        <v>2</v>
      </c>
      <c r="G9510" s="12" t="s">
        <v>2</v>
      </c>
      <c r="I9510" s="12" t="s">
        <v>2</v>
      </c>
      <c r="J9510" s="12" t="s">
        <v>2</v>
      </c>
    </row>
    <row r="9511" spans="6:10">
      <c r="F9511" s="12" t="s">
        <v>2</v>
      </c>
      <c r="G9511" s="12" t="s">
        <v>2</v>
      </c>
      <c r="I9511" s="12" t="s">
        <v>2</v>
      </c>
      <c r="J9511" s="12" t="s">
        <v>2</v>
      </c>
    </row>
    <row r="9512" spans="6:10">
      <c r="F9512" s="12" t="s">
        <v>2</v>
      </c>
      <c r="G9512" s="12" t="s">
        <v>2</v>
      </c>
      <c r="I9512" s="12" t="s">
        <v>2</v>
      </c>
      <c r="J9512" s="12" t="s">
        <v>2</v>
      </c>
    </row>
    <row r="9513" spans="6:10">
      <c r="F9513" s="12" t="s">
        <v>2</v>
      </c>
      <c r="G9513" s="12" t="s">
        <v>2</v>
      </c>
      <c r="I9513" s="12" t="s">
        <v>2</v>
      </c>
      <c r="J9513" s="12" t="s">
        <v>2</v>
      </c>
    </row>
    <row r="9514" spans="6:10">
      <c r="F9514" s="12" t="s">
        <v>2</v>
      </c>
      <c r="G9514" s="12" t="s">
        <v>2</v>
      </c>
      <c r="I9514" s="12" t="s">
        <v>2</v>
      </c>
      <c r="J9514" s="12" t="s">
        <v>2</v>
      </c>
    </row>
    <row r="9515" spans="6:10">
      <c r="F9515" s="12" t="s">
        <v>2</v>
      </c>
      <c r="G9515" s="12" t="s">
        <v>2</v>
      </c>
      <c r="I9515" s="12" t="s">
        <v>2</v>
      </c>
      <c r="J9515" s="12" t="s">
        <v>2</v>
      </c>
    </row>
    <row r="9516" spans="6:10">
      <c r="F9516" s="12" t="s">
        <v>2</v>
      </c>
      <c r="G9516" s="12" t="s">
        <v>2</v>
      </c>
      <c r="I9516" s="12" t="s">
        <v>2</v>
      </c>
      <c r="J9516" s="12" t="s">
        <v>2</v>
      </c>
    </row>
    <row r="9517" spans="6:10">
      <c r="F9517" s="12" t="s">
        <v>2</v>
      </c>
      <c r="G9517" s="12" t="s">
        <v>2</v>
      </c>
      <c r="I9517" s="12" t="s">
        <v>2</v>
      </c>
      <c r="J9517" s="12" t="s">
        <v>2</v>
      </c>
    </row>
    <row r="9518" spans="6:10">
      <c r="F9518" s="12" t="s">
        <v>2</v>
      </c>
      <c r="G9518" s="12" t="s">
        <v>2</v>
      </c>
      <c r="I9518" s="12" t="s">
        <v>2</v>
      </c>
      <c r="J9518" s="12" t="s">
        <v>2</v>
      </c>
    </row>
    <row r="9519" spans="6:10">
      <c r="F9519" s="12" t="s">
        <v>2</v>
      </c>
      <c r="G9519" s="12" t="s">
        <v>2</v>
      </c>
      <c r="I9519" s="12" t="s">
        <v>2</v>
      </c>
      <c r="J9519" s="12" t="s">
        <v>2</v>
      </c>
    </row>
    <row r="9520" spans="6:10">
      <c r="F9520" s="12" t="s">
        <v>2</v>
      </c>
      <c r="G9520" s="12" t="s">
        <v>2</v>
      </c>
      <c r="I9520" s="12" t="s">
        <v>2</v>
      </c>
      <c r="J9520" s="12" t="s">
        <v>2</v>
      </c>
    </row>
    <row r="9521" spans="6:10">
      <c r="F9521" s="12" t="s">
        <v>2</v>
      </c>
      <c r="G9521" s="12" t="s">
        <v>2</v>
      </c>
      <c r="I9521" s="12" t="s">
        <v>2</v>
      </c>
      <c r="J9521" s="12" t="s">
        <v>2</v>
      </c>
    </row>
    <row r="9522" spans="6:10">
      <c r="F9522" s="12" t="s">
        <v>2</v>
      </c>
      <c r="G9522" s="12" t="s">
        <v>2</v>
      </c>
      <c r="I9522" s="12" t="s">
        <v>2</v>
      </c>
      <c r="J9522" s="12" t="s">
        <v>2</v>
      </c>
    </row>
    <row r="9523" spans="6:10">
      <c r="F9523" s="12" t="s">
        <v>2</v>
      </c>
      <c r="G9523" s="12" t="s">
        <v>2</v>
      </c>
      <c r="I9523" s="12" t="s">
        <v>2</v>
      </c>
      <c r="J9523" s="12" t="s">
        <v>2</v>
      </c>
    </row>
    <row r="9524" spans="6:10">
      <c r="F9524" s="12" t="s">
        <v>2</v>
      </c>
      <c r="G9524" s="12" t="s">
        <v>2</v>
      </c>
      <c r="I9524" s="12" t="s">
        <v>2</v>
      </c>
      <c r="J9524" s="12" t="s">
        <v>2</v>
      </c>
    </row>
    <row r="9525" spans="6:10">
      <c r="F9525" s="12" t="s">
        <v>2</v>
      </c>
      <c r="G9525" s="12" t="s">
        <v>2</v>
      </c>
      <c r="I9525" s="12" t="s">
        <v>2</v>
      </c>
      <c r="J9525" s="12" t="s">
        <v>2</v>
      </c>
    </row>
    <row r="9526" spans="6:10">
      <c r="F9526" s="12" t="s">
        <v>2</v>
      </c>
      <c r="G9526" s="12" t="s">
        <v>2</v>
      </c>
      <c r="I9526" s="12" t="s">
        <v>2</v>
      </c>
      <c r="J9526" s="12" t="s">
        <v>2</v>
      </c>
    </row>
    <row r="9527" spans="6:10">
      <c r="F9527" s="12" t="s">
        <v>2</v>
      </c>
      <c r="G9527" s="12" t="s">
        <v>2</v>
      </c>
      <c r="I9527" s="12" t="s">
        <v>2</v>
      </c>
      <c r="J9527" s="12" t="s">
        <v>2</v>
      </c>
    </row>
    <row r="9528" spans="6:10">
      <c r="F9528" s="12" t="s">
        <v>2</v>
      </c>
      <c r="G9528" s="12" t="s">
        <v>2</v>
      </c>
      <c r="I9528" s="12" t="s">
        <v>2</v>
      </c>
      <c r="J9528" s="12" t="s">
        <v>2</v>
      </c>
    </row>
    <row r="9529" spans="6:10">
      <c r="F9529" s="12" t="s">
        <v>2</v>
      </c>
      <c r="G9529" s="12" t="s">
        <v>2</v>
      </c>
      <c r="I9529" s="12" t="s">
        <v>2</v>
      </c>
      <c r="J9529" s="12" t="s">
        <v>2</v>
      </c>
    </row>
    <row r="9530" spans="6:10">
      <c r="F9530" s="12" t="s">
        <v>2</v>
      </c>
      <c r="G9530" s="12" t="s">
        <v>2</v>
      </c>
      <c r="I9530" s="12" t="s">
        <v>2</v>
      </c>
      <c r="J9530" s="12" t="s">
        <v>2</v>
      </c>
    </row>
    <row r="9531" spans="6:10">
      <c r="F9531" s="12" t="s">
        <v>2</v>
      </c>
      <c r="G9531" s="12" t="s">
        <v>2</v>
      </c>
      <c r="I9531" s="12" t="s">
        <v>2</v>
      </c>
      <c r="J9531" s="12" t="s">
        <v>2</v>
      </c>
    </row>
    <row r="9532" spans="6:10">
      <c r="F9532" s="12" t="s">
        <v>2</v>
      </c>
      <c r="G9532" s="12" t="s">
        <v>2</v>
      </c>
      <c r="I9532" s="12" t="s">
        <v>2</v>
      </c>
      <c r="J9532" s="12" t="s">
        <v>2</v>
      </c>
    </row>
    <row r="9533" spans="6:10">
      <c r="F9533" s="12" t="s">
        <v>2</v>
      </c>
      <c r="G9533" s="12" t="s">
        <v>2</v>
      </c>
      <c r="I9533" s="12" t="s">
        <v>2</v>
      </c>
      <c r="J9533" s="12" t="s">
        <v>2</v>
      </c>
    </row>
    <row r="9534" spans="6:10">
      <c r="F9534" s="12" t="s">
        <v>2</v>
      </c>
      <c r="G9534" s="12" t="s">
        <v>2</v>
      </c>
      <c r="I9534" s="12" t="s">
        <v>2</v>
      </c>
      <c r="J9534" s="12" t="s">
        <v>2</v>
      </c>
    </row>
    <row r="9535" spans="6:10">
      <c r="F9535" s="12" t="s">
        <v>2</v>
      </c>
      <c r="G9535" s="12" t="s">
        <v>2</v>
      </c>
      <c r="I9535" s="12" t="s">
        <v>2</v>
      </c>
      <c r="J9535" s="12" t="s">
        <v>2</v>
      </c>
    </row>
    <row r="9536" spans="6:10">
      <c r="F9536" s="12" t="s">
        <v>2</v>
      </c>
      <c r="G9536" s="12" t="s">
        <v>2</v>
      </c>
      <c r="I9536" s="12" t="s">
        <v>2</v>
      </c>
      <c r="J9536" s="12" t="s">
        <v>2</v>
      </c>
    </row>
    <row r="9537" spans="6:10">
      <c r="F9537" s="12" t="s">
        <v>2</v>
      </c>
      <c r="G9537" s="12" t="s">
        <v>2</v>
      </c>
      <c r="I9537" s="12" t="s">
        <v>2</v>
      </c>
      <c r="J9537" s="12" t="s">
        <v>2</v>
      </c>
    </row>
    <row r="9538" spans="6:10">
      <c r="F9538" s="12" t="s">
        <v>2</v>
      </c>
      <c r="G9538" s="12" t="s">
        <v>2</v>
      </c>
      <c r="I9538" s="12" t="s">
        <v>2</v>
      </c>
      <c r="J9538" s="12" t="s">
        <v>2</v>
      </c>
    </row>
    <row r="9539" spans="6:10">
      <c r="F9539" s="12" t="s">
        <v>2</v>
      </c>
      <c r="G9539" s="12" t="s">
        <v>2</v>
      </c>
      <c r="I9539" s="12" t="s">
        <v>2</v>
      </c>
      <c r="J9539" s="12" t="s">
        <v>2</v>
      </c>
    </row>
    <row r="9540" spans="6:10">
      <c r="F9540" s="12" t="s">
        <v>2</v>
      </c>
      <c r="G9540" s="12" t="s">
        <v>2</v>
      </c>
      <c r="I9540" s="12" t="s">
        <v>2</v>
      </c>
      <c r="J9540" s="12" t="s">
        <v>2</v>
      </c>
    </row>
    <row r="9541" spans="6:10">
      <c r="F9541" s="12" t="s">
        <v>2</v>
      </c>
      <c r="G9541" s="12" t="s">
        <v>2</v>
      </c>
      <c r="I9541" s="12" t="s">
        <v>2</v>
      </c>
      <c r="J9541" s="12" t="s">
        <v>2</v>
      </c>
    </row>
    <row r="9542" spans="6:10">
      <c r="F9542" s="12" t="s">
        <v>2</v>
      </c>
      <c r="G9542" s="12" t="s">
        <v>2</v>
      </c>
      <c r="I9542" s="12" t="s">
        <v>2</v>
      </c>
      <c r="J9542" s="12" t="s">
        <v>2</v>
      </c>
    </row>
    <row r="9543" spans="6:10">
      <c r="F9543" s="12" t="s">
        <v>2</v>
      </c>
      <c r="G9543" s="12" t="s">
        <v>2</v>
      </c>
      <c r="I9543" s="12" t="s">
        <v>2</v>
      </c>
      <c r="J9543" s="12" t="s">
        <v>2</v>
      </c>
    </row>
    <row r="9544" spans="6:10">
      <c r="F9544" s="12" t="s">
        <v>2</v>
      </c>
      <c r="G9544" s="12" t="s">
        <v>2</v>
      </c>
      <c r="I9544" s="12" t="s">
        <v>2</v>
      </c>
      <c r="J9544" s="12" t="s">
        <v>2</v>
      </c>
    </row>
    <row r="9545" spans="6:10">
      <c r="F9545" s="12" t="s">
        <v>2</v>
      </c>
      <c r="G9545" s="12" t="s">
        <v>2</v>
      </c>
      <c r="I9545" s="12" t="s">
        <v>2</v>
      </c>
      <c r="J9545" s="12" t="s">
        <v>2</v>
      </c>
    </row>
    <row r="9546" spans="6:10">
      <c r="F9546" s="12" t="s">
        <v>2</v>
      </c>
      <c r="G9546" s="12" t="s">
        <v>2</v>
      </c>
      <c r="I9546" s="12" t="s">
        <v>2</v>
      </c>
      <c r="J9546" s="12" t="s">
        <v>2</v>
      </c>
    </row>
    <row r="9547" spans="6:10">
      <c r="F9547" s="12" t="s">
        <v>2</v>
      </c>
      <c r="G9547" s="12" t="s">
        <v>2</v>
      </c>
      <c r="I9547" s="12" t="s">
        <v>2</v>
      </c>
      <c r="J9547" s="12" t="s">
        <v>2</v>
      </c>
    </row>
    <row r="9548" spans="6:10">
      <c r="F9548" s="12" t="s">
        <v>2</v>
      </c>
      <c r="G9548" s="12" t="s">
        <v>2</v>
      </c>
      <c r="I9548" s="12" t="s">
        <v>2</v>
      </c>
      <c r="J9548" s="12" t="s">
        <v>2</v>
      </c>
    </row>
    <row r="9549" spans="6:10">
      <c r="F9549" s="12" t="s">
        <v>2</v>
      </c>
      <c r="G9549" s="12" t="s">
        <v>2</v>
      </c>
      <c r="I9549" s="12" t="s">
        <v>2</v>
      </c>
      <c r="J9549" s="12" t="s">
        <v>2</v>
      </c>
    </row>
    <row r="9550" spans="6:10">
      <c r="F9550" s="12" t="s">
        <v>2</v>
      </c>
      <c r="G9550" s="12" t="s">
        <v>2</v>
      </c>
      <c r="I9550" s="12" t="s">
        <v>2</v>
      </c>
      <c r="J9550" s="12" t="s">
        <v>2</v>
      </c>
    </row>
    <row r="9551" spans="6:10">
      <c r="F9551" s="12" t="s">
        <v>2</v>
      </c>
      <c r="G9551" s="12" t="s">
        <v>2</v>
      </c>
      <c r="I9551" s="12" t="s">
        <v>2</v>
      </c>
      <c r="J9551" s="12" t="s">
        <v>2</v>
      </c>
    </row>
    <row r="9552" spans="6:10">
      <c r="F9552" s="12" t="s">
        <v>2</v>
      </c>
      <c r="G9552" s="12" t="s">
        <v>2</v>
      </c>
      <c r="I9552" s="12" t="s">
        <v>2</v>
      </c>
      <c r="J9552" s="12" t="s">
        <v>2</v>
      </c>
    </row>
    <row r="9553" spans="6:10">
      <c r="F9553" s="12" t="s">
        <v>2</v>
      </c>
      <c r="G9553" s="12" t="s">
        <v>2</v>
      </c>
      <c r="I9553" s="12" t="s">
        <v>2</v>
      </c>
      <c r="J9553" s="12" t="s">
        <v>2</v>
      </c>
    </row>
    <row r="9554" spans="6:10">
      <c r="F9554" s="12" t="s">
        <v>2</v>
      </c>
      <c r="G9554" s="12" t="s">
        <v>2</v>
      </c>
      <c r="I9554" s="12" t="s">
        <v>2</v>
      </c>
      <c r="J9554" s="12" t="s">
        <v>2</v>
      </c>
    </row>
    <row r="9555" spans="6:10">
      <c r="F9555" s="12" t="s">
        <v>2</v>
      </c>
      <c r="G9555" s="12" t="s">
        <v>2</v>
      </c>
      <c r="I9555" s="12" t="s">
        <v>2</v>
      </c>
      <c r="J9555" s="12" t="s">
        <v>2</v>
      </c>
    </row>
    <row r="9556" spans="6:10">
      <c r="F9556" s="12" t="s">
        <v>2</v>
      </c>
      <c r="G9556" s="12" t="s">
        <v>2</v>
      </c>
      <c r="I9556" s="12" t="s">
        <v>2</v>
      </c>
      <c r="J9556" s="12" t="s">
        <v>2</v>
      </c>
    </row>
    <row r="9557" spans="6:10">
      <c r="F9557" s="12" t="s">
        <v>2</v>
      </c>
      <c r="G9557" s="12" t="s">
        <v>2</v>
      </c>
      <c r="I9557" s="12" t="s">
        <v>2</v>
      </c>
      <c r="J9557" s="12" t="s">
        <v>2</v>
      </c>
    </row>
    <row r="9558" spans="6:10">
      <c r="F9558" s="12" t="s">
        <v>2</v>
      </c>
      <c r="G9558" s="12" t="s">
        <v>2</v>
      </c>
      <c r="I9558" s="12" t="s">
        <v>2</v>
      </c>
      <c r="J9558" s="12" t="s">
        <v>2</v>
      </c>
    </row>
    <row r="9559" spans="6:10">
      <c r="F9559" s="12" t="s">
        <v>2</v>
      </c>
      <c r="G9559" s="12" t="s">
        <v>2</v>
      </c>
      <c r="I9559" s="12" t="s">
        <v>2</v>
      </c>
      <c r="J9559" s="12" t="s">
        <v>2</v>
      </c>
    </row>
    <row r="9560" spans="6:10">
      <c r="F9560" s="12" t="s">
        <v>2</v>
      </c>
      <c r="G9560" s="12" t="s">
        <v>2</v>
      </c>
      <c r="I9560" s="12" t="s">
        <v>2</v>
      </c>
      <c r="J9560" s="12" t="s">
        <v>2</v>
      </c>
    </row>
    <row r="9561" spans="6:10">
      <c r="F9561" s="12" t="s">
        <v>2</v>
      </c>
      <c r="G9561" s="12" t="s">
        <v>2</v>
      </c>
      <c r="I9561" s="12" t="s">
        <v>2</v>
      </c>
      <c r="J9561" s="12" t="s">
        <v>2</v>
      </c>
    </row>
    <row r="9562" spans="6:10">
      <c r="F9562" s="12" t="s">
        <v>2</v>
      </c>
      <c r="G9562" s="12" t="s">
        <v>2</v>
      </c>
      <c r="I9562" s="12" t="s">
        <v>2</v>
      </c>
      <c r="J9562" s="12" t="s">
        <v>2</v>
      </c>
    </row>
    <row r="9563" spans="6:10">
      <c r="F9563" s="12" t="s">
        <v>2</v>
      </c>
      <c r="G9563" s="12" t="s">
        <v>2</v>
      </c>
      <c r="I9563" s="12" t="s">
        <v>2</v>
      </c>
      <c r="J9563" s="12" t="s">
        <v>2</v>
      </c>
    </row>
    <row r="9564" spans="6:10">
      <c r="F9564" s="12" t="s">
        <v>2</v>
      </c>
      <c r="G9564" s="12" t="s">
        <v>2</v>
      </c>
      <c r="I9564" s="12" t="s">
        <v>2</v>
      </c>
      <c r="J9564" s="12" t="s">
        <v>2</v>
      </c>
    </row>
    <row r="9565" spans="6:10">
      <c r="F9565" s="12" t="s">
        <v>2</v>
      </c>
      <c r="G9565" s="12" t="s">
        <v>2</v>
      </c>
      <c r="I9565" s="12" t="s">
        <v>2</v>
      </c>
      <c r="J9565" s="12" t="s">
        <v>2</v>
      </c>
    </row>
    <row r="9566" spans="6:10">
      <c r="F9566" s="12" t="s">
        <v>2</v>
      </c>
      <c r="G9566" s="12" t="s">
        <v>2</v>
      </c>
      <c r="I9566" s="12" t="s">
        <v>2</v>
      </c>
      <c r="J9566" s="12" t="s">
        <v>2</v>
      </c>
    </row>
    <row r="9567" spans="6:10">
      <c r="F9567" s="12" t="s">
        <v>2</v>
      </c>
      <c r="G9567" s="12" t="s">
        <v>2</v>
      </c>
      <c r="I9567" s="12" t="s">
        <v>2</v>
      </c>
      <c r="J9567" s="12" t="s">
        <v>2</v>
      </c>
    </row>
    <row r="9568" spans="6:10">
      <c r="F9568" s="12" t="s">
        <v>2</v>
      </c>
      <c r="G9568" s="12" t="s">
        <v>2</v>
      </c>
      <c r="I9568" s="12" t="s">
        <v>2</v>
      </c>
      <c r="J9568" s="12" t="s">
        <v>2</v>
      </c>
    </row>
    <row r="9569" spans="6:10">
      <c r="F9569" s="12" t="s">
        <v>2</v>
      </c>
      <c r="G9569" s="12" t="s">
        <v>2</v>
      </c>
      <c r="I9569" s="12" t="s">
        <v>2</v>
      </c>
      <c r="J9569" s="12" t="s">
        <v>2</v>
      </c>
    </row>
    <row r="9570" spans="6:10">
      <c r="F9570" s="12" t="s">
        <v>2</v>
      </c>
      <c r="G9570" s="12" t="s">
        <v>2</v>
      </c>
      <c r="I9570" s="12" t="s">
        <v>2</v>
      </c>
      <c r="J9570" s="12" t="s">
        <v>2</v>
      </c>
    </row>
    <row r="9571" spans="6:10">
      <c r="F9571" s="12" t="s">
        <v>2</v>
      </c>
      <c r="G9571" s="12" t="s">
        <v>2</v>
      </c>
      <c r="I9571" s="12" t="s">
        <v>2</v>
      </c>
      <c r="J9571" s="12" t="s">
        <v>2</v>
      </c>
    </row>
    <row r="9572" spans="6:10">
      <c r="F9572" s="12" t="s">
        <v>2</v>
      </c>
      <c r="G9572" s="12" t="s">
        <v>2</v>
      </c>
      <c r="I9572" s="12" t="s">
        <v>2</v>
      </c>
      <c r="J9572" s="12" t="s">
        <v>2</v>
      </c>
    </row>
    <row r="9573" spans="6:10">
      <c r="F9573" s="12" t="s">
        <v>2</v>
      </c>
      <c r="G9573" s="12" t="s">
        <v>2</v>
      </c>
      <c r="I9573" s="12" t="s">
        <v>2</v>
      </c>
      <c r="J9573" s="12" t="s">
        <v>2</v>
      </c>
    </row>
    <row r="9574" spans="6:10">
      <c r="F9574" s="12" t="s">
        <v>2</v>
      </c>
      <c r="G9574" s="12" t="s">
        <v>2</v>
      </c>
      <c r="I9574" s="12" t="s">
        <v>2</v>
      </c>
      <c r="J9574" s="12" t="s">
        <v>2</v>
      </c>
    </row>
    <row r="9575" spans="6:10">
      <c r="F9575" s="12" t="s">
        <v>2</v>
      </c>
      <c r="G9575" s="12" t="s">
        <v>2</v>
      </c>
      <c r="I9575" s="12" t="s">
        <v>2</v>
      </c>
      <c r="J9575" s="12" t="s">
        <v>2</v>
      </c>
    </row>
    <row r="9576" spans="6:10">
      <c r="F9576" s="12" t="s">
        <v>2</v>
      </c>
      <c r="G9576" s="12" t="s">
        <v>2</v>
      </c>
      <c r="I9576" s="12" t="s">
        <v>2</v>
      </c>
      <c r="J9576" s="12" t="s">
        <v>2</v>
      </c>
    </row>
    <row r="9577" spans="6:10">
      <c r="F9577" s="12" t="s">
        <v>2</v>
      </c>
      <c r="G9577" s="12" t="s">
        <v>2</v>
      </c>
      <c r="I9577" s="12" t="s">
        <v>2</v>
      </c>
      <c r="J9577" s="12" t="s">
        <v>2</v>
      </c>
    </row>
    <row r="9578" spans="6:10">
      <c r="F9578" s="12" t="s">
        <v>2</v>
      </c>
      <c r="G9578" s="12" t="s">
        <v>2</v>
      </c>
      <c r="I9578" s="12" t="s">
        <v>2</v>
      </c>
      <c r="J9578" s="12" t="s">
        <v>2</v>
      </c>
    </row>
    <row r="9579" spans="6:10">
      <c r="F9579" s="12" t="s">
        <v>2</v>
      </c>
      <c r="G9579" s="12" t="s">
        <v>2</v>
      </c>
      <c r="I9579" s="12" t="s">
        <v>2</v>
      </c>
      <c r="J9579" s="12" t="s">
        <v>2</v>
      </c>
    </row>
    <row r="9580" spans="6:10">
      <c r="F9580" s="12" t="s">
        <v>2</v>
      </c>
      <c r="G9580" s="12" t="s">
        <v>2</v>
      </c>
      <c r="I9580" s="12" t="s">
        <v>2</v>
      </c>
      <c r="J9580" s="12" t="s">
        <v>2</v>
      </c>
    </row>
    <row r="9581" spans="6:10">
      <c r="F9581" s="12" t="s">
        <v>2</v>
      </c>
      <c r="G9581" s="12" t="s">
        <v>2</v>
      </c>
      <c r="I9581" s="12" t="s">
        <v>2</v>
      </c>
      <c r="J9581" s="12" t="s">
        <v>2</v>
      </c>
    </row>
    <row r="9582" spans="6:10">
      <c r="F9582" s="12" t="s">
        <v>2</v>
      </c>
      <c r="G9582" s="12" t="s">
        <v>2</v>
      </c>
      <c r="I9582" s="12" t="s">
        <v>2</v>
      </c>
      <c r="J9582" s="12" t="s">
        <v>2</v>
      </c>
    </row>
    <row r="9583" spans="6:10">
      <c r="F9583" s="12" t="s">
        <v>2</v>
      </c>
      <c r="G9583" s="12" t="s">
        <v>2</v>
      </c>
      <c r="I9583" s="12" t="s">
        <v>2</v>
      </c>
      <c r="J9583" s="12" t="s">
        <v>2</v>
      </c>
    </row>
    <row r="9584" spans="6:10">
      <c r="F9584" s="12" t="s">
        <v>2</v>
      </c>
      <c r="G9584" s="12" t="s">
        <v>2</v>
      </c>
      <c r="I9584" s="12" t="s">
        <v>2</v>
      </c>
      <c r="J9584" s="12" t="s">
        <v>2</v>
      </c>
    </row>
    <row r="9585" spans="6:10">
      <c r="F9585" s="12" t="s">
        <v>2</v>
      </c>
      <c r="G9585" s="12" t="s">
        <v>2</v>
      </c>
      <c r="I9585" s="12" t="s">
        <v>2</v>
      </c>
      <c r="J9585" s="12" t="s">
        <v>2</v>
      </c>
    </row>
    <row r="9586" spans="6:10">
      <c r="F9586" s="12" t="s">
        <v>2</v>
      </c>
      <c r="G9586" s="12" t="s">
        <v>2</v>
      </c>
      <c r="I9586" s="12" t="s">
        <v>2</v>
      </c>
      <c r="J9586" s="12" t="s">
        <v>2</v>
      </c>
    </row>
    <row r="9587" spans="6:10">
      <c r="F9587" s="12" t="s">
        <v>2</v>
      </c>
      <c r="G9587" s="12" t="s">
        <v>2</v>
      </c>
      <c r="I9587" s="12" t="s">
        <v>2</v>
      </c>
      <c r="J9587" s="12" t="s">
        <v>2</v>
      </c>
    </row>
    <row r="9588" spans="6:10">
      <c r="F9588" s="12" t="s">
        <v>2</v>
      </c>
      <c r="G9588" s="12" t="s">
        <v>2</v>
      </c>
      <c r="I9588" s="12" t="s">
        <v>2</v>
      </c>
      <c r="J9588" s="12" t="s">
        <v>2</v>
      </c>
    </row>
    <row r="9589" spans="6:10">
      <c r="F9589" s="12" t="s">
        <v>2</v>
      </c>
      <c r="G9589" s="12" t="s">
        <v>2</v>
      </c>
      <c r="I9589" s="12" t="s">
        <v>2</v>
      </c>
      <c r="J9589" s="12" t="s">
        <v>2</v>
      </c>
    </row>
    <row r="9590" spans="6:10">
      <c r="F9590" s="12" t="s">
        <v>2</v>
      </c>
      <c r="G9590" s="12" t="s">
        <v>2</v>
      </c>
      <c r="I9590" s="12" t="s">
        <v>2</v>
      </c>
      <c r="J9590" s="12" t="s">
        <v>2</v>
      </c>
    </row>
    <row r="9591" spans="6:10">
      <c r="F9591" s="12" t="s">
        <v>2</v>
      </c>
      <c r="G9591" s="12" t="s">
        <v>2</v>
      </c>
      <c r="I9591" s="12" t="s">
        <v>2</v>
      </c>
      <c r="J9591" s="12" t="s">
        <v>2</v>
      </c>
    </row>
    <row r="9592" spans="6:10">
      <c r="F9592" s="12" t="s">
        <v>2</v>
      </c>
      <c r="G9592" s="12" t="s">
        <v>2</v>
      </c>
      <c r="I9592" s="12" t="s">
        <v>2</v>
      </c>
      <c r="J9592" s="12" t="s">
        <v>2</v>
      </c>
    </row>
    <row r="9593" spans="6:10">
      <c r="F9593" s="12" t="s">
        <v>2</v>
      </c>
      <c r="G9593" s="12" t="s">
        <v>2</v>
      </c>
      <c r="I9593" s="12" t="s">
        <v>2</v>
      </c>
      <c r="J9593" s="12" t="s">
        <v>2</v>
      </c>
    </row>
    <row r="9594" spans="6:10">
      <c r="F9594" s="12" t="s">
        <v>2</v>
      </c>
      <c r="G9594" s="12" t="s">
        <v>2</v>
      </c>
      <c r="I9594" s="12" t="s">
        <v>2</v>
      </c>
      <c r="J9594" s="12" t="s">
        <v>2</v>
      </c>
    </row>
    <row r="9595" spans="6:10">
      <c r="F9595" s="12" t="s">
        <v>2</v>
      </c>
      <c r="G9595" s="12" t="s">
        <v>2</v>
      </c>
      <c r="I9595" s="12" t="s">
        <v>2</v>
      </c>
      <c r="J9595" s="12" t="s">
        <v>2</v>
      </c>
    </row>
    <row r="9596" spans="6:10">
      <c r="F9596" s="12" t="s">
        <v>2</v>
      </c>
      <c r="G9596" s="12" t="s">
        <v>2</v>
      </c>
      <c r="I9596" s="12" t="s">
        <v>2</v>
      </c>
      <c r="J9596" s="12" t="s">
        <v>2</v>
      </c>
    </row>
    <row r="9597" spans="6:10">
      <c r="F9597" s="12" t="s">
        <v>2</v>
      </c>
      <c r="G9597" s="12" t="s">
        <v>2</v>
      </c>
      <c r="I9597" s="12" t="s">
        <v>2</v>
      </c>
      <c r="J9597" s="12" t="s">
        <v>2</v>
      </c>
    </row>
    <row r="9598" spans="6:10">
      <c r="F9598" s="12" t="s">
        <v>2</v>
      </c>
      <c r="G9598" s="12" t="s">
        <v>2</v>
      </c>
      <c r="I9598" s="12" t="s">
        <v>2</v>
      </c>
      <c r="J9598" s="12" t="s">
        <v>2</v>
      </c>
    </row>
    <row r="9599" spans="6:10">
      <c r="F9599" s="12" t="s">
        <v>2</v>
      </c>
      <c r="G9599" s="12" t="s">
        <v>2</v>
      </c>
      <c r="I9599" s="12" t="s">
        <v>2</v>
      </c>
      <c r="J9599" s="12" t="s">
        <v>2</v>
      </c>
    </row>
    <row r="9600" spans="6:10">
      <c r="F9600" s="12" t="s">
        <v>2</v>
      </c>
      <c r="G9600" s="12" t="s">
        <v>2</v>
      </c>
      <c r="I9600" s="12" t="s">
        <v>2</v>
      </c>
      <c r="J9600" s="12" t="s">
        <v>2</v>
      </c>
    </row>
    <row r="9601" spans="6:10">
      <c r="F9601" s="12" t="s">
        <v>2</v>
      </c>
      <c r="G9601" s="12" t="s">
        <v>2</v>
      </c>
      <c r="I9601" s="12" t="s">
        <v>2</v>
      </c>
      <c r="J9601" s="12" t="s">
        <v>2</v>
      </c>
    </row>
    <row r="9602" spans="6:10">
      <c r="F9602" s="12" t="s">
        <v>2</v>
      </c>
      <c r="G9602" s="12" t="s">
        <v>2</v>
      </c>
      <c r="I9602" s="12" t="s">
        <v>2</v>
      </c>
      <c r="J9602" s="12" t="s">
        <v>2</v>
      </c>
    </row>
    <row r="9603" spans="6:10">
      <c r="F9603" s="12" t="s">
        <v>2</v>
      </c>
      <c r="G9603" s="12" t="s">
        <v>2</v>
      </c>
      <c r="I9603" s="12" t="s">
        <v>2</v>
      </c>
      <c r="J9603" s="12" t="s">
        <v>2</v>
      </c>
    </row>
    <row r="9604" spans="6:10">
      <c r="F9604" s="12" t="s">
        <v>2</v>
      </c>
      <c r="G9604" s="12" t="s">
        <v>2</v>
      </c>
      <c r="I9604" s="12" t="s">
        <v>2</v>
      </c>
      <c r="J9604" s="12" t="s">
        <v>2</v>
      </c>
    </row>
    <row r="9605" spans="6:10">
      <c r="F9605" s="12" t="s">
        <v>2</v>
      </c>
      <c r="G9605" s="12" t="s">
        <v>2</v>
      </c>
      <c r="I9605" s="12" t="s">
        <v>2</v>
      </c>
      <c r="J9605" s="12" t="s">
        <v>2</v>
      </c>
    </row>
    <row r="9606" spans="6:10">
      <c r="F9606" s="12" t="s">
        <v>2</v>
      </c>
      <c r="G9606" s="12" t="s">
        <v>2</v>
      </c>
      <c r="I9606" s="12" t="s">
        <v>2</v>
      </c>
      <c r="J9606" s="12" t="s">
        <v>2</v>
      </c>
    </row>
    <row r="9607" spans="6:10">
      <c r="F9607" s="12" t="s">
        <v>2</v>
      </c>
      <c r="G9607" s="12" t="s">
        <v>2</v>
      </c>
      <c r="I9607" s="12" t="s">
        <v>2</v>
      </c>
      <c r="J9607" s="12" t="s">
        <v>2</v>
      </c>
    </row>
    <row r="9608" spans="6:10">
      <c r="F9608" s="12" t="s">
        <v>2</v>
      </c>
      <c r="G9608" s="12" t="s">
        <v>2</v>
      </c>
      <c r="I9608" s="12" t="s">
        <v>2</v>
      </c>
      <c r="J9608" s="12" t="s">
        <v>2</v>
      </c>
    </row>
    <row r="9609" spans="6:10">
      <c r="F9609" s="12" t="s">
        <v>2</v>
      </c>
      <c r="G9609" s="12" t="s">
        <v>2</v>
      </c>
      <c r="I9609" s="12" t="s">
        <v>2</v>
      </c>
      <c r="J9609" s="12" t="s">
        <v>2</v>
      </c>
    </row>
    <row r="9610" spans="6:10">
      <c r="F9610" s="12" t="s">
        <v>2</v>
      </c>
      <c r="G9610" s="12" t="s">
        <v>2</v>
      </c>
      <c r="I9610" s="12" t="s">
        <v>2</v>
      </c>
      <c r="J9610" s="12" t="s">
        <v>2</v>
      </c>
    </row>
    <row r="9611" spans="6:10">
      <c r="F9611" s="12" t="s">
        <v>2</v>
      </c>
      <c r="G9611" s="12" t="s">
        <v>2</v>
      </c>
      <c r="I9611" s="12" t="s">
        <v>2</v>
      </c>
      <c r="J9611" s="12" t="s">
        <v>2</v>
      </c>
    </row>
    <row r="9612" spans="6:10">
      <c r="F9612" s="12" t="s">
        <v>2</v>
      </c>
      <c r="G9612" s="12" t="s">
        <v>2</v>
      </c>
      <c r="I9612" s="12" t="s">
        <v>2</v>
      </c>
      <c r="J9612" s="12" t="s">
        <v>2</v>
      </c>
    </row>
    <row r="9613" spans="6:10">
      <c r="F9613" s="12" t="s">
        <v>2</v>
      </c>
      <c r="G9613" s="12" t="s">
        <v>2</v>
      </c>
      <c r="I9613" s="12" t="s">
        <v>2</v>
      </c>
      <c r="J9613" s="12" t="s">
        <v>2</v>
      </c>
    </row>
    <row r="9614" spans="6:10">
      <c r="F9614" s="12" t="s">
        <v>2</v>
      </c>
      <c r="G9614" s="12" t="s">
        <v>2</v>
      </c>
      <c r="I9614" s="12" t="s">
        <v>2</v>
      </c>
      <c r="J9614" s="12" t="s">
        <v>2</v>
      </c>
    </row>
    <row r="9615" spans="6:10">
      <c r="F9615" s="12" t="s">
        <v>2</v>
      </c>
      <c r="G9615" s="12" t="s">
        <v>2</v>
      </c>
      <c r="I9615" s="12" t="s">
        <v>2</v>
      </c>
      <c r="J9615" s="12" t="s">
        <v>2</v>
      </c>
    </row>
    <row r="9616" spans="6:10">
      <c r="F9616" s="12" t="s">
        <v>2</v>
      </c>
      <c r="G9616" s="12" t="s">
        <v>2</v>
      </c>
      <c r="I9616" s="12" t="s">
        <v>2</v>
      </c>
      <c r="J9616" s="12" t="s">
        <v>2</v>
      </c>
    </row>
    <row r="9617" spans="6:10">
      <c r="F9617" s="12" t="s">
        <v>2</v>
      </c>
      <c r="G9617" s="12" t="s">
        <v>2</v>
      </c>
      <c r="I9617" s="12" t="s">
        <v>2</v>
      </c>
      <c r="J9617" s="12" t="s">
        <v>2</v>
      </c>
    </row>
    <row r="9618" spans="6:10">
      <c r="F9618" s="12" t="s">
        <v>2</v>
      </c>
      <c r="G9618" s="12" t="s">
        <v>2</v>
      </c>
      <c r="I9618" s="12" t="s">
        <v>2</v>
      </c>
      <c r="J9618" s="12" t="s">
        <v>2</v>
      </c>
    </row>
    <row r="9619" spans="6:10">
      <c r="F9619" s="12" t="s">
        <v>2</v>
      </c>
      <c r="G9619" s="12" t="s">
        <v>2</v>
      </c>
      <c r="I9619" s="12" t="s">
        <v>2</v>
      </c>
      <c r="J9619" s="12" t="s">
        <v>2</v>
      </c>
    </row>
    <row r="9620" spans="6:10">
      <c r="F9620" s="12" t="s">
        <v>2</v>
      </c>
      <c r="G9620" s="12" t="s">
        <v>2</v>
      </c>
      <c r="I9620" s="12" t="s">
        <v>2</v>
      </c>
      <c r="J9620" s="12" t="s">
        <v>2</v>
      </c>
    </row>
    <row r="9621" spans="6:10">
      <c r="F9621" s="12" t="s">
        <v>2</v>
      </c>
      <c r="G9621" s="12" t="s">
        <v>2</v>
      </c>
      <c r="I9621" s="12" t="s">
        <v>2</v>
      </c>
      <c r="J9621" s="12" t="s">
        <v>2</v>
      </c>
    </row>
    <row r="9622" spans="6:10">
      <c r="F9622" s="12" t="s">
        <v>2</v>
      </c>
      <c r="G9622" s="12" t="s">
        <v>2</v>
      </c>
      <c r="I9622" s="12" t="s">
        <v>2</v>
      </c>
      <c r="J9622" s="12" t="s">
        <v>2</v>
      </c>
    </row>
    <row r="9623" spans="6:10">
      <c r="F9623" s="12" t="s">
        <v>2</v>
      </c>
      <c r="G9623" s="12" t="s">
        <v>2</v>
      </c>
      <c r="I9623" s="12" t="s">
        <v>2</v>
      </c>
      <c r="J9623" s="12" t="s">
        <v>2</v>
      </c>
    </row>
    <row r="9624" spans="6:10">
      <c r="F9624" s="12" t="s">
        <v>2</v>
      </c>
      <c r="G9624" s="12" t="s">
        <v>2</v>
      </c>
      <c r="I9624" s="12" t="s">
        <v>2</v>
      </c>
      <c r="J9624" s="12" t="s">
        <v>2</v>
      </c>
    </row>
    <row r="9625" spans="6:10">
      <c r="F9625" s="12" t="s">
        <v>2</v>
      </c>
      <c r="G9625" s="12" t="s">
        <v>2</v>
      </c>
      <c r="I9625" s="12" t="s">
        <v>2</v>
      </c>
      <c r="J9625" s="12" t="s">
        <v>2</v>
      </c>
    </row>
    <row r="9626" spans="6:10">
      <c r="F9626" s="12" t="s">
        <v>2</v>
      </c>
      <c r="G9626" s="12" t="s">
        <v>2</v>
      </c>
      <c r="I9626" s="12" t="s">
        <v>2</v>
      </c>
      <c r="J9626" s="12" t="s">
        <v>2</v>
      </c>
    </row>
    <row r="9627" spans="6:10">
      <c r="F9627" s="12" t="s">
        <v>2</v>
      </c>
      <c r="G9627" s="12" t="s">
        <v>2</v>
      </c>
      <c r="I9627" s="12" t="s">
        <v>2</v>
      </c>
      <c r="J9627" s="12" t="s">
        <v>2</v>
      </c>
    </row>
    <row r="9628" spans="6:10">
      <c r="F9628" s="12" t="s">
        <v>2</v>
      </c>
      <c r="G9628" s="12" t="s">
        <v>2</v>
      </c>
      <c r="I9628" s="12" t="s">
        <v>2</v>
      </c>
      <c r="J9628" s="12" t="s">
        <v>2</v>
      </c>
    </row>
    <row r="9629" spans="6:10">
      <c r="F9629" s="12" t="s">
        <v>2</v>
      </c>
      <c r="G9629" s="12" t="s">
        <v>2</v>
      </c>
      <c r="I9629" s="12" t="s">
        <v>2</v>
      </c>
      <c r="J9629" s="12" t="s">
        <v>2</v>
      </c>
    </row>
    <row r="9630" spans="6:10">
      <c r="F9630" s="12" t="s">
        <v>2</v>
      </c>
      <c r="G9630" s="12" t="s">
        <v>2</v>
      </c>
      <c r="I9630" s="12" t="s">
        <v>2</v>
      </c>
      <c r="J9630" s="12" t="s">
        <v>2</v>
      </c>
    </row>
    <row r="9631" spans="6:10">
      <c r="F9631" s="12" t="s">
        <v>2</v>
      </c>
      <c r="G9631" s="12" t="s">
        <v>2</v>
      </c>
      <c r="I9631" s="12" t="s">
        <v>2</v>
      </c>
      <c r="J9631" s="12" t="s">
        <v>2</v>
      </c>
    </row>
    <row r="9632" spans="6:10">
      <c r="F9632" s="12" t="s">
        <v>2</v>
      </c>
      <c r="G9632" s="12" t="s">
        <v>2</v>
      </c>
      <c r="I9632" s="12" t="s">
        <v>2</v>
      </c>
      <c r="J9632" s="12" t="s">
        <v>2</v>
      </c>
    </row>
    <row r="9633" spans="6:10">
      <c r="F9633" s="12" t="s">
        <v>2</v>
      </c>
      <c r="G9633" s="12" t="s">
        <v>2</v>
      </c>
      <c r="I9633" s="12" t="s">
        <v>2</v>
      </c>
      <c r="J9633" s="12" t="s">
        <v>2</v>
      </c>
    </row>
    <row r="9634" spans="6:10">
      <c r="F9634" s="12" t="s">
        <v>2</v>
      </c>
      <c r="G9634" s="12" t="s">
        <v>2</v>
      </c>
      <c r="I9634" s="12" t="s">
        <v>2</v>
      </c>
      <c r="J9634" s="12" t="s">
        <v>2</v>
      </c>
    </row>
    <row r="9635" spans="6:10">
      <c r="F9635" s="12" t="s">
        <v>2</v>
      </c>
      <c r="G9635" s="12" t="s">
        <v>2</v>
      </c>
      <c r="I9635" s="12" t="s">
        <v>2</v>
      </c>
      <c r="J9635" s="12" t="s">
        <v>2</v>
      </c>
    </row>
    <row r="9636" spans="6:10">
      <c r="F9636" s="12" t="s">
        <v>2</v>
      </c>
      <c r="G9636" s="12" t="s">
        <v>2</v>
      </c>
      <c r="I9636" s="12" t="s">
        <v>2</v>
      </c>
      <c r="J9636" s="12" t="s">
        <v>2</v>
      </c>
    </row>
    <row r="9637" spans="6:10">
      <c r="F9637" s="12" t="s">
        <v>2</v>
      </c>
      <c r="G9637" s="12" t="s">
        <v>2</v>
      </c>
      <c r="I9637" s="12" t="s">
        <v>2</v>
      </c>
      <c r="J9637" s="12" t="s">
        <v>2</v>
      </c>
    </row>
    <row r="9638" spans="6:10">
      <c r="F9638" s="12" t="s">
        <v>2</v>
      </c>
      <c r="G9638" s="12" t="s">
        <v>2</v>
      </c>
      <c r="I9638" s="12" t="s">
        <v>2</v>
      </c>
      <c r="J9638" s="12" t="s">
        <v>2</v>
      </c>
    </row>
    <row r="9639" spans="6:10">
      <c r="F9639" s="12" t="s">
        <v>2</v>
      </c>
      <c r="G9639" s="12" t="s">
        <v>2</v>
      </c>
      <c r="I9639" s="12" t="s">
        <v>2</v>
      </c>
      <c r="J9639" s="12" t="s">
        <v>2</v>
      </c>
    </row>
    <row r="9640" spans="6:10">
      <c r="F9640" s="12" t="s">
        <v>2</v>
      </c>
      <c r="G9640" s="12" t="s">
        <v>2</v>
      </c>
      <c r="I9640" s="12" t="s">
        <v>2</v>
      </c>
      <c r="J9640" s="12" t="s">
        <v>2</v>
      </c>
    </row>
    <row r="9641" spans="6:10">
      <c r="F9641" s="12" t="s">
        <v>2</v>
      </c>
      <c r="G9641" s="12" t="s">
        <v>2</v>
      </c>
      <c r="I9641" s="12" t="s">
        <v>2</v>
      </c>
      <c r="J9641" s="12" t="s">
        <v>2</v>
      </c>
    </row>
    <row r="9642" spans="6:10">
      <c r="F9642" s="12" t="s">
        <v>2</v>
      </c>
      <c r="G9642" s="12" t="s">
        <v>2</v>
      </c>
      <c r="I9642" s="12" t="s">
        <v>2</v>
      </c>
      <c r="J9642" s="12" t="s">
        <v>2</v>
      </c>
    </row>
    <row r="9643" spans="6:10">
      <c r="F9643" s="12" t="s">
        <v>2</v>
      </c>
      <c r="G9643" s="12" t="s">
        <v>2</v>
      </c>
      <c r="I9643" s="12" t="s">
        <v>2</v>
      </c>
      <c r="J9643" s="12" t="s">
        <v>2</v>
      </c>
    </row>
    <row r="9644" spans="6:10">
      <c r="F9644" s="12" t="s">
        <v>2</v>
      </c>
      <c r="G9644" s="12" t="s">
        <v>2</v>
      </c>
      <c r="I9644" s="12" t="s">
        <v>2</v>
      </c>
      <c r="J9644" s="12" t="s">
        <v>2</v>
      </c>
    </row>
    <row r="9645" spans="6:10">
      <c r="F9645" s="12" t="s">
        <v>2</v>
      </c>
      <c r="G9645" s="12" t="s">
        <v>2</v>
      </c>
      <c r="I9645" s="12" t="s">
        <v>2</v>
      </c>
      <c r="J9645" s="12" t="s">
        <v>2</v>
      </c>
    </row>
    <row r="9646" spans="6:10">
      <c r="F9646" s="12" t="s">
        <v>2</v>
      </c>
      <c r="G9646" s="12" t="s">
        <v>2</v>
      </c>
      <c r="I9646" s="12" t="s">
        <v>2</v>
      </c>
      <c r="J9646" s="12" t="s">
        <v>2</v>
      </c>
    </row>
    <row r="9647" spans="6:10">
      <c r="F9647" s="12" t="s">
        <v>2</v>
      </c>
      <c r="G9647" s="12" t="s">
        <v>2</v>
      </c>
      <c r="I9647" s="12" t="s">
        <v>2</v>
      </c>
      <c r="J9647" s="12" t="s">
        <v>2</v>
      </c>
    </row>
    <row r="9648" spans="6:10">
      <c r="F9648" s="12" t="s">
        <v>2</v>
      </c>
      <c r="G9648" s="12" t="s">
        <v>2</v>
      </c>
      <c r="I9648" s="12" t="s">
        <v>2</v>
      </c>
      <c r="J9648" s="12" t="s">
        <v>2</v>
      </c>
    </row>
    <row r="9649" spans="3:10">
      <c r="F9649" s="12" t="s">
        <v>2</v>
      </c>
      <c r="G9649" s="12" t="s">
        <v>2</v>
      </c>
      <c r="I9649" s="12" t="s">
        <v>2</v>
      </c>
      <c r="J9649" s="12" t="s">
        <v>2</v>
      </c>
    </row>
    <row r="9650" spans="3:10">
      <c r="F9650" s="12" t="s">
        <v>2</v>
      </c>
      <c r="G9650" s="12" t="s">
        <v>2</v>
      </c>
      <c r="I9650" s="12" t="s">
        <v>2</v>
      </c>
      <c r="J9650" s="12" t="s">
        <v>2</v>
      </c>
    </row>
    <row r="9651" spans="3:10">
      <c r="F9651" s="12" t="s">
        <v>2</v>
      </c>
      <c r="G9651" s="12" t="s">
        <v>2</v>
      </c>
      <c r="I9651" s="12" t="s">
        <v>2</v>
      </c>
      <c r="J9651" s="12" t="s">
        <v>2</v>
      </c>
    </row>
    <row r="9652" spans="3:10">
      <c r="F9652" s="12" t="s">
        <v>2</v>
      </c>
      <c r="G9652" s="12" t="s">
        <v>2</v>
      </c>
      <c r="I9652" s="12" t="s">
        <v>2</v>
      </c>
      <c r="J9652" s="12" t="s">
        <v>2</v>
      </c>
    </row>
    <row r="9653" spans="3:10">
      <c r="F9653" s="12" t="s">
        <v>2</v>
      </c>
      <c r="G9653" s="12" t="s">
        <v>2</v>
      </c>
      <c r="I9653" s="12" t="s">
        <v>2</v>
      </c>
      <c r="J9653" s="12" t="s">
        <v>2</v>
      </c>
    </row>
    <row r="9654" spans="3:10">
      <c r="F9654" s="12" t="s">
        <v>2</v>
      </c>
      <c r="G9654" s="12" t="s">
        <v>2</v>
      </c>
      <c r="I9654" s="12" t="s">
        <v>2</v>
      </c>
      <c r="J9654" s="12" t="s">
        <v>2</v>
      </c>
    </row>
    <row r="9655" spans="3:10">
      <c r="F9655" s="12" t="s">
        <v>2</v>
      </c>
      <c r="G9655" s="12" t="s">
        <v>2</v>
      </c>
      <c r="I9655" s="12" t="s">
        <v>2</v>
      </c>
      <c r="J9655" s="12" t="s">
        <v>2</v>
      </c>
    </row>
    <row r="9656" spans="3:10">
      <c r="F9656" s="12" t="s">
        <v>2</v>
      </c>
      <c r="G9656" s="12" t="s">
        <v>2</v>
      </c>
      <c r="I9656" s="12" t="s">
        <v>2</v>
      </c>
      <c r="J9656" s="12" t="s">
        <v>2</v>
      </c>
    </row>
    <row r="9657" spans="3:10">
      <c r="F9657" s="12" t="s">
        <v>2</v>
      </c>
      <c r="G9657" s="12" t="s">
        <v>2</v>
      </c>
      <c r="I9657" s="12" t="s">
        <v>2</v>
      </c>
      <c r="J9657" s="12" t="s">
        <v>2</v>
      </c>
    </row>
    <row r="9658" spans="3:10">
      <c r="F9658" s="12" t="s">
        <v>2</v>
      </c>
      <c r="G9658" s="12" t="s">
        <v>2</v>
      </c>
      <c r="I9658" s="12" t="s">
        <v>2</v>
      </c>
      <c r="J9658" s="12" t="s">
        <v>2</v>
      </c>
    </row>
    <row r="9659" spans="3:10">
      <c r="F9659" s="12" t="s">
        <v>2</v>
      </c>
      <c r="G9659" s="12" t="s">
        <v>2</v>
      </c>
      <c r="I9659" s="12" t="s">
        <v>2</v>
      </c>
      <c r="J9659" s="12" t="s">
        <v>2</v>
      </c>
    </row>
    <row r="9660" spans="3:10">
      <c r="F9660" s="12" t="s">
        <v>2</v>
      </c>
      <c r="G9660" s="12" t="s">
        <v>2</v>
      </c>
      <c r="I9660" s="12" t="s">
        <v>2</v>
      </c>
      <c r="J9660" s="12" t="s">
        <v>2</v>
      </c>
    </row>
    <row r="9661" spans="3:10">
      <c r="C9661" s="82"/>
      <c r="F9661" s="12" t="s">
        <v>2</v>
      </c>
      <c r="G9661" s="12" t="s">
        <v>2</v>
      </c>
      <c r="I9661" s="12" t="s">
        <v>2</v>
      </c>
      <c r="J9661" s="12" t="s">
        <v>2</v>
      </c>
    </row>
    <row r="9662" spans="3:10">
      <c r="F9662" s="12" t="s">
        <v>2</v>
      </c>
      <c r="G9662" s="12" t="s">
        <v>2</v>
      </c>
      <c r="I9662" s="12" t="s">
        <v>2</v>
      </c>
      <c r="J9662" s="12" t="s">
        <v>2</v>
      </c>
    </row>
    <row r="9663" spans="3:10">
      <c r="F9663" s="12" t="s">
        <v>2</v>
      </c>
      <c r="G9663" s="12" t="s">
        <v>2</v>
      </c>
      <c r="I9663" s="12" t="s">
        <v>2</v>
      </c>
      <c r="J9663" s="12" t="s">
        <v>2</v>
      </c>
    </row>
    <row r="9664" spans="3:10">
      <c r="F9664" s="12" t="s">
        <v>2</v>
      </c>
      <c r="G9664" s="12" t="s">
        <v>2</v>
      </c>
      <c r="I9664" s="12" t="s">
        <v>2</v>
      </c>
      <c r="J9664" s="12" t="s">
        <v>2</v>
      </c>
    </row>
    <row r="9665" spans="6:10">
      <c r="F9665" s="12" t="s">
        <v>2</v>
      </c>
      <c r="G9665" s="12" t="s">
        <v>2</v>
      </c>
      <c r="I9665" s="12" t="s">
        <v>2</v>
      </c>
      <c r="J9665" s="12" t="s">
        <v>2</v>
      </c>
    </row>
    <row r="9666" spans="6:10">
      <c r="F9666" s="12" t="s">
        <v>2</v>
      </c>
      <c r="G9666" s="12" t="s">
        <v>2</v>
      </c>
      <c r="I9666" s="12" t="s">
        <v>2</v>
      </c>
      <c r="J9666" s="12" t="s">
        <v>2</v>
      </c>
    </row>
    <row r="9667" spans="6:10">
      <c r="F9667" s="12" t="s">
        <v>2</v>
      </c>
      <c r="G9667" s="12" t="s">
        <v>2</v>
      </c>
      <c r="I9667" s="12" t="s">
        <v>2</v>
      </c>
      <c r="J9667" s="12" t="s">
        <v>2</v>
      </c>
    </row>
    <row r="9668" spans="6:10">
      <c r="F9668" s="12" t="s">
        <v>2</v>
      </c>
      <c r="G9668" s="12" t="s">
        <v>2</v>
      </c>
      <c r="I9668" s="12" t="s">
        <v>2</v>
      </c>
      <c r="J9668" s="12" t="s">
        <v>2</v>
      </c>
    </row>
    <row r="9669" spans="6:10">
      <c r="F9669" s="12" t="s">
        <v>2</v>
      </c>
      <c r="G9669" s="12" t="s">
        <v>2</v>
      </c>
      <c r="I9669" s="12" t="s">
        <v>2</v>
      </c>
      <c r="J9669" s="12" t="s">
        <v>2</v>
      </c>
    </row>
    <row r="9670" spans="6:10">
      <c r="F9670" s="12" t="s">
        <v>2</v>
      </c>
      <c r="G9670" s="12" t="s">
        <v>2</v>
      </c>
      <c r="I9670" s="12" t="s">
        <v>2</v>
      </c>
      <c r="J9670" s="12" t="s">
        <v>2</v>
      </c>
    </row>
    <row r="9671" spans="6:10">
      <c r="F9671" s="12" t="s">
        <v>2</v>
      </c>
      <c r="G9671" s="12" t="s">
        <v>2</v>
      </c>
      <c r="I9671" s="12" t="s">
        <v>2</v>
      </c>
      <c r="J9671" s="12" t="s">
        <v>2</v>
      </c>
    </row>
    <row r="9672" spans="6:10">
      <c r="F9672" s="12" t="s">
        <v>2</v>
      </c>
      <c r="G9672" s="12" t="s">
        <v>2</v>
      </c>
      <c r="I9672" s="12" t="s">
        <v>2</v>
      </c>
      <c r="J9672" s="12" t="s">
        <v>2</v>
      </c>
    </row>
    <row r="9673" spans="6:10">
      <c r="F9673" s="12" t="s">
        <v>2</v>
      </c>
      <c r="G9673" s="12" t="s">
        <v>2</v>
      </c>
      <c r="I9673" s="12" t="s">
        <v>2</v>
      </c>
      <c r="J9673" s="12" t="s">
        <v>2</v>
      </c>
    </row>
    <row r="9674" spans="6:10">
      <c r="F9674" s="12" t="s">
        <v>2</v>
      </c>
      <c r="G9674" s="12" t="s">
        <v>2</v>
      </c>
      <c r="I9674" s="12" t="s">
        <v>2</v>
      </c>
      <c r="J9674" s="12" t="s">
        <v>2</v>
      </c>
    </row>
    <row r="9675" spans="6:10">
      <c r="F9675" s="12" t="s">
        <v>2</v>
      </c>
      <c r="G9675" s="12" t="s">
        <v>2</v>
      </c>
      <c r="I9675" s="12" t="s">
        <v>2</v>
      </c>
      <c r="J9675" s="12" t="s">
        <v>2</v>
      </c>
    </row>
    <row r="9676" spans="6:10">
      <c r="F9676" s="12" t="s">
        <v>2</v>
      </c>
      <c r="G9676" s="12" t="s">
        <v>2</v>
      </c>
      <c r="I9676" s="12" t="s">
        <v>2</v>
      </c>
      <c r="J9676" s="12" t="s">
        <v>2</v>
      </c>
    </row>
    <row r="9677" spans="6:10">
      <c r="F9677" s="12" t="s">
        <v>2</v>
      </c>
      <c r="G9677" s="12" t="s">
        <v>2</v>
      </c>
      <c r="I9677" s="12" t="s">
        <v>2</v>
      </c>
      <c r="J9677" s="12" t="s">
        <v>2</v>
      </c>
    </row>
    <row r="9678" spans="6:10">
      <c r="F9678" s="12" t="s">
        <v>2</v>
      </c>
      <c r="G9678" s="12" t="s">
        <v>2</v>
      </c>
      <c r="I9678" s="12" t="s">
        <v>2</v>
      </c>
      <c r="J9678" s="12" t="s">
        <v>2</v>
      </c>
    </row>
    <row r="9679" spans="6:10">
      <c r="F9679" s="12" t="s">
        <v>2</v>
      </c>
      <c r="G9679" s="12" t="s">
        <v>2</v>
      </c>
      <c r="I9679" s="12" t="s">
        <v>2</v>
      </c>
      <c r="J9679" s="12" t="s">
        <v>2</v>
      </c>
    </row>
    <row r="9680" spans="6:10">
      <c r="F9680" s="12" t="s">
        <v>2</v>
      </c>
      <c r="G9680" s="12" t="s">
        <v>2</v>
      </c>
      <c r="I9680" s="12" t="s">
        <v>2</v>
      </c>
      <c r="J9680" s="12" t="s">
        <v>2</v>
      </c>
    </row>
    <row r="9681" spans="6:10">
      <c r="F9681" s="12" t="s">
        <v>2</v>
      </c>
      <c r="G9681" s="12" t="s">
        <v>2</v>
      </c>
      <c r="I9681" s="12" t="s">
        <v>2</v>
      </c>
      <c r="J9681" s="12" t="s">
        <v>2</v>
      </c>
    </row>
    <row r="9682" spans="6:10">
      <c r="F9682" s="12" t="s">
        <v>2</v>
      </c>
      <c r="G9682" s="12" t="s">
        <v>2</v>
      </c>
      <c r="I9682" s="12" t="s">
        <v>2</v>
      </c>
      <c r="J9682" s="12" t="s">
        <v>2</v>
      </c>
    </row>
    <row r="9683" spans="6:10">
      <c r="F9683" s="12" t="s">
        <v>2</v>
      </c>
      <c r="G9683" s="12" t="s">
        <v>2</v>
      </c>
      <c r="I9683" s="12" t="s">
        <v>2</v>
      </c>
      <c r="J9683" s="12" t="s">
        <v>2</v>
      </c>
    </row>
    <row r="9684" spans="6:10">
      <c r="F9684" s="12" t="s">
        <v>2</v>
      </c>
      <c r="G9684" s="12" t="s">
        <v>2</v>
      </c>
      <c r="I9684" s="12" t="s">
        <v>2</v>
      </c>
      <c r="J9684" s="12" t="s">
        <v>2</v>
      </c>
    </row>
    <row r="9685" spans="6:10">
      <c r="F9685" s="12" t="s">
        <v>2</v>
      </c>
      <c r="G9685" s="12" t="s">
        <v>2</v>
      </c>
      <c r="I9685" s="12" t="s">
        <v>2</v>
      </c>
      <c r="J9685" s="12" t="s">
        <v>2</v>
      </c>
    </row>
    <row r="9686" spans="6:10">
      <c r="F9686" s="12" t="s">
        <v>2</v>
      </c>
      <c r="G9686" s="12" t="s">
        <v>2</v>
      </c>
      <c r="I9686" s="12" t="s">
        <v>2</v>
      </c>
      <c r="J9686" s="12" t="s">
        <v>2</v>
      </c>
    </row>
    <row r="9687" spans="6:10">
      <c r="F9687" s="12" t="s">
        <v>2</v>
      </c>
      <c r="G9687" s="12" t="s">
        <v>2</v>
      </c>
      <c r="I9687" s="12" t="s">
        <v>2</v>
      </c>
      <c r="J9687" s="12" t="s">
        <v>2</v>
      </c>
    </row>
    <row r="9688" spans="6:10">
      <c r="F9688" s="12" t="s">
        <v>2</v>
      </c>
      <c r="G9688" s="12" t="s">
        <v>2</v>
      </c>
      <c r="I9688" s="12" t="s">
        <v>2</v>
      </c>
      <c r="J9688" s="12" t="s">
        <v>2</v>
      </c>
    </row>
    <row r="9689" spans="6:10">
      <c r="F9689" s="12" t="s">
        <v>2</v>
      </c>
      <c r="G9689" s="12" t="s">
        <v>2</v>
      </c>
      <c r="I9689" s="12" t="s">
        <v>2</v>
      </c>
      <c r="J9689" s="12" t="s">
        <v>2</v>
      </c>
    </row>
    <row r="9690" spans="6:10">
      <c r="F9690" s="12" t="s">
        <v>2</v>
      </c>
      <c r="G9690" s="12" t="s">
        <v>2</v>
      </c>
      <c r="I9690" s="12" t="s">
        <v>2</v>
      </c>
      <c r="J9690" s="12" t="s">
        <v>2</v>
      </c>
    </row>
    <row r="9691" spans="6:10">
      <c r="F9691" s="12" t="s">
        <v>2</v>
      </c>
      <c r="G9691" s="12" t="s">
        <v>2</v>
      </c>
      <c r="I9691" s="12" t="s">
        <v>2</v>
      </c>
      <c r="J9691" s="12" t="s">
        <v>2</v>
      </c>
    </row>
    <row r="9692" spans="6:10">
      <c r="F9692" s="12" t="s">
        <v>2</v>
      </c>
      <c r="G9692" s="12" t="s">
        <v>2</v>
      </c>
      <c r="I9692" s="12" t="s">
        <v>2</v>
      </c>
      <c r="J9692" s="12" t="s">
        <v>2</v>
      </c>
    </row>
    <row r="9693" spans="6:10">
      <c r="F9693" s="12" t="s">
        <v>2</v>
      </c>
      <c r="G9693" s="12" t="s">
        <v>2</v>
      </c>
      <c r="I9693" s="12" t="s">
        <v>2</v>
      </c>
      <c r="J9693" s="12" t="s">
        <v>2</v>
      </c>
    </row>
    <row r="9694" spans="6:10">
      <c r="F9694" s="12" t="s">
        <v>2</v>
      </c>
      <c r="G9694" s="12" t="s">
        <v>2</v>
      </c>
      <c r="I9694" s="12" t="s">
        <v>2</v>
      </c>
      <c r="J9694" s="12" t="s">
        <v>2</v>
      </c>
    </row>
    <row r="9695" spans="6:10">
      <c r="F9695" s="12" t="s">
        <v>2</v>
      </c>
      <c r="G9695" s="12" t="s">
        <v>2</v>
      </c>
      <c r="I9695" s="12" t="s">
        <v>2</v>
      </c>
      <c r="J9695" s="12" t="s">
        <v>2</v>
      </c>
    </row>
    <row r="9696" spans="6:10">
      <c r="F9696" s="12" t="s">
        <v>2</v>
      </c>
      <c r="G9696" s="12" t="s">
        <v>2</v>
      </c>
      <c r="I9696" s="12" t="s">
        <v>2</v>
      </c>
      <c r="J9696" s="12" t="s">
        <v>2</v>
      </c>
    </row>
    <row r="9697" spans="6:10">
      <c r="F9697" s="12" t="s">
        <v>2</v>
      </c>
      <c r="G9697" s="12" t="s">
        <v>2</v>
      </c>
      <c r="I9697" s="12" t="s">
        <v>2</v>
      </c>
      <c r="J9697" s="12" t="s">
        <v>2</v>
      </c>
    </row>
    <row r="9698" spans="6:10">
      <c r="F9698" s="12" t="s">
        <v>2</v>
      </c>
      <c r="G9698" s="12" t="s">
        <v>2</v>
      </c>
      <c r="I9698" s="12" t="s">
        <v>2</v>
      </c>
      <c r="J9698" s="12" t="s">
        <v>2</v>
      </c>
    </row>
    <row r="9699" spans="6:10">
      <c r="F9699" s="12" t="s">
        <v>2</v>
      </c>
      <c r="G9699" s="12" t="s">
        <v>2</v>
      </c>
      <c r="I9699" s="12" t="s">
        <v>2</v>
      </c>
      <c r="J9699" s="12" t="s">
        <v>2</v>
      </c>
    </row>
    <row r="9700" spans="6:10">
      <c r="F9700" s="12" t="s">
        <v>2</v>
      </c>
      <c r="G9700" s="12" t="s">
        <v>2</v>
      </c>
      <c r="I9700" s="12" t="s">
        <v>2</v>
      </c>
      <c r="J9700" s="12" t="s">
        <v>2</v>
      </c>
    </row>
    <row r="9701" spans="6:10">
      <c r="F9701" s="12" t="s">
        <v>2</v>
      </c>
      <c r="G9701" s="12" t="s">
        <v>2</v>
      </c>
      <c r="I9701" s="12" t="s">
        <v>2</v>
      </c>
      <c r="J9701" s="12" t="s">
        <v>2</v>
      </c>
    </row>
    <row r="9702" spans="6:10">
      <c r="F9702" s="12" t="s">
        <v>2</v>
      </c>
      <c r="G9702" s="12" t="s">
        <v>2</v>
      </c>
      <c r="I9702" s="12" t="s">
        <v>2</v>
      </c>
      <c r="J9702" s="12" t="s">
        <v>2</v>
      </c>
    </row>
    <row r="9703" spans="6:10">
      <c r="F9703" s="12" t="s">
        <v>2</v>
      </c>
      <c r="G9703" s="12" t="s">
        <v>2</v>
      </c>
      <c r="I9703" s="12" t="s">
        <v>2</v>
      </c>
      <c r="J9703" s="12" t="s">
        <v>2</v>
      </c>
    </row>
    <row r="9704" spans="6:10">
      <c r="F9704" s="12" t="s">
        <v>2</v>
      </c>
      <c r="G9704" s="12" t="s">
        <v>2</v>
      </c>
      <c r="I9704" s="12" t="s">
        <v>2</v>
      </c>
      <c r="J9704" s="12" t="s">
        <v>2</v>
      </c>
    </row>
    <row r="9705" spans="6:10">
      <c r="F9705" s="12" t="s">
        <v>2</v>
      </c>
      <c r="G9705" s="12" t="s">
        <v>2</v>
      </c>
      <c r="I9705" s="12" t="s">
        <v>2</v>
      </c>
      <c r="J9705" s="12" t="s">
        <v>2</v>
      </c>
    </row>
    <row r="9706" spans="6:10">
      <c r="F9706" s="12" t="s">
        <v>2</v>
      </c>
      <c r="G9706" s="12" t="s">
        <v>2</v>
      </c>
      <c r="I9706" s="12" t="s">
        <v>2</v>
      </c>
      <c r="J9706" s="12" t="s">
        <v>2</v>
      </c>
    </row>
    <row r="9707" spans="6:10">
      <c r="F9707" s="12" t="s">
        <v>2</v>
      </c>
      <c r="G9707" s="12" t="s">
        <v>2</v>
      </c>
      <c r="I9707" s="12" t="s">
        <v>2</v>
      </c>
      <c r="J9707" s="12" t="s">
        <v>2</v>
      </c>
    </row>
    <row r="9708" spans="6:10">
      <c r="F9708" s="12" t="s">
        <v>2</v>
      </c>
      <c r="G9708" s="12" t="s">
        <v>2</v>
      </c>
      <c r="I9708" s="12" t="s">
        <v>2</v>
      </c>
      <c r="J9708" s="12" t="s">
        <v>2</v>
      </c>
    </row>
    <row r="9709" spans="6:10">
      <c r="F9709" s="12" t="s">
        <v>2</v>
      </c>
      <c r="G9709" s="12" t="s">
        <v>2</v>
      </c>
      <c r="I9709" s="12" t="s">
        <v>2</v>
      </c>
      <c r="J9709" s="12" t="s">
        <v>2</v>
      </c>
    </row>
    <row r="9710" spans="6:10">
      <c r="F9710" s="12" t="s">
        <v>2</v>
      </c>
      <c r="G9710" s="12" t="s">
        <v>2</v>
      </c>
      <c r="I9710" s="12" t="s">
        <v>2</v>
      </c>
      <c r="J9710" s="12" t="s">
        <v>2</v>
      </c>
    </row>
    <row r="9711" spans="6:10">
      <c r="F9711" s="12" t="s">
        <v>2</v>
      </c>
      <c r="G9711" s="12" t="s">
        <v>2</v>
      </c>
      <c r="I9711" s="12" t="s">
        <v>2</v>
      </c>
      <c r="J9711" s="12" t="s">
        <v>2</v>
      </c>
    </row>
    <row r="9712" spans="6:10">
      <c r="F9712" s="12" t="s">
        <v>2</v>
      </c>
      <c r="G9712" s="12" t="s">
        <v>2</v>
      </c>
      <c r="I9712" s="12" t="s">
        <v>2</v>
      </c>
      <c r="J9712" s="12" t="s">
        <v>2</v>
      </c>
    </row>
    <row r="9713" spans="6:10">
      <c r="F9713" s="12" t="s">
        <v>2</v>
      </c>
      <c r="G9713" s="12" t="s">
        <v>2</v>
      </c>
      <c r="I9713" s="12" t="s">
        <v>2</v>
      </c>
      <c r="J9713" s="12" t="s">
        <v>2</v>
      </c>
    </row>
    <row r="9714" spans="6:10">
      <c r="F9714" s="12" t="s">
        <v>2</v>
      </c>
      <c r="G9714" s="12" t="s">
        <v>2</v>
      </c>
      <c r="I9714" s="12" t="s">
        <v>2</v>
      </c>
      <c r="J9714" s="12" t="s">
        <v>2</v>
      </c>
    </row>
    <row r="9715" spans="6:10">
      <c r="F9715" s="12" t="s">
        <v>2</v>
      </c>
      <c r="G9715" s="12" t="s">
        <v>2</v>
      </c>
      <c r="I9715" s="12" t="s">
        <v>2</v>
      </c>
      <c r="J9715" s="12" t="s">
        <v>2</v>
      </c>
    </row>
    <row r="9716" spans="6:10">
      <c r="F9716" s="12" t="s">
        <v>2</v>
      </c>
      <c r="G9716" s="12" t="s">
        <v>2</v>
      </c>
      <c r="I9716" s="12" t="s">
        <v>2</v>
      </c>
      <c r="J9716" s="12" t="s">
        <v>2</v>
      </c>
    </row>
    <row r="9717" spans="6:10">
      <c r="F9717" s="12" t="s">
        <v>2</v>
      </c>
      <c r="G9717" s="12" t="s">
        <v>2</v>
      </c>
      <c r="I9717" s="12" t="s">
        <v>2</v>
      </c>
      <c r="J9717" s="12" t="s">
        <v>2</v>
      </c>
    </row>
    <row r="9718" spans="6:10">
      <c r="F9718" s="12" t="s">
        <v>2</v>
      </c>
      <c r="G9718" s="12" t="s">
        <v>2</v>
      </c>
      <c r="I9718" s="12" t="s">
        <v>2</v>
      </c>
      <c r="J9718" s="12" t="s">
        <v>2</v>
      </c>
    </row>
    <row r="9719" spans="6:10">
      <c r="F9719" s="12" t="s">
        <v>2</v>
      </c>
      <c r="G9719" s="12" t="s">
        <v>2</v>
      </c>
      <c r="I9719" s="12" t="s">
        <v>2</v>
      </c>
      <c r="J9719" s="12" t="s">
        <v>2</v>
      </c>
    </row>
    <row r="9720" spans="6:10">
      <c r="F9720" s="12" t="s">
        <v>2</v>
      </c>
      <c r="G9720" s="12" t="s">
        <v>2</v>
      </c>
      <c r="I9720" s="12" t="s">
        <v>2</v>
      </c>
      <c r="J9720" s="12" t="s">
        <v>2</v>
      </c>
    </row>
    <row r="9721" spans="6:10">
      <c r="F9721" s="12" t="s">
        <v>2</v>
      </c>
      <c r="G9721" s="12" t="s">
        <v>2</v>
      </c>
      <c r="I9721" s="12" t="s">
        <v>2</v>
      </c>
      <c r="J9721" s="12" t="s">
        <v>2</v>
      </c>
    </row>
    <row r="9722" spans="6:10">
      <c r="F9722" s="12" t="s">
        <v>2</v>
      </c>
      <c r="G9722" s="12" t="s">
        <v>2</v>
      </c>
      <c r="I9722" s="12" t="s">
        <v>2</v>
      </c>
      <c r="J9722" s="12" t="s">
        <v>2</v>
      </c>
    </row>
    <row r="9723" spans="6:10">
      <c r="F9723" s="12" t="s">
        <v>2</v>
      </c>
      <c r="G9723" s="12" t="s">
        <v>2</v>
      </c>
      <c r="I9723" s="12" t="s">
        <v>2</v>
      </c>
      <c r="J9723" s="12" t="s">
        <v>2</v>
      </c>
    </row>
    <row r="9724" spans="6:10">
      <c r="F9724" s="12" t="s">
        <v>2</v>
      </c>
      <c r="G9724" s="12" t="s">
        <v>2</v>
      </c>
      <c r="I9724" s="12" t="s">
        <v>2</v>
      </c>
      <c r="J9724" s="12" t="s">
        <v>2</v>
      </c>
    </row>
    <row r="9725" spans="6:10">
      <c r="F9725" s="12" t="s">
        <v>2</v>
      </c>
      <c r="G9725" s="12" t="s">
        <v>2</v>
      </c>
      <c r="I9725" s="12" t="s">
        <v>2</v>
      </c>
      <c r="J9725" s="12" t="s">
        <v>2</v>
      </c>
    </row>
    <row r="9726" spans="6:10">
      <c r="F9726" s="12" t="s">
        <v>2</v>
      </c>
      <c r="G9726" s="12" t="s">
        <v>2</v>
      </c>
      <c r="I9726" s="12" t="s">
        <v>2</v>
      </c>
      <c r="J9726" s="12" t="s">
        <v>2</v>
      </c>
    </row>
    <row r="9727" spans="6:10">
      <c r="F9727" s="12" t="s">
        <v>2</v>
      </c>
      <c r="G9727" s="12" t="s">
        <v>2</v>
      </c>
      <c r="I9727" s="12" t="s">
        <v>2</v>
      </c>
      <c r="J9727" s="12" t="s">
        <v>2</v>
      </c>
    </row>
    <row r="9728" spans="6:10">
      <c r="F9728" s="12" t="s">
        <v>2</v>
      </c>
      <c r="G9728" s="12" t="s">
        <v>2</v>
      </c>
      <c r="I9728" s="12" t="s">
        <v>2</v>
      </c>
      <c r="J9728" s="12" t="s">
        <v>2</v>
      </c>
    </row>
    <row r="9729" spans="6:10">
      <c r="F9729" s="12" t="s">
        <v>2</v>
      </c>
      <c r="G9729" s="12" t="s">
        <v>2</v>
      </c>
      <c r="I9729" s="12" t="s">
        <v>2</v>
      </c>
      <c r="J9729" s="12" t="s">
        <v>2</v>
      </c>
    </row>
    <row r="9730" spans="6:10">
      <c r="F9730" s="12" t="s">
        <v>2</v>
      </c>
      <c r="G9730" s="12" t="s">
        <v>2</v>
      </c>
      <c r="I9730" s="12" t="s">
        <v>2</v>
      </c>
      <c r="J9730" s="12" t="s">
        <v>2</v>
      </c>
    </row>
    <row r="9731" spans="6:10">
      <c r="F9731" s="12" t="s">
        <v>2</v>
      </c>
      <c r="G9731" s="12" t="s">
        <v>2</v>
      </c>
      <c r="I9731" s="12" t="s">
        <v>2</v>
      </c>
      <c r="J9731" s="12" t="s">
        <v>2</v>
      </c>
    </row>
    <row r="9732" spans="6:10">
      <c r="F9732" s="12" t="s">
        <v>2</v>
      </c>
      <c r="G9732" s="12" t="s">
        <v>2</v>
      </c>
      <c r="I9732" s="12" t="s">
        <v>2</v>
      </c>
      <c r="J9732" s="12" t="s">
        <v>2</v>
      </c>
    </row>
    <row r="9733" spans="6:10">
      <c r="F9733" s="12" t="s">
        <v>2</v>
      </c>
      <c r="G9733" s="12" t="s">
        <v>2</v>
      </c>
      <c r="I9733" s="12" t="s">
        <v>2</v>
      </c>
      <c r="J9733" s="12" t="s">
        <v>2</v>
      </c>
    </row>
    <row r="9734" spans="6:10">
      <c r="F9734" s="12" t="s">
        <v>2</v>
      </c>
      <c r="G9734" s="12" t="s">
        <v>2</v>
      </c>
      <c r="I9734" s="12" t="s">
        <v>2</v>
      </c>
      <c r="J9734" s="12" t="s">
        <v>2</v>
      </c>
    </row>
    <row r="9735" spans="6:10">
      <c r="F9735" s="12" t="s">
        <v>2</v>
      </c>
      <c r="G9735" s="12" t="s">
        <v>2</v>
      </c>
      <c r="I9735" s="12" t="s">
        <v>2</v>
      </c>
      <c r="J9735" s="12" t="s">
        <v>2</v>
      </c>
    </row>
    <row r="9736" spans="6:10">
      <c r="F9736" s="12" t="s">
        <v>2</v>
      </c>
      <c r="G9736" s="12" t="s">
        <v>2</v>
      </c>
      <c r="I9736" s="12" t="s">
        <v>2</v>
      </c>
      <c r="J9736" s="12" t="s">
        <v>2</v>
      </c>
    </row>
    <row r="9737" spans="6:10">
      <c r="F9737" s="12" t="s">
        <v>2</v>
      </c>
      <c r="G9737" s="12" t="s">
        <v>2</v>
      </c>
      <c r="I9737" s="12" t="s">
        <v>2</v>
      </c>
      <c r="J9737" s="12" t="s">
        <v>2</v>
      </c>
    </row>
    <row r="9738" spans="6:10">
      <c r="F9738" s="12" t="s">
        <v>2</v>
      </c>
      <c r="G9738" s="12" t="s">
        <v>2</v>
      </c>
      <c r="I9738" s="12" t="s">
        <v>2</v>
      </c>
      <c r="J9738" s="12" t="s">
        <v>2</v>
      </c>
    </row>
    <row r="9739" spans="6:10">
      <c r="F9739" s="12" t="s">
        <v>2</v>
      </c>
      <c r="G9739" s="12" t="s">
        <v>2</v>
      </c>
      <c r="I9739" s="12" t="s">
        <v>2</v>
      </c>
      <c r="J9739" s="12" t="s">
        <v>2</v>
      </c>
    </row>
    <row r="9740" spans="6:10">
      <c r="F9740" s="12" t="s">
        <v>2</v>
      </c>
      <c r="G9740" s="12" t="s">
        <v>2</v>
      </c>
      <c r="I9740" s="12" t="s">
        <v>2</v>
      </c>
      <c r="J9740" s="12" t="s">
        <v>2</v>
      </c>
    </row>
    <row r="9741" spans="6:10">
      <c r="F9741" s="12" t="s">
        <v>2</v>
      </c>
      <c r="G9741" s="12" t="s">
        <v>2</v>
      </c>
      <c r="I9741" s="12" t="s">
        <v>2</v>
      </c>
      <c r="J9741" s="12" t="s">
        <v>2</v>
      </c>
    </row>
    <row r="9742" spans="6:10">
      <c r="F9742" s="12" t="s">
        <v>2</v>
      </c>
      <c r="G9742" s="12" t="s">
        <v>2</v>
      </c>
      <c r="I9742" s="12" t="s">
        <v>2</v>
      </c>
      <c r="J9742" s="12" t="s">
        <v>2</v>
      </c>
    </row>
    <row r="9743" spans="6:10">
      <c r="F9743" s="12" t="s">
        <v>2</v>
      </c>
      <c r="G9743" s="12" t="s">
        <v>2</v>
      </c>
      <c r="I9743" s="12" t="s">
        <v>2</v>
      </c>
      <c r="J9743" s="12" t="s">
        <v>2</v>
      </c>
    </row>
    <row r="9744" spans="6:10">
      <c r="F9744" s="12" t="s">
        <v>2</v>
      </c>
      <c r="G9744" s="12" t="s">
        <v>2</v>
      </c>
      <c r="I9744" s="12" t="s">
        <v>2</v>
      </c>
      <c r="J9744" s="12" t="s">
        <v>2</v>
      </c>
    </row>
    <row r="9745" spans="6:10">
      <c r="F9745" s="12" t="s">
        <v>2</v>
      </c>
      <c r="G9745" s="12" t="s">
        <v>2</v>
      </c>
      <c r="I9745" s="12" t="s">
        <v>2</v>
      </c>
      <c r="J9745" s="12" t="s">
        <v>2</v>
      </c>
    </row>
    <row r="9746" spans="6:10">
      <c r="F9746" s="12" t="s">
        <v>2</v>
      </c>
      <c r="G9746" s="12" t="s">
        <v>2</v>
      </c>
      <c r="I9746" s="12" t="s">
        <v>2</v>
      </c>
      <c r="J9746" s="12" t="s">
        <v>2</v>
      </c>
    </row>
    <row r="9747" spans="6:10">
      <c r="F9747" s="12" t="s">
        <v>2</v>
      </c>
      <c r="G9747" s="12" t="s">
        <v>2</v>
      </c>
      <c r="I9747" s="12" t="s">
        <v>2</v>
      </c>
      <c r="J9747" s="12" t="s">
        <v>2</v>
      </c>
    </row>
    <row r="9748" spans="6:10">
      <c r="F9748" s="12" t="s">
        <v>2</v>
      </c>
      <c r="G9748" s="12" t="s">
        <v>2</v>
      </c>
      <c r="I9748" s="12" t="s">
        <v>2</v>
      </c>
      <c r="J9748" s="12" t="s">
        <v>2</v>
      </c>
    </row>
    <row r="9749" spans="6:10">
      <c r="F9749" s="12" t="s">
        <v>2</v>
      </c>
      <c r="G9749" s="12" t="s">
        <v>2</v>
      </c>
      <c r="I9749" s="12" t="s">
        <v>2</v>
      </c>
      <c r="J9749" s="12" t="s">
        <v>2</v>
      </c>
    </row>
    <row r="9750" spans="6:10">
      <c r="F9750" s="12" t="s">
        <v>2</v>
      </c>
      <c r="G9750" s="12" t="s">
        <v>2</v>
      </c>
      <c r="I9750" s="12" t="s">
        <v>2</v>
      </c>
      <c r="J9750" s="12" t="s">
        <v>2</v>
      </c>
    </row>
    <row r="9751" spans="6:10">
      <c r="F9751" s="12" t="s">
        <v>2</v>
      </c>
      <c r="G9751" s="12" t="s">
        <v>2</v>
      </c>
      <c r="I9751" s="12" t="s">
        <v>2</v>
      </c>
      <c r="J9751" s="12" t="s">
        <v>2</v>
      </c>
    </row>
    <row r="9752" spans="6:10">
      <c r="F9752" s="12" t="s">
        <v>2</v>
      </c>
      <c r="G9752" s="12" t="s">
        <v>2</v>
      </c>
      <c r="I9752" s="12" t="s">
        <v>2</v>
      </c>
      <c r="J9752" s="12" t="s">
        <v>2</v>
      </c>
    </row>
    <row r="9753" spans="6:10">
      <c r="F9753" s="12" t="s">
        <v>2</v>
      </c>
      <c r="G9753" s="12" t="s">
        <v>2</v>
      </c>
      <c r="I9753" s="12" t="s">
        <v>2</v>
      </c>
      <c r="J9753" s="12" t="s">
        <v>2</v>
      </c>
    </row>
    <row r="9754" spans="6:10">
      <c r="F9754" s="12" t="s">
        <v>2</v>
      </c>
      <c r="G9754" s="12" t="s">
        <v>2</v>
      </c>
      <c r="I9754" s="12" t="s">
        <v>2</v>
      </c>
      <c r="J9754" s="12" t="s">
        <v>2</v>
      </c>
    </row>
    <row r="9755" spans="6:10">
      <c r="F9755" s="12" t="s">
        <v>2</v>
      </c>
      <c r="G9755" s="12" t="s">
        <v>2</v>
      </c>
      <c r="I9755" s="12" t="s">
        <v>2</v>
      </c>
      <c r="J9755" s="12" t="s">
        <v>2</v>
      </c>
    </row>
    <row r="9756" spans="6:10">
      <c r="F9756" s="12" t="s">
        <v>2</v>
      </c>
      <c r="G9756" s="12" t="s">
        <v>2</v>
      </c>
      <c r="I9756" s="12" t="s">
        <v>2</v>
      </c>
      <c r="J9756" s="12" t="s">
        <v>2</v>
      </c>
    </row>
    <row r="9757" spans="6:10">
      <c r="F9757" s="12" t="s">
        <v>2</v>
      </c>
      <c r="G9757" s="12" t="s">
        <v>2</v>
      </c>
      <c r="I9757" s="12" t="s">
        <v>2</v>
      </c>
      <c r="J9757" s="12" t="s">
        <v>2</v>
      </c>
    </row>
    <row r="9758" spans="6:10">
      <c r="F9758" s="12" t="s">
        <v>2</v>
      </c>
      <c r="G9758" s="12" t="s">
        <v>2</v>
      </c>
      <c r="I9758" s="12" t="s">
        <v>2</v>
      </c>
      <c r="J9758" s="12" t="s">
        <v>2</v>
      </c>
    </row>
    <row r="9759" spans="6:10">
      <c r="F9759" s="12" t="s">
        <v>2</v>
      </c>
      <c r="G9759" s="12" t="s">
        <v>2</v>
      </c>
      <c r="I9759" s="12" t="s">
        <v>2</v>
      </c>
      <c r="J9759" s="12" t="s">
        <v>2</v>
      </c>
    </row>
    <row r="9760" spans="6:10">
      <c r="F9760" s="12" t="s">
        <v>2</v>
      </c>
      <c r="G9760" s="12" t="s">
        <v>2</v>
      </c>
      <c r="I9760" s="12" t="s">
        <v>2</v>
      </c>
      <c r="J9760" s="12" t="s">
        <v>2</v>
      </c>
    </row>
    <row r="9761" spans="6:10">
      <c r="F9761" s="12" t="s">
        <v>2</v>
      </c>
      <c r="G9761" s="12" t="s">
        <v>2</v>
      </c>
      <c r="I9761" s="12" t="s">
        <v>2</v>
      </c>
      <c r="J9761" s="12" t="s">
        <v>2</v>
      </c>
    </row>
    <row r="9762" spans="6:10">
      <c r="F9762" s="12" t="s">
        <v>2</v>
      </c>
      <c r="G9762" s="12" t="s">
        <v>2</v>
      </c>
      <c r="I9762" s="12" t="s">
        <v>2</v>
      </c>
      <c r="J9762" s="12" t="s">
        <v>2</v>
      </c>
    </row>
    <row r="9763" spans="6:10">
      <c r="F9763" s="12" t="s">
        <v>2</v>
      </c>
      <c r="G9763" s="12" t="s">
        <v>2</v>
      </c>
      <c r="I9763" s="12" t="s">
        <v>2</v>
      </c>
      <c r="J9763" s="12" t="s">
        <v>2</v>
      </c>
    </row>
    <row r="9764" spans="6:10">
      <c r="F9764" s="12" t="s">
        <v>2</v>
      </c>
      <c r="G9764" s="12" t="s">
        <v>2</v>
      </c>
      <c r="I9764" s="12" t="s">
        <v>2</v>
      </c>
      <c r="J9764" s="12" t="s">
        <v>2</v>
      </c>
    </row>
    <row r="9765" spans="6:10">
      <c r="F9765" s="12" t="s">
        <v>2</v>
      </c>
      <c r="G9765" s="12" t="s">
        <v>2</v>
      </c>
      <c r="I9765" s="12" t="s">
        <v>2</v>
      </c>
      <c r="J9765" s="12" t="s">
        <v>2</v>
      </c>
    </row>
    <row r="9766" spans="6:10">
      <c r="F9766" s="12" t="s">
        <v>2</v>
      </c>
      <c r="G9766" s="12" t="s">
        <v>2</v>
      </c>
      <c r="I9766" s="12" t="s">
        <v>2</v>
      </c>
      <c r="J9766" s="12" t="s">
        <v>2</v>
      </c>
    </row>
    <row r="9767" spans="6:10">
      <c r="F9767" s="12" t="s">
        <v>2</v>
      </c>
      <c r="G9767" s="12" t="s">
        <v>2</v>
      </c>
      <c r="I9767" s="12" t="s">
        <v>2</v>
      </c>
      <c r="J9767" s="12" t="s">
        <v>2</v>
      </c>
    </row>
    <row r="9768" spans="6:10">
      <c r="F9768" s="12" t="s">
        <v>2</v>
      </c>
      <c r="G9768" s="12" t="s">
        <v>2</v>
      </c>
      <c r="I9768" s="12" t="s">
        <v>2</v>
      </c>
      <c r="J9768" s="12" t="s">
        <v>2</v>
      </c>
    </row>
    <row r="9769" spans="6:10">
      <c r="F9769" s="12" t="s">
        <v>2</v>
      </c>
      <c r="G9769" s="12" t="s">
        <v>2</v>
      </c>
      <c r="I9769" s="12" t="s">
        <v>2</v>
      </c>
      <c r="J9769" s="12" t="s">
        <v>2</v>
      </c>
    </row>
    <row r="9770" spans="6:10">
      <c r="F9770" s="12" t="s">
        <v>2</v>
      </c>
      <c r="G9770" s="12" t="s">
        <v>2</v>
      </c>
      <c r="I9770" s="12" t="s">
        <v>2</v>
      </c>
      <c r="J9770" s="12" t="s">
        <v>2</v>
      </c>
    </row>
    <row r="9771" spans="6:10">
      <c r="F9771" s="12" t="s">
        <v>2</v>
      </c>
      <c r="G9771" s="12" t="s">
        <v>2</v>
      </c>
      <c r="I9771" s="12" t="s">
        <v>2</v>
      </c>
      <c r="J9771" s="12" t="s">
        <v>2</v>
      </c>
    </row>
    <row r="9772" spans="6:10">
      <c r="F9772" s="12" t="s">
        <v>2</v>
      </c>
      <c r="G9772" s="12" t="s">
        <v>2</v>
      </c>
      <c r="I9772" s="12" t="s">
        <v>2</v>
      </c>
      <c r="J9772" s="12" t="s">
        <v>2</v>
      </c>
    </row>
    <row r="9773" spans="6:10">
      <c r="F9773" s="12" t="s">
        <v>2</v>
      </c>
      <c r="G9773" s="12" t="s">
        <v>2</v>
      </c>
      <c r="I9773" s="12" t="s">
        <v>2</v>
      </c>
      <c r="J9773" s="12" t="s">
        <v>2</v>
      </c>
    </row>
    <row r="9774" spans="6:10">
      <c r="F9774" s="12" t="s">
        <v>2</v>
      </c>
      <c r="G9774" s="12" t="s">
        <v>2</v>
      </c>
      <c r="I9774" s="12" t="s">
        <v>2</v>
      </c>
      <c r="J9774" s="12" t="s">
        <v>2</v>
      </c>
    </row>
    <row r="9775" spans="6:10">
      <c r="F9775" s="12" t="s">
        <v>2</v>
      </c>
      <c r="G9775" s="12" t="s">
        <v>2</v>
      </c>
      <c r="I9775" s="12" t="s">
        <v>2</v>
      </c>
      <c r="J9775" s="12" t="s">
        <v>2</v>
      </c>
    </row>
    <row r="9776" spans="6:10">
      <c r="F9776" s="12" t="s">
        <v>2</v>
      </c>
      <c r="G9776" s="12" t="s">
        <v>2</v>
      </c>
      <c r="I9776" s="12" t="s">
        <v>2</v>
      </c>
      <c r="J9776" s="12" t="s">
        <v>2</v>
      </c>
    </row>
    <row r="9777" spans="6:10">
      <c r="F9777" s="12" t="s">
        <v>2</v>
      </c>
      <c r="G9777" s="12" t="s">
        <v>2</v>
      </c>
      <c r="I9777" s="12" t="s">
        <v>2</v>
      </c>
      <c r="J9777" s="12" t="s">
        <v>2</v>
      </c>
    </row>
    <row r="9778" spans="6:10">
      <c r="F9778" s="12" t="s">
        <v>2</v>
      </c>
      <c r="G9778" s="12" t="s">
        <v>2</v>
      </c>
      <c r="I9778" s="12" t="s">
        <v>2</v>
      </c>
      <c r="J9778" s="12" t="s">
        <v>2</v>
      </c>
    </row>
    <row r="9779" spans="6:10">
      <c r="F9779" s="12" t="s">
        <v>2</v>
      </c>
      <c r="G9779" s="12" t="s">
        <v>2</v>
      </c>
      <c r="I9779" s="12" t="s">
        <v>2</v>
      </c>
      <c r="J9779" s="12" t="s">
        <v>2</v>
      </c>
    </row>
    <row r="9780" spans="6:10">
      <c r="F9780" s="12" t="s">
        <v>2</v>
      </c>
      <c r="G9780" s="12" t="s">
        <v>2</v>
      </c>
      <c r="I9780" s="12" t="s">
        <v>2</v>
      </c>
      <c r="J9780" s="12" t="s">
        <v>2</v>
      </c>
    </row>
    <row r="9781" spans="6:10">
      <c r="F9781" s="12" t="s">
        <v>2</v>
      </c>
      <c r="G9781" s="12" t="s">
        <v>2</v>
      </c>
      <c r="I9781" s="12" t="s">
        <v>2</v>
      </c>
      <c r="J9781" s="12" t="s">
        <v>2</v>
      </c>
    </row>
    <row r="9782" spans="6:10">
      <c r="F9782" s="12" t="s">
        <v>2</v>
      </c>
      <c r="G9782" s="12" t="s">
        <v>2</v>
      </c>
      <c r="I9782" s="12" t="s">
        <v>2</v>
      </c>
      <c r="J9782" s="12" t="s">
        <v>2</v>
      </c>
    </row>
    <row r="9783" spans="6:10">
      <c r="F9783" s="12" t="s">
        <v>2</v>
      </c>
      <c r="G9783" s="12" t="s">
        <v>2</v>
      </c>
      <c r="I9783" s="12" t="s">
        <v>2</v>
      </c>
      <c r="J9783" s="12" t="s">
        <v>2</v>
      </c>
    </row>
    <row r="9784" spans="6:10">
      <c r="F9784" s="12" t="s">
        <v>2</v>
      </c>
      <c r="G9784" s="12" t="s">
        <v>2</v>
      </c>
      <c r="I9784" s="12" t="s">
        <v>2</v>
      </c>
      <c r="J9784" s="12" t="s">
        <v>2</v>
      </c>
    </row>
    <row r="9785" spans="6:10">
      <c r="F9785" s="12" t="s">
        <v>2</v>
      </c>
      <c r="G9785" s="12" t="s">
        <v>2</v>
      </c>
      <c r="I9785" s="12" t="s">
        <v>2</v>
      </c>
      <c r="J9785" s="12" t="s">
        <v>2</v>
      </c>
    </row>
    <row r="9786" spans="6:10">
      <c r="F9786" s="12" t="s">
        <v>2</v>
      </c>
      <c r="G9786" s="12" t="s">
        <v>2</v>
      </c>
      <c r="I9786" s="12" t="s">
        <v>2</v>
      </c>
      <c r="J9786" s="12" t="s">
        <v>2</v>
      </c>
    </row>
    <row r="9787" spans="6:10">
      <c r="F9787" s="12" t="s">
        <v>2</v>
      </c>
      <c r="G9787" s="12" t="s">
        <v>2</v>
      </c>
      <c r="I9787" s="12" t="s">
        <v>2</v>
      </c>
      <c r="J9787" s="12" t="s">
        <v>2</v>
      </c>
    </row>
    <row r="9788" spans="6:10">
      <c r="F9788" s="12" t="s">
        <v>2</v>
      </c>
      <c r="G9788" s="12" t="s">
        <v>2</v>
      </c>
      <c r="I9788" s="12" t="s">
        <v>2</v>
      </c>
      <c r="J9788" s="12" t="s">
        <v>2</v>
      </c>
    </row>
    <row r="9789" spans="6:10">
      <c r="F9789" s="12" t="s">
        <v>2</v>
      </c>
      <c r="G9789" s="12" t="s">
        <v>2</v>
      </c>
      <c r="I9789" s="12" t="s">
        <v>2</v>
      </c>
      <c r="J9789" s="12" t="s">
        <v>2</v>
      </c>
    </row>
    <row r="9790" spans="6:10">
      <c r="F9790" s="12" t="s">
        <v>2</v>
      </c>
      <c r="G9790" s="12" t="s">
        <v>2</v>
      </c>
      <c r="I9790" s="12" t="s">
        <v>2</v>
      </c>
      <c r="J9790" s="12" t="s">
        <v>2</v>
      </c>
    </row>
    <row r="9791" spans="6:10">
      <c r="F9791" s="12" t="s">
        <v>2</v>
      </c>
      <c r="G9791" s="12" t="s">
        <v>2</v>
      </c>
      <c r="I9791" s="12" t="s">
        <v>2</v>
      </c>
      <c r="J9791" s="12" t="s">
        <v>2</v>
      </c>
    </row>
    <row r="9792" spans="6:10">
      <c r="F9792" s="12" t="s">
        <v>2</v>
      </c>
      <c r="G9792" s="12" t="s">
        <v>2</v>
      </c>
      <c r="I9792" s="12" t="s">
        <v>2</v>
      </c>
      <c r="J9792" s="12" t="s">
        <v>2</v>
      </c>
    </row>
    <row r="9793" spans="6:10">
      <c r="F9793" s="12" t="s">
        <v>2</v>
      </c>
      <c r="G9793" s="12" t="s">
        <v>2</v>
      </c>
      <c r="I9793" s="12" t="s">
        <v>2</v>
      </c>
      <c r="J9793" s="12" t="s">
        <v>2</v>
      </c>
    </row>
    <row r="9794" spans="6:10">
      <c r="F9794" s="12" t="s">
        <v>2</v>
      </c>
      <c r="G9794" s="12" t="s">
        <v>2</v>
      </c>
      <c r="I9794" s="12" t="s">
        <v>2</v>
      </c>
      <c r="J9794" s="12" t="s">
        <v>2</v>
      </c>
    </row>
    <row r="9795" spans="6:10">
      <c r="F9795" s="12" t="s">
        <v>2</v>
      </c>
      <c r="G9795" s="12" t="s">
        <v>2</v>
      </c>
      <c r="I9795" s="12" t="s">
        <v>2</v>
      </c>
      <c r="J9795" s="12" t="s">
        <v>2</v>
      </c>
    </row>
    <row r="9796" spans="6:10">
      <c r="F9796" s="12" t="s">
        <v>2</v>
      </c>
      <c r="G9796" s="12" t="s">
        <v>2</v>
      </c>
      <c r="I9796" s="12" t="s">
        <v>2</v>
      </c>
      <c r="J9796" s="12" t="s">
        <v>2</v>
      </c>
    </row>
    <row r="9797" spans="6:10">
      <c r="F9797" s="12" t="s">
        <v>2</v>
      </c>
      <c r="G9797" s="12" t="s">
        <v>2</v>
      </c>
      <c r="I9797" s="12" t="s">
        <v>2</v>
      </c>
      <c r="J9797" s="12" t="s">
        <v>2</v>
      </c>
    </row>
    <row r="9798" spans="6:10">
      <c r="F9798" s="12" t="s">
        <v>2</v>
      </c>
      <c r="G9798" s="12" t="s">
        <v>2</v>
      </c>
      <c r="I9798" s="12" t="s">
        <v>2</v>
      </c>
      <c r="J9798" s="12" t="s">
        <v>2</v>
      </c>
    </row>
    <row r="9799" spans="6:10">
      <c r="F9799" s="12" t="s">
        <v>2</v>
      </c>
      <c r="G9799" s="12" t="s">
        <v>2</v>
      </c>
      <c r="I9799" s="12" t="s">
        <v>2</v>
      </c>
      <c r="J9799" s="12" t="s">
        <v>2</v>
      </c>
    </row>
    <row r="9800" spans="6:10">
      <c r="F9800" s="12" t="s">
        <v>2</v>
      </c>
      <c r="G9800" s="12" t="s">
        <v>2</v>
      </c>
      <c r="I9800" s="12" t="s">
        <v>2</v>
      </c>
      <c r="J9800" s="12" t="s">
        <v>2</v>
      </c>
    </row>
    <row r="9801" spans="6:10">
      <c r="F9801" s="12" t="s">
        <v>2</v>
      </c>
      <c r="G9801" s="12" t="s">
        <v>2</v>
      </c>
      <c r="I9801" s="12" t="s">
        <v>2</v>
      </c>
      <c r="J9801" s="12" t="s">
        <v>2</v>
      </c>
    </row>
    <row r="9802" spans="6:10">
      <c r="F9802" s="12" t="s">
        <v>2</v>
      </c>
      <c r="G9802" s="12" t="s">
        <v>2</v>
      </c>
      <c r="I9802" s="12" t="s">
        <v>2</v>
      </c>
      <c r="J9802" s="12" t="s">
        <v>2</v>
      </c>
    </row>
    <row r="9803" spans="6:10">
      <c r="F9803" s="12" t="s">
        <v>2</v>
      </c>
      <c r="G9803" s="12" t="s">
        <v>2</v>
      </c>
      <c r="I9803" s="12" t="s">
        <v>2</v>
      </c>
      <c r="J9803" s="12" t="s">
        <v>2</v>
      </c>
    </row>
    <row r="9804" spans="6:10">
      <c r="F9804" s="12" t="s">
        <v>2</v>
      </c>
      <c r="G9804" s="12" t="s">
        <v>2</v>
      </c>
      <c r="I9804" s="12" t="s">
        <v>2</v>
      </c>
      <c r="J9804" s="12" t="s">
        <v>2</v>
      </c>
    </row>
    <row r="9805" spans="6:10">
      <c r="F9805" s="12" t="s">
        <v>2</v>
      </c>
      <c r="G9805" s="12" t="s">
        <v>2</v>
      </c>
      <c r="I9805" s="12" t="s">
        <v>2</v>
      </c>
      <c r="J9805" s="12" t="s">
        <v>2</v>
      </c>
    </row>
    <row r="9806" spans="6:10">
      <c r="F9806" s="12" t="s">
        <v>2</v>
      </c>
      <c r="G9806" s="12" t="s">
        <v>2</v>
      </c>
      <c r="I9806" s="12" t="s">
        <v>2</v>
      </c>
      <c r="J9806" s="12" t="s">
        <v>2</v>
      </c>
    </row>
    <row r="9807" spans="6:10">
      <c r="F9807" s="12" t="s">
        <v>2</v>
      </c>
      <c r="G9807" s="12" t="s">
        <v>2</v>
      </c>
      <c r="I9807" s="12" t="s">
        <v>2</v>
      </c>
      <c r="J9807" s="12" t="s">
        <v>2</v>
      </c>
    </row>
    <row r="9808" spans="6:10">
      <c r="F9808" s="12" t="s">
        <v>2</v>
      </c>
      <c r="G9808" s="12" t="s">
        <v>2</v>
      </c>
      <c r="I9808" s="12" t="s">
        <v>2</v>
      </c>
      <c r="J9808" s="12" t="s">
        <v>2</v>
      </c>
    </row>
    <row r="9809" spans="6:10">
      <c r="F9809" s="12" t="s">
        <v>2</v>
      </c>
      <c r="G9809" s="12" t="s">
        <v>2</v>
      </c>
      <c r="I9809" s="12" t="s">
        <v>2</v>
      </c>
      <c r="J9809" s="12" t="s">
        <v>2</v>
      </c>
    </row>
    <row r="9810" spans="6:10">
      <c r="F9810" s="12" t="s">
        <v>2</v>
      </c>
      <c r="G9810" s="12" t="s">
        <v>2</v>
      </c>
      <c r="I9810" s="12" t="s">
        <v>2</v>
      </c>
      <c r="J9810" s="12" t="s">
        <v>2</v>
      </c>
    </row>
    <row r="9811" spans="6:10">
      <c r="F9811" s="12" t="s">
        <v>2</v>
      </c>
      <c r="G9811" s="12" t="s">
        <v>2</v>
      </c>
      <c r="I9811" s="12" t="s">
        <v>2</v>
      </c>
      <c r="J9811" s="12" t="s">
        <v>2</v>
      </c>
    </row>
    <row r="9812" spans="6:10">
      <c r="F9812" s="12" t="s">
        <v>2</v>
      </c>
      <c r="G9812" s="12" t="s">
        <v>2</v>
      </c>
      <c r="I9812" s="12" t="s">
        <v>2</v>
      </c>
      <c r="J9812" s="12" t="s">
        <v>2</v>
      </c>
    </row>
    <row r="9813" spans="6:10">
      <c r="F9813" s="12" t="s">
        <v>2</v>
      </c>
      <c r="G9813" s="12" t="s">
        <v>2</v>
      </c>
      <c r="I9813" s="12" t="s">
        <v>2</v>
      </c>
      <c r="J9813" s="12" t="s">
        <v>2</v>
      </c>
    </row>
    <row r="9814" spans="6:10">
      <c r="F9814" s="12" t="s">
        <v>2</v>
      </c>
      <c r="G9814" s="12" t="s">
        <v>2</v>
      </c>
      <c r="I9814" s="12" t="s">
        <v>2</v>
      </c>
      <c r="J9814" s="12" t="s">
        <v>2</v>
      </c>
    </row>
    <row r="9815" spans="6:10">
      <c r="F9815" s="12" t="s">
        <v>2</v>
      </c>
      <c r="G9815" s="12" t="s">
        <v>2</v>
      </c>
      <c r="I9815" s="12" t="s">
        <v>2</v>
      </c>
      <c r="J9815" s="12" t="s">
        <v>2</v>
      </c>
    </row>
    <row r="9816" spans="6:10">
      <c r="F9816" s="12" t="s">
        <v>2</v>
      </c>
      <c r="G9816" s="12" t="s">
        <v>2</v>
      </c>
      <c r="I9816" s="12" t="s">
        <v>2</v>
      </c>
      <c r="J9816" s="12" t="s">
        <v>2</v>
      </c>
    </row>
    <row r="9817" spans="6:10">
      <c r="F9817" s="12" t="s">
        <v>2</v>
      </c>
      <c r="G9817" s="12" t="s">
        <v>2</v>
      </c>
      <c r="I9817" s="12" t="s">
        <v>2</v>
      </c>
      <c r="J9817" s="12" t="s">
        <v>2</v>
      </c>
    </row>
    <row r="9818" spans="6:10">
      <c r="F9818" s="12" t="s">
        <v>2</v>
      </c>
      <c r="G9818" s="12" t="s">
        <v>2</v>
      </c>
      <c r="I9818" s="12" t="s">
        <v>2</v>
      </c>
      <c r="J9818" s="12" t="s">
        <v>2</v>
      </c>
    </row>
    <row r="9819" spans="6:10">
      <c r="F9819" s="12" t="s">
        <v>2</v>
      </c>
      <c r="G9819" s="12" t="s">
        <v>2</v>
      </c>
      <c r="I9819" s="12" t="s">
        <v>2</v>
      </c>
      <c r="J9819" s="12" t="s">
        <v>2</v>
      </c>
    </row>
    <row r="9820" spans="6:10">
      <c r="F9820" s="12" t="s">
        <v>2</v>
      </c>
      <c r="G9820" s="12" t="s">
        <v>2</v>
      </c>
      <c r="I9820" s="12" t="s">
        <v>2</v>
      </c>
      <c r="J9820" s="12" t="s">
        <v>2</v>
      </c>
    </row>
    <row r="9821" spans="6:10">
      <c r="F9821" s="12" t="s">
        <v>2</v>
      </c>
      <c r="G9821" s="12" t="s">
        <v>2</v>
      </c>
      <c r="I9821" s="12" t="s">
        <v>2</v>
      </c>
      <c r="J9821" s="12" t="s">
        <v>2</v>
      </c>
    </row>
    <row r="9822" spans="6:10">
      <c r="F9822" s="12" t="s">
        <v>2</v>
      </c>
      <c r="G9822" s="12" t="s">
        <v>2</v>
      </c>
      <c r="I9822" s="12" t="s">
        <v>2</v>
      </c>
      <c r="J9822" s="12" t="s">
        <v>2</v>
      </c>
    </row>
    <row r="9823" spans="6:10">
      <c r="F9823" s="12" t="s">
        <v>2</v>
      </c>
      <c r="G9823" s="12" t="s">
        <v>2</v>
      </c>
      <c r="I9823" s="12" t="s">
        <v>2</v>
      </c>
      <c r="J9823" s="12" t="s">
        <v>2</v>
      </c>
    </row>
    <row r="9824" spans="6:10">
      <c r="F9824" s="12" t="s">
        <v>2</v>
      </c>
      <c r="G9824" s="12" t="s">
        <v>2</v>
      </c>
      <c r="I9824" s="12" t="s">
        <v>2</v>
      </c>
      <c r="J9824" s="12" t="s">
        <v>2</v>
      </c>
    </row>
    <row r="9825" spans="6:10">
      <c r="F9825" s="12" t="s">
        <v>2</v>
      </c>
      <c r="G9825" s="12" t="s">
        <v>2</v>
      </c>
      <c r="I9825" s="12" t="s">
        <v>2</v>
      </c>
      <c r="J9825" s="12" t="s">
        <v>2</v>
      </c>
    </row>
    <row r="9826" spans="6:10">
      <c r="F9826" s="12" t="s">
        <v>2</v>
      </c>
      <c r="G9826" s="12" t="s">
        <v>2</v>
      </c>
      <c r="I9826" s="12" t="s">
        <v>2</v>
      </c>
      <c r="J9826" s="12" t="s">
        <v>2</v>
      </c>
    </row>
    <row r="9827" spans="6:10">
      <c r="F9827" s="12" t="s">
        <v>2</v>
      </c>
      <c r="G9827" s="12" t="s">
        <v>2</v>
      </c>
      <c r="I9827" s="12" t="s">
        <v>2</v>
      </c>
      <c r="J9827" s="12" t="s">
        <v>2</v>
      </c>
    </row>
    <row r="9828" spans="6:10">
      <c r="F9828" s="12" t="s">
        <v>2</v>
      </c>
      <c r="G9828" s="12" t="s">
        <v>2</v>
      </c>
      <c r="I9828" s="12" t="s">
        <v>2</v>
      </c>
      <c r="J9828" s="12" t="s">
        <v>2</v>
      </c>
    </row>
    <row r="9829" spans="6:10">
      <c r="F9829" s="12" t="s">
        <v>2</v>
      </c>
      <c r="G9829" s="12" t="s">
        <v>2</v>
      </c>
      <c r="I9829" s="12" t="s">
        <v>2</v>
      </c>
      <c r="J9829" s="12" t="s">
        <v>2</v>
      </c>
    </row>
    <row r="9830" spans="6:10">
      <c r="F9830" s="12" t="s">
        <v>2</v>
      </c>
      <c r="G9830" s="12" t="s">
        <v>2</v>
      </c>
      <c r="I9830" s="12" t="s">
        <v>2</v>
      </c>
      <c r="J9830" s="12" t="s">
        <v>2</v>
      </c>
    </row>
    <row r="9831" spans="6:10">
      <c r="F9831" s="12" t="s">
        <v>2</v>
      </c>
      <c r="G9831" s="12" t="s">
        <v>2</v>
      </c>
      <c r="I9831" s="12" t="s">
        <v>2</v>
      </c>
      <c r="J9831" s="12" t="s">
        <v>2</v>
      </c>
    </row>
    <row r="9832" spans="6:10">
      <c r="F9832" s="12" t="s">
        <v>2</v>
      </c>
      <c r="G9832" s="12" t="s">
        <v>2</v>
      </c>
      <c r="I9832" s="12" t="s">
        <v>2</v>
      </c>
      <c r="J9832" s="12" t="s">
        <v>2</v>
      </c>
    </row>
    <row r="9833" spans="6:10">
      <c r="F9833" s="12" t="s">
        <v>2</v>
      </c>
      <c r="G9833" s="12" t="s">
        <v>2</v>
      </c>
      <c r="I9833" s="12" t="s">
        <v>2</v>
      </c>
      <c r="J9833" s="12" t="s">
        <v>2</v>
      </c>
    </row>
    <row r="9834" spans="6:10">
      <c r="F9834" s="12" t="s">
        <v>2</v>
      </c>
      <c r="G9834" s="12" t="s">
        <v>2</v>
      </c>
      <c r="I9834" s="12" t="s">
        <v>2</v>
      </c>
      <c r="J9834" s="12" t="s">
        <v>2</v>
      </c>
    </row>
    <row r="9835" spans="6:10">
      <c r="F9835" s="12" t="s">
        <v>2</v>
      </c>
      <c r="G9835" s="12" t="s">
        <v>2</v>
      </c>
      <c r="I9835" s="12" t="s">
        <v>2</v>
      </c>
      <c r="J9835" s="12" t="s">
        <v>2</v>
      </c>
    </row>
    <row r="9836" spans="6:10">
      <c r="F9836" s="12" t="s">
        <v>2</v>
      </c>
      <c r="G9836" s="12" t="s">
        <v>2</v>
      </c>
      <c r="I9836" s="12" t="s">
        <v>2</v>
      </c>
      <c r="J9836" s="12" t="s">
        <v>2</v>
      </c>
    </row>
    <row r="9837" spans="6:10">
      <c r="F9837" s="12" t="s">
        <v>2</v>
      </c>
      <c r="G9837" s="12" t="s">
        <v>2</v>
      </c>
      <c r="I9837" s="12" t="s">
        <v>2</v>
      </c>
      <c r="J9837" s="12" t="s">
        <v>2</v>
      </c>
    </row>
    <row r="9838" spans="6:10">
      <c r="F9838" s="12" t="s">
        <v>2</v>
      </c>
      <c r="G9838" s="12" t="s">
        <v>2</v>
      </c>
      <c r="I9838" s="12" t="s">
        <v>2</v>
      </c>
      <c r="J9838" s="12" t="s">
        <v>2</v>
      </c>
    </row>
    <row r="9839" spans="6:10">
      <c r="F9839" s="12" t="s">
        <v>2</v>
      </c>
      <c r="G9839" s="12" t="s">
        <v>2</v>
      </c>
      <c r="I9839" s="12" t="s">
        <v>2</v>
      </c>
      <c r="J9839" s="12" t="s">
        <v>2</v>
      </c>
    </row>
    <row r="9840" spans="6:10">
      <c r="F9840" s="12" t="s">
        <v>2</v>
      </c>
      <c r="G9840" s="12" t="s">
        <v>2</v>
      </c>
      <c r="I9840" s="12" t="s">
        <v>2</v>
      </c>
      <c r="J9840" s="12" t="s">
        <v>2</v>
      </c>
    </row>
    <row r="9841" spans="6:10">
      <c r="F9841" s="12" t="s">
        <v>2</v>
      </c>
      <c r="G9841" s="12" t="s">
        <v>2</v>
      </c>
      <c r="I9841" s="12" t="s">
        <v>2</v>
      </c>
      <c r="J9841" s="12" t="s">
        <v>2</v>
      </c>
    </row>
    <row r="9842" spans="6:10">
      <c r="F9842" s="12" t="s">
        <v>2</v>
      </c>
      <c r="G9842" s="12" t="s">
        <v>2</v>
      </c>
      <c r="I9842" s="12" t="s">
        <v>2</v>
      </c>
      <c r="J9842" s="12" t="s">
        <v>2</v>
      </c>
    </row>
    <row r="9843" spans="6:10">
      <c r="F9843" s="12" t="s">
        <v>2</v>
      </c>
      <c r="G9843" s="12" t="s">
        <v>2</v>
      </c>
      <c r="I9843" s="12" t="s">
        <v>2</v>
      </c>
      <c r="J9843" s="12" t="s">
        <v>2</v>
      </c>
    </row>
    <row r="9844" spans="6:10">
      <c r="F9844" s="12" t="s">
        <v>2</v>
      </c>
      <c r="G9844" s="12" t="s">
        <v>2</v>
      </c>
      <c r="I9844" s="12" t="s">
        <v>2</v>
      </c>
      <c r="J9844" s="12" t="s">
        <v>2</v>
      </c>
    </row>
    <row r="9845" spans="6:10">
      <c r="F9845" s="12" t="s">
        <v>2</v>
      </c>
      <c r="G9845" s="12" t="s">
        <v>2</v>
      </c>
      <c r="I9845" s="12" t="s">
        <v>2</v>
      </c>
      <c r="J9845" s="12" t="s">
        <v>2</v>
      </c>
    </row>
    <row r="9846" spans="6:10">
      <c r="F9846" s="12" t="s">
        <v>2</v>
      </c>
      <c r="G9846" s="12" t="s">
        <v>2</v>
      </c>
      <c r="I9846" s="12" t="s">
        <v>2</v>
      </c>
      <c r="J9846" s="12" t="s">
        <v>2</v>
      </c>
    </row>
    <row r="9847" spans="6:10">
      <c r="F9847" s="12" t="s">
        <v>2</v>
      </c>
      <c r="G9847" s="12" t="s">
        <v>2</v>
      </c>
      <c r="I9847" s="12" t="s">
        <v>2</v>
      </c>
      <c r="J9847" s="12" t="s">
        <v>2</v>
      </c>
    </row>
    <row r="9848" spans="6:10">
      <c r="F9848" s="12" t="s">
        <v>2</v>
      </c>
      <c r="G9848" s="12" t="s">
        <v>2</v>
      </c>
      <c r="I9848" s="12" t="s">
        <v>2</v>
      </c>
      <c r="J9848" s="12" t="s">
        <v>2</v>
      </c>
    </row>
    <row r="9849" spans="6:10">
      <c r="F9849" s="12" t="s">
        <v>2</v>
      </c>
      <c r="G9849" s="12" t="s">
        <v>2</v>
      </c>
      <c r="I9849" s="12" t="s">
        <v>2</v>
      </c>
      <c r="J9849" s="12" t="s">
        <v>2</v>
      </c>
    </row>
    <row r="9850" spans="6:10">
      <c r="F9850" s="12" t="s">
        <v>2</v>
      </c>
      <c r="G9850" s="12" t="s">
        <v>2</v>
      </c>
      <c r="I9850" s="12" t="s">
        <v>2</v>
      </c>
      <c r="J9850" s="12" t="s">
        <v>2</v>
      </c>
    </row>
    <row r="9851" spans="6:10">
      <c r="F9851" s="12" t="s">
        <v>2</v>
      </c>
      <c r="G9851" s="12" t="s">
        <v>2</v>
      </c>
      <c r="I9851" s="12" t="s">
        <v>2</v>
      </c>
      <c r="J9851" s="12" t="s">
        <v>2</v>
      </c>
    </row>
    <row r="9852" spans="6:10">
      <c r="F9852" s="12" t="s">
        <v>2</v>
      </c>
      <c r="G9852" s="12" t="s">
        <v>2</v>
      </c>
      <c r="I9852" s="12" t="s">
        <v>2</v>
      </c>
      <c r="J9852" s="12" t="s">
        <v>2</v>
      </c>
    </row>
    <row r="9853" spans="6:10">
      <c r="F9853" s="12" t="s">
        <v>2</v>
      </c>
      <c r="G9853" s="12" t="s">
        <v>2</v>
      </c>
      <c r="I9853" s="12" t="s">
        <v>2</v>
      </c>
      <c r="J9853" s="12" t="s">
        <v>2</v>
      </c>
    </row>
    <row r="9854" spans="6:10">
      <c r="F9854" s="12" t="s">
        <v>2</v>
      </c>
      <c r="G9854" s="12" t="s">
        <v>2</v>
      </c>
      <c r="I9854" s="12" t="s">
        <v>2</v>
      </c>
      <c r="J9854" s="12" t="s">
        <v>2</v>
      </c>
    </row>
    <row r="9855" spans="6:10">
      <c r="F9855" s="12" t="s">
        <v>2</v>
      </c>
      <c r="G9855" s="12" t="s">
        <v>2</v>
      </c>
      <c r="I9855" s="12" t="s">
        <v>2</v>
      </c>
      <c r="J9855" s="12" t="s">
        <v>2</v>
      </c>
    </row>
    <row r="9856" spans="6:10">
      <c r="F9856" s="12" t="s">
        <v>2</v>
      </c>
      <c r="G9856" s="12" t="s">
        <v>2</v>
      </c>
      <c r="I9856" s="12" t="s">
        <v>2</v>
      </c>
      <c r="J9856" s="12" t="s">
        <v>2</v>
      </c>
    </row>
    <row r="9857" spans="6:10">
      <c r="F9857" s="12" t="s">
        <v>2</v>
      </c>
      <c r="G9857" s="12" t="s">
        <v>2</v>
      </c>
      <c r="I9857" s="12" t="s">
        <v>2</v>
      </c>
      <c r="J9857" s="12" t="s">
        <v>2</v>
      </c>
    </row>
    <row r="9858" spans="6:10">
      <c r="F9858" s="12" t="s">
        <v>2</v>
      </c>
      <c r="G9858" s="12" t="s">
        <v>2</v>
      </c>
      <c r="I9858" s="12" t="s">
        <v>2</v>
      </c>
      <c r="J9858" s="12" t="s">
        <v>2</v>
      </c>
    </row>
    <row r="9859" spans="6:10">
      <c r="F9859" s="12" t="s">
        <v>2</v>
      </c>
      <c r="G9859" s="12" t="s">
        <v>2</v>
      </c>
      <c r="I9859" s="12" t="s">
        <v>2</v>
      </c>
      <c r="J9859" s="12" t="s">
        <v>2</v>
      </c>
    </row>
    <row r="9860" spans="6:10">
      <c r="F9860" s="12" t="s">
        <v>2</v>
      </c>
      <c r="G9860" s="12" t="s">
        <v>2</v>
      </c>
      <c r="I9860" s="12" t="s">
        <v>2</v>
      </c>
      <c r="J9860" s="12" t="s">
        <v>2</v>
      </c>
    </row>
    <row r="9861" spans="6:10">
      <c r="F9861" s="12" t="s">
        <v>2</v>
      </c>
      <c r="G9861" s="12" t="s">
        <v>2</v>
      </c>
      <c r="I9861" s="12" t="s">
        <v>2</v>
      </c>
      <c r="J9861" s="12" t="s">
        <v>2</v>
      </c>
    </row>
    <row r="9862" spans="6:10">
      <c r="F9862" s="12" t="s">
        <v>2</v>
      </c>
      <c r="G9862" s="12" t="s">
        <v>2</v>
      </c>
      <c r="I9862" s="12" t="s">
        <v>2</v>
      </c>
      <c r="J9862" s="12" t="s">
        <v>2</v>
      </c>
    </row>
    <row r="9863" spans="6:10">
      <c r="F9863" s="12" t="s">
        <v>2</v>
      </c>
      <c r="G9863" s="12" t="s">
        <v>2</v>
      </c>
      <c r="I9863" s="12" t="s">
        <v>2</v>
      </c>
      <c r="J9863" s="12" t="s">
        <v>2</v>
      </c>
    </row>
    <row r="9864" spans="6:10">
      <c r="F9864" s="12" t="s">
        <v>2</v>
      </c>
      <c r="G9864" s="12" t="s">
        <v>2</v>
      </c>
      <c r="I9864" s="12" t="s">
        <v>2</v>
      </c>
      <c r="J9864" s="12" t="s">
        <v>2</v>
      </c>
    </row>
    <row r="9865" spans="6:10">
      <c r="F9865" s="12" t="s">
        <v>2</v>
      </c>
      <c r="G9865" s="12" t="s">
        <v>2</v>
      </c>
      <c r="I9865" s="12" t="s">
        <v>2</v>
      </c>
      <c r="J9865" s="12" t="s">
        <v>2</v>
      </c>
    </row>
    <row r="9866" spans="6:10">
      <c r="F9866" s="12" t="s">
        <v>2</v>
      </c>
      <c r="G9866" s="12" t="s">
        <v>2</v>
      </c>
      <c r="I9866" s="12" t="s">
        <v>2</v>
      </c>
      <c r="J9866" s="12" t="s">
        <v>2</v>
      </c>
    </row>
    <row r="9867" spans="6:10">
      <c r="F9867" s="12" t="s">
        <v>2</v>
      </c>
      <c r="G9867" s="12" t="s">
        <v>2</v>
      </c>
      <c r="I9867" s="12" t="s">
        <v>2</v>
      </c>
      <c r="J9867" s="12" t="s">
        <v>2</v>
      </c>
    </row>
    <row r="9868" spans="6:10">
      <c r="F9868" s="12" t="s">
        <v>2</v>
      </c>
      <c r="G9868" s="12" t="s">
        <v>2</v>
      </c>
      <c r="I9868" s="12" t="s">
        <v>2</v>
      </c>
      <c r="J9868" s="12" t="s">
        <v>2</v>
      </c>
    </row>
    <row r="9869" spans="6:10">
      <c r="F9869" s="12" t="s">
        <v>2</v>
      </c>
      <c r="G9869" s="12" t="s">
        <v>2</v>
      </c>
      <c r="I9869" s="12" t="s">
        <v>2</v>
      </c>
      <c r="J9869" s="12" t="s">
        <v>2</v>
      </c>
    </row>
    <row r="9870" spans="6:10">
      <c r="F9870" s="12" t="s">
        <v>2</v>
      </c>
      <c r="G9870" s="12" t="s">
        <v>2</v>
      </c>
      <c r="I9870" s="12" t="s">
        <v>2</v>
      </c>
      <c r="J9870" s="12" t="s">
        <v>2</v>
      </c>
    </row>
    <row r="9871" spans="6:10">
      <c r="F9871" s="12" t="s">
        <v>2</v>
      </c>
      <c r="G9871" s="12" t="s">
        <v>2</v>
      </c>
      <c r="I9871" s="12" t="s">
        <v>2</v>
      </c>
      <c r="J9871" s="12" t="s">
        <v>2</v>
      </c>
    </row>
    <row r="9872" spans="6:10">
      <c r="F9872" s="12" t="s">
        <v>2</v>
      </c>
      <c r="G9872" s="12" t="s">
        <v>2</v>
      </c>
      <c r="I9872" s="12" t="s">
        <v>2</v>
      </c>
      <c r="J9872" s="12" t="s">
        <v>2</v>
      </c>
    </row>
    <row r="9873" spans="6:10">
      <c r="F9873" s="12" t="s">
        <v>2</v>
      </c>
      <c r="G9873" s="12" t="s">
        <v>2</v>
      </c>
      <c r="I9873" s="12" t="s">
        <v>2</v>
      </c>
      <c r="J9873" s="12" t="s">
        <v>2</v>
      </c>
    </row>
    <row r="9874" spans="6:10">
      <c r="F9874" s="12" t="s">
        <v>2</v>
      </c>
      <c r="G9874" s="12" t="s">
        <v>2</v>
      </c>
      <c r="I9874" s="12" t="s">
        <v>2</v>
      </c>
      <c r="J9874" s="12" t="s">
        <v>2</v>
      </c>
    </row>
    <row r="9875" spans="6:10">
      <c r="F9875" s="12" t="s">
        <v>2</v>
      </c>
      <c r="G9875" s="12" t="s">
        <v>2</v>
      </c>
      <c r="I9875" s="12" t="s">
        <v>2</v>
      </c>
      <c r="J9875" s="12" t="s">
        <v>2</v>
      </c>
    </row>
    <row r="9876" spans="6:10">
      <c r="F9876" s="12" t="s">
        <v>2</v>
      </c>
      <c r="G9876" s="12" t="s">
        <v>2</v>
      </c>
      <c r="I9876" s="12" t="s">
        <v>2</v>
      </c>
      <c r="J9876" s="12" t="s">
        <v>2</v>
      </c>
    </row>
    <row r="9877" spans="6:10">
      <c r="F9877" s="12" t="s">
        <v>2</v>
      </c>
      <c r="G9877" s="12" t="s">
        <v>2</v>
      </c>
      <c r="I9877" s="12" t="s">
        <v>2</v>
      </c>
      <c r="J9877" s="12" t="s">
        <v>2</v>
      </c>
    </row>
    <row r="9878" spans="6:10">
      <c r="F9878" s="12" t="s">
        <v>2</v>
      </c>
      <c r="G9878" s="12" t="s">
        <v>2</v>
      </c>
      <c r="I9878" s="12" t="s">
        <v>2</v>
      </c>
      <c r="J9878" s="12" t="s">
        <v>2</v>
      </c>
    </row>
    <row r="9879" spans="6:10">
      <c r="F9879" s="12" t="s">
        <v>2</v>
      </c>
      <c r="G9879" s="12" t="s">
        <v>2</v>
      </c>
      <c r="I9879" s="12" t="s">
        <v>2</v>
      </c>
      <c r="J9879" s="12" t="s">
        <v>2</v>
      </c>
    </row>
    <row r="9880" spans="6:10">
      <c r="F9880" s="12" t="s">
        <v>2</v>
      </c>
      <c r="G9880" s="12" t="s">
        <v>2</v>
      </c>
      <c r="I9880" s="12" t="s">
        <v>2</v>
      </c>
      <c r="J9880" s="12" t="s">
        <v>2</v>
      </c>
    </row>
    <row r="9881" spans="6:10">
      <c r="F9881" s="12" t="s">
        <v>2</v>
      </c>
      <c r="G9881" s="12" t="s">
        <v>2</v>
      </c>
      <c r="I9881" s="12" t="s">
        <v>2</v>
      </c>
      <c r="J9881" s="12" t="s">
        <v>2</v>
      </c>
    </row>
    <row r="9882" spans="6:10">
      <c r="F9882" s="12" t="s">
        <v>2</v>
      </c>
      <c r="G9882" s="12" t="s">
        <v>2</v>
      </c>
      <c r="I9882" s="12" t="s">
        <v>2</v>
      </c>
      <c r="J9882" s="12" t="s">
        <v>2</v>
      </c>
    </row>
    <row r="9883" spans="6:10">
      <c r="F9883" s="12" t="s">
        <v>2</v>
      </c>
      <c r="G9883" s="12" t="s">
        <v>2</v>
      </c>
      <c r="I9883" s="12" t="s">
        <v>2</v>
      </c>
      <c r="J9883" s="12" t="s">
        <v>2</v>
      </c>
    </row>
    <row r="9884" spans="6:10">
      <c r="F9884" s="12" t="s">
        <v>2</v>
      </c>
      <c r="G9884" s="12" t="s">
        <v>2</v>
      </c>
      <c r="I9884" s="12" t="s">
        <v>2</v>
      </c>
      <c r="J9884" s="12" t="s">
        <v>2</v>
      </c>
    </row>
    <row r="9885" spans="6:10">
      <c r="F9885" s="12" t="s">
        <v>2</v>
      </c>
      <c r="G9885" s="12" t="s">
        <v>2</v>
      </c>
      <c r="I9885" s="12" t="s">
        <v>2</v>
      </c>
      <c r="J9885" s="12" t="s">
        <v>2</v>
      </c>
    </row>
    <row r="9886" spans="6:10">
      <c r="F9886" s="12" t="s">
        <v>2</v>
      </c>
      <c r="G9886" s="12" t="s">
        <v>2</v>
      </c>
      <c r="I9886" s="12" t="s">
        <v>2</v>
      </c>
      <c r="J9886" s="12" t="s">
        <v>2</v>
      </c>
    </row>
    <row r="9887" spans="6:10">
      <c r="F9887" s="12" t="s">
        <v>2</v>
      </c>
      <c r="G9887" s="12" t="s">
        <v>2</v>
      </c>
      <c r="I9887" s="12" t="s">
        <v>2</v>
      </c>
      <c r="J9887" s="12" t="s">
        <v>2</v>
      </c>
    </row>
    <row r="9888" spans="6:10">
      <c r="F9888" s="12" t="s">
        <v>2</v>
      </c>
      <c r="G9888" s="12" t="s">
        <v>2</v>
      </c>
      <c r="I9888" s="12" t="s">
        <v>2</v>
      </c>
      <c r="J9888" s="12" t="s">
        <v>2</v>
      </c>
    </row>
    <row r="9889" spans="6:10">
      <c r="F9889" s="12" t="s">
        <v>2</v>
      </c>
      <c r="G9889" s="12" t="s">
        <v>2</v>
      </c>
      <c r="I9889" s="12" t="s">
        <v>2</v>
      </c>
      <c r="J9889" s="12" t="s">
        <v>2</v>
      </c>
    </row>
    <row r="9890" spans="6:10">
      <c r="F9890" s="12" t="s">
        <v>2</v>
      </c>
      <c r="G9890" s="12" t="s">
        <v>2</v>
      </c>
      <c r="I9890" s="12" t="s">
        <v>2</v>
      </c>
      <c r="J9890" s="12" t="s">
        <v>2</v>
      </c>
    </row>
    <row r="9891" spans="6:10">
      <c r="F9891" s="12" t="s">
        <v>2</v>
      </c>
      <c r="G9891" s="12" t="s">
        <v>2</v>
      </c>
      <c r="I9891" s="12" t="s">
        <v>2</v>
      </c>
      <c r="J9891" s="12" t="s">
        <v>2</v>
      </c>
    </row>
    <row r="9892" spans="6:10">
      <c r="F9892" s="12" t="s">
        <v>2</v>
      </c>
      <c r="G9892" s="12" t="s">
        <v>2</v>
      </c>
      <c r="I9892" s="12" t="s">
        <v>2</v>
      </c>
      <c r="J9892" s="12" t="s">
        <v>2</v>
      </c>
    </row>
    <row r="9893" spans="6:10">
      <c r="F9893" s="12" t="s">
        <v>2</v>
      </c>
      <c r="G9893" s="12" t="s">
        <v>2</v>
      </c>
      <c r="I9893" s="12" t="s">
        <v>2</v>
      </c>
      <c r="J9893" s="12" t="s">
        <v>2</v>
      </c>
    </row>
    <row r="9894" spans="6:10">
      <c r="F9894" s="12" t="s">
        <v>2</v>
      </c>
      <c r="G9894" s="12" t="s">
        <v>2</v>
      </c>
      <c r="I9894" s="12" t="s">
        <v>2</v>
      </c>
      <c r="J9894" s="12" t="s">
        <v>2</v>
      </c>
    </row>
    <row r="9895" spans="6:10">
      <c r="F9895" s="12" t="s">
        <v>2</v>
      </c>
      <c r="G9895" s="12" t="s">
        <v>2</v>
      </c>
      <c r="I9895" s="12" t="s">
        <v>2</v>
      </c>
      <c r="J9895" s="12" t="s">
        <v>2</v>
      </c>
    </row>
    <row r="9896" spans="6:10">
      <c r="F9896" s="12" t="s">
        <v>2</v>
      </c>
      <c r="G9896" s="12" t="s">
        <v>2</v>
      </c>
      <c r="I9896" s="12" t="s">
        <v>2</v>
      </c>
      <c r="J9896" s="12" t="s">
        <v>2</v>
      </c>
    </row>
    <row r="9897" spans="6:10">
      <c r="F9897" s="12" t="s">
        <v>2</v>
      </c>
      <c r="G9897" s="12" t="s">
        <v>2</v>
      </c>
      <c r="I9897" s="12" t="s">
        <v>2</v>
      </c>
      <c r="J9897" s="12" t="s">
        <v>2</v>
      </c>
    </row>
    <row r="9898" spans="6:10">
      <c r="F9898" s="12" t="s">
        <v>2</v>
      </c>
      <c r="G9898" s="12" t="s">
        <v>2</v>
      </c>
      <c r="I9898" s="12" t="s">
        <v>2</v>
      </c>
      <c r="J9898" s="12" t="s">
        <v>2</v>
      </c>
    </row>
    <row r="9899" spans="6:10">
      <c r="F9899" s="12" t="s">
        <v>2</v>
      </c>
      <c r="G9899" s="12" t="s">
        <v>2</v>
      </c>
      <c r="I9899" s="12" t="s">
        <v>2</v>
      </c>
      <c r="J9899" s="12" t="s">
        <v>2</v>
      </c>
    </row>
    <row r="9900" spans="6:10">
      <c r="F9900" s="12" t="s">
        <v>2</v>
      </c>
      <c r="G9900" s="12" t="s">
        <v>2</v>
      </c>
      <c r="I9900" s="12" t="s">
        <v>2</v>
      </c>
      <c r="J9900" s="12" t="s">
        <v>2</v>
      </c>
    </row>
    <row r="9901" spans="6:10">
      <c r="F9901" s="12" t="s">
        <v>2</v>
      </c>
      <c r="G9901" s="12" t="s">
        <v>2</v>
      </c>
      <c r="I9901" s="12" t="s">
        <v>2</v>
      </c>
      <c r="J9901" s="12" t="s">
        <v>2</v>
      </c>
    </row>
    <row r="9902" spans="6:10">
      <c r="F9902" s="12" t="s">
        <v>2</v>
      </c>
      <c r="G9902" s="12" t="s">
        <v>2</v>
      </c>
      <c r="I9902" s="12" t="s">
        <v>2</v>
      </c>
      <c r="J9902" s="12" t="s">
        <v>2</v>
      </c>
    </row>
    <row r="9903" spans="6:10">
      <c r="F9903" s="12" t="s">
        <v>2</v>
      </c>
      <c r="G9903" s="12" t="s">
        <v>2</v>
      </c>
      <c r="I9903" s="12" t="s">
        <v>2</v>
      </c>
      <c r="J9903" s="12" t="s">
        <v>2</v>
      </c>
    </row>
    <row r="9904" spans="6:10">
      <c r="F9904" s="12" t="s">
        <v>2</v>
      </c>
      <c r="G9904" s="12" t="s">
        <v>2</v>
      </c>
      <c r="I9904" s="12" t="s">
        <v>2</v>
      </c>
      <c r="J9904" s="12" t="s">
        <v>2</v>
      </c>
    </row>
    <row r="9905" spans="6:10">
      <c r="F9905" s="12" t="s">
        <v>2</v>
      </c>
      <c r="G9905" s="12" t="s">
        <v>2</v>
      </c>
      <c r="I9905" s="12" t="s">
        <v>2</v>
      </c>
      <c r="J9905" s="12" t="s">
        <v>2</v>
      </c>
    </row>
    <row r="9906" spans="6:10">
      <c r="F9906" s="12" t="s">
        <v>2</v>
      </c>
      <c r="G9906" s="12" t="s">
        <v>2</v>
      </c>
      <c r="I9906" s="12" t="s">
        <v>2</v>
      </c>
      <c r="J9906" s="12" t="s">
        <v>2</v>
      </c>
    </row>
    <row r="9907" spans="6:10">
      <c r="F9907" s="12" t="s">
        <v>2</v>
      </c>
      <c r="G9907" s="12" t="s">
        <v>2</v>
      </c>
      <c r="I9907" s="12" t="s">
        <v>2</v>
      </c>
      <c r="J9907" s="12" t="s">
        <v>2</v>
      </c>
    </row>
    <row r="9908" spans="6:10">
      <c r="F9908" s="12" t="s">
        <v>2</v>
      </c>
      <c r="G9908" s="12" t="s">
        <v>2</v>
      </c>
      <c r="I9908" s="12" t="s">
        <v>2</v>
      </c>
      <c r="J9908" s="12" t="s">
        <v>2</v>
      </c>
    </row>
    <row r="9909" spans="6:10">
      <c r="F9909" s="12" t="s">
        <v>2</v>
      </c>
      <c r="G9909" s="12" t="s">
        <v>2</v>
      </c>
      <c r="I9909" s="12" t="s">
        <v>2</v>
      </c>
      <c r="J9909" s="12" t="s">
        <v>2</v>
      </c>
    </row>
    <row r="9910" spans="6:10">
      <c r="F9910" s="12" t="s">
        <v>2</v>
      </c>
      <c r="G9910" s="12" t="s">
        <v>2</v>
      </c>
      <c r="I9910" s="12" t="s">
        <v>2</v>
      </c>
      <c r="J9910" s="12" t="s">
        <v>2</v>
      </c>
    </row>
    <row r="9911" spans="6:10">
      <c r="F9911" s="12" t="s">
        <v>2</v>
      </c>
      <c r="G9911" s="12" t="s">
        <v>2</v>
      </c>
      <c r="I9911" s="12" t="s">
        <v>2</v>
      </c>
      <c r="J9911" s="12" t="s">
        <v>2</v>
      </c>
    </row>
    <row r="9912" spans="6:10">
      <c r="F9912" s="12" t="s">
        <v>2</v>
      </c>
      <c r="G9912" s="12" t="s">
        <v>2</v>
      </c>
      <c r="I9912" s="12" t="s">
        <v>2</v>
      </c>
      <c r="J9912" s="12" t="s">
        <v>2</v>
      </c>
    </row>
    <row r="9913" spans="6:10">
      <c r="F9913" s="12" t="s">
        <v>2</v>
      </c>
      <c r="G9913" s="12" t="s">
        <v>2</v>
      </c>
      <c r="I9913" s="12" t="s">
        <v>2</v>
      </c>
      <c r="J9913" s="12" t="s">
        <v>2</v>
      </c>
    </row>
    <row r="9914" spans="6:10">
      <c r="F9914" s="12" t="s">
        <v>2</v>
      </c>
      <c r="G9914" s="12" t="s">
        <v>2</v>
      </c>
      <c r="I9914" s="12" t="s">
        <v>2</v>
      </c>
      <c r="J9914" s="12" t="s">
        <v>2</v>
      </c>
    </row>
    <row r="9915" spans="6:10">
      <c r="F9915" s="12" t="s">
        <v>2</v>
      </c>
      <c r="G9915" s="12" t="s">
        <v>2</v>
      </c>
      <c r="I9915" s="12" t="s">
        <v>2</v>
      </c>
      <c r="J9915" s="12" t="s">
        <v>2</v>
      </c>
    </row>
    <row r="9916" spans="6:10">
      <c r="F9916" s="12" t="s">
        <v>2</v>
      </c>
      <c r="G9916" s="12" t="s">
        <v>2</v>
      </c>
      <c r="I9916" s="12" t="s">
        <v>2</v>
      </c>
      <c r="J9916" s="12" t="s">
        <v>2</v>
      </c>
    </row>
    <row r="9917" spans="6:10">
      <c r="F9917" s="12" t="s">
        <v>2</v>
      </c>
      <c r="G9917" s="12" t="s">
        <v>2</v>
      </c>
      <c r="I9917" s="12" t="s">
        <v>2</v>
      </c>
      <c r="J9917" s="12" t="s">
        <v>2</v>
      </c>
    </row>
    <row r="9918" spans="6:10">
      <c r="F9918" s="12" t="s">
        <v>2</v>
      </c>
      <c r="G9918" s="12" t="s">
        <v>2</v>
      </c>
      <c r="I9918" s="12" t="s">
        <v>2</v>
      </c>
      <c r="J9918" s="12" t="s">
        <v>2</v>
      </c>
    </row>
    <row r="9919" spans="6:10">
      <c r="F9919" s="12" t="s">
        <v>2</v>
      </c>
      <c r="G9919" s="12" t="s">
        <v>2</v>
      </c>
      <c r="I9919" s="12" t="s">
        <v>2</v>
      </c>
      <c r="J9919" s="12" t="s">
        <v>2</v>
      </c>
    </row>
    <row r="9920" spans="6:10">
      <c r="F9920" s="12" t="s">
        <v>2</v>
      </c>
      <c r="G9920" s="12" t="s">
        <v>2</v>
      </c>
      <c r="I9920" s="12" t="s">
        <v>2</v>
      </c>
      <c r="J9920" s="12" t="s">
        <v>2</v>
      </c>
    </row>
    <row r="9921" spans="6:10">
      <c r="F9921" s="12" t="s">
        <v>2</v>
      </c>
      <c r="G9921" s="12" t="s">
        <v>2</v>
      </c>
      <c r="I9921" s="12" t="s">
        <v>2</v>
      </c>
      <c r="J9921" s="12" t="s">
        <v>2</v>
      </c>
    </row>
    <row r="9922" spans="6:10">
      <c r="F9922" s="12" t="s">
        <v>2</v>
      </c>
      <c r="G9922" s="12" t="s">
        <v>2</v>
      </c>
      <c r="I9922" s="12" t="s">
        <v>2</v>
      </c>
      <c r="J9922" s="12" t="s">
        <v>2</v>
      </c>
    </row>
    <row r="9923" spans="6:10">
      <c r="F9923" s="12" t="s">
        <v>2</v>
      </c>
      <c r="G9923" s="12" t="s">
        <v>2</v>
      </c>
      <c r="I9923" s="12" t="s">
        <v>2</v>
      </c>
      <c r="J9923" s="12" t="s">
        <v>2</v>
      </c>
    </row>
    <row r="9924" spans="6:10">
      <c r="F9924" s="12" t="s">
        <v>2</v>
      </c>
      <c r="G9924" s="12" t="s">
        <v>2</v>
      </c>
      <c r="I9924" s="12" t="s">
        <v>2</v>
      </c>
      <c r="J9924" s="12" t="s">
        <v>2</v>
      </c>
    </row>
    <row r="9925" spans="6:10">
      <c r="F9925" s="12" t="s">
        <v>2</v>
      </c>
      <c r="G9925" s="12" t="s">
        <v>2</v>
      </c>
      <c r="I9925" s="12" t="s">
        <v>2</v>
      </c>
      <c r="J9925" s="12" t="s">
        <v>2</v>
      </c>
    </row>
    <row r="9926" spans="6:10">
      <c r="F9926" s="12" t="s">
        <v>2</v>
      </c>
      <c r="G9926" s="12" t="s">
        <v>2</v>
      </c>
      <c r="I9926" s="12" t="s">
        <v>2</v>
      </c>
      <c r="J9926" s="12" t="s">
        <v>2</v>
      </c>
    </row>
    <row r="9927" spans="6:10">
      <c r="F9927" s="12" t="s">
        <v>2</v>
      </c>
      <c r="G9927" s="12" t="s">
        <v>2</v>
      </c>
      <c r="I9927" s="12" t="s">
        <v>2</v>
      </c>
      <c r="J9927" s="12" t="s">
        <v>2</v>
      </c>
    </row>
    <row r="9928" spans="6:10">
      <c r="F9928" s="12" t="s">
        <v>2</v>
      </c>
      <c r="G9928" s="12" t="s">
        <v>2</v>
      </c>
      <c r="I9928" s="12" t="s">
        <v>2</v>
      </c>
      <c r="J9928" s="12" t="s">
        <v>2</v>
      </c>
    </row>
    <row r="9929" spans="6:10">
      <c r="F9929" s="12" t="s">
        <v>2</v>
      </c>
      <c r="G9929" s="12" t="s">
        <v>2</v>
      </c>
      <c r="I9929" s="12" t="s">
        <v>2</v>
      </c>
      <c r="J9929" s="12" t="s">
        <v>2</v>
      </c>
    </row>
    <row r="9930" spans="6:10">
      <c r="F9930" s="12" t="s">
        <v>2</v>
      </c>
      <c r="G9930" s="12" t="s">
        <v>2</v>
      </c>
      <c r="I9930" s="12" t="s">
        <v>2</v>
      </c>
      <c r="J9930" s="12" t="s">
        <v>2</v>
      </c>
    </row>
    <row r="9931" spans="6:10">
      <c r="F9931" s="12" t="s">
        <v>2</v>
      </c>
      <c r="G9931" s="12" t="s">
        <v>2</v>
      </c>
      <c r="I9931" s="12" t="s">
        <v>2</v>
      </c>
      <c r="J9931" s="12" t="s">
        <v>2</v>
      </c>
    </row>
    <row r="9932" spans="6:10">
      <c r="F9932" s="12" t="s">
        <v>2</v>
      </c>
      <c r="G9932" s="12" t="s">
        <v>2</v>
      </c>
      <c r="I9932" s="12" t="s">
        <v>2</v>
      </c>
      <c r="J9932" s="12" t="s">
        <v>2</v>
      </c>
    </row>
    <row r="9933" spans="6:10">
      <c r="F9933" s="12" t="s">
        <v>2</v>
      </c>
      <c r="G9933" s="12" t="s">
        <v>2</v>
      </c>
      <c r="I9933" s="12" t="s">
        <v>2</v>
      </c>
      <c r="J9933" s="12" t="s">
        <v>2</v>
      </c>
    </row>
    <row r="9934" spans="6:10">
      <c r="F9934" s="12" t="s">
        <v>2</v>
      </c>
      <c r="G9934" s="12" t="s">
        <v>2</v>
      </c>
      <c r="I9934" s="12" t="s">
        <v>2</v>
      </c>
      <c r="J9934" s="12" t="s">
        <v>2</v>
      </c>
    </row>
    <row r="9935" spans="6:10">
      <c r="F9935" s="12" t="s">
        <v>2</v>
      </c>
      <c r="G9935" s="12" t="s">
        <v>2</v>
      </c>
      <c r="I9935" s="12" t="s">
        <v>2</v>
      </c>
      <c r="J9935" s="12" t="s">
        <v>2</v>
      </c>
    </row>
    <row r="9936" spans="6:10">
      <c r="F9936" s="12" t="s">
        <v>2</v>
      </c>
      <c r="G9936" s="12" t="s">
        <v>2</v>
      </c>
      <c r="I9936" s="12" t="s">
        <v>2</v>
      </c>
      <c r="J9936" s="12" t="s">
        <v>2</v>
      </c>
    </row>
    <row r="9937" spans="3:10">
      <c r="F9937" s="12" t="s">
        <v>2</v>
      </c>
      <c r="G9937" s="12" t="s">
        <v>2</v>
      </c>
      <c r="I9937" s="12" t="s">
        <v>2</v>
      </c>
      <c r="J9937" s="12" t="s">
        <v>2</v>
      </c>
    </row>
    <row r="9938" spans="3:10">
      <c r="F9938" s="12" t="s">
        <v>2</v>
      </c>
      <c r="G9938" s="12" t="s">
        <v>2</v>
      </c>
      <c r="I9938" s="12" t="s">
        <v>2</v>
      </c>
      <c r="J9938" s="12" t="s">
        <v>2</v>
      </c>
    </row>
    <row r="9939" spans="3:10">
      <c r="C9939" s="82"/>
      <c r="F9939" s="12" t="s">
        <v>2</v>
      </c>
      <c r="G9939" s="12" t="s">
        <v>2</v>
      </c>
      <c r="I9939" s="12" t="s">
        <v>2</v>
      </c>
      <c r="J9939" s="12" t="s">
        <v>2</v>
      </c>
    </row>
    <row r="9940" spans="3:10">
      <c r="F9940" s="12" t="s">
        <v>2</v>
      </c>
      <c r="G9940" s="12" t="s">
        <v>2</v>
      </c>
      <c r="I9940" s="12" t="s">
        <v>2</v>
      </c>
      <c r="J9940" s="12" t="s">
        <v>2</v>
      </c>
    </row>
    <row r="9941" spans="3:10">
      <c r="F9941" s="12" t="s">
        <v>2</v>
      </c>
      <c r="G9941" s="12" t="s">
        <v>2</v>
      </c>
      <c r="I9941" s="12" t="s">
        <v>2</v>
      </c>
      <c r="J9941" s="12" t="s">
        <v>2</v>
      </c>
    </row>
    <row r="9942" spans="3:10">
      <c r="F9942" s="12" t="s">
        <v>2</v>
      </c>
      <c r="G9942" s="12" t="s">
        <v>2</v>
      </c>
      <c r="I9942" s="12" t="s">
        <v>2</v>
      </c>
      <c r="J9942" s="12" t="s">
        <v>2</v>
      </c>
    </row>
    <row r="9943" spans="3:10">
      <c r="F9943" s="12" t="s">
        <v>2</v>
      </c>
      <c r="G9943" s="12" t="s">
        <v>2</v>
      </c>
      <c r="I9943" s="12" t="s">
        <v>2</v>
      </c>
      <c r="J9943" s="12" t="s">
        <v>2</v>
      </c>
    </row>
    <row r="9944" spans="3:10">
      <c r="F9944" s="12" t="s">
        <v>2</v>
      </c>
      <c r="G9944" s="12" t="s">
        <v>2</v>
      </c>
      <c r="I9944" s="12" t="s">
        <v>2</v>
      </c>
      <c r="J9944" s="12" t="s">
        <v>2</v>
      </c>
    </row>
    <row r="9945" spans="3:10">
      <c r="F9945" s="12" t="s">
        <v>2</v>
      </c>
      <c r="G9945" s="12" t="s">
        <v>2</v>
      </c>
      <c r="I9945" s="12" t="s">
        <v>2</v>
      </c>
      <c r="J9945" s="12" t="s">
        <v>2</v>
      </c>
    </row>
    <row r="9946" spans="3:10">
      <c r="F9946" s="12" t="s">
        <v>2</v>
      </c>
      <c r="G9946" s="12" t="s">
        <v>2</v>
      </c>
      <c r="I9946" s="12" t="s">
        <v>2</v>
      </c>
      <c r="J9946" s="12" t="s">
        <v>2</v>
      </c>
    </row>
    <row r="9947" spans="3:10">
      <c r="F9947" s="12" t="s">
        <v>2</v>
      </c>
      <c r="G9947" s="12" t="s">
        <v>2</v>
      </c>
      <c r="I9947" s="12" t="s">
        <v>2</v>
      </c>
      <c r="J9947" s="12" t="s">
        <v>2</v>
      </c>
    </row>
    <row r="9948" spans="3:10">
      <c r="F9948" s="12" t="s">
        <v>2</v>
      </c>
      <c r="G9948" s="12" t="s">
        <v>2</v>
      </c>
      <c r="I9948" s="12" t="s">
        <v>2</v>
      </c>
      <c r="J9948" s="12" t="s">
        <v>2</v>
      </c>
    </row>
    <row r="9949" spans="3:10">
      <c r="F9949" s="12" t="s">
        <v>2</v>
      </c>
      <c r="G9949" s="12" t="s">
        <v>2</v>
      </c>
      <c r="I9949" s="12" t="s">
        <v>2</v>
      </c>
      <c r="J9949" s="12" t="s">
        <v>2</v>
      </c>
    </row>
    <row r="9950" spans="3:10">
      <c r="F9950" s="12" t="s">
        <v>2</v>
      </c>
      <c r="G9950" s="12" t="s">
        <v>2</v>
      </c>
      <c r="I9950" s="12" t="s">
        <v>2</v>
      </c>
      <c r="J9950" s="12" t="s">
        <v>2</v>
      </c>
    </row>
    <row r="9951" spans="3:10">
      <c r="F9951" s="12" t="s">
        <v>2</v>
      </c>
      <c r="G9951" s="12" t="s">
        <v>2</v>
      </c>
      <c r="I9951" s="12" t="s">
        <v>2</v>
      </c>
      <c r="J9951" s="12" t="s">
        <v>2</v>
      </c>
    </row>
    <row r="9952" spans="3:10">
      <c r="F9952" s="12" t="s">
        <v>2</v>
      </c>
      <c r="G9952" s="12" t="s">
        <v>2</v>
      </c>
      <c r="I9952" s="12" t="s">
        <v>2</v>
      </c>
      <c r="J9952" s="12" t="s">
        <v>2</v>
      </c>
    </row>
    <row r="9953" spans="6:10">
      <c r="F9953" s="12" t="s">
        <v>2</v>
      </c>
      <c r="G9953" s="12" t="s">
        <v>2</v>
      </c>
      <c r="I9953" s="12" t="s">
        <v>2</v>
      </c>
      <c r="J9953" s="12" t="s">
        <v>2</v>
      </c>
    </row>
    <row r="9954" spans="6:10">
      <c r="F9954" s="12" t="s">
        <v>2</v>
      </c>
      <c r="G9954" s="12" t="s">
        <v>2</v>
      </c>
      <c r="I9954" s="12" t="s">
        <v>2</v>
      </c>
      <c r="J9954" s="12" t="s">
        <v>2</v>
      </c>
    </row>
    <row r="9955" spans="6:10">
      <c r="F9955" s="12" t="s">
        <v>2</v>
      </c>
      <c r="G9955" s="12" t="s">
        <v>2</v>
      </c>
      <c r="I9955" s="12" t="s">
        <v>2</v>
      </c>
      <c r="J9955" s="12" t="s">
        <v>2</v>
      </c>
    </row>
    <row r="9956" spans="6:10">
      <c r="F9956" s="12" t="s">
        <v>2</v>
      </c>
      <c r="G9956" s="12" t="s">
        <v>2</v>
      </c>
      <c r="I9956" s="12" t="s">
        <v>2</v>
      </c>
      <c r="J9956" s="12" t="s">
        <v>2</v>
      </c>
    </row>
    <row r="9957" spans="6:10">
      <c r="F9957" s="12" t="s">
        <v>2</v>
      </c>
      <c r="G9957" s="12" t="s">
        <v>2</v>
      </c>
      <c r="I9957" s="12" t="s">
        <v>2</v>
      </c>
      <c r="J9957" s="12" t="s">
        <v>2</v>
      </c>
    </row>
    <row r="9958" spans="6:10">
      <c r="F9958" s="12" t="s">
        <v>2</v>
      </c>
      <c r="G9958" s="12" t="s">
        <v>2</v>
      </c>
      <c r="I9958" s="12" t="s">
        <v>2</v>
      </c>
      <c r="J9958" s="12" t="s">
        <v>2</v>
      </c>
    </row>
    <row r="9959" spans="6:10">
      <c r="F9959" s="12" t="s">
        <v>2</v>
      </c>
      <c r="G9959" s="12" t="s">
        <v>2</v>
      </c>
      <c r="I9959" s="12" t="s">
        <v>2</v>
      </c>
      <c r="J9959" s="12" t="s">
        <v>2</v>
      </c>
    </row>
    <row r="9960" spans="6:10">
      <c r="F9960" s="12" t="s">
        <v>2</v>
      </c>
      <c r="G9960" s="12" t="s">
        <v>2</v>
      </c>
      <c r="I9960" s="12" t="s">
        <v>2</v>
      </c>
      <c r="J9960" s="12" t="s">
        <v>2</v>
      </c>
    </row>
    <row r="9961" spans="6:10">
      <c r="F9961" s="12" t="s">
        <v>2</v>
      </c>
      <c r="G9961" s="12" t="s">
        <v>2</v>
      </c>
      <c r="I9961" s="12" t="s">
        <v>2</v>
      </c>
      <c r="J9961" s="12" t="s">
        <v>2</v>
      </c>
    </row>
    <row r="9962" spans="6:10">
      <c r="F9962" s="12" t="s">
        <v>2</v>
      </c>
      <c r="G9962" s="12" t="s">
        <v>2</v>
      </c>
      <c r="I9962" s="12" t="s">
        <v>2</v>
      </c>
      <c r="J9962" s="12" t="s">
        <v>2</v>
      </c>
    </row>
    <row r="9963" spans="6:10">
      <c r="F9963" s="12" t="s">
        <v>2</v>
      </c>
      <c r="G9963" s="12" t="s">
        <v>2</v>
      </c>
      <c r="I9963" s="12" t="s">
        <v>2</v>
      </c>
      <c r="J9963" s="12" t="s">
        <v>2</v>
      </c>
    </row>
    <row r="9964" spans="6:10">
      <c r="F9964" s="12" t="s">
        <v>2</v>
      </c>
      <c r="G9964" s="12" t="s">
        <v>2</v>
      </c>
      <c r="I9964" s="12" t="s">
        <v>2</v>
      </c>
      <c r="J9964" s="12" t="s">
        <v>2</v>
      </c>
    </row>
    <row r="9965" spans="6:10">
      <c r="F9965" s="12" t="s">
        <v>2</v>
      </c>
      <c r="G9965" s="12" t="s">
        <v>2</v>
      </c>
      <c r="I9965" s="12" t="s">
        <v>2</v>
      </c>
      <c r="J9965" s="12" t="s">
        <v>2</v>
      </c>
    </row>
    <row r="9966" spans="6:10">
      <c r="F9966" s="12" t="s">
        <v>2</v>
      </c>
      <c r="G9966" s="12" t="s">
        <v>2</v>
      </c>
      <c r="I9966" s="12" t="s">
        <v>2</v>
      </c>
      <c r="J9966" s="12" t="s">
        <v>2</v>
      </c>
    </row>
    <row r="9967" spans="6:10">
      <c r="F9967" s="12" t="s">
        <v>2</v>
      </c>
      <c r="G9967" s="12" t="s">
        <v>2</v>
      </c>
      <c r="I9967" s="12" t="s">
        <v>2</v>
      </c>
      <c r="J9967" s="12" t="s">
        <v>2</v>
      </c>
    </row>
    <row r="9968" spans="6:10">
      <c r="F9968" s="12" t="s">
        <v>2</v>
      </c>
      <c r="G9968" s="12" t="s">
        <v>2</v>
      </c>
      <c r="I9968" s="12" t="s">
        <v>2</v>
      </c>
      <c r="J9968" s="12" t="s">
        <v>2</v>
      </c>
    </row>
    <row r="9969" spans="6:10">
      <c r="F9969" s="12" t="s">
        <v>2</v>
      </c>
      <c r="G9969" s="12" t="s">
        <v>2</v>
      </c>
      <c r="I9969" s="12" t="s">
        <v>2</v>
      </c>
      <c r="J9969" s="12" t="s">
        <v>2</v>
      </c>
    </row>
    <row r="9970" spans="6:10">
      <c r="F9970" s="12" t="s">
        <v>2</v>
      </c>
      <c r="G9970" s="12" t="s">
        <v>2</v>
      </c>
      <c r="I9970" s="12" t="s">
        <v>2</v>
      </c>
      <c r="J9970" s="12" t="s">
        <v>2</v>
      </c>
    </row>
    <row r="9971" spans="6:10">
      <c r="F9971" s="12" t="s">
        <v>2</v>
      </c>
      <c r="G9971" s="12" t="s">
        <v>2</v>
      </c>
      <c r="I9971" s="12" t="s">
        <v>2</v>
      </c>
      <c r="J9971" s="12" t="s">
        <v>2</v>
      </c>
    </row>
    <row r="9972" spans="6:10">
      <c r="F9972" s="12" t="s">
        <v>2</v>
      </c>
      <c r="G9972" s="12" t="s">
        <v>2</v>
      </c>
      <c r="I9972" s="12" t="s">
        <v>2</v>
      </c>
      <c r="J9972" s="12" t="s">
        <v>2</v>
      </c>
    </row>
    <row r="9973" spans="6:10">
      <c r="F9973" s="12" t="s">
        <v>2</v>
      </c>
      <c r="G9973" s="12" t="s">
        <v>2</v>
      </c>
      <c r="I9973" s="12" t="s">
        <v>2</v>
      </c>
      <c r="J9973" s="12" t="s">
        <v>2</v>
      </c>
    </row>
    <row r="9974" spans="6:10">
      <c r="F9974" s="12" t="s">
        <v>2</v>
      </c>
      <c r="G9974" s="12" t="s">
        <v>2</v>
      </c>
      <c r="I9974" s="12" t="s">
        <v>2</v>
      </c>
      <c r="J9974" s="12" t="s">
        <v>2</v>
      </c>
    </row>
    <row r="9975" spans="6:10">
      <c r="F9975" s="12" t="s">
        <v>2</v>
      </c>
      <c r="G9975" s="12" t="s">
        <v>2</v>
      </c>
      <c r="I9975" s="12" t="s">
        <v>2</v>
      </c>
      <c r="J9975" s="12" t="s">
        <v>2</v>
      </c>
    </row>
    <row r="9976" spans="6:10">
      <c r="F9976" s="12" t="s">
        <v>2</v>
      </c>
      <c r="G9976" s="12" t="s">
        <v>2</v>
      </c>
      <c r="I9976" s="12" t="s">
        <v>2</v>
      </c>
      <c r="J9976" s="12" t="s">
        <v>2</v>
      </c>
    </row>
    <row r="9977" spans="6:10">
      <c r="F9977" s="12" t="s">
        <v>2</v>
      </c>
      <c r="G9977" s="12" t="s">
        <v>2</v>
      </c>
      <c r="I9977" s="12" t="s">
        <v>2</v>
      </c>
      <c r="J9977" s="12" t="s">
        <v>2</v>
      </c>
    </row>
    <row r="9978" spans="6:10">
      <c r="F9978" s="12" t="s">
        <v>2</v>
      </c>
      <c r="G9978" s="12" t="s">
        <v>2</v>
      </c>
      <c r="I9978" s="12" t="s">
        <v>2</v>
      </c>
      <c r="J9978" s="12" t="s">
        <v>2</v>
      </c>
    </row>
    <row r="9979" spans="6:10">
      <c r="F9979" s="12" t="s">
        <v>2</v>
      </c>
      <c r="G9979" s="12" t="s">
        <v>2</v>
      </c>
      <c r="I9979" s="12" t="s">
        <v>2</v>
      </c>
      <c r="J9979" s="12" t="s">
        <v>2</v>
      </c>
    </row>
    <row r="9980" spans="6:10">
      <c r="F9980" s="12" t="s">
        <v>2</v>
      </c>
      <c r="G9980" s="12" t="s">
        <v>2</v>
      </c>
      <c r="I9980" s="12" t="s">
        <v>2</v>
      </c>
      <c r="J9980" s="12" t="s">
        <v>2</v>
      </c>
    </row>
    <row r="9981" spans="6:10">
      <c r="F9981" s="12" t="s">
        <v>2</v>
      </c>
      <c r="G9981" s="12" t="s">
        <v>2</v>
      </c>
      <c r="I9981" s="12" t="s">
        <v>2</v>
      </c>
      <c r="J9981" s="12" t="s">
        <v>2</v>
      </c>
    </row>
    <row r="9982" spans="6:10">
      <c r="F9982" s="12" t="s">
        <v>2</v>
      </c>
      <c r="G9982" s="12" t="s">
        <v>2</v>
      </c>
      <c r="I9982" s="12" t="s">
        <v>2</v>
      </c>
      <c r="J9982" s="12" t="s">
        <v>2</v>
      </c>
    </row>
    <row r="9983" spans="6:10">
      <c r="F9983" s="12" t="s">
        <v>2</v>
      </c>
      <c r="G9983" s="12" t="s">
        <v>2</v>
      </c>
      <c r="I9983" s="12" t="s">
        <v>2</v>
      </c>
      <c r="J9983" s="12" t="s">
        <v>2</v>
      </c>
    </row>
    <row r="9984" spans="6:10">
      <c r="F9984" s="12" t="s">
        <v>2</v>
      </c>
      <c r="G9984" s="12" t="s">
        <v>2</v>
      </c>
      <c r="I9984" s="12" t="s">
        <v>2</v>
      </c>
      <c r="J9984" s="12" t="s">
        <v>2</v>
      </c>
    </row>
    <row r="9985" spans="6:10">
      <c r="F9985" s="12" t="s">
        <v>2</v>
      </c>
      <c r="G9985" s="12" t="s">
        <v>2</v>
      </c>
      <c r="I9985" s="12" t="s">
        <v>2</v>
      </c>
      <c r="J9985" s="12" t="s">
        <v>2</v>
      </c>
    </row>
    <row r="9986" spans="6:10">
      <c r="F9986" s="12" t="s">
        <v>2</v>
      </c>
      <c r="G9986" s="12" t="s">
        <v>2</v>
      </c>
      <c r="I9986" s="12" t="s">
        <v>2</v>
      </c>
      <c r="J9986" s="12" t="s">
        <v>2</v>
      </c>
    </row>
    <row r="9987" spans="6:10">
      <c r="F9987" s="12" t="s">
        <v>2</v>
      </c>
      <c r="G9987" s="12" t="s">
        <v>2</v>
      </c>
      <c r="I9987" s="12" t="s">
        <v>2</v>
      </c>
      <c r="J9987" s="12" t="s">
        <v>2</v>
      </c>
    </row>
    <row r="9988" spans="6:10">
      <c r="F9988" s="12" t="s">
        <v>2</v>
      </c>
      <c r="G9988" s="12" t="s">
        <v>2</v>
      </c>
      <c r="I9988" s="12" t="s">
        <v>2</v>
      </c>
      <c r="J9988" s="12" t="s">
        <v>2</v>
      </c>
    </row>
    <row r="9989" spans="6:10">
      <c r="F9989" s="12" t="s">
        <v>2</v>
      </c>
      <c r="G9989" s="12" t="s">
        <v>2</v>
      </c>
      <c r="I9989" s="12" t="s">
        <v>2</v>
      </c>
      <c r="J9989" s="12" t="s">
        <v>2</v>
      </c>
    </row>
    <row r="9990" spans="6:10">
      <c r="F9990" s="12" t="s">
        <v>2</v>
      </c>
      <c r="G9990" s="12" t="s">
        <v>2</v>
      </c>
      <c r="I9990" s="12" t="s">
        <v>2</v>
      </c>
      <c r="J9990" s="12" t="s">
        <v>2</v>
      </c>
    </row>
    <row r="9991" spans="6:10">
      <c r="F9991" s="12" t="s">
        <v>2</v>
      </c>
      <c r="G9991" s="12" t="s">
        <v>2</v>
      </c>
      <c r="I9991" s="12" t="s">
        <v>2</v>
      </c>
      <c r="J9991" s="12" t="s">
        <v>2</v>
      </c>
    </row>
    <row r="9992" spans="6:10">
      <c r="F9992" s="12" t="s">
        <v>2</v>
      </c>
      <c r="G9992" s="12" t="s">
        <v>2</v>
      </c>
      <c r="I9992" s="12" t="s">
        <v>2</v>
      </c>
      <c r="J9992" s="12" t="s">
        <v>2</v>
      </c>
    </row>
    <row r="9993" spans="6:10">
      <c r="F9993" s="12" t="s">
        <v>2</v>
      </c>
      <c r="G9993" s="12" t="s">
        <v>2</v>
      </c>
      <c r="I9993" s="12" t="s">
        <v>2</v>
      </c>
      <c r="J9993" s="12" t="s">
        <v>2</v>
      </c>
    </row>
    <row r="9994" spans="6:10">
      <c r="F9994" s="12" t="s">
        <v>2</v>
      </c>
      <c r="G9994" s="12" t="s">
        <v>2</v>
      </c>
      <c r="I9994" s="12" t="s">
        <v>2</v>
      </c>
      <c r="J9994" s="12" t="s">
        <v>2</v>
      </c>
    </row>
    <row r="9995" spans="6:10">
      <c r="F9995" s="12" t="s">
        <v>2</v>
      </c>
      <c r="G9995" s="12" t="s">
        <v>2</v>
      </c>
      <c r="I9995" s="12" t="s">
        <v>2</v>
      </c>
      <c r="J9995" s="12" t="s">
        <v>2</v>
      </c>
    </row>
    <row r="9996" spans="6:10">
      <c r="F9996" s="12" t="s">
        <v>2</v>
      </c>
      <c r="G9996" s="12" t="s">
        <v>2</v>
      </c>
      <c r="I9996" s="12" t="s">
        <v>2</v>
      </c>
      <c r="J9996" s="12" t="s">
        <v>2</v>
      </c>
    </row>
    <row r="9997" spans="6:10">
      <c r="F9997" s="12" t="s">
        <v>2</v>
      </c>
      <c r="G9997" s="12" t="s">
        <v>2</v>
      </c>
      <c r="I9997" s="12" t="s">
        <v>2</v>
      </c>
      <c r="J9997" s="12" t="s">
        <v>2</v>
      </c>
    </row>
    <row r="9998" spans="6:10">
      <c r="F9998" s="12" t="s">
        <v>2</v>
      </c>
      <c r="G9998" s="12" t="s">
        <v>2</v>
      </c>
      <c r="I9998" s="12" t="s">
        <v>2</v>
      </c>
      <c r="J9998" s="12" t="s">
        <v>2</v>
      </c>
    </row>
    <row r="9999" spans="6:10">
      <c r="F9999" s="12" t="s">
        <v>2</v>
      </c>
      <c r="G9999" s="12" t="s">
        <v>2</v>
      </c>
      <c r="I9999" s="12" t="s">
        <v>2</v>
      </c>
      <c r="J9999" s="12" t="s">
        <v>2</v>
      </c>
    </row>
    <row r="10000" spans="6:10">
      <c r="F10000" s="12" t="s">
        <v>2</v>
      </c>
      <c r="G10000" s="12" t="s">
        <v>2</v>
      </c>
      <c r="I10000" s="12" t="s">
        <v>2</v>
      </c>
      <c r="J10000" s="12" t="s">
        <v>2</v>
      </c>
    </row>
    <row r="10001" spans="6:10">
      <c r="F10001" s="12" t="s">
        <v>2</v>
      </c>
      <c r="G10001" s="12" t="s">
        <v>2</v>
      </c>
      <c r="I10001" s="12" t="s">
        <v>2</v>
      </c>
      <c r="J10001" s="12" t="s">
        <v>2</v>
      </c>
    </row>
    <row r="10002" spans="6:10">
      <c r="F10002" s="12" t="s">
        <v>2</v>
      </c>
      <c r="G10002" s="12" t="s">
        <v>2</v>
      </c>
      <c r="I10002" s="12" t="s">
        <v>2</v>
      </c>
      <c r="J10002" s="12" t="s">
        <v>2</v>
      </c>
    </row>
    <row r="10003" spans="6:10">
      <c r="F10003" s="12" t="s">
        <v>2</v>
      </c>
      <c r="G10003" s="12" t="s">
        <v>2</v>
      </c>
      <c r="I10003" s="12" t="s">
        <v>2</v>
      </c>
      <c r="J10003" s="12" t="s">
        <v>2</v>
      </c>
    </row>
    <row r="10004" spans="6:10">
      <c r="F10004" s="12" t="s">
        <v>2</v>
      </c>
      <c r="G10004" s="12" t="s">
        <v>2</v>
      </c>
      <c r="I10004" s="12" t="s">
        <v>2</v>
      </c>
      <c r="J10004" s="12" t="s">
        <v>2</v>
      </c>
    </row>
    <row r="10005" spans="6:10">
      <c r="F10005" s="12" t="s">
        <v>2</v>
      </c>
      <c r="G10005" s="12" t="s">
        <v>2</v>
      </c>
      <c r="I10005" s="12" t="s">
        <v>2</v>
      </c>
      <c r="J10005" s="12" t="s">
        <v>2</v>
      </c>
    </row>
    <row r="10006" spans="6:10">
      <c r="F10006" s="12" t="s">
        <v>2</v>
      </c>
      <c r="G10006" s="12" t="s">
        <v>2</v>
      </c>
      <c r="I10006" s="12" t="s">
        <v>2</v>
      </c>
      <c r="J10006" s="12" t="s">
        <v>2</v>
      </c>
    </row>
    <row r="10007" spans="6:10">
      <c r="F10007" s="12" t="s">
        <v>2</v>
      </c>
      <c r="G10007" s="12" t="s">
        <v>2</v>
      </c>
      <c r="I10007" s="12" t="s">
        <v>2</v>
      </c>
      <c r="J10007" s="12" t="s">
        <v>2</v>
      </c>
    </row>
    <row r="10008" spans="6:10">
      <c r="F10008" s="12" t="s">
        <v>2</v>
      </c>
      <c r="G10008" s="12" t="s">
        <v>2</v>
      </c>
      <c r="I10008" s="12" t="s">
        <v>2</v>
      </c>
      <c r="J10008" s="12" t="s">
        <v>2</v>
      </c>
    </row>
    <row r="10009" spans="6:10">
      <c r="F10009" s="12" t="s">
        <v>2</v>
      </c>
      <c r="G10009" s="12" t="s">
        <v>2</v>
      </c>
      <c r="I10009" s="12" t="s">
        <v>2</v>
      </c>
      <c r="J10009" s="12" t="s">
        <v>2</v>
      </c>
    </row>
    <row r="10010" spans="6:10">
      <c r="F10010" s="12" t="s">
        <v>2</v>
      </c>
      <c r="G10010" s="12" t="s">
        <v>2</v>
      </c>
      <c r="I10010" s="12" t="s">
        <v>2</v>
      </c>
      <c r="J10010" s="12" t="s">
        <v>2</v>
      </c>
    </row>
    <row r="10011" spans="6:10">
      <c r="F10011" s="12" t="s">
        <v>2</v>
      </c>
      <c r="G10011" s="12" t="s">
        <v>2</v>
      </c>
      <c r="I10011" s="12" t="s">
        <v>2</v>
      </c>
      <c r="J10011" s="12" t="s">
        <v>2</v>
      </c>
    </row>
    <row r="10012" spans="6:10">
      <c r="F10012" s="12" t="s">
        <v>2</v>
      </c>
      <c r="G10012" s="12" t="s">
        <v>2</v>
      </c>
      <c r="I10012" s="12" t="s">
        <v>2</v>
      </c>
      <c r="J10012" s="12" t="s">
        <v>2</v>
      </c>
    </row>
    <row r="10013" spans="6:10">
      <c r="F10013" s="12" t="s">
        <v>2</v>
      </c>
      <c r="G10013" s="12" t="s">
        <v>2</v>
      </c>
      <c r="I10013" s="12" t="s">
        <v>2</v>
      </c>
      <c r="J10013" s="12" t="s">
        <v>2</v>
      </c>
    </row>
    <row r="10014" spans="6:10">
      <c r="F10014" s="12" t="s">
        <v>2</v>
      </c>
      <c r="G10014" s="12" t="s">
        <v>2</v>
      </c>
      <c r="I10014" s="12" t="s">
        <v>2</v>
      </c>
      <c r="J10014" s="12" t="s">
        <v>2</v>
      </c>
    </row>
    <row r="10015" spans="6:10">
      <c r="F10015" s="12" t="s">
        <v>2</v>
      </c>
      <c r="G10015" s="12" t="s">
        <v>2</v>
      </c>
      <c r="I10015" s="12" t="s">
        <v>2</v>
      </c>
      <c r="J10015" s="12" t="s">
        <v>2</v>
      </c>
    </row>
    <row r="10016" spans="6:10">
      <c r="F10016" s="12" t="s">
        <v>2</v>
      </c>
      <c r="G10016" s="12" t="s">
        <v>2</v>
      </c>
      <c r="I10016" s="12" t="s">
        <v>2</v>
      </c>
      <c r="J10016" s="12" t="s">
        <v>2</v>
      </c>
    </row>
    <row r="10017" spans="6:10">
      <c r="F10017" s="12" t="s">
        <v>2</v>
      </c>
      <c r="G10017" s="12" t="s">
        <v>2</v>
      </c>
      <c r="I10017" s="12" t="s">
        <v>2</v>
      </c>
      <c r="J10017" s="12" t="s">
        <v>2</v>
      </c>
    </row>
    <row r="10018" spans="6:10">
      <c r="F10018" s="12" t="s">
        <v>2</v>
      </c>
      <c r="G10018" s="12" t="s">
        <v>2</v>
      </c>
      <c r="I10018" s="12" t="s">
        <v>2</v>
      </c>
      <c r="J10018" s="12" t="s">
        <v>2</v>
      </c>
    </row>
    <row r="10019" spans="6:10">
      <c r="F10019" s="12" t="s">
        <v>2</v>
      </c>
      <c r="G10019" s="12" t="s">
        <v>2</v>
      </c>
      <c r="I10019" s="12" t="s">
        <v>2</v>
      </c>
      <c r="J10019" s="12" t="s">
        <v>2</v>
      </c>
    </row>
    <row r="10020" spans="6:10">
      <c r="F10020" s="12" t="s">
        <v>2</v>
      </c>
      <c r="G10020" s="12" t="s">
        <v>2</v>
      </c>
      <c r="I10020" s="12" t="s">
        <v>2</v>
      </c>
      <c r="J10020" s="12" t="s">
        <v>2</v>
      </c>
    </row>
    <row r="10021" spans="6:10">
      <c r="F10021" s="12" t="s">
        <v>2</v>
      </c>
      <c r="G10021" s="12" t="s">
        <v>2</v>
      </c>
      <c r="I10021" s="12" t="s">
        <v>2</v>
      </c>
      <c r="J10021" s="12" t="s">
        <v>2</v>
      </c>
    </row>
    <row r="10022" spans="6:10">
      <c r="F10022" s="12" t="s">
        <v>2</v>
      </c>
      <c r="G10022" s="12" t="s">
        <v>2</v>
      </c>
      <c r="I10022" s="12" t="s">
        <v>2</v>
      </c>
      <c r="J10022" s="12" t="s">
        <v>2</v>
      </c>
    </row>
    <row r="10023" spans="6:10">
      <c r="F10023" s="12" t="s">
        <v>2</v>
      </c>
      <c r="G10023" s="12" t="s">
        <v>2</v>
      </c>
      <c r="I10023" s="12" t="s">
        <v>2</v>
      </c>
      <c r="J10023" s="12" t="s">
        <v>2</v>
      </c>
    </row>
    <row r="10024" spans="6:10">
      <c r="F10024" s="12" t="s">
        <v>2</v>
      </c>
      <c r="G10024" s="12" t="s">
        <v>2</v>
      </c>
      <c r="I10024" s="12" t="s">
        <v>2</v>
      </c>
      <c r="J10024" s="12" t="s">
        <v>2</v>
      </c>
    </row>
    <row r="10025" spans="6:10">
      <c r="F10025" s="12" t="s">
        <v>2</v>
      </c>
      <c r="G10025" s="12" t="s">
        <v>2</v>
      </c>
      <c r="I10025" s="12" t="s">
        <v>2</v>
      </c>
      <c r="J10025" s="12" t="s">
        <v>2</v>
      </c>
    </row>
    <row r="10026" spans="6:10">
      <c r="F10026" s="12" t="s">
        <v>2</v>
      </c>
      <c r="G10026" s="12" t="s">
        <v>2</v>
      </c>
      <c r="I10026" s="12" t="s">
        <v>2</v>
      </c>
      <c r="J10026" s="12" t="s">
        <v>2</v>
      </c>
    </row>
    <row r="10027" spans="6:10">
      <c r="F10027" s="12" t="s">
        <v>2</v>
      </c>
      <c r="G10027" s="12" t="s">
        <v>2</v>
      </c>
      <c r="I10027" s="12" t="s">
        <v>2</v>
      </c>
      <c r="J10027" s="12" t="s">
        <v>2</v>
      </c>
    </row>
    <row r="10028" spans="6:10">
      <c r="F10028" s="12" t="s">
        <v>2</v>
      </c>
      <c r="G10028" s="12" t="s">
        <v>2</v>
      </c>
      <c r="I10028" s="12" t="s">
        <v>2</v>
      </c>
      <c r="J10028" s="12" t="s">
        <v>2</v>
      </c>
    </row>
    <row r="10029" spans="6:10">
      <c r="F10029" s="12" t="s">
        <v>2</v>
      </c>
      <c r="G10029" s="12" t="s">
        <v>2</v>
      </c>
      <c r="I10029" s="12" t="s">
        <v>2</v>
      </c>
      <c r="J10029" s="12" t="s">
        <v>2</v>
      </c>
    </row>
    <row r="10030" spans="6:10">
      <c r="F10030" s="12" t="s">
        <v>2</v>
      </c>
      <c r="G10030" s="12" t="s">
        <v>2</v>
      </c>
      <c r="I10030" s="12" t="s">
        <v>2</v>
      </c>
      <c r="J10030" s="12" t="s">
        <v>2</v>
      </c>
    </row>
    <row r="10031" spans="6:10">
      <c r="F10031" s="12" t="s">
        <v>2</v>
      </c>
      <c r="G10031" s="12" t="s">
        <v>2</v>
      </c>
      <c r="I10031" s="12" t="s">
        <v>2</v>
      </c>
      <c r="J10031" s="12" t="s">
        <v>2</v>
      </c>
    </row>
    <row r="10032" spans="6:10">
      <c r="F10032" s="12" t="s">
        <v>2</v>
      </c>
      <c r="G10032" s="12" t="s">
        <v>2</v>
      </c>
      <c r="I10032" s="12" t="s">
        <v>2</v>
      </c>
      <c r="J10032" s="12" t="s">
        <v>2</v>
      </c>
    </row>
    <row r="10033" spans="6:10">
      <c r="F10033" s="12" t="s">
        <v>2</v>
      </c>
      <c r="G10033" s="12" t="s">
        <v>2</v>
      </c>
      <c r="I10033" s="12" t="s">
        <v>2</v>
      </c>
      <c r="J10033" s="12" t="s">
        <v>2</v>
      </c>
    </row>
    <row r="10034" spans="6:10">
      <c r="F10034" s="12" t="s">
        <v>2</v>
      </c>
      <c r="G10034" s="12" t="s">
        <v>2</v>
      </c>
      <c r="I10034" s="12" t="s">
        <v>2</v>
      </c>
      <c r="J10034" s="12" t="s">
        <v>2</v>
      </c>
    </row>
    <row r="10035" spans="6:10">
      <c r="F10035" s="12" t="s">
        <v>2</v>
      </c>
      <c r="G10035" s="12" t="s">
        <v>2</v>
      </c>
      <c r="I10035" s="12" t="s">
        <v>2</v>
      </c>
      <c r="J10035" s="12" t="s">
        <v>2</v>
      </c>
    </row>
    <row r="10036" spans="6:10">
      <c r="F10036" s="12" t="s">
        <v>2</v>
      </c>
      <c r="G10036" s="12" t="s">
        <v>2</v>
      </c>
      <c r="I10036" s="12" t="s">
        <v>2</v>
      </c>
      <c r="J10036" s="12" t="s">
        <v>2</v>
      </c>
    </row>
    <row r="10037" spans="6:10">
      <c r="F10037" s="12" t="s">
        <v>2</v>
      </c>
      <c r="G10037" s="12" t="s">
        <v>2</v>
      </c>
      <c r="I10037" s="12" t="s">
        <v>2</v>
      </c>
      <c r="J10037" s="12" t="s">
        <v>2</v>
      </c>
    </row>
    <row r="10038" spans="6:10">
      <c r="F10038" s="12" t="s">
        <v>2</v>
      </c>
      <c r="G10038" s="12" t="s">
        <v>2</v>
      </c>
      <c r="I10038" s="12" t="s">
        <v>2</v>
      </c>
      <c r="J10038" s="12" t="s">
        <v>2</v>
      </c>
    </row>
    <row r="10039" spans="6:10">
      <c r="F10039" s="12" t="s">
        <v>2</v>
      </c>
      <c r="G10039" s="12" t="s">
        <v>2</v>
      </c>
      <c r="I10039" s="12" t="s">
        <v>2</v>
      </c>
      <c r="J10039" s="12" t="s">
        <v>2</v>
      </c>
    </row>
    <row r="10040" spans="6:10">
      <c r="F10040" s="12" t="s">
        <v>2</v>
      </c>
      <c r="G10040" s="12" t="s">
        <v>2</v>
      </c>
      <c r="I10040" s="12" t="s">
        <v>2</v>
      </c>
      <c r="J10040" s="12" t="s">
        <v>2</v>
      </c>
    </row>
    <row r="10041" spans="6:10">
      <c r="F10041" s="12" t="s">
        <v>2</v>
      </c>
      <c r="G10041" s="12" t="s">
        <v>2</v>
      </c>
      <c r="I10041" s="12" t="s">
        <v>2</v>
      </c>
      <c r="J10041" s="12" t="s">
        <v>2</v>
      </c>
    </row>
    <row r="10042" spans="6:10">
      <c r="F10042" s="12" t="s">
        <v>2</v>
      </c>
      <c r="G10042" s="12" t="s">
        <v>2</v>
      </c>
      <c r="I10042" s="12" t="s">
        <v>2</v>
      </c>
      <c r="J10042" s="12" t="s">
        <v>2</v>
      </c>
    </row>
    <row r="10043" spans="6:10">
      <c r="F10043" s="12" t="s">
        <v>2</v>
      </c>
      <c r="G10043" s="12" t="s">
        <v>2</v>
      </c>
      <c r="I10043" s="12" t="s">
        <v>2</v>
      </c>
      <c r="J10043" s="12" t="s">
        <v>2</v>
      </c>
    </row>
    <row r="10044" spans="6:10">
      <c r="F10044" s="12" t="s">
        <v>2</v>
      </c>
      <c r="G10044" s="12" t="s">
        <v>2</v>
      </c>
      <c r="I10044" s="12" t="s">
        <v>2</v>
      </c>
      <c r="J10044" s="12" t="s">
        <v>2</v>
      </c>
    </row>
    <row r="10045" spans="6:10">
      <c r="F10045" s="12" t="s">
        <v>2</v>
      </c>
      <c r="G10045" s="12" t="s">
        <v>2</v>
      </c>
      <c r="I10045" s="12" t="s">
        <v>2</v>
      </c>
      <c r="J10045" s="12" t="s">
        <v>2</v>
      </c>
    </row>
    <row r="10046" spans="6:10">
      <c r="F10046" s="12" t="s">
        <v>2</v>
      </c>
      <c r="G10046" s="12" t="s">
        <v>2</v>
      </c>
      <c r="I10046" s="12" t="s">
        <v>2</v>
      </c>
      <c r="J10046" s="12" t="s">
        <v>2</v>
      </c>
    </row>
    <row r="10047" spans="6:10">
      <c r="F10047" s="12" t="s">
        <v>2</v>
      </c>
      <c r="G10047" s="12" t="s">
        <v>2</v>
      </c>
      <c r="I10047" s="12" t="s">
        <v>2</v>
      </c>
      <c r="J10047" s="12" t="s">
        <v>2</v>
      </c>
    </row>
    <row r="10048" spans="6:10">
      <c r="F10048" s="12" t="s">
        <v>2</v>
      </c>
      <c r="G10048" s="12" t="s">
        <v>2</v>
      </c>
      <c r="I10048" s="12" t="s">
        <v>2</v>
      </c>
      <c r="J10048" s="12" t="s">
        <v>2</v>
      </c>
    </row>
    <row r="10049" spans="6:10">
      <c r="F10049" s="12" t="s">
        <v>2</v>
      </c>
      <c r="G10049" s="12" t="s">
        <v>2</v>
      </c>
      <c r="I10049" s="12" t="s">
        <v>2</v>
      </c>
      <c r="J10049" s="12" t="s">
        <v>2</v>
      </c>
    </row>
    <row r="10050" spans="6:10">
      <c r="F10050" s="12" t="s">
        <v>2</v>
      </c>
      <c r="G10050" s="12" t="s">
        <v>2</v>
      </c>
      <c r="I10050" s="12" t="s">
        <v>2</v>
      </c>
      <c r="J10050" s="12" t="s">
        <v>2</v>
      </c>
    </row>
    <row r="10051" spans="6:10">
      <c r="F10051" s="12" t="s">
        <v>2</v>
      </c>
      <c r="G10051" s="12" t="s">
        <v>2</v>
      </c>
      <c r="I10051" s="12" t="s">
        <v>2</v>
      </c>
      <c r="J10051" s="12" t="s">
        <v>2</v>
      </c>
    </row>
    <row r="10052" spans="6:10">
      <c r="F10052" s="12" t="s">
        <v>2</v>
      </c>
      <c r="G10052" s="12" t="s">
        <v>2</v>
      </c>
      <c r="I10052" s="12" t="s">
        <v>2</v>
      </c>
      <c r="J10052" s="12" t="s">
        <v>2</v>
      </c>
    </row>
    <row r="10053" spans="6:10">
      <c r="F10053" s="12" t="s">
        <v>2</v>
      </c>
      <c r="G10053" s="12" t="s">
        <v>2</v>
      </c>
      <c r="I10053" s="12" t="s">
        <v>2</v>
      </c>
      <c r="J10053" s="12" t="s">
        <v>2</v>
      </c>
    </row>
    <row r="10054" spans="6:10">
      <c r="F10054" s="12" t="s">
        <v>2</v>
      </c>
      <c r="G10054" s="12" t="s">
        <v>2</v>
      </c>
      <c r="I10054" s="12" t="s">
        <v>2</v>
      </c>
      <c r="J10054" s="12" t="s">
        <v>2</v>
      </c>
    </row>
    <row r="10055" spans="6:10">
      <c r="F10055" s="12" t="s">
        <v>2</v>
      </c>
      <c r="G10055" s="12" t="s">
        <v>2</v>
      </c>
      <c r="I10055" s="12" t="s">
        <v>2</v>
      </c>
      <c r="J10055" s="12" t="s">
        <v>2</v>
      </c>
    </row>
    <row r="10056" spans="6:10">
      <c r="F10056" s="12" t="s">
        <v>2</v>
      </c>
      <c r="G10056" s="12" t="s">
        <v>2</v>
      </c>
      <c r="I10056" s="12" t="s">
        <v>2</v>
      </c>
      <c r="J10056" s="12" t="s">
        <v>2</v>
      </c>
    </row>
    <row r="10057" spans="6:10">
      <c r="F10057" s="12" t="s">
        <v>2</v>
      </c>
      <c r="G10057" s="12" t="s">
        <v>2</v>
      </c>
      <c r="I10057" s="12" t="s">
        <v>2</v>
      </c>
      <c r="J10057" s="12" t="s">
        <v>2</v>
      </c>
    </row>
    <row r="10058" spans="6:10">
      <c r="F10058" s="12" t="s">
        <v>2</v>
      </c>
      <c r="G10058" s="12" t="s">
        <v>2</v>
      </c>
      <c r="I10058" s="12" t="s">
        <v>2</v>
      </c>
      <c r="J10058" s="12" t="s">
        <v>2</v>
      </c>
    </row>
    <row r="10059" spans="6:10">
      <c r="F10059" s="12" t="s">
        <v>2</v>
      </c>
      <c r="G10059" s="12" t="s">
        <v>2</v>
      </c>
      <c r="I10059" s="12" t="s">
        <v>2</v>
      </c>
      <c r="J10059" s="12" t="s">
        <v>2</v>
      </c>
    </row>
    <row r="10060" spans="6:10">
      <c r="F10060" s="12" t="s">
        <v>2</v>
      </c>
      <c r="G10060" s="12" t="s">
        <v>2</v>
      </c>
      <c r="I10060" s="12" t="s">
        <v>2</v>
      </c>
      <c r="J10060" s="12" t="s">
        <v>2</v>
      </c>
    </row>
    <row r="10061" spans="6:10">
      <c r="F10061" s="12" t="s">
        <v>2</v>
      </c>
      <c r="G10061" s="12" t="s">
        <v>2</v>
      </c>
      <c r="I10061" s="12" t="s">
        <v>2</v>
      </c>
      <c r="J10061" s="12" t="s">
        <v>2</v>
      </c>
    </row>
    <row r="10062" spans="6:10">
      <c r="F10062" s="12" t="s">
        <v>2</v>
      </c>
      <c r="G10062" s="12" t="s">
        <v>2</v>
      </c>
      <c r="I10062" s="12" t="s">
        <v>2</v>
      </c>
      <c r="J10062" s="12" t="s">
        <v>2</v>
      </c>
    </row>
    <row r="10063" spans="6:10">
      <c r="F10063" s="12" t="s">
        <v>2</v>
      </c>
      <c r="G10063" s="12" t="s">
        <v>2</v>
      </c>
      <c r="I10063" s="12" t="s">
        <v>2</v>
      </c>
      <c r="J10063" s="12" t="s">
        <v>2</v>
      </c>
    </row>
    <row r="10064" spans="6:10">
      <c r="F10064" s="12" t="s">
        <v>2</v>
      </c>
      <c r="G10064" s="12" t="s">
        <v>2</v>
      </c>
      <c r="I10064" s="12" t="s">
        <v>2</v>
      </c>
      <c r="J10064" s="12" t="s">
        <v>2</v>
      </c>
    </row>
    <row r="10065" spans="6:10">
      <c r="F10065" s="12" t="s">
        <v>2</v>
      </c>
      <c r="G10065" s="12" t="s">
        <v>2</v>
      </c>
      <c r="I10065" s="12" t="s">
        <v>2</v>
      </c>
      <c r="J10065" s="12" t="s">
        <v>2</v>
      </c>
    </row>
    <row r="10066" spans="6:10">
      <c r="F10066" s="12" t="s">
        <v>2</v>
      </c>
      <c r="G10066" s="12" t="s">
        <v>2</v>
      </c>
      <c r="I10066" s="12" t="s">
        <v>2</v>
      </c>
      <c r="J10066" s="12" t="s">
        <v>2</v>
      </c>
    </row>
    <row r="10067" spans="6:10">
      <c r="F10067" s="12" t="s">
        <v>2</v>
      </c>
      <c r="G10067" s="12" t="s">
        <v>2</v>
      </c>
      <c r="I10067" s="12" t="s">
        <v>2</v>
      </c>
      <c r="J10067" s="12" t="s">
        <v>2</v>
      </c>
    </row>
    <row r="10068" spans="6:10">
      <c r="F10068" s="12" t="s">
        <v>2</v>
      </c>
      <c r="G10068" s="12" t="s">
        <v>2</v>
      </c>
      <c r="I10068" s="12" t="s">
        <v>2</v>
      </c>
      <c r="J10068" s="12" t="s">
        <v>2</v>
      </c>
    </row>
    <row r="10069" spans="6:10">
      <c r="F10069" s="12" t="s">
        <v>2</v>
      </c>
      <c r="G10069" s="12" t="s">
        <v>2</v>
      </c>
      <c r="I10069" s="12" t="s">
        <v>2</v>
      </c>
      <c r="J10069" s="12" t="s">
        <v>2</v>
      </c>
    </row>
    <row r="10070" spans="6:10">
      <c r="F10070" s="12" t="s">
        <v>2</v>
      </c>
      <c r="G10070" s="12" t="s">
        <v>2</v>
      </c>
      <c r="I10070" s="12" t="s">
        <v>2</v>
      </c>
      <c r="J10070" s="12" t="s">
        <v>2</v>
      </c>
    </row>
    <row r="10071" spans="6:10">
      <c r="F10071" s="12" t="s">
        <v>2</v>
      </c>
      <c r="G10071" s="12" t="s">
        <v>2</v>
      </c>
      <c r="I10071" s="12" t="s">
        <v>2</v>
      </c>
      <c r="J10071" s="12" t="s">
        <v>2</v>
      </c>
    </row>
    <row r="10072" spans="6:10">
      <c r="F10072" s="12" t="s">
        <v>2</v>
      </c>
      <c r="G10072" s="12" t="s">
        <v>2</v>
      </c>
      <c r="I10072" s="12" t="s">
        <v>2</v>
      </c>
      <c r="J10072" s="12" t="s">
        <v>2</v>
      </c>
    </row>
    <row r="10073" spans="6:10">
      <c r="F10073" s="12" t="s">
        <v>2</v>
      </c>
      <c r="G10073" s="12" t="s">
        <v>2</v>
      </c>
      <c r="I10073" s="12" t="s">
        <v>2</v>
      </c>
      <c r="J10073" s="12" t="s">
        <v>2</v>
      </c>
    </row>
    <row r="10074" spans="6:10">
      <c r="F10074" s="12" t="s">
        <v>2</v>
      </c>
      <c r="G10074" s="12" t="s">
        <v>2</v>
      </c>
      <c r="I10074" s="12" t="s">
        <v>2</v>
      </c>
      <c r="J10074" s="12" t="s">
        <v>2</v>
      </c>
    </row>
    <row r="10075" spans="6:10">
      <c r="F10075" s="12" t="s">
        <v>2</v>
      </c>
      <c r="G10075" s="12" t="s">
        <v>2</v>
      </c>
      <c r="I10075" s="12" t="s">
        <v>2</v>
      </c>
      <c r="J10075" s="12" t="s">
        <v>2</v>
      </c>
    </row>
    <row r="10076" spans="6:10">
      <c r="F10076" s="12" t="s">
        <v>2</v>
      </c>
      <c r="G10076" s="12" t="s">
        <v>2</v>
      </c>
      <c r="I10076" s="12" t="s">
        <v>2</v>
      </c>
      <c r="J10076" s="12" t="s">
        <v>2</v>
      </c>
    </row>
    <row r="10077" spans="6:10">
      <c r="F10077" s="12" t="s">
        <v>2</v>
      </c>
      <c r="G10077" s="12" t="s">
        <v>2</v>
      </c>
      <c r="I10077" s="12" t="s">
        <v>2</v>
      </c>
      <c r="J10077" s="12" t="s">
        <v>2</v>
      </c>
    </row>
    <row r="10078" spans="6:10">
      <c r="F10078" s="12" t="s">
        <v>2</v>
      </c>
      <c r="G10078" s="12" t="s">
        <v>2</v>
      </c>
      <c r="I10078" s="12" t="s">
        <v>2</v>
      </c>
      <c r="J10078" s="12" t="s">
        <v>2</v>
      </c>
    </row>
    <row r="10079" spans="6:10">
      <c r="F10079" s="12" t="s">
        <v>2</v>
      </c>
      <c r="G10079" s="12" t="s">
        <v>2</v>
      </c>
      <c r="I10079" s="12" t="s">
        <v>2</v>
      </c>
      <c r="J10079" s="12" t="s">
        <v>2</v>
      </c>
    </row>
    <row r="10080" spans="6:10">
      <c r="F10080" s="12" t="s">
        <v>2</v>
      </c>
      <c r="G10080" s="12" t="s">
        <v>2</v>
      </c>
      <c r="I10080" s="12" t="s">
        <v>2</v>
      </c>
      <c r="J10080" s="12" t="s">
        <v>2</v>
      </c>
    </row>
    <row r="10081" spans="6:10">
      <c r="F10081" s="12" t="s">
        <v>2</v>
      </c>
      <c r="G10081" s="12" t="s">
        <v>2</v>
      </c>
      <c r="I10081" s="12" t="s">
        <v>2</v>
      </c>
      <c r="J10081" s="12" t="s">
        <v>2</v>
      </c>
    </row>
    <row r="10082" spans="6:10">
      <c r="F10082" s="12" t="s">
        <v>2</v>
      </c>
      <c r="G10082" s="12" t="s">
        <v>2</v>
      </c>
      <c r="I10082" s="12" t="s">
        <v>2</v>
      </c>
      <c r="J10082" s="12" t="s">
        <v>2</v>
      </c>
    </row>
    <row r="10083" spans="6:10">
      <c r="F10083" s="12" t="s">
        <v>2</v>
      </c>
      <c r="G10083" s="12" t="s">
        <v>2</v>
      </c>
      <c r="I10083" s="12" t="s">
        <v>2</v>
      </c>
      <c r="J10083" s="12" t="s">
        <v>2</v>
      </c>
    </row>
    <row r="10084" spans="6:10">
      <c r="F10084" s="12" t="s">
        <v>2</v>
      </c>
      <c r="G10084" s="12" t="s">
        <v>2</v>
      </c>
      <c r="I10084" s="12" t="s">
        <v>2</v>
      </c>
      <c r="J10084" s="12" t="s">
        <v>2</v>
      </c>
    </row>
    <row r="10085" spans="6:10">
      <c r="F10085" s="12" t="s">
        <v>2</v>
      </c>
      <c r="G10085" s="12" t="s">
        <v>2</v>
      </c>
      <c r="I10085" s="12" t="s">
        <v>2</v>
      </c>
      <c r="J10085" s="12" t="s">
        <v>2</v>
      </c>
    </row>
    <row r="10086" spans="6:10">
      <c r="F10086" s="12" t="s">
        <v>2</v>
      </c>
      <c r="G10086" s="12" t="s">
        <v>2</v>
      </c>
      <c r="I10086" s="12" t="s">
        <v>2</v>
      </c>
      <c r="J10086" s="12" t="s">
        <v>2</v>
      </c>
    </row>
    <row r="10087" spans="6:10">
      <c r="F10087" s="12" t="s">
        <v>2</v>
      </c>
      <c r="G10087" s="12" t="s">
        <v>2</v>
      </c>
      <c r="I10087" s="12" t="s">
        <v>2</v>
      </c>
      <c r="J10087" s="12" t="s">
        <v>2</v>
      </c>
    </row>
    <row r="10088" spans="6:10">
      <c r="F10088" s="12" t="s">
        <v>2</v>
      </c>
      <c r="G10088" s="12" t="s">
        <v>2</v>
      </c>
      <c r="I10088" s="12" t="s">
        <v>2</v>
      </c>
      <c r="J10088" s="12" t="s">
        <v>2</v>
      </c>
    </row>
    <row r="10089" spans="6:10">
      <c r="F10089" s="12" t="s">
        <v>2</v>
      </c>
      <c r="G10089" s="12" t="s">
        <v>2</v>
      </c>
      <c r="I10089" s="12" t="s">
        <v>2</v>
      </c>
      <c r="J10089" s="12" t="s">
        <v>2</v>
      </c>
    </row>
    <row r="10090" spans="6:10">
      <c r="F10090" s="12" t="s">
        <v>2</v>
      </c>
      <c r="G10090" s="12" t="s">
        <v>2</v>
      </c>
      <c r="I10090" s="12" t="s">
        <v>2</v>
      </c>
      <c r="J10090" s="12" t="s">
        <v>2</v>
      </c>
    </row>
    <row r="10091" spans="6:10">
      <c r="F10091" s="12" t="s">
        <v>2</v>
      </c>
      <c r="G10091" s="12" t="s">
        <v>2</v>
      </c>
      <c r="I10091" s="12" t="s">
        <v>2</v>
      </c>
      <c r="J10091" s="12" t="s">
        <v>2</v>
      </c>
    </row>
    <row r="10092" spans="6:10">
      <c r="F10092" s="12" t="s">
        <v>2</v>
      </c>
      <c r="G10092" s="12" t="s">
        <v>2</v>
      </c>
      <c r="I10092" s="12" t="s">
        <v>2</v>
      </c>
      <c r="J10092" s="12" t="s">
        <v>2</v>
      </c>
    </row>
    <row r="10093" spans="6:10">
      <c r="F10093" s="12" t="s">
        <v>2</v>
      </c>
      <c r="G10093" s="12" t="s">
        <v>2</v>
      </c>
      <c r="I10093" s="12" t="s">
        <v>2</v>
      </c>
      <c r="J10093" s="12" t="s">
        <v>2</v>
      </c>
    </row>
    <row r="10094" spans="6:10">
      <c r="F10094" s="12" t="s">
        <v>2</v>
      </c>
      <c r="G10094" s="12" t="s">
        <v>2</v>
      </c>
      <c r="I10094" s="12" t="s">
        <v>2</v>
      </c>
      <c r="J10094" s="12" t="s">
        <v>2</v>
      </c>
    </row>
    <row r="10095" spans="6:10">
      <c r="F10095" s="12" t="s">
        <v>2</v>
      </c>
      <c r="G10095" s="12" t="s">
        <v>2</v>
      </c>
      <c r="I10095" s="12" t="s">
        <v>2</v>
      </c>
      <c r="J10095" s="12" t="s">
        <v>2</v>
      </c>
    </row>
    <row r="10096" spans="6:10">
      <c r="F10096" s="12" t="s">
        <v>2</v>
      </c>
      <c r="G10096" s="12" t="s">
        <v>2</v>
      </c>
      <c r="I10096" s="12" t="s">
        <v>2</v>
      </c>
      <c r="J10096" s="12" t="s">
        <v>2</v>
      </c>
    </row>
    <row r="10097" spans="6:10">
      <c r="F10097" s="12" t="s">
        <v>2</v>
      </c>
      <c r="G10097" s="12" t="s">
        <v>2</v>
      </c>
      <c r="I10097" s="12" t="s">
        <v>2</v>
      </c>
      <c r="J10097" s="12" t="s">
        <v>2</v>
      </c>
    </row>
    <row r="10098" spans="6:10">
      <c r="F10098" s="12" t="s">
        <v>2</v>
      </c>
      <c r="G10098" s="12" t="s">
        <v>2</v>
      </c>
      <c r="I10098" s="12" t="s">
        <v>2</v>
      </c>
      <c r="J10098" s="12" t="s">
        <v>2</v>
      </c>
    </row>
    <row r="10099" spans="6:10">
      <c r="F10099" s="12" t="s">
        <v>2</v>
      </c>
      <c r="G10099" s="12" t="s">
        <v>2</v>
      </c>
      <c r="I10099" s="12" t="s">
        <v>2</v>
      </c>
      <c r="J10099" s="12" t="s">
        <v>2</v>
      </c>
    </row>
    <row r="10100" spans="6:10">
      <c r="F10100" s="12" t="s">
        <v>2</v>
      </c>
      <c r="G10100" s="12" t="s">
        <v>2</v>
      </c>
      <c r="I10100" s="12" t="s">
        <v>2</v>
      </c>
      <c r="J10100" s="12" t="s">
        <v>2</v>
      </c>
    </row>
    <row r="10101" spans="6:10">
      <c r="F10101" s="12" t="s">
        <v>2</v>
      </c>
      <c r="G10101" s="12" t="s">
        <v>2</v>
      </c>
      <c r="I10101" s="12" t="s">
        <v>2</v>
      </c>
      <c r="J10101" s="12" t="s">
        <v>2</v>
      </c>
    </row>
    <row r="10102" spans="6:10">
      <c r="F10102" s="12" t="s">
        <v>2</v>
      </c>
      <c r="G10102" s="12" t="s">
        <v>2</v>
      </c>
      <c r="I10102" s="12" t="s">
        <v>2</v>
      </c>
      <c r="J10102" s="12" t="s">
        <v>2</v>
      </c>
    </row>
    <row r="10103" spans="6:10">
      <c r="F10103" s="12" t="s">
        <v>2</v>
      </c>
      <c r="G10103" s="12" t="s">
        <v>2</v>
      </c>
      <c r="I10103" s="12" t="s">
        <v>2</v>
      </c>
      <c r="J10103" s="12" t="s">
        <v>2</v>
      </c>
    </row>
    <row r="10104" spans="6:10">
      <c r="F10104" s="12" t="s">
        <v>2</v>
      </c>
      <c r="G10104" s="12" t="s">
        <v>2</v>
      </c>
      <c r="I10104" s="12" t="s">
        <v>2</v>
      </c>
      <c r="J10104" s="12" t="s">
        <v>2</v>
      </c>
    </row>
    <row r="10105" spans="6:10">
      <c r="F10105" s="12" t="s">
        <v>2</v>
      </c>
      <c r="G10105" s="12" t="s">
        <v>2</v>
      </c>
      <c r="I10105" s="12" t="s">
        <v>2</v>
      </c>
      <c r="J10105" s="12" t="s">
        <v>2</v>
      </c>
    </row>
    <row r="10106" spans="6:10">
      <c r="F10106" s="12" t="s">
        <v>2</v>
      </c>
      <c r="G10106" s="12" t="s">
        <v>2</v>
      </c>
      <c r="I10106" s="12" t="s">
        <v>2</v>
      </c>
      <c r="J10106" s="12" t="s">
        <v>2</v>
      </c>
    </row>
    <row r="10107" spans="6:10">
      <c r="F10107" s="12" t="s">
        <v>2</v>
      </c>
      <c r="G10107" s="12" t="s">
        <v>2</v>
      </c>
      <c r="I10107" s="12" t="s">
        <v>2</v>
      </c>
      <c r="J10107" s="12" t="s">
        <v>2</v>
      </c>
    </row>
    <row r="10108" spans="6:10">
      <c r="F10108" s="12" t="s">
        <v>2</v>
      </c>
      <c r="G10108" s="12" t="s">
        <v>2</v>
      </c>
      <c r="I10108" s="12" t="s">
        <v>2</v>
      </c>
      <c r="J10108" s="12" t="s">
        <v>2</v>
      </c>
    </row>
    <row r="10109" spans="6:10">
      <c r="F10109" s="12" t="s">
        <v>2</v>
      </c>
      <c r="G10109" s="12" t="s">
        <v>2</v>
      </c>
      <c r="I10109" s="12" t="s">
        <v>2</v>
      </c>
      <c r="J10109" s="12" t="s">
        <v>2</v>
      </c>
    </row>
    <row r="10110" spans="6:10">
      <c r="F10110" s="12" t="s">
        <v>2</v>
      </c>
      <c r="G10110" s="12" t="s">
        <v>2</v>
      </c>
      <c r="I10110" s="12" t="s">
        <v>2</v>
      </c>
      <c r="J10110" s="12" t="s">
        <v>2</v>
      </c>
    </row>
    <row r="10111" spans="6:10">
      <c r="F10111" s="12" t="s">
        <v>2</v>
      </c>
      <c r="G10111" s="12" t="s">
        <v>2</v>
      </c>
      <c r="I10111" s="12" t="s">
        <v>2</v>
      </c>
      <c r="J10111" s="12" t="s">
        <v>2</v>
      </c>
    </row>
    <row r="10112" spans="6:10">
      <c r="F10112" s="12" t="s">
        <v>2</v>
      </c>
      <c r="G10112" s="12" t="s">
        <v>2</v>
      </c>
      <c r="I10112" s="12" t="s">
        <v>2</v>
      </c>
      <c r="J10112" s="12" t="s">
        <v>2</v>
      </c>
    </row>
    <row r="10113" spans="6:10">
      <c r="F10113" s="12" t="s">
        <v>2</v>
      </c>
      <c r="G10113" s="12" t="s">
        <v>2</v>
      </c>
      <c r="I10113" s="12" t="s">
        <v>2</v>
      </c>
      <c r="J10113" s="12" t="s">
        <v>2</v>
      </c>
    </row>
    <row r="10114" spans="6:10">
      <c r="F10114" s="12" t="s">
        <v>2</v>
      </c>
      <c r="G10114" s="12" t="s">
        <v>2</v>
      </c>
      <c r="I10114" s="12" t="s">
        <v>2</v>
      </c>
      <c r="J10114" s="12" t="s">
        <v>2</v>
      </c>
    </row>
    <row r="10115" spans="6:10">
      <c r="F10115" s="12" t="s">
        <v>2</v>
      </c>
      <c r="G10115" s="12" t="s">
        <v>2</v>
      </c>
      <c r="I10115" s="12" t="s">
        <v>2</v>
      </c>
      <c r="J10115" s="12" t="s">
        <v>2</v>
      </c>
    </row>
    <row r="10116" spans="6:10">
      <c r="F10116" s="12" t="s">
        <v>2</v>
      </c>
      <c r="G10116" s="12" t="s">
        <v>2</v>
      </c>
      <c r="I10116" s="12" t="s">
        <v>2</v>
      </c>
      <c r="J10116" s="12" t="s">
        <v>2</v>
      </c>
    </row>
    <row r="10117" spans="6:10">
      <c r="F10117" s="12" t="s">
        <v>2</v>
      </c>
      <c r="G10117" s="12" t="s">
        <v>2</v>
      </c>
      <c r="I10117" s="12" t="s">
        <v>2</v>
      </c>
      <c r="J10117" s="12" t="s">
        <v>2</v>
      </c>
    </row>
    <row r="10118" spans="6:10">
      <c r="F10118" s="12" t="s">
        <v>2</v>
      </c>
      <c r="G10118" s="12" t="s">
        <v>2</v>
      </c>
      <c r="I10118" s="12" t="s">
        <v>2</v>
      </c>
      <c r="J10118" s="12" t="s">
        <v>2</v>
      </c>
    </row>
    <row r="10119" spans="6:10">
      <c r="F10119" s="12" t="s">
        <v>2</v>
      </c>
      <c r="G10119" s="12" t="s">
        <v>2</v>
      </c>
      <c r="I10119" s="12" t="s">
        <v>2</v>
      </c>
      <c r="J10119" s="12" t="s">
        <v>2</v>
      </c>
    </row>
    <row r="10120" spans="6:10">
      <c r="F10120" s="12" t="s">
        <v>2</v>
      </c>
      <c r="G10120" s="12" t="s">
        <v>2</v>
      </c>
      <c r="I10120" s="12" t="s">
        <v>2</v>
      </c>
      <c r="J10120" s="12" t="s">
        <v>2</v>
      </c>
    </row>
    <row r="10121" spans="6:10">
      <c r="F10121" s="12" t="s">
        <v>2</v>
      </c>
      <c r="G10121" s="12" t="s">
        <v>2</v>
      </c>
      <c r="I10121" s="12" t="s">
        <v>2</v>
      </c>
      <c r="J10121" s="12" t="s">
        <v>2</v>
      </c>
    </row>
    <row r="10122" spans="6:10">
      <c r="F10122" s="12" t="s">
        <v>2</v>
      </c>
      <c r="G10122" s="12" t="s">
        <v>2</v>
      </c>
      <c r="I10122" s="12" t="s">
        <v>2</v>
      </c>
      <c r="J10122" s="12" t="s">
        <v>2</v>
      </c>
    </row>
    <row r="10123" spans="6:10">
      <c r="F10123" s="12" t="s">
        <v>2</v>
      </c>
      <c r="G10123" s="12" t="s">
        <v>2</v>
      </c>
      <c r="I10123" s="12" t="s">
        <v>2</v>
      </c>
      <c r="J10123" s="12" t="s">
        <v>2</v>
      </c>
    </row>
    <row r="10124" spans="6:10">
      <c r="F10124" s="12" t="s">
        <v>2</v>
      </c>
      <c r="G10124" s="12" t="s">
        <v>2</v>
      </c>
      <c r="I10124" s="12" t="s">
        <v>2</v>
      </c>
      <c r="J10124" s="12" t="s">
        <v>2</v>
      </c>
    </row>
    <row r="10125" spans="6:10">
      <c r="F10125" s="12" t="s">
        <v>2</v>
      </c>
      <c r="G10125" s="12" t="s">
        <v>2</v>
      </c>
      <c r="I10125" s="12" t="s">
        <v>2</v>
      </c>
      <c r="J10125" s="12" t="s">
        <v>2</v>
      </c>
    </row>
    <row r="10126" spans="6:10">
      <c r="F10126" s="12" t="s">
        <v>2</v>
      </c>
      <c r="G10126" s="12" t="s">
        <v>2</v>
      </c>
      <c r="I10126" s="12" t="s">
        <v>2</v>
      </c>
      <c r="J10126" s="12" t="s">
        <v>2</v>
      </c>
    </row>
    <row r="10127" spans="6:10">
      <c r="F10127" s="12" t="s">
        <v>2</v>
      </c>
      <c r="G10127" s="12" t="s">
        <v>2</v>
      </c>
      <c r="I10127" s="12" t="s">
        <v>2</v>
      </c>
      <c r="J10127" s="12" t="s">
        <v>2</v>
      </c>
    </row>
    <row r="10128" spans="6:10">
      <c r="F10128" s="12" t="s">
        <v>2</v>
      </c>
      <c r="G10128" s="12" t="s">
        <v>2</v>
      </c>
      <c r="I10128" s="12" t="s">
        <v>2</v>
      </c>
      <c r="J10128" s="12" t="s">
        <v>2</v>
      </c>
    </row>
    <row r="10129" spans="6:10">
      <c r="F10129" s="12" t="s">
        <v>2</v>
      </c>
      <c r="G10129" s="12" t="s">
        <v>2</v>
      </c>
      <c r="I10129" s="12" t="s">
        <v>2</v>
      </c>
      <c r="J10129" s="12" t="s">
        <v>2</v>
      </c>
    </row>
    <row r="10130" spans="6:10">
      <c r="F10130" s="12" t="s">
        <v>2</v>
      </c>
      <c r="G10130" s="12" t="s">
        <v>2</v>
      </c>
      <c r="I10130" s="12" t="s">
        <v>2</v>
      </c>
      <c r="J10130" s="12" t="s">
        <v>2</v>
      </c>
    </row>
    <row r="10131" spans="6:10">
      <c r="F10131" s="12" t="s">
        <v>2</v>
      </c>
      <c r="G10131" s="12" t="s">
        <v>2</v>
      </c>
      <c r="I10131" s="12" t="s">
        <v>2</v>
      </c>
      <c r="J10131" s="12" t="s">
        <v>2</v>
      </c>
    </row>
    <row r="10132" spans="6:10">
      <c r="F10132" s="12" t="s">
        <v>2</v>
      </c>
      <c r="G10132" s="12" t="s">
        <v>2</v>
      </c>
      <c r="I10132" s="12" t="s">
        <v>2</v>
      </c>
      <c r="J10132" s="12" t="s">
        <v>2</v>
      </c>
    </row>
    <row r="10133" spans="6:10">
      <c r="F10133" s="12" t="s">
        <v>2</v>
      </c>
      <c r="G10133" s="12" t="s">
        <v>2</v>
      </c>
      <c r="I10133" s="12" t="s">
        <v>2</v>
      </c>
      <c r="J10133" s="12" t="s">
        <v>2</v>
      </c>
    </row>
    <row r="10134" spans="6:10">
      <c r="F10134" s="12" t="s">
        <v>2</v>
      </c>
      <c r="G10134" s="12" t="s">
        <v>2</v>
      </c>
      <c r="I10134" s="12" t="s">
        <v>2</v>
      </c>
      <c r="J10134" s="12" t="s">
        <v>2</v>
      </c>
    </row>
    <row r="10135" spans="6:10">
      <c r="F10135" s="12" t="s">
        <v>2</v>
      </c>
      <c r="G10135" s="12" t="s">
        <v>2</v>
      </c>
      <c r="I10135" s="12" t="s">
        <v>2</v>
      </c>
      <c r="J10135" s="12" t="s">
        <v>2</v>
      </c>
    </row>
    <row r="10136" spans="6:10">
      <c r="F10136" s="12" t="s">
        <v>2</v>
      </c>
      <c r="G10136" s="12" t="s">
        <v>2</v>
      </c>
      <c r="I10136" s="12" t="s">
        <v>2</v>
      </c>
      <c r="J10136" s="12" t="s">
        <v>2</v>
      </c>
    </row>
    <row r="10137" spans="6:10">
      <c r="F10137" s="12" t="s">
        <v>2</v>
      </c>
      <c r="G10137" s="12" t="s">
        <v>2</v>
      </c>
      <c r="I10137" s="12" t="s">
        <v>2</v>
      </c>
      <c r="J10137" s="12" t="s">
        <v>2</v>
      </c>
    </row>
    <row r="10138" spans="6:10">
      <c r="F10138" s="12" t="s">
        <v>2</v>
      </c>
      <c r="G10138" s="12" t="s">
        <v>2</v>
      </c>
      <c r="I10138" s="12" t="s">
        <v>2</v>
      </c>
      <c r="J10138" s="12" t="s">
        <v>2</v>
      </c>
    </row>
    <row r="10139" spans="6:10">
      <c r="F10139" s="12" t="s">
        <v>2</v>
      </c>
      <c r="G10139" s="12" t="s">
        <v>2</v>
      </c>
      <c r="I10139" s="12" t="s">
        <v>2</v>
      </c>
      <c r="J10139" s="12" t="s">
        <v>2</v>
      </c>
    </row>
    <row r="10140" spans="6:10">
      <c r="F10140" s="12" t="s">
        <v>2</v>
      </c>
      <c r="G10140" s="12" t="s">
        <v>2</v>
      </c>
      <c r="I10140" s="12" t="s">
        <v>2</v>
      </c>
      <c r="J10140" s="12" t="s">
        <v>2</v>
      </c>
    </row>
    <row r="10141" spans="6:10">
      <c r="F10141" s="12" t="s">
        <v>2</v>
      </c>
      <c r="G10141" s="12" t="s">
        <v>2</v>
      </c>
      <c r="I10141" s="12" t="s">
        <v>2</v>
      </c>
      <c r="J10141" s="12" t="s">
        <v>2</v>
      </c>
    </row>
    <row r="10142" spans="6:10">
      <c r="F10142" s="12" t="s">
        <v>2</v>
      </c>
      <c r="G10142" s="12" t="s">
        <v>2</v>
      </c>
      <c r="I10142" s="12" t="s">
        <v>2</v>
      </c>
      <c r="J10142" s="12" t="s">
        <v>2</v>
      </c>
    </row>
    <row r="10143" spans="6:10">
      <c r="F10143" s="12" t="s">
        <v>2</v>
      </c>
      <c r="G10143" s="12" t="s">
        <v>2</v>
      </c>
      <c r="I10143" s="12" t="s">
        <v>2</v>
      </c>
      <c r="J10143" s="12" t="s">
        <v>2</v>
      </c>
    </row>
    <row r="10144" spans="6:10">
      <c r="F10144" s="12" t="s">
        <v>2</v>
      </c>
      <c r="G10144" s="12" t="s">
        <v>2</v>
      </c>
      <c r="I10144" s="12" t="s">
        <v>2</v>
      </c>
      <c r="J10144" s="12" t="s">
        <v>2</v>
      </c>
    </row>
    <row r="10145" spans="6:10">
      <c r="F10145" s="12" t="s">
        <v>2</v>
      </c>
      <c r="G10145" s="12" t="s">
        <v>2</v>
      </c>
      <c r="I10145" s="12" t="s">
        <v>2</v>
      </c>
      <c r="J10145" s="12" t="s">
        <v>2</v>
      </c>
    </row>
    <row r="10146" spans="6:10">
      <c r="F10146" s="12" t="s">
        <v>2</v>
      </c>
      <c r="G10146" s="12" t="s">
        <v>2</v>
      </c>
      <c r="I10146" s="12" t="s">
        <v>2</v>
      </c>
      <c r="J10146" s="12" t="s">
        <v>2</v>
      </c>
    </row>
    <row r="10147" spans="6:10">
      <c r="F10147" s="12" t="s">
        <v>2</v>
      </c>
      <c r="G10147" s="12" t="s">
        <v>2</v>
      </c>
      <c r="I10147" s="12" t="s">
        <v>2</v>
      </c>
      <c r="J10147" s="12" t="s">
        <v>2</v>
      </c>
    </row>
    <row r="10148" spans="6:10">
      <c r="F10148" s="12" t="s">
        <v>2</v>
      </c>
      <c r="G10148" s="12" t="s">
        <v>2</v>
      </c>
      <c r="I10148" s="12" t="s">
        <v>2</v>
      </c>
      <c r="J10148" s="12" t="s">
        <v>2</v>
      </c>
    </row>
    <row r="10149" spans="6:10">
      <c r="F10149" s="12" t="s">
        <v>2</v>
      </c>
      <c r="G10149" s="12" t="s">
        <v>2</v>
      </c>
      <c r="I10149" s="12" t="s">
        <v>2</v>
      </c>
      <c r="J10149" s="12" t="s">
        <v>2</v>
      </c>
    </row>
    <row r="10150" spans="6:10">
      <c r="F10150" s="12" t="s">
        <v>2</v>
      </c>
      <c r="G10150" s="12" t="s">
        <v>2</v>
      </c>
      <c r="I10150" s="12" t="s">
        <v>2</v>
      </c>
      <c r="J10150" s="12" t="s">
        <v>2</v>
      </c>
    </row>
    <row r="10151" spans="6:10">
      <c r="F10151" s="12" t="s">
        <v>2</v>
      </c>
      <c r="G10151" s="12" t="s">
        <v>2</v>
      </c>
      <c r="I10151" s="12" t="s">
        <v>2</v>
      </c>
      <c r="J10151" s="12" t="s">
        <v>2</v>
      </c>
    </row>
    <row r="10152" spans="6:10">
      <c r="F10152" s="12" t="s">
        <v>2</v>
      </c>
      <c r="G10152" s="12" t="s">
        <v>2</v>
      </c>
      <c r="I10152" s="12" t="s">
        <v>2</v>
      </c>
      <c r="J10152" s="12" t="s">
        <v>2</v>
      </c>
    </row>
    <row r="10153" spans="6:10">
      <c r="F10153" s="12" t="s">
        <v>2</v>
      </c>
      <c r="G10153" s="12" t="s">
        <v>2</v>
      </c>
      <c r="I10153" s="12" t="s">
        <v>2</v>
      </c>
      <c r="J10153" s="12" t="s">
        <v>2</v>
      </c>
    </row>
    <row r="10154" spans="6:10">
      <c r="F10154" s="12" t="s">
        <v>2</v>
      </c>
      <c r="G10154" s="12" t="s">
        <v>2</v>
      </c>
      <c r="I10154" s="12" t="s">
        <v>2</v>
      </c>
      <c r="J10154" s="12" t="s">
        <v>2</v>
      </c>
    </row>
    <row r="10155" spans="6:10">
      <c r="F10155" s="12" t="s">
        <v>2</v>
      </c>
      <c r="G10155" s="12" t="s">
        <v>2</v>
      </c>
      <c r="I10155" s="12" t="s">
        <v>2</v>
      </c>
      <c r="J10155" s="12" t="s">
        <v>2</v>
      </c>
    </row>
    <row r="10156" spans="6:10">
      <c r="F10156" s="12" t="s">
        <v>2</v>
      </c>
      <c r="G10156" s="12" t="s">
        <v>2</v>
      </c>
      <c r="I10156" s="12" t="s">
        <v>2</v>
      </c>
      <c r="J10156" s="12" t="s">
        <v>2</v>
      </c>
    </row>
    <row r="10157" spans="6:10">
      <c r="F10157" s="12" t="s">
        <v>2</v>
      </c>
      <c r="G10157" s="12" t="s">
        <v>2</v>
      </c>
      <c r="I10157" s="12" t="s">
        <v>2</v>
      </c>
      <c r="J10157" s="12" t="s">
        <v>2</v>
      </c>
    </row>
    <row r="10158" spans="6:10">
      <c r="F10158" s="12" t="s">
        <v>2</v>
      </c>
      <c r="G10158" s="12" t="s">
        <v>2</v>
      </c>
      <c r="I10158" s="12" t="s">
        <v>2</v>
      </c>
      <c r="J10158" s="12" t="s">
        <v>2</v>
      </c>
    </row>
    <row r="10159" spans="6:10">
      <c r="F10159" s="12" t="s">
        <v>2</v>
      </c>
      <c r="G10159" s="12" t="s">
        <v>2</v>
      </c>
      <c r="I10159" s="12" t="s">
        <v>2</v>
      </c>
      <c r="J10159" s="12" t="s">
        <v>2</v>
      </c>
    </row>
    <row r="10160" spans="6:10">
      <c r="F10160" s="12" t="s">
        <v>2</v>
      </c>
      <c r="G10160" s="12" t="s">
        <v>2</v>
      </c>
      <c r="I10160" s="12" t="s">
        <v>2</v>
      </c>
      <c r="J10160" s="12" t="s">
        <v>2</v>
      </c>
    </row>
    <row r="10161" spans="6:10">
      <c r="F10161" s="12" t="s">
        <v>2</v>
      </c>
      <c r="G10161" s="12" t="s">
        <v>2</v>
      </c>
      <c r="I10161" s="12" t="s">
        <v>2</v>
      </c>
      <c r="J10161" s="12" t="s">
        <v>2</v>
      </c>
    </row>
    <row r="10162" spans="6:10">
      <c r="F10162" s="12" t="s">
        <v>2</v>
      </c>
      <c r="G10162" s="12" t="s">
        <v>2</v>
      </c>
      <c r="I10162" s="12" t="s">
        <v>2</v>
      </c>
      <c r="J10162" s="12" t="s">
        <v>2</v>
      </c>
    </row>
    <row r="10163" spans="6:10">
      <c r="F10163" s="12" t="s">
        <v>2</v>
      </c>
      <c r="G10163" s="12" t="s">
        <v>2</v>
      </c>
      <c r="I10163" s="12" t="s">
        <v>2</v>
      </c>
      <c r="J10163" s="12" t="s">
        <v>2</v>
      </c>
    </row>
    <row r="10164" spans="6:10">
      <c r="F10164" s="12" t="s">
        <v>2</v>
      </c>
      <c r="G10164" s="12" t="s">
        <v>2</v>
      </c>
      <c r="I10164" s="12" t="s">
        <v>2</v>
      </c>
      <c r="J10164" s="12" t="s">
        <v>2</v>
      </c>
    </row>
    <row r="10165" spans="6:10">
      <c r="F10165" s="12" t="s">
        <v>2</v>
      </c>
      <c r="G10165" s="12" t="s">
        <v>2</v>
      </c>
      <c r="I10165" s="12" t="s">
        <v>2</v>
      </c>
      <c r="J10165" s="12" t="s">
        <v>2</v>
      </c>
    </row>
    <row r="10166" spans="6:10">
      <c r="F10166" s="12" t="s">
        <v>2</v>
      </c>
      <c r="G10166" s="12" t="s">
        <v>2</v>
      </c>
      <c r="I10166" s="12" t="s">
        <v>2</v>
      </c>
      <c r="J10166" s="12" t="s">
        <v>2</v>
      </c>
    </row>
    <row r="10167" spans="6:10">
      <c r="F10167" s="12" t="s">
        <v>2</v>
      </c>
      <c r="G10167" s="12" t="s">
        <v>2</v>
      </c>
      <c r="I10167" s="12" t="s">
        <v>2</v>
      </c>
      <c r="J10167" s="12" t="s">
        <v>2</v>
      </c>
    </row>
    <row r="10168" spans="6:10">
      <c r="F10168" s="12" t="s">
        <v>2</v>
      </c>
      <c r="G10168" s="12" t="s">
        <v>2</v>
      </c>
      <c r="I10168" s="12" t="s">
        <v>2</v>
      </c>
      <c r="J10168" s="12" t="s">
        <v>2</v>
      </c>
    </row>
    <row r="10169" spans="6:10">
      <c r="F10169" s="12" t="s">
        <v>2</v>
      </c>
      <c r="G10169" s="12" t="s">
        <v>2</v>
      </c>
      <c r="I10169" s="12" t="s">
        <v>2</v>
      </c>
      <c r="J10169" s="12" t="s">
        <v>2</v>
      </c>
    </row>
    <row r="10170" spans="6:10">
      <c r="F10170" s="12" t="s">
        <v>2</v>
      </c>
      <c r="G10170" s="12" t="s">
        <v>2</v>
      </c>
      <c r="I10170" s="12" t="s">
        <v>2</v>
      </c>
      <c r="J10170" s="12" t="s">
        <v>2</v>
      </c>
    </row>
    <row r="10171" spans="6:10">
      <c r="F10171" s="12" t="s">
        <v>2</v>
      </c>
      <c r="G10171" s="12" t="s">
        <v>2</v>
      </c>
      <c r="I10171" s="12" t="s">
        <v>2</v>
      </c>
      <c r="J10171" s="12" t="s">
        <v>2</v>
      </c>
    </row>
    <row r="10172" spans="6:10">
      <c r="F10172" s="12" t="s">
        <v>2</v>
      </c>
      <c r="G10172" s="12" t="s">
        <v>2</v>
      </c>
      <c r="I10172" s="12" t="s">
        <v>2</v>
      </c>
      <c r="J10172" s="12" t="s">
        <v>2</v>
      </c>
    </row>
    <row r="10173" spans="6:10">
      <c r="F10173" s="12" t="s">
        <v>2</v>
      </c>
      <c r="G10173" s="12" t="s">
        <v>2</v>
      </c>
      <c r="I10173" s="12" t="s">
        <v>2</v>
      </c>
      <c r="J10173" s="12" t="s">
        <v>2</v>
      </c>
    </row>
    <row r="10174" spans="6:10">
      <c r="F10174" s="12" t="s">
        <v>2</v>
      </c>
      <c r="G10174" s="12" t="s">
        <v>2</v>
      </c>
      <c r="I10174" s="12" t="s">
        <v>2</v>
      </c>
      <c r="J10174" s="12" t="s">
        <v>2</v>
      </c>
    </row>
    <row r="10175" spans="6:10">
      <c r="F10175" s="12" t="s">
        <v>2</v>
      </c>
      <c r="G10175" s="12" t="s">
        <v>2</v>
      </c>
      <c r="I10175" s="12" t="s">
        <v>2</v>
      </c>
      <c r="J10175" s="12" t="s">
        <v>2</v>
      </c>
    </row>
    <row r="10176" spans="6:10">
      <c r="F10176" s="12" t="s">
        <v>2</v>
      </c>
      <c r="G10176" s="12" t="s">
        <v>2</v>
      </c>
      <c r="I10176" s="12" t="s">
        <v>2</v>
      </c>
      <c r="J10176" s="12" t="s">
        <v>2</v>
      </c>
    </row>
    <row r="10177" spans="6:10">
      <c r="F10177" s="12" t="s">
        <v>2</v>
      </c>
      <c r="G10177" s="12" t="s">
        <v>2</v>
      </c>
      <c r="I10177" s="12" t="s">
        <v>2</v>
      </c>
      <c r="J10177" s="12" t="s">
        <v>2</v>
      </c>
    </row>
    <row r="10178" spans="6:10">
      <c r="F10178" s="12" t="s">
        <v>2</v>
      </c>
      <c r="G10178" s="12" t="s">
        <v>2</v>
      </c>
      <c r="I10178" s="12" t="s">
        <v>2</v>
      </c>
      <c r="J10178" s="12" t="s">
        <v>2</v>
      </c>
    </row>
    <row r="10179" spans="6:10">
      <c r="F10179" s="12" t="s">
        <v>2</v>
      </c>
      <c r="G10179" s="12" t="s">
        <v>2</v>
      </c>
      <c r="I10179" s="12" t="s">
        <v>2</v>
      </c>
      <c r="J10179" s="12" t="s">
        <v>2</v>
      </c>
    </row>
    <row r="10180" spans="6:10">
      <c r="F10180" s="12" t="s">
        <v>2</v>
      </c>
      <c r="G10180" s="12" t="s">
        <v>2</v>
      </c>
      <c r="I10180" s="12" t="s">
        <v>2</v>
      </c>
      <c r="J10180" s="12" t="s">
        <v>2</v>
      </c>
    </row>
    <row r="10181" spans="6:10">
      <c r="F10181" s="12" t="s">
        <v>2</v>
      </c>
      <c r="G10181" s="12" t="s">
        <v>2</v>
      </c>
      <c r="I10181" s="12" t="s">
        <v>2</v>
      </c>
      <c r="J10181" s="12" t="s">
        <v>2</v>
      </c>
    </row>
    <row r="10182" spans="6:10">
      <c r="F10182" s="12" t="s">
        <v>2</v>
      </c>
      <c r="G10182" s="12" t="s">
        <v>2</v>
      </c>
      <c r="I10182" s="12" t="s">
        <v>2</v>
      </c>
      <c r="J10182" s="12" t="s">
        <v>2</v>
      </c>
    </row>
    <row r="10183" spans="6:10">
      <c r="F10183" s="12" t="s">
        <v>2</v>
      </c>
      <c r="G10183" s="12" t="s">
        <v>2</v>
      </c>
      <c r="I10183" s="12" t="s">
        <v>2</v>
      </c>
      <c r="J10183" s="12" t="s">
        <v>2</v>
      </c>
    </row>
    <row r="10184" spans="6:10">
      <c r="F10184" s="12" t="s">
        <v>2</v>
      </c>
      <c r="G10184" s="12" t="s">
        <v>2</v>
      </c>
      <c r="I10184" s="12" t="s">
        <v>2</v>
      </c>
      <c r="J10184" s="12" t="s">
        <v>2</v>
      </c>
    </row>
    <row r="10185" spans="6:10">
      <c r="F10185" s="12" t="s">
        <v>2</v>
      </c>
      <c r="G10185" s="12" t="s">
        <v>2</v>
      </c>
      <c r="I10185" s="12" t="s">
        <v>2</v>
      </c>
      <c r="J10185" s="12" t="s">
        <v>2</v>
      </c>
    </row>
    <row r="10186" spans="6:10">
      <c r="F10186" s="12" t="s">
        <v>2</v>
      </c>
      <c r="G10186" s="12" t="s">
        <v>2</v>
      </c>
      <c r="I10186" s="12" t="s">
        <v>2</v>
      </c>
      <c r="J10186" s="12" t="s">
        <v>2</v>
      </c>
    </row>
    <row r="10187" spans="6:10">
      <c r="F10187" s="12" t="s">
        <v>2</v>
      </c>
      <c r="G10187" s="12" t="s">
        <v>2</v>
      </c>
      <c r="I10187" s="12" t="s">
        <v>2</v>
      </c>
      <c r="J10187" s="12" t="s">
        <v>2</v>
      </c>
    </row>
    <row r="10188" spans="6:10">
      <c r="F10188" s="12" t="s">
        <v>2</v>
      </c>
      <c r="G10188" s="12" t="s">
        <v>2</v>
      </c>
      <c r="I10188" s="12" t="s">
        <v>2</v>
      </c>
      <c r="J10188" s="12" t="s">
        <v>2</v>
      </c>
    </row>
    <row r="10189" spans="6:10">
      <c r="F10189" s="12" t="s">
        <v>2</v>
      </c>
      <c r="G10189" s="12" t="s">
        <v>2</v>
      </c>
      <c r="I10189" s="12" t="s">
        <v>2</v>
      </c>
      <c r="J10189" s="12" t="s">
        <v>2</v>
      </c>
    </row>
    <row r="10190" spans="6:10">
      <c r="F10190" s="12" t="s">
        <v>2</v>
      </c>
      <c r="G10190" s="12" t="s">
        <v>2</v>
      </c>
      <c r="I10190" s="12" t="s">
        <v>2</v>
      </c>
      <c r="J10190" s="12" t="s">
        <v>2</v>
      </c>
    </row>
    <row r="10191" spans="6:10">
      <c r="F10191" s="12" t="s">
        <v>2</v>
      </c>
      <c r="G10191" s="12" t="s">
        <v>2</v>
      </c>
      <c r="I10191" s="12" t="s">
        <v>2</v>
      </c>
      <c r="J10191" s="12" t="s">
        <v>2</v>
      </c>
    </row>
    <row r="10192" spans="6:10">
      <c r="F10192" s="12" t="s">
        <v>2</v>
      </c>
      <c r="G10192" s="12" t="s">
        <v>2</v>
      </c>
      <c r="I10192" s="12" t="s">
        <v>2</v>
      </c>
      <c r="J10192" s="12" t="s">
        <v>2</v>
      </c>
    </row>
    <row r="10193" spans="6:10">
      <c r="F10193" s="12" t="s">
        <v>2</v>
      </c>
      <c r="G10193" s="12" t="s">
        <v>2</v>
      </c>
      <c r="I10193" s="12" t="s">
        <v>2</v>
      </c>
      <c r="J10193" s="12" t="s">
        <v>2</v>
      </c>
    </row>
    <row r="10194" spans="6:10">
      <c r="F10194" s="12" t="s">
        <v>2</v>
      </c>
      <c r="G10194" s="12" t="s">
        <v>2</v>
      </c>
      <c r="I10194" s="12" t="s">
        <v>2</v>
      </c>
      <c r="J10194" s="12" t="s">
        <v>2</v>
      </c>
    </row>
    <row r="10195" spans="6:10">
      <c r="F10195" s="12" t="s">
        <v>2</v>
      </c>
      <c r="G10195" s="12" t="s">
        <v>2</v>
      </c>
      <c r="I10195" s="12" t="s">
        <v>2</v>
      </c>
      <c r="J10195" s="12" t="s">
        <v>2</v>
      </c>
    </row>
    <row r="10196" spans="6:10">
      <c r="F10196" s="12" t="s">
        <v>2</v>
      </c>
      <c r="G10196" s="12" t="s">
        <v>2</v>
      </c>
      <c r="I10196" s="12" t="s">
        <v>2</v>
      </c>
      <c r="J10196" s="12" t="s">
        <v>2</v>
      </c>
    </row>
    <row r="10197" spans="6:10">
      <c r="F10197" s="12" t="s">
        <v>2</v>
      </c>
      <c r="G10197" s="12" t="s">
        <v>2</v>
      </c>
      <c r="I10197" s="12" t="s">
        <v>2</v>
      </c>
      <c r="J10197" s="12" t="s">
        <v>2</v>
      </c>
    </row>
    <row r="10198" spans="6:10">
      <c r="F10198" s="12" t="s">
        <v>2</v>
      </c>
      <c r="G10198" s="12" t="s">
        <v>2</v>
      </c>
      <c r="I10198" s="12" t="s">
        <v>2</v>
      </c>
      <c r="J10198" s="12" t="s">
        <v>2</v>
      </c>
    </row>
    <row r="10199" spans="6:10">
      <c r="F10199" s="12" t="s">
        <v>2</v>
      </c>
      <c r="G10199" s="12" t="s">
        <v>2</v>
      </c>
      <c r="I10199" s="12" t="s">
        <v>2</v>
      </c>
      <c r="J10199" s="12" t="s">
        <v>2</v>
      </c>
    </row>
    <row r="10200" spans="6:10">
      <c r="F10200" s="12" t="s">
        <v>2</v>
      </c>
      <c r="G10200" s="12" t="s">
        <v>2</v>
      </c>
      <c r="I10200" s="12" t="s">
        <v>2</v>
      </c>
      <c r="J10200" s="12" t="s">
        <v>2</v>
      </c>
    </row>
    <row r="10201" spans="6:10">
      <c r="F10201" s="12" t="s">
        <v>2</v>
      </c>
      <c r="G10201" s="12" t="s">
        <v>2</v>
      </c>
      <c r="I10201" s="12" t="s">
        <v>2</v>
      </c>
      <c r="J10201" s="12" t="s">
        <v>2</v>
      </c>
    </row>
    <row r="10202" spans="6:10">
      <c r="F10202" s="12" t="s">
        <v>2</v>
      </c>
      <c r="G10202" s="12" t="s">
        <v>2</v>
      </c>
      <c r="I10202" s="12" t="s">
        <v>2</v>
      </c>
      <c r="J10202" s="12" t="s">
        <v>2</v>
      </c>
    </row>
    <row r="10203" spans="6:10">
      <c r="F10203" s="12" t="s">
        <v>2</v>
      </c>
      <c r="G10203" s="12" t="s">
        <v>2</v>
      </c>
      <c r="I10203" s="12" t="s">
        <v>2</v>
      </c>
      <c r="J10203" s="12" t="s">
        <v>2</v>
      </c>
    </row>
    <row r="10204" spans="6:10">
      <c r="F10204" s="12" t="s">
        <v>2</v>
      </c>
      <c r="G10204" s="12" t="s">
        <v>2</v>
      </c>
      <c r="I10204" s="12" t="s">
        <v>2</v>
      </c>
      <c r="J10204" s="12" t="s">
        <v>2</v>
      </c>
    </row>
    <row r="10205" spans="6:10">
      <c r="F10205" s="12" t="s">
        <v>2</v>
      </c>
      <c r="G10205" s="12" t="s">
        <v>2</v>
      </c>
      <c r="I10205" s="12" t="s">
        <v>2</v>
      </c>
      <c r="J10205" s="12" t="s">
        <v>2</v>
      </c>
    </row>
    <row r="10206" spans="6:10">
      <c r="F10206" s="12" t="s">
        <v>2</v>
      </c>
      <c r="G10206" s="12" t="s">
        <v>2</v>
      </c>
      <c r="I10206" s="12" t="s">
        <v>2</v>
      </c>
      <c r="J10206" s="12" t="s">
        <v>2</v>
      </c>
    </row>
    <row r="10207" spans="6:10">
      <c r="F10207" s="12" t="s">
        <v>2</v>
      </c>
      <c r="G10207" s="12" t="s">
        <v>2</v>
      </c>
      <c r="I10207" s="12" t="s">
        <v>2</v>
      </c>
      <c r="J10207" s="12" t="s">
        <v>2</v>
      </c>
    </row>
    <row r="10208" spans="6:10">
      <c r="F10208" s="12" t="s">
        <v>2</v>
      </c>
      <c r="G10208" s="12" t="s">
        <v>2</v>
      </c>
      <c r="I10208" s="12" t="s">
        <v>2</v>
      </c>
      <c r="J10208" s="12" t="s">
        <v>2</v>
      </c>
    </row>
    <row r="10209" spans="6:10">
      <c r="F10209" s="12" t="s">
        <v>2</v>
      </c>
      <c r="G10209" s="12" t="s">
        <v>2</v>
      </c>
      <c r="I10209" s="12" t="s">
        <v>2</v>
      </c>
      <c r="J10209" s="12" t="s">
        <v>2</v>
      </c>
    </row>
    <row r="10210" spans="6:10">
      <c r="F10210" s="12" t="s">
        <v>2</v>
      </c>
      <c r="G10210" s="12" t="s">
        <v>2</v>
      </c>
      <c r="I10210" s="12" t="s">
        <v>2</v>
      </c>
      <c r="J10210" s="12" t="s">
        <v>2</v>
      </c>
    </row>
    <row r="10211" spans="6:10">
      <c r="F10211" s="12" t="s">
        <v>2</v>
      </c>
      <c r="G10211" s="12" t="s">
        <v>2</v>
      </c>
      <c r="I10211" s="12" t="s">
        <v>2</v>
      </c>
      <c r="J10211" s="12" t="s">
        <v>2</v>
      </c>
    </row>
    <row r="10212" spans="6:10">
      <c r="F10212" s="12" t="s">
        <v>2</v>
      </c>
      <c r="G10212" s="12" t="s">
        <v>2</v>
      </c>
      <c r="I10212" s="12" t="s">
        <v>2</v>
      </c>
      <c r="J10212" s="12" t="s">
        <v>2</v>
      </c>
    </row>
    <row r="10213" spans="6:10">
      <c r="F10213" s="12" t="s">
        <v>2</v>
      </c>
      <c r="G10213" s="12" t="s">
        <v>2</v>
      </c>
      <c r="I10213" s="12" t="s">
        <v>2</v>
      </c>
      <c r="J10213" s="12" t="s">
        <v>2</v>
      </c>
    </row>
    <row r="10214" spans="6:10">
      <c r="F10214" s="12" t="s">
        <v>2</v>
      </c>
      <c r="G10214" s="12" t="s">
        <v>2</v>
      </c>
      <c r="I10214" s="12" t="s">
        <v>2</v>
      </c>
      <c r="J10214" s="12" t="s">
        <v>2</v>
      </c>
    </row>
    <row r="10215" spans="6:10">
      <c r="F10215" s="12" t="s">
        <v>2</v>
      </c>
      <c r="G10215" s="12" t="s">
        <v>2</v>
      </c>
      <c r="I10215" s="12" t="s">
        <v>2</v>
      </c>
      <c r="J10215" s="12" t="s">
        <v>2</v>
      </c>
    </row>
    <row r="10216" spans="6:10">
      <c r="F10216" s="12" t="s">
        <v>2</v>
      </c>
      <c r="G10216" s="12" t="s">
        <v>2</v>
      </c>
      <c r="I10216" s="12" t="s">
        <v>2</v>
      </c>
      <c r="J10216" s="12" t="s">
        <v>2</v>
      </c>
    </row>
    <row r="10217" spans="6:10">
      <c r="F10217" s="12" t="s">
        <v>2</v>
      </c>
      <c r="G10217" s="12" t="s">
        <v>2</v>
      </c>
      <c r="I10217" s="12" t="s">
        <v>2</v>
      </c>
      <c r="J10217" s="12" t="s">
        <v>2</v>
      </c>
    </row>
    <row r="10218" spans="6:10">
      <c r="F10218" s="12" t="s">
        <v>2</v>
      </c>
      <c r="G10218" s="12" t="s">
        <v>2</v>
      </c>
      <c r="I10218" s="12" t="s">
        <v>2</v>
      </c>
      <c r="J10218" s="12" t="s">
        <v>2</v>
      </c>
    </row>
    <row r="10219" spans="6:10">
      <c r="F10219" s="12" t="s">
        <v>2</v>
      </c>
      <c r="G10219" s="12" t="s">
        <v>2</v>
      </c>
      <c r="I10219" s="12" t="s">
        <v>2</v>
      </c>
      <c r="J10219" s="12" t="s">
        <v>2</v>
      </c>
    </row>
    <row r="10220" spans="6:10">
      <c r="F10220" s="12" t="s">
        <v>2</v>
      </c>
      <c r="G10220" s="12" t="s">
        <v>2</v>
      </c>
      <c r="I10220" s="12" t="s">
        <v>2</v>
      </c>
      <c r="J10220" s="12" t="s">
        <v>2</v>
      </c>
    </row>
    <row r="10221" spans="6:10">
      <c r="F10221" s="12" t="s">
        <v>2</v>
      </c>
      <c r="G10221" s="12" t="s">
        <v>2</v>
      </c>
      <c r="I10221" s="12" t="s">
        <v>2</v>
      </c>
      <c r="J10221" s="12" t="s">
        <v>2</v>
      </c>
    </row>
    <row r="10222" spans="6:10">
      <c r="F10222" s="12" t="s">
        <v>2</v>
      </c>
      <c r="G10222" s="12" t="s">
        <v>2</v>
      </c>
      <c r="I10222" s="12" t="s">
        <v>2</v>
      </c>
      <c r="J10222" s="12" t="s">
        <v>2</v>
      </c>
    </row>
    <row r="10223" spans="6:10">
      <c r="F10223" s="12" t="s">
        <v>2</v>
      </c>
      <c r="G10223" s="12" t="s">
        <v>2</v>
      </c>
      <c r="I10223" s="12" t="s">
        <v>2</v>
      </c>
      <c r="J10223" s="12" t="s">
        <v>2</v>
      </c>
    </row>
    <row r="10224" spans="6:10">
      <c r="F10224" s="12" t="s">
        <v>2</v>
      </c>
      <c r="G10224" s="12" t="s">
        <v>2</v>
      </c>
      <c r="I10224" s="12" t="s">
        <v>2</v>
      </c>
      <c r="J10224" s="12" t="s">
        <v>2</v>
      </c>
    </row>
    <row r="10225" spans="6:10">
      <c r="F10225" s="12" t="s">
        <v>2</v>
      </c>
      <c r="G10225" s="12" t="s">
        <v>2</v>
      </c>
      <c r="I10225" s="12" t="s">
        <v>2</v>
      </c>
      <c r="J10225" s="12" t="s">
        <v>2</v>
      </c>
    </row>
    <row r="10226" spans="6:10">
      <c r="F10226" s="12" t="s">
        <v>2</v>
      </c>
      <c r="G10226" s="12" t="s">
        <v>2</v>
      </c>
      <c r="I10226" s="12" t="s">
        <v>2</v>
      </c>
      <c r="J10226" s="12" t="s">
        <v>2</v>
      </c>
    </row>
    <row r="10227" spans="6:10">
      <c r="F10227" s="12" t="s">
        <v>2</v>
      </c>
      <c r="G10227" s="12" t="s">
        <v>2</v>
      </c>
      <c r="I10227" s="12" t="s">
        <v>2</v>
      </c>
      <c r="J10227" s="12" t="s">
        <v>2</v>
      </c>
    </row>
    <row r="10228" spans="6:10">
      <c r="F10228" s="12" t="s">
        <v>2</v>
      </c>
      <c r="G10228" s="12" t="s">
        <v>2</v>
      </c>
      <c r="I10228" s="12" t="s">
        <v>2</v>
      </c>
      <c r="J10228" s="12" t="s">
        <v>2</v>
      </c>
    </row>
    <row r="10229" spans="6:10">
      <c r="F10229" s="12" t="s">
        <v>2</v>
      </c>
      <c r="G10229" s="12" t="s">
        <v>2</v>
      </c>
      <c r="I10229" s="12" t="s">
        <v>2</v>
      </c>
      <c r="J10229" s="12" t="s">
        <v>2</v>
      </c>
    </row>
    <row r="10230" spans="6:10">
      <c r="F10230" s="12" t="s">
        <v>2</v>
      </c>
      <c r="G10230" s="12" t="s">
        <v>2</v>
      </c>
      <c r="I10230" s="12" t="s">
        <v>2</v>
      </c>
      <c r="J10230" s="12" t="s">
        <v>2</v>
      </c>
    </row>
    <row r="10231" spans="6:10">
      <c r="F10231" s="12" t="s">
        <v>2</v>
      </c>
      <c r="G10231" s="12" t="s">
        <v>2</v>
      </c>
      <c r="I10231" s="12" t="s">
        <v>2</v>
      </c>
      <c r="J10231" s="12" t="s">
        <v>2</v>
      </c>
    </row>
    <row r="10232" spans="6:10">
      <c r="F10232" s="12" t="s">
        <v>2</v>
      </c>
      <c r="G10232" s="12" t="s">
        <v>2</v>
      </c>
      <c r="I10232" s="12" t="s">
        <v>2</v>
      </c>
      <c r="J10232" s="12" t="s">
        <v>2</v>
      </c>
    </row>
    <row r="10233" spans="6:10">
      <c r="F10233" s="12" t="s">
        <v>2</v>
      </c>
      <c r="G10233" s="12" t="s">
        <v>2</v>
      </c>
      <c r="I10233" s="12" t="s">
        <v>2</v>
      </c>
      <c r="J10233" s="12" t="s">
        <v>2</v>
      </c>
    </row>
    <row r="10234" spans="6:10">
      <c r="F10234" s="12" t="s">
        <v>2</v>
      </c>
      <c r="G10234" s="12" t="s">
        <v>2</v>
      </c>
      <c r="I10234" s="12" t="s">
        <v>2</v>
      </c>
      <c r="J10234" s="12" t="s">
        <v>2</v>
      </c>
    </row>
    <row r="10235" spans="6:10">
      <c r="F10235" s="12" t="s">
        <v>2</v>
      </c>
      <c r="G10235" s="12" t="s">
        <v>2</v>
      </c>
      <c r="I10235" s="12" t="s">
        <v>2</v>
      </c>
      <c r="J10235" s="12" t="s">
        <v>2</v>
      </c>
    </row>
    <row r="10236" spans="6:10">
      <c r="F10236" s="12" t="s">
        <v>2</v>
      </c>
      <c r="G10236" s="12" t="s">
        <v>2</v>
      </c>
      <c r="I10236" s="12" t="s">
        <v>2</v>
      </c>
      <c r="J10236" s="12" t="s">
        <v>2</v>
      </c>
    </row>
    <row r="10237" spans="6:10">
      <c r="F10237" s="12" t="s">
        <v>2</v>
      </c>
      <c r="G10237" s="12" t="s">
        <v>2</v>
      </c>
      <c r="I10237" s="12" t="s">
        <v>2</v>
      </c>
      <c r="J10237" s="12" t="s">
        <v>2</v>
      </c>
    </row>
    <row r="10238" spans="6:10">
      <c r="F10238" s="12" t="s">
        <v>2</v>
      </c>
      <c r="G10238" s="12" t="s">
        <v>2</v>
      </c>
      <c r="I10238" s="12" t="s">
        <v>2</v>
      </c>
      <c r="J10238" s="12" t="s">
        <v>2</v>
      </c>
    </row>
    <row r="10239" spans="6:10">
      <c r="F10239" s="12" t="s">
        <v>2</v>
      </c>
      <c r="G10239" s="12" t="s">
        <v>2</v>
      </c>
      <c r="I10239" s="12" t="s">
        <v>2</v>
      </c>
      <c r="J10239" s="12" t="s">
        <v>2</v>
      </c>
    </row>
    <row r="10240" spans="6:10">
      <c r="F10240" s="12" t="s">
        <v>2</v>
      </c>
      <c r="G10240" s="12" t="s">
        <v>2</v>
      </c>
      <c r="I10240" s="12" t="s">
        <v>2</v>
      </c>
      <c r="J10240" s="12" t="s">
        <v>2</v>
      </c>
    </row>
    <row r="10241" spans="6:10">
      <c r="F10241" s="12" t="s">
        <v>2</v>
      </c>
      <c r="G10241" s="12" t="s">
        <v>2</v>
      </c>
      <c r="I10241" s="12" t="s">
        <v>2</v>
      </c>
      <c r="J10241" s="12" t="s">
        <v>2</v>
      </c>
    </row>
    <row r="10242" spans="6:10">
      <c r="F10242" s="12" t="s">
        <v>2</v>
      </c>
      <c r="G10242" s="12" t="s">
        <v>2</v>
      </c>
      <c r="I10242" s="12" t="s">
        <v>2</v>
      </c>
      <c r="J10242" s="12" t="s">
        <v>2</v>
      </c>
    </row>
    <row r="10243" spans="6:10">
      <c r="F10243" s="12" t="s">
        <v>2</v>
      </c>
      <c r="G10243" s="12" t="s">
        <v>2</v>
      </c>
      <c r="I10243" s="12" t="s">
        <v>2</v>
      </c>
      <c r="J10243" s="12" t="s">
        <v>2</v>
      </c>
    </row>
    <row r="10244" spans="6:10">
      <c r="F10244" s="12" t="s">
        <v>2</v>
      </c>
      <c r="G10244" s="12" t="s">
        <v>2</v>
      </c>
      <c r="I10244" s="12" t="s">
        <v>2</v>
      </c>
      <c r="J10244" s="12" t="s">
        <v>2</v>
      </c>
    </row>
    <row r="10245" spans="6:10">
      <c r="F10245" s="12" t="s">
        <v>2</v>
      </c>
      <c r="G10245" s="12" t="s">
        <v>2</v>
      </c>
      <c r="I10245" s="12" t="s">
        <v>2</v>
      </c>
      <c r="J10245" s="12" t="s">
        <v>2</v>
      </c>
    </row>
    <row r="10246" spans="6:10">
      <c r="F10246" s="12" t="s">
        <v>2</v>
      </c>
      <c r="G10246" s="12" t="s">
        <v>2</v>
      </c>
      <c r="I10246" s="12" t="s">
        <v>2</v>
      </c>
      <c r="J10246" s="12" t="s">
        <v>2</v>
      </c>
    </row>
    <row r="10247" spans="6:10">
      <c r="F10247" s="12" t="s">
        <v>2</v>
      </c>
      <c r="G10247" s="12" t="s">
        <v>2</v>
      </c>
      <c r="I10247" s="12" t="s">
        <v>2</v>
      </c>
      <c r="J10247" s="12" t="s">
        <v>2</v>
      </c>
    </row>
    <row r="10248" spans="6:10">
      <c r="F10248" s="12" t="s">
        <v>2</v>
      </c>
      <c r="G10248" s="12" t="s">
        <v>2</v>
      </c>
      <c r="I10248" s="12" t="s">
        <v>2</v>
      </c>
      <c r="J10248" s="12" t="s">
        <v>2</v>
      </c>
    </row>
    <row r="10249" spans="6:10">
      <c r="F10249" s="12" t="s">
        <v>2</v>
      </c>
      <c r="G10249" s="12" t="s">
        <v>2</v>
      </c>
      <c r="I10249" s="12" t="s">
        <v>2</v>
      </c>
      <c r="J10249" s="12" t="s">
        <v>2</v>
      </c>
    </row>
    <row r="10250" spans="6:10">
      <c r="F10250" s="12" t="s">
        <v>2</v>
      </c>
      <c r="G10250" s="12" t="s">
        <v>2</v>
      </c>
      <c r="I10250" s="12" t="s">
        <v>2</v>
      </c>
      <c r="J10250" s="12" t="s">
        <v>2</v>
      </c>
    </row>
    <row r="10251" spans="6:10">
      <c r="F10251" s="12" t="s">
        <v>2</v>
      </c>
      <c r="G10251" s="12" t="s">
        <v>2</v>
      </c>
      <c r="I10251" s="12" t="s">
        <v>2</v>
      </c>
      <c r="J10251" s="12" t="s">
        <v>2</v>
      </c>
    </row>
    <row r="10252" spans="6:10">
      <c r="F10252" s="12" t="s">
        <v>2</v>
      </c>
      <c r="G10252" s="12" t="s">
        <v>2</v>
      </c>
      <c r="I10252" s="12" t="s">
        <v>2</v>
      </c>
      <c r="J10252" s="12" t="s">
        <v>2</v>
      </c>
    </row>
    <row r="10253" spans="6:10">
      <c r="F10253" s="12" t="s">
        <v>2</v>
      </c>
      <c r="G10253" s="12" t="s">
        <v>2</v>
      </c>
      <c r="I10253" s="12" t="s">
        <v>2</v>
      </c>
      <c r="J10253" s="12" t="s">
        <v>2</v>
      </c>
    </row>
    <row r="10254" spans="6:10">
      <c r="F10254" s="12" t="s">
        <v>2</v>
      </c>
      <c r="G10254" s="12" t="s">
        <v>2</v>
      </c>
      <c r="I10254" s="12" t="s">
        <v>2</v>
      </c>
      <c r="J10254" s="12" t="s">
        <v>2</v>
      </c>
    </row>
    <row r="10255" spans="6:10">
      <c r="F10255" s="12" t="s">
        <v>2</v>
      </c>
      <c r="G10255" s="12" t="s">
        <v>2</v>
      </c>
      <c r="I10255" s="12" t="s">
        <v>2</v>
      </c>
      <c r="J10255" s="12" t="s">
        <v>2</v>
      </c>
    </row>
    <row r="10256" spans="6:10">
      <c r="F10256" s="12" t="s">
        <v>2</v>
      </c>
      <c r="G10256" s="12" t="s">
        <v>2</v>
      </c>
      <c r="I10256" s="12" t="s">
        <v>2</v>
      </c>
      <c r="J10256" s="12" t="s">
        <v>2</v>
      </c>
    </row>
    <row r="10257" spans="6:10">
      <c r="F10257" s="12" t="s">
        <v>2</v>
      </c>
      <c r="G10257" s="12" t="s">
        <v>2</v>
      </c>
      <c r="I10257" s="12" t="s">
        <v>2</v>
      </c>
      <c r="J10257" s="12" t="s">
        <v>2</v>
      </c>
    </row>
    <row r="10258" spans="6:10">
      <c r="F10258" s="12" t="s">
        <v>2</v>
      </c>
      <c r="G10258" s="12" t="s">
        <v>2</v>
      </c>
      <c r="I10258" s="12" t="s">
        <v>2</v>
      </c>
      <c r="J10258" s="12" t="s">
        <v>2</v>
      </c>
    </row>
    <row r="10259" spans="6:10">
      <c r="F10259" s="12" t="s">
        <v>2</v>
      </c>
      <c r="G10259" s="12" t="s">
        <v>2</v>
      </c>
      <c r="I10259" s="12" t="s">
        <v>2</v>
      </c>
      <c r="J10259" s="12" t="s">
        <v>2</v>
      </c>
    </row>
    <row r="10260" spans="6:10">
      <c r="F10260" s="12" t="s">
        <v>2</v>
      </c>
      <c r="G10260" s="12" t="s">
        <v>2</v>
      </c>
      <c r="I10260" s="12" t="s">
        <v>2</v>
      </c>
      <c r="J10260" s="12" t="s">
        <v>2</v>
      </c>
    </row>
    <row r="10261" spans="6:10">
      <c r="F10261" s="12" t="s">
        <v>2</v>
      </c>
      <c r="G10261" s="12" t="s">
        <v>2</v>
      </c>
      <c r="I10261" s="12" t="s">
        <v>2</v>
      </c>
      <c r="J10261" s="12" t="s">
        <v>2</v>
      </c>
    </row>
    <row r="10262" spans="6:10">
      <c r="F10262" s="12" t="s">
        <v>2</v>
      </c>
      <c r="G10262" s="12" t="s">
        <v>2</v>
      </c>
      <c r="I10262" s="12" t="s">
        <v>2</v>
      </c>
      <c r="J10262" s="12" t="s">
        <v>2</v>
      </c>
    </row>
    <row r="10263" spans="6:10">
      <c r="F10263" s="12" t="s">
        <v>2</v>
      </c>
      <c r="G10263" s="12" t="s">
        <v>2</v>
      </c>
      <c r="I10263" s="12" t="s">
        <v>2</v>
      </c>
      <c r="J10263" s="12" t="s">
        <v>2</v>
      </c>
    </row>
    <row r="10264" spans="6:10">
      <c r="F10264" s="12" t="s">
        <v>2</v>
      </c>
      <c r="G10264" s="12" t="s">
        <v>2</v>
      </c>
      <c r="I10264" s="12" t="s">
        <v>2</v>
      </c>
      <c r="J10264" s="12" t="s">
        <v>2</v>
      </c>
    </row>
    <row r="10265" spans="6:10">
      <c r="F10265" s="12" t="s">
        <v>2</v>
      </c>
      <c r="G10265" s="12" t="s">
        <v>2</v>
      </c>
      <c r="I10265" s="12" t="s">
        <v>2</v>
      </c>
      <c r="J10265" s="12" t="s">
        <v>2</v>
      </c>
    </row>
    <row r="10266" spans="6:10">
      <c r="F10266" s="12" t="s">
        <v>2</v>
      </c>
      <c r="G10266" s="12" t="s">
        <v>2</v>
      </c>
      <c r="I10266" s="12" t="s">
        <v>2</v>
      </c>
      <c r="J10266" s="12" t="s">
        <v>2</v>
      </c>
    </row>
    <row r="10267" spans="6:10">
      <c r="F10267" s="12" t="s">
        <v>2</v>
      </c>
      <c r="G10267" s="12" t="s">
        <v>2</v>
      </c>
      <c r="I10267" s="12" t="s">
        <v>2</v>
      </c>
      <c r="J10267" s="12" t="s">
        <v>2</v>
      </c>
    </row>
    <row r="10268" spans="6:10">
      <c r="F10268" s="12" t="s">
        <v>2</v>
      </c>
      <c r="G10268" s="12" t="s">
        <v>2</v>
      </c>
      <c r="I10268" s="12" t="s">
        <v>2</v>
      </c>
      <c r="J10268" s="12" t="s">
        <v>2</v>
      </c>
    </row>
    <row r="10269" spans="6:10">
      <c r="F10269" s="12" t="s">
        <v>2</v>
      </c>
      <c r="G10269" s="12" t="s">
        <v>2</v>
      </c>
      <c r="I10269" s="12" t="s">
        <v>2</v>
      </c>
      <c r="J10269" s="12" t="s">
        <v>2</v>
      </c>
    </row>
    <row r="10270" spans="6:10">
      <c r="F10270" s="12" t="s">
        <v>2</v>
      </c>
      <c r="G10270" s="12" t="s">
        <v>2</v>
      </c>
      <c r="I10270" s="12" t="s">
        <v>2</v>
      </c>
      <c r="J10270" s="12" t="s">
        <v>2</v>
      </c>
    </row>
    <row r="10271" spans="6:10">
      <c r="F10271" s="12" t="s">
        <v>2</v>
      </c>
      <c r="G10271" s="12" t="s">
        <v>2</v>
      </c>
      <c r="I10271" s="12" t="s">
        <v>2</v>
      </c>
      <c r="J10271" s="12" t="s">
        <v>2</v>
      </c>
    </row>
    <row r="10272" spans="6:10">
      <c r="F10272" s="12" t="s">
        <v>2</v>
      </c>
      <c r="G10272" s="12" t="s">
        <v>2</v>
      </c>
      <c r="I10272" s="12" t="s">
        <v>2</v>
      </c>
      <c r="J10272" s="12" t="s">
        <v>2</v>
      </c>
    </row>
    <row r="10273" spans="6:10">
      <c r="F10273" s="12" t="s">
        <v>2</v>
      </c>
      <c r="G10273" s="12" t="s">
        <v>2</v>
      </c>
      <c r="I10273" s="12" t="s">
        <v>2</v>
      </c>
      <c r="J10273" s="12" t="s">
        <v>2</v>
      </c>
    </row>
    <row r="10274" spans="6:10">
      <c r="F10274" s="12" t="s">
        <v>2</v>
      </c>
      <c r="G10274" s="12" t="s">
        <v>2</v>
      </c>
      <c r="I10274" s="12" t="s">
        <v>2</v>
      </c>
      <c r="J10274" s="12" t="s">
        <v>2</v>
      </c>
    </row>
    <row r="10275" spans="6:10">
      <c r="F10275" s="12" t="s">
        <v>2</v>
      </c>
      <c r="G10275" s="12" t="s">
        <v>2</v>
      </c>
      <c r="I10275" s="12" t="s">
        <v>2</v>
      </c>
      <c r="J10275" s="12" t="s">
        <v>2</v>
      </c>
    </row>
    <row r="10276" spans="6:10">
      <c r="F10276" s="12" t="s">
        <v>2</v>
      </c>
      <c r="G10276" s="12" t="s">
        <v>2</v>
      </c>
      <c r="I10276" s="12" t="s">
        <v>2</v>
      </c>
      <c r="J10276" s="12" t="s">
        <v>2</v>
      </c>
    </row>
    <row r="10277" spans="6:10">
      <c r="F10277" s="12" t="s">
        <v>2</v>
      </c>
      <c r="G10277" s="12" t="s">
        <v>2</v>
      </c>
      <c r="I10277" s="12" t="s">
        <v>2</v>
      </c>
      <c r="J10277" s="12" t="s">
        <v>2</v>
      </c>
    </row>
    <row r="10278" spans="6:10">
      <c r="F10278" s="12" t="s">
        <v>2</v>
      </c>
      <c r="G10278" s="12" t="s">
        <v>2</v>
      </c>
      <c r="I10278" s="12" t="s">
        <v>2</v>
      </c>
      <c r="J10278" s="12" t="s">
        <v>2</v>
      </c>
    </row>
    <row r="10279" spans="6:10">
      <c r="F10279" s="12" t="s">
        <v>2</v>
      </c>
      <c r="G10279" s="12" t="s">
        <v>2</v>
      </c>
      <c r="I10279" s="12" t="s">
        <v>2</v>
      </c>
      <c r="J10279" s="12" t="s">
        <v>2</v>
      </c>
    </row>
    <row r="10280" spans="6:10">
      <c r="F10280" s="12" t="s">
        <v>2</v>
      </c>
      <c r="G10280" s="12" t="s">
        <v>2</v>
      </c>
      <c r="I10280" s="12" t="s">
        <v>2</v>
      </c>
      <c r="J10280" s="12" t="s">
        <v>2</v>
      </c>
    </row>
    <row r="10281" spans="6:10">
      <c r="F10281" s="12" t="s">
        <v>2</v>
      </c>
      <c r="G10281" s="12" t="s">
        <v>2</v>
      </c>
      <c r="I10281" s="12" t="s">
        <v>2</v>
      </c>
      <c r="J10281" s="12" t="s">
        <v>2</v>
      </c>
    </row>
    <row r="10282" spans="6:10">
      <c r="F10282" s="12" t="s">
        <v>2</v>
      </c>
      <c r="G10282" s="12" t="s">
        <v>2</v>
      </c>
      <c r="I10282" s="12" t="s">
        <v>2</v>
      </c>
      <c r="J10282" s="12" t="s">
        <v>2</v>
      </c>
    </row>
    <row r="10283" spans="6:10">
      <c r="F10283" s="12" t="s">
        <v>2</v>
      </c>
      <c r="G10283" s="12" t="s">
        <v>2</v>
      </c>
      <c r="I10283" s="12" t="s">
        <v>2</v>
      </c>
      <c r="J10283" s="12" t="s">
        <v>2</v>
      </c>
    </row>
    <row r="10284" spans="6:10">
      <c r="F10284" s="12" t="s">
        <v>2</v>
      </c>
      <c r="G10284" s="12" t="s">
        <v>2</v>
      </c>
      <c r="I10284" s="12" t="s">
        <v>2</v>
      </c>
      <c r="J10284" s="12" t="s">
        <v>2</v>
      </c>
    </row>
    <row r="10285" spans="6:10">
      <c r="F10285" s="12" t="s">
        <v>2</v>
      </c>
      <c r="G10285" s="12" t="s">
        <v>2</v>
      </c>
      <c r="I10285" s="12" t="s">
        <v>2</v>
      </c>
      <c r="J10285" s="12" t="s">
        <v>2</v>
      </c>
    </row>
    <row r="10286" spans="6:10">
      <c r="F10286" s="12" t="s">
        <v>2</v>
      </c>
      <c r="G10286" s="12" t="s">
        <v>2</v>
      </c>
      <c r="I10286" s="12" t="s">
        <v>2</v>
      </c>
      <c r="J10286" s="12" t="s">
        <v>2</v>
      </c>
    </row>
    <row r="10287" spans="6:10">
      <c r="F10287" s="12" t="s">
        <v>2</v>
      </c>
      <c r="G10287" s="12" t="s">
        <v>2</v>
      </c>
      <c r="I10287" s="12" t="s">
        <v>2</v>
      </c>
      <c r="J10287" s="12" t="s">
        <v>2</v>
      </c>
    </row>
    <row r="10288" spans="6:10">
      <c r="F10288" s="12" t="s">
        <v>2</v>
      </c>
      <c r="G10288" s="12" t="s">
        <v>2</v>
      </c>
      <c r="I10288" s="12" t="s">
        <v>2</v>
      </c>
      <c r="J10288" s="12" t="s">
        <v>2</v>
      </c>
    </row>
    <row r="10289" spans="6:10">
      <c r="F10289" s="12" t="s">
        <v>2</v>
      </c>
      <c r="G10289" s="12" t="s">
        <v>2</v>
      </c>
      <c r="I10289" s="12" t="s">
        <v>2</v>
      </c>
      <c r="J10289" s="12" t="s">
        <v>2</v>
      </c>
    </row>
    <row r="10290" spans="6:10">
      <c r="F10290" s="12" t="s">
        <v>2</v>
      </c>
      <c r="G10290" s="12" t="s">
        <v>2</v>
      </c>
      <c r="I10290" s="12" t="s">
        <v>2</v>
      </c>
      <c r="J10290" s="12" t="s">
        <v>2</v>
      </c>
    </row>
    <row r="10291" spans="6:10">
      <c r="F10291" s="12" t="s">
        <v>2</v>
      </c>
      <c r="G10291" s="12" t="s">
        <v>2</v>
      </c>
      <c r="I10291" s="12" t="s">
        <v>2</v>
      </c>
      <c r="J10291" s="12" t="s">
        <v>2</v>
      </c>
    </row>
    <row r="10292" spans="6:10">
      <c r="F10292" s="12" t="s">
        <v>2</v>
      </c>
      <c r="G10292" s="12" t="s">
        <v>2</v>
      </c>
      <c r="I10292" s="12" t="s">
        <v>2</v>
      </c>
      <c r="J10292" s="12" t="s">
        <v>2</v>
      </c>
    </row>
    <row r="10293" spans="6:10">
      <c r="F10293" s="12" t="s">
        <v>2</v>
      </c>
      <c r="G10293" s="12" t="s">
        <v>2</v>
      </c>
      <c r="I10293" s="12" t="s">
        <v>2</v>
      </c>
      <c r="J10293" s="12" t="s">
        <v>2</v>
      </c>
    </row>
    <row r="10294" spans="6:10">
      <c r="F10294" s="12" t="s">
        <v>2</v>
      </c>
      <c r="G10294" s="12" t="s">
        <v>2</v>
      </c>
      <c r="I10294" s="12" t="s">
        <v>2</v>
      </c>
      <c r="J10294" s="12" t="s">
        <v>2</v>
      </c>
    </row>
    <row r="10295" spans="6:10">
      <c r="F10295" s="12" t="s">
        <v>2</v>
      </c>
      <c r="G10295" s="12" t="s">
        <v>2</v>
      </c>
      <c r="I10295" s="12" t="s">
        <v>2</v>
      </c>
      <c r="J10295" s="12" t="s">
        <v>2</v>
      </c>
    </row>
    <row r="10296" spans="6:10">
      <c r="F10296" s="12" t="s">
        <v>2</v>
      </c>
      <c r="G10296" s="12" t="s">
        <v>2</v>
      </c>
      <c r="I10296" s="12" t="s">
        <v>2</v>
      </c>
      <c r="J10296" s="12" t="s">
        <v>2</v>
      </c>
    </row>
    <row r="10297" spans="6:10">
      <c r="F10297" s="12" t="s">
        <v>2</v>
      </c>
      <c r="G10297" s="12" t="s">
        <v>2</v>
      </c>
      <c r="I10297" s="12" t="s">
        <v>2</v>
      </c>
      <c r="J10297" s="12" t="s">
        <v>2</v>
      </c>
    </row>
    <row r="10298" spans="6:10">
      <c r="F10298" s="12" t="s">
        <v>2</v>
      </c>
      <c r="G10298" s="12" t="s">
        <v>2</v>
      </c>
      <c r="I10298" s="12" t="s">
        <v>2</v>
      </c>
      <c r="J10298" s="12" t="s">
        <v>2</v>
      </c>
    </row>
    <row r="10299" spans="6:10">
      <c r="F10299" s="12" t="s">
        <v>2</v>
      </c>
      <c r="G10299" s="12" t="s">
        <v>2</v>
      </c>
      <c r="I10299" s="12" t="s">
        <v>2</v>
      </c>
      <c r="J10299" s="12" t="s">
        <v>2</v>
      </c>
    </row>
    <row r="10300" spans="6:10">
      <c r="F10300" s="12" t="s">
        <v>2</v>
      </c>
      <c r="G10300" s="12" t="s">
        <v>2</v>
      </c>
      <c r="I10300" s="12" t="s">
        <v>2</v>
      </c>
      <c r="J10300" s="12" t="s">
        <v>2</v>
      </c>
    </row>
    <row r="10301" spans="6:10">
      <c r="F10301" s="12" t="s">
        <v>2</v>
      </c>
      <c r="G10301" s="12" t="s">
        <v>2</v>
      </c>
      <c r="I10301" s="12" t="s">
        <v>2</v>
      </c>
      <c r="J10301" s="12" t="s">
        <v>2</v>
      </c>
    </row>
    <row r="10302" spans="6:10">
      <c r="F10302" s="12" t="s">
        <v>2</v>
      </c>
      <c r="G10302" s="12" t="s">
        <v>2</v>
      </c>
      <c r="I10302" s="12" t="s">
        <v>2</v>
      </c>
      <c r="J10302" s="12" t="s">
        <v>2</v>
      </c>
    </row>
    <row r="10303" spans="6:10">
      <c r="F10303" s="12" t="s">
        <v>2</v>
      </c>
      <c r="G10303" s="12" t="s">
        <v>2</v>
      </c>
      <c r="I10303" s="12" t="s">
        <v>2</v>
      </c>
      <c r="J10303" s="12" t="s">
        <v>2</v>
      </c>
    </row>
    <row r="10304" spans="6:10">
      <c r="F10304" s="12" t="s">
        <v>2</v>
      </c>
      <c r="G10304" s="12" t="s">
        <v>2</v>
      </c>
      <c r="I10304" s="12" t="s">
        <v>2</v>
      </c>
      <c r="J10304" s="12" t="s">
        <v>2</v>
      </c>
    </row>
    <row r="10305" spans="6:10">
      <c r="F10305" s="12" t="s">
        <v>2</v>
      </c>
      <c r="G10305" s="12" t="s">
        <v>2</v>
      </c>
      <c r="I10305" s="12" t="s">
        <v>2</v>
      </c>
      <c r="J10305" s="12" t="s">
        <v>2</v>
      </c>
    </row>
    <row r="10306" spans="6:10">
      <c r="F10306" s="12" t="s">
        <v>2</v>
      </c>
      <c r="G10306" s="12" t="s">
        <v>2</v>
      </c>
      <c r="I10306" s="12" t="s">
        <v>2</v>
      </c>
      <c r="J10306" s="12" t="s">
        <v>2</v>
      </c>
    </row>
    <row r="10307" spans="6:10">
      <c r="F10307" s="12" t="s">
        <v>2</v>
      </c>
      <c r="G10307" s="12" t="s">
        <v>2</v>
      </c>
      <c r="I10307" s="12" t="s">
        <v>2</v>
      </c>
      <c r="J10307" s="12" t="s">
        <v>2</v>
      </c>
    </row>
    <row r="10308" spans="6:10">
      <c r="F10308" s="12" t="s">
        <v>2</v>
      </c>
      <c r="G10308" s="12" t="s">
        <v>2</v>
      </c>
      <c r="I10308" s="12" t="s">
        <v>2</v>
      </c>
      <c r="J10308" s="12" t="s">
        <v>2</v>
      </c>
    </row>
    <row r="10309" spans="6:10">
      <c r="F10309" s="12" t="s">
        <v>2</v>
      </c>
      <c r="G10309" s="12" t="s">
        <v>2</v>
      </c>
      <c r="I10309" s="12" t="s">
        <v>2</v>
      </c>
      <c r="J10309" s="12" t="s">
        <v>2</v>
      </c>
    </row>
    <row r="10310" spans="6:10">
      <c r="F10310" s="12" t="s">
        <v>2</v>
      </c>
      <c r="G10310" s="12" t="s">
        <v>2</v>
      </c>
      <c r="I10310" s="12" t="s">
        <v>2</v>
      </c>
      <c r="J10310" s="12" t="s">
        <v>2</v>
      </c>
    </row>
    <row r="10311" spans="6:10">
      <c r="F10311" s="12" t="s">
        <v>2</v>
      </c>
      <c r="G10311" s="12" t="s">
        <v>2</v>
      </c>
      <c r="I10311" s="12" t="s">
        <v>2</v>
      </c>
      <c r="J10311" s="12" t="s">
        <v>2</v>
      </c>
    </row>
    <row r="10312" spans="6:10">
      <c r="F10312" s="12" t="s">
        <v>2</v>
      </c>
      <c r="G10312" s="12" t="s">
        <v>2</v>
      </c>
      <c r="I10312" s="12" t="s">
        <v>2</v>
      </c>
      <c r="J10312" s="12" t="s">
        <v>2</v>
      </c>
    </row>
    <row r="10313" spans="6:10">
      <c r="F10313" s="12" t="s">
        <v>2</v>
      </c>
      <c r="G10313" s="12" t="s">
        <v>2</v>
      </c>
      <c r="I10313" s="12" t="s">
        <v>2</v>
      </c>
      <c r="J10313" s="12" t="s">
        <v>2</v>
      </c>
    </row>
    <row r="10314" spans="6:10">
      <c r="F10314" s="12" t="s">
        <v>2</v>
      </c>
      <c r="G10314" s="12" t="s">
        <v>2</v>
      </c>
      <c r="I10314" s="12" t="s">
        <v>2</v>
      </c>
      <c r="J10314" s="12" t="s">
        <v>2</v>
      </c>
    </row>
    <row r="10315" spans="6:10">
      <c r="F10315" s="12" t="s">
        <v>2</v>
      </c>
      <c r="G10315" s="12" t="s">
        <v>2</v>
      </c>
      <c r="I10315" s="12" t="s">
        <v>2</v>
      </c>
      <c r="J10315" s="12" t="s">
        <v>2</v>
      </c>
    </row>
    <row r="10316" spans="6:10">
      <c r="F10316" s="12" t="s">
        <v>2</v>
      </c>
      <c r="G10316" s="12" t="s">
        <v>2</v>
      </c>
      <c r="I10316" s="12" t="s">
        <v>2</v>
      </c>
      <c r="J10316" s="12" t="s">
        <v>2</v>
      </c>
    </row>
    <row r="10317" spans="6:10">
      <c r="F10317" s="12" t="s">
        <v>2</v>
      </c>
      <c r="G10317" s="12" t="s">
        <v>2</v>
      </c>
      <c r="I10317" s="12" t="s">
        <v>2</v>
      </c>
      <c r="J10317" s="12" t="s">
        <v>2</v>
      </c>
    </row>
    <row r="10318" spans="6:10">
      <c r="F10318" s="12" t="s">
        <v>2</v>
      </c>
      <c r="G10318" s="12" t="s">
        <v>2</v>
      </c>
      <c r="I10318" s="12" t="s">
        <v>2</v>
      </c>
      <c r="J10318" s="12" t="s">
        <v>2</v>
      </c>
    </row>
    <row r="10319" spans="6:10">
      <c r="F10319" s="12" t="s">
        <v>2</v>
      </c>
      <c r="G10319" s="12" t="s">
        <v>2</v>
      </c>
      <c r="I10319" s="12" t="s">
        <v>2</v>
      </c>
      <c r="J10319" s="12" t="s">
        <v>2</v>
      </c>
    </row>
    <row r="10320" spans="6:10">
      <c r="F10320" s="12" t="s">
        <v>2</v>
      </c>
      <c r="G10320" s="12" t="s">
        <v>2</v>
      </c>
      <c r="I10320" s="12" t="s">
        <v>2</v>
      </c>
      <c r="J10320" s="12" t="s">
        <v>2</v>
      </c>
    </row>
    <row r="10321" spans="6:10">
      <c r="F10321" s="12" t="s">
        <v>2</v>
      </c>
      <c r="G10321" s="12" t="s">
        <v>2</v>
      </c>
      <c r="I10321" s="12" t="s">
        <v>2</v>
      </c>
      <c r="J10321" s="12" t="s">
        <v>2</v>
      </c>
    </row>
    <row r="10322" spans="6:10">
      <c r="F10322" s="12" t="s">
        <v>2</v>
      </c>
      <c r="G10322" s="12" t="s">
        <v>2</v>
      </c>
      <c r="I10322" s="12" t="s">
        <v>2</v>
      </c>
      <c r="J10322" s="12" t="s">
        <v>2</v>
      </c>
    </row>
    <row r="10323" spans="6:10">
      <c r="F10323" s="12" t="s">
        <v>2</v>
      </c>
      <c r="G10323" s="12" t="s">
        <v>2</v>
      </c>
      <c r="I10323" s="12" t="s">
        <v>2</v>
      </c>
      <c r="J10323" s="12" t="s">
        <v>2</v>
      </c>
    </row>
    <row r="10324" spans="6:10">
      <c r="F10324" s="12" t="s">
        <v>2</v>
      </c>
      <c r="G10324" s="12" t="s">
        <v>2</v>
      </c>
      <c r="I10324" s="12" t="s">
        <v>2</v>
      </c>
      <c r="J10324" s="12" t="s">
        <v>2</v>
      </c>
    </row>
    <row r="10325" spans="6:10">
      <c r="F10325" s="12" t="s">
        <v>2</v>
      </c>
      <c r="G10325" s="12" t="s">
        <v>2</v>
      </c>
      <c r="I10325" s="12" t="s">
        <v>2</v>
      </c>
      <c r="J10325" s="12" t="s">
        <v>2</v>
      </c>
    </row>
    <row r="10326" spans="6:10">
      <c r="F10326" s="12" t="s">
        <v>2</v>
      </c>
      <c r="G10326" s="12" t="s">
        <v>2</v>
      </c>
      <c r="I10326" s="12" t="s">
        <v>2</v>
      </c>
      <c r="J10326" s="12" t="s">
        <v>2</v>
      </c>
    </row>
    <row r="10327" spans="6:10">
      <c r="F10327" s="12" t="s">
        <v>2</v>
      </c>
      <c r="G10327" s="12" t="s">
        <v>2</v>
      </c>
      <c r="I10327" s="12" t="s">
        <v>2</v>
      </c>
      <c r="J10327" s="12" t="s">
        <v>2</v>
      </c>
    </row>
    <row r="10328" spans="6:10">
      <c r="F10328" s="12" t="s">
        <v>2</v>
      </c>
      <c r="G10328" s="12" t="s">
        <v>2</v>
      </c>
      <c r="I10328" s="12" t="s">
        <v>2</v>
      </c>
      <c r="J10328" s="12" t="s">
        <v>2</v>
      </c>
    </row>
    <row r="10329" spans="6:10">
      <c r="F10329" s="12" t="s">
        <v>2</v>
      </c>
      <c r="G10329" s="12" t="s">
        <v>2</v>
      </c>
      <c r="I10329" s="12" t="s">
        <v>2</v>
      </c>
      <c r="J10329" s="12" t="s">
        <v>2</v>
      </c>
    </row>
    <row r="10330" spans="6:10">
      <c r="F10330" s="12" t="s">
        <v>2</v>
      </c>
      <c r="G10330" s="12" t="s">
        <v>2</v>
      </c>
      <c r="I10330" s="12" t="s">
        <v>2</v>
      </c>
      <c r="J10330" s="12" t="s">
        <v>2</v>
      </c>
    </row>
    <row r="10331" spans="6:10">
      <c r="F10331" s="12" t="s">
        <v>2</v>
      </c>
      <c r="G10331" s="12" t="s">
        <v>2</v>
      </c>
      <c r="I10331" s="12" t="s">
        <v>2</v>
      </c>
      <c r="J10331" s="12" t="s">
        <v>2</v>
      </c>
    </row>
    <row r="10332" spans="6:10">
      <c r="F10332" s="12" t="s">
        <v>2</v>
      </c>
      <c r="G10332" s="12" t="s">
        <v>2</v>
      </c>
      <c r="I10332" s="12" t="s">
        <v>2</v>
      </c>
      <c r="J10332" s="12" t="s">
        <v>2</v>
      </c>
    </row>
    <row r="10333" spans="6:10">
      <c r="F10333" s="12" t="s">
        <v>2</v>
      </c>
      <c r="G10333" s="12" t="s">
        <v>2</v>
      </c>
      <c r="I10333" s="12" t="s">
        <v>2</v>
      </c>
      <c r="J10333" s="12" t="s">
        <v>2</v>
      </c>
    </row>
    <row r="10334" spans="6:10">
      <c r="F10334" s="12" t="s">
        <v>2</v>
      </c>
      <c r="G10334" s="12" t="s">
        <v>2</v>
      </c>
      <c r="I10334" s="12" t="s">
        <v>2</v>
      </c>
      <c r="J10334" s="12" t="s">
        <v>2</v>
      </c>
    </row>
    <row r="10335" spans="6:10">
      <c r="F10335" s="12" t="s">
        <v>2</v>
      </c>
      <c r="G10335" s="12" t="s">
        <v>2</v>
      </c>
      <c r="I10335" s="12" t="s">
        <v>2</v>
      </c>
      <c r="J10335" s="12" t="s">
        <v>2</v>
      </c>
    </row>
    <row r="10336" spans="6:10">
      <c r="F10336" s="12" t="s">
        <v>2</v>
      </c>
      <c r="G10336" s="12" t="s">
        <v>2</v>
      </c>
      <c r="I10336" s="12" t="s">
        <v>2</v>
      </c>
      <c r="J10336" s="12" t="s">
        <v>2</v>
      </c>
    </row>
    <row r="10337" spans="6:10">
      <c r="F10337" s="12" t="s">
        <v>2</v>
      </c>
      <c r="G10337" s="12" t="s">
        <v>2</v>
      </c>
      <c r="I10337" s="12" t="s">
        <v>2</v>
      </c>
      <c r="J10337" s="12" t="s">
        <v>2</v>
      </c>
    </row>
    <row r="10338" spans="6:10">
      <c r="F10338" s="12" t="s">
        <v>2</v>
      </c>
      <c r="G10338" s="12" t="s">
        <v>2</v>
      </c>
      <c r="I10338" s="12" t="s">
        <v>2</v>
      </c>
      <c r="J10338" s="12" t="s">
        <v>2</v>
      </c>
    </row>
    <row r="10339" spans="6:10">
      <c r="F10339" s="12" t="s">
        <v>2</v>
      </c>
      <c r="G10339" s="12" t="s">
        <v>2</v>
      </c>
      <c r="I10339" s="12" t="s">
        <v>2</v>
      </c>
      <c r="J10339" s="12" t="s">
        <v>2</v>
      </c>
    </row>
    <row r="10340" spans="6:10">
      <c r="F10340" s="12" t="s">
        <v>2</v>
      </c>
      <c r="G10340" s="12" t="s">
        <v>2</v>
      </c>
      <c r="I10340" s="12" t="s">
        <v>2</v>
      </c>
      <c r="J10340" s="12" t="s">
        <v>2</v>
      </c>
    </row>
    <row r="10341" spans="6:10">
      <c r="F10341" s="12" t="s">
        <v>2</v>
      </c>
      <c r="G10341" s="12" t="s">
        <v>2</v>
      </c>
      <c r="I10341" s="12" t="s">
        <v>2</v>
      </c>
      <c r="J10341" s="12" t="s">
        <v>2</v>
      </c>
    </row>
    <row r="10342" spans="6:10">
      <c r="F10342" s="12" t="s">
        <v>2</v>
      </c>
      <c r="G10342" s="12" t="s">
        <v>2</v>
      </c>
      <c r="I10342" s="12" t="s">
        <v>2</v>
      </c>
      <c r="J10342" s="12" t="s">
        <v>2</v>
      </c>
    </row>
    <row r="10343" spans="6:10">
      <c r="F10343" s="12" t="s">
        <v>2</v>
      </c>
      <c r="G10343" s="12" t="s">
        <v>2</v>
      </c>
      <c r="I10343" s="12" t="s">
        <v>2</v>
      </c>
      <c r="J10343" s="12" t="s">
        <v>2</v>
      </c>
    </row>
    <row r="10344" spans="6:10">
      <c r="F10344" s="12" t="s">
        <v>2</v>
      </c>
      <c r="G10344" s="12" t="s">
        <v>2</v>
      </c>
      <c r="I10344" s="12" t="s">
        <v>2</v>
      </c>
      <c r="J10344" s="12" t="s">
        <v>2</v>
      </c>
    </row>
    <row r="10345" spans="6:10">
      <c r="F10345" s="12" t="s">
        <v>2</v>
      </c>
      <c r="G10345" s="12" t="s">
        <v>2</v>
      </c>
      <c r="I10345" s="12" t="s">
        <v>2</v>
      </c>
      <c r="J10345" s="12" t="s">
        <v>2</v>
      </c>
    </row>
    <row r="10346" spans="6:10">
      <c r="F10346" s="12" t="s">
        <v>2</v>
      </c>
      <c r="G10346" s="12" t="s">
        <v>2</v>
      </c>
      <c r="I10346" s="12" t="s">
        <v>2</v>
      </c>
      <c r="J10346" s="12" t="s">
        <v>2</v>
      </c>
    </row>
    <row r="10347" spans="6:10">
      <c r="F10347" s="12" t="s">
        <v>2</v>
      </c>
      <c r="G10347" s="12" t="s">
        <v>2</v>
      </c>
      <c r="I10347" s="12" t="s">
        <v>2</v>
      </c>
      <c r="J10347" s="12" t="s">
        <v>2</v>
      </c>
    </row>
    <row r="10348" spans="6:10">
      <c r="F10348" s="12" t="s">
        <v>2</v>
      </c>
      <c r="G10348" s="12" t="s">
        <v>2</v>
      </c>
      <c r="I10348" s="12" t="s">
        <v>2</v>
      </c>
      <c r="J10348" s="12" t="s">
        <v>2</v>
      </c>
    </row>
    <row r="10349" spans="6:10">
      <c r="F10349" s="12" t="s">
        <v>2</v>
      </c>
      <c r="G10349" s="12" t="s">
        <v>2</v>
      </c>
      <c r="I10349" s="12" t="s">
        <v>2</v>
      </c>
      <c r="J10349" s="12" t="s">
        <v>2</v>
      </c>
    </row>
    <row r="10350" spans="6:10">
      <c r="F10350" s="12" t="s">
        <v>2</v>
      </c>
      <c r="G10350" s="12" t="s">
        <v>2</v>
      </c>
      <c r="I10350" s="12" t="s">
        <v>2</v>
      </c>
      <c r="J10350" s="12" t="s">
        <v>2</v>
      </c>
    </row>
    <row r="10351" spans="6:10">
      <c r="F10351" s="12" t="s">
        <v>2</v>
      </c>
      <c r="G10351" s="12" t="s">
        <v>2</v>
      </c>
      <c r="I10351" s="12" t="s">
        <v>2</v>
      </c>
      <c r="J10351" s="12" t="s">
        <v>2</v>
      </c>
    </row>
    <row r="10352" spans="6:10">
      <c r="F10352" s="12" t="s">
        <v>2</v>
      </c>
      <c r="G10352" s="12" t="s">
        <v>2</v>
      </c>
      <c r="I10352" s="12" t="s">
        <v>2</v>
      </c>
      <c r="J10352" s="12" t="s">
        <v>2</v>
      </c>
    </row>
    <row r="10353" spans="6:10">
      <c r="F10353" s="12" t="s">
        <v>2</v>
      </c>
      <c r="G10353" s="12" t="s">
        <v>2</v>
      </c>
      <c r="I10353" s="12" t="s">
        <v>2</v>
      </c>
      <c r="J10353" s="12" t="s">
        <v>2</v>
      </c>
    </row>
    <row r="10354" spans="6:10">
      <c r="F10354" s="12" t="s">
        <v>2</v>
      </c>
      <c r="G10354" s="12" t="s">
        <v>2</v>
      </c>
      <c r="I10354" s="12" t="s">
        <v>2</v>
      </c>
      <c r="J10354" s="12" t="s">
        <v>2</v>
      </c>
    </row>
    <row r="10355" spans="6:10">
      <c r="F10355" s="12" t="s">
        <v>2</v>
      </c>
      <c r="G10355" s="12" t="s">
        <v>2</v>
      </c>
      <c r="I10355" s="12" t="s">
        <v>2</v>
      </c>
      <c r="J10355" s="12" t="s">
        <v>2</v>
      </c>
    </row>
    <row r="10356" spans="6:10">
      <c r="F10356" s="12" t="s">
        <v>2</v>
      </c>
      <c r="G10356" s="12" t="s">
        <v>2</v>
      </c>
      <c r="I10356" s="12" t="s">
        <v>2</v>
      </c>
      <c r="J10356" s="12" t="s">
        <v>2</v>
      </c>
    </row>
    <row r="10357" spans="6:10">
      <c r="F10357" s="12" t="s">
        <v>2</v>
      </c>
      <c r="G10357" s="12" t="s">
        <v>2</v>
      </c>
      <c r="I10357" s="12" t="s">
        <v>2</v>
      </c>
      <c r="J10357" s="12" t="s">
        <v>2</v>
      </c>
    </row>
    <row r="10358" spans="6:10">
      <c r="F10358" s="12" t="s">
        <v>2</v>
      </c>
      <c r="G10358" s="12" t="s">
        <v>2</v>
      </c>
      <c r="I10358" s="12" t="s">
        <v>2</v>
      </c>
      <c r="J10358" s="12" t="s">
        <v>2</v>
      </c>
    </row>
    <row r="10359" spans="6:10">
      <c r="F10359" s="12" t="s">
        <v>2</v>
      </c>
      <c r="G10359" s="12" t="s">
        <v>2</v>
      </c>
      <c r="I10359" s="12" t="s">
        <v>2</v>
      </c>
      <c r="J10359" s="12" t="s">
        <v>2</v>
      </c>
    </row>
    <row r="10360" spans="6:10">
      <c r="F10360" s="12" t="s">
        <v>2</v>
      </c>
      <c r="G10360" s="12" t="s">
        <v>2</v>
      </c>
      <c r="I10360" s="12" t="s">
        <v>2</v>
      </c>
      <c r="J10360" s="12" t="s">
        <v>2</v>
      </c>
    </row>
    <row r="10361" spans="6:10">
      <c r="F10361" s="12" t="s">
        <v>2</v>
      </c>
      <c r="G10361" s="12" t="s">
        <v>2</v>
      </c>
      <c r="I10361" s="12" t="s">
        <v>2</v>
      </c>
      <c r="J10361" s="12" t="s">
        <v>2</v>
      </c>
    </row>
    <row r="10362" spans="6:10">
      <c r="F10362" s="12" t="s">
        <v>2</v>
      </c>
      <c r="G10362" s="12" t="s">
        <v>2</v>
      </c>
      <c r="I10362" s="12" t="s">
        <v>2</v>
      </c>
      <c r="J10362" s="12" t="s">
        <v>2</v>
      </c>
    </row>
    <row r="10363" spans="6:10">
      <c r="F10363" s="12" t="s">
        <v>2</v>
      </c>
      <c r="G10363" s="12" t="s">
        <v>2</v>
      </c>
      <c r="I10363" s="12" t="s">
        <v>2</v>
      </c>
      <c r="J10363" s="12" t="s">
        <v>2</v>
      </c>
    </row>
    <row r="10364" spans="6:10">
      <c r="F10364" s="12" t="s">
        <v>2</v>
      </c>
      <c r="G10364" s="12" t="s">
        <v>2</v>
      </c>
      <c r="I10364" s="12" t="s">
        <v>2</v>
      </c>
      <c r="J10364" s="12" t="s">
        <v>2</v>
      </c>
    </row>
    <row r="10365" spans="6:10">
      <c r="F10365" s="12" t="s">
        <v>2</v>
      </c>
      <c r="G10365" s="12" t="s">
        <v>2</v>
      </c>
      <c r="I10365" s="12" t="s">
        <v>2</v>
      </c>
      <c r="J10365" s="12" t="s">
        <v>2</v>
      </c>
    </row>
    <row r="10366" spans="6:10">
      <c r="F10366" s="12" t="s">
        <v>2</v>
      </c>
      <c r="G10366" s="12" t="s">
        <v>2</v>
      </c>
      <c r="I10366" s="12" t="s">
        <v>2</v>
      </c>
      <c r="J10366" s="12" t="s">
        <v>2</v>
      </c>
    </row>
    <row r="10367" spans="6:10">
      <c r="F10367" s="12" t="s">
        <v>2</v>
      </c>
      <c r="G10367" s="12" t="s">
        <v>2</v>
      </c>
      <c r="I10367" s="12" t="s">
        <v>2</v>
      </c>
      <c r="J10367" s="12" t="s">
        <v>2</v>
      </c>
    </row>
    <row r="10368" spans="6:10">
      <c r="F10368" s="12" t="s">
        <v>2</v>
      </c>
      <c r="G10368" s="12" t="s">
        <v>2</v>
      </c>
      <c r="I10368" s="12" t="s">
        <v>2</v>
      </c>
      <c r="J10368" s="12" t="s">
        <v>2</v>
      </c>
    </row>
    <row r="10369" spans="6:10">
      <c r="F10369" s="12" t="s">
        <v>2</v>
      </c>
      <c r="G10369" s="12" t="s">
        <v>2</v>
      </c>
      <c r="I10369" s="12" t="s">
        <v>2</v>
      </c>
      <c r="J10369" s="12" t="s">
        <v>2</v>
      </c>
    </row>
    <row r="10370" spans="6:10">
      <c r="F10370" s="12" t="s">
        <v>2</v>
      </c>
      <c r="G10370" s="12" t="s">
        <v>2</v>
      </c>
      <c r="I10370" s="12" t="s">
        <v>2</v>
      </c>
      <c r="J10370" s="12" t="s">
        <v>2</v>
      </c>
    </row>
    <row r="10371" spans="6:10">
      <c r="F10371" s="12" t="s">
        <v>2</v>
      </c>
      <c r="G10371" s="12" t="s">
        <v>2</v>
      </c>
      <c r="I10371" s="12" t="s">
        <v>2</v>
      </c>
      <c r="J10371" s="12" t="s">
        <v>2</v>
      </c>
    </row>
    <row r="10372" spans="6:10">
      <c r="F10372" s="12" t="s">
        <v>2</v>
      </c>
      <c r="G10372" s="12" t="s">
        <v>2</v>
      </c>
      <c r="I10372" s="12" t="s">
        <v>2</v>
      </c>
      <c r="J10372" s="12" t="s">
        <v>2</v>
      </c>
    </row>
    <row r="10373" spans="6:10">
      <c r="F10373" s="12" t="s">
        <v>2</v>
      </c>
      <c r="G10373" s="12" t="s">
        <v>2</v>
      </c>
      <c r="I10373" s="12" t="s">
        <v>2</v>
      </c>
      <c r="J10373" s="12" t="s">
        <v>2</v>
      </c>
    </row>
    <row r="10374" spans="6:10">
      <c r="F10374" s="12" t="s">
        <v>2</v>
      </c>
      <c r="G10374" s="12" t="s">
        <v>2</v>
      </c>
      <c r="I10374" s="12" t="s">
        <v>2</v>
      </c>
      <c r="J10374" s="12" t="s">
        <v>2</v>
      </c>
    </row>
    <row r="10375" spans="6:10">
      <c r="F10375" s="12" t="s">
        <v>2</v>
      </c>
      <c r="G10375" s="12" t="s">
        <v>2</v>
      </c>
      <c r="I10375" s="12" t="s">
        <v>2</v>
      </c>
      <c r="J10375" s="12" t="s">
        <v>2</v>
      </c>
    </row>
    <row r="10376" spans="6:10">
      <c r="F10376" s="12" t="s">
        <v>2</v>
      </c>
      <c r="G10376" s="12" t="s">
        <v>2</v>
      </c>
      <c r="I10376" s="12" t="s">
        <v>2</v>
      </c>
      <c r="J10376" s="12" t="s">
        <v>2</v>
      </c>
    </row>
    <row r="10377" spans="6:10">
      <c r="F10377" s="12" t="s">
        <v>2</v>
      </c>
      <c r="G10377" s="12" t="s">
        <v>2</v>
      </c>
      <c r="I10377" s="12" t="s">
        <v>2</v>
      </c>
      <c r="J10377" s="12" t="s">
        <v>2</v>
      </c>
    </row>
    <row r="10378" spans="6:10">
      <c r="F10378" s="12" t="s">
        <v>2</v>
      </c>
      <c r="G10378" s="12" t="s">
        <v>2</v>
      </c>
      <c r="I10378" s="12" t="s">
        <v>2</v>
      </c>
      <c r="J10378" s="12" t="s">
        <v>2</v>
      </c>
    </row>
    <row r="10379" spans="6:10">
      <c r="F10379" s="12" t="s">
        <v>2</v>
      </c>
      <c r="G10379" s="12" t="s">
        <v>2</v>
      </c>
      <c r="I10379" s="12" t="s">
        <v>2</v>
      </c>
      <c r="J10379" s="12" t="s">
        <v>2</v>
      </c>
    </row>
    <row r="10380" spans="6:10">
      <c r="F10380" s="12" t="s">
        <v>2</v>
      </c>
      <c r="G10380" s="12" t="s">
        <v>2</v>
      </c>
      <c r="I10380" s="12" t="s">
        <v>2</v>
      </c>
      <c r="J10380" s="12" t="s">
        <v>2</v>
      </c>
    </row>
    <row r="10381" spans="6:10">
      <c r="F10381" s="12" t="s">
        <v>2</v>
      </c>
      <c r="G10381" s="12" t="s">
        <v>2</v>
      </c>
      <c r="I10381" s="12" t="s">
        <v>2</v>
      </c>
      <c r="J10381" s="12" t="s">
        <v>2</v>
      </c>
    </row>
    <row r="10382" spans="6:10">
      <c r="F10382" s="12" t="s">
        <v>2</v>
      </c>
      <c r="G10382" s="12" t="s">
        <v>2</v>
      </c>
      <c r="I10382" s="12" t="s">
        <v>2</v>
      </c>
      <c r="J10382" s="12" t="s">
        <v>2</v>
      </c>
    </row>
    <row r="10383" spans="6:10">
      <c r="F10383" s="12" t="s">
        <v>2</v>
      </c>
      <c r="G10383" s="12" t="s">
        <v>2</v>
      </c>
      <c r="I10383" s="12" t="s">
        <v>2</v>
      </c>
      <c r="J10383" s="12" t="s">
        <v>2</v>
      </c>
    </row>
    <row r="10384" spans="6:10">
      <c r="F10384" s="12" t="s">
        <v>2</v>
      </c>
      <c r="G10384" s="12" t="s">
        <v>2</v>
      </c>
      <c r="I10384" s="12" t="s">
        <v>2</v>
      </c>
      <c r="J10384" s="12" t="s">
        <v>2</v>
      </c>
    </row>
    <row r="10385" spans="6:10">
      <c r="F10385" s="12" t="s">
        <v>2</v>
      </c>
      <c r="G10385" s="12" t="s">
        <v>2</v>
      </c>
      <c r="I10385" s="12" t="s">
        <v>2</v>
      </c>
      <c r="J10385" s="12" t="s">
        <v>2</v>
      </c>
    </row>
    <row r="10386" spans="6:10">
      <c r="F10386" s="12" t="s">
        <v>2</v>
      </c>
      <c r="G10386" s="12" t="s">
        <v>2</v>
      </c>
      <c r="I10386" s="12" t="s">
        <v>2</v>
      </c>
      <c r="J10386" s="12" t="s">
        <v>2</v>
      </c>
    </row>
    <row r="10387" spans="6:10">
      <c r="F10387" s="12" t="s">
        <v>2</v>
      </c>
      <c r="G10387" s="12" t="s">
        <v>2</v>
      </c>
      <c r="I10387" s="12" t="s">
        <v>2</v>
      </c>
      <c r="J10387" s="12" t="s">
        <v>2</v>
      </c>
    </row>
    <row r="10388" spans="6:10">
      <c r="F10388" s="12" t="s">
        <v>2</v>
      </c>
      <c r="G10388" s="12" t="s">
        <v>2</v>
      </c>
      <c r="I10388" s="12" t="s">
        <v>2</v>
      </c>
      <c r="J10388" s="12" t="s">
        <v>2</v>
      </c>
    </row>
    <row r="10389" spans="6:10">
      <c r="F10389" s="12" t="s">
        <v>2</v>
      </c>
      <c r="G10389" s="12" t="s">
        <v>2</v>
      </c>
      <c r="I10389" s="12" t="s">
        <v>2</v>
      </c>
      <c r="J10389" s="12" t="s">
        <v>2</v>
      </c>
    </row>
    <row r="10390" spans="6:10">
      <c r="F10390" s="12" t="s">
        <v>2</v>
      </c>
      <c r="G10390" s="12" t="s">
        <v>2</v>
      </c>
      <c r="I10390" s="12" t="s">
        <v>2</v>
      </c>
      <c r="J10390" s="12" t="s">
        <v>2</v>
      </c>
    </row>
    <row r="10391" spans="6:10">
      <c r="F10391" s="12" t="s">
        <v>2</v>
      </c>
      <c r="G10391" s="12" t="s">
        <v>2</v>
      </c>
      <c r="I10391" s="12" t="s">
        <v>2</v>
      </c>
      <c r="J10391" s="12" t="s">
        <v>2</v>
      </c>
    </row>
    <row r="10392" spans="6:10">
      <c r="F10392" s="12" t="s">
        <v>2</v>
      </c>
      <c r="G10392" s="12" t="s">
        <v>2</v>
      </c>
      <c r="I10392" s="12" t="s">
        <v>2</v>
      </c>
      <c r="J10392" s="12" t="s">
        <v>2</v>
      </c>
    </row>
    <row r="10393" spans="6:10">
      <c r="F10393" s="12" t="s">
        <v>2</v>
      </c>
      <c r="G10393" s="12" t="s">
        <v>2</v>
      </c>
      <c r="I10393" s="12" t="s">
        <v>2</v>
      </c>
      <c r="J10393" s="12" t="s">
        <v>2</v>
      </c>
    </row>
    <row r="10394" spans="6:10">
      <c r="F10394" s="12" t="s">
        <v>2</v>
      </c>
      <c r="G10394" s="12" t="s">
        <v>2</v>
      </c>
      <c r="I10394" s="12" t="s">
        <v>2</v>
      </c>
      <c r="J10394" s="12" t="s">
        <v>2</v>
      </c>
    </row>
    <row r="10395" spans="6:10">
      <c r="F10395" s="12" t="s">
        <v>2</v>
      </c>
      <c r="G10395" s="12" t="s">
        <v>2</v>
      </c>
      <c r="I10395" s="12" t="s">
        <v>2</v>
      </c>
      <c r="J10395" s="12" t="s">
        <v>2</v>
      </c>
    </row>
    <row r="10396" spans="6:10">
      <c r="F10396" s="12" t="s">
        <v>2</v>
      </c>
      <c r="G10396" s="12" t="s">
        <v>2</v>
      </c>
      <c r="I10396" s="12" t="s">
        <v>2</v>
      </c>
      <c r="J10396" s="12" t="s">
        <v>2</v>
      </c>
    </row>
    <row r="10397" spans="6:10">
      <c r="F10397" s="12" t="s">
        <v>2</v>
      </c>
      <c r="G10397" s="12" t="s">
        <v>2</v>
      </c>
      <c r="I10397" s="12" t="s">
        <v>2</v>
      </c>
      <c r="J10397" s="12" t="s">
        <v>2</v>
      </c>
    </row>
    <row r="10398" spans="6:10">
      <c r="F10398" s="12" t="s">
        <v>2</v>
      </c>
      <c r="G10398" s="12" t="s">
        <v>2</v>
      </c>
      <c r="I10398" s="12" t="s">
        <v>2</v>
      </c>
      <c r="J10398" s="12" t="s">
        <v>2</v>
      </c>
    </row>
    <row r="10399" spans="6:10">
      <c r="F10399" s="12" t="s">
        <v>2</v>
      </c>
      <c r="G10399" s="12" t="s">
        <v>2</v>
      </c>
      <c r="I10399" s="12" t="s">
        <v>2</v>
      </c>
      <c r="J10399" s="12" t="s">
        <v>2</v>
      </c>
    </row>
    <row r="10400" spans="6:10">
      <c r="F10400" s="12" t="s">
        <v>2</v>
      </c>
      <c r="G10400" s="12" t="s">
        <v>2</v>
      </c>
      <c r="I10400" s="12" t="s">
        <v>2</v>
      </c>
      <c r="J10400" s="12" t="s">
        <v>2</v>
      </c>
    </row>
    <row r="10401" spans="6:10">
      <c r="F10401" s="12" t="s">
        <v>2</v>
      </c>
      <c r="G10401" s="12" t="s">
        <v>2</v>
      </c>
      <c r="I10401" s="12" t="s">
        <v>2</v>
      </c>
      <c r="J10401" s="12" t="s">
        <v>2</v>
      </c>
    </row>
    <row r="10402" spans="6:10">
      <c r="F10402" s="12" t="s">
        <v>2</v>
      </c>
      <c r="G10402" s="12" t="s">
        <v>2</v>
      </c>
      <c r="I10402" s="12" t="s">
        <v>2</v>
      </c>
      <c r="J10402" s="12" t="s">
        <v>2</v>
      </c>
    </row>
    <row r="10403" spans="6:10">
      <c r="F10403" s="12" t="s">
        <v>2</v>
      </c>
      <c r="G10403" s="12" t="s">
        <v>2</v>
      </c>
      <c r="I10403" s="12" t="s">
        <v>2</v>
      </c>
      <c r="J10403" s="12" t="s">
        <v>2</v>
      </c>
    </row>
    <row r="10404" spans="6:10">
      <c r="F10404" s="12" t="s">
        <v>2</v>
      </c>
      <c r="G10404" s="12" t="s">
        <v>2</v>
      </c>
      <c r="I10404" s="12" t="s">
        <v>2</v>
      </c>
      <c r="J10404" s="12" t="s">
        <v>2</v>
      </c>
    </row>
    <row r="10405" spans="6:10">
      <c r="F10405" s="12" t="s">
        <v>2</v>
      </c>
      <c r="G10405" s="12" t="s">
        <v>2</v>
      </c>
      <c r="I10405" s="12" t="s">
        <v>2</v>
      </c>
      <c r="J10405" s="12" t="s">
        <v>2</v>
      </c>
    </row>
    <row r="10406" spans="6:10">
      <c r="F10406" s="12" t="s">
        <v>2</v>
      </c>
      <c r="G10406" s="12" t="s">
        <v>2</v>
      </c>
      <c r="I10406" s="12" t="s">
        <v>2</v>
      </c>
      <c r="J10406" s="12" t="s">
        <v>2</v>
      </c>
    </row>
    <row r="10407" spans="6:10">
      <c r="F10407" s="12" t="s">
        <v>2</v>
      </c>
      <c r="G10407" s="12" t="s">
        <v>2</v>
      </c>
      <c r="I10407" s="12" t="s">
        <v>2</v>
      </c>
      <c r="J10407" s="12" t="s">
        <v>2</v>
      </c>
    </row>
    <row r="10408" spans="6:10">
      <c r="F10408" s="12" t="s">
        <v>2</v>
      </c>
      <c r="G10408" s="12" t="s">
        <v>2</v>
      </c>
      <c r="I10408" s="12" t="s">
        <v>2</v>
      </c>
      <c r="J10408" s="12" t="s">
        <v>2</v>
      </c>
    </row>
    <row r="10409" spans="6:10">
      <c r="F10409" s="12" t="s">
        <v>2</v>
      </c>
      <c r="G10409" s="12" t="s">
        <v>2</v>
      </c>
      <c r="I10409" s="12" t="s">
        <v>2</v>
      </c>
      <c r="J10409" s="12" t="s">
        <v>2</v>
      </c>
    </row>
    <row r="10410" spans="6:10">
      <c r="F10410" s="12" t="s">
        <v>2</v>
      </c>
      <c r="G10410" s="12" t="s">
        <v>2</v>
      </c>
      <c r="I10410" s="12" t="s">
        <v>2</v>
      </c>
      <c r="J10410" s="12" t="s">
        <v>2</v>
      </c>
    </row>
    <row r="10411" spans="6:10">
      <c r="F10411" s="12" t="s">
        <v>2</v>
      </c>
      <c r="G10411" s="12" t="s">
        <v>2</v>
      </c>
      <c r="I10411" s="12" t="s">
        <v>2</v>
      </c>
      <c r="J10411" s="12" t="s">
        <v>2</v>
      </c>
    </row>
    <row r="10412" spans="6:10">
      <c r="F10412" s="12" t="s">
        <v>2</v>
      </c>
      <c r="G10412" s="12" t="s">
        <v>2</v>
      </c>
      <c r="I10412" s="12" t="s">
        <v>2</v>
      </c>
      <c r="J10412" s="12" t="s">
        <v>2</v>
      </c>
    </row>
    <row r="10413" spans="6:10">
      <c r="F10413" s="12" t="s">
        <v>2</v>
      </c>
      <c r="G10413" s="12" t="s">
        <v>2</v>
      </c>
      <c r="I10413" s="12" t="s">
        <v>2</v>
      </c>
      <c r="J10413" s="12" t="s">
        <v>2</v>
      </c>
    </row>
    <row r="10414" spans="6:10">
      <c r="F10414" s="12" t="s">
        <v>2</v>
      </c>
      <c r="G10414" s="12" t="s">
        <v>2</v>
      </c>
      <c r="I10414" s="12" t="s">
        <v>2</v>
      </c>
      <c r="J10414" s="12" t="s">
        <v>2</v>
      </c>
    </row>
    <row r="10415" spans="6:10">
      <c r="F10415" s="12" t="s">
        <v>2</v>
      </c>
      <c r="G10415" s="12" t="s">
        <v>2</v>
      </c>
      <c r="I10415" s="12" t="s">
        <v>2</v>
      </c>
      <c r="J10415" s="12" t="s">
        <v>2</v>
      </c>
    </row>
    <row r="10416" spans="6:10">
      <c r="F10416" s="12" t="s">
        <v>2</v>
      </c>
      <c r="G10416" s="12" t="s">
        <v>2</v>
      </c>
      <c r="I10416" s="12" t="s">
        <v>2</v>
      </c>
      <c r="J10416" s="12" t="s">
        <v>2</v>
      </c>
    </row>
    <row r="10417" spans="6:10">
      <c r="F10417" s="12" t="s">
        <v>2</v>
      </c>
      <c r="G10417" s="12" t="s">
        <v>2</v>
      </c>
      <c r="I10417" s="12" t="s">
        <v>2</v>
      </c>
      <c r="J10417" s="12" t="s">
        <v>2</v>
      </c>
    </row>
    <row r="10418" spans="6:10">
      <c r="F10418" s="12" t="s">
        <v>2</v>
      </c>
      <c r="G10418" s="12" t="s">
        <v>2</v>
      </c>
      <c r="I10418" s="12" t="s">
        <v>2</v>
      </c>
      <c r="J10418" s="12" t="s">
        <v>2</v>
      </c>
    </row>
    <row r="10419" spans="6:10">
      <c r="F10419" s="12" t="s">
        <v>2</v>
      </c>
      <c r="G10419" s="12" t="s">
        <v>2</v>
      </c>
      <c r="I10419" s="12" t="s">
        <v>2</v>
      </c>
      <c r="J10419" s="12" t="s">
        <v>2</v>
      </c>
    </row>
    <row r="10420" spans="6:10">
      <c r="F10420" s="12" t="s">
        <v>2</v>
      </c>
      <c r="G10420" s="12" t="s">
        <v>2</v>
      </c>
      <c r="I10420" s="12" t="s">
        <v>2</v>
      </c>
      <c r="J10420" s="12" t="s">
        <v>2</v>
      </c>
    </row>
    <row r="10421" spans="6:10">
      <c r="F10421" s="12" t="s">
        <v>2</v>
      </c>
      <c r="G10421" s="12" t="s">
        <v>2</v>
      </c>
      <c r="I10421" s="12" t="s">
        <v>2</v>
      </c>
      <c r="J10421" s="12" t="s">
        <v>2</v>
      </c>
    </row>
    <row r="10422" spans="6:10">
      <c r="F10422" s="12" t="s">
        <v>2</v>
      </c>
      <c r="G10422" s="12" t="s">
        <v>2</v>
      </c>
      <c r="I10422" s="12" t="s">
        <v>2</v>
      </c>
      <c r="J10422" s="12" t="s">
        <v>2</v>
      </c>
    </row>
    <row r="10423" spans="6:10">
      <c r="F10423" s="12" t="s">
        <v>2</v>
      </c>
      <c r="G10423" s="12" t="s">
        <v>2</v>
      </c>
      <c r="I10423" s="12" t="s">
        <v>2</v>
      </c>
      <c r="J10423" s="12" t="s">
        <v>2</v>
      </c>
    </row>
    <row r="10424" spans="6:10">
      <c r="F10424" s="12" t="s">
        <v>2</v>
      </c>
      <c r="G10424" s="12" t="s">
        <v>2</v>
      </c>
      <c r="I10424" s="12" t="s">
        <v>2</v>
      </c>
      <c r="J10424" s="12" t="s">
        <v>2</v>
      </c>
    </row>
    <row r="10425" spans="6:10">
      <c r="F10425" s="12" t="s">
        <v>2</v>
      </c>
      <c r="G10425" s="12" t="s">
        <v>2</v>
      </c>
      <c r="I10425" s="12" t="s">
        <v>2</v>
      </c>
      <c r="J10425" s="12" t="s">
        <v>2</v>
      </c>
    </row>
    <row r="10426" spans="6:10">
      <c r="F10426" s="12" t="s">
        <v>2</v>
      </c>
      <c r="G10426" s="12" t="s">
        <v>2</v>
      </c>
      <c r="I10426" s="12" t="s">
        <v>2</v>
      </c>
      <c r="J10426" s="12" t="s">
        <v>2</v>
      </c>
    </row>
    <row r="10427" spans="6:10">
      <c r="F10427" s="12" t="s">
        <v>2</v>
      </c>
      <c r="G10427" s="12" t="s">
        <v>2</v>
      </c>
      <c r="I10427" s="12" t="s">
        <v>2</v>
      </c>
      <c r="J10427" s="12" t="s">
        <v>2</v>
      </c>
    </row>
    <row r="10428" spans="6:10">
      <c r="F10428" s="12" t="s">
        <v>2</v>
      </c>
      <c r="G10428" s="12" t="s">
        <v>2</v>
      </c>
      <c r="I10428" s="12" t="s">
        <v>2</v>
      </c>
      <c r="J10428" s="12" t="s">
        <v>2</v>
      </c>
    </row>
    <row r="10429" spans="6:10">
      <c r="F10429" s="12" t="s">
        <v>2</v>
      </c>
      <c r="G10429" s="12" t="s">
        <v>2</v>
      </c>
      <c r="I10429" s="12" t="s">
        <v>2</v>
      </c>
      <c r="J10429" s="12" t="s">
        <v>2</v>
      </c>
    </row>
    <row r="10430" spans="6:10">
      <c r="F10430" s="12" t="s">
        <v>2</v>
      </c>
      <c r="G10430" s="12" t="s">
        <v>2</v>
      </c>
      <c r="I10430" s="12" t="s">
        <v>2</v>
      </c>
      <c r="J10430" s="12" t="s">
        <v>2</v>
      </c>
    </row>
    <row r="10431" spans="6:10">
      <c r="F10431" s="12" t="s">
        <v>2</v>
      </c>
      <c r="G10431" s="12" t="s">
        <v>2</v>
      </c>
      <c r="I10431" s="12" t="s">
        <v>2</v>
      </c>
      <c r="J10431" s="12" t="s">
        <v>2</v>
      </c>
    </row>
    <row r="10432" spans="6:10">
      <c r="F10432" s="12" t="s">
        <v>2</v>
      </c>
      <c r="G10432" s="12" t="s">
        <v>2</v>
      </c>
      <c r="I10432" s="12" t="s">
        <v>2</v>
      </c>
      <c r="J10432" s="12" t="s">
        <v>2</v>
      </c>
    </row>
    <row r="10433" spans="6:10">
      <c r="F10433" s="12" t="s">
        <v>2</v>
      </c>
      <c r="G10433" s="12" t="s">
        <v>2</v>
      </c>
      <c r="I10433" s="12" t="s">
        <v>2</v>
      </c>
      <c r="J10433" s="12" t="s">
        <v>2</v>
      </c>
    </row>
    <row r="10434" spans="6:10">
      <c r="F10434" s="12" t="s">
        <v>2</v>
      </c>
      <c r="G10434" s="12" t="s">
        <v>2</v>
      </c>
      <c r="I10434" s="12" t="s">
        <v>2</v>
      </c>
      <c r="J10434" s="12" t="s">
        <v>2</v>
      </c>
    </row>
    <row r="10435" spans="6:10">
      <c r="F10435" s="12" t="s">
        <v>2</v>
      </c>
      <c r="G10435" s="12" t="s">
        <v>2</v>
      </c>
      <c r="I10435" s="12" t="s">
        <v>2</v>
      </c>
      <c r="J10435" s="12" t="s">
        <v>2</v>
      </c>
    </row>
    <row r="10436" spans="6:10">
      <c r="F10436" s="12" t="s">
        <v>2</v>
      </c>
      <c r="G10436" s="12" t="s">
        <v>2</v>
      </c>
      <c r="I10436" s="12" t="s">
        <v>2</v>
      </c>
      <c r="J10436" s="12" t="s">
        <v>2</v>
      </c>
    </row>
    <row r="10437" spans="6:10">
      <c r="F10437" s="12" t="s">
        <v>2</v>
      </c>
      <c r="G10437" s="12" t="s">
        <v>2</v>
      </c>
      <c r="I10437" s="12" t="s">
        <v>2</v>
      </c>
      <c r="J10437" s="12" t="s">
        <v>2</v>
      </c>
    </row>
    <row r="10438" spans="6:10">
      <c r="F10438" s="12" t="s">
        <v>2</v>
      </c>
      <c r="G10438" s="12" t="s">
        <v>2</v>
      </c>
      <c r="I10438" s="12" t="s">
        <v>2</v>
      </c>
      <c r="J10438" s="12" t="s">
        <v>2</v>
      </c>
    </row>
    <row r="10439" spans="6:10">
      <c r="F10439" s="12" t="s">
        <v>2</v>
      </c>
      <c r="G10439" s="12" t="s">
        <v>2</v>
      </c>
      <c r="I10439" s="12" t="s">
        <v>2</v>
      </c>
      <c r="J10439" s="12" t="s">
        <v>2</v>
      </c>
    </row>
    <row r="10440" spans="6:10">
      <c r="F10440" s="12" t="s">
        <v>2</v>
      </c>
      <c r="G10440" s="12" t="s">
        <v>2</v>
      </c>
      <c r="I10440" s="12" t="s">
        <v>2</v>
      </c>
      <c r="J10440" s="12" t="s">
        <v>2</v>
      </c>
    </row>
    <row r="10441" spans="6:10">
      <c r="F10441" s="12" t="s">
        <v>2</v>
      </c>
      <c r="G10441" s="12" t="s">
        <v>2</v>
      </c>
      <c r="I10441" s="12" t="s">
        <v>2</v>
      </c>
      <c r="J10441" s="12" t="s">
        <v>2</v>
      </c>
    </row>
    <row r="10442" spans="6:10">
      <c r="F10442" s="12" t="s">
        <v>2</v>
      </c>
      <c r="G10442" s="12" t="s">
        <v>2</v>
      </c>
      <c r="I10442" s="12" t="s">
        <v>2</v>
      </c>
      <c r="J10442" s="12" t="s">
        <v>2</v>
      </c>
    </row>
    <row r="10443" spans="6:10">
      <c r="F10443" s="12" t="s">
        <v>2</v>
      </c>
      <c r="G10443" s="12" t="s">
        <v>2</v>
      </c>
      <c r="I10443" s="12" t="s">
        <v>2</v>
      </c>
      <c r="J10443" s="12" t="s">
        <v>2</v>
      </c>
    </row>
    <row r="10444" spans="6:10">
      <c r="F10444" s="12" t="s">
        <v>2</v>
      </c>
      <c r="G10444" s="12" t="s">
        <v>2</v>
      </c>
      <c r="I10444" s="12" t="s">
        <v>2</v>
      </c>
      <c r="J10444" s="12" t="s">
        <v>2</v>
      </c>
    </row>
    <row r="10445" spans="6:10">
      <c r="F10445" s="12" t="s">
        <v>2</v>
      </c>
      <c r="G10445" s="12" t="s">
        <v>2</v>
      </c>
      <c r="I10445" s="12" t="s">
        <v>2</v>
      </c>
      <c r="J10445" s="12" t="s">
        <v>2</v>
      </c>
    </row>
    <row r="10446" spans="6:10">
      <c r="F10446" s="12" t="s">
        <v>2</v>
      </c>
      <c r="G10446" s="12" t="s">
        <v>2</v>
      </c>
      <c r="I10446" s="12" t="s">
        <v>2</v>
      </c>
      <c r="J10446" s="12" t="s">
        <v>2</v>
      </c>
    </row>
    <row r="10447" spans="6:10">
      <c r="F10447" s="12" t="s">
        <v>2</v>
      </c>
      <c r="G10447" s="12" t="s">
        <v>2</v>
      </c>
      <c r="I10447" s="12" t="s">
        <v>2</v>
      </c>
      <c r="J10447" s="12" t="s">
        <v>2</v>
      </c>
    </row>
    <row r="10448" spans="6:10">
      <c r="F10448" s="12" t="s">
        <v>2</v>
      </c>
      <c r="G10448" s="12" t="s">
        <v>2</v>
      </c>
      <c r="I10448" s="12" t="s">
        <v>2</v>
      </c>
      <c r="J10448" s="12" t="s">
        <v>2</v>
      </c>
    </row>
    <row r="10449" spans="6:10">
      <c r="F10449" s="12" t="s">
        <v>2</v>
      </c>
      <c r="G10449" s="12" t="s">
        <v>2</v>
      </c>
      <c r="I10449" s="12" t="s">
        <v>2</v>
      </c>
      <c r="J10449" s="12" t="s">
        <v>2</v>
      </c>
    </row>
    <row r="10450" spans="6:10">
      <c r="F10450" s="12" t="s">
        <v>2</v>
      </c>
      <c r="G10450" s="12" t="s">
        <v>2</v>
      </c>
      <c r="I10450" s="12" t="s">
        <v>2</v>
      </c>
      <c r="J10450" s="12" t="s">
        <v>2</v>
      </c>
    </row>
    <row r="10451" spans="6:10">
      <c r="F10451" s="12" t="s">
        <v>2</v>
      </c>
      <c r="G10451" s="12" t="s">
        <v>2</v>
      </c>
      <c r="I10451" s="12" t="s">
        <v>2</v>
      </c>
      <c r="J10451" s="12" t="s">
        <v>2</v>
      </c>
    </row>
    <row r="10452" spans="6:10">
      <c r="F10452" s="12" t="s">
        <v>2</v>
      </c>
      <c r="G10452" s="12" t="s">
        <v>2</v>
      </c>
      <c r="I10452" s="12" t="s">
        <v>2</v>
      </c>
      <c r="J10452" s="12" t="s">
        <v>2</v>
      </c>
    </row>
    <row r="10453" spans="6:10">
      <c r="F10453" s="12" t="s">
        <v>2</v>
      </c>
      <c r="G10453" s="12" t="s">
        <v>2</v>
      </c>
      <c r="I10453" s="12" t="s">
        <v>2</v>
      </c>
      <c r="J10453" s="12" t="s">
        <v>2</v>
      </c>
    </row>
    <row r="10454" spans="6:10">
      <c r="F10454" s="12" t="s">
        <v>2</v>
      </c>
      <c r="G10454" s="12" t="s">
        <v>2</v>
      </c>
      <c r="I10454" s="12" t="s">
        <v>2</v>
      </c>
      <c r="J10454" s="12" t="s">
        <v>2</v>
      </c>
    </row>
    <row r="10455" spans="6:10">
      <c r="F10455" s="12" t="s">
        <v>2</v>
      </c>
      <c r="G10455" s="12" t="s">
        <v>2</v>
      </c>
      <c r="I10455" s="12" t="s">
        <v>2</v>
      </c>
      <c r="J10455" s="12" t="s">
        <v>2</v>
      </c>
    </row>
    <row r="10456" spans="6:10">
      <c r="F10456" s="12" t="s">
        <v>2</v>
      </c>
      <c r="G10456" s="12" t="s">
        <v>2</v>
      </c>
      <c r="I10456" s="12" t="s">
        <v>2</v>
      </c>
      <c r="J10456" s="12" t="s">
        <v>2</v>
      </c>
    </row>
    <row r="10457" spans="6:10">
      <c r="F10457" s="12" t="s">
        <v>2</v>
      </c>
      <c r="G10457" s="12" t="s">
        <v>2</v>
      </c>
      <c r="I10457" s="12" t="s">
        <v>2</v>
      </c>
      <c r="J10457" s="12" t="s">
        <v>2</v>
      </c>
    </row>
    <row r="10458" spans="6:10">
      <c r="F10458" s="12" t="s">
        <v>2</v>
      </c>
      <c r="G10458" s="12" t="s">
        <v>2</v>
      </c>
      <c r="I10458" s="12" t="s">
        <v>2</v>
      </c>
      <c r="J10458" s="12" t="s">
        <v>2</v>
      </c>
    </row>
    <row r="10459" spans="6:10">
      <c r="F10459" s="12" t="s">
        <v>2</v>
      </c>
      <c r="G10459" s="12" t="s">
        <v>2</v>
      </c>
      <c r="I10459" s="12" t="s">
        <v>2</v>
      </c>
      <c r="J10459" s="12" t="s">
        <v>2</v>
      </c>
    </row>
    <row r="10460" spans="6:10">
      <c r="F10460" s="12" t="s">
        <v>2</v>
      </c>
      <c r="G10460" s="12" t="s">
        <v>2</v>
      </c>
      <c r="I10460" s="12" t="s">
        <v>2</v>
      </c>
      <c r="J10460" s="12" t="s">
        <v>2</v>
      </c>
    </row>
    <row r="10461" spans="6:10">
      <c r="F10461" s="12" t="s">
        <v>2</v>
      </c>
      <c r="G10461" s="12" t="s">
        <v>2</v>
      </c>
      <c r="I10461" s="12" t="s">
        <v>2</v>
      </c>
      <c r="J10461" s="12" t="s">
        <v>2</v>
      </c>
    </row>
    <row r="10462" spans="6:10">
      <c r="F10462" s="12" t="s">
        <v>2</v>
      </c>
      <c r="G10462" s="12" t="s">
        <v>2</v>
      </c>
      <c r="I10462" s="12" t="s">
        <v>2</v>
      </c>
      <c r="J10462" s="12" t="s">
        <v>2</v>
      </c>
    </row>
    <row r="10463" spans="6:10">
      <c r="F10463" s="12" t="s">
        <v>2</v>
      </c>
      <c r="G10463" s="12" t="s">
        <v>2</v>
      </c>
      <c r="I10463" s="12" t="s">
        <v>2</v>
      </c>
      <c r="J10463" s="12" t="s">
        <v>2</v>
      </c>
    </row>
    <row r="10464" spans="6:10">
      <c r="F10464" s="12" t="s">
        <v>2</v>
      </c>
      <c r="G10464" s="12" t="s">
        <v>2</v>
      </c>
      <c r="I10464" s="12" t="s">
        <v>2</v>
      </c>
      <c r="J10464" s="12" t="s">
        <v>2</v>
      </c>
    </row>
    <row r="10465" spans="6:10">
      <c r="F10465" s="12" t="s">
        <v>2</v>
      </c>
      <c r="G10465" s="12" t="s">
        <v>2</v>
      </c>
      <c r="I10465" s="12" t="s">
        <v>2</v>
      </c>
      <c r="J10465" s="12" t="s">
        <v>2</v>
      </c>
    </row>
    <row r="10466" spans="6:10">
      <c r="F10466" s="12" t="s">
        <v>2</v>
      </c>
      <c r="G10466" s="12" t="s">
        <v>2</v>
      </c>
      <c r="I10466" s="12" t="s">
        <v>2</v>
      </c>
      <c r="J10466" s="12" t="s">
        <v>2</v>
      </c>
    </row>
    <row r="10467" spans="6:10">
      <c r="F10467" s="12" t="s">
        <v>2</v>
      </c>
      <c r="G10467" s="12" t="s">
        <v>2</v>
      </c>
      <c r="I10467" s="12" t="s">
        <v>2</v>
      </c>
      <c r="J10467" s="12" t="s">
        <v>2</v>
      </c>
    </row>
    <row r="10468" spans="6:10">
      <c r="F10468" s="12" t="s">
        <v>2</v>
      </c>
      <c r="G10468" s="12" t="s">
        <v>2</v>
      </c>
      <c r="I10468" s="12" t="s">
        <v>2</v>
      </c>
      <c r="J10468" s="12" t="s">
        <v>2</v>
      </c>
    </row>
    <row r="10469" spans="6:10">
      <c r="F10469" s="12" t="s">
        <v>2</v>
      </c>
      <c r="G10469" s="12" t="s">
        <v>2</v>
      </c>
      <c r="I10469" s="12" t="s">
        <v>2</v>
      </c>
      <c r="J10469" s="12" t="s">
        <v>2</v>
      </c>
    </row>
    <row r="10470" spans="6:10">
      <c r="F10470" s="12" t="s">
        <v>2</v>
      </c>
      <c r="G10470" s="12" t="s">
        <v>2</v>
      </c>
      <c r="I10470" s="12" t="s">
        <v>2</v>
      </c>
      <c r="J10470" s="12" t="s">
        <v>2</v>
      </c>
    </row>
    <row r="10471" spans="6:10">
      <c r="F10471" s="12" t="s">
        <v>2</v>
      </c>
      <c r="G10471" s="12" t="s">
        <v>2</v>
      </c>
      <c r="I10471" s="12" t="s">
        <v>2</v>
      </c>
      <c r="J10471" s="12" t="s">
        <v>2</v>
      </c>
    </row>
    <row r="10472" spans="6:10">
      <c r="F10472" s="12" t="s">
        <v>2</v>
      </c>
      <c r="G10472" s="12" t="s">
        <v>2</v>
      </c>
      <c r="I10472" s="12" t="s">
        <v>2</v>
      </c>
      <c r="J10472" s="12" t="s">
        <v>2</v>
      </c>
    </row>
    <row r="10473" spans="6:10">
      <c r="F10473" s="12" t="s">
        <v>2</v>
      </c>
      <c r="G10473" s="12" t="s">
        <v>2</v>
      </c>
      <c r="I10473" s="12" t="s">
        <v>2</v>
      </c>
      <c r="J10473" s="12" t="s">
        <v>2</v>
      </c>
    </row>
    <row r="10474" spans="6:10">
      <c r="F10474" s="12" t="s">
        <v>2</v>
      </c>
      <c r="G10474" s="12" t="s">
        <v>2</v>
      </c>
      <c r="I10474" s="12" t="s">
        <v>2</v>
      </c>
      <c r="J10474" s="12" t="s">
        <v>2</v>
      </c>
    </row>
    <row r="10475" spans="6:10">
      <c r="F10475" s="12" t="s">
        <v>2</v>
      </c>
      <c r="G10475" s="12" t="s">
        <v>2</v>
      </c>
      <c r="I10475" s="12" t="s">
        <v>2</v>
      </c>
      <c r="J10475" s="12" t="s">
        <v>2</v>
      </c>
    </row>
    <row r="10476" spans="6:10">
      <c r="F10476" s="12" t="s">
        <v>2</v>
      </c>
      <c r="G10476" s="12" t="s">
        <v>2</v>
      </c>
      <c r="I10476" s="12" t="s">
        <v>2</v>
      </c>
      <c r="J10476" s="12" t="s">
        <v>2</v>
      </c>
    </row>
    <row r="10477" spans="6:10">
      <c r="F10477" s="12" t="s">
        <v>2</v>
      </c>
      <c r="G10477" s="12" t="s">
        <v>2</v>
      </c>
      <c r="I10477" s="12" t="s">
        <v>2</v>
      </c>
      <c r="J10477" s="12" t="s">
        <v>2</v>
      </c>
    </row>
    <row r="10478" spans="6:10">
      <c r="F10478" s="12" t="s">
        <v>2</v>
      </c>
      <c r="G10478" s="12" t="s">
        <v>2</v>
      </c>
      <c r="I10478" s="12" t="s">
        <v>2</v>
      </c>
      <c r="J10478" s="12" t="s">
        <v>2</v>
      </c>
    </row>
    <row r="10479" spans="6:10">
      <c r="F10479" s="12" t="s">
        <v>2</v>
      </c>
      <c r="G10479" s="12" t="s">
        <v>2</v>
      </c>
      <c r="I10479" s="12" t="s">
        <v>2</v>
      </c>
      <c r="J10479" s="12" t="s">
        <v>2</v>
      </c>
    </row>
    <row r="10480" spans="6:10">
      <c r="F10480" s="12" t="s">
        <v>2</v>
      </c>
      <c r="G10480" s="12" t="s">
        <v>2</v>
      </c>
      <c r="I10480" s="12" t="s">
        <v>2</v>
      </c>
      <c r="J10480" s="12" t="s">
        <v>2</v>
      </c>
    </row>
    <row r="10481" spans="6:10">
      <c r="F10481" s="12" t="s">
        <v>2</v>
      </c>
      <c r="G10481" s="12" t="s">
        <v>2</v>
      </c>
      <c r="I10481" s="12" t="s">
        <v>2</v>
      </c>
      <c r="J10481" s="12" t="s">
        <v>2</v>
      </c>
    </row>
    <row r="10482" spans="6:10">
      <c r="F10482" s="12" t="s">
        <v>2</v>
      </c>
      <c r="G10482" s="12" t="s">
        <v>2</v>
      </c>
      <c r="I10482" s="12" t="s">
        <v>2</v>
      </c>
      <c r="J10482" s="12" t="s">
        <v>2</v>
      </c>
    </row>
    <row r="10483" spans="6:10">
      <c r="F10483" s="12" t="s">
        <v>2</v>
      </c>
      <c r="G10483" s="12" t="s">
        <v>2</v>
      </c>
      <c r="I10483" s="12" t="s">
        <v>2</v>
      </c>
      <c r="J10483" s="12" t="s">
        <v>2</v>
      </c>
    </row>
    <row r="10484" spans="6:10">
      <c r="F10484" s="12" t="s">
        <v>2</v>
      </c>
      <c r="G10484" s="12" t="s">
        <v>2</v>
      </c>
      <c r="I10484" s="12" t="s">
        <v>2</v>
      </c>
      <c r="J10484" s="12" t="s">
        <v>2</v>
      </c>
    </row>
    <row r="10485" spans="6:10">
      <c r="F10485" s="12" t="s">
        <v>2</v>
      </c>
      <c r="G10485" s="12" t="s">
        <v>2</v>
      </c>
      <c r="I10485" s="12" t="s">
        <v>2</v>
      </c>
      <c r="J10485" s="12" t="s">
        <v>2</v>
      </c>
    </row>
    <row r="10486" spans="6:10">
      <c r="F10486" s="12" t="s">
        <v>2</v>
      </c>
      <c r="G10486" s="12" t="s">
        <v>2</v>
      </c>
      <c r="I10486" s="12" t="s">
        <v>2</v>
      </c>
      <c r="J10486" s="12" t="s">
        <v>2</v>
      </c>
    </row>
    <row r="10487" spans="6:10">
      <c r="F10487" s="12" t="s">
        <v>2</v>
      </c>
      <c r="G10487" s="12" t="s">
        <v>2</v>
      </c>
      <c r="I10487" s="12" t="s">
        <v>2</v>
      </c>
      <c r="J10487" s="12" t="s">
        <v>2</v>
      </c>
    </row>
    <row r="10488" spans="6:10">
      <c r="F10488" s="12" t="s">
        <v>2</v>
      </c>
      <c r="G10488" s="12" t="s">
        <v>2</v>
      </c>
      <c r="I10488" s="12" t="s">
        <v>2</v>
      </c>
      <c r="J10488" s="12" t="s">
        <v>2</v>
      </c>
    </row>
    <row r="10489" spans="6:10">
      <c r="F10489" s="12" t="s">
        <v>2</v>
      </c>
      <c r="G10489" s="12" t="s">
        <v>2</v>
      </c>
      <c r="I10489" s="12" t="s">
        <v>2</v>
      </c>
      <c r="J10489" s="12" t="s">
        <v>2</v>
      </c>
    </row>
    <row r="10490" spans="6:10">
      <c r="F10490" s="12" t="s">
        <v>2</v>
      </c>
      <c r="G10490" s="12" t="s">
        <v>2</v>
      </c>
      <c r="I10490" s="12" t="s">
        <v>2</v>
      </c>
      <c r="J10490" s="12" t="s">
        <v>2</v>
      </c>
    </row>
    <row r="10491" spans="6:10">
      <c r="F10491" s="12" t="s">
        <v>2</v>
      </c>
      <c r="G10491" s="12" t="s">
        <v>2</v>
      </c>
      <c r="I10491" s="12" t="s">
        <v>2</v>
      </c>
      <c r="J10491" s="12" t="s">
        <v>2</v>
      </c>
    </row>
    <row r="10492" spans="6:10">
      <c r="F10492" s="12" t="s">
        <v>2</v>
      </c>
      <c r="G10492" s="12" t="s">
        <v>2</v>
      </c>
      <c r="I10492" s="12" t="s">
        <v>2</v>
      </c>
      <c r="J10492" s="12" t="s">
        <v>2</v>
      </c>
    </row>
    <row r="10493" spans="6:10">
      <c r="F10493" s="12" t="s">
        <v>2</v>
      </c>
      <c r="G10493" s="12" t="s">
        <v>2</v>
      </c>
      <c r="I10493" s="12" t="s">
        <v>2</v>
      </c>
      <c r="J10493" s="12" t="s">
        <v>2</v>
      </c>
    </row>
    <row r="10494" spans="6:10">
      <c r="F10494" s="12" t="s">
        <v>2</v>
      </c>
      <c r="G10494" s="12" t="s">
        <v>2</v>
      </c>
      <c r="I10494" s="12" t="s">
        <v>2</v>
      </c>
      <c r="J10494" s="12" t="s">
        <v>2</v>
      </c>
    </row>
    <row r="10495" spans="6:10">
      <c r="F10495" s="12" t="s">
        <v>2</v>
      </c>
      <c r="G10495" s="12" t="s">
        <v>2</v>
      </c>
      <c r="I10495" s="12" t="s">
        <v>2</v>
      </c>
      <c r="J10495" s="12" t="s">
        <v>2</v>
      </c>
    </row>
    <row r="10496" spans="6:10">
      <c r="F10496" s="12" t="s">
        <v>2</v>
      </c>
      <c r="G10496" s="12" t="s">
        <v>2</v>
      </c>
      <c r="I10496" s="12" t="s">
        <v>2</v>
      </c>
      <c r="J10496" s="12" t="s">
        <v>2</v>
      </c>
    </row>
    <row r="10497" spans="6:10">
      <c r="F10497" s="12" t="s">
        <v>2</v>
      </c>
      <c r="G10497" s="12" t="s">
        <v>2</v>
      </c>
      <c r="I10497" s="12" t="s">
        <v>2</v>
      </c>
      <c r="J10497" s="12" t="s">
        <v>2</v>
      </c>
    </row>
    <row r="10498" spans="6:10">
      <c r="F10498" s="12" t="s">
        <v>2</v>
      </c>
      <c r="G10498" s="12" t="s">
        <v>2</v>
      </c>
      <c r="I10498" s="12" t="s">
        <v>2</v>
      </c>
      <c r="J10498" s="12" t="s">
        <v>2</v>
      </c>
    </row>
    <row r="10499" spans="6:10">
      <c r="F10499" s="12" t="s">
        <v>2</v>
      </c>
      <c r="G10499" s="12" t="s">
        <v>2</v>
      </c>
      <c r="I10499" s="12" t="s">
        <v>2</v>
      </c>
      <c r="J10499" s="12" t="s">
        <v>2</v>
      </c>
    </row>
    <row r="10500" spans="6:10">
      <c r="F10500" s="12" t="s">
        <v>2</v>
      </c>
      <c r="G10500" s="12" t="s">
        <v>2</v>
      </c>
      <c r="I10500" s="12" t="s">
        <v>2</v>
      </c>
      <c r="J10500" s="12" t="s">
        <v>2</v>
      </c>
    </row>
    <row r="10501" spans="6:10">
      <c r="F10501" s="12" t="s">
        <v>2</v>
      </c>
      <c r="G10501" s="12" t="s">
        <v>2</v>
      </c>
      <c r="I10501" s="12" t="s">
        <v>2</v>
      </c>
      <c r="J10501" s="12" t="s">
        <v>2</v>
      </c>
    </row>
    <row r="10502" spans="6:10">
      <c r="F10502" s="12" t="s">
        <v>2</v>
      </c>
      <c r="G10502" s="12" t="s">
        <v>2</v>
      </c>
      <c r="I10502" s="12" t="s">
        <v>2</v>
      </c>
      <c r="J10502" s="12" t="s">
        <v>2</v>
      </c>
    </row>
    <row r="10503" spans="6:10">
      <c r="F10503" s="12" t="s">
        <v>2</v>
      </c>
      <c r="G10503" s="12" t="s">
        <v>2</v>
      </c>
      <c r="I10503" s="12" t="s">
        <v>2</v>
      </c>
      <c r="J10503" s="12" t="s">
        <v>2</v>
      </c>
    </row>
    <row r="10504" spans="6:10">
      <c r="F10504" s="12" t="s">
        <v>2</v>
      </c>
      <c r="G10504" s="12" t="s">
        <v>2</v>
      </c>
      <c r="I10504" s="12" t="s">
        <v>2</v>
      </c>
      <c r="J10504" s="12" t="s">
        <v>2</v>
      </c>
    </row>
    <row r="10505" spans="6:10">
      <c r="F10505" s="12" t="s">
        <v>2</v>
      </c>
      <c r="G10505" s="12" t="s">
        <v>2</v>
      </c>
      <c r="I10505" s="12" t="s">
        <v>2</v>
      </c>
      <c r="J10505" s="12" t="s">
        <v>2</v>
      </c>
    </row>
    <row r="10506" spans="6:10">
      <c r="F10506" s="12" t="s">
        <v>2</v>
      </c>
      <c r="G10506" s="12" t="s">
        <v>2</v>
      </c>
      <c r="I10506" s="12" t="s">
        <v>2</v>
      </c>
      <c r="J10506" s="12" t="s">
        <v>2</v>
      </c>
    </row>
    <row r="10507" spans="6:10">
      <c r="F10507" s="12" t="s">
        <v>2</v>
      </c>
      <c r="G10507" s="12" t="s">
        <v>2</v>
      </c>
      <c r="I10507" s="12" t="s">
        <v>2</v>
      </c>
      <c r="J10507" s="12" t="s">
        <v>2</v>
      </c>
    </row>
    <row r="10508" spans="6:10">
      <c r="F10508" s="12" t="s">
        <v>2</v>
      </c>
      <c r="G10508" s="12" t="s">
        <v>2</v>
      </c>
      <c r="I10508" s="12" t="s">
        <v>2</v>
      </c>
      <c r="J10508" s="12" t="s">
        <v>2</v>
      </c>
    </row>
    <row r="10509" spans="6:10">
      <c r="F10509" s="12" t="s">
        <v>2</v>
      </c>
      <c r="G10509" s="12" t="s">
        <v>2</v>
      </c>
      <c r="I10509" s="12" t="s">
        <v>2</v>
      </c>
      <c r="J10509" s="12" t="s">
        <v>2</v>
      </c>
    </row>
    <row r="10510" spans="6:10">
      <c r="F10510" s="12" t="s">
        <v>2</v>
      </c>
      <c r="G10510" s="12" t="s">
        <v>2</v>
      </c>
      <c r="I10510" s="12" t="s">
        <v>2</v>
      </c>
      <c r="J10510" s="12" t="s">
        <v>2</v>
      </c>
    </row>
    <row r="10511" spans="6:10">
      <c r="F10511" s="12" t="s">
        <v>2</v>
      </c>
      <c r="G10511" s="12" t="s">
        <v>2</v>
      </c>
      <c r="I10511" s="12" t="s">
        <v>2</v>
      </c>
      <c r="J10511" s="12" t="s">
        <v>2</v>
      </c>
    </row>
    <row r="10512" spans="6:10">
      <c r="F10512" s="12" t="s">
        <v>2</v>
      </c>
      <c r="G10512" s="12" t="s">
        <v>2</v>
      </c>
      <c r="I10512" s="12" t="s">
        <v>2</v>
      </c>
      <c r="J10512" s="12" t="s">
        <v>2</v>
      </c>
    </row>
    <row r="10513" spans="6:10">
      <c r="F10513" s="12" t="s">
        <v>2</v>
      </c>
      <c r="G10513" s="12" t="s">
        <v>2</v>
      </c>
      <c r="I10513" s="12" t="s">
        <v>2</v>
      </c>
      <c r="J10513" s="12" t="s">
        <v>2</v>
      </c>
    </row>
    <row r="10514" spans="6:10">
      <c r="F10514" s="12" t="s">
        <v>2</v>
      </c>
      <c r="G10514" s="12" t="s">
        <v>2</v>
      </c>
      <c r="I10514" s="12" t="s">
        <v>2</v>
      </c>
      <c r="J10514" s="12" t="s">
        <v>2</v>
      </c>
    </row>
    <row r="10515" spans="6:10">
      <c r="F10515" s="12" t="s">
        <v>2</v>
      </c>
      <c r="G10515" s="12" t="s">
        <v>2</v>
      </c>
      <c r="I10515" s="12" t="s">
        <v>2</v>
      </c>
      <c r="J10515" s="12" t="s">
        <v>2</v>
      </c>
    </row>
    <row r="10516" spans="6:10">
      <c r="F10516" s="12" t="s">
        <v>2</v>
      </c>
      <c r="G10516" s="12" t="s">
        <v>2</v>
      </c>
      <c r="I10516" s="12" t="s">
        <v>2</v>
      </c>
      <c r="J10516" s="12" t="s">
        <v>2</v>
      </c>
    </row>
    <row r="10517" spans="6:10">
      <c r="F10517" s="12" t="s">
        <v>2</v>
      </c>
      <c r="G10517" s="12" t="s">
        <v>2</v>
      </c>
      <c r="I10517" s="12" t="s">
        <v>2</v>
      </c>
      <c r="J10517" s="12" t="s">
        <v>2</v>
      </c>
    </row>
    <row r="10518" spans="6:10">
      <c r="F10518" s="12" t="s">
        <v>2</v>
      </c>
      <c r="G10518" s="12" t="s">
        <v>2</v>
      </c>
      <c r="I10518" s="12" t="s">
        <v>2</v>
      </c>
      <c r="J10518" s="12" t="s">
        <v>2</v>
      </c>
    </row>
    <row r="10519" spans="6:10">
      <c r="F10519" s="12" t="s">
        <v>2</v>
      </c>
      <c r="G10519" s="12" t="s">
        <v>2</v>
      </c>
      <c r="I10519" s="12" t="s">
        <v>2</v>
      </c>
      <c r="J10519" s="12" t="s">
        <v>2</v>
      </c>
    </row>
    <row r="10520" spans="6:10">
      <c r="F10520" s="12" t="s">
        <v>2</v>
      </c>
      <c r="G10520" s="12" t="s">
        <v>2</v>
      </c>
      <c r="I10520" s="12" t="s">
        <v>2</v>
      </c>
      <c r="J10520" s="12" t="s">
        <v>2</v>
      </c>
    </row>
    <row r="10521" spans="6:10">
      <c r="F10521" s="12" t="s">
        <v>2</v>
      </c>
      <c r="G10521" s="12" t="s">
        <v>2</v>
      </c>
      <c r="I10521" s="12" t="s">
        <v>2</v>
      </c>
      <c r="J10521" s="12" t="s">
        <v>2</v>
      </c>
    </row>
    <row r="10522" spans="6:10">
      <c r="F10522" s="12" t="s">
        <v>2</v>
      </c>
      <c r="G10522" s="12" t="s">
        <v>2</v>
      </c>
      <c r="I10522" s="12" t="s">
        <v>2</v>
      </c>
      <c r="J10522" s="12" t="s">
        <v>2</v>
      </c>
    </row>
    <row r="10523" spans="6:10">
      <c r="F10523" s="12" t="s">
        <v>2</v>
      </c>
      <c r="G10523" s="12" t="s">
        <v>2</v>
      </c>
      <c r="I10523" s="12" t="s">
        <v>2</v>
      </c>
      <c r="J10523" s="12" t="s">
        <v>2</v>
      </c>
    </row>
    <row r="10524" spans="6:10">
      <c r="F10524" s="30" t="s">
        <v>2</v>
      </c>
      <c r="G10524" s="12" t="s">
        <v>2</v>
      </c>
      <c r="I10524" s="12" t="s">
        <v>2</v>
      </c>
      <c r="J10524" s="12" t="s">
        <v>2</v>
      </c>
    </row>
    <row r="10525" spans="6:10">
      <c r="F10525" s="12" t="s">
        <v>2</v>
      </c>
      <c r="G10525" s="12" t="s">
        <v>2</v>
      </c>
      <c r="I10525" s="12" t="s">
        <v>2</v>
      </c>
      <c r="J10525" s="12" t="s">
        <v>2</v>
      </c>
    </row>
    <row r="10526" spans="6:10">
      <c r="F10526" s="12" t="s">
        <v>2</v>
      </c>
      <c r="G10526" s="12" t="s">
        <v>2</v>
      </c>
      <c r="I10526" s="12" t="s">
        <v>2</v>
      </c>
      <c r="J10526" s="12" t="s">
        <v>2</v>
      </c>
    </row>
    <row r="10527" spans="6:10">
      <c r="F10527" s="12" t="s">
        <v>2</v>
      </c>
      <c r="G10527" s="12" t="s">
        <v>2</v>
      </c>
      <c r="I10527" s="12" t="s">
        <v>2</v>
      </c>
      <c r="J10527" s="12" t="s">
        <v>2</v>
      </c>
    </row>
    <row r="10528" spans="6:10">
      <c r="F10528" s="12" t="s">
        <v>2</v>
      </c>
      <c r="G10528" s="12" t="s">
        <v>2</v>
      </c>
      <c r="I10528" s="12" t="s">
        <v>2</v>
      </c>
      <c r="J10528" s="12" t="s">
        <v>2</v>
      </c>
    </row>
    <row r="10529" spans="6:10">
      <c r="F10529" s="12" t="s">
        <v>2</v>
      </c>
      <c r="G10529" s="12" t="s">
        <v>2</v>
      </c>
      <c r="I10529" s="12" t="s">
        <v>2</v>
      </c>
      <c r="J10529" s="12" t="s">
        <v>2</v>
      </c>
    </row>
    <row r="10530" spans="6:10">
      <c r="F10530" s="12" t="s">
        <v>2</v>
      </c>
      <c r="G10530" s="12" t="s">
        <v>2</v>
      </c>
      <c r="I10530" s="12" t="s">
        <v>2</v>
      </c>
      <c r="J10530" s="12" t="s">
        <v>2</v>
      </c>
    </row>
    <row r="10531" spans="6:10">
      <c r="F10531" s="12" t="s">
        <v>2</v>
      </c>
      <c r="G10531" s="12" t="s">
        <v>2</v>
      </c>
      <c r="I10531" s="12" t="s">
        <v>2</v>
      </c>
      <c r="J10531" s="12" t="s">
        <v>2</v>
      </c>
    </row>
    <row r="10532" spans="6:10">
      <c r="F10532" s="12" t="s">
        <v>2</v>
      </c>
      <c r="G10532" s="12" t="s">
        <v>2</v>
      </c>
      <c r="I10532" s="12" t="s">
        <v>2</v>
      </c>
      <c r="J10532" s="12" t="s">
        <v>2</v>
      </c>
    </row>
    <row r="10533" spans="6:10">
      <c r="F10533" s="12" t="s">
        <v>2</v>
      </c>
      <c r="G10533" s="12" t="s">
        <v>2</v>
      </c>
      <c r="I10533" s="12" t="s">
        <v>2</v>
      </c>
      <c r="J10533" s="12" t="s">
        <v>2</v>
      </c>
    </row>
    <row r="10534" spans="6:10">
      <c r="F10534" s="12" t="s">
        <v>2</v>
      </c>
      <c r="G10534" s="12" t="s">
        <v>2</v>
      </c>
      <c r="I10534" s="12" t="s">
        <v>2</v>
      </c>
      <c r="J10534" s="12" t="s">
        <v>2</v>
      </c>
    </row>
    <row r="10535" spans="6:10">
      <c r="F10535" s="12" t="s">
        <v>2</v>
      </c>
      <c r="G10535" s="12" t="s">
        <v>2</v>
      </c>
      <c r="I10535" s="12" t="s">
        <v>2</v>
      </c>
      <c r="J10535" s="12" t="s">
        <v>2</v>
      </c>
    </row>
    <row r="10536" spans="6:10">
      <c r="F10536" s="12" t="s">
        <v>2</v>
      </c>
      <c r="G10536" s="12" t="s">
        <v>2</v>
      </c>
      <c r="I10536" s="12" t="s">
        <v>2</v>
      </c>
      <c r="J10536" s="12" t="s">
        <v>2</v>
      </c>
    </row>
    <row r="10537" spans="6:10">
      <c r="F10537" s="12" t="s">
        <v>2</v>
      </c>
      <c r="G10537" s="12" t="s">
        <v>2</v>
      </c>
      <c r="I10537" s="12" t="s">
        <v>2</v>
      </c>
      <c r="J10537" s="12" t="s">
        <v>2</v>
      </c>
    </row>
    <row r="10538" spans="6:10">
      <c r="F10538" s="12" t="s">
        <v>2</v>
      </c>
      <c r="G10538" s="12" t="s">
        <v>2</v>
      </c>
      <c r="I10538" s="12" t="s">
        <v>2</v>
      </c>
      <c r="J10538" s="12" t="s">
        <v>2</v>
      </c>
    </row>
    <row r="10539" spans="6:10">
      <c r="F10539" s="12" t="s">
        <v>2</v>
      </c>
      <c r="G10539" s="12" t="s">
        <v>2</v>
      </c>
      <c r="I10539" s="12" t="s">
        <v>2</v>
      </c>
      <c r="J10539" s="12" t="s">
        <v>2</v>
      </c>
    </row>
    <row r="10540" spans="6:10">
      <c r="F10540" s="12" t="s">
        <v>2</v>
      </c>
      <c r="G10540" s="12" t="s">
        <v>2</v>
      </c>
      <c r="I10540" s="12" t="s">
        <v>2</v>
      </c>
      <c r="J10540" s="12" t="s">
        <v>2</v>
      </c>
    </row>
    <row r="10541" spans="6:10">
      <c r="F10541" s="12" t="s">
        <v>2</v>
      </c>
      <c r="G10541" s="12" t="s">
        <v>2</v>
      </c>
      <c r="I10541" s="12" t="s">
        <v>2</v>
      </c>
      <c r="J10541" s="12" t="s">
        <v>2</v>
      </c>
    </row>
    <row r="10542" spans="6:10">
      <c r="F10542" s="12" t="s">
        <v>2</v>
      </c>
      <c r="G10542" s="12" t="s">
        <v>2</v>
      </c>
      <c r="I10542" s="12" t="s">
        <v>2</v>
      </c>
      <c r="J10542" s="12" t="s">
        <v>2</v>
      </c>
    </row>
    <row r="10543" spans="6:10">
      <c r="F10543" s="12" t="s">
        <v>2</v>
      </c>
      <c r="G10543" s="12" t="s">
        <v>2</v>
      </c>
      <c r="I10543" s="12" t="s">
        <v>2</v>
      </c>
      <c r="J10543" s="12" t="s">
        <v>2</v>
      </c>
    </row>
    <row r="10544" spans="6:10">
      <c r="F10544" s="12" t="s">
        <v>2</v>
      </c>
      <c r="G10544" s="12" t="s">
        <v>2</v>
      </c>
      <c r="I10544" s="12" t="s">
        <v>2</v>
      </c>
      <c r="J10544" s="12" t="s">
        <v>2</v>
      </c>
    </row>
    <row r="10545" spans="6:10">
      <c r="F10545" s="12" t="s">
        <v>2</v>
      </c>
      <c r="G10545" s="12" t="s">
        <v>2</v>
      </c>
      <c r="I10545" s="12" t="s">
        <v>2</v>
      </c>
      <c r="J10545" s="12" t="s">
        <v>2</v>
      </c>
    </row>
    <row r="10546" spans="6:10">
      <c r="F10546" s="12" t="s">
        <v>2</v>
      </c>
      <c r="G10546" s="12" t="s">
        <v>2</v>
      </c>
      <c r="I10546" s="12" t="s">
        <v>2</v>
      </c>
      <c r="J10546" s="12" t="s">
        <v>2</v>
      </c>
    </row>
    <row r="10547" spans="6:10">
      <c r="F10547" s="12" t="s">
        <v>2</v>
      </c>
      <c r="G10547" s="12" t="s">
        <v>2</v>
      </c>
      <c r="I10547" s="12" t="s">
        <v>2</v>
      </c>
      <c r="J10547" s="12" t="s">
        <v>2</v>
      </c>
    </row>
    <row r="10548" spans="6:10">
      <c r="F10548" s="12" t="s">
        <v>2</v>
      </c>
      <c r="G10548" s="12" t="s">
        <v>2</v>
      </c>
      <c r="I10548" s="12" t="s">
        <v>2</v>
      </c>
      <c r="J10548" s="12" t="s">
        <v>2</v>
      </c>
    </row>
    <row r="10549" spans="6:10">
      <c r="F10549" s="12" t="s">
        <v>2</v>
      </c>
      <c r="G10549" s="12" t="s">
        <v>2</v>
      </c>
      <c r="I10549" s="12" t="s">
        <v>2</v>
      </c>
      <c r="J10549" s="12" t="s">
        <v>2</v>
      </c>
    </row>
    <row r="10550" spans="6:10">
      <c r="F10550" s="12" t="s">
        <v>2</v>
      </c>
      <c r="G10550" s="12" t="s">
        <v>2</v>
      </c>
      <c r="I10550" s="12" t="s">
        <v>2</v>
      </c>
      <c r="J10550" s="12" t="s">
        <v>2</v>
      </c>
    </row>
    <row r="10551" spans="6:10">
      <c r="F10551" s="12" t="s">
        <v>2</v>
      </c>
      <c r="G10551" s="12" t="s">
        <v>2</v>
      </c>
      <c r="I10551" s="12" t="s">
        <v>2</v>
      </c>
      <c r="J10551" s="12" t="s">
        <v>2</v>
      </c>
    </row>
    <row r="10552" spans="6:10">
      <c r="F10552" s="12" t="s">
        <v>2</v>
      </c>
      <c r="G10552" s="12" t="s">
        <v>2</v>
      </c>
      <c r="I10552" s="12" t="s">
        <v>2</v>
      </c>
      <c r="J10552" s="12" t="s">
        <v>2</v>
      </c>
    </row>
    <row r="10553" spans="6:10">
      <c r="F10553" s="12" t="s">
        <v>2</v>
      </c>
      <c r="G10553" s="12" t="s">
        <v>2</v>
      </c>
      <c r="I10553" s="12" t="s">
        <v>2</v>
      </c>
      <c r="J10553" s="12" t="s">
        <v>2</v>
      </c>
    </row>
    <row r="10554" spans="6:10">
      <c r="F10554" s="12" t="s">
        <v>2</v>
      </c>
      <c r="G10554" s="12" t="s">
        <v>2</v>
      </c>
      <c r="I10554" s="12" t="s">
        <v>2</v>
      </c>
      <c r="J10554" s="12" t="s">
        <v>2</v>
      </c>
    </row>
    <row r="10555" spans="6:10">
      <c r="F10555" s="12" t="s">
        <v>2</v>
      </c>
      <c r="G10555" s="12" t="s">
        <v>2</v>
      </c>
      <c r="I10555" s="12" t="s">
        <v>2</v>
      </c>
      <c r="J10555" s="12" t="s">
        <v>2</v>
      </c>
    </row>
    <row r="10556" spans="6:10">
      <c r="F10556" s="12" t="s">
        <v>2</v>
      </c>
      <c r="G10556" s="12" t="s">
        <v>2</v>
      </c>
      <c r="I10556" s="12" t="s">
        <v>2</v>
      </c>
      <c r="J10556" s="12" t="s">
        <v>2</v>
      </c>
    </row>
    <row r="10557" spans="6:10">
      <c r="F10557" s="12" t="s">
        <v>2</v>
      </c>
      <c r="G10557" s="12" t="s">
        <v>2</v>
      </c>
      <c r="I10557" s="12" t="s">
        <v>2</v>
      </c>
      <c r="J10557" s="12" t="s">
        <v>2</v>
      </c>
    </row>
    <row r="10558" spans="6:10">
      <c r="F10558" s="12" t="s">
        <v>2</v>
      </c>
      <c r="G10558" s="12" t="s">
        <v>2</v>
      </c>
      <c r="I10558" s="12" t="s">
        <v>2</v>
      </c>
      <c r="J10558" s="12" t="s">
        <v>2</v>
      </c>
    </row>
    <row r="10559" spans="6:10">
      <c r="F10559" s="12" t="s">
        <v>2</v>
      </c>
      <c r="G10559" s="12" t="s">
        <v>2</v>
      </c>
      <c r="I10559" s="12" t="s">
        <v>2</v>
      </c>
      <c r="J10559" s="12" t="s">
        <v>2</v>
      </c>
    </row>
    <row r="10560" spans="6:10">
      <c r="F10560" s="12" t="s">
        <v>2</v>
      </c>
      <c r="G10560" s="12" t="s">
        <v>2</v>
      </c>
      <c r="I10560" s="12" t="s">
        <v>2</v>
      </c>
      <c r="J10560" s="12" t="s">
        <v>2</v>
      </c>
    </row>
    <row r="10561" spans="6:10">
      <c r="F10561" s="12" t="s">
        <v>2</v>
      </c>
      <c r="G10561" s="12" t="s">
        <v>2</v>
      </c>
      <c r="I10561" s="12" t="s">
        <v>2</v>
      </c>
      <c r="J10561" s="12" t="s">
        <v>2</v>
      </c>
    </row>
    <row r="10562" spans="6:10">
      <c r="F10562" s="12" t="s">
        <v>2</v>
      </c>
      <c r="G10562" s="12" t="s">
        <v>2</v>
      </c>
      <c r="I10562" s="12" t="s">
        <v>2</v>
      </c>
      <c r="J10562" s="12" t="s">
        <v>2</v>
      </c>
    </row>
    <row r="10563" spans="6:10">
      <c r="F10563" s="12" t="s">
        <v>2</v>
      </c>
      <c r="G10563" s="12" t="s">
        <v>2</v>
      </c>
      <c r="I10563" s="12" t="s">
        <v>2</v>
      </c>
      <c r="J10563" s="12" t="s">
        <v>2</v>
      </c>
    </row>
    <row r="10564" spans="6:10">
      <c r="F10564" s="12" t="s">
        <v>2</v>
      </c>
      <c r="G10564" s="12" t="s">
        <v>2</v>
      </c>
      <c r="I10564" s="12" t="s">
        <v>2</v>
      </c>
      <c r="J10564" s="12" t="s">
        <v>2</v>
      </c>
    </row>
    <row r="10565" spans="6:10">
      <c r="F10565" s="12" t="s">
        <v>2</v>
      </c>
      <c r="G10565" s="12" t="s">
        <v>2</v>
      </c>
      <c r="I10565" s="12" t="s">
        <v>2</v>
      </c>
      <c r="J10565" s="12" t="s">
        <v>2</v>
      </c>
    </row>
    <row r="10566" spans="6:10">
      <c r="F10566" s="12" t="s">
        <v>2</v>
      </c>
      <c r="G10566" s="12" t="s">
        <v>2</v>
      </c>
      <c r="I10566" s="12" t="s">
        <v>2</v>
      </c>
      <c r="J10566" s="12" t="s">
        <v>2</v>
      </c>
    </row>
    <row r="10567" spans="6:10">
      <c r="F10567" s="12" t="s">
        <v>2</v>
      </c>
      <c r="G10567" s="12" t="s">
        <v>2</v>
      </c>
      <c r="I10567" s="12" t="s">
        <v>2</v>
      </c>
      <c r="J10567" s="12" t="s">
        <v>2</v>
      </c>
    </row>
    <row r="10568" spans="6:10">
      <c r="F10568" s="12" t="s">
        <v>2</v>
      </c>
      <c r="G10568" s="12" t="s">
        <v>2</v>
      </c>
      <c r="I10568" s="12" t="s">
        <v>2</v>
      </c>
      <c r="J10568" s="12" t="s">
        <v>2</v>
      </c>
    </row>
    <row r="10569" spans="6:10">
      <c r="F10569" s="12" t="s">
        <v>2</v>
      </c>
      <c r="G10569" s="12" t="s">
        <v>2</v>
      </c>
      <c r="I10569" s="12" t="s">
        <v>2</v>
      </c>
      <c r="J10569" s="12" t="s">
        <v>2</v>
      </c>
    </row>
    <row r="10570" spans="6:10">
      <c r="F10570" s="12" t="s">
        <v>2</v>
      </c>
      <c r="G10570" s="12" t="s">
        <v>2</v>
      </c>
      <c r="I10570" s="12" t="s">
        <v>2</v>
      </c>
      <c r="J10570" s="12" t="s">
        <v>2</v>
      </c>
    </row>
    <row r="10571" spans="6:10">
      <c r="F10571" s="12" t="s">
        <v>2</v>
      </c>
      <c r="G10571" s="12" t="s">
        <v>2</v>
      </c>
      <c r="I10571" s="12" t="s">
        <v>2</v>
      </c>
      <c r="J10571" s="12" t="s">
        <v>2</v>
      </c>
    </row>
    <row r="10572" spans="6:10">
      <c r="F10572" s="12" t="s">
        <v>2</v>
      </c>
      <c r="G10572" s="12" t="s">
        <v>2</v>
      </c>
      <c r="I10572" s="12" t="s">
        <v>2</v>
      </c>
      <c r="J10572" s="12" t="s">
        <v>2</v>
      </c>
    </row>
    <row r="10573" spans="6:10">
      <c r="F10573" s="12" t="s">
        <v>2</v>
      </c>
      <c r="G10573" s="12" t="s">
        <v>2</v>
      </c>
      <c r="I10573" s="12" t="s">
        <v>2</v>
      </c>
      <c r="J10573" s="12" t="s">
        <v>2</v>
      </c>
    </row>
    <row r="10574" spans="6:10">
      <c r="F10574" s="12" t="s">
        <v>2</v>
      </c>
      <c r="G10574" s="12" t="s">
        <v>2</v>
      </c>
      <c r="I10574" s="12" t="s">
        <v>2</v>
      </c>
      <c r="J10574" s="12" t="s">
        <v>2</v>
      </c>
    </row>
    <row r="10575" spans="6:10">
      <c r="F10575" s="12" t="s">
        <v>2</v>
      </c>
      <c r="G10575" s="12" t="s">
        <v>2</v>
      </c>
      <c r="I10575" s="12" t="s">
        <v>2</v>
      </c>
      <c r="J10575" s="12" t="s">
        <v>2</v>
      </c>
    </row>
    <row r="10576" spans="6:10">
      <c r="F10576" s="12" t="s">
        <v>2</v>
      </c>
      <c r="G10576" s="12" t="s">
        <v>2</v>
      </c>
      <c r="I10576" s="12" t="s">
        <v>2</v>
      </c>
      <c r="J10576" s="12" t="s">
        <v>2</v>
      </c>
    </row>
    <row r="10577" spans="6:10">
      <c r="F10577" s="12" t="s">
        <v>2</v>
      </c>
      <c r="G10577" s="12" t="s">
        <v>2</v>
      </c>
      <c r="I10577" s="12" t="s">
        <v>2</v>
      </c>
      <c r="J10577" s="12" t="s">
        <v>2</v>
      </c>
    </row>
    <row r="10578" spans="6:10">
      <c r="F10578" s="12" t="s">
        <v>2</v>
      </c>
      <c r="G10578" s="12" t="s">
        <v>2</v>
      </c>
      <c r="I10578" s="12" t="s">
        <v>2</v>
      </c>
      <c r="J10578" s="12" t="s">
        <v>2</v>
      </c>
    </row>
    <row r="10579" spans="6:10">
      <c r="F10579" s="12" t="s">
        <v>2</v>
      </c>
      <c r="G10579" s="12" t="s">
        <v>2</v>
      </c>
      <c r="I10579" s="12" t="s">
        <v>2</v>
      </c>
      <c r="J10579" s="12" t="s">
        <v>2</v>
      </c>
    </row>
    <row r="10580" spans="6:10">
      <c r="F10580" s="12" t="s">
        <v>2</v>
      </c>
      <c r="G10580" s="12" t="s">
        <v>2</v>
      </c>
      <c r="I10580" s="12" t="s">
        <v>2</v>
      </c>
      <c r="J10580" s="12" t="s">
        <v>2</v>
      </c>
    </row>
    <row r="10581" spans="6:10">
      <c r="F10581" s="12" t="s">
        <v>2</v>
      </c>
      <c r="G10581" s="12" t="s">
        <v>2</v>
      </c>
      <c r="I10581" s="12" t="s">
        <v>2</v>
      </c>
      <c r="J10581" s="12" t="s">
        <v>2</v>
      </c>
    </row>
    <row r="10582" spans="6:10">
      <c r="F10582" s="12" t="s">
        <v>2</v>
      </c>
      <c r="G10582" s="12" t="s">
        <v>2</v>
      </c>
      <c r="I10582" s="12" t="s">
        <v>2</v>
      </c>
      <c r="J10582" s="12" t="s">
        <v>2</v>
      </c>
    </row>
    <row r="10583" spans="6:10">
      <c r="F10583" s="12" t="s">
        <v>2</v>
      </c>
      <c r="G10583" s="12" t="s">
        <v>2</v>
      </c>
      <c r="I10583" s="12" t="s">
        <v>2</v>
      </c>
      <c r="J10583" s="12" t="s">
        <v>2</v>
      </c>
    </row>
    <row r="10584" spans="6:10">
      <c r="F10584" s="12" t="s">
        <v>2</v>
      </c>
      <c r="G10584" s="12" t="s">
        <v>2</v>
      </c>
      <c r="I10584" s="12" t="s">
        <v>2</v>
      </c>
      <c r="J10584" s="12" t="s">
        <v>2</v>
      </c>
    </row>
    <row r="10585" spans="6:10">
      <c r="F10585" s="12" t="s">
        <v>2</v>
      </c>
      <c r="G10585" s="12" t="s">
        <v>2</v>
      </c>
      <c r="I10585" s="12" t="s">
        <v>2</v>
      </c>
      <c r="J10585" s="12" t="s">
        <v>2</v>
      </c>
    </row>
    <row r="10586" spans="6:10">
      <c r="F10586" s="12" t="s">
        <v>2</v>
      </c>
      <c r="G10586" s="12" t="s">
        <v>2</v>
      </c>
      <c r="I10586" s="12" t="s">
        <v>2</v>
      </c>
      <c r="J10586" s="12" t="s">
        <v>2</v>
      </c>
    </row>
    <row r="10587" spans="6:10">
      <c r="F10587" s="12" t="s">
        <v>2</v>
      </c>
      <c r="G10587" s="12" t="s">
        <v>2</v>
      </c>
      <c r="I10587" s="12" t="s">
        <v>2</v>
      </c>
      <c r="J10587" s="12" t="s">
        <v>2</v>
      </c>
    </row>
    <row r="10588" spans="6:10">
      <c r="F10588" s="12" t="s">
        <v>2</v>
      </c>
      <c r="G10588" s="12" t="s">
        <v>2</v>
      </c>
      <c r="I10588" s="12" t="s">
        <v>2</v>
      </c>
      <c r="J10588" s="12" t="s">
        <v>2</v>
      </c>
    </row>
    <row r="10589" spans="6:10">
      <c r="F10589" s="12" t="s">
        <v>2</v>
      </c>
      <c r="G10589" s="12" t="s">
        <v>2</v>
      </c>
      <c r="I10589" s="12" t="s">
        <v>2</v>
      </c>
      <c r="J10589" s="12" t="s">
        <v>2</v>
      </c>
    </row>
    <row r="10590" spans="6:10">
      <c r="F10590" s="12" t="s">
        <v>2</v>
      </c>
      <c r="G10590" s="12" t="s">
        <v>2</v>
      </c>
      <c r="I10590" s="12" t="s">
        <v>2</v>
      </c>
      <c r="J10590" s="12" t="s">
        <v>2</v>
      </c>
    </row>
    <row r="10591" spans="6:10">
      <c r="F10591" s="12" t="s">
        <v>2</v>
      </c>
      <c r="G10591" s="12" t="s">
        <v>2</v>
      </c>
      <c r="I10591" s="12" t="s">
        <v>2</v>
      </c>
      <c r="J10591" s="12" t="s">
        <v>2</v>
      </c>
    </row>
    <row r="10592" spans="6:10">
      <c r="F10592" s="12" t="s">
        <v>2</v>
      </c>
      <c r="G10592" s="12" t="s">
        <v>2</v>
      </c>
      <c r="I10592" s="12" t="s">
        <v>2</v>
      </c>
      <c r="J10592" s="12" t="s">
        <v>2</v>
      </c>
    </row>
    <row r="10593" spans="6:10">
      <c r="F10593" s="12" t="s">
        <v>2</v>
      </c>
      <c r="G10593" s="12" t="s">
        <v>2</v>
      </c>
      <c r="I10593" s="12" t="s">
        <v>2</v>
      </c>
      <c r="J10593" s="12" t="s">
        <v>2</v>
      </c>
    </row>
    <row r="10594" spans="6:10">
      <c r="F10594" s="12" t="s">
        <v>2</v>
      </c>
      <c r="G10594" s="12" t="s">
        <v>2</v>
      </c>
      <c r="I10594" s="12" t="s">
        <v>2</v>
      </c>
      <c r="J10594" s="12" t="s">
        <v>2</v>
      </c>
    </row>
    <row r="10595" spans="6:10">
      <c r="F10595" s="12" t="s">
        <v>2</v>
      </c>
      <c r="G10595" s="12" t="s">
        <v>2</v>
      </c>
      <c r="I10595" s="12" t="s">
        <v>2</v>
      </c>
      <c r="J10595" s="12" t="s">
        <v>2</v>
      </c>
    </row>
    <row r="10596" spans="6:10">
      <c r="F10596" s="12" t="s">
        <v>2</v>
      </c>
      <c r="G10596" s="12" t="s">
        <v>2</v>
      </c>
      <c r="I10596" s="12" t="s">
        <v>2</v>
      </c>
      <c r="J10596" s="12" t="s">
        <v>2</v>
      </c>
    </row>
    <row r="10597" spans="6:10">
      <c r="F10597" s="12" t="s">
        <v>2</v>
      </c>
      <c r="G10597" s="12" t="s">
        <v>2</v>
      </c>
      <c r="I10597" s="12" t="s">
        <v>2</v>
      </c>
      <c r="J10597" s="12" t="s">
        <v>2</v>
      </c>
    </row>
    <row r="10598" spans="6:10">
      <c r="F10598" s="12" t="s">
        <v>2</v>
      </c>
      <c r="G10598" s="12" t="s">
        <v>2</v>
      </c>
      <c r="I10598" s="12" t="s">
        <v>2</v>
      </c>
      <c r="J10598" s="12" t="s">
        <v>2</v>
      </c>
    </row>
    <row r="10599" spans="6:10">
      <c r="F10599" s="12" t="s">
        <v>2</v>
      </c>
      <c r="G10599" s="12" t="s">
        <v>2</v>
      </c>
      <c r="I10599" s="12" t="s">
        <v>2</v>
      </c>
      <c r="J10599" s="12" t="s">
        <v>2</v>
      </c>
    </row>
    <row r="10600" spans="6:10">
      <c r="F10600" s="12" t="s">
        <v>2</v>
      </c>
      <c r="G10600" s="12" t="s">
        <v>2</v>
      </c>
      <c r="I10600" s="12" t="s">
        <v>2</v>
      </c>
      <c r="J10600" s="12" t="s">
        <v>2</v>
      </c>
    </row>
    <row r="10601" spans="6:10">
      <c r="F10601" s="12" t="s">
        <v>2</v>
      </c>
      <c r="G10601" s="12" t="s">
        <v>2</v>
      </c>
      <c r="I10601" s="12" t="s">
        <v>2</v>
      </c>
      <c r="J10601" s="12" t="s">
        <v>2</v>
      </c>
    </row>
    <row r="10602" spans="6:10">
      <c r="F10602" s="12" t="s">
        <v>2</v>
      </c>
      <c r="G10602" s="12" t="s">
        <v>2</v>
      </c>
      <c r="I10602" s="12" t="s">
        <v>2</v>
      </c>
      <c r="J10602" s="12" t="s">
        <v>2</v>
      </c>
    </row>
    <row r="10603" spans="6:10">
      <c r="F10603" s="12" t="s">
        <v>2</v>
      </c>
      <c r="G10603" s="12" t="s">
        <v>2</v>
      </c>
      <c r="I10603" s="12" t="s">
        <v>2</v>
      </c>
      <c r="J10603" s="12" t="s">
        <v>2</v>
      </c>
    </row>
    <row r="10604" spans="6:10">
      <c r="F10604" s="12" t="s">
        <v>2</v>
      </c>
      <c r="G10604" s="12" t="s">
        <v>2</v>
      </c>
      <c r="I10604" s="12" t="s">
        <v>2</v>
      </c>
      <c r="J10604" s="12" t="s">
        <v>2</v>
      </c>
    </row>
    <row r="10605" spans="6:10">
      <c r="F10605" s="12" t="s">
        <v>2</v>
      </c>
      <c r="G10605" s="12" t="s">
        <v>2</v>
      </c>
      <c r="I10605" s="12" t="s">
        <v>2</v>
      </c>
      <c r="J10605" s="12" t="s">
        <v>2</v>
      </c>
    </row>
    <row r="10606" spans="6:10">
      <c r="F10606" s="12" t="s">
        <v>2</v>
      </c>
      <c r="G10606" s="12" t="s">
        <v>2</v>
      </c>
      <c r="I10606" s="12" t="s">
        <v>2</v>
      </c>
      <c r="J10606" s="12" t="s">
        <v>2</v>
      </c>
    </row>
    <row r="10607" spans="6:10">
      <c r="F10607" s="12" t="s">
        <v>2</v>
      </c>
      <c r="G10607" s="12" t="s">
        <v>2</v>
      </c>
      <c r="I10607" s="12" t="s">
        <v>2</v>
      </c>
      <c r="J10607" s="12" t="s">
        <v>2</v>
      </c>
    </row>
    <row r="10608" spans="6:10">
      <c r="F10608" s="12" t="s">
        <v>2</v>
      </c>
      <c r="G10608" s="12" t="s">
        <v>2</v>
      </c>
      <c r="I10608" s="12" t="s">
        <v>2</v>
      </c>
      <c r="J10608" s="12" t="s">
        <v>2</v>
      </c>
    </row>
    <row r="10609" spans="6:10">
      <c r="F10609" s="12" t="s">
        <v>2</v>
      </c>
      <c r="G10609" s="12" t="s">
        <v>2</v>
      </c>
      <c r="I10609" s="12" t="s">
        <v>2</v>
      </c>
      <c r="J10609" s="12" t="s">
        <v>2</v>
      </c>
    </row>
    <row r="10610" spans="6:10">
      <c r="F10610" s="12" t="s">
        <v>2</v>
      </c>
      <c r="G10610" s="12" t="s">
        <v>2</v>
      </c>
      <c r="I10610" s="12" t="s">
        <v>2</v>
      </c>
      <c r="J10610" s="12" t="s">
        <v>2</v>
      </c>
    </row>
    <row r="10611" spans="6:10">
      <c r="F10611" s="12" t="s">
        <v>2</v>
      </c>
      <c r="G10611" s="12" t="s">
        <v>2</v>
      </c>
      <c r="I10611" s="12" t="s">
        <v>2</v>
      </c>
      <c r="J10611" s="12" t="s">
        <v>2</v>
      </c>
    </row>
    <row r="10612" spans="6:10">
      <c r="F10612" s="12" t="s">
        <v>2</v>
      </c>
      <c r="G10612" s="12" t="s">
        <v>2</v>
      </c>
      <c r="I10612" s="12" t="s">
        <v>2</v>
      </c>
      <c r="J10612" s="12" t="s">
        <v>2</v>
      </c>
    </row>
    <row r="10613" spans="6:10">
      <c r="F10613" s="12" t="s">
        <v>2</v>
      </c>
      <c r="G10613" s="12" t="s">
        <v>2</v>
      </c>
      <c r="I10613" s="12" t="s">
        <v>2</v>
      </c>
      <c r="J10613" s="12" t="s">
        <v>2</v>
      </c>
    </row>
    <row r="10614" spans="6:10">
      <c r="F10614" s="12" t="s">
        <v>2</v>
      </c>
      <c r="G10614" s="12" t="s">
        <v>2</v>
      </c>
      <c r="I10614" s="12" t="s">
        <v>2</v>
      </c>
      <c r="J10614" s="12" t="s">
        <v>2</v>
      </c>
    </row>
    <row r="10615" spans="6:10">
      <c r="F10615" s="12" t="s">
        <v>2</v>
      </c>
      <c r="G10615" s="12" t="s">
        <v>2</v>
      </c>
      <c r="I10615" s="12" t="s">
        <v>2</v>
      </c>
      <c r="J10615" s="12" t="s">
        <v>2</v>
      </c>
    </row>
    <row r="10616" spans="6:10">
      <c r="F10616" s="12" t="s">
        <v>2</v>
      </c>
      <c r="G10616" s="12" t="s">
        <v>2</v>
      </c>
      <c r="I10616" s="12" t="s">
        <v>2</v>
      </c>
      <c r="J10616" s="12" t="s">
        <v>2</v>
      </c>
    </row>
    <row r="10617" spans="6:10">
      <c r="F10617" s="12" t="s">
        <v>2</v>
      </c>
      <c r="G10617" s="12" t="s">
        <v>2</v>
      </c>
      <c r="I10617" s="12" t="s">
        <v>2</v>
      </c>
      <c r="J10617" s="12" t="s">
        <v>2</v>
      </c>
    </row>
    <row r="10618" spans="6:10">
      <c r="F10618" s="12" t="s">
        <v>2</v>
      </c>
      <c r="G10618" s="12" t="s">
        <v>2</v>
      </c>
      <c r="I10618" s="12" t="s">
        <v>2</v>
      </c>
      <c r="J10618" s="12" t="s">
        <v>2</v>
      </c>
    </row>
    <row r="10619" spans="6:10">
      <c r="F10619" s="12" t="s">
        <v>2</v>
      </c>
      <c r="G10619" s="12" t="s">
        <v>2</v>
      </c>
      <c r="I10619" s="12" t="s">
        <v>2</v>
      </c>
      <c r="J10619" s="12" t="s">
        <v>2</v>
      </c>
    </row>
    <row r="10620" spans="6:10">
      <c r="F10620" s="12" t="s">
        <v>2</v>
      </c>
      <c r="G10620" s="12" t="s">
        <v>2</v>
      </c>
      <c r="I10620" s="12" t="s">
        <v>2</v>
      </c>
      <c r="J10620" s="12" t="s">
        <v>2</v>
      </c>
    </row>
    <row r="10621" spans="6:10">
      <c r="F10621" s="12" t="s">
        <v>2</v>
      </c>
      <c r="G10621" s="12" t="s">
        <v>2</v>
      </c>
      <c r="I10621" s="12" t="s">
        <v>2</v>
      </c>
      <c r="J10621" s="12" t="s">
        <v>2</v>
      </c>
    </row>
    <row r="10622" spans="6:10">
      <c r="F10622" s="12" t="s">
        <v>2</v>
      </c>
      <c r="G10622" s="12" t="s">
        <v>2</v>
      </c>
      <c r="I10622" s="12" t="s">
        <v>2</v>
      </c>
      <c r="J10622" s="12" t="s">
        <v>2</v>
      </c>
    </row>
    <row r="10623" spans="6:10">
      <c r="F10623" s="12" t="s">
        <v>2</v>
      </c>
      <c r="G10623" s="12" t="s">
        <v>2</v>
      </c>
      <c r="I10623" s="12" t="s">
        <v>2</v>
      </c>
      <c r="J10623" s="12" t="s">
        <v>2</v>
      </c>
    </row>
    <row r="10624" spans="6:10">
      <c r="F10624" s="12" t="s">
        <v>2</v>
      </c>
      <c r="G10624" s="12" t="s">
        <v>2</v>
      </c>
      <c r="I10624" s="12" t="s">
        <v>2</v>
      </c>
      <c r="J10624" s="12" t="s">
        <v>2</v>
      </c>
    </row>
    <row r="10625" spans="6:10">
      <c r="F10625" s="12" t="s">
        <v>2</v>
      </c>
      <c r="G10625" s="12" t="s">
        <v>2</v>
      </c>
      <c r="I10625" s="12" t="s">
        <v>2</v>
      </c>
      <c r="J10625" s="12" t="s">
        <v>2</v>
      </c>
    </row>
    <row r="10626" spans="6:10">
      <c r="F10626" s="12" t="s">
        <v>2</v>
      </c>
      <c r="G10626" s="12" t="s">
        <v>2</v>
      </c>
      <c r="I10626" s="12" t="s">
        <v>2</v>
      </c>
      <c r="J10626" s="12" t="s">
        <v>2</v>
      </c>
    </row>
    <row r="10627" spans="6:10">
      <c r="F10627" s="12" t="s">
        <v>2</v>
      </c>
      <c r="G10627" s="12" t="s">
        <v>2</v>
      </c>
      <c r="I10627" s="12" t="s">
        <v>2</v>
      </c>
      <c r="J10627" s="12" t="s">
        <v>2</v>
      </c>
    </row>
    <row r="10628" spans="6:10">
      <c r="F10628" s="12" t="s">
        <v>2</v>
      </c>
      <c r="G10628" s="12" t="s">
        <v>2</v>
      </c>
      <c r="I10628" s="12" t="s">
        <v>2</v>
      </c>
      <c r="J10628" s="12" t="s">
        <v>2</v>
      </c>
    </row>
    <row r="10629" spans="6:10">
      <c r="F10629" s="12" t="s">
        <v>2</v>
      </c>
      <c r="G10629" s="12" t="s">
        <v>2</v>
      </c>
      <c r="I10629" s="12" t="s">
        <v>2</v>
      </c>
      <c r="J10629" s="12" t="s">
        <v>2</v>
      </c>
    </row>
    <row r="10630" spans="6:10">
      <c r="F10630" s="12" t="s">
        <v>2</v>
      </c>
      <c r="G10630" s="12" t="s">
        <v>2</v>
      </c>
      <c r="I10630" s="12" t="s">
        <v>2</v>
      </c>
      <c r="J10630" s="12" t="s">
        <v>2</v>
      </c>
    </row>
    <row r="10631" spans="6:10">
      <c r="F10631" s="12" t="s">
        <v>2</v>
      </c>
      <c r="G10631" s="12" t="s">
        <v>2</v>
      </c>
      <c r="I10631" s="12" t="s">
        <v>2</v>
      </c>
      <c r="J10631" s="12" t="s">
        <v>2</v>
      </c>
    </row>
    <row r="10632" spans="6:10">
      <c r="F10632" s="12" t="s">
        <v>2</v>
      </c>
      <c r="G10632" s="12" t="s">
        <v>2</v>
      </c>
      <c r="I10632" s="12" t="s">
        <v>2</v>
      </c>
      <c r="J10632" s="12" t="s">
        <v>2</v>
      </c>
    </row>
    <row r="10633" spans="6:10">
      <c r="F10633" s="12" t="s">
        <v>2</v>
      </c>
      <c r="G10633" s="12" t="s">
        <v>2</v>
      </c>
      <c r="I10633" s="12" t="s">
        <v>2</v>
      </c>
      <c r="J10633" s="12" t="s">
        <v>2</v>
      </c>
    </row>
    <row r="10634" spans="6:10">
      <c r="F10634" s="12" t="s">
        <v>2</v>
      </c>
      <c r="G10634" s="12" t="s">
        <v>2</v>
      </c>
      <c r="I10634" s="12" t="s">
        <v>2</v>
      </c>
      <c r="J10634" s="12" t="s">
        <v>2</v>
      </c>
    </row>
    <row r="10635" spans="6:10">
      <c r="F10635" s="12" t="s">
        <v>2</v>
      </c>
      <c r="G10635" s="12" t="s">
        <v>2</v>
      </c>
      <c r="I10635" s="12" t="s">
        <v>2</v>
      </c>
      <c r="J10635" s="12" t="s">
        <v>2</v>
      </c>
    </row>
    <row r="10636" spans="6:10">
      <c r="F10636" s="12" t="s">
        <v>2</v>
      </c>
      <c r="G10636" s="12" t="s">
        <v>2</v>
      </c>
      <c r="I10636" s="12" t="s">
        <v>2</v>
      </c>
      <c r="J10636" s="12" t="s">
        <v>2</v>
      </c>
    </row>
    <row r="10637" spans="6:10">
      <c r="F10637" s="12" t="s">
        <v>2</v>
      </c>
      <c r="G10637" s="12" t="s">
        <v>2</v>
      </c>
      <c r="I10637" s="12" t="s">
        <v>2</v>
      </c>
      <c r="J10637" s="12" t="s">
        <v>2</v>
      </c>
    </row>
    <row r="10638" spans="6:10">
      <c r="F10638" s="12" t="s">
        <v>2</v>
      </c>
      <c r="G10638" s="12" t="s">
        <v>2</v>
      </c>
      <c r="I10638" s="12" t="s">
        <v>2</v>
      </c>
      <c r="J10638" s="12" t="s">
        <v>2</v>
      </c>
    </row>
    <row r="10639" spans="6:10">
      <c r="F10639" s="12" t="s">
        <v>2</v>
      </c>
      <c r="G10639" s="12" t="s">
        <v>2</v>
      </c>
      <c r="I10639" s="12" t="s">
        <v>2</v>
      </c>
      <c r="J10639" s="12" t="s">
        <v>2</v>
      </c>
    </row>
    <row r="10640" spans="6:10">
      <c r="F10640" s="12" t="s">
        <v>2</v>
      </c>
      <c r="G10640" s="12" t="s">
        <v>2</v>
      </c>
      <c r="I10640" s="12" t="s">
        <v>2</v>
      </c>
      <c r="J10640" s="12" t="s">
        <v>2</v>
      </c>
    </row>
    <row r="10641" spans="6:10">
      <c r="F10641" s="12" t="s">
        <v>2</v>
      </c>
      <c r="G10641" s="12" t="s">
        <v>2</v>
      </c>
      <c r="I10641" s="12" t="s">
        <v>2</v>
      </c>
      <c r="J10641" s="12" t="s">
        <v>2</v>
      </c>
    </row>
    <row r="10642" spans="6:10">
      <c r="F10642" s="12" t="s">
        <v>2</v>
      </c>
      <c r="G10642" s="12" t="s">
        <v>2</v>
      </c>
      <c r="I10642" s="12" t="s">
        <v>2</v>
      </c>
      <c r="J10642" s="12" t="s">
        <v>2</v>
      </c>
    </row>
    <row r="10643" spans="6:10">
      <c r="F10643" s="12" t="s">
        <v>2</v>
      </c>
      <c r="G10643" s="12" t="s">
        <v>2</v>
      </c>
      <c r="I10643" s="12" t="s">
        <v>2</v>
      </c>
      <c r="J10643" s="12" t="s">
        <v>2</v>
      </c>
    </row>
    <row r="10644" spans="6:10">
      <c r="F10644" s="12" t="s">
        <v>2</v>
      </c>
      <c r="G10644" s="12" t="s">
        <v>2</v>
      </c>
      <c r="I10644" s="12" t="s">
        <v>2</v>
      </c>
      <c r="J10644" s="12" t="s">
        <v>2</v>
      </c>
    </row>
    <row r="10645" spans="6:10">
      <c r="F10645" s="12" t="s">
        <v>2</v>
      </c>
      <c r="G10645" s="12" t="s">
        <v>2</v>
      </c>
      <c r="I10645" s="12" t="s">
        <v>2</v>
      </c>
      <c r="J10645" s="12" t="s">
        <v>2</v>
      </c>
    </row>
    <row r="10646" spans="6:10">
      <c r="F10646" s="12" t="s">
        <v>2</v>
      </c>
      <c r="G10646" s="12" t="s">
        <v>2</v>
      </c>
      <c r="I10646" s="12" t="s">
        <v>2</v>
      </c>
      <c r="J10646" s="12" t="s">
        <v>2</v>
      </c>
    </row>
    <row r="10647" spans="6:10">
      <c r="F10647" s="12" t="s">
        <v>2</v>
      </c>
      <c r="G10647" s="12" t="s">
        <v>2</v>
      </c>
      <c r="I10647" s="12" t="s">
        <v>2</v>
      </c>
      <c r="J10647" s="12" t="s">
        <v>2</v>
      </c>
    </row>
    <row r="10648" spans="6:10">
      <c r="F10648" s="12" t="s">
        <v>2</v>
      </c>
      <c r="G10648" s="12" t="s">
        <v>2</v>
      </c>
      <c r="I10648" s="12" t="s">
        <v>2</v>
      </c>
      <c r="J10648" s="12" t="s">
        <v>2</v>
      </c>
    </row>
    <row r="10649" spans="6:10">
      <c r="F10649" s="12" t="s">
        <v>2</v>
      </c>
      <c r="G10649" s="12" t="s">
        <v>2</v>
      </c>
      <c r="I10649" s="12" t="s">
        <v>2</v>
      </c>
      <c r="J10649" s="12" t="s">
        <v>2</v>
      </c>
    </row>
    <row r="10650" spans="6:10">
      <c r="F10650" s="12" t="s">
        <v>2</v>
      </c>
      <c r="G10650" s="12" t="s">
        <v>2</v>
      </c>
      <c r="I10650" s="12" t="s">
        <v>2</v>
      </c>
      <c r="J10650" s="12" t="s">
        <v>2</v>
      </c>
    </row>
    <row r="10651" spans="6:10">
      <c r="F10651" s="12" t="s">
        <v>2</v>
      </c>
      <c r="G10651" s="12" t="s">
        <v>2</v>
      </c>
      <c r="I10651" s="12" t="s">
        <v>2</v>
      </c>
      <c r="J10651" s="12" t="s">
        <v>2</v>
      </c>
    </row>
    <row r="10652" spans="6:10">
      <c r="F10652" s="12" t="s">
        <v>2</v>
      </c>
      <c r="G10652" s="12" t="s">
        <v>2</v>
      </c>
      <c r="I10652" s="12" t="s">
        <v>2</v>
      </c>
      <c r="J10652" s="12" t="s">
        <v>2</v>
      </c>
    </row>
    <row r="10653" spans="6:10">
      <c r="F10653" s="12" t="s">
        <v>2</v>
      </c>
      <c r="G10653" s="12" t="s">
        <v>2</v>
      </c>
      <c r="I10653" s="12" t="s">
        <v>2</v>
      </c>
      <c r="J10653" s="12" t="s">
        <v>2</v>
      </c>
    </row>
    <row r="10654" spans="6:10">
      <c r="F10654" s="12" t="s">
        <v>2</v>
      </c>
      <c r="G10654" s="12" t="s">
        <v>2</v>
      </c>
      <c r="I10654" s="12" t="s">
        <v>2</v>
      </c>
      <c r="J10654" s="12" t="s">
        <v>2</v>
      </c>
    </row>
    <row r="10655" spans="6:10">
      <c r="F10655" s="12" t="s">
        <v>2</v>
      </c>
      <c r="G10655" s="12" t="s">
        <v>2</v>
      </c>
      <c r="I10655" s="12" t="s">
        <v>2</v>
      </c>
      <c r="J10655" s="12" t="s">
        <v>2</v>
      </c>
    </row>
    <row r="10656" spans="6:10">
      <c r="F10656" s="12" t="s">
        <v>2</v>
      </c>
      <c r="G10656" s="12" t="s">
        <v>2</v>
      </c>
      <c r="I10656" s="12" t="s">
        <v>2</v>
      </c>
      <c r="J10656" s="12" t="s">
        <v>2</v>
      </c>
    </row>
    <row r="10657" spans="6:10">
      <c r="F10657" s="12" t="s">
        <v>2</v>
      </c>
      <c r="G10657" s="12" t="s">
        <v>2</v>
      </c>
      <c r="I10657" s="12" t="s">
        <v>2</v>
      </c>
      <c r="J10657" s="12" t="s">
        <v>2</v>
      </c>
    </row>
    <row r="10658" spans="6:10">
      <c r="F10658" s="12" t="s">
        <v>2</v>
      </c>
      <c r="G10658" s="12" t="s">
        <v>2</v>
      </c>
      <c r="I10658" s="12" t="s">
        <v>2</v>
      </c>
      <c r="J10658" s="12" t="s">
        <v>2</v>
      </c>
    </row>
    <row r="10659" spans="6:10">
      <c r="F10659" s="12" t="s">
        <v>2</v>
      </c>
      <c r="G10659" s="12" t="s">
        <v>2</v>
      </c>
      <c r="I10659" s="12" t="s">
        <v>2</v>
      </c>
      <c r="J10659" s="12" t="s">
        <v>2</v>
      </c>
    </row>
    <row r="10660" spans="6:10">
      <c r="F10660" s="12" t="s">
        <v>2</v>
      </c>
      <c r="G10660" s="12" t="s">
        <v>2</v>
      </c>
      <c r="I10660" s="12" t="s">
        <v>2</v>
      </c>
      <c r="J10660" s="12" t="s">
        <v>2</v>
      </c>
    </row>
    <row r="10661" spans="6:10">
      <c r="F10661" s="12" t="s">
        <v>2</v>
      </c>
      <c r="G10661" s="12" t="s">
        <v>2</v>
      </c>
      <c r="I10661" s="12" t="s">
        <v>2</v>
      </c>
      <c r="J10661" s="12" t="s">
        <v>2</v>
      </c>
    </row>
    <row r="10662" spans="6:10">
      <c r="F10662" s="12" t="s">
        <v>2</v>
      </c>
      <c r="G10662" s="12" t="s">
        <v>2</v>
      </c>
      <c r="I10662" s="12" t="s">
        <v>2</v>
      </c>
      <c r="J10662" s="12" t="s">
        <v>2</v>
      </c>
    </row>
    <row r="10663" spans="6:10">
      <c r="F10663" s="12" t="s">
        <v>2</v>
      </c>
      <c r="G10663" s="12" t="s">
        <v>2</v>
      </c>
      <c r="I10663" s="12" t="s">
        <v>2</v>
      </c>
      <c r="J10663" s="12" t="s">
        <v>2</v>
      </c>
    </row>
    <row r="10664" spans="6:10">
      <c r="F10664" s="12" t="s">
        <v>2</v>
      </c>
      <c r="G10664" s="12" t="s">
        <v>2</v>
      </c>
      <c r="I10664" s="12" t="s">
        <v>2</v>
      </c>
      <c r="J10664" s="12" t="s">
        <v>2</v>
      </c>
    </row>
    <row r="10665" spans="6:10">
      <c r="F10665" s="12" t="s">
        <v>2</v>
      </c>
      <c r="G10665" s="12" t="s">
        <v>2</v>
      </c>
      <c r="I10665" s="12" t="s">
        <v>2</v>
      </c>
      <c r="J10665" s="12" t="s">
        <v>2</v>
      </c>
    </row>
    <row r="10666" spans="6:10">
      <c r="F10666" s="12" t="s">
        <v>2</v>
      </c>
      <c r="G10666" s="12" t="s">
        <v>2</v>
      </c>
      <c r="I10666" s="12" t="s">
        <v>2</v>
      </c>
      <c r="J10666" s="12" t="s">
        <v>2</v>
      </c>
    </row>
    <row r="10667" spans="6:10">
      <c r="F10667" s="12" t="s">
        <v>2</v>
      </c>
      <c r="G10667" s="12" t="s">
        <v>2</v>
      </c>
      <c r="I10667" s="12" t="s">
        <v>2</v>
      </c>
      <c r="J10667" s="12" t="s">
        <v>2</v>
      </c>
    </row>
    <row r="10668" spans="6:10">
      <c r="F10668" s="12" t="s">
        <v>2</v>
      </c>
      <c r="G10668" s="12" t="s">
        <v>2</v>
      </c>
      <c r="I10668" s="12" t="s">
        <v>2</v>
      </c>
      <c r="J10668" s="12" t="s">
        <v>2</v>
      </c>
    </row>
    <row r="10669" spans="6:10">
      <c r="F10669" s="12" t="s">
        <v>2</v>
      </c>
      <c r="G10669" s="12" t="s">
        <v>2</v>
      </c>
      <c r="I10669" s="12" t="s">
        <v>2</v>
      </c>
      <c r="J10669" s="12" t="s">
        <v>2</v>
      </c>
    </row>
    <row r="10670" spans="6:10">
      <c r="F10670" s="12" t="s">
        <v>2</v>
      </c>
      <c r="G10670" s="12" t="s">
        <v>2</v>
      </c>
      <c r="I10670" s="12" t="s">
        <v>2</v>
      </c>
      <c r="J10670" s="12" t="s">
        <v>2</v>
      </c>
    </row>
    <row r="10671" spans="6:10">
      <c r="F10671" s="12" t="s">
        <v>2</v>
      </c>
      <c r="G10671" s="12" t="s">
        <v>2</v>
      </c>
      <c r="I10671" s="12" t="s">
        <v>2</v>
      </c>
      <c r="J10671" s="12" t="s">
        <v>2</v>
      </c>
    </row>
    <row r="10672" spans="6:10">
      <c r="F10672" s="12" t="s">
        <v>2</v>
      </c>
      <c r="G10672" s="12" t="s">
        <v>2</v>
      </c>
      <c r="I10672" s="12" t="s">
        <v>2</v>
      </c>
      <c r="J10672" s="12" t="s">
        <v>2</v>
      </c>
    </row>
    <row r="10673" spans="6:10">
      <c r="F10673" s="12" t="s">
        <v>2</v>
      </c>
      <c r="G10673" s="12" t="s">
        <v>2</v>
      </c>
      <c r="I10673" s="12" t="s">
        <v>2</v>
      </c>
      <c r="J10673" s="12" t="s">
        <v>2</v>
      </c>
    </row>
    <row r="10674" spans="6:10">
      <c r="F10674" s="12" t="s">
        <v>2</v>
      </c>
      <c r="G10674" s="12" t="s">
        <v>2</v>
      </c>
      <c r="I10674" s="12" t="s">
        <v>2</v>
      </c>
      <c r="J10674" s="12" t="s">
        <v>2</v>
      </c>
    </row>
    <row r="10675" spans="6:10">
      <c r="F10675" s="12" t="s">
        <v>2</v>
      </c>
      <c r="G10675" s="12" t="s">
        <v>2</v>
      </c>
      <c r="I10675" s="12" t="s">
        <v>2</v>
      </c>
      <c r="J10675" s="12" t="s">
        <v>2</v>
      </c>
    </row>
    <row r="10676" spans="6:10">
      <c r="F10676" s="12" t="s">
        <v>2</v>
      </c>
      <c r="G10676" s="12" t="s">
        <v>2</v>
      </c>
      <c r="I10676" s="12" t="s">
        <v>2</v>
      </c>
      <c r="J10676" s="12" t="s">
        <v>2</v>
      </c>
    </row>
    <row r="10677" spans="6:10">
      <c r="F10677" s="12" t="s">
        <v>2</v>
      </c>
      <c r="G10677" s="12" t="s">
        <v>2</v>
      </c>
      <c r="I10677" s="12" t="s">
        <v>2</v>
      </c>
      <c r="J10677" s="12" t="s">
        <v>2</v>
      </c>
    </row>
    <row r="10678" spans="6:10">
      <c r="F10678" s="12" t="s">
        <v>2</v>
      </c>
      <c r="G10678" s="12" t="s">
        <v>2</v>
      </c>
      <c r="I10678" s="12" t="s">
        <v>2</v>
      </c>
      <c r="J10678" s="12" t="s">
        <v>2</v>
      </c>
    </row>
    <row r="10679" spans="6:10">
      <c r="F10679" s="12" t="s">
        <v>2</v>
      </c>
      <c r="G10679" s="12" t="s">
        <v>2</v>
      </c>
      <c r="I10679" s="12" t="s">
        <v>2</v>
      </c>
      <c r="J10679" s="12" t="s">
        <v>2</v>
      </c>
    </row>
    <row r="10680" spans="6:10">
      <c r="F10680" s="12" t="s">
        <v>2</v>
      </c>
      <c r="G10680" s="12" t="s">
        <v>2</v>
      </c>
      <c r="I10680" s="12" t="s">
        <v>2</v>
      </c>
      <c r="J10680" s="12" t="s">
        <v>2</v>
      </c>
    </row>
    <row r="10681" spans="6:10">
      <c r="F10681" s="12" t="s">
        <v>2</v>
      </c>
      <c r="G10681" s="12" t="s">
        <v>2</v>
      </c>
      <c r="I10681" s="12" t="s">
        <v>2</v>
      </c>
      <c r="J10681" s="12" t="s">
        <v>2</v>
      </c>
    </row>
    <row r="10682" spans="6:10">
      <c r="F10682" s="12" t="s">
        <v>2</v>
      </c>
      <c r="G10682" s="12" t="s">
        <v>2</v>
      </c>
      <c r="I10682" s="12" t="s">
        <v>2</v>
      </c>
      <c r="J10682" s="12" t="s">
        <v>2</v>
      </c>
    </row>
    <row r="10683" spans="6:10">
      <c r="F10683" s="12" t="s">
        <v>2</v>
      </c>
      <c r="G10683" s="12" t="s">
        <v>2</v>
      </c>
      <c r="I10683" s="12" t="s">
        <v>2</v>
      </c>
      <c r="J10683" s="12" t="s">
        <v>2</v>
      </c>
    </row>
    <row r="10684" spans="6:10">
      <c r="F10684" s="12" t="s">
        <v>2</v>
      </c>
      <c r="G10684" s="12" t="s">
        <v>2</v>
      </c>
      <c r="I10684" s="12" t="s">
        <v>2</v>
      </c>
      <c r="J10684" s="12" t="s">
        <v>2</v>
      </c>
    </row>
    <row r="10685" spans="6:10">
      <c r="F10685" s="12" t="s">
        <v>2</v>
      </c>
      <c r="G10685" s="12" t="s">
        <v>2</v>
      </c>
      <c r="I10685" s="12" t="s">
        <v>2</v>
      </c>
      <c r="J10685" s="12" t="s">
        <v>2</v>
      </c>
    </row>
    <row r="10686" spans="6:10">
      <c r="F10686" s="12" t="s">
        <v>2</v>
      </c>
      <c r="G10686" s="12" t="s">
        <v>2</v>
      </c>
      <c r="I10686" s="12" t="s">
        <v>2</v>
      </c>
      <c r="J10686" s="12" t="s">
        <v>2</v>
      </c>
    </row>
    <row r="10687" spans="6:10">
      <c r="F10687" s="12" t="s">
        <v>2</v>
      </c>
      <c r="G10687" s="12" t="s">
        <v>2</v>
      </c>
      <c r="I10687" s="12" t="s">
        <v>2</v>
      </c>
      <c r="J10687" s="12" t="s">
        <v>2</v>
      </c>
    </row>
    <row r="10688" spans="6:10">
      <c r="F10688" s="12" t="s">
        <v>2</v>
      </c>
      <c r="G10688" s="12" t="s">
        <v>2</v>
      </c>
      <c r="I10688" s="12" t="s">
        <v>2</v>
      </c>
      <c r="J10688" s="12" t="s">
        <v>2</v>
      </c>
    </row>
    <row r="10689" spans="6:10">
      <c r="F10689" s="12" t="s">
        <v>2</v>
      </c>
      <c r="G10689" s="12" t="s">
        <v>2</v>
      </c>
      <c r="I10689" s="12" t="s">
        <v>2</v>
      </c>
      <c r="J10689" s="12" t="s">
        <v>2</v>
      </c>
    </row>
    <row r="10690" spans="6:10">
      <c r="F10690" s="12" t="s">
        <v>2</v>
      </c>
      <c r="G10690" s="12" t="s">
        <v>2</v>
      </c>
      <c r="I10690" s="12" t="s">
        <v>2</v>
      </c>
      <c r="J10690" s="12" t="s">
        <v>2</v>
      </c>
    </row>
    <row r="10691" spans="6:10">
      <c r="F10691" s="12" t="s">
        <v>2</v>
      </c>
      <c r="G10691" s="12" t="s">
        <v>2</v>
      </c>
      <c r="I10691" s="12" t="s">
        <v>2</v>
      </c>
      <c r="J10691" s="12" t="s">
        <v>2</v>
      </c>
    </row>
    <row r="10692" spans="6:10">
      <c r="F10692" s="12" t="s">
        <v>2</v>
      </c>
      <c r="G10692" s="12" t="s">
        <v>2</v>
      </c>
      <c r="I10692" s="12" t="s">
        <v>2</v>
      </c>
      <c r="J10692" s="12" t="s">
        <v>2</v>
      </c>
    </row>
    <row r="10693" spans="6:10">
      <c r="F10693" s="12" t="s">
        <v>2</v>
      </c>
      <c r="G10693" s="12" t="s">
        <v>2</v>
      </c>
      <c r="I10693" s="12" t="s">
        <v>2</v>
      </c>
      <c r="J10693" s="12" t="s">
        <v>2</v>
      </c>
    </row>
    <row r="10694" spans="6:10">
      <c r="F10694" s="12" t="s">
        <v>2</v>
      </c>
      <c r="G10694" s="12" t="s">
        <v>2</v>
      </c>
      <c r="I10694" s="12" t="s">
        <v>2</v>
      </c>
      <c r="J10694" s="12" t="s">
        <v>2</v>
      </c>
    </row>
    <row r="10695" spans="6:10">
      <c r="F10695" s="12" t="s">
        <v>2</v>
      </c>
      <c r="G10695" s="12" t="s">
        <v>2</v>
      </c>
      <c r="I10695" s="12" t="s">
        <v>2</v>
      </c>
      <c r="J10695" s="12" t="s">
        <v>2</v>
      </c>
    </row>
    <row r="10696" spans="6:10">
      <c r="F10696" s="12" t="s">
        <v>2</v>
      </c>
      <c r="G10696" s="12" t="s">
        <v>2</v>
      </c>
      <c r="I10696" s="12" t="s">
        <v>2</v>
      </c>
      <c r="J10696" s="12" t="s">
        <v>2</v>
      </c>
    </row>
    <row r="10697" spans="6:10">
      <c r="F10697" s="12" t="s">
        <v>2</v>
      </c>
      <c r="G10697" s="12" t="s">
        <v>2</v>
      </c>
      <c r="I10697" s="12" t="s">
        <v>2</v>
      </c>
      <c r="J10697" s="12" t="s">
        <v>2</v>
      </c>
    </row>
    <row r="10698" spans="6:10">
      <c r="F10698" s="12" t="s">
        <v>2</v>
      </c>
      <c r="G10698" s="12" t="s">
        <v>2</v>
      </c>
      <c r="I10698" s="12" t="s">
        <v>2</v>
      </c>
      <c r="J10698" s="12" t="s">
        <v>2</v>
      </c>
    </row>
    <row r="10699" spans="6:10">
      <c r="F10699" s="12" t="s">
        <v>2</v>
      </c>
      <c r="G10699" s="12" t="s">
        <v>2</v>
      </c>
      <c r="I10699" s="12" t="s">
        <v>2</v>
      </c>
      <c r="J10699" s="12" t="s">
        <v>2</v>
      </c>
    </row>
    <row r="10700" spans="6:10">
      <c r="F10700" s="12" t="s">
        <v>2</v>
      </c>
      <c r="G10700" s="12" t="s">
        <v>2</v>
      </c>
      <c r="I10700" s="12" t="s">
        <v>2</v>
      </c>
      <c r="J10700" s="12" t="s">
        <v>2</v>
      </c>
    </row>
    <row r="10701" spans="6:10">
      <c r="F10701" s="12" t="s">
        <v>2</v>
      </c>
      <c r="G10701" s="12" t="s">
        <v>2</v>
      </c>
      <c r="I10701" s="12" t="s">
        <v>2</v>
      </c>
      <c r="J10701" s="12" t="s">
        <v>2</v>
      </c>
    </row>
    <row r="10702" spans="6:10">
      <c r="F10702" s="12" t="s">
        <v>2</v>
      </c>
      <c r="G10702" s="12" t="s">
        <v>2</v>
      </c>
      <c r="I10702" s="12" t="s">
        <v>2</v>
      </c>
      <c r="J10702" s="12" t="s">
        <v>2</v>
      </c>
    </row>
    <row r="10703" spans="6:10">
      <c r="F10703" s="12" t="s">
        <v>2</v>
      </c>
      <c r="G10703" s="12" t="s">
        <v>2</v>
      </c>
      <c r="I10703" s="12" t="s">
        <v>2</v>
      </c>
      <c r="J10703" s="12" t="s">
        <v>2</v>
      </c>
    </row>
    <row r="10704" spans="6:10">
      <c r="F10704" s="12" t="s">
        <v>2</v>
      </c>
      <c r="G10704" s="12" t="s">
        <v>2</v>
      </c>
      <c r="I10704" s="12" t="s">
        <v>2</v>
      </c>
      <c r="J10704" s="12" t="s">
        <v>2</v>
      </c>
    </row>
    <row r="10705" spans="6:10">
      <c r="F10705" s="12" t="s">
        <v>2</v>
      </c>
      <c r="G10705" s="12" t="s">
        <v>2</v>
      </c>
      <c r="I10705" s="12" t="s">
        <v>2</v>
      </c>
      <c r="J10705" s="12" t="s">
        <v>2</v>
      </c>
    </row>
    <row r="10706" spans="6:10">
      <c r="F10706" s="12" t="s">
        <v>2</v>
      </c>
      <c r="G10706" s="12" t="s">
        <v>2</v>
      </c>
      <c r="I10706" s="12" t="s">
        <v>2</v>
      </c>
      <c r="J10706" s="12" t="s">
        <v>2</v>
      </c>
    </row>
    <row r="10707" spans="6:10">
      <c r="F10707" s="12" t="s">
        <v>2</v>
      </c>
      <c r="G10707" s="12" t="s">
        <v>2</v>
      </c>
      <c r="I10707" s="12" t="s">
        <v>2</v>
      </c>
      <c r="J10707" s="12" t="s">
        <v>2</v>
      </c>
    </row>
    <row r="10708" spans="6:10">
      <c r="F10708" s="12" t="s">
        <v>2</v>
      </c>
      <c r="G10708" s="12" t="s">
        <v>2</v>
      </c>
      <c r="I10708" s="12" t="s">
        <v>2</v>
      </c>
      <c r="J10708" s="12" t="s">
        <v>2</v>
      </c>
    </row>
    <row r="10709" spans="6:10">
      <c r="F10709" s="12" t="s">
        <v>2</v>
      </c>
      <c r="G10709" s="12" t="s">
        <v>2</v>
      </c>
      <c r="I10709" s="12" t="s">
        <v>2</v>
      </c>
      <c r="J10709" s="12" t="s">
        <v>2</v>
      </c>
    </row>
    <row r="10710" spans="6:10">
      <c r="F10710" s="12" t="s">
        <v>2</v>
      </c>
      <c r="G10710" s="12" t="s">
        <v>2</v>
      </c>
      <c r="I10710" s="12" t="s">
        <v>2</v>
      </c>
      <c r="J10710" s="12" t="s">
        <v>2</v>
      </c>
    </row>
    <row r="10711" spans="6:10">
      <c r="F10711" s="12" t="s">
        <v>2</v>
      </c>
      <c r="G10711" s="12" t="s">
        <v>2</v>
      </c>
      <c r="I10711" s="12" t="s">
        <v>2</v>
      </c>
      <c r="J10711" s="12" t="s">
        <v>2</v>
      </c>
    </row>
    <row r="10712" spans="6:10">
      <c r="F10712" s="12" t="s">
        <v>2</v>
      </c>
      <c r="G10712" s="12" t="s">
        <v>2</v>
      </c>
      <c r="I10712" s="12" t="s">
        <v>2</v>
      </c>
      <c r="J10712" s="12" t="s">
        <v>2</v>
      </c>
    </row>
    <row r="10713" spans="6:10">
      <c r="F10713" s="12" t="s">
        <v>2</v>
      </c>
      <c r="G10713" s="12" t="s">
        <v>2</v>
      </c>
      <c r="I10713" s="12" t="s">
        <v>2</v>
      </c>
      <c r="J10713" s="12" t="s">
        <v>2</v>
      </c>
    </row>
    <row r="10714" spans="6:10">
      <c r="F10714" s="12" t="s">
        <v>2</v>
      </c>
      <c r="G10714" s="12" t="s">
        <v>2</v>
      </c>
      <c r="I10714" s="12" t="s">
        <v>2</v>
      </c>
      <c r="J10714" s="12" t="s">
        <v>2</v>
      </c>
    </row>
    <row r="10715" spans="6:10">
      <c r="F10715" s="12" t="s">
        <v>2</v>
      </c>
      <c r="G10715" s="12" t="s">
        <v>2</v>
      </c>
      <c r="I10715" s="12" t="s">
        <v>2</v>
      </c>
      <c r="J10715" s="12" t="s">
        <v>2</v>
      </c>
    </row>
    <row r="10716" spans="6:10">
      <c r="F10716" s="12" t="s">
        <v>2</v>
      </c>
      <c r="G10716" s="12" t="s">
        <v>2</v>
      </c>
      <c r="I10716" s="12" t="s">
        <v>2</v>
      </c>
      <c r="J10716" s="12" t="s">
        <v>2</v>
      </c>
    </row>
    <row r="10717" spans="6:10">
      <c r="F10717" s="12" t="s">
        <v>2</v>
      </c>
      <c r="G10717" s="12" t="s">
        <v>2</v>
      </c>
      <c r="I10717" s="12" t="s">
        <v>2</v>
      </c>
      <c r="J10717" s="12" t="s">
        <v>2</v>
      </c>
    </row>
    <row r="10718" spans="6:10">
      <c r="F10718" s="12" t="s">
        <v>2</v>
      </c>
      <c r="G10718" s="12" t="s">
        <v>2</v>
      </c>
      <c r="I10718" s="12" t="s">
        <v>2</v>
      </c>
      <c r="J10718" s="12" t="s">
        <v>2</v>
      </c>
    </row>
    <row r="10719" spans="6:10">
      <c r="F10719" s="12" t="s">
        <v>2</v>
      </c>
      <c r="G10719" s="12" t="s">
        <v>2</v>
      </c>
      <c r="I10719" s="12" t="s">
        <v>2</v>
      </c>
      <c r="J10719" s="12" t="s">
        <v>2</v>
      </c>
    </row>
    <row r="10720" spans="6:10">
      <c r="F10720" s="12" t="s">
        <v>2</v>
      </c>
      <c r="G10720" s="12" t="s">
        <v>2</v>
      </c>
      <c r="I10720" s="12" t="s">
        <v>2</v>
      </c>
      <c r="J10720" s="12" t="s">
        <v>2</v>
      </c>
    </row>
    <row r="10721" spans="6:10">
      <c r="F10721" s="12" t="s">
        <v>2</v>
      </c>
      <c r="G10721" s="12" t="s">
        <v>2</v>
      </c>
      <c r="I10721" s="12" t="s">
        <v>2</v>
      </c>
      <c r="J10721" s="12" t="s">
        <v>2</v>
      </c>
    </row>
    <row r="10722" spans="6:10">
      <c r="F10722" s="12" t="s">
        <v>2</v>
      </c>
      <c r="G10722" s="12" t="s">
        <v>2</v>
      </c>
      <c r="I10722" s="12" t="s">
        <v>2</v>
      </c>
      <c r="J10722" s="12" t="s">
        <v>2</v>
      </c>
    </row>
    <row r="10723" spans="6:10">
      <c r="F10723" s="12" t="s">
        <v>2</v>
      </c>
      <c r="G10723" s="12" t="s">
        <v>2</v>
      </c>
      <c r="I10723" s="12" t="s">
        <v>2</v>
      </c>
      <c r="J10723" s="12" t="s">
        <v>2</v>
      </c>
    </row>
    <row r="10724" spans="6:10">
      <c r="F10724" s="12" t="s">
        <v>2</v>
      </c>
      <c r="G10724" s="12" t="s">
        <v>2</v>
      </c>
      <c r="I10724" s="12" t="s">
        <v>2</v>
      </c>
      <c r="J10724" s="12" t="s">
        <v>2</v>
      </c>
    </row>
    <row r="10725" spans="6:10">
      <c r="F10725" s="12" t="s">
        <v>2</v>
      </c>
      <c r="G10725" s="12" t="s">
        <v>2</v>
      </c>
      <c r="I10725" s="12" t="s">
        <v>2</v>
      </c>
      <c r="J10725" s="12" t="s">
        <v>2</v>
      </c>
    </row>
    <row r="10726" spans="6:10">
      <c r="F10726" s="12" t="s">
        <v>2</v>
      </c>
      <c r="G10726" s="12" t="s">
        <v>2</v>
      </c>
      <c r="I10726" s="12" t="s">
        <v>2</v>
      </c>
      <c r="J10726" s="12" t="s">
        <v>2</v>
      </c>
    </row>
    <row r="10727" spans="6:10">
      <c r="F10727" s="12" t="s">
        <v>2</v>
      </c>
      <c r="G10727" s="12" t="s">
        <v>2</v>
      </c>
      <c r="I10727" s="12" t="s">
        <v>2</v>
      </c>
      <c r="J10727" s="12" t="s">
        <v>2</v>
      </c>
    </row>
    <row r="10728" spans="6:10">
      <c r="F10728" s="12" t="s">
        <v>2</v>
      </c>
      <c r="G10728" s="12" t="s">
        <v>2</v>
      </c>
      <c r="I10728" s="12" t="s">
        <v>2</v>
      </c>
      <c r="J10728" s="12" t="s">
        <v>2</v>
      </c>
    </row>
    <row r="10729" spans="6:10">
      <c r="F10729" s="12" t="s">
        <v>2</v>
      </c>
      <c r="G10729" s="12" t="s">
        <v>2</v>
      </c>
      <c r="I10729" s="12" t="s">
        <v>2</v>
      </c>
      <c r="J10729" s="12" t="s">
        <v>2</v>
      </c>
    </row>
    <row r="10730" spans="6:10">
      <c r="F10730" s="12" t="s">
        <v>2</v>
      </c>
      <c r="G10730" s="12" t="s">
        <v>2</v>
      </c>
      <c r="I10730" s="12" t="s">
        <v>2</v>
      </c>
      <c r="J10730" s="12" t="s">
        <v>2</v>
      </c>
    </row>
    <row r="10731" spans="6:10">
      <c r="F10731" s="12" t="s">
        <v>2</v>
      </c>
      <c r="G10731" s="12" t="s">
        <v>2</v>
      </c>
      <c r="I10731" s="12" t="s">
        <v>2</v>
      </c>
      <c r="J10731" s="12" t="s">
        <v>2</v>
      </c>
    </row>
    <row r="10732" spans="6:10">
      <c r="F10732" s="12" t="s">
        <v>2</v>
      </c>
      <c r="G10732" s="12" t="s">
        <v>2</v>
      </c>
      <c r="I10732" s="12" t="s">
        <v>2</v>
      </c>
      <c r="J10732" s="12" t="s">
        <v>2</v>
      </c>
    </row>
    <row r="10733" spans="6:10">
      <c r="F10733" s="12" t="s">
        <v>2</v>
      </c>
      <c r="G10733" s="12" t="s">
        <v>2</v>
      </c>
      <c r="I10733" s="12" t="s">
        <v>2</v>
      </c>
      <c r="J10733" s="12" t="s">
        <v>2</v>
      </c>
    </row>
    <row r="10734" spans="6:10">
      <c r="F10734" s="12" t="s">
        <v>2</v>
      </c>
      <c r="G10734" s="12" t="s">
        <v>2</v>
      </c>
      <c r="I10734" s="12" t="s">
        <v>2</v>
      </c>
      <c r="J10734" s="12" t="s">
        <v>2</v>
      </c>
    </row>
    <row r="10735" spans="6:10">
      <c r="F10735" s="12" t="s">
        <v>2</v>
      </c>
      <c r="G10735" s="12" t="s">
        <v>2</v>
      </c>
      <c r="I10735" s="12" t="s">
        <v>2</v>
      </c>
      <c r="J10735" s="12" t="s">
        <v>2</v>
      </c>
    </row>
    <row r="10736" spans="6:10">
      <c r="F10736" s="12" t="s">
        <v>2</v>
      </c>
      <c r="G10736" s="12" t="s">
        <v>2</v>
      </c>
      <c r="I10736" s="12" t="s">
        <v>2</v>
      </c>
      <c r="J10736" s="12" t="s">
        <v>2</v>
      </c>
    </row>
    <row r="10737" spans="6:10">
      <c r="F10737" s="12" t="s">
        <v>2</v>
      </c>
      <c r="G10737" s="12" t="s">
        <v>2</v>
      </c>
      <c r="I10737" s="12" t="s">
        <v>2</v>
      </c>
      <c r="J10737" s="12" t="s">
        <v>2</v>
      </c>
    </row>
    <row r="10738" spans="6:10">
      <c r="F10738" s="12" t="s">
        <v>2</v>
      </c>
      <c r="G10738" s="12" t="s">
        <v>2</v>
      </c>
      <c r="I10738" s="12" t="s">
        <v>2</v>
      </c>
      <c r="J10738" s="12" t="s">
        <v>2</v>
      </c>
    </row>
    <row r="10739" spans="6:10">
      <c r="F10739" s="12" t="s">
        <v>2</v>
      </c>
      <c r="G10739" s="12" t="s">
        <v>2</v>
      </c>
      <c r="I10739" s="12" t="s">
        <v>2</v>
      </c>
      <c r="J10739" s="12" t="s">
        <v>2</v>
      </c>
    </row>
    <row r="10740" spans="6:10">
      <c r="F10740" s="12" t="s">
        <v>2</v>
      </c>
      <c r="G10740" s="12" t="s">
        <v>2</v>
      </c>
      <c r="I10740" s="12" t="s">
        <v>2</v>
      </c>
      <c r="J10740" s="12" t="s">
        <v>2</v>
      </c>
    </row>
    <row r="10741" spans="6:10">
      <c r="F10741" s="12" t="s">
        <v>2</v>
      </c>
      <c r="G10741" s="12" t="s">
        <v>2</v>
      </c>
      <c r="I10741" s="12" t="s">
        <v>2</v>
      </c>
      <c r="J10741" s="12" t="s">
        <v>2</v>
      </c>
    </row>
    <row r="10742" spans="6:10">
      <c r="F10742" s="12" t="s">
        <v>2</v>
      </c>
      <c r="G10742" s="12" t="s">
        <v>2</v>
      </c>
      <c r="I10742" s="12" t="s">
        <v>2</v>
      </c>
      <c r="J10742" s="12" t="s">
        <v>2</v>
      </c>
    </row>
    <row r="10743" spans="6:10">
      <c r="F10743" s="12" t="s">
        <v>2</v>
      </c>
      <c r="G10743" s="12" t="s">
        <v>2</v>
      </c>
      <c r="I10743" s="12" t="s">
        <v>2</v>
      </c>
      <c r="J10743" s="12" t="s">
        <v>2</v>
      </c>
    </row>
    <row r="10744" spans="6:10">
      <c r="F10744" s="12" t="s">
        <v>2</v>
      </c>
      <c r="G10744" s="12" t="s">
        <v>2</v>
      </c>
      <c r="I10744" s="12" t="s">
        <v>2</v>
      </c>
      <c r="J10744" s="12" t="s">
        <v>2</v>
      </c>
    </row>
    <row r="10745" spans="6:10">
      <c r="F10745" s="12" t="s">
        <v>2</v>
      </c>
      <c r="G10745" s="12" t="s">
        <v>2</v>
      </c>
      <c r="I10745" s="12" t="s">
        <v>2</v>
      </c>
      <c r="J10745" s="12" t="s">
        <v>2</v>
      </c>
    </row>
    <row r="10746" spans="6:10">
      <c r="F10746" s="12" t="s">
        <v>2</v>
      </c>
      <c r="G10746" s="12" t="s">
        <v>2</v>
      </c>
      <c r="I10746" s="12" t="s">
        <v>2</v>
      </c>
      <c r="J10746" s="12" t="s">
        <v>2</v>
      </c>
    </row>
    <row r="10747" spans="6:10">
      <c r="F10747" s="12" t="s">
        <v>2</v>
      </c>
      <c r="G10747" s="12" t="s">
        <v>2</v>
      </c>
      <c r="I10747" s="12" t="s">
        <v>2</v>
      </c>
      <c r="J10747" s="12" t="s">
        <v>2</v>
      </c>
    </row>
    <row r="10748" spans="6:10">
      <c r="F10748" s="12" t="s">
        <v>2</v>
      </c>
      <c r="G10748" s="12" t="s">
        <v>2</v>
      </c>
      <c r="I10748" s="12" t="s">
        <v>2</v>
      </c>
      <c r="J10748" s="12" t="s">
        <v>2</v>
      </c>
    </row>
    <row r="10749" spans="6:10">
      <c r="F10749" s="12" t="s">
        <v>2</v>
      </c>
      <c r="G10749" s="12" t="s">
        <v>2</v>
      </c>
      <c r="I10749" s="12" t="s">
        <v>2</v>
      </c>
      <c r="J10749" s="12" t="s">
        <v>2</v>
      </c>
    </row>
    <row r="10750" spans="6:10">
      <c r="F10750" s="12" t="s">
        <v>2</v>
      </c>
      <c r="G10750" s="12" t="s">
        <v>2</v>
      </c>
      <c r="I10750" s="12" t="s">
        <v>2</v>
      </c>
      <c r="J10750" s="12" t="s">
        <v>2</v>
      </c>
    </row>
    <row r="10751" spans="6:10">
      <c r="F10751" s="12" t="s">
        <v>2</v>
      </c>
      <c r="G10751" s="12" t="s">
        <v>2</v>
      </c>
      <c r="I10751" s="12" t="s">
        <v>2</v>
      </c>
      <c r="J10751" s="12" t="s">
        <v>2</v>
      </c>
    </row>
    <row r="10752" spans="6:10">
      <c r="F10752" s="12" t="s">
        <v>2</v>
      </c>
      <c r="G10752" s="12" t="s">
        <v>2</v>
      </c>
      <c r="I10752" s="12" t="s">
        <v>2</v>
      </c>
      <c r="J10752" s="12" t="s">
        <v>2</v>
      </c>
    </row>
    <row r="10753" spans="6:10">
      <c r="F10753" s="12" t="s">
        <v>2</v>
      </c>
      <c r="G10753" s="12" t="s">
        <v>2</v>
      </c>
      <c r="I10753" s="12" t="s">
        <v>2</v>
      </c>
      <c r="J10753" s="12" t="s">
        <v>2</v>
      </c>
    </row>
    <row r="10754" spans="6:10">
      <c r="F10754" s="12" t="s">
        <v>2</v>
      </c>
      <c r="G10754" s="12" t="s">
        <v>2</v>
      </c>
      <c r="I10754" s="12" t="s">
        <v>2</v>
      </c>
      <c r="J10754" s="12" t="s">
        <v>2</v>
      </c>
    </row>
    <row r="10755" spans="6:10">
      <c r="F10755" s="12" t="s">
        <v>2</v>
      </c>
      <c r="G10755" s="12" t="s">
        <v>2</v>
      </c>
      <c r="I10755" s="12" t="s">
        <v>2</v>
      </c>
      <c r="J10755" s="12" t="s">
        <v>2</v>
      </c>
    </row>
    <row r="10756" spans="6:10">
      <c r="F10756" s="12" t="s">
        <v>2</v>
      </c>
      <c r="G10756" s="12" t="s">
        <v>2</v>
      </c>
      <c r="I10756" s="12" t="s">
        <v>2</v>
      </c>
      <c r="J10756" s="12" t="s">
        <v>2</v>
      </c>
    </row>
    <row r="10757" spans="6:10">
      <c r="F10757" s="12" t="s">
        <v>2</v>
      </c>
      <c r="G10757" s="12" t="s">
        <v>2</v>
      </c>
      <c r="I10757" s="12" t="s">
        <v>2</v>
      </c>
      <c r="J10757" s="12" t="s">
        <v>2</v>
      </c>
    </row>
    <row r="10758" spans="6:10">
      <c r="F10758" s="12" t="s">
        <v>2</v>
      </c>
      <c r="G10758" s="12" t="s">
        <v>2</v>
      </c>
      <c r="I10758" s="12" t="s">
        <v>2</v>
      </c>
      <c r="J10758" s="12" t="s">
        <v>2</v>
      </c>
    </row>
    <row r="10759" spans="6:10">
      <c r="F10759" s="12" t="s">
        <v>2</v>
      </c>
      <c r="G10759" s="12" t="s">
        <v>2</v>
      </c>
      <c r="I10759" s="12" t="s">
        <v>2</v>
      </c>
      <c r="J10759" s="12" t="s">
        <v>2</v>
      </c>
    </row>
    <row r="10760" spans="6:10">
      <c r="F10760" s="12" t="s">
        <v>2</v>
      </c>
      <c r="G10760" s="12" t="s">
        <v>2</v>
      </c>
      <c r="I10760" s="12" t="s">
        <v>2</v>
      </c>
      <c r="J10760" s="12" t="s">
        <v>2</v>
      </c>
    </row>
    <row r="10761" spans="6:10">
      <c r="F10761" s="12" t="s">
        <v>2</v>
      </c>
      <c r="G10761" s="12" t="s">
        <v>2</v>
      </c>
      <c r="I10761" s="12" t="s">
        <v>2</v>
      </c>
      <c r="J10761" s="12" t="s">
        <v>2</v>
      </c>
    </row>
    <row r="10762" spans="6:10">
      <c r="F10762" s="12" t="s">
        <v>2</v>
      </c>
      <c r="G10762" s="12" t="s">
        <v>2</v>
      </c>
      <c r="I10762" s="12" t="s">
        <v>2</v>
      </c>
      <c r="J10762" s="12" t="s">
        <v>2</v>
      </c>
    </row>
    <row r="10763" spans="6:10">
      <c r="F10763" s="12" t="s">
        <v>2</v>
      </c>
      <c r="G10763" s="12" t="s">
        <v>2</v>
      </c>
      <c r="I10763" s="12" t="s">
        <v>2</v>
      </c>
      <c r="J10763" s="12" t="s">
        <v>2</v>
      </c>
    </row>
    <row r="10764" spans="6:10">
      <c r="F10764" s="12" t="s">
        <v>2</v>
      </c>
      <c r="G10764" s="12" t="s">
        <v>2</v>
      </c>
      <c r="I10764" s="12" t="s">
        <v>2</v>
      </c>
      <c r="J10764" s="12" t="s">
        <v>2</v>
      </c>
    </row>
    <row r="10765" spans="6:10">
      <c r="F10765" s="12" t="s">
        <v>2</v>
      </c>
      <c r="G10765" s="12" t="s">
        <v>2</v>
      </c>
      <c r="I10765" s="12" t="s">
        <v>2</v>
      </c>
      <c r="J10765" s="12" t="s">
        <v>2</v>
      </c>
    </row>
    <row r="10766" spans="6:10">
      <c r="F10766" s="12" t="s">
        <v>2</v>
      </c>
      <c r="G10766" s="12" t="s">
        <v>2</v>
      </c>
      <c r="I10766" s="12" t="s">
        <v>2</v>
      </c>
      <c r="J10766" s="12" t="s">
        <v>2</v>
      </c>
    </row>
    <row r="10767" spans="6:10">
      <c r="F10767" s="12" t="s">
        <v>2</v>
      </c>
      <c r="G10767" s="12" t="s">
        <v>2</v>
      </c>
      <c r="I10767" s="12" t="s">
        <v>2</v>
      </c>
      <c r="J10767" s="12" t="s">
        <v>2</v>
      </c>
    </row>
    <row r="10768" spans="6:10">
      <c r="F10768" s="12" t="s">
        <v>2</v>
      </c>
      <c r="G10768" s="12" t="s">
        <v>2</v>
      </c>
      <c r="I10768" s="12" t="s">
        <v>2</v>
      </c>
      <c r="J10768" s="12" t="s">
        <v>2</v>
      </c>
    </row>
    <row r="10769" spans="6:10">
      <c r="F10769" s="12" t="s">
        <v>2</v>
      </c>
      <c r="G10769" s="12" t="s">
        <v>2</v>
      </c>
      <c r="I10769" s="12" t="s">
        <v>2</v>
      </c>
      <c r="J10769" s="12" t="s">
        <v>2</v>
      </c>
    </row>
    <row r="10770" spans="6:10">
      <c r="F10770" s="12" t="s">
        <v>2</v>
      </c>
      <c r="G10770" s="12" t="s">
        <v>2</v>
      </c>
      <c r="I10770" s="12" t="s">
        <v>2</v>
      </c>
      <c r="J10770" s="12" t="s">
        <v>2</v>
      </c>
    </row>
    <row r="10771" spans="6:10">
      <c r="F10771" s="12" t="s">
        <v>2</v>
      </c>
      <c r="G10771" s="12" t="s">
        <v>2</v>
      </c>
      <c r="I10771" s="12" t="s">
        <v>2</v>
      </c>
      <c r="J10771" s="12" t="s">
        <v>2</v>
      </c>
    </row>
    <row r="10772" spans="6:10">
      <c r="F10772" s="12" t="s">
        <v>2</v>
      </c>
      <c r="G10772" s="12" t="s">
        <v>2</v>
      </c>
      <c r="I10772" s="12" t="s">
        <v>2</v>
      </c>
      <c r="J10772" s="12" t="s">
        <v>2</v>
      </c>
    </row>
    <row r="10773" spans="6:10">
      <c r="F10773" s="12" t="s">
        <v>2</v>
      </c>
      <c r="G10773" s="12" t="s">
        <v>2</v>
      </c>
      <c r="I10773" s="12" t="s">
        <v>2</v>
      </c>
      <c r="J10773" s="12" t="s">
        <v>2</v>
      </c>
    </row>
    <row r="10774" spans="6:10">
      <c r="F10774" s="12" t="s">
        <v>2</v>
      </c>
      <c r="G10774" s="12" t="s">
        <v>2</v>
      </c>
      <c r="I10774" s="12" t="s">
        <v>2</v>
      </c>
      <c r="J10774" s="12" t="s">
        <v>2</v>
      </c>
    </row>
    <row r="10775" spans="6:10">
      <c r="F10775" s="12" t="s">
        <v>2</v>
      </c>
      <c r="G10775" s="12" t="s">
        <v>2</v>
      </c>
      <c r="I10775" s="12" t="s">
        <v>2</v>
      </c>
      <c r="J10775" s="12" t="s">
        <v>2</v>
      </c>
    </row>
    <row r="10776" spans="6:10">
      <c r="F10776" s="12" t="s">
        <v>2</v>
      </c>
      <c r="G10776" s="12" t="s">
        <v>2</v>
      </c>
      <c r="I10776" s="12" t="s">
        <v>2</v>
      </c>
      <c r="J10776" s="12" t="s">
        <v>2</v>
      </c>
    </row>
    <row r="10777" spans="6:10">
      <c r="F10777" s="12" t="s">
        <v>2</v>
      </c>
      <c r="G10777" s="12" t="s">
        <v>2</v>
      </c>
      <c r="I10777" s="12" t="s">
        <v>2</v>
      </c>
      <c r="J10777" s="12" t="s">
        <v>2</v>
      </c>
    </row>
    <row r="10778" spans="6:10">
      <c r="F10778" s="12" t="s">
        <v>2</v>
      </c>
      <c r="G10778" s="12" t="s">
        <v>2</v>
      </c>
      <c r="I10778" s="12" t="s">
        <v>2</v>
      </c>
      <c r="J10778" s="12" t="s">
        <v>2</v>
      </c>
    </row>
    <row r="10779" spans="6:10">
      <c r="F10779" s="12" t="s">
        <v>2</v>
      </c>
      <c r="G10779" s="12" t="s">
        <v>2</v>
      </c>
      <c r="I10779" s="12" t="s">
        <v>2</v>
      </c>
      <c r="J10779" s="12" t="s">
        <v>2</v>
      </c>
    </row>
    <row r="10780" spans="6:10">
      <c r="F10780" s="12" t="s">
        <v>2</v>
      </c>
      <c r="G10780" s="12" t="s">
        <v>2</v>
      </c>
      <c r="I10780" s="12" t="s">
        <v>2</v>
      </c>
      <c r="J10780" s="12" t="s">
        <v>2</v>
      </c>
    </row>
    <row r="10781" spans="6:10">
      <c r="F10781" s="12" t="s">
        <v>2</v>
      </c>
      <c r="G10781" s="12" t="s">
        <v>2</v>
      </c>
      <c r="I10781" s="12" t="s">
        <v>2</v>
      </c>
      <c r="J10781" s="12" t="s">
        <v>2</v>
      </c>
    </row>
    <row r="10782" spans="6:10">
      <c r="F10782" s="12" t="s">
        <v>2</v>
      </c>
      <c r="G10782" s="12" t="s">
        <v>2</v>
      </c>
      <c r="I10782" s="12" t="s">
        <v>2</v>
      </c>
      <c r="J10782" s="12" t="s">
        <v>2</v>
      </c>
    </row>
    <row r="10783" spans="6:10">
      <c r="F10783" s="12" t="s">
        <v>2</v>
      </c>
      <c r="G10783" s="12" t="s">
        <v>2</v>
      </c>
      <c r="I10783" s="12" t="s">
        <v>2</v>
      </c>
      <c r="J10783" s="12" t="s">
        <v>2</v>
      </c>
    </row>
    <row r="10784" spans="6:10">
      <c r="F10784" s="12" t="s">
        <v>2</v>
      </c>
      <c r="G10784" s="12" t="s">
        <v>2</v>
      </c>
      <c r="I10784" s="12" t="s">
        <v>2</v>
      </c>
      <c r="J10784" s="12" t="s">
        <v>2</v>
      </c>
    </row>
    <row r="10785" spans="6:10">
      <c r="F10785" s="12" t="s">
        <v>2</v>
      </c>
      <c r="G10785" s="12" t="s">
        <v>2</v>
      </c>
      <c r="I10785" s="12" t="s">
        <v>2</v>
      </c>
      <c r="J10785" s="12" t="s">
        <v>2</v>
      </c>
    </row>
    <row r="10786" spans="6:10">
      <c r="F10786" s="12" t="s">
        <v>2</v>
      </c>
      <c r="G10786" s="12" t="s">
        <v>2</v>
      </c>
      <c r="I10786" s="12" t="s">
        <v>2</v>
      </c>
      <c r="J10786" s="12" t="s">
        <v>2</v>
      </c>
    </row>
    <row r="10787" spans="6:10">
      <c r="F10787" s="12" t="s">
        <v>2</v>
      </c>
      <c r="G10787" s="12" t="s">
        <v>2</v>
      </c>
      <c r="I10787" s="12" t="s">
        <v>2</v>
      </c>
      <c r="J10787" s="12" t="s">
        <v>2</v>
      </c>
    </row>
    <row r="10788" spans="6:10">
      <c r="F10788" s="12" t="s">
        <v>2</v>
      </c>
      <c r="G10788" s="12" t="s">
        <v>2</v>
      </c>
      <c r="I10788" s="12" t="s">
        <v>2</v>
      </c>
      <c r="J10788" s="12" t="s">
        <v>2</v>
      </c>
    </row>
    <row r="10789" spans="6:10">
      <c r="F10789" s="12" t="s">
        <v>2</v>
      </c>
      <c r="G10789" s="12" t="s">
        <v>2</v>
      </c>
      <c r="I10789" s="12" t="s">
        <v>2</v>
      </c>
      <c r="J10789" s="12" t="s">
        <v>2</v>
      </c>
    </row>
    <row r="10790" spans="6:10">
      <c r="F10790" s="12" t="s">
        <v>2</v>
      </c>
      <c r="G10790" s="12" t="s">
        <v>2</v>
      </c>
      <c r="I10790" s="12" t="s">
        <v>2</v>
      </c>
      <c r="J10790" s="12" t="s">
        <v>2</v>
      </c>
    </row>
    <row r="10791" spans="6:10">
      <c r="F10791" s="12" t="s">
        <v>2</v>
      </c>
      <c r="G10791" s="12" t="s">
        <v>2</v>
      </c>
      <c r="I10791" s="12" t="s">
        <v>2</v>
      </c>
      <c r="J10791" s="12" t="s">
        <v>2</v>
      </c>
    </row>
    <row r="10792" spans="6:10">
      <c r="F10792" s="12" t="s">
        <v>2</v>
      </c>
      <c r="G10792" s="12" t="s">
        <v>2</v>
      </c>
      <c r="I10792" s="12" t="s">
        <v>2</v>
      </c>
      <c r="J10792" s="12" t="s">
        <v>2</v>
      </c>
    </row>
    <row r="10793" spans="6:10">
      <c r="F10793" s="12" t="s">
        <v>2</v>
      </c>
      <c r="G10793" s="12" t="s">
        <v>2</v>
      </c>
      <c r="I10793" s="12" t="s">
        <v>2</v>
      </c>
      <c r="J10793" s="12" t="s">
        <v>2</v>
      </c>
    </row>
    <row r="10794" spans="6:10">
      <c r="F10794" s="12" t="s">
        <v>2</v>
      </c>
      <c r="G10794" s="12" t="s">
        <v>2</v>
      </c>
      <c r="I10794" s="12" t="s">
        <v>2</v>
      </c>
      <c r="J10794" s="12" t="s">
        <v>2</v>
      </c>
    </row>
    <row r="10795" spans="6:10">
      <c r="F10795" s="12" t="s">
        <v>2</v>
      </c>
      <c r="G10795" s="12" t="s">
        <v>2</v>
      </c>
      <c r="I10795" s="12" t="s">
        <v>2</v>
      </c>
      <c r="J10795" s="12" t="s">
        <v>2</v>
      </c>
    </row>
    <row r="10796" spans="6:10">
      <c r="F10796" s="12" t="s">
        <v>2</v>
      </c>
      <c r="G10796" s="12" t="s">
        <v>2</v>
      </c>
      <c r="I10796" s="12" t="s">
        <v>2</v>
      </c>
      <c r="J10796" s="12" t="s">
        <v>2</v>
      </c>
    </row>
    <row r="10797" spans="6:10">
      <c r="F10797" s="12" t="s">
        <v>2</v>
      </c>
      <c r="G10797" s="12" t="s">
        <v>2</v>
      </c>
      <c r="I10797" s="12" t="s">
        <v>2</v>
      </c>
      <c r="J10797" s="12" t="s">
        <v>2</v>
      </c>
    </row>
    <row r="10798" spans="6:10">
      <c r="F10798" s="12" t="s">
        <v>2</v>
      </c>
      <c r="G10798" s="12" t="s">
        <v>2</v>
      </c>
      <c r="I10798" s="12" t="s">
        <v>2</v>
      </c>
      <c r="J10798" s="12" t="s">
        <v>2</v>
      </c>
    </row>
    <row r="10799" spans="6:10">
      <c r="F10799" s="12" t="s">
        <v>2</v>
      </c>
      <c r="G10799" s="12" t="s">
        <v>2</v>
      </c>
      <c r="I10799" s="12" t="s">
        <v>2</v>
      </c>
      <c r="J10799" s="12" t="s">
        <v>2</v>
      </c>
    </row>
    <row r="10800" spans="6:10">
      <c r="F10800" s="12" t="s">
        <v>2</v>
      </c>
      <c r="G10800" s="12" t="s">
        <v>2</v>
      </c>
      <c r="I10800" s="12" t="s">
        <v>2</v>
      </c>
      <c r="J10800" s="12" t="s">
        <v>2</v>
      </c>
    </row>
    <row r="10801" spans="6:10">
      <c r="F10801" s="12" t="s">
        <v>2</v>
      </c>
      <c r="G10801" s="12" t="s">
        <v>2</v>
      </c>
      <c r="I10801" s="12" t="s">
        <v>2</v>
      </c>
      <c r="J10801" s="12" t="s">
        <v>2</v>
      </c>
    </row>
    <row r="10802" spans="6:10">
      <c r="F10802" s="30" t="s">
        <v>2</v>
      </c>
      <c r="G10802" s="12" t="s">
        <v>2</v>
      </c>
      <c r="I10802" s="12" t="s">
        <v>2</v>
      </c>
      <c r="J10802" s="12" t="s">
        <v>2</v>
      </c>
    </row>
    <row r="10803" spans="6:10">
      <c r="F10803" s="30" t="s">
        <v>2</v>
      </c>
      <c r="G10803" s="12" t="s">
        <v>2</v>
      </c>
      <c r="I10803" s="12" t="s">
        <v>2</v>
      </c>
      <c r="J10803" s="12" t="s">
        <v>2</v>
      </c>
    </row>
    <row r="10804" spans="6:10">
      <c r="F10804" s="12" t="s">
        <v>2</v>
      </c>
      <c r="G10804" s="12" t="s">
        <v>2</v>
      </c>
      <c r="I10804" s="12" t="s">
        <v>2</v>
      </c>
      <c r="J10804" s="12" t="s">
        <v>2</v>
      </c>
    </row>
    <row r="10805" spans="6:10">
      <c r="F10805" s="12" t="s">
        <v>2</v>
      </c>
      <c r="G10805" s="12" t="s">
        <v>2</v>
      </c>
      <c r="I10805" s="12" t="s">
        <v>2</v>
      </c>
      <c r="J10805" s="12" t="s">
        <v>2</v>
      </c>
    </row>
    <row r="10806" spans="6:10">
      <c r="F10806" s="12" t="s">
        <v>2</v>
      </c>
      <c r="G10806" s="12" t="s">
        <v>2</v>
      </c>
      <c r="I10806" s="12" t="s">
        <v>2</v>
      </c>
      <c r="J10806" s="12" t="s">
        <v>2</v>
      </c>
    </row>
    <row r="10807" spans="6:10">
      <c r="F10807" s="12" t="s">
        <v>2</v>
      </c>
      <c r="G10807" s="12" t="s">
        <v>2</v>
      </c>
      <c r="I10807" s="12" t="s">
        <v>2</v>
      </c>
      <c r="J10807" s="12" t="s">
        <v>2</v>
      </c>
    </row>
    <row r="10808" spans="6:10">
      <c r="F10808" s="12" t="s">
        <v>2</v>
      </c>
      <c r="G10808" s="12" t="s">
        <v>2</v>
      </c>
      <c r="I10808" s="12" t="s">
        <v>2</v>
      </c>
      <c r="J10808" s="12" t="s">
        <v>2</v>
      </c>
    </row>
    <row r="10809" spans="6:10">
      <c r="F10809" s="12" t="s">
        <v>2</v>
      </c>
      <c r="G10809" s="12" t="s">
        <v>2</v>
      </c>
      <c r="I10809" s="12" t="s">
        <v>2</v>
      </c>
      <c r="J10809" s="12" t="s">
        <v>2</v>
      </c>
    </row>
    <row r="10810" spans="6:10">
      <c r="F10810" s="12" t="s">
        <v>2</v>
      </c>
      <c r="G10810" s="12" t="s">
        <v>2</v>
      </c>
      <c r="I10810" s="12" t="s">
        <v>2</v>
      </c>
      <c r="J10810" s="12" t="s">
        <v>2</v>
      </c>
    </row>
    <row r="10811" spans="6:10">
      <c r="F10811" s="12" t="s">
        <v>2</v>
      </c>
      <c r="G10811" s="12" t="s">
        <v>2</v>
      </c>
      <c r="I10811" s="12" t="s">
        <v>2</v>
      </c>
      <c r="J10811" s="12" t="s">
        <v>2</v>
      </c>
    </row>
    <row r="10812" spans="6:10">
      <c r="F10812" s="12" t="s">
        <v>2</v>
      </c>
      <c r="G10812" s="12" t="s">
        <v>2</v>
      </c>
      <c r="I10812" s="12" t="s">
        <v>2</v>
      </c>
      <c r="J10812" s="12" t="s">
        <v>2</v>
      </c>
    </row>
    <row r="10813" spans="6:10">
      <c r="F10813" s="12" t="s">
        <v>2</v>
      </c>
      <c r="G10813" s="12" t="s">
        <v>2</v>
      </c>
      <c r="I10813" s="12" t="s">
        <v>2</v>
      </c>
      <c r="J10813" s="12" t="s">
        <v>2</v>
      </c>
    </row>
    <row r="10814" spans="6:10">
      <c r="F10814" s="12" t="s">
        <v>2</v>
      </c>
      <c r="G10814" s="12" t="s">
        <v>2</v>
      </c>
      <c r="I10814" s="12" t="s">
        <v>2</v>
      </c>
      <c r="J10814" s="12" t="s">
        <v>2</v>
      </c>
    </row>
    <row r="10815" spans="6:10">
      <c r="F10815" s="12" t="s">
        <v>2</v>
      </c>
      <c r="G10815" s="12" t="s">
        <v>2</v>
      </c>
      <c r="I10815" s="12" t="s">
        <v>2</v>
      </c>
      <c r="J10815" s="12" t="s">
        <v>2</v>
      </c>
    </row>
    <row r="10816" spans="6:10">
      <c r="F10816" s="12" t="s">
        <v>2</v>
      </c>
      <c r="G10816" s="12" t="s">
        <v>2</v>
      </c>
      <c r="I10816" s="12" t="s">
        <v>2</v>
      </c>
      <c r="J10816" s="12" t="s">
        <v>2</v>
      </c>
    </row>
    <row r="10817" spans="6:10">
      <c r="F10817" s="12" t="s">
        <v>2</v>
      </c>
      <c r="G10817" s="12" t="s">
        <v>2</v>
      </c>
      <c r="I10817" s="12" t="s">
        <v>2</v>
      </c>
      <c r="J10817" s="12" t="s">
        <v>2</v>
      </c>
    </row>
    <row r="10818" spans="6:10">
      <c r="F10818" s="12" t="s">
        <v>2</v>
      </c>
      <c r="G10818" s="12" t="s">
        <v>2</v>
      </c>
      <c r="I10818" s="12" t="s">
        <v>2</v>
      </c>
      <c r="J10818" s="12" t="s">
        <v>2</v>
      </c>
    </row>
    <row r="10819" spans="6:10">
      <c r="F10819" s="12" t="s">
        <v>2</v>
      </c>
      <c r="G10819" s="12" t="s">
        <v>2</v>
      </c>
      <c r="I10819" s="12" t="s">
        <v>2</v>
      </c>
      <c r="J10819" s="12" t="s">
        <v>2</v>
      </c>
    </row>
    <row r="10820" spans="6:10">
      <c r="F10820" s="12" t="s">
        <v>2</v>
      </c>
      <c r="G10820" s="12" t="s">
        <v>2</v>
      </c>
      <c r="I10820" s="12" t="s">
        <v>2</v>
      </c>
      <c r="J10820" s="12" t="s">
        <v>2</v>
      </c>
    </row>
    <row r="10821" spans="6:10">
      <c r="F10821" s="12" t="s">
        <v>2</v>
      </c>
      <c r="G10821" s="12" t="s">
        <v>2</v>
      </c>
      <c r="I10821" s="12" t="s">
        <v>2</v>
      </c>
      <c r="J10821" s="12" t="s">
        <v>2</v>
      </c>
    </row>
    <row r="10822" spans="6:10">
      <c r="F10822" s="12" t="s">
        <v>2</v>
      </c>
      <c r="G10822" s="12" t="s">
        <v>2</v>
      </c>
      <c r="I10822" s="12" t="s">
        <v>2</v>
      </c>
      <c r="J10822" s="12" t="s">
        <v>2</v>
      </c>
    </row>
    <row r="10823" spans="6:10">
      <c r="F10823" s="12" t="s">
        <v>2</v>
      </c>
      <c r="G10823" s="12" t="s">
        <v>2</v>
      </c>
      <c r="I10823" s="12" t="s">
        <v>2</v>
      </c>
      <c r="J10823" s="12" t="s">
        <v>2</v>
      </c>
    </row>
    <row r="10824" spans="6:10">
      <c r="F10824" s="12" t="s">
        <v>2</v>
      </c>
      <c r="G10824" s="12" t="s">
        <v>2</v>
      </c>
      <c r="I10824" s="12" t="s">
        <v>2</v>
      </c>
      <c r="J10824" s="12" t="s">
        <v>2</v>
      </c>
    </row>
    <row r="10825" spans="6:10">
      <c r="F10825" s="12" t="s">
        <v>2</v>
      </c>
      <c r="G10825" s="12" t="s">
        <v>2</v>
      </c>
      <c r="I10825" s="12" t="s">
        <v>2</v>
      </c>
      <c r="J10825" s="12" t="s">
        <v>2</v>
      </c>
    </row>
    <row r="10826" spans="6:10">
      <c r="F10826" s="12" t="s">
        <v>2</v>
      </c>
      <c r="G10826" s="12" t="s">
        <v>2</v>
      </c>
      <c r="I10826" s="12" t="s">
        <v>2</v>
      </c>
      <c r="J10826" s="12" t="s">
        <v>2</v>
      </c>
    </row>
    <row r="10827" spans="6:10">
      <c r="F10827" s="12" t="s">
        <v>2</v>
      </c>
      <c r="G10827" s="12" t="s">
        <v>2</v>
      </c>
      <c r="I10827" s="12" t="s">
        <v>2</v>
      </c>
      <c r="J10827" s="12" t="s">
        <v>2</v>
      </c>
    </row>
    <row r="10828" spans="6:10">
      <c r="F10828" s="12" t="s">
        <v>2</v>
      </c>
      <c r="G10828" s="12" t="s">
        <v>2</v>
      </c>
      <c r="I10828" s="12" t="s">
        <v>2</v>
      </c>
      <c r="J10828" s="12" t="s">
        <v>2</v>
      </c>
    </row>
    <row r="10829" spans="6:10">
      <c r="F10829" s="12" t="s">
        <v>2</v>
      </c>
      <c r="G10829" s="12" t="s">
        <v>2</v>
      </c>
      <c r="I10829" s="12" t="s">
        <v>2</v>
      </c>
      <c r="J10829" s="12" t="s">
        <v>2</v>
      </c>
    </row>
    <row r="10830" spans="6:10">
      <c r="F10830" s="12" t="s">
        <v>2</v>
      </c>
      <c r="G10830" s="12" t="s">
        <v>2</v>
      </c>
      <c r="I10830" s="12" t="s">
        <v>2</v>
      </c>
      <c r="J10830" s="12" t="s">
        <v>2</v>
      </c>
    </row>
    <row r="10831" spans="6:10">
      <c r="F10831" s="12" t="s">
        <v>2</v>
      </c>
      <c r="G10831" s="12" t="s">
        <v>2</v>
      </c>
      <c r="I10831" s="12" t="s">
        <v>2</v>
      </c>
      <c r="J10831" s="12" t="s">
        <v>2</v>
      </c>
    </row>
    <row r="10832" spans="6:10">
      <c r="F10832" s="12" t="s">
        <v>2</v>
      </c>
      <c r="G10832" s="12" t="s">
        <v>2</v>
      </c>
      <c r="I10832" s="12" t="s">
        <v>2</v>
      </c>
      <c r="J10832" s="12" t="s">
        <v>2</v>
      </c>
    </row>
    <row r="10833" spans="6:10">
      <c r="F10833" s="12" t="s">
        <v>2</v>
      </c>
      <c r="G10833" s="12" t="s">
        <v>2</v>
      </c>
      <c r="I10833" s="12" t="s">
        <v>2</v>
      </c>
      <c r="J10833" s="12" t="s">
        <v>2</v>
      </c>
    </row>
    <row r="10834" spans="6:10">
      <c r="F10834" s="12" t="s">
        <v>2</v>
      </c>
      <c r="G10834" s="12" t="s">
        <v>2</v>
      </c>
      <c r="I10834" s="12" t="s">
        <v>2</v>
      </c>
      <c r="J10834" s="12" t="s">
        <v>2</v>
      </c>
    </row>
    <row r="10835" spans="6:10">
      <c r="F10835" s="12" t="s">
        <v>2</v>
      </c>
      <c r="G10835" s="12" t="s">
        <v>2</v>
      </c>
      <c r="I10835" s="12" t="s">
        <v>2</v>
      </c>
      <c r="J10835" s="12" t="s">
        <v>2</v>
      </c>
    </row>
    <row r="10836" spans="6:10">
      <c r="F10836" s="12" t="s">
        <v>2</v>
      </c>
      <c r="G10836" s="12" t="s">
        <v>2</v>
      </c>
      <c r="I10836" s="12" t="s">
        <v>2</v>
      </c>
      <c r="J10836" s="12" t="s">
        <v>2</v>
      </c>
    </row>
    <row r="10837" spans="6:10">
      <c r="F10837" s="12" t="s">
        <v>2</v>
      </c>
      <c r="G10837" s="12" t="s">
        <v>2</v>
      </c>
      <c r="I10837" s="12" t="s">
        <v>2</v>
      </c>
      <c r="J10837" s="12" t="s">
        <v>2</v>
      </c>
    </row>
    <row r="10838" spans="6:10">
      <c r="F10838" s="12" t="s">
        <v>2</v>
      </c>
      <c r="G10838" s="12" t="s">
        <v>2</v>
      </c>
      <c r="I10838" s="12" t="s">
        <v>2</v>
      </c>
      <c r="J10838" s="12" t="s">
        <v>2</v>
      </c>
    </row>
    <row r="10839" spans="6:10">
      <c r="F10839" s="12" t="s">
        <v>2</v>
      </c>
      <c r="G10839" s="12" t="s">
        <v>2</v>
      </c>
      <c r="I10839" s="12" t="s">
        <v>2</v>
      </c>
      <c r="J10839" s="12" t="s">
        <v>2</v>
      </c>
    </row>
    <row r="10840" spans="6:10">
      <c r="F10840" s="12" t="s">
        <v>2</v>
      </c>
      <c r="G10840" s="12" t="s">
        <v>2</v>
      </c>
      <c r="I10840" s="12" t="s">
        <v>2</v>
      </c>
      <c r="J10840" s="12" t="s">
        <v>2</v>
      </c>
    </row>
    <row r="10841" spans="6:10">
      <c r="F10841" s="12" t="s">
        <v>2</v>
      </c>
      <c r="G10841" s="12" t="s">
        <v>2</v>
      </c>
      <c r="I10841" s="12" t="s">
        <v>2</v>
      </c>
      <c r="J10841" s="12" t="s">
        <v>2</v>
      </c>
    </row>
    <row r="10842" spans="6:10">
      <c r="F10842" s="12" t="s">
        <v>2</v>
      </c>
      <c r="G10842" s="12" t="s">
        <v>2</v>
      </c>
      <c r="I10842" s="12" t="s">
        <v>2</v>
      </c>
      <c r="J10842" s="12" t="s">
        <v>2</v>
      </c>
    </row>
    <row r="10843" spans="6:10">
      <c r="F10843" s="12" t="s">
        <v>2</v>
      </c>
      <c r="G10843" s="12" t="s">
        <v>2</v>
      </c>
      <c r="I10843" s="12" t="s">
        <v>2</v>
      </c>
      <c r="J10843" s="12" t="s">
        <v>2</v>
      </c>
    </row>
    <row r="10844" spans="6:10">
      <c r="F10844" s="12" t="s">
        <v>2</v>
      </c>
      <c r="G10844" s="12" t="s">
        <v>2</v>
      </c>
      <c r="I10844" s="12" t="s">
        <v>2</v>
      </c>
      <c r="J10844" s="12" t="s">
        <v>2</v>
      </c>
    </row>
    <row r="10845" spans="6:10">
      <c r="F10845" s="12" t="s">
        <v>2</v>
      </c>
      <c r="G10845" s="12" t="s">
        <v>2</v>
      </c>
      <c r="I10845" s="12" t="s">
        <v>2</v>
      </c>
      <c r="J10845" s="12" t="s">
        <v>2</v>
      </c>
    </row>
    <row r="10846" spans="6:10">
      <c r="F10846" s="12" t="s">
        <v>2</v>
      </c>
      <c r="G10846" s="12" t="s">
        <v>2</v>
      </c>
      <c r="I10846" s="12" t="s">
        <v>2</v>
      </c>
      <c r="J10846" s="12" t="s">
        <v>2</v>
      </c>
    </row>
    <row r="10847" spans="6:10">
      <c r="F10847" s="12" t="s">
        <v>2</v>
      </c>
      <c r="G10847" s="12" t="s">
        <v>2</v>
      </c>
      <c r="I10847" s="12" t="s">
        <v>2</v>
      </c>
      <c r="J10847" s="12" t="s">
        <v>2</v>
      </c>
    </row>
    <row r="10848" spans="6:10">
      <c r="F10848" s="12" t="s">
        <v>2</v>
      </c>
      <c r="G10848" s="12" t="s">
        <v>2</v>
      </c>
      <c r="I10848" s="12" t="s">
        <v>2</v>
      </c>
      <c r="J10848" s="12" t="s">
        <v>2</v>
      </c>
    </row>
    <row r="10849" spans="6:10">
      <c r="F10849" s="12" t="s">
        <v>2</v>
      </c>
      <c r="G10849" s="12" t="s">
        <v>2</v>
      </c>
      <c r="I10849" s="12" t="s">
        <v>2</v>
      </c>
      <c r="J10849" s="12" t="s">
        <v>2</v>
      </c>
    </row>
    <row r="10850" spans="6:10">
      <c r="F10850" s="12" t="s">
        <v>2</v>
      </c>
      <c r="G10850" s="12" t="s">
        <v>2</v>
      </c>
      <c r="I10850" s="12" t="s">
        <v>2</v>
      </c>
      <c r="J10850" s="12" t="s">
        <v>2</v>
      </c>
    </row>
    <row r="10851" spans="6:10">
      <c r="F10851" s="12" t="s">
        <v>2</v>
      </c>
      <c r="G10851" s="12" t="s">
        <v>2</v>
      </c>
      <c r="I10851" s="12" t="s">
        <v>2</v>
      </c>
      <c r="J10851" s="12" t="s">
        <v>2</v>
      </c>
    </row>
    <row r="10852" spans="6:10">
      <c r="F10852" s="12" t="s">
        <v>2</v>
      </c>
      <c r="G10852" s="12" t="s">
        <v>2</v>
      </c>
      <c r="I10852" s="12" t="s">
        <v>2</v>
      </c>
      <c r="J10852" s="12" t="s">
        <v>2</v>
      </c>
    </row>
    <row r="10853" spans="6:10">
      <c r="F10853" s="12" t="s">
        <v>2</v>
      </c>
      <c r="G10853" s="12" t="s">
        <v>2</v>
      </c>
      <c r="I10853" s="12" t="s">
        <v>2</v>
      </c>
      <c r="J10853" s="12" t="s">
        <v>2</v>
      </c>
    </row>
    <row r="10854" spans="6:10">
      <c r="F10854" s="12" t="s">
        <v>2</v>
      </c>
      <c r="G10854" s="12" t="s">
        <v>2</v>
      </c>
      <c r="I10854" s="12" t="s">
        <v>2</v>
      </c>
      <c r="J10854" s="12" t="s">
        <v>2</v>
      </c>
    </row>
    <row r="10855" spans="6:10">
      <c r="F10855" s="12" t="s">
        <v>2</v>
      </c>
      <c r="G10855" s="12" t="s">
        <v>2</v>
      </c>
      <c r="I10855" s="12" t="s">
        <v>2</v>
      </c>
      <c r="J10855" s="12" t="s">
        <v>2</v>
      </c>
    </row>
    <row r="10856" spans="6:10">
      <c r="F10856" s="12" t="s">
        <v>2</v>
      </c>
      <c r="G10856" s="12" t="s">
        <v>2</v>
      </c>
      <c r="I10856" s="12" t="s">
        <v>2</v>
      </c>
      <c r="J10856" s="12" t="s">
        <v>2</v>
      </c>
    </row>
    <row r="10857" spans="6:10">
      <c r="F10857" s="12" t="s">
        <v>2</v>
      </c>
      <c r="G10857" s="12" t="s">
        <v>2</v>
      </c>
      <c r="I10857" s="12" t="s">
        <v>2</v>
      </c>
      <c r="J10857" s="12" t="s">
        <v>2</v>
      </c>
    </row>
    <row r="10858" spans="6:10">
      <c r="F10858" s="12" t="s">
        <v>2</v>
      </c>
      <c r="G10858" s="12" t="s">
        <v>2</v>
      </c>
      <c r="I10858" s="12" t="s">
        <v>2</v>
      </c>
      <c r="J10858" s="12" t="s">
        <v>2</v>
      </c>
    </row>
    <row r="10859" spans="6:10">
      <c r="F10859" s="12" t="s">
        <v>2</v>
      </c>
      <c r="G10859" s="12" t="s">
        <v>2</v>
      </c>
      <c r="I10859" s="12" t="s">
        <v>2</v>
      </c>
      <c r="J10859" s="12" t="s">
        <v>2</v>
      </c>
    </row>
    <row r="10860" spans="6:10">
      <c r="F10860" s="12" t="s">
        <v>2</v>
      </c>
      <c r="G10860" s="12" t="s">
        <v>2</v>
      </c>
      <c r="I10860" s="12" t="s">
        <v>2</v>
      </c>
      <c r="J10860" s="12" t="s">
        <v>2</v>
      </c>
    </row>
    <row r="10861" spans="6:10">
      <c r="F10861" s="12" t="s">
        <v>2</v>
      </c>
      <c r="G10861" s="12" t="s">
        <v>2</v>
      </c>
      <c r="I10861" s="12" t="s">
        <v>2</v>
      </c>
      <c r="J10861" s="12" t="s">
        <v>2</v>
      </c>
    </row>
    <row r="10862" spans="6:10">
      <c r="F10862" s="12" t="s">
        <v>2</v>
      </c>
      <c r="G10862" s="12" t="s">
        <v>2</v>
      </c>
      <c r="I10862" s="12" t="s">
        <v>2</v>
      </c>
      <c r="J10862" s="12" t="s">
        <v>2</v>
      </c>
    </row>
    <row r="10863" spans="6:10">
      <c r="F10863" s="12" t="s">
        <v>2</v>
      </c>
      <c r="G10863" s="12" t="s">
        <v>2</v>
      </c>
      <c r="I10863" s="12" t="s">
        <v>2</v>
      </c>
      <c r="J10863" s="12" t="s">
        <v>2</v>
      </c>
    </row>
    <row r="10864" spans="6:10">
      <c r="F10864" s="12" t="s">
        <v>2</v>
      </c>
      <c r="G10864" s="12" t="s">
        <v>2</v>
      </c>
      <c r="I10864" s="12" t="s">
        <v>2</v>
      </c>
      <c r="J10864" s="12" t="s">
        <v>2</v>
      </c>
    </row>
    <row r="10865" spans="6:10">
      <c r="F10865" s="12" t="s">
        <v>2</v>
      </c>
      <c r="G10865" s="12" t="s">
        <v>2</v>
      </c>
      <c r="I10865" s="12" t="s">
        <v>2</v>
      </c>
      <c r="J10865" s="12" t="s">
        <v>2</v>
      </c>
    </row>
    <row r="10866" spans="6:10">
      <c r="F10866" s="12" t="s">
        <v>2</v>
      </c>
      <c r="G10866" s="12" t="s">
        <v>2</v>
      </c>
      <c r="I10866" s="12" t="s">
        <v>2</v>
      </c>
      <c r="J10866" s="12" t="s">
        <v>2</v>
      </c>
    </row>
    <row r="10867" spans="6:10">
      <c r="F10867" s="12" t="s">
        <v>2</v>
      </c>
      <c r="G10867" s="12" t="s">
        <v>2</v>
      </c>
      <c r="I10867" s="12" t="s">
        <v>2</v>
      </c>
      <c r="J10867" s="12" t="s">
        <v>2</v>
      </c>
    </row>
    <row r="10868" spans="6:10">
      <c r="F10868" s="12" t="s">
        <v>2</v>
      </c>
      <c r="G10868" s="12" t="s">
        <v>2</v>
      </c>
      <c r="I10868" s="12" t="s">
        <v>2</v>
      </c>
      <c r="J10868" s="12" t="s">
        <v>2</v>
      </c>
    </row>
    <row r="10869" spans="6:10">
      <c r="F10869" s="12" t="s">
        <v>2</v>
      </c>
      <c r="G10869" s="12" t="s">
        <v>2</v>
      </c>
      <c r="I10869" s="12" t="s">
        <v>2</v>
      </c>
      <c r="J10869" s="12" t="s">
        <v>2</v>
      </c>
    </row>
    <row r="10870" spans="6:10">
      <c r="F10870" s="12" t="s">
        <v>2</v>
      </c>
      <c r="G10870" s="12" t="s">
        <v>2</v>
      </c>
      <c r="I10870" s="12" t="s">
        <v>2</v>
      </c>
      <c r="J10870" s="12" t="s">
        <v>2</v>
      </c>
    </row>
    <row r="10871" spans="6:10">
      <c r="F10871" s="12" t="s">
        <v>2</v>
      </c>
      <c r="G10871" s="12" t="s">
        <v>2</v>
      </c>
      <c r="I10871" s="12" t="s">
        <v>2</v>
      </c>
      <c r="J10871" s="12" t="s">
        <v>2</v>
      </c>
    </row>
    <row r="10872" spans="6:10">
      <c r="F10872" s="12" t="s">
        <v>2</v>
      </c>
      <c r="G10872" s="12" t="s">
        <v>2</v>
      </c>
      <c r="I10872" s="12" t="s">
        <v>2</v>
      </c>
      <c r="J10872" s="12" t="s">
        <v>2</v>
      </c>
    </row>
    <row r="10873" spans="6:10">
      <c r="F10873" s="12" t="s">
        <v>2</v>
      </c>
      <c r="G10873" s="12" t="s">
        <v>2</v>
      </c>
      <c r="I10873" s="12" t="s">
        <v>2</v>
      </c>
      <c r="J10873" s="12" t="s">
        <v>2</v>
      </c>
    </row>
    <row r="10874" spans="6:10">
      <c r="F10874" s="12" t="s">
        <v>2</v>
      </c>
      <c r="G10874" s="12" t="s">
        <v>2</v>
      </c>
      <c r="I10874" s="12" t="s">
        <v>2</v>
      </c>
      <c r="J10874" s="12" t="s">
        <v>2</v>
      </c>
    </row>
    <row r="10875" spans="6:10">
      <c r="F10875" s="12" t="s">
        <v>2</v>
      </c>
      <c r="G10875" s="12" t="s">
        <v>2</v>
      </c>
      <c r="I10875" s="12" t="s">
        <v>2</v>
      </c>
      <c r="J10875" s="12" t="s">
        <v>2</v>
      </c>
    </row>
    <row r="10876" spans="6:10">
      <c r="F10876" s="12" t="s">
        <v>2</v>
      </c>
      <c r="G10876" s="12" t="s">
        <v>2</v>
      </c>
      <c r="I10876" s="12" t="s">
        <v>2</v>
      </c>
      <c r="J10876" s="12" t="s">
        <v>2</v>
      </c>
    </row>
    <row r="10877" spans="6:10">
      <c r="F10877" s="12" t="s">
        <v>2</v>
      </c>
      <c r="G10877" s="12" t="s">
        <v>2</v>
      </c>
      <c r="I10877" s="12" t="s">
        <v>2</v>
      </c>
      <c r="J10877" s="12" t="s">
        <v>2</v>
      </c>
    </row>
    <row r="10878" spans="6:10">
      <c r="F10878" s="12" t="s">
        <v>2</v>
      </c>
      <c r="G10878" s="12" t="s">
        <v>2</v>
      </c>
      <c r="I10878" s="12" t="s">
        <v>2</v>
      </c>
      <c r="J10878" s="12" t="s">
        <v>2</v>
      </c>
    </row>
    <row r="10879" spans="6:10">
      <c r="F10879" s="12" t="s">
        <v>2</v>
      </c>
      <c r="G10879" s="12" t="s">
        <v>2</v>
      </c>
      <c r="I10879" s="12" t="s">
        <v>2</v>
      </c>
      <c r="J10879" s="12" t="s">
        <v>2</v>
      </c>
    </row>
    <row r="10880" spans="6:10">
      <c r="F10880" s="12" t="s">
        <v>2</v>
      </c>
      <c r="G10880" s="12" t="s">
        <v>2</v>
      </c>
      <c r="I10880" s="12" t="s">
        <v>2</v>
      </c>
      <c r="J10880" s="12" t="s">
        <v>2</v>
      </c>
    </row>
    <row r="10881" spans="6:10">
      <c r="F10881" s="12" t="s">
        <v>2</v>
      </c>
      <c r="G10881" s="12" t="s">
        <v>2</v>
      </c>
      <c r="I10881" s="12" t="s">
        <v>2</v>
      </c>
      <c r="J10881" s="12" t="s">
        <v>2</v>
      </c>
    </row>
    <row r="10882" spans="6:10">
      <c r="F10882" s="12" t="s">
        <v>2</v>
      </c>
      <c r="G10882" s="12" t="s">
        <v>2</v>
      </c>
      <c r="I10882" s="12" t="s">
        <v>2</v>
      </c>
      <c r="J10882" s="12" t="s">
        <v>2</v>
      </c>
    </row>
    <row r="10883" spans="6:10">
      <c r="F10883" s="12" t="s">
        <v>2</v>
      </c>
      <c r="G10883" s="12" t="s">
        <v>2</v>
      </c>
      <c r="I10883" s="12" t="s">
        <v>2</v>
      </c>
      <c r="J10883" s="12" t="s">
        <v>2</v>
      </c>
    </row>
    <row r="10884" spans="6:10">
      <c r="F10884" s="12" t="s">
        <v>2</v>
      </c>
      <c r="G10884" s="12" t="s">
        <v>2</v>
      </c>
      <c r="I10884" s="12" t="s">
        <v>2</v>
      </c>
      <c r="J10884" s="12" t="s">
        <v>2</v>
      </c>
    </row>
    <row r="10885" spans="6:10">
      <c r="F10885" s="12" t="s">
        <v>2</v>
      </c>
      <c r="G10885" s="12" t="s">
        <v>2</v>
      </c>
      <c r="I10885" s="12" t="s">
        <v>2</v>
      </c>
      <c r="J10885" s="12" t="s">
        <v>2</v>
      </c>
    </row>
    <row r="10886" spans="6:10">
      <c r="F10886" s="12" t="s">
        <v>2</v>
      </c>
      <c r="G10886" s="12" t="s">
        <v>2</v>
      </c>
      <c r="I10886" s="12" t="s">
        <v>2</v>
      </c>
      <c r="J10886" s="12" t="s">
        <v>2</v>
      </c>
    </row>
    <row r="10887" spans="6:10">
      <c r="F10887" s="12" t="s">
        <v>2</v>
      </c>
      <c r="G10887" s="12" t="s">
        <v>2</v>
      </c>
      <c r="I10887" s="12" t="s">
        <v>2</v>
      </c>
      <c r="J10887" s="12" t="s">
        <v>2</v>
      </c>
    </row>
    <row r="10888" spans="6:10">
      <c r="F10888" s="12" t="s">
        <v>2</v>
      </c>
      <c r="G10888" s="12" t="s">
        <v>2</v>
      </c>
      <c r="I10888" s="12" t="s">
        <v>2</v>
      </c>
      <c r="J10888" s="12" t="s">
        <v>2</v>
      </c>
    </row>
    <row r="10889" spans="6:10">
      <c r="F10889" s="12" t="s">
        <v>2</v>
      </c>
      <c r="G10889" s="12" t="s">
        <v>2</v>
      </c>
      <c r="I10889" s="12" t="s">
        <v>2</v>
      </c>
      <c r="J10889" s="12" t="s">
        <v>2</v>
      </c>
    </row>
    <row r="10890" spans="6:10">
      <c r="F10890" s="12" t="s">
        <v>2</v>
      </c>
      <c r="G10890" s="12" t="s">
        <v>2</v>
      </c>
      <c r="I10890" s="12" t="s">
        <v>2</v>
      </c>
      <c r="J10890" s="12" t="s">
        <v>2</v>
      </c>
    </row>
    <row r="10891" spans="6:10">
      <c r="F10891" s="12" t="s">
        <v>2</v>
      </c>
      <c r="G10891" s="12" t="s">
        <v>2</v>
      </c>
      <c r="I10891" s="12" t="s">
        <v>2</v>
      </c>
      <c r="J10891" s="12" t="s">
        <v>2</v>
      </c>
    </row>
    <row r="10892" spans="6:10">
      <c r="F10892" s="12" t="s">
        <v>2</v>
      </c>
      <c r="G10892" s="12" t="s">
        <v>2</v>
      </c>
      <c r="I10892" s="12" t="s">
        <v>2</v>
      </c>
      <c r="J10892" s="12" t="s">
        <v>2</v>
      </c>
    </row>
    <row r="10893" spans="6:10">
      <c r="F10893" s="12" t="s">
        <v>2</v>
      </c>
      <c r="G10893" s="12" t="s">
        <v>2</v>
      </c>
      <c r="I10893" s="12" t="s">
        <v>2</v>
      </c>
      <c r="J10893" s="12" t="s">
        <v>2</v>
      </c>
    </row>
    <row r="10894" spans="6:10">
      <c r="F10894" s="12" t="s">
        <v>2</v>
      </c>
      <c r="G10894" s="12" t="s">
        <v>2</v>
      </c>
      <c r="I10894" s="12" t="s">
        <v>2</v>
      </c>
      <c r="J10894" s="12" t="s">
        <v>2</v>
      </c>
    </row>
    <row r="10895" spans="6:10">
      <c r="F10895" s="12" t="s">
        <v>2</v>
      </c>
      <c r="G10895" s="12" t="s">
        <v>2</v>
      </c>
      <c r="I10895" s="12" t="s">
        <v>2</v>
      </c>
      <c r="J10895" s="12" t="s">
        <v>2</v>
      </c>
    </row>
    <row r="10896" spans="6:10">
      <c r="F10896" s="12" t="s">
        <v>2</v>
      </c>
      <c r="G10896" s="12" t="s">
        <v>2</v>
      </c>
      <c r="I10896" s="12" t="s">
        <v>2</v>
      </c>
      <c r="J10896" s="12" t="s">
        <v>2</v>
      </c>
    </row>
    <row r="10897" spans="6:10">
      <c r="F10897" s="12" t="s">
        <v>2</v>
      </c>
      <c r="G10897" s="12" t="s">
        <v>2</v>
      </c>
      <c r="I10897" s="12" t="s">
        <v>2</v>
      </c>
      <c r="J10897" s="12" t="s">
        <v>2</v>
      </c>
    </row>
    <row r="10898" spans="6:10">
      <c r="F10898" s="12" t="s">
        <v>2</v>
      </c>
      <c r="G10898" s="12" t="s">
        <v>2</v>
      </c>
      <c r="I10898" s="12" t="s">
        <v>2</v>
      </c>
      <c r="J10898" s="12" t="s">
        <v>2</v>
      </c>
    </row>
    <row r="10899" spans="6:10">
      <c r="F10899" s="12" t="s">
        <v>2</v>
      </c>
      <c r="G10899" s="12" t="s">
        <v>2</v>
      </c>
      <c r="I10899" s="12" t="s">
        <v>2</v>
      </c>
      <c r="J10899" s="12" t="s">
        <v>2</v>
      </c>
    </row>
    <row r="10900" spans="6:10">
      <c r="F10900" s="12" t="s">
        <v>2</v>
      </c>
      <c r="G10900" s="12" t="s">
        <v>2</v>
      </c>
      <c r="I10900" s="12" t="s">
        <v>2</v>
      </c>
      <c r="J10900" s="12" t="s">
        <v>2</v>
      </c>
    </row>
    <row r="10901" spans="6:10">
      <c r="F10901" s="12" t="s">
        <v>2</v>
      </c>
      <c r="G10901" s="12" t="s">
        <v>2</v>
      </c>
      <c r="I10901" s="12" t="s">
        <v>2</v>
      </c>
      <c r="J10901" s="12" t="s">
        <v>2</v>
      </c>
    </row>
    <row r="10902" spans="6:10">
      <c r="F10902" s="12" t="s">
        <v>2</v>
      </c>
      <c r="G10902" s="12" t="s">
        <v>2</v>
      </c>
      <c r="I10902" s="12" t="s">
        <v>2</v>
      </c>
      <c r="J10902" s="12" t="s">
        <v>2</v>
      </c>
    </row>
    <row r="10903" spans="6:10">
      <c r="F10903" s="12" t="s">
        <v>2</v>
      </c>
      <c r="G10903" s="12" t="s">
        <v>2</v>
      </c>
      <c r="I10903" s="12" t="s">
        <v>2</v>
      </c>
      <c r="J10903" s="12" t="s">
        <v>2</v>
      </c>
    </row>
    <row r="10904" spans="6:10">
      <c r="F10904" s="12" t="s">
        <v>2</v>
      </c>
      <c r="G10904" s="12" t="s">
        <v>2</v>
      </c>
      <c r="I10904" s="12" t="s">
        <v>2</v>
      </c>
      <c r="J10904" s="12" t="s">
        <v>2</v>
      </c>
    </row>
    <row r="10905" spans="6:10">
      <c r="F10905" s="12" t="s">
        <v>2</v>
      </c>
      <c r="G10905" s="12" t="s">
        <v>2</v>
      </c>
      <c r="I10905" s="12" t="s">
        <v>2</v>
      </c>
      <c r="J10905" s="12" t="s">
        <v>2</v>
      </c>
    </row>
    <row r="10906" spans="6:10">
      <c r="F10906" s="12" t="s">
        <v>2</v>
      </c>
      <c r="G10906" s="12" t="s">
        <v>2</v>
      </c>
      <c r="I10906" s="12" t="s">
        <v>2</v>
      </c>
      <c r="J10906" s="12" t="s">
        <v>2</v>
      </c>
    </row>
    <row r="10907" spans="6:10">
      <c r="F10907" s="12" t="s">
        <v>2</v>
      </c>
      <c r="G10907" s="12" t="s">
        <v>2</v>
      </c>
      <c r="I10907" s="12" t="s">
        <v>2</v>
      </c>
      <c r="J10907" s="12" t="s">
        <v>2</v>
      </c>
    </row>
    <row r="10908" spans="6:10">
      <c r="F10908" s="12" t="s">
        <v>2</v>
      </c>
      <c r="G10908" s="12" t="s">
        <v>2</v>
      </c>
      <c r="I10908" s="12" t="s">
        <v>2</v>
      </c>
      <c r="J10908" s="12" t="s">
        <v>2</v>
      </c>
    </row>
    <row r="10909" spans="6:10">
      <c r="F10909" s="12" t="s">
        <v>2</v>
      </c>
      <c r="G10909" s="12" t="s">
        <v>2</v>
      </c>
      <c r="I10909" s="12" t="s">
        <v>2</v>
      </c>
      <c r="J10909" s="12" t="s">
        <v>2</v>
      </c>
    </row>
    <row r="10910" spans="6:10">
      <c r="F10910" s="12" t="s">
        <v>2</v>
      </c>
      <c r="G10910" s="12" t="s">
        <v>2</v>
      </c>
      <c r="I10910" s="12" t="s">
        <v>2</v>
      </c>
      <c r="J10910" s="12" t="s">
        <v>2</v>
      </c>
    </row>
    <row r="10911" spans="6:10">
      <c r="F10911" s="12" t="s">
        <v>2</v>
      </c>
      <c r="G10911" s="12" t="s">
        <v>2</v>
      </c>
      <c r="I10911" s="12" t="s">
        <v>2</v>
      </c>
      <c r="J10911" s="12" t="s">
        <v>2</v>
      </c>
    </row>
    <row r="10912" spans="6:10">
      <c r="F10912" s="12" t="s">
        <v>2</v>
      </c>
      <c r="G10912" s="12" t="s">
        <v>2</v>
      </c>
      <c r="I10912" s="12" t="s">
        <v>2</v>
      </c>
      <c r="J10912" s="12" t="s">
        <v>2</v>
      </c>
    </row>
    <row r="10913" spans="6:10">
      <c r="F10913" s="12" t="s">
        <v>2</v>
      </c>
      <c r="G10913" s="12" t="s">
        <v>2</v>
      </c>
      <c r="I10913" s="12" t="s">
        <v>2</v>
      </c>
      <c r="J10913" s="12" t="s">
        <v>2</v>
      </c>
    </row>
    <row r="10914" spans="6:10">
      <c r="F10914" s="12" t="s">
        <v>2</v>
      </c>
      <c r="G10914" s="12" t="s">
        <v>2</v>
      </c>
      <c r="I10914" s="12" t="s">
        <v>2</v>
      </c>
      <c r="J10914" s="12" t="s">
        <v>2</v>
      </c>
    </row>
    <row r="10915" spans="6:10">
      <c r="F10915" s="12" t="s">
        <v>2</v>
      </c>
      <c r="G10915" s="12" t="s">
        <v>2</v>
      </c>
      <c r="I10915" s="12" t="s">
        <v>2</v>
      </c>
      <c r="J10915" s="12" t="s">
        <v>2</v>
      </c>
    </row>
    <row r="10916" spans="6:10">
      <c r="F10916" s="12" t="s">
        <v>2</v>
      </c>
      <c r="G10916" s="12" t="s">
        <v>2</v>
      </c>
      <c r="I10916" s="12" t="s">
        <v>2</v>
      </c>
      <c r="J10916" s="12" t="s">
        <v>2</v>
      </c>
    </row>
    <row r="10917" spans="6:10">
      <c r="F10917" s="12" t="s">
        <v>2</v>
      </c>
      <c r="G10917" s="12" t="s">
        <v>2</v>
      </c>
      <c r="I10917" s="12" t="s">
        <v>2</v>
      </c>
      <c r="J10917" s="12" t="s">
        <v>2</v>
      </c>
    </row>
    <row r="10918" spans="6:10">
      <c r="F10918" s="12" t="s">
        <v>2</v>
      </c>
      <c r="G10918" s="12" t="s">
        <v>2</v>
      </c>
      <c r="I10918" s="12" t="s">
        <v>2</v>
      </c>
      <c r="J10918" s="12" t="s">
        <v>2</v>
      </c>
    </row>
    <row r="10919" spans="6:10">
      <c r="F10919" s="12" t="s">
        <v>2</v>
      </c>
      <c r="G10919" s="12" t="s">
        <v>2</v>
      </c>
      <c r="I10919" s="12" t="s">
        <v>2</v>
      </c>
      <c r="J10919" s="12" t="s">
        <v>2</v>
      </c>
    </row>
    <row r="10920" spans="6:10">
      <c r="F10920" s="12" t="s">
        <v>2</v>
      </c>
      <c r="G10920" s="12" t="s">
        <v>2</v>
      </c>
      <c r="I10920" s="12" t="s">
        <v>2</v>
      </c>
      <c r="J10920" s="12" t="s">
        <v>2</v>
      </c>
    </row>
    <row r="10921" spans="6:10">
      <c r="F10921" s="12" t="s">
        <v>2</v>
      </c>
      <c r="G10921" s="12" t="s">
        <v>2</v>
      </c>
      <c r="I10921" s="12" t="s">
        <v>2</v>
      </c>
      <c r="J10921" s="12" t="s">
        <v>2</v>
      </c>
    </row>
    <row r="10922" spans="6:10">
      <c r="F10922" s="12" t="s">
        <v>2</v>
      </c>
      <c r="G10922" s="12" t="s">
        <v>2</v>
      </c>
      <c r="I10922" s="12" t="s">
        <v>2</v>
      </c>
      <c r="J10922" s="12" t="s">
        <v>2</v>
      </c>
    </row>
    <row r="10923" spans="6:10">
      <c r="F10923" s="12" t="s">
        <v>2</v>
      </c>
      <c r="G10923" s="12" t="s">
        <v>2</v>
      </c>
      <c r="I10923" s="12" t="s">
        <v>2</v>
      </c>
      <c r="J10923" s="12" t="s">
        <v>2</v>
      </c>
    </row>
    <row r="10924" spans="6:10">
      <c r="F10924" s="12" t="s">
        <v>2</v>
      </c>
      <c r="G10924" s="12" t="s">
        <v>2</v>
      </c>
      <c r="I10924" s="12" t="s">
        <v>2</v>
      </c>
      <c r="J10924" s="12" t="s">
        <v>2</v>
      </c>
    </row>
    <row r="10925" spans="6:10">
      <c r="F10925" s="12" t="s">
        <v>2</v>
      </c>
      <c r="G10925" s="12" t="s">
        <v>2</v>
      </c>
      <c r="I10925" s="12" t="s">
        <v>2</v>
      </c>
      <c r="J10925" s="12" t="s">
        <v>2</v>
      </c>
    </row>
    <row r="10926" spans="6:10">
      <c r="F10926" s="12" t="s">
        <v>2</v>
      </c>
      <c r="G10926" s="12" t="s">
        <v>2</v>
      </c>
      <c r="I10926" s="12" t="s">
        <v>2</v>
      </c>
      <c r="J10926" s="12" t="s">
        <v>2</v>
      </c>
    </row>
    <row r="10927" spans="6:10">
      <c r="F10927" s="12" t="s">
        <v>2</v>
      </c>
      <c r="G10927" s="12" t="s">
        <v>2</v>
      </c>
      <c r="I10927" s="12" t="s">
        <v>2</v>
      </c>
      <c r="J10927" s="12" t="s">
        <v>2</v>
      </c>
    </row>
    <row r="10928" spans="6:10">
      <c r="F10928" s="12" t="s">
        <v>2</v>
      </c>
      <c r="G10928" s="12" t="s">
        <v>2</v>
      </c>
      <c r="I10928" s="12" t="s">
        <v>2</v>
      </c>
      <c r="J10928" s="12" t="s">
        <v>2</v>
      </c>
    </row>
    <row r="10929" spans="6:10">
      <c r="F10929" s="12" t="s">
        <v>2</v>
      </c>
      <c r="G10929" s="12" t="s">
        <v>2</v>
      </c>
      <c r="I10929" s="12" t="s">
        <v>2</v>
      </c>
      <c r="J10929" s="12" t="s">
        <v>2</v>
      </c>
    </row>
    <row r="10930" spans="6:10">
      <c r="F10930" s="12" t="s">
        <v>2</v>
      </c>
      <c r="G10930" s="12" t="s">
        <v>2</v>
      </c>
      <c r="I10930" s="12" t="s">
        <v>2</v>
      </c>
      <c r="J10930" s="12" t="s">
        <v>2</v>
      </c>
    </row>
    <row r="10931" spans="6:10">
      <c r="F10931" s="12" t="s">
        <v>2</v>
      </c>
      <c r="G10931" s="12" t="s">
        <v>2</v>
      </c>
      <c r="I10931" s="12" t="s">
        <v>2</v>
      </c>
      <c r="J10931" s="12" t="s">
        <v>2</v>
      </c>
    </row>
    <row r="10932" spans="6:10">
      <c r="F10932" s="12" t="s">
        <v>2</v>
      </c>
      <c r="G10932" s="12" t="s">
        <v>2</v>
      </c>
      <c r="I10932" s="12" t="s">
        <v>2</v>
      </c>
      <c r="J10932" s="12" t="s">
        <v>2</v>
      </c>
    </row>
    <row r="10933" spans="6:10">
      <c r="F10933" s="12" t="s">
        <v>2</v>
      </c>
      <c r="G10933" s="12" t="s">
        <v>2</v>
      </c>
      <c r="I10933" s="12" t="s">
        <v>2</v>
      </c>
      <c r="J10933" s="12" t="s">
        <v>2</v>
      </c>
    </row>
    <row r="10934" spans="6:10">
      <c r="F10934" s="12" t="s">
        <v>2</v>
      </c>
      <c r="G10934" s="12" t="s">
        <v>2</v>
      </c>
      <c r="I10934" s="12" t="s">
        <v>2</v>
      </c>
      <c r="J10934" s="12" t="s">
        <v>2</v>
      </c>
    </row>
    <row r="10935" spans="6:10">
      <c r="F10935" s="12" t="s">
        <v>2</v>
      </c>
      <c r="G10935" s="12" t="s">
        <v>2</v>
      </c>
      <c r="I10935" s="12" t="s">
        <v>2</v>
      </c>
      <c r="J10935" s="12" t="s">
        <v>2</v>
      </c>
    </row>
    <row r="10936" spans="6:10">
      <c r="F10936" s="12" t="s">
        <v>2</v>
      </c>
      <c r="G10936" s="12" t="s">
        <v>2</v>
      </c>
      <c r="I10936" s="12" t="s">
        <v>2</v>
      </c>
      <c r="J10936" s="12" t="s">
        <v>2</v>
      </c>
    </row>
    <row r="10937" spans="6:10">
      <c r="F10937" s="12" t="s">
        <v>2</v>
      </c>
      <c r="G10937" s="12" t="s">
        <v>2</v>
      </c>
      <c r="I10937" s="12" t="s">
        <v>2</v>
      </c>
      <c r="J10937" s="12" t="s">
        <v>2</v>
      </c>
    </row>
    <row r="10938" spans="6:10">
      <c r="F10938" s="12" t="s">
        <v>2</v>
      </c>
      <c r="G10938" s="12" t="s">
        <v>2</v>
      </c>
      <c r="I10938" s="12" t="s">
        <v>2</v>
      </c>
      <c r="J10938" s="12" t="s">
        <v>2</v>
      </c>
    </row>
    <row r="10939" spans="6:10">
      <c r="F10939" s="12" t="s">
        <v>2</v>
      </c>
      <c r="G10939" s="12" t="s">
        <v>2</v>
      </c>
      <c r="I10939" s="12" t="s">
        <v>2</v>
      </c>
      <c r="J10939" s="12" t="s">
        <v>2</v>
      </c>
    </row>
    <row r="10940" spans="6:10">
      <c r="F10940" s="12" t="s">
        <v>2</v>
      </c>
      <c r="G10940" s="12" t="s">
        <v>2</v>
      </c>
      <c r="I10940" s="12" t="s">
        <v>2</v>
      </c>
      <c r="J10940" s="12" t="s">
        <v>2</v>
      </c>
    </row>
    <row r="10941" spans="6:10">
      <c r="F10941" s="12" t="s">
        <v>2</v>
      </c>
      <c r="G10941" s="12" t="s">
        <v>2</v>
      </c>
      <c r="I10941" s="12" t="s">
        <v>2</v>
      </c>
      <c r="J10941" s="12" t="s">
        <v>2</v>
      </c>
    </row>
    <row r="10942" spans="6:10">
      <c r="F10942" s="12" t="s">
        <v>2</v>
      </c>
      <c r="G10942" s="12" t="s">
        <v>2</v>
      </c>
      <c r="I10942" s="12" t="s">
        <v>2</v>
      </c>
      <c r="J10942" s="12" t="s">
        <v>2</v>
      </c>
    </row>
    <row r="10943" spans="6:10">
      <c r="F10943" s="12" t="s">
        <v>2</v>
      </c>
      <c r="G10943" s="12" t="s">
        <v>2</v>
      </c>
      <c r="I10943" s="12" t="s">
        <v>2</v>
      </c>
      <c r="J10943" s="12" t="s">
        <v>2</v>
      </c>
    </row>
    <row r="10944" spans="6:10">
      <c r="F10944" s="12" t="s">
        <v>2</v>
      </c>
      <c r="G10944" s="12" t="s">
        <v>2</v>
      </c>
      <c r="I10944" s="12" t="s">
        <v>2</v>
      </c>
      <c r="J10944" s="12" t="s">
        <v>2</v>
      </c>
    </row>
    <row r="10945" spans="6:10">
      <c r="F10945" s="12" t="s">
        <v>2</v>
      </c>
      <c r="G10945" s="12" t="s">
        <v>2</v>
      </c>
      <c r="I10945" s="12" t="s">
        <v>2</v>
      </c>
      <c r="J10945" s="12" t="s">
        <v>2</v>
      </c>
    </row>
    <row r="10946" spans="6:10">
      <c r="F10946" s="12" t="s">
        <v>2</v>
      </c>
      <c r="G10946" s="12" t="s">
        <v>2</v>
      </c>
      <c r="I10946" s="12" t="s">
        <v>2</v>
      </c>
      <c r="J10946" s="12" t="s">
        <v>2</v>
      </c>
    </row>
    <row r="10947" spans="6:10">
      <c r="F10947" s="12" t="s">
        <v>2</v>
      </c>
      <c r="G10947" s="12" t="s">
        <v>2</v>
      </c>
      <c r="I10947" s="12" t="s">
        <v>2</v>
      </c>
      <c r="J10947" s="12" t="s">
        <v>2</v>
      </c>
    </row>
    <row r="10948" spans="6:10">
      <c r="F10948" s="12" t="s">
        <v>2</v>
      </c>
      <c r="G10948" s="12" t="s">
        <v>2</v>
      </c>
      <c r="I10948" s="12" t="s">
        <v>2</v>
      </c>
      <c r="J10948" s="12" t="s">
        <v>2</v>
      </c>
    </row>
    <row r="10949" spans="6:10">
      <c r="F10949" s="12" t="s">
        <v>2</v>
      </c>
      <c r="G10949" s="12" t="s">
        <v>2</v>
      </c>
      <c r="I10949" s="12" t="s">
        <v>2</v>
      </c>
      <c r="J10949" s="12" t="s">
        <v>2</v>
      </c>
    </row>
    <row r="10950" spans="6:10">
      <c r="F10950" s="12" t="s">
        <v>2</v>
      </c>
      <c r="G10950" s="12" t="s">
        <v>2</v>
      </c>
      <c r="I10950" s="12" t="s">
        <v>2</v>
      </c>
      <c r="J10950" s="12" t="s">
        <v>2</v>
      </c>
    </row>
    <row r="10951" spans="6:10">
      <c r="F10951" s="12" t="s">
        <v>2</v>
      </c>
      <c r="G10951" s="12" t="s">
        <v>2</v>
      </c>
      <c r="I10951" s="12" t="s">
        <v>2</v>
      </c>
      <c r="J10951" s="12" t="s">
        <v>2</v>
      </c>
    </row>
    <row r="10952" spans="6:10">
      <c r="F10952" s="12" t="s">
        <v>2</v>
      </c>
      <c r="G10952" s="12" t="s">
        <v>2</v>
      </c>
      <c r="I10952" s="12" t="s">
        <v>2</v>
      </c>
      <c r="J10952" s="12" t="s">
        <v>2</v>
      </c>
    </row>
    <row r="10953" spans="6:10">
      <c r="F10953" s="12" t="s">
        <v>2</v>
      </c>
      <c r="G10953" s="12" t="s">
        <v>2</v>
      </c>
      <c r="I10953" s="12" t="s">
        <v>2</v>
      </c>
      <c r="J10953" s="12" t="s">
        <v>2</v>
      </c>
    </row>
    <row r="10954" spans="6:10">
      <c r="F10954" s="12" t="s">
        <v>2</v>
      </c>
      <c r="G10954" s="12" t="s">
        <v>2</v>
      </c>
      <c r="I10954" s="12" t="s">
        <v>2</v>
      </c>
      <c r="J10954" s="12" t="s">
        <v>2</v>
      </c>
    </row>
    <row r="10955" spans="6:10">
      <c r="F10955" s="12" t="s">
        <v>2</v>
      </c>
      <c r="G10955" s="12" t="s">
        <v>2</v>
      </c>
      <c r="I10955" s="12" t="s">
        <v>2</v>
      </c>
      <c r="J10955" s="12" t="s">
        <v>2</v>
      </c>
    </row>
    <row r="10956" spans="6:10">
      <c r="F10956" s="12" t="s">
        <v>2</v>
      </c>
      <c r="G10956" s="12" t="s">
        <v>2</v>
      </c>
      <c r="I10956" s="12" t="s">
        <v>2</v>
      </c>
      <c r="J10956" s="12" t="s">
        <v>2</v>
      </c>
    </row>
    <row r="10957" spans="6:10">
      <c r="F10957" s="12" t="s">
        <v>2</v>
      </c>
      <c r="G10957" s="12" t="s">
        <v>2</v>
      </c>
      <c r="I10957" s="12" t="s">
        <v>2</v>
      </c>
      <c r="J10957" s="12" t="s">
        <v>2</v>
      </c>
    </row>
    <row r="10958" spans="6:10">
      <c r="F10958" s="12" t="s">
        <v>2</v>
      </c>
      <c r="G10958" s="12" t="s">
        <v>2</v>
      </c>
      <c r="I10958" s="12" t="s">
        <v>2</v>
      </c>
      <c r="J10958" s="12" t="s">
        <v>2</v>
      </c>
    </row>
    <row r="10959" spans="6:10">
      <c r="F10959" s="12" t="s">
        <v>2</v>
      </c>
      <c r="G10959" s="12" t="s">
        <v>2</v>
      </c>
      <c r="I10959" s="12" t="s">
        <v>2</v>
      </c>
      <c r="J10959" s="12" t="s">
        <v>2</v>
      </c>
    </row>
    <row r="10960" spans="6:10">
      <c r="F10960" s="12" t="s">
        <v>2</v>
      </c>
      <c r="G10960" s="12" t="s">
        <v>2</v>
      </c>
      <c r="I10960" s="12" t="s">
        <v>2</v>
      </c>
      <c r="J10960" s="12" t="s">
        <v>2</v>
      </c>
    </row>
    <row r="10961" spans="6:10">
      <c r="F10961" s="12" t="s">
        <v>2</v>
      </c>
      <c r="G10961" s="12" t="s">
        <v>2</v>
      </c>
      <c r="I10961" s="12" t="s">
        <v>2</v>
      </c>
      <c r="J10961" s="12" t="s">
        <v>2</v>
      </c>
    </row>
    <row r="10962" spans="6:10">
      <c r="F10962" s="12" t="s">
        <v>2</v>
      </c>
      <c r="G10962" s="12" t="s">
        <v>2</v>
      </c>
      <c r="I10962" s="12" t="s">
        <v>2</v>
      </c>
      <c r="J10962" s="12" t="s">
        <v>2</v>
      </c>
    </row>
    <row r="10963" spans="6:10">
      <c r="F10963" s="12" t="s">
        <v>2</v>
      </c>
      <c r="G10963" s="12" t="s">
        <v>2</v>
      </c>
      <c r="I10963" s="12" t="s">
        <v>2</v>
      </c>
      <c r="J10963" s="12" t="s">
        <v>2</v>
      </c>
    </row>
    <row r="10964" spans="6:10">
      <c r="F10964" s="12" t="s">
        <v>2</v>
      </c>
      <c r="G10964" s="12" t="s">
        <v>2</v>
      </c>
      <c r="I10964" s="12" t="s">
        <v>2</v>
      </c>
      <c r="J10964" s="12" t="s">
        <v>2</v>
      </c>
    </row>
    <row r="10965" spans="6:10">
      <c r="F10965" s="12" t="s">
        <v>2</v>
      </c>
      <c r="G10965" s="12" t="s">
        <v>2</v>
      </c>
      <c r="I10965" s="12" t="s">
        <v>2</v>
      </c>
      <c r="J10965" s="12" t="s">
        <v>2</v>
      </c>
    </row>
    <row r="10966" spans="6:10">
      <c r="F10966" s="12" t="s">
        <v>2</v>
      </c>
      <c r="G10966" s="12" t="s">
        <v>2</v>
      </c>
      <c r="I10966" s="12" t="s">
        <v>2</v>
      </c>
      <c r="J10966" s="12" t="s">
        <v>2</v>
      </c>
    </row>
    <row r="10967" spans="6:10">
      <c r="F10967" s="12" t="s">
        <v>2</v>
      </c>
      <c r="G10967" s="12" t="s">
        <v>2</v>
      </c>
      <c r="I10967" s="12" t="s">
        <v>2</v>
      </c>
      <c r="J10967" s="12" t="s">
        <v>2</v>
      </c>
    </row>
    <row r="10968" spans="6:10">
      <c r="F10968" s="12" t="s">
        <v>2</v>
      </c>
      <c r="G10968" s="12" t="s">
        <v>2</v>
      </c>
      <c r="I10968" s="12" t="s">
        <v>2</v>
      </c>
      <c r="J10968" s="12" t="s">
        <v>2</v>
      </c>
    </row>
    <row r="10969" spans="6:10">
      <c r="F10969" s="12" t="s">
        <v>2</v>
      </c>
      <c r="G10969" s="12" t="s">
        <v>2</v>
      </c>
      <c r="I10969" s="12" t="s">
        <v>2</v>
      </c>
      <c r="J10969" s="12" t="s">
        <v>2</v>
      </c>
    </row>
    <row r="10970" spans="6:10">
      <c r="F10970" s="12" t="s">
        <v>2</v>
      </c>
      <c r="G10970" s="12" t="s">
        <v>2</v>
      </c>
      <c r="I10970" s="12" t="s">
        <v>2</v>
      </c>
      <c r="J10970" s="12" t="s">
        <v>2</v>
      </c>
    </row>
    <row r="10971" spans="6:10">
      <c r="F10971" s="12" t="s">
        <v>2</v>
      </c>
      <c r="G10971" s="12" t="s">
        <v>2</v>
      </c>
      <c r="I10971" s="12" t="s">
        <v>2</v>
      </c>
      <c r="J10971" s="12" t="s">
        <v>2</v>
      </c>
    </row>
    <row r="10972" spans="6:10">
      <c r="F10972" s="12" t="s">
        <v>2</v>
      </c>
      <c r="G10972" s="12" t="s">
        <v>2</v>
      </c>
      <c r="I10972" s="12" t="s">
        <v>2</v>
      </c>
      <c r="J10972" s="12" t="s">
        <v>2</v>
      </c>
    </row>
    <row r="10973" spans="6:10">
      <c r="F10973" s="12" t="s">
        <v>2</v>
      </c>
      <c r="G10973" s="12" t="s">
        <v>2</v>
      </c>
      <c r="I10973" s="12" t="s">
        <v>2</v>
      </c>
      <c r="J10973" s="12" t="s">
        <v>2</v>
      </c>
    </row>
    <row r="10974" spans="6:10">
      <c r="F10974" s="12" t="s">
        <v>2</v>
      </c>
      <c r="G10974" s="12" t="s">
        <v>2</v>
      </c>
      <c r="I10974" s="12" t="s">
        <v>2</v>
      </c>
      <c r="J10974" s="12" t="s">
        <v>2</v>
      </c>
    </row>
    <row r="10975" spans="6:10">
      <c r="F10975" s="12" t="s">
        <v>2</v>
      </c>
      <c r="G10975" s="12" t="s">
        <v>2</v>
      </c>
      <c r="I10975" s="12" t="s">
        <v>2</v>
      </c>
      <c r="J10975" s="12" t="s">
        <v>2</v>
      </c>
    </row>
    <row r="10976" spans="6:10">
      <c r="F10976" s="12" t="s">
        <v>2</v>
      </c>
      <c r="G10976" s="12" t="s">
        <v>2</v>
      </c>
      <c r="I10976" s="12" t="s">
        <v>2</v>
      </c>
      <c r="J10976" s="12" t="s">
        <v>2</v>
      </c>
    </row>
    <row r="10977" spans="6:10">
      <c r="F10977" s="12" t="s">
        <v>2</v>
      </c>
      <c r="G10977" s="12" t="s">
        <v>2</v>
      </c>
      <c r="I10977" s="12" t="s">
        <v>2</v>
      </c>
      <c r="J10977" s="12" t="s">
        <v>2</v>
      </c>
    </row>
    <row r="10978" spans="6:10">
      <c r="F10978" s="12" t="s">
        <v>2</v>
      </c>
      <c r="G10978" s="12" t="s">
        <v>2</v>
      </c>
      <c r="I10978" s="12" t="s">
        <v>2</v>
      </c>
      <c r="J10978" s="12" t="s">
        <v>2</v>
      </c>
    </row>
    <row r="10979" spans="6:10">
      <c r="F10979" s="12" t="s">
        <v>2</v>
      </c>
      <c r="G10979" s="12" t="s">
        <v>2</v>
      </c>
      <c r="I10979" s="12" t="s">
        <v>2</v>
      </c>
      <c r="J10979" s="12" t="s">
        <v>2</v>
      </c>
    </row>
    <row r="10980" spans="6:10">
      <c r="F10980" s="12" t="s">
        <v>2</v>
      </c>
      <c r="G10980" s="12" t="s">
        <v>2</v>
      </c>
      <c r="I10980" s="12" t="s">
        <v>2</v>
      </c>
      <c r="J10980" s="12" t="s">
        <v>2</v>
      </c>
    </row>
    <row r="10981" spans="6:10">
      <c r="F10981" s="12" t="s">
        <v>2</v>
      </c>
      <c r="G10981" s="12" t="s">
        <v>2</v>
      </c>
      <c r="I10981" s="12" t="s">
        <v>2</v>
      </c>
      <c r="J10981" s="12" t="s">
        <v>2</v>
      </c>
    </row>
    <row r="10982" spans="6:10">
      <c r="F10982" s="12" t="s">
        <v>2</v>
      </c>
      <c r="G10982" s="12" t="s">
        <v>2</v>
      </c>
      <c r="I10982" s="12" t="s">
        <v>2</v>
      </c>
      <c r="J10982" s="12" t="s">
        <v>2</v>
      </c>
    </row>
    <row r="10983" spans="6:10">
      <c r="F10983" s="12" t="s">
        <v>2</v>
      </c>
      <c r="G10983" s="12" t="s">
        <v>2</v>
      </c>
      <c r="I10983" s="12" t="s">
        <v>2</v>
      </c>
      <c r="J10983" s="12" t="s">
        <v>2</v>
      </c>
    </row>
    <row r="10984" spans="6:10">
      <c r="F10984" s="12" t="s">
        <v>2</v>
      </c>
      <c r="G10984" s="12" t="s">
        <v>2</v>
      </c>
      <c r="I10984" s="12" t="s">
        <v>2</v>
      </c>
      <c r="J10984" s="12" t="s">
        <v>2</v>
      </c>
    </row>
    <row r="10985" spans="6:10">
      <c r="F10985" s="12" t="s">
        <v>2</v>
      </c>
      <c r="G10985" s="12" t="s">
        <v>2</v>
      </c>
      <c r="I10985" s="12" t="s">
        <v>2</v>
      </c>
      <c r="J10985" s="12" t="s">
        <v>2</v>
      </c>
    </row>
    <row r="10986" spans="6:10">
      <c r="F10986" s="12" t="s">
        <v>2</v>
      </c>
      <c r="G10986" s="12" t="s">
        <v>2</v>
      </c>
      <c r="I10986" s="12" t="s">
        <v>2</v>
      </c>
      <c r="J10986" s="12" t="s">
        <v>2</v>
      </c>
    </row>
    <row r="10987" spans="6:10">
      <c r="F10987" s="12" t="s">
        <v>2</v>
      </c>
      <c r="G10987" s="12" t="s">
        <v>2</v>
      </c>
      <c r="I10987" s="12" t="s">
        <v>2</v>
      </c>
      <c r="J10987" s="12" t="s">
        <v>2</v>
      </c>
    </row>
    <row r="10988" spans="6:10">
      <c r="F10988" s="12" t="s">
        <v>2</v>
      </c>
      <c r="G10988" s="12" t="s">
        <v>2</v>
      </c>
      <c r="I10988" s="12" t="s">
        <v>2</v>
      </c>
      <c r="J10988" s="12" t="s">
        <v>2</v>
      </c>
    </row>
    <row r="10989" spans="6:10">
      <c r="F10989" s="12" t="s">
        <v>2</v>
      </c>
      <c r="G10989" s="12" t="s">
        <v>2</v>
      </c>
      <c r="I10989" s="12" t="s">
        <v>2</v>
      </c>
      <c r="J10989" s="12" t="s">
        <v>2</v>
      </c>
    </row>
    <row r="10990" spans="6:10">
      <c r="F10990" s="12" t="s">
        <v>2</v>
      </c>
      <c r="G10990" s="12" t="s">
        <v>2</v>
      </c>
      <c r="I10990" s="12" t="s">
        <v>2</v>
      </c>
      <c r="J10990" s="12" t="s">
        <v>2</v>
      </c>
    </row>
    <row r="10991" spans="6:10">
      <c r="F10991" s="12" t="s">
        <v>2</v>
      </c>
      <c r="G10991" s="12" t="s">
        <v>2</v>
      </c>
      <c r="I10991" s="12" t="s">
        <v>2</v>
      </c>
      <c r="J10991" s="12" t="s">
        <v>2</v>
      </c>
    </row>
    <row r="10992" spans="6:10">
      <c r="F10992" s="12" t="s">
        <v>2</v>
      </c>
      <c r="G10992" s="12" t="s">
        <v>2</v>
      </c>
      <c r="I10992" s="12" t="s">
        <v>2</v>
      </c>
      <c r="J10992" s="12" t="s">
        <v>2</v>
      </c>
    </row>
    <row r="10993" spans="6:10">
      <c r="F10993" s="12" t="s">
        <v>2</v>
      </c>
      <c r="G10993" s="12" t="s">
        <v>2</v>
      </c>
      <c r="I10993" s="12" t="s">
        <v>2</v>
      </c>
      <c r="J10993" s="12" t="s">
        <v>2</v>
      </c>
    </row>
    <row r="10994" spans="6:10">
      <c r="F10994" s="12" t="s">
        <v>2</v>
      </c>
      <c r="G10994" s="12" t="s">
        <v>2</v>
      </c>
      <c r="I10994" s="12" t="s">
        <v>2</v>
      </c>
      <c r="J10994" s="12" t="s">
        <v>2</v>
      </c>
    </row>
    <row r="10995" spans="6:10">
      <c r="F10995" s="12" t="s">
        <v>2</v>
      </c>
      <c r="G10995" s="12" t="s">
        <v>2</v>
      </c>
      <c r="I10995" s="12" t="s">
        <v>2</v>
      </c>
      <c r="J10995" s="12" t="s">
        <v>2</v>
      </c>
    </row>
    <row r="10996" spans="6:10">
      <c r="F10996" s="12" t="s">
        <v>2</v>
      </c>
      <c r="G10996" s="12" t="s">
        <v>2</v>
      </c>
      <c r="I10996" s="12" t="s">
        <v>2</v>
      </c>
      <c r="J10996" s="12" t="s">
        <v>2</v>
      </c>
    </row>
    <row r="10997" spans="6:10">
      <c r="F10997" s="12" t="s">
        <v>2</v>
      </c>
      <c r="G10997" s="12" t="s">
        <v>2</v>
      </c>
      <c r="I10997" s="12" t="s">
        <v>2</v>
      </c>
      <c r="J10997" s="12" t="s">
        <v>2</v>
      </c>
    </row>
    <row r="10998" spans="6:10">
      <c r="F10998" s="12" t="s">
        <v>2</v>
      </c>
      <c r="G10998" s="12" t="s">
        <v>2</v>
      </c>
      <c r="I10998" s="12" t="s">
        <v>2</v>
      </c>
      <c r="J10998" s="12" t="s">
        <v>2</v>
      </c>
    </row>
    <row r="10999" spans="6:10">
      <c r="F10999" s="12" t="s">
        <v>2</v>
      </c>
      <c r="G10999" s="12" t="s">
        <v>2</v>
      </c>
      <c r="I10999" s="12" t="s">
        <v>2</v>
      </c>
      <c r="J10999" s="12" t="s">
        <v>2</v>
      </c>
    </row>
    <row r="11000" spans="6:10">
      <c r="F11000" s="12" t="s">
        <v>2</v>
      </c>
      <c r="G11000" s="12" t="s">
        <v>2</v>
      </c>
      <c r="I11000" s="12" t="s">
        <v>2</v>
      </c>
      <c r="J11000" s="12" t="s">
        <v>2</v>
      </c>
    </row>
    <row r="11001" spans="6:10">
      <c r="F11001" s="12" t="s">
        <v>2</v>
      </c>
      <c r="G11001" s="12" t="s">
        <v>2</v>
      </c>
      <c r="I11001" s="12" t="s">
        <v>2</v>
      </c>
      <c r="J11001" s="12" t="s">
        <v>2</v>
      </c>
    </row>
    <row r="11002" spans="6:10">
      <c r="F11002" s="12" t="s">
        <v>2</v>
      </c>
      <c r="G11002" s="12" t="s">
        <v>2</v>
      </c>
      <c r="I11002" s="12" t="s">
        <v>2</v>
      </c>
      <c r="J11002" s="12" t="s">
        <v>2</v>
      </c>
    </row>
    <row r="11003" spans="6:10">
      <c r="F11003" s="12" t="s">
        <v>2</v>
      </c>
      <c r="G11003" s="12" t="s">
        <v>2</v>
      </c>
      <c r="I11003" s="12" t="s">
        <v>2</v>
      </c>
      <c r="J11003" s="12" t="s">
        <v>2</v>
      </c>
    </row>
    <row r="11004" spans="6:10">
      <c r="F11004" s="12" t="s">
        <v>2</v>
      </c>
      <c r="G11004" s="12" t="s">
        <v>2</v>
      </c>
      <c r="I11004" s="12" t="s">
        <v>2</v>
      </c>
      <c r="J11004" s="12" t="s">
        <v>2</v>
      </c>
    </row>
    <row r="11005" spans="6:10">
      <c r="F11005" s="12" t="s">
        <v>2</v>
      </c>
      <c r="G11005" s="12" t="s">
        <v>2</v>
      </c>
      <c r="I11005" s="12" t="s">
        <v>2</v>
      </c>
      <c r="J11005" s="12" t="s">
        <v>2</v>
      </c>
    </row>
    <row r="11006" spans="6:10">
      <c r="F11006" s="12" t="s">
        <v>2</v>
      </c>
      <c r="G11006" s="12" t="s">
        <v>2</v>
      </c>
      <c r="I11006" s="12" t="s">
        <v>2</v>
      </c>
      <c r="J11006" s="12" t="s">
        <v>2</v>
      </c>
    </row>
    <row r="11007" spans="6:10">
      <c r="F11007" s="12" t="s">
        <v>2</v>
      </c>
      <c r="G11007" s="12" t="s">
        <v>2</v>
      </c>
      <c r="I11007" s="12" t="s">
        <v>2</v>
      </c>
      <c r="J11007" s="12" t="s">
        <v>2</v>
      </c>
    </row>
    <row r="11008" spans="6:10">
      <c r="F11008" s="12" t="s">
        <v>2</v>
      </c>
      <c r="G11008" s="12" t="s">
        <v>2</v>
      </c>
      <c r="I11008" s="12" t="s">
        <v>2</v>
      </c>
      <c r="J11008" s="12" t="s">
        <v>2</v>
      </c>
    </row>
    <row r="11009" spans="6:10">
      <c r="F11009" s="12" t="s">
        <v>2</v>
      </c>
      <c r="G11009" s="12" t="s">
        <v>2</v>
      </c>
      <c r="I11009" s="12" t="s">
        <v>2</v>
      </c>
      <c r="J11009" s="12" t="s">
        <v>2</v>
      </c>
    </row>
    <row r="11010" spans="6:10">
      <c r="F11010" s="12" t="s">
        <v>2</v>
      </c>
      <c r="G11010" s="12" t="s">
        <v>2</v>
      </c>
      <c r="I11010" s="12" t="s">
        <v>2</v>
      </c>
      <c r="J11010" s="12" t="s">
        <v>2</v>
      </c>
    </row>
    <row r="11011" spans="6:10">
      <c r="F11011" s="12" t="s">
        <v>2</v>
      </c>
      <c r="G11011" s="12" t="s">
        <v>2</v>
      </c>
      <c r="I11011" s="12" t="s">
        <v>2</v>
      </c>
      <c r="J11011" s="12" t="s">
        <v>2</v>
      </c>
    </row>
    <row r="11012" spans="6:10">
      <c r="F11012" s="12" t="s">
        <v>2</v>
      </c>
      <c r="G11012" s="12" t="s">
        <v>2</v>
      </c>
      <c r="I11012" s="12" t="s">
        <v>2</v>
      </c>
      <c r="J11012" s="12" t="s">
        <v>2</v>
      </c>
    </row>
    <row r="11013" spans="6:10">
      <c r="F11013" s="12" t="s">
        <v>2</v>
      </c>
      <c r="G11013" s="12" t="s">
        <v>2</v>
      </c>
      <c r="I11013" s="12" t="s">
        <v>2</v>
      </c>
      <c r="J11013" s="12" t="s">
        <v>2</v>
      </c>
    </row>
    <row r="11014" spans="6:10">
      <c r="F11014" s="12" t="s">
        <v>2</v>
      </c>
      <c r="G11014" s="12" t="s">
        <v>2</v>
      </c>
      <c r="I11014" s="12" t="s">
        <v>2</v>
      </c>
      <c r="J11014" s="12" t="s">
        <v>2</v>
      </c>
    </row>
    <row r="11015" spans="6:10">
      <c r="F11015" s="12" t="s">
        <v>2</v>
      </c>
      <c r="G11015" s="12" t="s">
        <v>2</v>
      </c>
      <c r="I11015" s="12" t="s">
        <v>2</v>
      </c>
      <c r="J11015" s="12" t="s">
        <v>2</v>
      </c>
    </row>
    <row r="11016" spans="6:10">
      <c r="F11016" s="12" t="s">
        <v>2</v>
      </c>
      <c r="G11016" s="12" t="s">
        <v>2</v>
      </c>
      <c r="I11016" s="12" t="s">
        <v>2</v>
      </c>
      <c r="J11016" s="12" t="s">
        <v>2</v>
      </c>
    </row>
    <row r="11017" spans="6:10">
      <c r="F11017" s="12" t="s">
        <v>2</v>
      </c>
      <c r="G11017" s="12" t="s">
        <v>2</v>
      </c>
      <c r="I11017" s="12" t="s">
        <v>2</v>
      </c>
      <c r="J11017" s="12" t="s">
        <v>2</v>
      </c>
    </row>
    <row r="11018" spans="6:10">
      <c r="F11018" s="12" t="s">
        <v>2</v>
      </c>
      <c r="G11018" s="12" t="s">
        <v>2</v>
      </c>
      <c r="I11018" s="12" t="s">
        <v>2</v>
      </c>
      <c r="J11018" s="12" t="s">
        <v>2</v>
      </c>
    </row>
  </sheetData>
  <sheetProtection selectLockedCells="1" selectUnlockedCells="1"/>
  <autoFilter ref="A1:AB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53</vt:i4>
      </vt:variant>
      <vt:variant>
        <vt:lpstr>Rangos con nombre</vt:lpstr>
      </vt:variant>
      <vt:variant>
        <vt:i4>33</vt:i4>
      </vt:variant>
    </vt:vector>
  </HeadingPairs>
  <TitlesOfParts>
    <vt:vector size="86" baseType="lpstr">
      <vt:lpstr>Índice</vt:lpstr>
      <vt:lpstr>110000</vt:lpstr>
      <vt:lpstr>210000</vt:lpstr>
      <vt:lpstr>310000</vt:lpstr>
      <vt:lpstr>510000</vt:lpstr>
      <vt:lpstr>520000</vt:lpstr>
      <vt:lpstr>610000</vt:lpstr>
      <vt:lpstr>800100</vt:lpstr>
      <vt:lpstr>800200</vt:lpstr>
      <vt:lpstr>810000</vt:lpstr>
      <vt:lpstr>811000</vt:lpstr>
      <vt:lpstr>815000</vt:lpstr>
      <vt:lpstr>816000</vt:lpstr>
      <vt:lpstr>817000</vt:lpstr>
      <vt:lpstr>818000</vt:lpstr>
      <vt:lpstr>819100</vt:lpstr>
      <vt:lpstr>822100</vt:lpstr>
      <vt:lpstr>822390</vt:lpstr>
      <vt:lpstr>823180</vt:lpstr>
      <vt:lpstr>825100</vt:lpstr>
      <vt:lpstr>825480</vt:lpstr>
      <vt:lpstr>825500</vt:lpstr>
      <vt:lpstr>825600</vt:lpstr>
      <vt:lpstr>825900</vt:lpstr>
      <vt:lpstr>826380</vt:lpstr>
      <vt:lpstr>827570</vt:lpstr>
      <vt:lpstr>831110</vt:lpstr>
      <vt:lpstr>831400</vt:lpstr>
      <vt:lpstr>831710</vt:lpstr>
      <vt:lpstr>832410</vt:lpstr>
      <vt:lpstr>832600</vt:lpstr>
      <vt:lpstr>834120</vt:lpstr>
      <vt:lpstr>834480</vt:lpstr>
      <vt:lpstr>835110</vt:lpstr>
      <vt:lpstr>842000</vt:lpstr>
      <vt:lpstr>851100</vt:lpstr>
      <vt:lpstr>861200</vt:lpstr>
      <vt:lpstr>FC01</vt:lpstr>
      <vt:lpstr>FC01A</vt:lpstr>
      <vt:lpstr>FC02</vt:lpstr>
      <vt:lpstr>FC03-1</vt:lpstr>
      <vt:lpstr>FC03-2</vt:lpstr>
      <vt:lpstr>FC03-3</vt:lpstr>
      <vt:lpstr>FC03-4</vt:lpstr>
      <vt:lpstr>FC03-5</vt:lpstr>
      <vt:lpstr>FC03-6</vt:lpstr>
      <vt:lpstr>FC04</vt:lpstr>
      <vt:lpstr>FC05</vt:lpstr>
      <vt:lpstr>FC06</vt:lpstr>
      <vt:lpstr>FC07</vt:lpstr>
      <vt:lpstr>data</vt:lpstr>
      <vt:lpstr>parameters</vt:lpstr>
      <vt:lpstr>instance</vt:lpstr>
      <vt:lpstr>'851100'!____________________________________xlnm._FilterDatabase</vt:lpstr>
      <vt:lpstr>'842000'!___________________________________xlnm._FilterDatabase</vt:lpstr>
      <vt:lpstr>'832600'!___________________________xlnm._FilterDatabase</vt:lpstr>
      <vt:lpstr>'832410'!__________________________xlnm._FilterDatabase</vt:lpstr>
      <vt:lpstr>'831710'!_________________________xlnm._FilterDatabase</vt:lpstr>
      <vt:lpstr>'831400'!________________________xlnm._FilterDatabase</vt:lpstr>
      <vt:lpstr>'831110'!_______________________xlnm._FilterDatabase</vt:lpstr>
      <vt:lpstr>'827570'!______________________xlnm._FilterDatabase</vt:lpstr>
      <vt:lpstr>'826380'!_____________________xlnm._FilterDatabase</vt:lpstr>
      <vt:lpstr>'825900'!____________________xlnm._FilterDatabase</vt:lpstr>
      <vt:lpstr>'819100'!___________xlnm._FilterDatabase</vt:lpstr>
      <vt:lpstr>'818000'!__________xlnm._FilterDatabase</vt:lpstr>
      <vt:lpstr>'816000'!_________xlnm._FilterDatabase</vt:lpstr>
      <vt:lpstr>'815000'!________xlnm._FilterDatabase</vt:lpstr>
      <vt:lpstr>'811000'!______xlnm._FilterDatabase</vt:lpstr>
      <vt:lpstr>'810000'!_____xlnm._FilterDatabase</vt:lpstr>
      <vt:lpstr>'800200'!__xlnm._FilterDatabase</vt:lpstr>
      <vt:lpstr>__xlnm._FilterDatabase_1</vt:lpstr>
      <vt:lpstr>__xlnm._FilterDatabase_10</vt:lpstr>
      <vt:lpstr>__xlnm._FilterDatabase_19</vt:lpstr>
      <vt:lpstr>__xlnm._FilterDatabase_20</vt:lpstr>
      <vt:lpstr>__xlnm._FilterDatabase_21</vt:lpstr>
      <vt:lpstr>__xlnm._FilterDatabase_22</vt:lpstr>
      <vt:lpstr>__xlnm._FilterDatabase_23</vt:lpstr>
      <vt:lpstr>__xlnm._FilterDatabase_24</vt:lpstr>
      <vt:lpstr>__xlnm._FilterDatabase_25</vt:lpstr>
      <vt:lpstr>__xlnm._FilterDatabase_26</vt:lpstr>
      <vt:lpstr>__xlnm._FilterDatabase_34</vt:lpstr>
      <vt:lpstr>__xlnm._FilterDatabase_35</vt:lpstr>
      <vt:lpstr>__xlnm._FilterDatabase_8</vt:lpstr>
      <vt:lpstr>__xlnm._FilterDatabase_9</vt:lpstr>
      <vt:lpstr>'800100'!A</vt:lpstr>
      <vt:lpstr>'822100'!Excel_BuiltIn__FilterDatabase</vt:lpstr>
    </vt:vector>
  </TitlesOfParts>
  <Company>Javier Mora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Sandra Gutierrez</cp:lastModifiedBy>
  <dcterms:created xsi:type="dcterms:W3CDTF">2013-11-21T15:21:58Z</dcterms:created>
  <dcterms:modified xsi:type="dcterms:W3CDTF">2017-03-16T20:55:57Z</dcterms:modified>
</cp:coreProperties>
</file>